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cumentation\Documents\SQL Generator\Data Initial\"/>
    </mc:Choice>
  </mc:AlternateContent>
  <bookViews>
    <workbookView xWindow="0" yWindow="0" windowWidth="19200" windowHeight="5865" tabRatio="830" firstSheet="11" activeTab="16"/>
  </bookViews>
  <sheets>
    <sheet name="RAW EDITED 3 Years" sheetId="16" r:id="rId1"/>
    <sheet name="PLN" sheetId="24" r:id="rId2"/>
    <sheet name="REF - InstitutionType" sheetId="11" r:id="rId3"/>
    <sheet name="SEED - Institution" sheetId="3" r:id="rId4"/>
    <sheet name="RAW EDITED All Years" sheetId="22" r:id="rId5"/>
    <sheet name="Sheet2" sheetId="23" r:id="rId6"/>
    <sheet name="DataLookUp - Institution" sheetId="12" r:id="rId7"/>
    <sheet name="SEED - InstitutionBranch" sheetId="4" r:id="rId8"/>
    <sheet name="DataLookUp - InstitutionBranch" sheetId="13" r:id="rId9"/>
    <sheet name="SEED - Customer" sheetId="6" r:id="rId10"/>
    <sheet name="DataLookUp - Customer" sheetId="15" r:id="rId11"/>
    <sheet name="SEED - Supplier" sheetId="14" r:id="rId12"/>
    <sheet name="DataLookUp - Supplier" sheetId="20" r:id="rId13"/>
    <sheet name="Transform Contact Email" sheetId="17" r:id="rId14"/>
    <sheet name="Transform Contact" sheetId="18" r:id="rId15"/>
    <sheet name="Telp Fax Merge" sheetId="19" r:id="rId16"/>
    <sheet name="EMail Merge" sheetId="21" r:id="rId17"/>
    <sheet name="SQL - Customer" sheetId="2" r:id="rId18"/>
    <sheet name="Sheet1" sheetId="10" r:id="rId19"/>
    <sheet name="RAW - Customer" sheetId="1" r:id="rId20"/>
    <sheet name="SQL - Supplier" sheetId="8" r:id="rId21"/>
    <sheet name="RAW - Supplier" sheetId="9" r:id="rId22"/>
  </sheets>
  <definedNames>
    <definedName name="_xlnm._FilterDatabase" localSheetId="7" hidden="1">'SEED - InstitutionBranch'!$B$4:$I$513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2" l="1"/>
  <c r="C7" i="12"/>
  <c r="D7" i="12"/>
  <c r="E7" i="12"/>
  <c r="B8" i="12"/>
  <c r="C8" i="12"/>
  <c r="D8" i="12"/>
  <c r="E8" i="12"/>
  <c r="B9" i="12"/>
  <c r="C9" i="12"/>
  <c r="D9" i="12"/>
  <c r="E9" i="12"/>
  <c r="B10" i="12"/>
  <c r="C10" i="12"/>
  <c r="D10" i="12"/>
  <c r="E10" i="12"/>
  <c r="B11" i="12"/>
  <c r="C11" i="12"/>
  <c r="D11" i="12"/>
  <c r="E11" i="12"/>
  <c r="B12" i="12"/>
  <c r="C12" i="12"/>
  <c r="D12" i="12"/>
  <c r="E12" i="12"/>
  <c r="B13" i="12"/>
  <c r="C13" i="12"/>
  <c r="D13" i="12"/>
  <c r="E13" i="12"/>
  <c r="B14" i="12"/>
  <c r="C14" i="12"/>
  <c r="D14" i="12"/>
  <c r="E14" i="12"/>
  <c r="B15" i="12"/>
  <c r="C15" i="12"/>
  <c r="D15" i="12"/>
  <c r="E15" i="12"/>
  <c r="B16" i="12"/>
  <c r="C16" i="12"/>
  <c r="D16" i="12"/>
  <c r="E16" i="12"/>
  <c r="B17" i="12"/>
  <c r="C17" i="12"/>
  <c r="D17" i="12"/>
  <c r="E17" i="12"/>
  <c r="B18" i="12"/>
  <c r="C18" i="12"/>
  <c r="D18" i="12"/>
  <c r="E18" i="12"/>
  <c r="B19" i="12"/>
  <c r="C19" i="12"/>
  <c r="D19" i="12"/>
  <c r="E19" i="12"/>
  <c r="B20" i="12"/>
  <c r="C20" i="12"/>
  <c r="D20" i="12"/>
  <c r="E20" i="12"/>
  <c r="B21" i="12"/>
  <c r="C21" i="12"/>
  <c r="D21" i="12"/>
  <c r="E21" i="12"/>
  <c r="B22" i="12"/>
  <c r="C22" i="12"/>
  <c r="D22" i="12"/>
  <c r="E22" i="12"/>
  <c r="B23" i="12"/>
  <c r="C23" i="12"/>
  <c r="D23" i="12"/>
  <c r="E23" i="12"/>
  <c r="B24" i="12"/>
  <c r="C24" i="12"/>
  <c r="D24" i="12"/>
  <c r="E24" i="12"/>
  <c r="B25" i="12"/>
  <c r="C25" i="12"/>
  <c r="D25" i="12"/>
  <c r="E25" i="12"/>
  <c r="B26" i="12"/>
  <c r="C26" i="12"/>
  <c r="D26" i="12"/>
  <c r="E26" i="12"/>
  <c r="B27" i="12"/>
  <c r="C27" i="12"/>
  <c r="D27" i="12"/>
  <c r="E27" i="12"/>
  <c r="B28" i="12"/>
  <c r="C28" i="12"/>
  <c r="D28" i="12"/>
  <c r="E28" i="12"/>
  <c r="B29" i="12"/>
  <c r="C29" i="12"/>
  <c r="D29" i="12"/>
  <c r="E29" i="12"/>
  <c r="B30" i="12"/>
  <c r="C30" i="12"/>
  <c r="D30" i="12"/>
  <c r="E30" i="12"/>
  <c r="B31" i="12"/>
  <c r="C31" i="12"/>
  <c r="D31" i="12"/>
  <c r="E31" i="12"/>
  <c r="B32" i="12"/>
  <c r="C32" i="12"/>
  <c r="D32" i="12"/>
  <c r="E32" i="12"/>
  <c r="B33" i="12"/>
  <c r="C33" i="12"/>
  <c r="D33" i="12"/>
  <c r="E33" i="12"/>
  <c r="B34" i="12"/>
  <c r="C34" i="12"/>
  <c r="D34" i="12"/>
  <c r="E34" i="12"/>
  <c r="B35" i="12"/>
  <c r="C35" i="12"/>
  <c r="D35" i="12"/>
  <c r="E35" i="12"/>
  <c r="B36" i="12"/>
  <c r="C36" i="12"/>
  <c r="D36" i="12"/>
  <c r="E36" i="12"/>
  <c r="B37" i="12"/>
  <c r="C37" i="12"/>
  <c r="D37" i="12"/>
  <c r="E37" i="12"/>
  <c r="B38" i="12"/>
  <c r="C38" i="12"/>
  <c r="D38" i="12"/>
  <c r="E38" i="12"/>
  <c r="B39" i="12"/>
  <c r="C39" i="12"/>
  <c r="D39" i="12"/>
  <c r="E39" i="12"/>
  <c r="B40" i="12"/>
  <c r="C40" i="12"/>
  <c r="D40" i="12"/>
  <c r="E40" i="12"/>
  <c r="B41" i="12"/>
  <c r="C41" i="12"/>
  <c r="D41" i="12"/>
  <c r="E41" i="12"/>
  <c r="B42" i="12"/>
  <c r="C42" i="12"/>
  <c r="D42" i="12"/>
  <c r="E42" i="12"/>
  <c r="B43" i="12"/>
  <c r="C43" i="12"/>
  <c r="D43" i="12"/>
  <c r="E43" i="12"/>
  <c r="B44" i="12"/>
  <c r="C44" i="12"/>
  <c r="D44" i="12"/>
  <c r="E44" i="12"/>
  <c r="B45" i="12"/>
  <c r="C45" i="12"/>
  <c r="D45" i="12"/>
  <c r="E45" i="12"/>
  <c r="B46" i="12"/>
  <c r="C46" i="12"/>
  <c r="D46" i="12"/>
  <c r="E46" i="12"/>
  <c r="B47" i="12"/>
  <c r="C47" i="12"/>
  <c r="D47" i="12"/>
  <c r="E47" i="12"/>
  <c r="B48" i="12"/>
  <c r="C48" i="12"/>
  <c r="D48" i="12"/>
  <c r="E48" i="12"/>
  <c r="B49" i="12"/>
  <c r="C49" i="12"/>
  <c r="D49" i="12"/>
  <c r="E49" i="12"/>
  <c r="B50" i="12"/>
  <c r="C50" i="12"/>
  <c r="D50" i="12"/>
  <c r="E50" i="12"/>
  <c r="B51" i="12"/>
  <c r="C51" i="12"/>
  <c r="D51" i="12"/>
  <c r="E51" i="12"/>
  <c r="B52" i="12"/>
  <c r="C52" i="12"/>
  <c r="D52" i="12"/>
  <c r="E52" i="12"/>
  <c r="B53" i="12"/>
  <c r="C53" i="12"/>
  <c r="D53" i="12"/>
  <c r="E53" i="12"/>
  <c r="B54" i="12"/>
  <c r="C54" i="12"/>
  <c r="D54" i="12"/>
  <c r="E54" i="12"/>
  <c r="B55" i="12"/>
  <c r="C55" i="12"/>
  <c r="D55" i="12"/>
  <c r="E55" i="12"/>
  <c r="B56" i="12"/>
  <c r="C56" i="12"/>
  <c r="D56" i="12"/>
  <c r="E56" i="12"/>
  <c r="B57" i="12"/>
  <c r="C57" i="12"/>
  <c r="D57" i="12"/>
  <c r="E57" i="12"/>
  <c r="B58" i="12"/>
  <c r="C58" i="12"/>
  <c r="D58" i="12"/>
  <c r="E58" i="12"/>
  <c r="B59" i="12"/>
  <c r="C59" i="12"/>
  <c r="D59" i="12"/>
  <c r="E59" i="12"/>
  <c r="B60" i="12"/>
  <c r="C60" i="12"/>
  <c r="D60" i="12"/>
  <c r="E60" i="12"/>
  <c r="B61" i="12"/>
  <c r="C61" i="12"/>
  <c r="D61" i="12"/>
  <c r="E61" i="12"/>
  <c r="B62" i="12"/>
  <c r="C62" i="12"/>
  <c r="D62" i="12"/>
  <c r="E62" i="12"/>
  <c r="B63" i="12"/>
  <c r="C63" i="12"/>
  <c r="D63" i="12"/>
  <c r="E63" i="12"/>
  <c r="B64" i="12"/>
  <c r="C64" i="12"/>
  <c r="D64" i="12"/>
  <c r="E64" i="12"/>
  <c r="B65" i="12"/>
  <c r="C65" i="12"/>
  <c r="D65" i="12"/>
  <c r="E65" i="12"/>
  <c r="B66" i="12"/>
  <c r="C66" i="12"/>
  <c r="D66" i="12"/>
  <c r="E66" i="12"/>
  <c r="B67" i="12"/>
  <c r="C67" i="12"/>
  <c r="D67" i="12"/>
  <c r="E67" i="12"/>
  <c r="B68" i="12"/>
  <c r="C68" i="12"/>
  <c r="D68" i="12"/>
  <c r="E68" i="12"/>
  <c r="B69" i="12"/>
  <c r="C69" i="12"/>
  <c r="D69" i="12"/>
  <c r="E69" i="12"/>
  <c r="B70" i="12"/>
  <c r="C70" i="12"/>
  <c r="D70" i="12"/>
  <c r="E70" i="12"/>
  <c r="B71" i="12"/>
  <c r="C71" i="12"/>
  <c r="D71" i="12"/>
  <c r="E71" i="12"/>
  <c r="B72" i="12"/>
  <c r="C72" i="12"/>
  <c r="D72" i="12"/>
  <c r="E72" i="12"/>
  <c r="B73" i="12"/>
  <c r="C73" i="12"/>
  <c r="D73" i="12"/>
  <c r="E73" i="12"/>
  <c r="B74" i="12"/>
  <c r="C74" i="12"/>
  <c r="D74" i="12"/>
  <c r="E74" i="12"/>
  <c r="B75" i="12"/>
  <c r="C75" i="12"/>
  <c r="D75" i="12"/>
  <c r="E75" i="12"/>
  <c r="B76" i="12"/>
  <c r="C76" i="12"/>
  <c r="D76" i="12"/>
  <c r="E76" i="12"/>
  <c r="B77" i="12"/>
  <c r="C77" i="12"/>
  <c r="D77" i="12"/>
  <c r="E77" i="12"/>
  <c r="B78" i="12"/>
  <c r="C78" i="12"/>
  <c r="D78" i="12"/>
  <c r="E78" i="12"/>
  <c r="B79" i="12"/>
  <c r="C79" i="12"/>
  <c r="D79" i="12"/>
  <c r="E79" i="12"/>
  <c r="B80" i="12"/>
  <c r="C80" i="12"/>
  <c r="D80" i="12"/>
  <c r="E80" i="12"/>
  <c r="B81" i="12"/>
  <c r="C81" i="12"/>
  <c r="D81" i="12"/>
  <c r="E81" i="12"/>
  <c r="B82" i="12"/>
  <c r="C82" i="12"/>
  <c r="D82" i="12"/>
  <c r="E82" i="12"/>
  <c r="B83" i="12"/>
  <c r="C83" i="12"/>
  <c r="D83" i="12"/>
  <c r="E83" i="12"/>
  <c r="B84" i="12"/>
  <c r="C84" i="12"/>
  <c r="D84" i="12"/>
  <c r="E84" i="12"/>
  <c r="B85" i="12"/>
  <c r="C85" i="12"/>
  <c r="D85" i="12"/>
  <c r="E85" i="12"/>
  <c r="B86" i="12"/>
  <c r="C86" i="12"/>
  <c r="D86" i="12"/>
  <c r="E86" i="12"/>
  <c r="B87" i="12"/>
  <c r="C87" i="12"/>
  <c r="D87" i="12"/>
  <c r="E87" i="12"/>
  <c r="B88" i="12"/>
  <c r="C88" i="12"/>
  <c r="D88" i="12"/>
  <c r="E88" i="12"/>
  <c r="B89" i="12"/>
  <c r="C89" i="12"/>
  <c r="D89" i="12"/>
  <c r="E89" i="12"/>
  <c r="B90" i="12"/>
  <c r="C90" i="12"/>
  <c r="D90" i="12"/>
  <c r="E90" i="12"/>
  <c r="B91" i="12"/>
  <c r="C91" i="12"/>
  <c r="D91" i="12"/>
  <c r="E91" i="12"/>
  <c r="B92" i="12"/>
  <c r="C92" i="12"/>
  <c r="D92" i="12"/>
  <c r="E92" i="12"/>
  <c r="B93" i="12"/>
  <c r="C93" i="12"/>
  <c r="D93" i="12"/>
  <c r="E93" i="12"/>
  <c r="B94" i="12"/>
  <c r="C94" i="12"/>
  <c r="D94" i="12"/>
  <c r="E94" i="12"/>
  <c r="B95" i="12"/>
  <c r="C95" i="12"/>
  <c r="D95" i="12"/>
  <c r="E95" i="12"/>
  <c r="B96" i="12"/>
  <c r="C96" i="12"/>
  <c r="D96" i="12"/>
  <c r="E96" i="12"/>
  <c r="B97" i="12"/>
  <c r="C97" i="12"/>
  <c r="D97" i="12"/>
  <c r="E97" i="12"/>
  <c r="B98" i="12"/>
  <c r="C98" i="12"/>
  <c r="D98" i="12"/>
  <c r="E98" i="12"/>
  <c r="B99" i="12"/>
  <c r="C99" i="12"/>
  <c r="D99" i="12"/>
  <c r="E99" i="12"/>
  <c r="B100" i="12"/>
  <c r="C100" i="12"/>
  <c r="D100" i="12"/>
  <c r="E100" i="12"/>
  <c r="B101" i="12"/>
  <c r="C101" i="12"/>
  <c r="D101" i="12"/>
  <c r="E101" i="12"/>
  <c r="B102" i="12"/>
  <c r="C102" i="12"/>
  <c r="D102" i="12"/>
  <c r="E102" i="12"/>
  <c r="B103" i="12"/>
  <c r="C103" i="12"/>
  <c r="D103" i="12"/>
  <c r="E103" i="12"/>
  <c r="B104" i="12"/>
  <c r="C104" i="12"/>
  <c r="D104" i="12"/>
  <c r="E104" i="12"/>
  <c r="B105" i="12"/>
  <c r="C105" i="12"/>
  <c r="D105" i="12"/>
  <c r="E105" i="12"/>
  <c r="B106" i="12"/>
  <c r="C106" i="12"/>
  <c r="D106" i="12"/>
  <c r="E106" i="12"/>
  <c r="B107" i="12"/>
  <c r="C107" i="12"/>
  <c r="D107" i="12"/>
  <c r="E107" i="12"/>
  <c r="B108" i="12"/>
  <c r="C108" i="12"/>
  <c r="D108" i="12"/>
  <c r="E108" i="12"/>
  <c r="B109" i="12"/>
  <c r="C109" i="12"/>
  <c r="D109" i="12"/>
  <c r="E109" i="12"/>
  <c r="B110" i="12"/>
  <c r="C110" i="12"/>
  <c r="D110" i="12"/>
  <c r="E110" i="12"/>
  <c r="B111" i="12"/>
  <c r="C111" i="12"/>
  <c r="D111" i="12"/>
  <c r="E111" i="12"/>
  <c r="B112" i="12"/>
  <c r="C112" i="12"/>
  <c r="D112" i="12"/>
  <c r="E112" i="12"/>
  <c r="B113" i="12"/>
  <c r="C113" i="12"/>
  <c r="D113" i="12"/>
  <c r="E113" i="12"/>
  <c r="B114" i="12"/>
  <c r="C114" i="12"/>
  <c r="D114" i="12"/>
  <c r="E114" i="12"/>
  <c r="B115" i="12"/>
  <c r="C115" i="12"/>
  <c r="D115" i="12"/>
  <c r="E115" i="12"/>
  <c r="B116" i="12"/>
  <c r="C116" i="12"/>
  <c r="D116" i="12"/>
  <c r="E116" i="12"/>
  <c r="B117" i="12"/>
  <c r="C117" i="12"/>
  <c r="D117" i="12"/>
  <c r="E117" i="12"/>
  <c r="B118" i="12"/>
  <c r="C118" i="12"/>
  <c r="D118" i="12"/>
  <c r="E118" i="12"/>
  <c r="B119" i="12"/>
  <c r="C119" i="12"/>
  <c r="D119" i="12"/>
  <c r="E119" i="12"/>
  <c r="B120" i="12"/>
  <c r="C120" i="12"/>
  <c r="D120" i="12"/>
  <c r="E120" i="12"/>
  <c r="B121" i="12"/>
  <c r="C121" i="12"/>
  <c r="D121" i="12"/>
  <c r="E121" i="12"/>
  <c r="B122" i="12"/>
  <c r="C122" i="12"/>
  <c r="D122" i="12"/>
  <c r="E122" i="12"/>
  <c r="B123" i="12"/>
  <c r="C123" i="12"/>
  <c r="D123" i="12"/>
  <c r="E123" i="12"/>
  <c r="B124" i="12"/>
  <c r="C124" i="12"/>
  <c r="D124" i="12"/>
  <c r="E124" i="12"/>
  <c r="B125" i="12"/>
  <c r="C125" i="12"/>
  <c r="D125" i="12"/>
  <c r="E125" i="12"/>
  <c r="B126" i="12"/>
  <c r="C126" i="12"/>
  <c r="D126" i="12"/>
  <c r="E126" i="12"/>
  <c r="B127" i="12"/>
  <c r="C127" i="12"/>
  <c r="D127" i="12"/>
  <c r="E127" i="12"/>
  <c r="B128" i="12"/>
  <c r="C128" i="12"/>
  <c r="D128" i="12"/>
  <c r="E128" i="12"/>
  <c r="B129" i="12"/>
  <c r="C129" i="12"/>
  <c r="D129" i="12"/>
  <c r="E129" i="12"/>
  <c r="B130" i="12"/>
  <c r="C130" i="12"/>
  <c r="D130" i="12"/>
  <c r="E130" i="12"/>
  <c r="B131" i="12"/>
  <c r="C131" i="12"/>
  <c r="D131" i="12"/>
  <c r="E131" i="12"/>
  <c r="B132" i="12"/>
  <c r="C132" i="12"/>
  <c r="D132" i="12"/>
  <c r="E132" i="12"/>
  <c r="B133" i="12"/>
  <c r="C133" i="12"/>
  <c r="D133" i="12"/>
  <c r="E133" i="12"/>
  <c r="B134" i="12"/>
  <c r="C134" i="12"/>
  <c r="D134" i="12"/>
  <c r="E134" i="12"/>
  <c r="B135" i="12"/>
  <c r="C135" i="12"/>
  <c r="D135" i="12"/>
  <c r="E135" i="12"/>
  <c r="B136" i="12"/>
  <c r="C136" i="12"/>
  <c r="D136" i="12"/>
  <c r="E136" i="12"/>
  <c r="B137" i="12"/>
  <c r="C137" i="12"/>
  <c r="D137" i="12"/>
  <c r="E137" i="12"/>
  <c r="B138" i="12"/>
  <c r="C138" i="12"/>
  <c r="D138" i="12"/>
  <c r="E138" i="12"/>
  <c r="B139" i="12"/>
  <c r="C139" i="12"/>
  <c r="D139" i="12"/>
  <c r="E139" i="12"/>
  <c r="B140" i="12"/>
  <c r="C140" i="12"/>
  <c r="D140" i="12"/>
  <c r="E140" i="12"/>
  <c r="B141" i="12"/>
  <c r="C141" i="12"/>
  <c r="D141" i="12"/>
  <c r="E141" i="12"/>
  <c r="B142" i="12"/>
  <c r="C142" i="12"/>
  <c r="D142" i="12"/>
  <c r="E142" i="12"/>
  <c r="B143" i="12"/>
  <c r="C143" i="12"/>
  <c r="D143" i="12"/>
  <c r="E143" i="12"/>
  <c r="B144" i="12"/>
  <c r="C144" i="12"/>
  <c r="D144" i="12"/>
  <c r="E144" i="12"/>
  <c r="B145" i="12"/>
  <c r="C145" i="12"/>
  <c r="D145" i="12"/>
  <c r="E145" i="12"/>
  <c r="B146" i="12"/>
  <c r="C146" i="12"/>
  <c r="D146" i="12"/>
  <c r="E146" i="12"/>
  <c r="B147" i="12"/>
  <c r="C147" i="12"/>
  <c r="D147" i="12"/>
  <c r="E147" i="12"/>
  <c r="B148" i="12"/>
  <c r="C148" i="12"/>
  <c r="D148" i="12"/>
  <c r="E148" i="12"/>
  <c r="B149" i="12"/>
  <c r="C149" i="12"/>
  <c r="D149" i="12"/>
  <c r="E149" i="12"/>
  <c r="B150" i="12"/>
  <c r="C150" i="12"/>
  <c r="D150" i="12"/>
  <c r="E150" i="12"/>
  <c r="B151" i="12"/>
  <c r="C151" i="12"/>
  <c r="D151" i="12"/>
  <c r="E151" i="12"/>
  <c r="B152" i="12"/>
  <c r="C152" i="12"/>
  <c r="D152" i="12"/>
  <c r="E152" i="12"/>
  <c r="B153" i="12"/>
  <c r="C153" i="12"/>
  <c r="D153" i="12"/>
  <c r="E153" i="12"/>
  <c r="B154" i="12"/>
  <c r="C154" i="12"/>
  <c r="D154" i="12"/>
  <c r="E154" i="12"/>
  <c r="B155" i="12"/>
  <c r="C155" i="12"/>
  <c r="D155" i="12"/>
  <c r="E155" i="12"/>
  <c r="B156" i="12"/>
  <c r="C156" i="12"/>
  <c r="D156" i="12"/>
  <c r="E156" i="12"/>
  <c r="B157" i="12"/>
  <c r="C157" i="12"/>
  <c r="D157" i="12"/>
  <c r="E157" i="12"/>
  <c r="B158" i="12"/>
  <c r="C158" i="12"/>
  <c r="D158" i="12"/>
  <c r="E158" i="12"/>
  <c r="B159" i="12"/>
  <c r="C159" i="12"/>
  <c r="D159" i="12"/>
  <c r="E159" i="12"/>
  <c r="B160" i="12"/>
  <c r="C160" i="12"/>
  <c r="D160" i="12"/>
  <c r="E160" i="12"/>
  <c r="B161" i="12"/>
  <c r="C161" i="12"/>
  <c r="D161" i="12"/>
  <c r="E161" i="12"/>
  <c r="B162" i="12"/>
  <c r="C162" i="12"/>
  <c r="D162" i="12"/>
  <c r="E162" i="12"/>
  <c r="B163" i="12"/>
  <c r="C163" i="12"/>
  <c r="D163" i="12"/>
  <c r="E163" i="12"/>
  <c r="B164" i="12"/>
  <c r="C164" i="12"/>
  <c r="D164" i="12"/>
  <c r="E164" i="12"/>
  <c r="B165" i="12"/>
  <c r="C165" i="12"/>
  <c r="D165" i="12"/>
  <c r="E165" i="12"/>
  <c r="B166" i="12"/>
  <c r="C166" i="12"/>
  <c r="D166" i="12"/>
  <c r="E166" i="12"/>
  <c r="B167" i="12"/>
  <c r="C167" i="12"/>
  <c r="D167" i="12"/>
  <c r="E167" i="12"/>
  <c r="B168" i="12"/>
  <c r="C168" i="12"/>
  <c r="D168" i="12"/>
  <c r="E168" i="12"/>
  <c r="B169" i="12"/>
  <c r="C169" i="12"/>
  <c r="D169" i="12"/>
  <c r="E169" i="12"/>
  <c r="B170" i="12"/>
  <c r="C170" i="12"/>
  <c r="D170" i="12"/>
  <c r="E170" i="12"/>
  <c r="B171" i="12"/>
  <c r="C171" i="12"/>
  <c r="D171" i="12"/>
  <c r="E171" i="12"/>
  <c r="B172" i="12"/>
  <c r="C172" i="12"/>
  <c r="D172" i="12"/>
  <c r="E172" i="12"/>
  <c r="B173" i="12"/>
  <c r="C173" i="12"/>
  <c r="D173" i="12"/>
  <c r="E173" i="12"/>
  <c r="B174" i="12"/>
  <c r="C174" i="12"/>
  <c r="D174" i="12"/>
  <c r="E174" i="12"/>
  <c r="B175" i="12"/>
  <c r="C175" i="12"/>
  <c r="D175" i="12"/>
  <c r="E175" i="12"/>
  <c r="B176" i="12"/>
  <c r="C176" i="12"/>
  <c r="D176" i="12"/>
  <c r="E176" i="12"/>
  <c r="B177" i="12"/>
  <c r="C177" i="12"/>
  <c r="D177" i="12"/>
  <c r="E177" i="12"/>
  <c r="B178" i="12"/>
  <c r="C178" i="12"/>
  <c r="D178" i="12"/>
  <c r="E178" i="12"/>
  <c r="B179" i="12"/>
  <c r="C179" i="12"/>
  <c r="D179" i="12"/>
  <c r="E179" i="12"/>
  <c r="B180" i="12"/>
  <c r="C180" i="12"/>
  <c r="D180" i="12"/>
  <c r="E180" i="12"/>
  <c r="B181" i="12"/>
  <c r="C181" i="12"/>
  <c r="D181" i="12"/>
  <c r="E181" i="12"/>
  <c r="B182" i="12"/>
  <c r="C182" i="12"/>
  <c r="D182" i="12"/>
  <c r="E182" i="12"/>
  <c r="B183" i="12"/>
  <c r="C183" i="12"/>
  <c r="D183" i="12"/>
  <c r="E183" i="12"/>
  <c r="B184" i="12"/>
  <c r="C184" i="12"/>
  <c r="D184" i="12"/>
  <c r="E184" i="12"/>
  <c r="B185" i="12"/>
  <c r="C185" i="12"/>
  <c r="D185" i="12"/>
  <c r="E185" i="12"/>
  <c r="B186" i="12"/>
  <c r="C186" i="12"/>
  <c r="D186" i="12"/>
  <c r="E186" i="12"/>
  <c r="B187" i="12"/>
  <c r="C187" i="12"/>
  <c r="D187" i="12"/>
  <c r="E187" i="12"/>
  <c r="B188" i="12"/>
  <c r="C188" i="12"/>
  <c r="D188" i="12"/>
  <c r="E188" i="12"/>
  <c r="B189" i="12"/>
  <c r="C189" i="12"/>
  <c r="D189" i="12"/>
  <c r="E189" i="12"/>
  <c r="B190" i="12"/>
  <c r="C190" i="12"/>
  <c r="D190" i="12"/>
  <c r="E190" i="12"/>
  <c r="B191" i="12"/>
  <c r="C191" i="12"/>
  <c r="D191" i="12"/>
  <c r="E191" i="12"/>
  <c r="B192" i="12"/>
  <c r="C192" i="12"/>
  <c r="D192" i="12"/>
  <c r="E192" i="12"/>
  <c r="B193" i="12"/>
  <c r="C193" i="12"/>
  <c r="D193" i="12"/>
  <c r="E193" i="12"/>
  <c r="B194" i="12"/>
  <c r="C194" i="12"/>
  <c r="D194" i="12"/>
  <c r="E194" i="12"/>
  <c r="B195" i="12"/>
  <c r="C195" i="12"/>
  <c r="D195" i="12"/>
  <c r="E195" i="12"/>
  <c r="B196" i="12"/>
  <c r="C196" i="12"/>
  <c r="D196" i="12"/>
  <c r="E196" i="12"/>
  <c r="B197" i="12"/>
  <c r="C197" i="12"/>
  <c r="D197" i="12"/>
  <c r="E197" i="12"/>
  <c r="B198" i="12"/>
  <c r="C198" i="12"/>
  <c r="D198" i="12"/>
  <c r="E198" i="12"/>
  <c r="B199" i="12"/>
  <c r="C199" i="12"/>
  <c r="D199" i="12"/>
  <c r="E199" i="12"/>
  <c r="B200" i="12"/>
  <c r="C200" i="12"/>
  <c r="D200" i="12"/>
  <c r="E200" i="12"/>
  <c r="B201" i="12"/>
  <c r="C201" i="12"/>
  <c r="D201" i="12"/>
  <c r="E201" i="12"/>
  <c r="B202" i="12"/>
  <c r="C202" i="12"/>
  <c r="D202" i="12"/>
  <c r="E202" i="12"/>
  <c r="B203" i="12"/>
  <c r="C203" i="12"/>
  <c r="D203" i="12"/>
  <c r="E203" i="12"/>
  <c r="B204" i="12"/>
  <c r="C204" i="12"/>
  <c r="D204" i="12"/>
  <c r="E204" i="12"/>
  <c r="B205" i="12"/>
  <c r="C205" i="12"/>
  <c r="D205" i="12"/>
  <c r="E205" i="12"/>
  <c r="B206" i="12"/>
  <c r="C206" i="12"/>
  <c r="D206" i="12"/>
  <c r="E206" i="12"/>
  <c r="B207" i="12"/>
  <c r="C207" i="12"/>
  <c r="D207" i="12"/>
  <c r="E207" i="12"/>
  <c r="B208" i="12"/>
  <c r="C208" i="12"/>
  <c r="D208" i="12"/>
  <c r="E208" i="12"/>
  <c r="B209" i="12"/>
  <c r="C209" i="12"/>
  <c r="D209" i="12"/>
  <c r="E209" i="12"/>
  <c r="B210" i="12"/>
  <c r="C210" i="12"/>
  <c r="D210" i="12"/>
  <c r="E210" i="12"/>
  <c r="B211" i="12"/>
  <c r="C211" i="12"/>
  <c r="D211" i="12"/>
  <c r="E211" i="12"/>
  <c r="B212" i="12"/>
  <c r="C212" i="12"/>
  <c r="D212" i="12"/>
  <c r="E212" i="12"/>
  <c r="B213" i="12"/>
  <c r="C213" i="12"/>
  <c r="D213" i="12"/>
  <c r="E213" i="12"/>
  <c r="B214" i="12"/>
  <c r="C214" i="12"/>
  <c r="D214" i="12"/>
  <c r="E214" i="12"/>
  <c r="B215" i="12"/>
  <c r="C215" i="12"/>
  <c r="D215" i="12"/>
  <c r="E215" i="12"/>
  <c r="B216" i="12"/>
  <c r="C216" i="12"/>
  <c r="D216" i="12"/>
  <c r="E216" i="12"/>
  <c r="B217" i="12"/>
  <c r="C217" i="12"/>
  <c r="D217" i="12"/>
  <c r="E217" i="12"/>
  <c r="B218" i="12"/>
  <c r="C218" i="12"/>
  <c r="D218" i="12"/>
  <c r="E218" i="12"/>
  <c r="B219" i="12"/>
  <c r="C219" i="12"/>
  <c r="D219" i="12"/>
  <c r="E219" i="12"/>
  <c r="B220" i="12"/>
  <c r="C220" i="12"/>
  <c r="D220" i="12"/>
  <c r="E220" i="12"/>
  <c r="B221" i="12"/>
  <c r="C221" i="12"/>
  <c r="D221" i="12"/>
  <c r="E221" i="12"/>
  <c r="B222" i="12"/>
  <c r="C222" i="12"/>
  <c r="D222" i="12"/>
  <c r="E222" i="12"/>
  <c r="B223" i="12"/>
  <c r="C223" i="12"/>
  <c r="D223" i="12"/>
  <c r="E223" i="12"/>
  <c r="B224" i="12"/>
  <c r="C224" i="12"/>
  <c r="D224" i="12"/>
  <c r="E224" i="12"/>
  <c r="B225" i="12"/>
  <c r="C225" i="12"/>
  <c r="D225" i="12"/>
  <c r="E225" i="12"/>
  <c r="B226" i="12"/>
  <c r="C226" i="12"/>
  <c r="D226" i="12"/>
  <c r="E226" i="12"/>
  <c r="B227" i="12"/>
  <c r="C227" i="12"/>
  <c r="D227" i="12"/>
  <c r="E227" i="12"/>
  <c r="B228" i="12"/>
  <c r="C228" i="12"/>
  <c r="D228" i="12"/>
  <c r="E228" i="12"/>
  <c r="B229" i="12"/>
  <c r="C229" i="12"/>
  <c r="D229" i="12"/>
  <c r="E229" i="12"/>
  <c r="B230" i="12"/>
  <c r="C230" i="12"/>
  <c r="D230" i="12"/>
  <c r="E230" i="12"/>
  <c r="B231" i="12"/>
  <c r="C231" i="12"/>
  <c r="D231" i="12"/>
  <c r="E231" i="12"/>
  <c r="B232" i="12"/>
  <c r="C232" i="12"/>
  <c r="D232" i="12"/>
  <c r="E232" i="12"/>
  <c r="B233" i="12"/>
  <c r="C233" i="12"/>
  <c r="D233" i="12"/>
  <c r="E233" i="12"/>
  <c r="B234" i="12"/>
  <c r="C234" i="12"/>
  <c r="D234" i="12"/>
  <c r="E234" i="12"/>
  <c r="B235" i="12"/>
  <c r="C235" i="12"/>
  <c r="D235" i="12"/>
  <c r="E235" i="12"/>
  <c r="B236" i="12"/>
  <c r="C236" i="12"/>
  <c r="D236" i="12"/>
  <c r="E236" i="12"/>
  <c r="B237" i="12"/>
  <c r="C237" i="12"/>
  <c r="D237" i="12"/>
  <c r="E237" i="12"/>
  <c r="B238" i="12"/>
  <c r="C238" i="12"/>
  <c r="D238" i="12"/>
  <c r="E238" i="12"/>
  <c r="B239" i="12"/>
  <c r="C239" i="12"/>
  <c r="D239" i="12"/>
  <c r="E239" i="12"/>
  <c r="B240" i="12"/>
  <c r="C240" i="12"/>
  <c r="D240" i="12"/>
  <c r="E240" i="12"/>
  <c r="B241" i="12"/>
  <c r="C241" i="12"/>
  <c r="D241" i="12"/>
  <c r="E241" i="12"/>
  <c r="B242" i="12"/>
  <c r="C242" i="12"/>
  <c r="D242" i="12"/>
  <c r="E242" i="12"/>
  <c r="B243" i="12"/>
  <c r="C243" i="12"/>
  <c r="D243" i="12"/>
  <c r="E243" i="12"/>
  <c r="B244" i="12"/>
  <c r="C244" i="12"/>
  <c r="D244" i="12"/>
  <c r="E244" i="12"/>
  <c r="B245" i="12"/>
  <c r="C245" i="12"/>
  <c r="D245" i="12"/>
  <c r="E245" i="12"/>
  <c r="B246" i="12"/>
  <c r="C246" i="12"/>
  <c r="D246" i="12"/>
  <c r="E246" i="12"/>
  <c r="B247" i="12"/>
  <c r="C247" i="12"/>
  <c r="D247" i="12"/>
  <c r="E247" i="12"/>
  <c r="B248" i="12"/>
  <c r="C248" i="12"/>
  <c r="D248" i="12"/>
  <c r="E248" i="12"/>
  <c r="B249" i="12"/>
  <c r="C249" i="12"/>
  <c r="D249" i="12"/>
  <c r="E249" i="12"/>
  <c r="B250" i="12"/>
  <c r="C250" i="12"/>
  <c r="D250" i="12"/>
  <c r="E250" i="12"/>
  <c r="B251" i="12"/>
  <c r="C251" i="12"/>
  <c r="D251" i="12"/>
  <c r="E251" i="12"/>
  <c r="B252" i="12"/>
  <c r="C252" i="12"/>
  <c r="D252" i="12"/>
  <c r="E252" i="12"/>
  <c r="B253" i="12"/>
  <c r="C253" i="12"/>
  <c r="D253" i="12"/>
  <c r="E253" i="12"/>
  <c r="B254" i="12"/>
  <c r="C254" i="12"/>
  <c r="D254" i="12"/>
  <c r="E254" i="12"/>
  <c r="B255" i="12"/>
  <c r="C255" i="12"/>
  <c r="D255" i="12"/>
  <c r="E255" i="12"/>
  <c r="B256" i="12"/>
  <c r="C256" i="12"/>
  <c r="D256" i="12"/>
  <c r="E256" i="12"/>
  <c r="B257" i="12"/>
  <c r="C257" i="12"/>
  <c r="D257" i="12"/>
  <c r="E257" i="12"/>
  <c r="B258" i="12"/>
  <c r="C258" i="12"/>
  <c r="D258" i="12"/>
  <c r="E258" i="12"/>
  <c r="B259" i="12"/>
  <c r="C259" i="12"/>
  <c r="D259" i="12"/>
  <c r="E259" i="12"/>
  <c r="B260" i="12"/>
  <c r="C260" i="12"/>
  <c r="D260" i="12"/>
  <c r="E260" i="12"/>
  <c r="B261" i="12"/>
  <c r="C261" i="12"/>
  <c r="D261" i="12"/>
  <c r="E261" i="12"/>
  <c r="B262" i="12"/>
  <c r="C262" i="12"/>
  <c r="D262" i="12"/>
  <c r="E262" i="12"/>
  <c r="B263" i="12"/>
  <c r="C263" i="12"/>
  <c r="D263" i="12"/>
  <c r="E263" i="12"/>
  <c r="B264" i="12"/>
  <c r="C264" i="12"/>
  <c r="D264" i="12"/>
  <c r="E264" i="12"/>
  <c r="B265" i="12"/>
  <c r="C265" i="12"/>
  <c r="D265" i="12"/>
  <c r="E265" i="12"/>
  <c r="B266" i="12"/>
  <c r="C266" i="12"/>
  <c r="D266" i="12"/>
  <c r="E266" i="12"/>
  <c r="B267" i="12"/>
  <c r="C267" i="12"/>
  <c r="D267" i="12"/>
  <c r="E267" i="12"/>
  <c r="B268" i="12"/>
  <c r="C268" i="12"/>
  <c r="D268" i="12"/>
  <c r="E268" i="12"/>
  <c r="B269" i="12"/>
  <c r="C269" i="12"/>
  <c r="D269" i="12"/>
  <c r="E269" i="12"/>
  <c r="B270" i="12"/>
  <c r="C270" i="12"/>
  <c r="D270" i="12"/>
  <c r="E270" i="12"/>
  <c r="B271" i="12"/>
  <c r="C271" i="12"/>
  <c r="D271" i="12"/>
  <c r="E271" i="12"/>
  <c r="B272" i="12"/>
  <c r="C272" i="12"/>
  <c r="D272" i="12"/>
  <c r="E272" i="12"/>
  <c r="B273" i="12"/>
  <c r="C273" i="12"/>
  <c r="D273" i="12"/>
  <c r="E273" i="12"/>
  <c r="B274" i="12"/>
  <c r="C274" i="12"/>
  <c r="D274" i="12"/>
  <c r="E274" i="12"/>
  <c r="B275" i="12"/>
  <c r="C275" i="12"/>
  <c r="D275" i="12"/>
  <c r="E275" i="12"/>
  <c r="B276" i="12"/>
  <c r="C276" i="12"/>
  <c r="D276" i="12"/>
  <c r="E276" i="12"/>
  <c r="B277" i="12"/>
  <c r="C277" i="12"/>
  <c r="D277" i="12"/>
  <c r="E277" i="12"/>
  <c r="B278" i="12"/>
  <c r="C278" i="12"/>
  <c r="D278" i="12"/>
  <c r="E278" i="12"/>
  <c r="B279" i="12"/>
  <c r="C279" i="12"/>
  <c r="D279" i="12"/>
  <c r="E279" i="12"/>
  <c r="B280" i="12"/>
  <c r="C280" i="12"/>
  <c r="D280" i="12"/>
  <c r="E280" i="12"/>
  <c r="B281" i="12"/>
  <c r="C281" i="12"/>
  <c r="D281" i="12"/>
  <c r="E281" i="12"/>
  <c r="B282" i="12"/>
  <c r="C282" i="12"/>
  <c r="D282" i="12"/>
  <c r="E282" i="12"/>
  <c r="B283" i="12"/>
  <c r="C283" i="12"/>
  <c r="D283" i="12"/>
  <c r="E283" i="12"/>
  <c r="B284" i="12"/>
  <c r="C284" i="12"/>
  <c r="D284" i="12"/>
  <c r="E284" i="12"/>
  <c r="B285" i="12"/>
  <c r="C285" i="12"/>
  <c r="D285" i="12"/>
  <c r="E285" i="12"/>
  <c r="B286" i="12"/>
  <c r="C286" i="12"/>
  <c r="D286" i="12"/>
  <c r="E286" i="12"/>
  <c r="B287" i="12"/>
  <c r="C287" i="12"/>
  <c r="D287" i="12"/>
  <c r="E287" i="12"/>
  <c r="B288" i="12"/>
  <c r="C288" i="12"/>
  <c r="D288" i="12"/>
  <c r="E288" i="12"/>
  <c r="B289" i="12"/>
  <c r="C289" i="12"/>
  <c r="D289" i="12"/>
  <c r="E289" i="12"/>
  <c r="B290" i="12"/>
  <c r="C290" i="12"/>
  <c r="D290" i="12"/>
  <c r="E290" i="12"/>
  <c r="B291" i="12"/>
  <c r="C291" i="12"/>
  <c r="D291" i="12"/>
  <c r="E291" i="12"/>
  <c r="B292" i="12"/>
  <c r="C292" i="12"/>
  <c r="D292" i="12"/>
  <c r="E292" i="12"/>
  <c r="B293" i="12"/>
  <c r="C293" i="12"/>
  <c r="D293" i="12"/>
  <c r="E293" i="12"/>
  <c r="B294" i="12"/>
  <c r="C294" i="12"/>
  <c r="D294" i="12"/>
  <c r="E294" i="12"/>
  <c r="B295" i="12"/>
  <c r="C295" i="12"/>
  <c r="D295" i="12"/>
  <c r="E295" i="12"/>
  <c r="B296" i="12"/>
  <c r="C296" i="12"/>
  <c r="D296" i="12"/>
  <c r="E296" i="12"/>
  <c r="B297" i="12"/>
  <c r="C297" i="12"/>
  <c r="D297" i="12"/>
  <c r="E297" i="12"/>
  <c r="B298" i="12"/>
  <c r="C298" i="12"/>
  <c r="D298" i="12"/>
  <c r="E298" i="12"/>
  <c r="B299" i="12"/>
  <c r="C299" i="12"/>
  <c r="D299" i="12"/>
  <c r="E299" i="12"/>
  <c r="B300" i="12"/>
  <c r="C300" i="12"/>
  <c r="D300" i="12"/>
  <c r="E300" i="12"/>
  <c r="B301" i="12"/>
  <c r="C301" i="12"/>
  <c r="D301" i="12"/>
  <c r="E301" i="12"/>
  <c r="B302" i="12"/>
  <c r="C302" i="12"/>
  <c r="D302" i="12"/>
  <c r="E302" i="12"/>
  <c r="B303" i="12"/>
  <c r="C303" i="12"/>
  <c r="D303" i="12"/>
  <c r="E303" i="12"/>
  <c r="B304" i="12"/>
  <c r="C304" i="12"/>
  <c r="D304" i="12"/>
  <c r="E304" i="12"/>
  <c r="B305" i="12"/>
  <c r="C305" i="12"/>
  <c r="D305" i="12"/>
  <c r="E305" i="12"/>
  <c r="B306" i="12"/>
  <c r="C306" i="12"/>
  <c r="D306" i="12"/>
  <c r="E306" i="12"/>
  <c r="B307" i="12"/>
  <c r="C307" i="12"/>
  <c r="D307" i="12"/>
  <c r="E307" i="12"/>
  <c r="B308" i="12"/>
  <c r="C308" i="12"/>
  <c r="D308" i="12"/>
  <c r="E308" i="12"/>
  <c r="B309" i="12"/>
  <c r="C309" i="12"/>
  <c r="D309" i="12"/>
  <c r="E309" i="12"/>
  <c r="B310" i="12"/>
  <c r="C310" i="12"/>
  <c r="D310" i="12"/>
  <c r="E310" i="12"/>
  <c r="B311" i="12"/>
  <c r="C311" i="12"/>
  <c r="D311" i="12"/>
  <c r="E311" i="12"/>
  <c r="B312" i="12"/>
  <c r="C312" i="12"/>
  <c r="D312" i="12"/>
  <c r="E312" i="12"/>
  <c r="B313" i="12"/>
  <c r="C313" i="12"/>
  <c r="D313" i="12"/>
  <c r="E313" i="12"/>
  <c r="B314" i="12"/>
  <c r="C314" i="12"/>
  <c r="D314" i="12"/>
  <c r="E314" i="12"/>
  <c r="B315" i="12"/>
  <c r="C315" i="12"/>
  <c r="D315" i="12"/>
  <c r="E315" i="12"/>
  <c r="B316" i="12"/>
  <c r="C316" i="12"/>
  <c r="D316" i="12"/>
  <c r="E316" i="12"/>
  <c r="B317" i="12"/>
  <c r="C317" i="12"/>
  <c r="D317" i="12"/>
  <c r="E317" i="12"/>
  <c r="B318" i="12"/>
  <c r="C318" i="12"/>
  <c r="D318" i="12"/>
  <c r="E318" i="12"/>
  <c r="B319" i="12"/>
  <c r="C319" i="12"/>
  <c r="D319" i="12"/>
  <c r="E319" i="12"/>
  <c r="B320" i="12"/>
  <c r="C320" i="12"/>
  <c r="D320" i="12"/>
  <c r="E320" i="12"/>
  <c r="B321" i="12"/>
  <c r="C321" i="12"/>
  <c r="D321" i="12"/>
  <c r="E321" i="12"/>
  <c r="B322" i="12"/>
  <c r="C322" i="12"/>
  <c r="D322" i="12"/>
  <c r="E322" i="12"/>
  <c r="B323" i="12"/>
  <c r="C323" i="12"/>
  <c r="D323" i="12"/>
  <c r="E323" i="12"/>
  <c r="B324" i="12"/>
  <c r="C324" i="12"/>
  <c r="D324" i="12"/>
  <c r="E324" i="12"/>
  <c r="B325" i="12"/>
  <c r="C325" i="12"/>
  <c r="D325" i="12"/>
  <c r="E325" i="12"/>
  <c r="B326" i="12"/>
  <c r="C326" i="12"/>
  <c r="D326" i="12"/>
  <c r="E326" i="12"/>
  <c r="B327" i="12"/>
  <c r="C327" i="12"/>
  <c r="D327" i="12"/>
  <c r="E327" i="12"/>
  <c r="B328" i="12"/>
  <c r="C328" i="12"/>
  <c r="D328" i="12"/>
  <c r="E328" i="12"/>
  <c r="B329" i="12"/>
  <c r="C329" i="12"/>
  <c r="D329" i="12"/>
  <c r="E329" i="12"/>
  <c r="B330" i="12"/>
  <c r="C330" i="12"/>
  <c r="D330" i="12"/>
  <c r="E330" i="12"/>
  <c r="B331" i="12"/>
  <c r="C331" i="12"/>
  <c r="D331" i="12"/>
  <c r="E331" i="12"/>
  <c r="B332" i="12"/>
  <c r="C332" i="12"/>
  <c r="D332" i="12"/>
  <c r="E332" i="12"/>
  <c r="B333" i="12"/>
  <c r="C333" i="12"/>
  <c r="D333" i="12"/>
  <c r="E333" i="12"/>
  <c r="B334" i="12"/>
  <c r="C334" i="12"/>
  <c r="D334" i="12"/>
  <c r="E334" i="12"/>
  <c r="B335" i="12"/>
  <c r="C335" i="12"/>
  <c r="D335" i="12"/>
  <c r="E335" i="12"/>
  <c r="B336" i="12"/>
  <c r="C336" i="12"/>
  <c r="D336" i="12"/>
  <c r="E336" i="12"/>
  <c r="B337" i="12"/>
  <c r="C337" i="12"/>
  <c r="D337" i="12"/>
  <c r="E337" i="12"/>
  <c r="B338" i="12"/>
  <c r="C338" i="12"/>
  <c r="D338" i="12"/>
  <c r="E338" i="12"/>
  <c r="B339" i="12"/>
  <c r="C339" i="12"/>
  <c r="D339" i="12"/>
  <c r="E339" i="12"/>
  <c r="B340" i="12"/>
  <c r="C340" i="12"/>
  <c r="D340" i="12"/>
  <c r="E340" i="12"/>
  <c r="B341" i="12"/>
  <c r="C341" i="12"/>
  <c r="D341" i="12"/>
  <c r="E341" i="12"/>
  <c r="B342" i="12"/>
  <c r="C342" i="12"/>
  <c r="D342" i="12"/>
  <c r="E342" i="12"/>
  <c r="B343" i="12"/>
  <c r="C343" i="12"/>
  <c r="D343" i="12"/>
  <c r="E343" i="12"/>
  <c r="B344" i="12"/>
  <c r="C344" i="12"/>
  <c r="D344" i="12"/>
  <c r="E344" i="12"/>
  <c r="B345" i="12"/>
  <c r="C345" i="12"/>
  <c r="D345" i="12"/>
  <c r="E345" i="12"/>
  <c r="B346" i="12"/>
  <c r="C346" i="12"/>
  <c r="D346" i="12"/>
  <c r="E346" i="12"/>
  <c r="B347" i="12"/>
  <c r="C347" i="12"/>
  <c r="D347" i="12"/>
  <c r="E347" i="12"/>
  <c r="B348" i="12"/>
  <c r="C348" i="12"/>
  <c r="D348" i="12"/>
  <c r="E348" i="12"/>
  <c r="B349" i="12"/>
  <c r="C349" i="12"/>
  <c r="D349" i="12"/>
  <c r="E349" i="12"/>
  <c r="B350" i="12"/>
  <c r="C350" i="12"/>
  <c r="D350" i="12"/>
  <c r="E350" i="12"/>
  <c r="B351" i="12"/>
  <c r="C351" i="12"/>
  <c r="D351" i="12"/>
  <c r="E351" i="12"/>
  <c r="B352" i="12"/>
  <c r="C352" i="12"/>
  <c r="D352" i="12"/>
  <c r="E352" i="12"/>
  <c r="B353" i="12"/>
  <c r="C353" i="12"/>
  <c r="D353" i="12"/>
  <c r="E353" i="12"/>
  <c r="B354" i="12"/>
  <c r="C354" i="12"/>
  <c r="D354" i="12"/>
  <c r="E354" i="12"/>
  <c r="B355" i="12"/>
  <c r="C355" i="12"/>
  <c r="D355" i="12"/>
  <c r="E355" i="12"/>
  <c r="B356" i="12"/>
  <c r="C356" i="12"/>
  <c r="D356" i="12"/>
  <c r="E356" i="12"/>
  <c r="B357" i="12"/>
  <c r="C357" i="12"/>
  <c r="D357" i="12"/>
  <c r="E357" i="12"/>
  <c r="B358" i="12"/>
  <c r="C358" i="12"/>
  <c r="D358" i="12"/>
  <c r="E358" i="12"/>
  <c r="B359" i="12"/>
  <c r="C359" i="12"/>
  <c r="D359" i="12"/>
  <c r="E359" i="12"/>
  <c r="B360" i="12"/>
  <c r="C360" i="12"/>
  <c r="D360" i="12"/>
  <c r="E360" i="12"/>
  <c r="B361" i="12"/>
  <c r="C361" i="12"/>
  <c r="D361" i="12"/>
  <c r="E361" i="12"/>
  <c r="B362" i="12"/>
  <c r="C362" i="12"/>
  <c r="D362" i="12"/>
  <c r="E362" i="12"/>
  <c r="B363" i="12"/>
  <c r="C363" i="12"/>
  <c r="D363" i="12"/>
  <c r="E363" i="12"/>
  <c r="B364" i="12"/>
  <c r="C364" i="12"/>
  <c r="D364" i="12"/>
  <c r="E364" i="12"/>
  <c r="B365" i="12"/>
  <c r="C365" i="12"/>
  <c r="D365" i="12"/>
  <c r="E365" i="12"/>
  <c r="B366" i="12"/>
  <c r="C366" i="12"/>
  <c r="D366" i="12"/>
  <c r="E366" i="12"/>
  <c r="B367" i="12"/>
  <c r="C367" i="12"/>
  <c r="D367" i="12"/>
  <c r="E367" i="12"/>
  <c r="B368" i="12"/>
  <c r="C368" i="12"/>
  <c r="D368" i="12"/>
  <c r="E368" i="12"/>
  <c r="B369" i="12"/>
  <c r="C369" i="12"/>
  <c r="D369" i="12"/>
  <c r="E369" i="12"/>
  <c r="B370" i="12"/>
  <c r="C370" i="12"/>
  <c r="D370" i="12"/>
  <c r="E370" i="12"/>
  <c r="B371" i="12"/>
  <c r="C371" i="12"/>
  <c r="D371" i="12"/>
  <c r="E371" i="12"/>
  <c r="B372" i="12"/>
  <c r="C372" i="12"/>
  <c r="D372" i="12"/>
  <c r="E372" i="12"/>
  <c r="B373" i="12"/>
  <c r="C373" i="12"/>
  <c r="D373" i="12"/>
  <c r="E373" i="12"/>
  <c r="B374" i="12"/>
  <c r="C374" i="12"/>
  <c r="D374" i="12"/>
  <c r="E374" i="12"/>
  <c r="B375" i="12"/>
  <c r="C375" i="12"/>
  <c r="D375" i="12"/>
  <c r="E375" i="12"/>
  <c r="B376" i="12"/>
  <c r="C376" i="12"/>
  <c r="D376" i="12"/>
  <c r="E376" i="12"/>
  <c r="B377" i="12"/>
  <c r="C377" i="12"/>
  <c r="D377" i="12"/>
  <c r="E377" i="12"/>
  <c r="B378" i="12"/>
  <c r="C378" i="12"/>
  <c r="D378" i="12"/>
  <c r="E378" i="12"/>
  <c r="B379" i="12"/>
  <c r="C379" i="12"/>
  <c r="D379" i="12"/>
  <c r="E379" i="12"/>
  <c r="B380" i="12"/>
  <c r="C380" i="12"/>
  <c r="D380" i="12"/>
  <c r="E380" i="12"/>
  <c r="B381" i="12"/>
  <c r="C381" i="12"/>
  <c r="D381" i="12"/>
  <c r="E381" i="12"/>
  <c r="B382" i="12"/>
  <c r="C382" i="12"/>
  <c r="D382" i="12"/>
  <c r="E382" i="12"/>
  <c r="B383" i="12"/>
  <c r="C383" i="12"/>
  <c r="D383" i="12"/>
  <c r="E383" i="12"/>
  <c r="B384" i="12"/>
  <c r="C384" i="12"/>
  <c r="D384" i="12"/>
  <c r="E384" i="12"/>
  <c r="B385" i="12"/>
  <c r="C385" i="12"/>
  <c r="D385" i="12"/>
  <c r="E385" i="12"/>
  <c r="B386" i="12"/>
  <c r="C386" i="12"/>
  <c r="D386" i="12"/>
  <c r="E386" i="12"/>
  <c r="B387" i="12"/>
  <c r="C387" i="12"/>
  <c r="D387" i="12"/>
  <c r="E387" i="12"/>
  <c r="B388" i="12"/>
  <c r="C388" i="12"/>
  <c r="D388" i="12"/>
  <c r="E388" i="12"/>
  <c r="B389" i="12"/>
  <c r="C389" i="12"/>
  <c r="D389" i="12"/>
  <c r="E389" i="12"/>
  <c r="B390" i="12"/>
  <c r="C390" i="12"/>
  <c r="D390" i="12"/>
  <c r="E390" i="12"/>
  <c r="B391" i="12"/>
  <c r="C391" i="12"/>
  <c r="D391" i="12"/>
  <c r="E391" i="12"/>
  <c r="B392" i="12"/>
  <c r="C392" i="12"/>
  <c r="D392" i="12"/>
  <c r="E392" i="12"/>
  <c r="B393" i="12"/>
  <c r="C393" i="12"/>
  <c r="D393" i="12"/>
  <c r="E393" i="12"/>
  <c r="B394" i="12"/>
  <c r="C394" i="12"/>
  <c r="D394" i="12"/>
  <c r="E394" i="12"/>
  <c r="B395" i="12"/>
  <c r="C395" i="12"/>
  <c r="D395" i="12"/>
  <c r="E395" i="12"/>
  <c r="B396" i="12"/>
  <c r="C396" i="12"/>
  <c r="D396" i="12"/>
  <c r="E396" i="12"/>
  <c r="B397" i="12"/>
  <c r="C397" i="12"/>
  <c r="D397" i="12"/>
  <c r="E397" i="12"/>
  <c r="B398" i="12"/>
  <c r="C398" i="12"/>
  <c r="D398" i="12"/>
  <c r="E398" i="12"/>
  <c r="B399" i="12"/>
  <c r="C399" i="12"/>
  <c r="D399" i="12"/>
  <c r="E399" i="12"/>
  <c r="B400" i="12"/>
  <c r="C400" i="12"/>
  <c r="D400" i="12"/>
  <c r="E400" i="12"/>
  <c r="B401" i="12"/>
  <c r="C401" i="12"/>
  <c r="D401" i="12"/>
  <c r="E401" i="12"/>
  <c r="B402" i="12"/>
  <c r="C402" i="12"/>
  <c r="D402" i="12"/>
  <c r="E402" i="12"/>
  <c r="B403" i="12"/>
  <c r="C403" i="12"/>
  <c r="D403" i="12"/>
  <c r="E403" i="12"/>
  <c r="B404" i="12"/>
  <c r="C404" i="12"/>
  <c r="D404" i="12"/>
  <c r="E404" i="12"/>
  <c r="B405" i="12"/>
  <c r="C405" i="12"/>
  <c r="D405" i="12"/>
  <c r="E405" i="12"/>
  <c r="B406" i="12"/>
  <c r="C406" i="12"/>
  <c r="D406" i="12"/>
  <c r="E406" i="12"/>
  <c r="B407" i="12"/>
  <c r="C407" i="12"/>
  <c r="D407" i="12"/>
  <c r="E407" i="12"/>
  <c r="B408" i="12"/>
  <c r="C408" i="12"/>
  <c r="D408" i="12"/>
  <c r="E408" i="12"/>
  <c r="B409" i="12"/>
  <c r="C409" i="12"/>
  <c r="D409" i="12"/>
  <c r="E409" i="12"/>
  <c r="B410" i="12"/>
  <c r="C410" i="12"/>
  <c r="D410" i="12"/>
  <c r="E410" i="12"/>
  <c r="B411" i="12"/>
  <c r="C411" i="12"/>
  <c r="D411" i="12"/>
  <c r="E411" i="12"/>
  <c r="B412" i="12"/>
  <c r="C412" i="12"/>
  <c r="D412" i="12"/>
  <c r="E412" i="12"/>
  <c r="B413" i="12"/>
  <c r="C413" i="12"/>
  <c r="D413" i="12"/>
  <c r="E413" i="12"/>
  <c r="B414" i="12"/>
  <c r="C414" i="12"/>
  <c r="D414" i="12"/>
  <c r="E414" i="12"/>
  <c r="B415" i="12"/>
  <c r="C415" i="12"/>
  <c r="D415" i="12"/>
  <c r="E415" i="12"/>
  <c r="B416" i="12"/>
  <c r="C416" i="12"/>
  <c r="D416" i="12"/>
  <c r="E416" i="12"/>
  <c r="B417" i="12"/>
  <c r="C417" i="12"/>
  <c r="D417" i="12"/>
  <c r="E417" i="12"/>
  <c r="B418" i="12"/>
  <c r="C418" i="12"/>
  <c r="D418" i="12"/>
  <c r="E418" i="12"/>
  <c r="B419" i="12"/>
  <c r="C419" i="12"/>
  <c r="D419" i="12"/>
  <c r="E419" i="12"/>
  <c r="B420" i="12"/>
  <c r="C420" i="12"/>
  <c r="D420" i="12"/>
  <c r="E420" i="12"/>
  <c r="B421" i="12"/>
  <c r="C421" i="12"/>
  <c r="D421" i="12"/>
  <c r="E421" i="12"/>
  <c r="B422" i="12"/>
  <c r="C422" i="12"/>
  <c r="D422" i="12"/>
  <c r="E422" i="12"/>
  <c r="B423" i="12"/>
  <c r="C423" i="12"/>
  <c r="D423" i="12"/>
  <c r="E423" i="12"/>
  <c r="B424" i="12"/>
  <c r="C424" i="12"/>
  <c r="D424" i="12"/>
  <c r="E424" i="12"/>
  <c r="B425" i="12"/>
  <c r="C425" i="12"/>
  <c r="D425" i="12"/>
  <c r="E425" i="12"/>
  <c r="B426" i="12"/>
  <c r="C426" i="12"/>
  <c r="D426" i="12"/>
  <c r="E426" i="12"/>
  <c r="B427" i="12"/>
  <c r="C427" i="12"/>
  <c r="D427" i="12"/>
  <c r="E427" i="12"/>
  <c r="B428" i="12"/>
  <c r="C428" i="12"/>
  <c r="D428" i="12"/>
  <c r="E428" i="12"/>
  <c r="B429" i="12"/>
  <c r="C429" i="12"/>
  <c r="D429" i="12"/>
  <c r="E429" i="12"/>
  <c r="B430" i="12"/>
  <c r="C430" i="12"/>
  <c r="D430" i="12"/>
  <c r="E430" i="12"/>
  <c r="B431" i="12"/>
  <c r="C431" i="12"/>
  <c r="D431" i="12"/>
  <c r="E431" i="12"/>
  <c r="B432" i="12"/>
  <c r="C432" i="12"/>
  <c r="D432" i="12"/>
  <c r="E432" i="12"/>
  <c r="B433" i="12"/>
  <c r="C433" i="12"/>
  <c r="D433" i="12"/>
  <c r="E433" i="12"/>
  <c r="B434" i="12"/>
  <c r="C434" i="12"/>
  <c r="D434" i="12"/>
  <c r="E434" i="12"/>
  <c r="B435" i="12"/>
  <c r="C435" i="12"/>
  <c r="D435" i="12"/>
  <c r="E435" i="12"/>
  <c r="B436" i="12"/>
  <c r="C436" i="12"/>
  <c r="D436" i="12"/>
  <c r="E436" i="12"/>
  <c r="B437" i="12"/>
  <c r="C437" i="12"/>
  <c r="D437" i="12"/>
  <c r="E437" i="12"/>
  <c r="B438" i="12"/>
  <c r="C438" i="12"/>
  <c r="D438" i="12"/>
  <c r="E438" i="12"/>
  <c r="B439" i="12"/>
  <c r="C439" i="12"/>
  <c r="D439" i="12"/>
  <c r="E439" i="12"/>
  <c r="B440" i="12"/>
  <c r="C440" i="12"/>
  <c r="D440" i="12"/>
  <c r="E440" i="12"/>
  <c r="B441" i="12"/>
  <c r="C441" i="12"/>
  <c r="D441" i="12"/>
  <c r="E441" i="12"/>
  <c r="B442" i="12"/>
  <c r="C442" i="12"/>
  <c r="D442" i="12"/>
  <c r="E442" i="12"/>
  <c r="B443" i="12"/>
  <c r="C443" i="12"/>
  <c r="D443" i="12"/>
  <c r="E443" i="12"/>
  <c r="B444" i="12"/>
  <c r="C444" i="12"/>
  <c r="D444" i="12"/>
  <c r="E444" i="12"/>
  <c r="B445" i="12"/>
  <c r="C445" i="12"/>
  <c r="D445" i="12"/>
  <c r="E445" i="12"/>
  <c r="B446" i="12"/>
  <c r="C446" i="12"/>
  <c r="D446" i="12"/>
  <c r="E446" i="12"/>
  <c r="B447" i="12"/>
  <c r="C447" i="12"/>
  <c r="D447" i="12"/>
  <c r="E447" i="12"/>
  <c r="B448" i="12"/>
  <c r="C448" i="12"/>
  <c r="D448" i="12"/>
  <c r="E448" i="12"/>
  <c r="B449" i="12"/>
  <c r="C449" i="12"/>
  <c r="D449" i="12"/>
  <c r="E449" i="12"/>
  <c r="B450" i="12"/>
  <c r="C450" i="12"/>
  <c r="D450" i="12"/>
  <c r="E450" i="12"/>
  <c r="B451" i="12"/>
  <c r="C451" i="12"/>
  <c r="D451" i="12"/>
  <c r="E451" i="12"/>
  <c r="B452" i="12"/>
  <c r="C452" i="12"/>
  <c r="D452" i="12"/>
  <c r="E452" i="12"/>
  <c r="B453" i="12"/>
  <c r="C453" i="12"/>
  <c r="D453" i="12"/>
  <c r="E453" i="12"/>
  <c r="B454" i="12"/>
  <c r="C454" i="12"/>
  <c r="D454" i="12"/>
  <c r="E454" i="12"/>
  <c r="B455" i="12"/>
  <c r="C455" i="12"/>
  <c r="D455" i="12"/>
  <c r="E455" i="12"/>
  <c r="B456" i="12"/>
  <c r="C456" i="12"/>
  <c r="D456" i="12"/>
  <c r="E456" i="12"/>
  <c r="B457" i="12"/>
  <c r="C457" i="12"/>
  <c r="D457" i="12"/>
  <c r="E457" i="12"/>
  <c r="B458" i="12"/>
  <c r="C458" i="12"/>
  <c r="D458" i="12"/>
  <c r="E458" i="12"/>
  <c r="B459" i="12"/>
  <c r="C459" i="12"/>
  <c r="D459" i="12"/>
  <c r="E459" i="12"/>
  <c r="B460" i="12"/>
  <c r="C460" i="12"/>
  <c r="D460" i="12"/>
  <c r="E460" i="12"/>
  <c r="B461" i="12"/>
  <c r="C461" i="12"/>
  <c r="D461" i="12"/>
  <c r="E461" i="12"/>
  <c r="B462" i="12"/>
  <c r="C462" i="12"/>
  <c r="D462" i="12"/>
  <c r="E462" i="12"/>
  <c r="B463" i="12"/>
  <c r="C463" i="12"/>
  <c r="D463" i="12"/>
  <c r="E463" i="12"/>
  <c r="B464" i="12"/>
  <c r="C464" i="12"/>
  <c r="D464" i="12"/>
  <c r="E464" i="12"/>
  <c r="B465" i="12"/>
  <c r="C465" i="12"/>
  <c r="D465" i="12"/>
  <c r="E465" i="12"/>
  <c r="B466" i="12"/>
  <c r="C466" i="12"/>
  <c r="D466" i="12"/>
  <c r="E466" i="12"/>
  <c r="B467" i="12"/>
  <c r="C467" i="12"/>
  <c r="D467" i="12"/>
  <c r="E467" i="12"/>
  <c r="B468" i="12"/>
  <c r="C468" i="12"/>
  <c r="D468" i="12"/>
  <c r="E468" i="12"/>
  <c r="B469" i="12"/>
  <c r="C469" i="12"/>
  <c r="D469" i="12"/>
  <c r="E469" i="12"/>
  <c r="B470" i="12"/>
  <c r="C470" i="12"/>
  <c r="D470" i="12"/>
  <c r="E470" i="12"/>
  <c r="B471" i="12"/>
  <c r="C471" i="12"/>
  <c r="D471" i="12"/>
  <c r="E471" i="12"/>
  <c r="B472" i="12"/>
  <c r="C472" i="12"/>
  <c r="D472" i="12"/>
  <c r="E472" i="12"/>
  <c r="B473" i="12"/>
  <c r="C473" i="12"/>
  <c r="D473" i="12"/>
  <c r="E473" i="12"/>
  <c r="B474" i="12"/>
  <c r="C474" i="12"/>
  <c r="D474" i="12"/>
  <c r="E474" i="12"/>
  <c r="B475" i="12"/>
  <c r="C475" i="12"/>
  <c r="D475" i="12"/>
  <c r="E475" i="12"/>
  <c r="B476" i="12"/>
  <c r="C476" i="12"/>
  <c r="D476" i="12"/>
  <c r="E476" i="12"/>
  <c r="B477" i="12"/>
  <c r="C477" i="12"/>
  <c r="D477" i="12"/>
  <c r="E477" i="12"/>
  <c r="B478" i="12"/>
  <c r="C478" i="12"/>
  <c r="D478" i="12"/>
  <c r="E478" i="12"/>
  <c r="B479" i="12"/>
  <c r="C479" i="12"/>
  <c r="D479" i="12"/>
  <c r="E479" i="12"/>
  <c r="B480" i="12"/>
  <c r="C480" i="12"/>
  <c r="D480" i="12"/>
  <c r="E480" i="12"/>
  <c r="B481" i="12"/>
  <c r="C481" i="12"/>
  <c r="D481" i="12"/>
  <c r="E481" i="12"/>
  <c r="B482" i="12"/>
  <c r="C482" i="12"/>
  <c r="D482" i="12"/>
  <c r="E482" i="12"/>
  <c r="B483" i="12"/>
  <c r="C483" i="12"/>
  <c r="D483" i="12"/>
  <c r="E483" i="12"/>
  <c r="B484" i="12"/>
  <c r="C484" i="12"/>
  <c r="D484" i="12"/>
  <c r="E484" i="12"/>
  <c r="B485" i="12"/>
  <c r="C485" i="12"/>
  <c r="D485" i="12"/>
  <c r="E485" i="12"/>
  <c r="B486" i="12"/>
  <c r="C486" i="12"/>
  <c r="D486" i="12"/>
  <c r="E486" i="12"/>
  <c r="B487" i="12"/>
  <c r="C487" i="12"/>
  <c r="D487" i="12"/>
  <c r="E487" i="12"/>
  <c r="B488" i="12"/>
  <c r="C488" i="12"/>
  <c r="D488" i="12"/>
  <c r="E488" i="12"/>
  <c r="B489" i="12"/>
  <c r="C489" i="12"/>
  <c r="D489" i="12"/>
  <c r="E489" i="12"/>
  <c r="B490" i="12"/>
  <c r="C490" i="12"/>
  <c r="D490" i="12"/>
  <c r="E490" i="12"/>
  <c r="B491" i="12"/>
  <c r="C491" i="12"/>
  <c r="D491" i="12"/>
  <c r="E491" i="12"/>
  <c r="B492" i="12"/>
  <c r="C492" i="12"/>
  <c r="D492" i="12"/>
  <c r="E492" i="12"/>
  <c r="B493" i="12"/>
  <c r="C493" i="12"/>
  <c r="D493" i="12"/>
  <c r="E493" i="12"/>
  <c r="B494" i="12"/>
  <c r="C494" i="12"/>
  <c r="D494" i="12"/>
  <c r="E494" i="12"/>
  <c r="B495" i="12"/>
  <c r="C495" i="12"/>
  <c r="D495" i="12"/>
  <c r="E495" i="12"/>
  <c r="B496" i="12"/>
  <c r="C496" i="12"/>
  <c r="D496" i="12"/>
  <c r="E496" i="12"/>
  <c r="B497" i="12"/>
  <c r="C497" i="12"/>
  <c r="D497" i="12"/>
  <c r="E497" i="12"/>
  <c r="B498" i="12"/>
  <c r="C498" i="12"/>
  <c r="D498" i="12"/>
  <c r="E498" i="12"/>
  <c r="B499" i="12"/>
  <c r="C499" i="12"/>
  <c r="D499" i="12"/>
  <c r="E499" i="12"/>
  <c r="B500" i="12"/>
  <c r="C500" i="12"/>
  <c r="D500" i="12"/>
  <c r="E500" i="12"/>
  <c r="B501" i="12"/>
  <c r="C501" i="12"/>
  <c r="D501" i="12"/>
  <c r="E501" i="12"/>
  <c r="B502" i="12"/>
  <c r="C502" i="12"/>
  <c r="D502" i="12"/>
  <c r="E502" i="12"/>
  <c r="B503" i="12"/>
  <c r="C503" i="12"/>
  <c r="D503" i="12"/>
  <c r="E503" i="12"/>
  <c r="B504" i="12"/>
  <c r="C504" i="12"/>
  <c r="D504" i="12"/>
  <c r="E504" i="12"/>
  <c r="B505" i="12"/>
  <c r="C505" i="12"/>
  <c r="D505" i="12"/>
  <c r="E505" i="12"/>
  <c r="B506" i="12"/>
  <c r="C506" i="12"/>
  <c r="D506" i="12"/>
  <c r="E506" i="12"/>
  <c r="B507" i="12"/>
  <c r="C507" i="12"/>
  <c r="D507" i="12"/>
  <c r="E507" i="12"/>
  <c r="B508" i="12"/>
  <c r="C508" i="12"/>
  <c r="D508" i="12"/>
  <c r="E508" i="12"/>
  <c r="B509" i="12"/>
  <c r="C509" i="12"/>
  <c r="D509" i="12"/>
  <c r="E509" i="12"/>
  <c r="B510" i="12"/>
  <c r="C510" i="12"/>
  <c r="D510" i="12"/>
  <c r="E510" i="12"/>
  <c r="B511" i="12"/>
  <c r="C511" i="12"/>
  <c r="D511" i="12"/>
  <c r="E511" i="12"/>
  <c r="B512" i="12"/>
  <c r="C512" i="12"/>
  <c r="D512" i="12"/>
  <c r="E512" i="12"/>
  <c r="B513" i="12"/>
  <c r="C513" i="12"/>
  <c r="D513" i="12"/>
  <c r="E513" i="12"/>
  <c r="B514" i="12"/>
  <c r="C514" i="12"/>
  <c r="D514" i="12"/>
  <c r="E514" i="12"/>
  <c r="B515" i="12"/>
  <c r="C515" i="12"/>
  <c r="D515" i="12"/>
  <c r="E515" i="12"/>
  <c r="B516" i="12"/>
  <c r="C516" i="12"/>
  <c r="D516" i="12"/>
  <c r="E516" i="12"/>
  <c r="B517" i="12"/>
  <c r="C517" i="12"/>
  <c r="D517" i="12"/>
  <c r="E517" i="12"/>
  <c r="B518" i="12"/>
  <c r="C518" i="12"/>
  <c r="D518" i="12"/>
  <c r="E518" i="12"/>
  <c r="B519" i="12"/>
  <c r="C519" i="12"/>
  <c r="D519" i="12"/>
  <c r="E519" i="12"/>
  <c r="B520" i="12"/>
  <c r="C520" i="12"/>
  <c r="D520" i="12"/>
  <c r="E520" i="12"/>
  <c r="B521" i="12"/>
  <c r="C521" i="12"/>
  <c r="D521" i="12"/>
  <c r="E521" i="12"/>
  <c r="B522" i="12"/>
  <c r="C522" i="12"/>
  <c r="D522" i="12"/>
  <c r="E522" i="12"/>
  <c r="B523" i="12"/>
  <c r="C523" i="12"/>
  <c r="D523" i="12"/>
  <c r="E523" i="12"/>
  <c r="B524" i="12"/>
  <c r="C524" i="12"/>
  <c r="D524" i="12"/>
  <c r="E524" i="12"/>
  <c r="B525" i="12"/>
  <c r="C525" i="12"/>
  <c r="D525" i="12"/>
  <c r="E525" i="12"/>
  <c r="B526" i="12"/>
  <c r="C526" i="12"/>
  <c r="D526" i="12"/>
  <c r="E526" i="12"/>
  <c r="B527" i="12"/>
  <c r="C527" i="12"/>
  <c r="D527" i="12"/>
  <c r="E527" i="12"/>
  <c r="B528" i="12"/>
  <c r="C528" i="12"/>
  <c r="D528" i="12"/>
  <c r="E528" i="12"/>
  <c r="B529" i="12"/>
  <c r="C529" i="12"/>
  <c r="D529" i="12"/>
  <c r="E529" i="12"/>
  <c r="B530" i="12"/>
  <c r="C530" i="12"/>
  <c r="D530" i="12"/>
  <c r="E530" i="12"/>
  <c r="B531" i="12"/>
  <c r="C531" i="12"/>
  <c r="D531" i="12"/>
  <c r="E531" i="12"/>
  <c r="B532" i="12"/>
  <c r="C532" i="12"/>
  <c r="D532" i="12"/>
  <c r="E532" i="12"/>
  <c r="B533" i="12"/>
  <c r="C533" i="12"/>
  <c r="D533" i="12"/>
  <c r="E533" i="12"/>
  <c r="B534" i="12"/>
  <c r="C534" i="12"/>
  <c r="D534" i="12"/>
  <c r="E534" i="12"/>
  <c r="B535" i="12"/>
  <c r="C535" i="12"/>
  <c r="D535" i="12"/>
  <c r="E535" i="12"/>
  <c r="B536" i="12"/>
  <c r="C536" i="12"/>
  <c r="D536" i="12"/>
  <c r="E536" i="12"/>
  <c r="B537" i="12"/>
  <c r="C537" i="12"/>
  <c r="D537" i="12"/>
  <c r="E537" i="12"/>
  <c r="B538" i="12"/>
  <c r="C538" i="12"/>
  <c r="D538" i="12"/>
  <c r="E538" i="12"/>
  <c r="B539" i="12"/>
  <c r="C539" i="12"/>
  <c r="D539" i="12"/>
  <c r="E539" i="12"/>
  <c r="B540" i="12"/>
  <c r="C540" i="12"/>
  <c r="D540" i="12"/>
  <c r="E540" i="12"/>
  <c r="B541" i="12"/>
  <c r="C541" i="12"/>
  <c r="D541" i="12"/>
  <c r="E541" i="12"/>
  <c r="B542" i="12"/>
  <c r="C542" i="12"/>
  <c r="D542" i="12"/>
  <c r="E542" i="12"/>
  <c r="B543" i="12"/>
  <c r="C543" i="12"/>
  <c r="D543" i="12"/>
  <c r="E543" i="12"/>
  <c r="B544" i="12"/>
  <c r="C544" i="12"/>
  <c r="D544" i="12"/>
  <c r="E544" i="12"/>
  <c r="B545" i="12"/>
  <c r="C545" i="12"/>
  <c r="D545" i="12"/>
  <c r="E545" i="12"/>
  <c r="B546" i="12"/>
  <c r="C546" i="12"/>
  <c r="D546" i="12"/>
  <c r="E546" i="12"/>
  <c r="B547" i="12"/>
  <c r="C547" i="12"/>
  <c r="D547" i="12"/>
  <c r="E547" i="12"/>
  <c r="B548" i="12"/>
  <c r="C548" i="12"/>
  <c r="D548" i="12"/>
  <c r="E548" i="12"/>
  <c r="B549" i="12"/>
  <c r="C549" i="12"/>
  <c r="D549" i="12"/>
  <c r="E549" i="12"/>
  <c r="B550" i="12"/>
  <c r="C550" i="12"/>
  <c r="D550" i="12"/>
  <c r="E550" i="12"/>
  <c r="B551" i="12"/>
  <c r="C551" i="12"/>
  <c r="D551" i="12"/>
  <c r="E551" i="12"/>
  <c r="B552" i="12"/>
  <c r="C552" i="12"/>
  <c r="D552" i="12"/>
  <c r="E552" i="12"/>
  <c r="B553" i="12"/>
  <c r="C553" i="12"/>
  <c r="D553" i="12"/>
  <c r="E553" i="12"/>
  <c r="B554" i="12"/>
  <c r="C554" i="12"/>
  <c r="D554" i="12"/>
  <c r="E554" i="12"/>
  <c r="B555" i="12"/>
  <c r="C555" i="12"/>
  <c r="D555" i="12"/>
  <c r="E555" i="12"/>
  <c r="B556" i="12"/>
  <c r="C556" i="12"/>
  <c r="D556" i="12"/>
  <c r="E556" i="12"/>
  <c r="B557" i="12"/>
  <c r="C557" i="12"/>
  <c r="D557" i="12"/>
  <c r="E557" i="12"/>
  <c r="B558" i="12"/>
  <c r="C558" i="12"/>
  <c r="D558" i="12"/>
  <c r="E558" i="12"/>
  <c r="B559" i="12"/>
  <c r="C559" i="12"/>
  <c r="D559" i="12"/>
  <c r="E559" i="12"/>
  <c r="B560" i="12"/>
  <c r="C560" i="12"/>
  <c r="D560" i="12"/>
  <c r="E560" i="12"/>
  <c r="B561" i="12"/>
  <c r="C561" i="12"/>
  <c r="D561" i="12"/>
  <c r="E561" i="12"/>
  <c r="B562" i="12"/>
  <c r="C562" i="12"/>
  <c r="D562" i="12"/>
  <c r="E562" i="12"/>
  <c r="B563" i="12"/>
  <c r="C563" i="12"/>
  <c r="D563" i="12"/>
  <c r="E563" i="12"/>
  <c r="B564" i="12"/>
  <c r="C564" i="12"/>
  <c r="D564" i="12"/>
  <c r="E564" i="12"/>
  <c r="B565" i="12"/>
  <c r="C565" i="12"/>
  <c r="D565" i="12"/>
  <c r="E565" i="12"/>
  <c r="B566" i="12"/>
  <c r="C566" i="12"/>
  <c r="D566" i="12"/>
  <c r="E566" i="12"/>
  <c r="B567" i="12"/>
  <c r="C567" i="12"/>
  <c r="D567" i="12"/>
  <c r="E567" i="12"/>
  <c r="B568" i="12"/>
  <c r="C568" i="12"/>
  <c r="D568" i="12"/>
  <c r="E568" i="12"/>
  <c r="B569" i="12"/>
  <c r="C569" i="12"/>
  <c r="D569" i="12"/>
  <c r="E569" i="12"/>
  <c r="B570" i="12"/>
  <c r="C570" i="12"/>
  <c r="D570" i="12"/>
  <c r="E570" i="12"/>
  <c r="B571" i="12"/>
  <c r="C571" i="12"/>
  <c r="D571" i="12"/>
  <c r="E571" i="12"/>
  <c r="B572" i="12"/>
  <c r="C572" i="12"/>
  <c r="D572" i="12"/>
  <c r="E572" i="12"/>
  <c r="B573" i="12"/>
  <c r="C573" i="12"/>
  <c r="D573" i="12"/>
  <c r="E573" i="12"/>
  <c r="B574" i="12"/>
  <c r="C574" i="12"/>
  <c r="D574" i="12"/>
  <c r="E574" i="12"/>
  <c r="B575" i="12"/>
  <c r="C575" i="12"/>
  <c r="D575" i="12"/>
  <c r="E575" i="12"/>
  <c r="B576" i="12"/>
  <c r="C576" i="12"/>
  <c r="D576" i="12"/>
  <c r="E576" i="12"/>
  <c r="B577" i="12"/>
  <c r="C577" i="12"/>
  <c r="D577" i="12"/>
  <c r="E577" i="12"/>
  <c r="B578" i="12"/>
  <c r="C578" i="12"/>
  <c r="D578" i="12"/>
  <c r="E578" i="12"/>
  <c r="B579" i="12"/>
  <c r="C579" i="12"/>
  <c r="D579" i="12"/>
  <c r="E579" i="12"/>
  <c r="H612" i="4" l="1"/>
  <c r="E612" i="4" s="1"/>
  <c r="I612" i="4"/>
  <c r="H613" i="4"/>
  <c r="E613" i="4" s="1"/>
  <c r="I613" i="4"/>
  <c r="H614" i="4"/>
  <c r="E614" i="4" s="1"/>
  <c r="I614" i="4"/>
  <c r="H615" i="4"/>
  <c r="E615" i="4" s="1"/>
  <c r="I615" i="4"/>
  <c r="H616" i="4"/>
  <c r="E616" i="4" s="1"/>
  <c r="I616" i="4"/>
  <c r="H617" i="4"/>
  <c r="E617" i="4" s="1"/>
  <c r="I617" i="4"/>
  <c r="H618" i="4"/>
  <c r="E618" i="4" s="1"/>
  <c r="I618" i="4"/>
  <c r="H619" i="4"/>
  <c r="E619" i="4" s="1"/>
  <c r="I619" i="4"/>
  <c r="H620" i="4"/>
  <c r="E620" i="4" s="1"/>
  <c r="I620" i="4"/>
  <c r="H621" i="4"/>
  <c r="E621" i="4" s="1"/>
  <c r="I621" i="4"/>
  <c r="H622" i="4"/>
  <c r="E622" i="4" s="1"/>
  <c r="I622" i="4"/>
  <c r="H623" i="4"/>
  <c r="E623" i="4" s="1"/>
  <c r="I623" i="4"/>
  <c r="H624" i="4"/>
  <c r="E624" i="4" s="1"/>
  <c r="I624" i="4"/>
  <c r="H625" i="4"/>
  <c r="E625" i="4" s="1"/>
  <c r="I625" i="4"/>
  <c r="H626" i="4"/>
  <c r="E626" i="4" s="1"/>
  <c r="I626" i="4"/>
  <c r="H627" i="4"/>
  <c r="E627" i="4" s="1"/>
  <c r="I627" i="4"/>
  <c r="H628" i="4"/>
  <c r="E628" i="4" s="1"/>
  <c r="I628" i="4"/>
  <c r="H629" i="4"/>
  <c r="E629" i="4" s="1"/>
  <c r="I629" i="4"/>
  <c r="H630" i="4"/>
  <c r="E630" i="4" s="1"/>
  <c r="I630" i="4"/>
  <c r="H631" i="4"/>
  <c r="E631" i="4" s="1"/>
  <c r="I631" i="4"/>
  <c r="H632" i="4"/>
  <c r="E632" i="4" s="1"/>
  <c r="I632" i="4"/>
  <c r="H633" i="4"/>
  <c r="E633" i="4" s="1"/>
  <c r="I633" i="4"/>
  <c r="H634" i="4"/>
  <c r="E634" i="4" s="1"/>
  <c r="I634" i="4"/>
  <c r="H635" i="4"/>
  <c r="E635" i="4" s="1"/>
  <c r="I635" i="4"/>
  <c r="H636" i="4"/>
  <c r="E636" i="4" s="1"/>
  <c r="I636" i="4"/>
  <c r="H637" i="4"/>
  <c r="E637" i="4" s="1"/>
  <c r="I637" i="4"/>
  <c r="H638" i="4"/>
  <c r="E638" i="4" s="1"/>
  <c r="I638" i="4"/>
  <c r="H639" i="4"/>
  <c r="E639" i="4" s="1"/>
  <c r="I639" i="4"/>
  <c r="H640" i="4"/>
  <c r="E640" i="4" s="1"/>
  <c r="I640" i="4"/>
  <c r="H641" i="4"/>
  <c r="E641" i="4" s="1"/>
  <c r="I641" i="4"/>
  <c r="H642" i="4"/>
  <c r="E642" i="4" s="1"/>
  <c r="I642" i="4"/>
  <c r="H643" i="4"/>
  <c r="E643" i="4" s="1"/>
  <c r="I643" i="4"/>
  <c r="H644" i="4"/>
  <c r="E644" i="4" s="1"/>
  <c r="I644" i="4"/>
  <c r="H645" i="4"/>
  <c r="E645" i="4" s="1"/>
  <c r="I645" i="4"/>
  <c r="H646" i="4"/>
  <c r="E646" i="4" s="1"/>
  <c r="I646" i="4"/>
  <c r="H647" i="4"/>
  <c r="E647" i="4" s="1"/>
  <c r="I647" i="4"/>
  <c r="H648" i="4"/>
  <c r="E648" i="4" s="1"/>
  <c r="I648" i="4"/>
  <c r="H649" i="4"/>
  <c r="E649" i="4" s="1"/>
  <c r="I649" i="4"/>
  <c r="H650" i="4"/>
  <c r="E650" i="4" s="1"/>
  <c r="I650" i="4"/>
  <c r="H651" i="4"/>
  <c r="E651" i="4" s="1"/>
  <c r="I651" i="4"/>
  <c r="H652" i="4"/>
  <c r="E652" i="4" s="1"/>
  <c r="I652" i="4"/>
  <c r="H653" i="4"/>
  <c r="E653" i="4" s="1"/>
  <c r="I653" i="4"/>
  <c r="H654" i="4"/>
  <c r="E654" i="4" s="1"/>
  <c r="I654" i="4"/>
  <c r="H655" i="4"/>
  <c r="E655" i="4" s="1"/>
  <c r="I655" i="4"/>
  <c r="H656" i="4"/>
  <c r="E656" i="4" s="1"/>
  <c r="I656" i="4"/>
  <c r="H657" i="4"/>
  <c r="E657" i="4" s="1"/>
  <c r="I657" i="4"/>
  <c r="H658" i="4"/>
  <c r="E658" i="4" s="1"/>
  <c r="I658" i="4"/>
  <c r="H659" i="4"/>
  <c r="E659" i="4" s="1"/>
  <c r="I659" i="4"/>
  <c r="H660" i="4"/>
  <c r="E660" i="4" s="1"/>
  <c r="I660" i="4"/>
  <c r="H661" i="4"/>
  <c r="E661" i="4" s="1"/>
  <c r="I661" i="4"/>
  <c r="H662" i="4"/>
  <c r="E662" i="4" s="1"/>
  <c r="I662" i="4"/>
  <c r="H663" i="4"/>
  <c r="E663" i="4" s="1"/>
  <c r="I663" i="4"/>
  <c r="H664" i="4"/>
  <c r="E664" i="4" s="1"/>
  <c r="I664" i="4"/>
  <c r="H665" i="4"/>
  <c r="E665" i="4" s="1"/>
  <c r="I665" i="4"/>
  <c r="H666" i="4"/>
  <c r="E666" i="4" s="1"/>
  <c r="I666" i="4"/>
  <c r="H667" i="4"/>
  <c r="E667" i="4" s="1"/>
  <c r="I667" i="4"/>
  <c r="H668" i="4"/>
  <c r="E668" i="4" s="1"/>
  <c r="I668" i="4"/>
  <c r="H669" i="4"/>
  <c r="E669" i="4" s="1"/>
  <c r="I669" i="4"/>
  <c r="H670" i="4"/>
  <c r="E670" i="4" s="1"/>
  <c r="I670" i="4"/>
  <c r="H671" i="4"/>
  <c r="E671" i="4" s="1"/>
  <c r="I671" i="4"/>
  <c r="H672" i="4"/>
  <c r="E672" i="4" s="1"/>
  <c r="I672" i="4"/>
  <c r="H673" i="4"/>
  <c r="E673" i="4" s="1"/>
  <c r="I673" i="4"/>
  <c r="H674" i="4"/>
  <c r="E674" i="4" s="1"/>
  <c r="I674" i="4"/>
  <c r="H675" i="4"/>
  <c r="E675" i="4" s="1"/>
  <c r="I675" i="4"/>
  <c r="H676" i="4"/>
  <c r="E676" i="4" s="1"/>
  <c r="I676" i="4"/>
  <c r="H677" i="4"/>
  <c r="E677" i="4" s="1"/>
  <c r="I677" i="4"/>
  <c r="H678" i="4"/>
  <c r="E678" i="4" s="1"/>
  <c r="I678" i="4"/>
  <c r="H679" i="4"/>
  <c r="E679" i="4" s="1"/>
  <c r="I679" i="4"/>
  <c r="H680" i="4"/>
  <c r="E680" i="4" s="1"/>
  <c r="I680" i="4"/>
  <c r="H681" i="4"/>
  <c r="E681" i="4" s="1"/>
  <c r="I681" i="4"/>
  <c r="H682" i="4"/>
  <c r="E682" i="4" s="1"/>
  <c r="I682" i="4"/>
  <c r="H683" i="4"/>
  <c r="E683" i="4" s="1"/>
  <c r="I683" i="4"/>
  <c r="H684" i="4"/>
  <c r="E684" i="4" s="1"/>
  <c r="I684" i="4"/>
  <c r="H685" i="4"/>
  <c r="E685" i="4" s="1"/>
  <c r="I685" i="4"/>
  <c r="H686" i="4"/>
  <c r="E686" i="4" s="1"/>
  <c r="I686" i="4"/>
  <c r="H687" i="4"/>
  <c r="E687" i="4" s="1"/>
  <c r="I687" i="4"/>
  <c r="H688" i="4"/>
  <c r="E688" i="4" s="1"/>
  <c r="I688" i="4"/>
  <c r="H689" i="4"/>
  <c r="E689" i="4" s="1"/>
  <c r="I689" i="4"/>
  <c r="H690" i="4"/>
  <c r="E690" i="4" s="1"/>
  <c r="I690" i="4"/>
  <c r="H691" i="4"/>
  <c r="E691" i="4" s="1"/>
  <c r="I691" i="4"/>
  <c r="H692" i="4"/>
  <c r="E692" i="4" s="1"/>
  <c r="I692" i="4"/>
  <c r="H693" i="4"/>
  <c r="E693" i="4" s="1"/>
  <c r="I693" i="4"/>
  <c r="H694" i="4"/>
  <c r="E694" i="4" s="1"/>
  <c r="I694" i="4"/>
  <c r="H695" i="4"/>
  <c r="E695" i="4" s="1"/>
  <c r="I695" i="4"/>
  <c r="H696" i="4"/>
  <c r="E696" i="4" s="1"/>
  <c r="I696" i="4"/>
  <c r="H697" i="4"/>
  <c r="E697" i="4" s="1"/>
  <c r="I697" i="4"/>
  <c r="H698" i="4"/>
  <c r="E698" i="4" s="1"/>
  <c r="I698" i="4"/>
  <c r="H699" i="4"/>
  <c r="E699" i="4" s="1"/>
  <c r="I699" i="4"/>
  <c r="H700" i="4"/>
  <c r="E700" i="4" s="1"/>
  <c r="I700" i="4"/>
  <c r="H701" i="4"/>
  <c r="E701" i="4" s="1"/>
  <c r="I701" i="4"/>
  <c r="H702" i="4"/>
  <c r="E702" i="4" s="1"/>
  <c r="I702" i="4"/>
  <c r="H703" i="4"/>
  <c r="E703" i="4" s="1"/>
  <c r="I703" i="4"/>
  <c r="H704" i="4"/>
  <c r="E704" i="4" s="1"/>
  <c r="I704" i="4"/>
  <c r="H705" i="4"/>
  <c r="E705" i="4" s="1"/>
  <c r="I705" i="4"/>
  <c r="H706" i="4"/>
  <c r="E706" i="4" s="1"/>
  <c r="I706" i="4"/>
  <c r="H707" i="4"/>
  <c r="E707" i="4" s="1"/>
  <c r="I707" i="4"/>
  <c r="H708" i="4"/>
  <c r="E708" i="4" s="1"/>
  <c r="I708" i="4"/>
  <c r="H709" i="4"/>
  <c r="E709" i="4" s="1"/>
  <c r="I709" i="4"/>
  <c r="H710" i="4"/>
  <c r="E710" i="4" s="1"/>
  <c r="I710" i="4"/>
  <c r="H711" i="4"/>
  <c r="E711" i="4" s="1"/>
  <c r="I711" i="4"/>
  <c r="H712" i="4"/>
  <c r="E712" i="4" s="1"/>
  <c r="I712" i="4"/>
  <c r="H713" i="4"/>
  <c r="E713" i="4" s="1"/>
  <c r="I713" i="4"/>
  <c r="H714" i="4"/>
  <c r="E714" i="4" s="1"/>
  <c r="I714" i="4"/>
  <c r="H715" i="4"/>
  <c r="E715" i="4" s="1"/>
  <c r="I715" i="4"/>
  <c r="H716" i="4"/>
  <c r="E716" i="4" s="1"/>
  <c r="I716" i="4"/>
  <c r="H717" i="4"/>
  <c r="E717" i="4" s="1"/>
  <c r="I717" i="4"/>
  <c r="H718" i="4"/>
  <c r="E718" i="4" s="1"/>
  <c r="I718" i="4"/>
  <c r="H719" i="4"/>
  <c r="E719" i="4" s="1"/>
  <c r="I719" i="4"/>
  <c r="H720" i="4"/>
  <c r="E720" i="4" s="1"/>
  <c r="I720" i="4"/>
  <c r="H721" i="4"/>
  <c r="E721" i="4" s="1"/>
  <c r="I721" i="4"/>
  <c r="H722" i="4"/>
  <c r="E722" i="4" s="1"/>
  <c r="I722" i="4"/>
  <c r="H723" i="4"/>
  <c r="E723" i="4" s="1"/>
  <c r="I723" i="4"/>
  <c r="H724" i="4"/>
  <c r="E724" i="4" s="1"/>
  <c r="I724" i="4"/>
  <c r="H725" i="4"/>
  <c r="E725" i="4" s="1"/>
  <c r="I725" i="4"/>
  <c r="H726" i="4"/>
  <c r="E726" i="4" s="1"/>
  <c r="I726" i="4"/>
  <c r="H727" i="4"/>
  <c r="E727" i="4" s="1"/>
  <c r="I727" i="4"/>
  <c r="H728" i="4"/>
  <c r="E728" i="4" s="1"/>
  <c r="I728" i="4"/>
  <c r="H729" i="4"/>
  <c r="E729" i="4" s="1"/>
  <c r="I729" i="4"/>
  <c r="H730" i="4"/>
  <c r="E730" i="4" s="1"/>
  <c r="I730" i="4"/>
  <c r="H731" i="4"/>
  <c r="E731" i="4" s="1"/>
  <c r="I731" i="4"/>
  <c r="H732" i="4"/>
  <c r="E732" i="4" s="1"/>
  <c r="I732" i="4"/>
  <c r="H733" i="4"/>
  <c r="E733" i="4" s="1"/>
  <c r="I733" i="4"/>
  <c r="H734" i="4"/>
  <c r="E734" i="4" s="1"/>
  <c r="I734" i="4"/>
  <c r="H735" i="4"/>
  <c r="E735" i="4" s="1"/>
  <c r="I735" i="4"/>
  <c r="H736" i="4"/>
  <c r="E736" i="4" s="1"/>
  <c r="I736" i="4"/>
  <c r="H737" i="4"/>
  <c r="E737" i="4" s="1"/>
  <c r="I737" i="4"/>
  <c r="H738" i="4"/>
  <c r="E738" i="4" s="1"/>
  <c r="I738" i="4"/>
  <c r="H739" i="4"/>
  <c r="E739" i="4" s="1"/>
  <c r="I739" i="4"/>
  <c r="H740" i="4"/>
  <c r="E740" i="4" s="1"/>
  <c r="I740" i="4"/>
  <c r="H741" i="4"/>
  <c r="E741" i="4" s="1"/>
  <c r="I741" i="4"/>
  <c r="H742" i="4"/>
  <c r="E742" i="4" s="1"/>
  <c r="I742" i="4"/>
  <c r="H743" i="4"/>
  <c r="E743" i="4" s="1"/>
  <c r="I743" i="4"/>
  <c r="H744" i="4"/>
  <c r="E744" i="4" s="1"/>
  <c r="I744" i="4"/>
  <c r="H745" i="4"/>
  <c r="E745" i="4" s="1"/>
  <c r="I745" i="4"/>
  <c r="H746" i="4"/>
  <c r="E746" i="4" s="1"/>
  <c r="I746" i="4"/>
  <c r="H747" i="4"/>
  <c r="E747" i="4" s="1"/>
  <c r="I747" i="4"/>
  <c r="H748" i="4"/>
  <c r="E748" i="4" s="1"/>
  <c r="I748" i="4"/>
  <c r="H749" i="4"/>
  <c r="E749" i="4" s="1"/>
  <c r="I749" i="4"/>
  <c r="H750" i="4"/>
  <c r="E750" i="4" s="1"/>
  <c r="I750" i="4"/>
  <c r="H751" i="4"/>
  <c r="E751" i="4" s="1"/>
  <c r="I751" i="4"/>
  <c r="H752" i="4"/>
  <c r="E752" i="4" s="1"/>
  <c r="I752" i="4"/>
  <c r="H753" i="4"/>
  <c r="E753" i="4" s="1"/>
  <c r="I753" i="4"/>
  <c r="H754" i="4"/>
  <c r="E754" i="4" s="1"/>
  <c r="I754" i="4"/>
  <c r="H755" i="4"/>
  <c r="E755" i="4" s="1"/>
  <c r="I755" i="4"/>
  <c r="H756" i="4"/>
  <c r="E756" i="4" s="1"/>
  <c r="I756" i="4"/>
  <c r="H757" i="4"/>
  <c r="E757" i="4" s="1"/>
  <c r="I757" i="4"/>
  <c r="H758" i="4"/>
  <c r="E758" i="4" s="1"/>
  <c r="I758" i="4"/>
  <c r="H759" i="4"/>
  <c r="E759" i="4" s="1"/>
  <c r="I759" i="4"/>
  <c r="H760" i="4"/>
  <c r="E760" i="4" s="1"/>
  <c r="I760" i="4"/>
  <c r="H761" i="4"/>
  <c r="E761" i="4" s="1"/>
  <c r="I761" i="4"/>
  <c r="H762" i="4"/>
  <c r="E762" i="4" s="1"/>
  <c r="I762" i="4"/>
  <c r="H763" i="4"/>
  <c r="E763" i="4" s="1"/>
  <c r="I763" i="4"/>
  <c r="H764" i="4"/>
  <c r="E764" i="4" s="1"/>
  <c r="I764" i="4"/>
  <c r="H765" i="4"/>
  <c r="E765" i="4" s="1"/>
  <c r="I765" i="4"/>
  <c r="H766" i="4"/>
  <c r="E766" i="4" s="1"/>
  <c r="I766" i="4"/>
  <c r="H767" i="4"/>
  <c r="E767" i="4" s="1"/>
  <c r="I767" i="4"/>
  <c r="H768" i="4"/>
  <c r="E768" i="4" s="1"/>
  <c r="I768" i="4"/>
  <c r="H769" i="4"/>
  <c r="E769" i="4" s="1"/>
  <c r="I769" i="4"/>
  <c r="H770" i="4"/>
  <c r="E770" i="4" s="1"/>
  <c r="I770" i="4"/>
  <c r="H771" i="4"/>
  <c r="E771" i="4" s="1"/>
  <c r="I771" i="4"/>
  <c r="H772" i="4"/>
  <c r="E772" i="4" s="1"/>
  <c r="I772" i="4"/>
  <c r="H773" i="4"/>
  <c r="E773" i="4" s="1"/>
  <c r="I773" i="4"/>
  <c r="H774" i="4"/>
  <c r="E774" i="4" s="1"/>
  <c r="I774" i="4"/>
  <c r="H775" i="4"/>
  <c r="E775" i="4" s="1"/>
  <c r="I775" i="4"/>
  <c r="H776" i="4"/>
  <c r="E776" i="4" s="1"/>
  <c r="I776" i="4"/>
  <c r="H777" i="4"/>
  <c r="E777" i="4" s="1"/>
  <c r="I777" i="4"/>
  <c r="H778" i="4"/>
  <c r="E778" i="4" s="1"/>
  <c r="I778" i="4"/>
  <c r="H779" i="4"/>
  <c r="E779" i="4" s="1"/>
  <c r="I779" i="4"/>
  <c r="H780" i="4"/>
  <c r="E780" i="4" s="1"/>
  <c r="I780" i="4"/>
  <c r="H781" i="4"/>
  <c r="E781" i="4" s="1"/>
  <c r="I781" i="4"/>
  <c r="H782" i="4"/>
  <c r="E782" i="4" s="1"/>
  <c r="I782" i="4"/>
  <c r="H783" i="4"/>
  <c r="E783" i="4" s="1"/>
  <c r="I783" i="4"/>
  <c r="H784" i="4"/>
  <c r="E784" i="4" s="1"/>
  <c r="I784" i="4"/>
  <c r="H785" i="4"/>
  <c r="E785" i="4" s="1"/>
  <c r="I785" i="4"/>
  <c r="H786" i="4"/>
  <c r="E786" i="4" s="1"/>
  <c r="I786" i="4"/>
  <c r="H787" i="4"/>
  <c r="E787" i="4" s="1"/>
  <c r="I787" i="4"/>
  <c r="H788" i="4"/>
  <c r="E788" i="4" s="1"/>
  <c r="I788" i="4"/>
  <c r="H789" i="4"/>
  <c r="E789" i="4" s="1"/>
  <c r="I789" i="4"/>
  <c r="H790" i="4"/>
  <c r="E790" i="4" s="1"/>
  <c r="I790" i="4"/>
  <c r="H791" i="4"/>
  <c r="E791" i="4" s="1"/>
  <c r="I791" i="4"/>
  <c r="H792" i="4"/>
  <c r="E792" i="4" s="1"/>
  <c r="I792" i="4"/>
  <c r="H793" i="4"/>
  <c r="E793" i="4" s="1"/>
  <c r="I793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H577" i="4" s="1"/>
  <c r="E577" i="4" s="1"/>
  <c r="B578" i="4"/>
  <c r="H578" i="4" s="1"/>
  <c r="E578" i="4" s="1"/>
  <c r="B579" i="4"/>
  <c r="H579" i="4" s="1"/>
  <c r="E579" i="4" s="1"/>
  <c r="B580" i="4"/>
  <c r="H580" i="4" s="1"/>
  <c r="E580" i="4" s="1"/>
  <c r="B581" i="4"/>
  <c r="H581" i="4" s="1"/>
  <c r="E581" i="4" s="1"/>
  <c r="B582" i="4"/>
  <c r="H582" i="4" s="1"/>
  <c r="E582" i="4" s="1"/>
  <c r="B583" i="4"/>
  <c r="H583" i="4" s="1"/>
  <c r="E583" i="4" s="1"/>
  <c r="B584" i="4"/>
  <c r="H584" i="4" s="1"/>
  <c r="E584" i="4" s="1"/>
  <c r="B585" i="4"/>
  <c r="H585" i="4" s="1"/>
  <c r="E585" i="4" s="1"/>
  <c r="B586" i="4"/>
  <c r="H586" i="4" s="1"/>
  <c r="E586" i="4" s="1"/>
  <c r="B587" i="4"/>
  <c r="H587" i="4" s="1"/>
  <c r="E587" i="4" s="1"/>
  <c r="B588" i="4"/>
  <c r="H588" i="4" s="1"/>
  <c r="E588" i="4" s="1"/>
  <c r="B589" i="4"/>
  <c r="H589" i="4" s="1"/>
  <c r="E589" i="4" s="1"/>
  <c r="B590" i="4"/>
  <c r="H590" i="4" s="1"/>
  <c r="E590" i="4" s="1"/>
  <c r="B591" i="4"/>
  <c r="H591" i="4" s="1"/>
  <c r="E591" i="4" s="1"/>
  <c r="B592" i="4"/>
  <c r="H592" i="4" s="1"/>
  <c r="E592" i="4" s="1"/>
  <c r="B593" i="4"/>
  <c r="H593" i="4" s="1"/>
  <c r="E593" i="4" s="1"/>
  <c r="B594" i="4"/>
  <c r="H594" i="4" s="1"/>
  <c r="E594" i="4" s="1"/>
  <c r="B595" i="4"/>
  <c r="H595" i="4" s="1"/>
  <c r="E595" i="4" s="1"/>
  <c r="B596" i="4"/>
  <c r="H596" i="4" s="1"/>
  <c r="E596" i="4" s="1"/>
  <c r="B597" i="4"/>
  <c r="H597" i="4" s="1"/>
  <c r="E597" i="4" s="1"/>
  <c r="B598" i="4"/>
  <c r="H598" i="4" s="1"/>
  <c r="E598" i="4" s="1"/>
  <c r="B599" i="4"/>
  <c r="H599" i="4" s="1"/>
  <c r="E599" i="4" s="1"/>
  <c r="B600" i="4"/>
  <c r="H600" i="4" s="1"/>
  <c r="E600" i="4" s="1"/>
  <c r="B601" i="4"/>
  <c r="H601" i="4" s="1"/>
  <c r="E601" i="4" s="1"/>
  <c r="B602" i="4"/>
  <c r="H602" i="4" s="1"/>
  <c r="E602" i="4" s="1"/>
  <c r="B603" i="4"/>
  <c r="H603" i="4" s="1"/>
  <c r="E603" i="4" s="1"/>
  <c r="B604" i="4"/>
  <c r="H604" i="4" s="1"/>
  <c r="E604" i="4" s="1"/>
  <c r="B605" i="4"/>
  <c r="H605" i="4" s="1"/>
  <c r="E605" i="4" s="1"/>
  <c r="B606" i="4"/>
  <c r="H606" i="4" s="1"/>
  <c r="E606" i="4" s="1"/>
  <c r="B607" i="4"/>
  <c r="H607" i="4" s="1"/>
  <c r="E607" i="4" s="1"/>
  <c r="B608" i="4"/>
  <c r="H608" i="4" s="1"/>
  <c r="E608" i="4" s="1"/>
  <c r="B609" i="4"/>
  <c r="H609" i="4" s="1"/>
  <c r="E609" i="4" s="1"/>
  <c r="B610" i="4"/>
  <c r="H610" i="4" s="1"/>
  <c r="E610" i="4" s="1"/>
  <c r="B611" i="4"/>
  <c r="H611" i="4" s="1"/>
  <c r="E611" i="4" s="1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534" i="4"/>
  <c r="I534" i="4" s="1"/>
  <c r="B533" i="4"/>
  <c r="I533" i="4" s="1"/>
  <c r="B514" i="4"/>
  <c r="I514" i="4" s="1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673" i="4"/>
  <c r="C674" i="4"/>
  <c r="C675" i="4"/>
  <c r="C676" i="4"/>
  <c r="C677" i="4"/>
  <c r="C678" i="4"/>
  <c r="C679" i="4"/>
  <c r="C680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534" i="4"/>
  <c r="C535" i="4"/>
  <c r="C536" i="4"/>
  <c r="C537" i="4"/>
  <c r="C538" i="4"/>
  <c r="C533" i="4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D561" i="3"/>
  <c r="D562" i="3"/>
  <c r="D563" i="3"/>
  <c r="D564" i="3"/>
  <c r="D565" i="3"/>
  <c r="D566" i="3"/>
  <c r="D567" i="3"/>
  <c r="D568" i="3"/>
  <c r="D569" i="3"/>
  <c r="D570" i="3"/>
  <c r="D571" i="3"/>
  <c r="O550" i="3"/>
  <c r="O551" i="3"/>
  <c r="O552" i="3"/>
  <c r="O553" i="3"/>
  <c r="O554" i="3"/>
  <c r="O555" i="3"/>
  <c r="O556" i="3"/>
  <c r="O557" i="3"/>
  <c r="G551" i="3"/>
  <c r="H551" i="3"/>
  <c r="I551" i="3"/>
  <c r="G552" i="3"/>
  <c r="H552" i="3"/>
  <c r="I552" i="3"/>
  <c r="G553" i="3"/>
  <c r="H553" i="3"/>
  <c r="I553" i="3"/>
  <c r="G554" i="3"/>
  <c r="H554" i="3"/>
  <c r="I554" i="3"/>
  <c r="G555" i="3"/>
  <c r="H555" i="3"/>
  <c r="I555" i="3"/>
  <c r="G556" i="3"/>
  <c r="H556" i="3"/>
  <c r="I556" i="3"/>
  <c r="G557" i="3"/>
  <c r="H557" i="3"/>
  <c r="I557" i="3"/>
  <c r="G558" i="3"/>
  <c r="H558" i="3"/>
  <c r="I558" i="3"/>
  <c r="G559" i="3"/>
  <c r="H559" i="3"/>
  <c r="I559" i="3"/>
  <c r="G560" i="3"/>
  <c r="H560" i="3"/>
  <c r="I560" i="3"/>
  <c r="G572" i="3"/>
  <c r="H572" i="3"/>
  <c r="I572" i="3"/>
  <c r="G573" i="3"/>
  <c r="H573" i="3"/>
  <c r="I573" i="3"/>
  <c r="D551" i="3"/>
  <c r="D552" i="3"/>
  <c r="D553" i="3"/>
  <c r="D554" i="3"/>
  <c r="D555" i="3"/>
  <c r="D556" i="3"/>
  <c r="D557" i="3"/>
  <c r="D558" i="3"/>
  <c r="D559" i="3"/>
  <c r="D560" i="3"/>
  <c r="I500" i="3"/>
  <c r="H500" i="3"/>
  <c r="G500" i="3"/>
  <c r="I499" i="3"/>
  <c r="H499" i="3"/>
  <c r="G499" i="3"/>
  <c r="O499" i="3"/>
  <c r="O500" i="3"/>
  <c r="O501" i="3"/>
  <c r="O502" i="3"/>
  <c r="D500" i="3"/>
  <c r="D499" i="3"/>
  <c r="O545" i="3"/>
  <c r="O546" i="3"/>
  <c r="O547" i="3"/>
  <c r="O548" i="3"/>
  <c r="O549" i="3"/>
  <c r="G546" i="3"/>
  <c r="H546" i="3"/>
  <c r="I546" i="3"/>
  <c r="G547" i="3"/>
  <c r="H547" i="3"/>
  <c r="I547" i="3"/>
  <c r="G548" i="3"/>
  <c r="H548" i="3"/>
  <c r="I548" i="3"/>
  <c r="G549" i="3"/>
  <c r="H549" i="3"/>
  <c r="I549" i="3"/>
  <c r="G550" i="3"/>
  <c r="H550" i="3"/>
  <c r="I550" i="3"/>
  <c r="D544" i="3"/>
  <c r="D545" i="3"/>
  <c r="D546" i="3"/>
  <c r="D547" i="3"/>
  <c r="D548" i="3"/>
  <c r="D549" i="3"/>
  <c r="D550" i="3"/>
  <c r="D572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I545" i="3"/>
  <c r="H545" i="3"/>
  <c r="G545" i="3"/>
  <c r="I544" i="3"/>
  <c r="H544" i="3"/>
  <c r="G544" i="3"/>
  <c r="I543" i="3"/>
  <c r="H543" i="3"/>
  <c r="G543" i="3"/>
  <c r="I542" i="3"/>
  <c r="H542" i="3"/>
  <c r="G542" i="3"/>
  <c r="I541" i="3"/>
  <c r="H541" i="3"/>
  <c r="G541" i="3"/>
  <c r="I540" i="3"/>
  <c r="H540" i="3"/>
  <c r="G540" i="3"/>
  <c r="I539" i="3"/>
  <c r="H539" i="3"/>
  <c r="G539" i="3"/>
  <c r="I538" i="3"/>
  <c r="H538" i="3"/>
  <c r="G538" i="3"/>
  <c r="D540" i="3"/>
  <c r="D541" i="3"/>
  <c r="D542" i="3"/>
  <c r="D543" i="3"/>
  <c r="O523" i="3"/>
  <c r="O524" i="3"/>
  <c r="O525" i="3"/>
  <c r="O526" i="3"/>
  <c r="O527" i="3"/>
  <c r="G533" i="3"/>
  <c r="H533" i="3"/>
  <c r="I533" i="3"/>
  <c r="G534" i="3"/>
  <c r="H534" i="3"/>
  <c r="I534" i="3"/>
  <c r="G535" i="3"/>
  <c r="H535" i="3"/>
  <c r="I535" i="3"/>
  <c r="G536" i="3"/>
  <c r="H536" i="3"/>
  <c r="I536" i="3"/>
  <c r="G537" i="3"/>
  <c r="H537" i="3"/>
  <c r="I537" i="3"/>
  <c r="D534" i="3"/>
  <c r="D535" i="3"/>
  <c r="D536" i="3"/>
  <c r="D537" i="3"/>
  <c r="D538" i="3"/>
  <c r="D539" i="3"/>
  <c r="O522" i="3"/>
  <c r="H523" i="3"/>
  <c r="I523" i="3"/>
  <c r="H524" i="3"/>
  <c r="I524" i="3"/>
  <c r="H525" i="3"/>
  <c r="I525" i="3"/>
  <c r="H526" i="3"/>
  <c r="I526" i="3"/>
  <c r="H527" i="3"/>
  <c r="I527" i="3"/>
  <c r="H528" i="3"/>
  <c r="I528" i="3"/>
  <c r="H529" i="3"/>
  <c r="I529" i="3"/>
  <c r="H530" i="3"/>
  <c r="I530" i="3"/>
  <c r="H531" i="3"/>
  <c r="I531" i="3"/>
  <c r="H532" i="3"/>
  <c r="I532" i="3"/>
  <c r="D528" i="3"/>
  <c r="D529" i="3"/>
  <c r="D530" i="3"/>
  <c r="D531" i="3"/>
  <c r="D532" i="3"/>
  <c r="D533" i="3"/>
  <c r="O517" i="3"/>
  <c r="O518" i="3"/>
  <c r="O519" i="3"/>
  <c r="O520" i="3"/>
  <c r="O521" i="3"/>
  <c r="I518" i="3"/>
  <c r="I519" i="3"/>
  <c r="I520" i="3"/>
  <c r="I521" i="3"/>
  <c r="I522" i="3"/>
  <c r="H519" i="3"/>
  <c r="H520" i="3"/>
  <c r="H521" i="3"/>
  <c r="H522" i="3"/>
  <c r="G532" i="3"/>
  <c r="G531" i="3"/>
  <c r="G530" i="3"/>
  <c r="G529" i="3"/>
  <c r="G528" i="3"/>
  <c r="O516" i="3"/>
  <c r="G527" i="3"/>
  <c r="G526" i="3"/>
  <c r="G525" i="3"/>
  <c r="G524" i="3"/>
  <c r="D524" i="3"/>
  <c r="D525" i="3"/>
  <c r="D526" i="3"/>
  <c r="D527" i="3"/>
  <c r="D521" i="3"/>
  <c r="D522" i="3"/>
  <c r="D523" i="3"/>
  <c r="G523" i="3"/>
  <c r="G522" i="3"/>
  <c r="G521" i="3"/>
  <c r="O496" i="3"/>
  <c r="O497" i="3"/>
  <c r="O498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G520" i="3"/>
  <c r="D520" i="3"/>
  <c r="G519" i="3"/>
  <c r="H518" i="3"/>
  <c r="G518" i="3"/>
  <c r="D519" i="3"/>
  <c r="I517" i="3"/>
  <c r="H517" i="3"/>
  <c r="G517" i="3"/>
  <c r="D518" i="3"/>
  <c r="D517" i="3"/>
  <c r="I516" i="3"/>
  <c r="H516" i="3"/>
  <c r="G516" i="3"/>
  <c r="D516" i="3"/>
  <c r="I515" i="3"/>
  <c r="H515" i="3"/>
  <c r="G515" i="3"/>
  <c r="I514" i="3"/>
  <c r="H514" i="3"/>
  <c r="G514" i="3"/>
  <c r="D515" i="3"/>
  <c r="D514" i="3"/>
  <c r="D513" i="3"/>
  <c r="D512" i="3"/>
  <c r="D511" i="3"/>
  <c r="D510" i="3"/>
  <c r="D509" i="3"/>
  <c r="I513" i="3"/>
  <c r="H513" i="3"/>
  <c r="G513" i="3"/>
  <c r="I512" i="3"/>
  <c r="H512" i="3"/>
  <c r="G512" i="3"/>
  <c r="I511" i="3"/>
  <c r="H511" i="3"/>
  <c r="G511" i="3"/>
  <c r="I510" i="3"/>
  <c r="H510" i="3"/>
  <c r="G510" i="3"/>
  <c r="I509" i="3"/>
  <c r="H509" i="3"/>
  <c r="G509" i="3"/>
  <c r="O495" i="3"/>
  <c r="I508" i="3"/>
  <c r="H508" i="3"/>
  <c r="G508" i="3"/>
  <c r="I507" i="3"/>
  <c r="H507" i="3"/>
  <c r="G507" i="3"/>
  <c r="I506" i="3"/>
  <c r="H506" i="3"/>
  <c r="G506" i="3"/>
  <c r="D508" i="3"/>
  <c r="D507" i="3"/>
  <c r="D506" i="3"/>
  <c r="G505" i="3"/>
  <c r="H505" i="3"/>
  <c r="I505" i="3"/>
  <c r="D505" i="3"/>
  <c r="O492" i="3"/>
  <c r="O493" i="3"/>
  <c r="O494" i="3"/>
  <c r="I504" i="3"/>
  <c r="H504" i="3"/>
  <c r="G504" i="3"/>
  <c r="D504" i="3"/>
  <c r="O488" i="3"/>
  <c r="O489" i="3"/>
  <c r="O490" i="3"/>
  <c r="O491" i="3"/>
  <c r="I503" i="3"/>
  <c r="H503" i="3"/>
  <c r="G503" i="3"/>
  <c r="D503" i="3"/>
  <c r="I502" i="3"/>
  <c r="H502" i="3"/>
  <c r="G502" i="3"/>
  <c r="D502" i="3"/>
  <c r="C514" i="4" l="1"/>
  <c r="H576" i="4"/>
  <c r="E576" i="4" s="1"/>
  <c r="I576" i="4"/>
  <c r="H575" i="4"/>
  <c r="E575" i="4" s="1"/>
  <c r="I575" i="4"/>
  <c r="H574" i="4"/>
  <c r="E574" i="4" s="1"/>
  <c r="I574" i="4"/>
  <c r="H573" i="4"/>
  <c r="E573" i="4" s="1"/>
  <c r="I573" i="4"/>
  <c r="H572" i="4"/>
  <c r="E572" i="4" s="1"/>
  <c r="I572" i="4"/>
  <c r="H571" i="4"/>
  <c r="E571" i="4" s="1"/>
  <c r="I571" i="4"/>
  <c r="H570" i="4"/>
  <c r="E570" i="4" s="1"/>
  <c r="I570" i="4"/>
  <c r="H569" i="4"/>
  <c r="E569" i="4" s="1"/>
  <c r="I569" i="4"/>
  <c r="H568" i="4"/>
  <c r="E568" i="4" s="1"/>
  <c r="I568" i="4"/>
  <c r="H567" i="4"/>
  <c r="E567" i="4" s="1"/>
  <c r="I567" i="4"/>
  <c r="H566" i="4"/>
  <c r="E566" i="4" s="1"/>
  <c r="I566" i="4"/>
  <c r="H565" i="4"/>
  <c r="E565" i="4" s="1"/>
  <c r="I565" i="4"/>
  <c r="H564" i="4"/>
  <c r="E564" i="4" s="1"/>
  <c r="I564" i="4"/>
  <c r="H563" i="4"/>
  <c r="E563" i="4" s="1"/>
  <c r="I563" i="4"/>
  <c r="H562" i="4"/>
  <c r="E562" i="4" s="1"/>
  <c r="I562" i="4"/>
  <c r="H561" i="4"/>
  <c r="E561" i="4" s="1"/>
  <c r="I561" i="4"/>
  <c r="H560" i="4"/>
  <c r="E560" i="4" s="1"/>
  <c r="I560" i="4"/>
  <c r="H559" i="4"/>
  <c r="E559" i="4" s="1"/>
  <c r="I559" i="4"/>
  <c r="H558" i="4"/>
  <c r="E558" i="4" s="1"/>
  <c r="I558" i="4"/>
  <c r="H557" i="4"/>
  <c r="E557" i="4" s="1"/>
  <c r="I557" i="4"/>
  <c r="H556" i="4"/>
  <c r="E556" i="4" s="1"/>
  <c r="I556" i="4"/>
  <c r="H555" i="4"/>
  <c r="E555" i="4" s="1"/>
  <c r="I555" i="4"/>
  <c r="H554" i="4"/>
  <c r="E554" i="4" s="1"/>
  <c r="I554" i="4"/>
  <c r="H553" i="4"/>
  <c r="E553" i="4" s="1"/>
  <c r="I553" i="4"/>
  <c r="H552" i="4"/>
  <c r="E552" i="4" s="1"/>
  <c r="I552" i="4"/>
  <c r="H551" i="4"/>
  <c r="E551" i="4" s="1"/>
  <c r="I551" i="4"/>
  <c r="H550" i="4"/>
  <c r="E550" i="4" s="1"/>
  <c r="I550" i="4"/>
  <c r="H549" i="4"/>
  <c r="E549" i="4" s="1"/>
  <c r="I549" i="4"/>
  <c r="H548" i="4"/>
  <c r="E548" i="4" s="1"/>
  <c r="I548" i="4"/>
  <c r="H547" i="4"/>
  <c r="E547" i="4" s="1"/>
  <c r="I547" i="4"/>
  <c r="H546" i="4"/>
  <c r="E546" i="4" s="1"/>
  <c r="I546" i="4"/>
  <c r="H545" i="4"/>
  <c r="E545" i="4" s="1"/>
  <c r="I545" i="4"/>
  <c r="H544" i="4"/>
  <c r="E544" i="4" s="1"/>
  <c r="L544" i="4" s="1"/>
  <c r="I544" i="4"/>
  <c r="H543" i="4"/>
  <c r="E543" i="4" s="1"/>
  <c r="L543" i="4" s="1"/>
  <c r="I543" i="4"/>
  <c r="H542" i="4"/>
  <c r="E542" i="4" s="1"/>
  <c r="L542" i="4" s="1"/>
  <c r="I542" i="4"/>
  <c r="H541" i="4"/>
  <c r="E541" i="4" s="1"/>
  <c r="L541" i="4" s="1"/>
  <c r="I541" i="4"/>
  <c r="H540" i="4"/>
  <c r="E540" i="4" s="1"/>
  <c r="L540" i="4" s="1"/>
  <c r="I540" i="4"/>
  <c r="H539" i="4"/>
  <c r="E539" i="4" s="1"/>
  <c r="L539" i="4" s="1"/>
  <c r="I539" i="4"/>
  <c r="H538" i="4"/>
  <c r="E538" i="4" s="1"/>
  <c r="L538" i="4" s="1"/>
  <c r="I538" i="4"/>
  <c r="H537" i="4"/>
  <c r="E537" i="4" s="1"/>
  <c r="L537" i="4" s="1"/>
  <c r="I537" i="4"/>
  <c r="H536" i="4"/>
  <c r="E536" i="4" s="1"/>
  <c r="L536" i="4" s="1"/>
  <c r="I536" i="4"/>
  <c r="H535" i="4"/>
  <c r="E535" i="4" s="1"/>
  <c r="L535" i="4" s="1"/>
  <c r="I535" i="4"/>
  <c r="H514" i="4"/>
  <c r="E514" i="4" s="1"/>
  <c r="L514" i="4" s="1"/>
  <c r="H533" i="4"/>
  <c r="E533" i="4" s="1"/>
  <c r="L533" i="4" s="1"/>
  <c r="H534" i="4"/>
  <c r="E534" i="4" s="1"/>
  <c r="L534" i="4" s="1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01" i="3"/>
  <c r="H501" i="3"/>
  <c r="G501" i="3"/>
  <c r="D501" i="3"/>
  <c r="I419" i="18"/>
  <c r="I420" i="18"/>
  <c r="I421" i="18"/>
  <c r="I422" i="18"/>
  <c r="I423" i="18"/>
  <c r="I424" i="18"/>
  <c r="I425" i="18"/>
  <c r="I426" i="18"/>
  <c r="I427" i="18"/>
  <c r="C419" i="18"/>
  <c r="C420" i="18"/>
  <c r="C421" i="18"/>
  <c r="C422" i="18"/>
  <c r="C423" i="18"/>
  <c r="C424" i="18"/>
  <c r="C425" i="18"/>
  <c r="C426" i="18"/>
  <c r="C427" i="18"/>
  <c r="O6" i="18" l="1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5" i="18"/>
  <c r="O4" i="18"/>
  <c r="O3" i="18"/>
  <c r="D4" i="15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O4" i="3"/>
  <c r="O5" i="3"/>
  <c r="O6" i="3"/>
  <c r="O7" i="3"/>
  <c r="O8" i="3"/>
  <c r="O9" i="3"/>
  <c r="O10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66" i="3"/>
  <c r="D65" i="3"/>
  <c r="D64" i="3"/>
  <c r="D63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0" i="3"/>
  <c r="D9" i="3"/>
  <c r="D8" i="3"/>
  <c r="D7" i="3"/>
  <c r="D6" i="3"/>
  <c r="D5" i="3"/>
  <c r="D4" i="3"/>
  <c r="D62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A5" i="3" l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4" i="3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" i="18"/>
  <c r="I5" i="18"/>
  <c r="I6" i="18"/>
  <c r="I7" i="18"/>
  <c r="I3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362" i="18"/>
  <c r="C363" i="18"/>
  <c r="C364" i="18"/>
  <c r="C365" i="18"/>
  <c r="C366" i="18"/>
  <c r="C367" i="18"/>
  <c r="C368" i="18"/>
  <c r="C369" i="18"/>
  <c r="C370" i="18"/>
  <c r="C371" i="18"/>
  <c r="C372" i="18"/>
  <c r="C373" i="18"/>
  <c r="C374" i="18"/>
  <c r="C375" i="18"/>
  <c r="C376" i="18"/>
  <c r="C377" i="18"/>
  <c r="C378" i="18"/>
  <c r="C379" i="18"/>
  <c r="C380" i="18"/>
  <c r="C381" i="18"/>
  <c r="C382" i="18"/>
  <c r="C383" i="18"/>
  <c r="C384" i="18"/>
  <c r="C385" i="18"/>
  <c r="C386" i="18"/>
  <c r="C387" i="18"/>
  <c r="C388" i="18"/>
  <c r="C389" i="18"/>
  <c r="C390" i="18"/>
  <c r="C391" i="18"/>
  <c r="C392" i="18"/>
  <c r="C393" i="18"/>
  <c r="C394" i="18"/>
  <c r="C395" i="18"/>
  <c r="C396" i="18"/>
  <c r="C397" i="18"/>
  <c r="C398" i="18"/>
  <c r="C399" i="18"/>
  <c r="C400" i="18"/>
  <c r="C401" i="18"/>
  <c r="C402" i="18"/>
  <c r="C403" i="18"/>
  <c r="C404" i="18"/>
  <c r="C405" i="18"/>
  <c r="C406" i="18"/>
  <c r="C407" i="18"/>
  <c r="C408" i="18"/>
  <c r="C409" i="18"/>
  <c r="C410" i="18"/>
  <c r="C411" i="18"/>
  <c r="C412" i="18"/>
  <c r="C413" i="18"/>
  <c r="C414" i="18"/>
  <c r="C415" i="18"/>
  <c r="C416" i="18"/>
  <c r="C417" i="18"/>
  <c r="C418" i="18"/>
  <c r="I498" i="3" l="1"/>
  <c r="H498" i="3"/>
  <c r="G498" i="3"/>
  <c r="I497" i="3"/>
  <c r="H497" i="3"/>
  <c r="G497" i="3"/>
  <c r="I496" i="3"/>
  <c r="H496" i="3"/>
  <c r="G496" i="3"/>
  <c r="I495" i="3"/>
  <c r="H495" i="3"/>
  <c r="G495" i="3"/>
  <c r="I494" i="3"/>
  <c r="H494" i="3"/>
  <c r="G494" i="3"/>
  <c r="I493" i="3"/>
  <c r="H493" i="3"/>
  <c r="G493" i="3"/>
  <c r="I492" i="3"/>
  <c r="H492" i="3"/>
  <c r="G492" i="3"/>
  <c r="I491" i="3"/>
  <c r="H491" i="3"/>
  <c r="G491" i="3"/>
  <c r="I490" i="3"/>
  <c r="H490" i="3"/>
  <c r="G490" i="3"/>
  <c r="I489" i="3"/>
  <c r="H489" i="3"/>
  <c r="G489" i="3"/>
  <c r="I488" i="3"/>
  <c r="H488" i="3"/>
  <c r="G488" i="3"/>
  <c r="I487" i="3"/>
  <c r="H487" i="3"/>
  <c r="G487" i="3"/>
  <c r="I486" i="3"/>
  <c r="H486" i="3"/>
  <c r="G486" i="3"/>
  <c r="I485" i="3"/>
  <c r="H485" i="3"/>
  <c r="G485" i="3"/>
  <c r="I484" i="3"/>
  <c r="H484" i="3"/>
  <c r="G484" i="3"/>
  <c r="I483" i="3"/>
  <c r="H483" i="3"/>
  <c r="G483" i="3"/>
  <c r="I482" i="3"/>
  <c r="H482" i="3"/>
  <c r="G482" i="3"/>
  <c r="I481" i="3"/>
  <c r="H481" i="3"/>
  <c r="G481" i="3"/>
  <c r="I480" i="3"/>
  <c r="H480" i="3"/>
  <c r="G480" i="3"/>
  <c r="I479" i="3"/>
  <c r="H479" i="3"/>
  <c r="G479" i="3"/>
  <c r="I478" i="3"/>
  <c r="H478" i="3"/>
  <c r="G478" i="3"/>
  <c r="I477" i="3"/>
  <c r="H477" i="3"/>
  <c r="G477" i="3"/>
  <c r="I476" i="3"/>
  <c r="H476" i="3"/>
  <c r="G476" i="3"/>
  <c r="I475" i="3"/>
  <c r="H475" i="3"/>
  <c r="G475" i="3"/>
  <c r="I474" i="3"/>
  <c r="H474" i="3"/>
  <c r="G474" i="3"/>
  <c r="I473" i="3"/>
  <c r="H473" i="3"/>
  <c r="G473" i="3"/>
  <c r="I472" i="3"/>
  <c r="H472" i="3"/>
  <c r="G472" i="3"/>
  <c r="I471" i="3"/>
  <c r="H471" i="3"/>
  <c r="G471" i="3"/>
  <c r="I470" i="3"/>
  <c r="H470" i="3"/>
  <c r="G470" i="3"/>
  <c r="I469" i="3"/>
  <c r="H469" i="3"/>
  <c r="G469" i="3"/>
  <c r="I468" i="3"/>
  <c r="H468" i="3"/>
  <c r="G468" i="3"/>
  <c r="I467" i="3"/>
  <c r="H467" i="3"/>
  <c r="G467" i="3"/>
  <c r="I466" i="3"/>
  <c r="H466" i="3"/>
  <c r="G466" i="3"/>
  <c r="I465" i="3"/>
  <c r="H465" i="3"/>
  <c r="G465" i="3"/>
  <c r="I464" i="3"/>
  <c r="H464" i="3"/>
  <c r="G464" i="3"/>
  <c r="I463" i="3"/>
  <c r="H463" i="3"/>
  <c r="G463" i="3"/>
  <c r="I462" i="3"/>
  <c r="H462" i="3"/>
  <c r="G462" i="3"/>
  <c r="I461" i="3"/>
  <c r="H461" i="3"/>
  <c r="G461" i="3"/>
  <c r="I460" i="3"/>
  <c r="H460" i="3"/>
  <c r="G460" i="3"/>
  <c r="I459" i="3"/>
  <c r="H459" i="3"/>
  <c r="G459" i="3"/>
  <c r="I458" i="3"/>
  <c r="H458" i="3"/>
  <c r="G458" i="3"/>
  <c r="I457" i="3"/>
  <c r="H457" i="3"/>
  <c r="G457" i="3"/>
  <c r="I456" i="3"/>
  <c r="H456" i="3"/>
  <c r="G456" i="3"/>
  <c r="I455" i="3"/>
  <c r="H455" i="3"/>
  <c r="G455" i="3"/>
  <c r="I454" i="3"/>
  <c r="H454" i="3"/>
  <c r="G454" i="3"/>
  <c r="I453" i="3"/>
  <c r="H453" i="3"/>
  <c r="G453" i="3"/>
  <c r="I452" i="3"/>
  <c r="H452" i="3"/>
  <c r="G452" i="3"/>
  <c r="I451" i="3"/>
  <c r="H451" i="3"/>
  <c r="G451" i="3"/>
  <c r="I450" i="3"/>
  <c r="H450" i="3"/>
  <c r="G450" i="3"/>
  <c r="I449" i="3"/>
  <c r="H449" i="3"/>
  <c r="G449" i="3"/>
  <c r="I448" i="3"/>
  <c r="H448" i="3"/>
  <c r="G448" i="3"/>
  <c r="I447" i="3"/>
  <c r="H447" i="3"/>
  <c r="G447" i="3"/>
  <c r="I446" i="3"/>
  <c r="H446" i="3"/>
  <c r="G446" i="3"/>
  <c r="I445" i="3"/>
  <c r="H445" i="3"/>
  <c r="G445" i="3"/>
  <c r="I444" i="3"/>
  <c r="H444" i="3"/>
  <c r="G444" i="3"/>
  <c r="I443" i="3"/>
  <c r="H443" i="3"/>
  <c r="G443" i="3"/>
  <c r="I442" i="3"/>
  <c r="H442" i="3"/>
  <c r="G442" i="3"/>
  <c r="I441" i="3"/>
  <c r="H441" i="3"/>
  <c r="G441" i="3"/>
  <c r="I440" i="3"/>
  <c r="H440" i="3"/>
  <c r="G440" i="3"/>
  <c r="I439" i="3"/>
  <c r="H439" i="3"/>
  <c r="G439" i="3"/>
  <c r="I438" i="3"/>
  <c r="H438" i="3"/>
  <c r="G438" i="3"/>
  <c r="I437" i="3"/>
  <c r="H437" i="3"/>
  <c r="G437" i="3"/>
  <c r="I436" i="3"/>
  <c r="H436" i="3"/>
  <c r="G436" i="3"/>
  <c r="I435" i="3"/>
  <c r="H435" i="3"/>
  <c r="G435" i="3"/>
  <c r="I434" i="3"/>
  <c r="H434" i="3"/>
  <c r="G434" i="3"/>
  <c r="I433" i="3"/>
  <c r="H433" i="3"/>
  <c r="G433" i="3"/>
  <c r="I432" i="3"/>
  <c r="H432" i="3"/>
  <c r="G432" i="3"/>
  <c r="I431" i="3"/>
  <c r="H431" i="3"/>
  <c r="G431" i="3"/>
  <c r="I430" i="3"/>
  <c r="H430" i="3"/>
  <c r="G430" i="3"/>
  <c r="I429" i="3"/>
  <c r="H429" i="3"/>
  <c r="G429" i="3"/>
  <c r="I428" i="3"/>
  <c r="H428" i="3"/>
  <c r="G428" i="3"/>
  <c r="I427" i="3"/>
  <c r="H427" i="3"/>
  <c r="G427" i="3"/>
  <c r="I281" i="3"/>
  <c r="H281" i="3"/>
  <c r="G281" i="3"/>
  <c r="I213" i="3"/>
  <c r="H213" i="3"/>
  <c r="G213" i="3"/>
  <c r="I118" i="3"/>
  <c r="H118" i="3"/>
  <c r="G118" i="3"/>
  <c r="I272" i="3"/>
  <c r="H272" i="3"/>
  <c r="G272" i="3"/>
  <c r="I303" i="3"/>
  <c r="H303" i="3"/>
  <c r="G303" i="3"/>
  <c r="I284" i="3"/>
  <c r="H284" i="3"/>
  <c r="G284" i="3"/>
  <c r="I258" i="3"/>
  <c r="H258" i="3"/>
  <c r="G258" i="3"/>
  <c r="I295" i="3"/>
  <c r="H295" i="3"/>
  <c r="G295" i="3"/>
  <c r="I267" i="3"/>
  <c r="H267" i="3"/>
  <c r="G267" i="3"/>
  <c r="I426" i="3"/>
  <c r="H426" i="3"/>
  <c r="G426" i="3"/>
  <c r="I425" i="3"/>
  <c r="H425" i="3"/>
  <c r="G425" i="3"/>
  <c r="I424" i="3"/>
  <c r="H424" i="3"/>
  <c r="G424" i="3"/>
  <c r="I423" i="3"/>
  <c r="H423" i="3"/>
  <c r="G423" i="3"/>
  <c r="I422" i="3"/>
  <c r="H422" i="3"/>
  <c r="G422" i="3"/>
  <c r="I421" i="3"/>
  <c r="H421" i="3"/>
  <c r="G421" i="3"/>
  <c r="I420" i="3"/>
  <c r="H420" i="3"/>
  <c r="G420" i="3"/>
  <c r="I419" i="3"/>
  <c r="H419" i="3"/>
  <c r="G419" i="3"/>
  <c r="I418" i="3"/>
  <c r="H418" i="3"/>
  <c r="G418" i="3"/>
  <c r="I417" i="3"/>
  <c r="H417" i="3"/>
  <c r="G417" i="3"/>
  <c r="I416" i="3"/>
  <c r="H416" i="3"/>
  <c r="G416" i="3"/>
  <c r="I415" i="3"/>
  <c r="H415" i="3"/>
  <c r="G415" i="3"/>
  <c r="I414" i="3"/>
  <c r="H414" i="3"/>
  <c r="G414" i="3"/>
  <c r="I413" i="3"/>
  <c r="H413" i="3"/>
  <c r="G413" i="3"/>
  <c r="I412" i="3"/>
  <c r="H412" i="3"/>
  <c r="G412" i="3"/>
  <c r="I411" i="3"/>
  <c r="H411" i="3"/>
  <c r="G411" i="3"/>
  <c r="I410" i="3"/>
  <c r="H410" i="3"/>
  <c r="G410" i="3"/>
  <c r="I409" i="3"/>
  <c r="H409" i="3"/>
  <c r="G409" i="3"/>
  <c r="I408" i="3"/>
  <c r="H408" i="3"/>
  <c r="G408" i="3"/>
  <c r="I407" i="3"/>
  <c r="H407" i="3"/>
  <c r="G407" i="3"/>
  <c r="I406" i="3"/>
  <c r="H406" i="3"/>
  <c r="G406" i="3"/>
  <c r="I405" i="3"/>
  <c r="H405" i="3"/>
  <c r="G405" i="3"/>
  <c r="I404" i="3"/>
  <c r="H404" i="3"/>
  <c r="G404" i="3"/>
  <c r="I403" i="3"/>
  <c r="H403" i="3"/>
  <c r="G403" i="3"/>
  <c r="I402" i="3"/>
  <c r="H402" i="3"/>
  <c r="G402" i="3"/>
  <c r="I401" i="3"/>
  <c r="H401" i="3"/>
  <c r="G401" i="3"/>
  <c r="I400" i="3"/>
  <c r="H400" i="3"/>
  <c r="G400" i="3"/>
  <c r="I399" i="3"/>
  <c r="H399" i="3"/>
  <c r="G399" i="3"/>
  <c r="I398" i="3"/>
  <c r="H398" i="3"/>
  <c r="G398" i="3"/>
  <c r="I397" i="3"/>
  <c r="H397" i="3"/>
  <c r="G397" i="3"/>
  <c r="I396" i="3"/>
  <c r="H396" i="3"/>
  <c r="G396" i="3"/>
  <c r="I395" i="3"/>
  <c r="H395" i="3"/>
  <c r="G395" i="3"/>
  <c r="I394" i="3"/>
  <c r="H394" i="3"/>
  <c r="G394" i="3"/>
  <c r="I393" i="3"/>
  <c r="H393" i="3"/>
  <c r="G393" i="3"/>
  <c r="I392" i="3"/>
  <c r="H392" i="3"/>
  <c r="G392" i="3"/>
  <c r="I391" i="3"/>
  <c r="H391" i="3"/>
  <c r="G391" i="3"/>
  <c r="I390" i="3"/>
  <c r="H390" i="3"/>
  <c r="G390" i="3"/>
  <c r="I389" i="3"/>
  <c r="H389" i="3"/>
  <c r="G389" i="3"/>
  <c r="I388" i="3"/>
  <c r="H388" i="3"/>
  <c r="G388" i="3"/>
  <c r="I387" i="3"/>
  <c r="H387" i="3"/>
  <c r="G387" i="3"/>
  <c r="I386" i="3"/>
  <c r="H386" i="3"/>
  <c r="G386" i="3"/>
  <c r="I385" i="3"/>
  <c r="H385" i="3"/>
  <c r="G385" i="3"/>
  <c r="I384" i="3"/>
  <c r="H384" i="3"/>
  <c r="G384" i="3"/>
  <c r="I383" i="3"/>
  <c r="H383" i="3"/>
  <c r="G383" i="3"/>
  <c r="I382" i="3"/>
  <c r="H382" i="3"/>
  <c r="G382" i="3"/>
  <c r="I381" i="3"/>
  <c r="H381" i="3"/>
  <c r="G381" i="3"/>
  <c r="I380" i="3"/>
  <c r="H380" i="3"/>
  <c r="G380" i="3"/>
  <c r="I379" i="3"/>
  <c r="H379" i="3"/>
  <c r="G379" i="3"/>
  <c r="I378" i="3"/>
  <c r="H378" i="3"/>
  <c r="G378" i="3"/>
  <c r="I377" i="3"/>
  <c r="H377" i="3"/>
  <c r="G377" i="3"/>
  <c r="I376" i="3"/>
  <c r="H376" i="3"/>
  <c r="G376" i="3"/>
  <c r="I375" i="3"/>
  <c r="H375" i="3"/>
  <c r="G375" i="3"/>
  <c r="I374" i="3"/>
  <c r="H374" i="3"/>
  <c r="G374" i="3"/>
  <c r="I373" i="3"/>
  <c r="H373" i="3"/>
  <c r="G373" i="3"/>
  <c r="I372" i="3"/>
  <c r="H372" i="3"/>
  <c r="G372" i="3"/>
  <c r="I371" i="3"/>
  <c r="H371" i="3"/>
  <c r="G371" i="3"/>
  <c r="I370" i="3"/>
  <c r="H370" i="3"/>
  <c r="G370" i="3"/>
  <c r="I369" i="3"/>
  <c r="H369" i="3"/>
  <c r="G369" i="3"/>
  <c r="I368" i="3"/>
  <c r="H368" i="3"/>
  <c r="G368" i="3"/>
  <c r="I367" i="3"/>
  <c r="H367" i="3"/>
  <c r="G367" i="3"/>
  <c r="I366" i="3"/>
  <c r="H366" i="3"/>
  <c r="G366" i="3"/>
  <c r="I365" i="3"/>
  <c r="H365" i="3"/>
  <c r="G365" i="3"/>
  <c r="I364" i="3"/>
  <c r="H364" i="3"/>
  <c r="G364" i="3"/>
  <c r="I363" i="3"/>
  <c r="H363" i="3"/>
  <c r="G363" i="3"/>
  <c r="I362" i="3"/>
  <c r="H362" i="3"/>
  <c r="G362" i="3"/>
  <c r="I361" i="3"/>
  <c r="H361" i="3"/>
  <c r="G361" i="3"/>
  <c r="I360" i="3"/>
  <c r="H360" i="3"/>
  <c r="G360" i="3"/>
  <c r="I359" i="3"/>
  <c r="H359" i="3"/>
  <c r="G359" i="3"/>
  <c r="I358" i="3"/>
  <c r="H358" i="3"/>
  <c r="G358" i="3"/>
  <c r="I357" i="3"/>
  <c r="H357" i="3"/>
  <c r="G357" i="3"/>
  <c r="I356" i="3"/>
  <c r="H356" i="3"/>
  <c r="G356" i="3"/>
  <c r="I355" i="3"/>
  <c r="H355" i="3"/>
  <c r="G355" i="3"/>
  <c r="I354" i="3"/>
  <c r="H354" i="3"/>
  <c r="G354" i="3"/>
  <c r="I353" i="3"/>
  <c r="H353" i="3"/>
  <c r="G353" i="3"/>
  <c r="I352" i="3"/>
  <c r="H352" i="3"/>
  <c r="G352" i="3"/>
  <c r="I351" i="3"/>
  <c r="H351" i="3"/>
  <c r="G351" i="3"/>
  <c r="I350" i="3"/>
  <c r="H350" i="3"/>
  <c r="G350" i="3"/>
  <c r="I349" i="3"/>
  <c r="H349" i="3"/>
  <c r="G349" i="3"/>
  <c r="I348" i="3"/>
  <c r="H348" i="3"/>
  <c r="G348" i="3"/>
  <c r="I347" i="3"/>
  <c r="H347" i="3"/>
  <c r="G347" i="3"/>
  <c r="I346" i="3"/>
  <c r="H346" i="3"/>
  <c r="G346" i="3"/>
  <c r="I345" i="3"/>
  <c r="H345" i="3"/>
  <c r="G345" i="3"/>
  <c r="I344" i="3"/>
  <c r="H344" i="3"/>
  <c r="G344" i="3"/>
  <c r="I343" i="3"/>
  <c r="H343" i="3"/>
  <c r="G343" i="3"/>
  <c r="I342" i="3"/>
  <c r="H342" i="3"/>
  <c r="G342" i="3"/>
  <c r="I341" i="3"/>
  <c r="H341" i="3"/>
  <c r="G341" i="3"/>
  <c r="I340" i="3"/>
  <c r="H340" i="3"/>
  <c r="G340" i="3"/>
  <c r="I339" i="3"/>
  <c r="H339" i="3"/>
  <c r="G339" i="3"/>
  <c r="I338" i="3"/>
  <c r="H338" i="3"/>
  <c r="G338" i="3"/>
  <c r="I337" i="3"/>
  <c r="H337" i="3"/>
  <c r="G337" i="3"/>
  <c r="I336" i="3"/>
  <c r="H336" i="3"/>
  <c r="G336" i="3"/>
  <c r="I335" i="3"/>
  <c r="H335" i="3"/>
  <c r="G335" i="3"/>
  <c r="I334" i="3"/>
  <c r="H334" i="3"/>
  <c r="G334" i="3"/>
  <c r="I333" i="3"/>
  <c r="H333" i="3"/>
  <c r="G333" i="3"/>
  <c r="I332" i="3"/>
  <c r="H332" i="3"/>
  <c r="G332" i="3"/>
  <c r="I331" i="3"/>
  <c r="H331" i="3"/>
  <c r="G331" i="3"/>
  <c r="I330" i="3"/>
  <c r="H330" i="3"/>
  <c r="G330" i="3"/>
  <c r="I329" i="3"/>
  <c r="H329" i="3"/>
  <c r="G329" i="3"/>
  <c r="I328" i="3"/>
  <c r="H328" i="3"/>
  <c r="G328" i="3"/>
  <c r="I327" i="3"/>
  <c r="H327" i="3"/>
  <c r="G327" i="3"/>
  <c r="I326" i="3"/>
  <c r="H326" i="3"/>
  <c r="G326" i="3"/>
  <c r="I325" i="3"/>
  <c r="H325" i="3"/>
  <c r="G325" i="3"/>
  <c r="I324" i="3"/>
  <c r="H324" i="3"/>
  <c r="G324" i="3"/>
  <c r="I323" i="3"/>
  <c r="H323" i="3"/>
  <c r="G323" i="3"/>
  <c r="I322" i="3"/>
  <c r="H322" i="3"/>
  <c r="G322" i="3"/>
  <c r="I321" i="3"/>
  <c r="H321" i="3"/>
  <c r="G321" i="3"/>
  <c r="I320" i="3"/>
  <c r="H320" i="3"/>
  <c r="G320" i="3"/>
  <c r="I319" i="3"/>
  <c r="H319" i="3"/>
  <c r="G319" i="3"/>
  <c r="I318" i="3"/>
  <c r="H318" i="3"/>
  <c r="G318" i="3"/>
  <c r="I317" i="3"/>
  <c r="H317" i="3"/>
  <c r="G317" i="3"/>
  <c r="I316" i="3"/>
  <c r="H316" i="3"/>
  <c r="G316" i="3"/>
  <c r="I315" i="3"/>
  <c r="H315" i="3"/>
  <c r="G315" i="3"/>
  <c r="I314" i="3"/>
  <c r="H314" i="3"/>
  <c r="G314" i="3"/>
  <c r="I313" i="3"/>
  <c r="H313" i="3"/>
  <c r="G313" i="3"/>
  <c r="I312" i="3"/>
  <c r="H312" i="3"/>
  <c r="G312" i="3"/>
  <c r="I311" i="3"/>
  <c r="H311" i="3"/>
  <c r="G311" i="3"/>
  <c r="I310" i="3"/>
  <c r="H310" i="3"/>
  <c r="G310" i="3"/>
  <c r="I309" i="3"/>
  <c r="H309" i="3"/>
  <c r="G309" i="3"/>
  <c r="I308" i="3"/>
  <c r="H308" i="3"/>
  <c r="G308" i="3"/>
  <c r="I307" i="3"/>
  <c r="H307" i="3"/>
  <c r="G307" i="3"/>
  <c r="I306" i="3"/>
  <c r="H306" i="3"/>
  <c r="G306" i="3"/>
  <c r="I305" i="3"/>
  <c r="H305" i="3"/>
  <c r="G305" i="3"/>
  <c r="I304" i="3"/>
  <c r="H304" i="3"/>
  <c r="G304" i="3"/>
  <c r="I302" i="3"/>
  <c r="H302" i="3"/>
  <c r="G302" i="3"/>
  <c r="I301" i="3"/>
  <c r="H301" i="3"/>
  <c r="G301" i="3"/>
  <c r="I300" i="3"/>
  <c r="H300" i="3"/>
  <c r="G300" i="3"/>
  <c r="I299" i="3"/>
  <c r="H299" i="3"/>
  <c r="G299" i="3"/>
  <c r="I298" i="3"/>
  <c r="H298" i="3"/>
  <c r="G298" i="3"/>
  <c r="I297" i="3"/>
  <c r="H297" i="3"/>
  <c r="G297" i="3"/>
  <c r="I296" i="3"/>
  <c r="H296" i="3"/>
  <c r="G296" i="3"/>
  <c r="I294" i="3"/>
  <c r="H294" i="3"/>
  <c r="G294" i="3"/>
  <c r="I293" i="3"/>
  <c r="H293" i="3"/>
  <c r="G293" i="3"/>
  <c r="I292" i="3"/>
  <c r="H292" i="3"/>
  <c r="G292" i="3"/>
  <c r="I291" i="3"/>
  <c r="H291" i="3"/>
  <c r="G291" i="3"/>
  <c r="I290" i="3"/>
  <c r="H290" i="3"/>
  <c r="G290" i="3"/>
  <c r="I289" i="3"/>
  <c r="H289" i="3"/>
  <c r="G289" i="3"/>
  <c r="I288" i="3"/>
  <c r="H288" i="3"/>
  <c r="G288" i="3"/>
  <c r="I287" i="3"/>
  <c r="H287" i="3"/>
  <c r="G287" i="3"/>
  <c r="I286" i="3"/>
  <c r="H286" i="3"/>
  <c r="G286" i="3"/>
  <c r="I285" i="3"/>
  <c r="H285" i="3"/>
  <c r="G285" i="3"/>
  <c r="I283" i="3"/>
  <c r="H283" i="3"/>
  <c r="G283" i="3"/>
  <c r="I282" i="3"/>
  <c r="H282" i="3"/>
  <c r="G282" i="3"/>
  <c r="I253" i="3"/>
  <c r="H253" i="3"/>
  <c r="G253" i="3"/>
  <c r="I280" i="3"/>
  <c r="H280" i="3"/>
  <c r="G280" i="3"/>
  <c r="I279" i="3"/>
  <c r="H279" i="3"/>
  <c r="G279" i="3"/>
  <c r="I278" i="3"/>
  <c r="H278" i="3"/>
  <c r="G278" i="3"/>
  <c r="I277" i="3"/>
  <c r="H277" i="3"/>
  <c r="G277" i="3"/>
  <c r="I276" i="3"/>
  <c r="H276" i="3"/>
  <c r="G276" i="3"/>
  <c r="I275" i="3"/>
  <c r="H275" i="3"/>
  <c r="G275" i="3"/>
  <c r="I274" i="3"/>
  <c r="H274" i="3"/>
  <c r="G274" i="3"/>
  <c r="I273" i="3"/>
  <c r="H273" i="3"/>
  <c r="G273" i="3"/>
  <c r="I271" i="3"/>
  <c r="H271" i="3"/>
  <c r="G271" i="3"/>
  <c r="I270" i="3"/>
  <c r="H270" i="3"/>
  <c r="G270" i="3"/>
  <c r="I269" i="3"/>
  <c r="H269" i="3"/>
  <c r="G269" i="3"/>
  <c r="I268" i="3"/>
  <c r="H268" i="3"/>
  <c r="G268" i="3"/>
  <c r="I266" i="3"/>
  <c r="H266" i="3"/>
  <c r="G266" i="3"/>
  <c r="I265" i="3"/>
  <c r="H265" i="3"/>
  <c r="G265" i="3"/>
  <c r="I264" i="3"/>
  <c r="H264" i="3"/>
  <c r="G264" i="3"/>
  <c r="I263" i="3"/>
  <c r="H263" i="3"/>
  <c r="G263" i="3"/>
  <c r="I262" i="3"/>
  <c r="H262" i="3"/>
  <c r="G262" i="3"/>
  <c r="I261" i="3"/>
  <c r="H261" i="3"/>
  <c r="G261" i="3"/>
  <c r="I260" i="3"/>
  <c r="H260" i="3"/>
  <c r="G260" i="3"/>
  <c r="I259" i="3"/>
  <c r="H259" i="3"/>
  <c r="G259" i="3"/>
  <c r="I257" i="3"/>
  <c r="H257" i="3"/>
  <c r="G257" i="3"/>
  <c r="I256" i="3"/>
  <c r="H256" i="3"/>
  <c r="G256" i="3"/>
  <c r="I255" i="3"/>
  <c r="H255" i="3"/>
  <c r="G255" i="3"/>
  <c r="I254" i="3"/>
  <c r="H254" i="3"/>
  <c r="G254" i="3"/>
  <c r="I252" i="3"/>
  <c r="H252" i="3"/>
  <c r="G252" i="3"/>
  <c r="I251" i="3"/>
  <c r="H251" i="3"/>
  <c r="G251" i="3"/>
  <c r="I250" i="3"/>
  <c r="H250" i="3"/>
  <c r="G250" i="3"/>
  <c r="I249" i="3"/>
  <c r="H249" i="3"/>
  <c r="G249" i="3"/>
  <c r="I248" i="3"/>
  <c r="H248" i="3"/>
  <c r="G248" i="3"/>
  <c r="I247" i="3"/>
  <c r="H247" i="3"/>
  <c r="G247" i="3"/>
  <c r="I246" i="3"/>
  <c r="H246" i="3"/>
  <c r="G246" i="3"/>
  <c r="I245" i="3"/>
  <c r="H245" i="3"/>
  <c r="G245" i="3"/>
  <c r="I244" i="3"/>
  <c r="H244" i="3"/>
  <c r="G244" i="3"/>
  <c r="I243" i="3"/>
  <c r="H243" i="3"/>
  <c r="G243" i="3"/>
  <c r="I242" i="3"/>
  <c r="H242" i="3"/>
  <c r="G242" i="3"/>
  <c r="I241" i="3"/>
  <c r="H241" i="3"/>
  <c r="G241" i="3"/>
  <c r="I240" i="3"/>
  <c r="H240" i="3"/>
  <c r="G240" i="3"/>
  <c r="I239" i="3"/>
  <c r="H239" i="3"/>
  <c r="G239" i="3"/>
  <c r="I238" i="3"/>
  <c r="H238" i="3"/>
  <c r="G238" i="3"/>
  <c r="I237" i="3"/>
  <c r="H237" i="3"/>
  <c r="G237" i="3"/>
  <c r="I236" i="3"/>
  <c r="H236" i="3"/>
  <c r="G236" i="3"/>
  <c r="I235" i="3"/>
  <c r="H235" i="3"/>
  <c r="G235" i="3"/>
  <c r="I234" i="3"/>
  <c r="H234" i="3"/>
  <c r="G234" i="3"/>
  <c r="I233" i="3"/>
  <c r="H233" i="3"/>
  <c r="G233" i="3"/>
  <c r="I232" i="3"/>
  <c r="H232" i="3"/>
  <c r="G232" i="3"/>
  <c r="I231" i="3"/>
  <c r="H231" i="3"/>
  <c r="G231" i="3"/>
  <c r="I230" i="3"/>
  <c r="H230" i="3"/>
  <c r="G230" i="3"/>
  <c r="I229" i="3"/>
  <c r="H229" i="3"/>
  <c r="G229" i="3"/>
  <c r="I228" i="3"/>
  <c r="H228" i="3"/>
  <c r="G228" i="3"/>
  <c r="I227" i="3"/>
  <c r="H227" i="3"/>
  <c r="G227" i="3"/>
  <c r="I226" i="3"/>
  <c r="H226" i="3"/>
  <c r="G226" i="3"/>
  <c r="I225" i="3"/>
  <c r="H225" i="3"/>
  <c r="G225" i="3"/>
  <c r="I224" i="3"/>
  <c r="H224" i="3"/>
  <c r="G224" i="3"/>
  <c r="I223" i="3"/>
  <c r="H223" i="3"/>
  <c r="G223" i="3"/>
  <c r="I222" i="3"/>
  <c r="H222" i="3"/>
  <c r="G222" i="3"/>
  <c r="I221" i="3"/>
  <c r="H221" i="3"/>
  <c r="G221" i="3"/>
  <c r="I220" i="3"/>
  <c r="H220" i="3"/>
  <c r="G220" i="3"/>
  <c r="I219" i="3"/>
  <c r="H219" i="3"/>
  <c r="G219" i="3"/>
  <c r="I218" i="3"/>
  <c r="H218" i="3"/>
  <c r="G218" i="3"/>
  <c r="I217" i="3"/>
  <c r="H217" i="3"/>
  <c r="G217" i="3"/>
  <c r="I216" i="3"/>
  <c r="H216" i="3"/>
  <c r="G216" i="3"/>
  <c r="I215" i="3"/>
  <c r="H215" i="3"/>
  <c r="G215" i="3"/>
  <c r="I214" i="3"/>
  <c r="H214" i="3"/>
  <c r="G214" i="3"/>
  <c r="I212" i="3"/>
  <c r="H212" i="3"/>
  <c r="G212" i="3"/>
  <c r="I211" i="3"/>
  <c r="H211" i="3"/>
  <c r="G211" i="3"/>
  <c r="I210" i="3"/>
  <c r="H210" i="3"/>
  <c r="G210" i="3"/>
  <c r="I209" i="3"/>
  <c r="H209" i="3"/>
  <c r="G209" i="3"/>
  <c r="I208" i="3"/>
  <c r="H208" i="3"/>
  <c r="G208" i="3"/>
  <c r="I207" i="3"/>
  <c r="H207" i="3"/>
  <c r="G207" i="3"/>
  <c r="I206" i="3"/>
  <c r="H206" i="3"/>
  <c r="G206" i="3"/>
  <c r="I205" i="3"/>
  <c r="H205" i="3"/>
  <c r="G205" i="3"/>
  <c r="I204" i="3"/>
  <c r="H204" i="3"/>
  <c r="G204" i="3"/>
  <c r="I203" i="3"/>
  <c r="H203" i="3"/>
  <c r="G203" i="3"/>
  <c r="I202" i="3"/>
  <c r="H202" i="3"/>
  <c r="G202" i="3"/>
  <c r="I201" i="3"/>
  <c r="H201" i="3"/>
  <c r="G201" i="3"/>
  <c r="I200" i="3"/>
  <c r="H200" i="3"/>
  <c r="G200" i="3"/>
  <c r="I199" i="3"/>
  <c r="H199" i="3"/>
  <c r="G199" i="3"/>
  <c r="I198" i="3"/>
  <c r="H198" i="3"/>
  <c r="G198" i="3"/>
  <c r="I197" i="3"/>
  <c r="H197" i="3"/>
  <c r="G197" i="3"/>
  <c r="I196" i="3"/>
  <c r="H196" i="3"/>
  <c r="G196" i="3"/>
  <c r="I195" i="3"/>
  <c r="H195" i="3"/>
  <c r="G195" i="3"/>
  <c r="I194" i="3"/>
  <c r="H194" i="3"/>
  <c r="G194" i="3"/>
  <c r="I193" i="3"/>
  <c r="H193" i="3"/>
  <c r="G193" i="3"/>
  <c r="I192" i="3"/>
  <c r="H192" i="3"/>
  <c r="G192" i="3"/>
  <c r="I191" i="3"/>
  <c r="H191" i="3"/>
  <c r="G191" i="3"/>
  <c r="I190" i="3"/>
  <c r="H190" i="3"/>
  <c r="G190" i="3"/>
  <c r="I189" i="3"/>
  <c r="H189" i="3"/>
  <c r="G189" i="3"/>
  <c r="I188" i="3"/>
  <c r="H188" i="3"/>
  <c r="G188" i="3"/>
  <c r="I187" i="3"/>
  <c r="H187" i="3"/>
  <c r="G187" i="3"/>
  <c r="I186" i="3"/>
  <c r="H186" i="3"/>
  <c r="G186" i="3"/>
  <c r="I185" i="3"/>
  <c r="H185" i="3"/>
  <c r="G185" i="3"/>
  <c r="I184" i="3"/>
  <c r="H184" i="3"/>
  <c r="G184" i="3"/>
  <c r="I183" i="3"/>
  <c r="H183" i="3"/>
  <c r="G183" i="3"/>
  <c r="I182" i="3"/>
  <c r="H182" i="3"/>
  <c r="G182" i="3"/>
  <c r="I181" i="3"/>
  <c r="H181" i="3"/>
  <c r="G181" i="3"/>
  <c r="I180" i="3"/>
  <c r="H180" i="3"/>
  <c r="G180" i="3"/>
  <c r="I179" i="3"/>
  <c r="H179" i="3"/>
  <c r="G179" i="3"/>
  <c r="I178" i="3"/>
  <c r="H178" i="3"/>
  <c r="G178" i="3"/>
  <c r="I177" i="3"/>
  <c r="H177" i="3"/>
  <c r="G177" i="3"/>
  <c r="I176" i="3"/>
  <c r="H176" i="3"/>
  <c r="G176" i="3"/>
  <c r="I175" i="3"/>
  <c r="H175" i="3"/>
  <c r="G175" i="3"/>
  <c r="I174" i="3"/>
  <c r="H174" i="3"/>
  <c r="G174" i="3"/>
  <c r="I173" i="3"/>
  <c r="H173" i="3"/>
  <c r="G173" i="3"/>
  <c r="I172" i="3"/>
  <c r="H172" i="3"/>
  <c r="G172" i="3"/>
  <c r="I171" i="3"/>
  <c r="H171" i="3"/>
  <c r="G171" i="3"/>
  <c r="I170" i="3"/>
  <c r="H170" i="3"/>
  <c r="G170" i="3"/>
  <c r="I169" i="3"/>
  <c r="H169" i="3"/>
  <c r="G169" i="3"/>
  <c r="I168" i="3"/>
  <c r="H168" i="3"/>
  <c r="G168" i="3"/>
  <c r="I167" i="3"/>
  <c r="H167" i="3"/>
  <c r="G167" i="3"/>
  <c r="I166" i="3"/>
  <c r="H166" i="3"/>
  <c r="G166" i="3"/>
  <c r="I165" i="3"/>
  <c r="H165" i="3"/>
  <c r="G165" i="3"/>
  <c r="I164" i="3"/>
  <c r="H164" i="3"/>
  <c r="G164" i="3"/>
  <c r="I163" i="3"/>
  <c r="H163" i="3"/>
  <c r="G163" i="3"/>
  <c r="I162" i="3"/>
  <c r="H162" i="3"/>
  <c r="G162" i="3"/>
  <c r="I161" i="3"/>
  <c r="H161" i="3"/>
  <c r="G161" i="3"/>
  <c r="I160" i="3"/>
  <c r="H160" i="3"/>
  <c r="G160" i="3"/>
  <c r="I159" i="3"/>
  <c r="H159" i="3"/>
  <c r="G159" i="3"/>
  <c r="I158" i="3"/>
  <c r="H158" i="3"/>
  <c r="G158" i="3"/>
  <c r="I157" i="3"/>
  <c r="H157" i="3"/>
  <c r="G157" i="3"/>
  <c r="I156" i="3"/>
  <c r="H156" i="3"/>
  <c r="G156" i="3"/>
  <c r="I155" i="3"/>
  <c r="H155" i="3"/>
  <c r="G155" i="3"/>
  <c r="I154" i="3"/>
  <c r="H154" i="3"/>
  <c r="G154" i="3"/>
  <c r="I153" i="3"/>
  <c r="H153" i="3"/>
  <c r="G153" i="3"/>
  <c r="I152" i="3"/>
  <c r="H152" i="3"/>
  <c r="G152" i="3"/>
  <c r="I151" i="3"/>
  <c r="H151" i="3"/>
  <c r="G151" i="3"/>
  <c r="I150" i="3"/>
  <c r="H150" i="3"/>
  <c r="G150" i="3"/>
  <c r="I149" i="3"/>
  <c r="H149" i="3"/>
  <c r="G149" i="3"/>
  <c r="I148" i="3"/>
  <c r="H148" i="3"/>
  <c r="G148" i="3"/>
  <c r="I147" i="3"/>
  <c r="H147" i="3"/>
  <c r="G147" i="3"/>
  <c r="I146" i="3"/>
  <c r="H146" i="3"/>
  <c r="G146" i="3"/>
  <c r="I145" i="3"/>
  <c r="H145" i="3"/>
  <c r="G145" i="3"/>
  <c r="I144" i="3"/>
  <c r="H144" i="3"/>
  <c r="G144" i="3"/>
  <c r="I143" i="3"/>
  <c r="H143" i="3"/>
  <c r="G143" i="3"/>
  <c r="I142" i="3"/>
  <c r="H142" i="3"/>
  <c r="G142" i="3"/>
  <c r="I141" i="3"/>
  <c r="H141" i="3"/>
  <c r="G141" i="3"/>
  <c r="I140" i="3"/>
  <c r="H140" i="3"/>
  <c r="G140" i="3"/>
  <c r="I139" i="3"/>
  <c r="H139" i="3"/>
  <c r="G139" i="3"/>
  <c r="I138" i="3"/>
  <c r="H138" i="3"/>
  <c r="G138" i="3"/>
  <c r="I137" i="3"/>
  <c r="H137" i="3"/>
  <c r="G137" i="3"/>
  <c r="I136" i="3"/>
  <c r="H136" i="3"/>
  <c r="G136" i="3"/>
  <c r="I135" i="3"/>
  <c r="H135" i="3"/>
  <c r="G135" i="3"/>
  <c r="I134" i="3"/>
  <c r="H134" i="3"/>
  <c r="G134" i="3"/>
  <c r="I133" i="3"/>
  <c r="H133" i="3"/>
  <c r="G133" i="3"/>
  <c r="I132" i="3"/>
  <c r="H132" i="3"/>
  <c r="G132" i="3"/>
  <c r="I131" i="3"/>
  <c r="H131" i="3"/>
  <c r="G131" i="3"/>
  <c r="I130" i="3"/>
  <c r="H130" i="3"/>
  <c r="G130" i="3"/>
  <c r="I129" i="3"/>
  <c r="H129" i="3"/>
  <c r="G129" i="3"/>
  <c r="I128" i="3"/>
  <c r="H128" i="3"/>
  <c r="G128" i="3"/>
  <c r="I127" i="3"/>
  <c r="H127" i="3"/>
  <c r="G127" i="3"/>
  <c r="I126" i="3"/>
  <c r="H126" i="3"/>
  <c r="G126" i="3"/>
  <c r="I125" i="3"/>
  <c r="H125" i="3"/>
  <c r="G125" i="3"/>
  <c r="I124" i="3"/>
  <c r="H124" i="3"/>
  <c r="G124" i="3"/>
  <c r="I123" i="3"/>
  <c r="H123" i="3"/>
  <c r="G123" i="3"/>
  <c r="I122" i="3"/>
  <c r="H122" i="3"/>
  <c r="G122" i="3"/>
  <c r="I121" i="3"/>
  <c r="H121" i="3"/>
  <c r="G121" i="3"/>
  <c r="I120" i="3"/>
  <c r="H120" i="3"/>
  <c r="G120" i="3"/>
  <c r="I119" i="3"/>
  <c r="H119" i="3"/>
  <c r="G119" i="3"/>
  <c r="I117" i="3"/>
  <c r="H117" i="3"/>
  <c r="G117" i="3"/>
  <c r="I116" i="3"/>
  <c r="H116" i="3"/>
  <c r="G116" i="3"/>
  <c r="I115" i="3"/>
  <c r="H115" i="3"/>
  <c r="G115" i="3"/>
  <c r="I114" i="3"/>
  <c r="H114" i="3"/>
  <c r="G114" i="3"/>
  <c r="I113" i="3"/>
  <c r="H113" i="3"/>
  <c r="G113" i="3"/>
  <c r="I112" i="3"/>
  <c r="H112" i="3"/>
  <c r="G112" i="3"/>
  <c r="I111" i="3"/>
  <c r="H111" i="3"/>
  <c r="G111" i="3"/>
  <c r="I110" i="3"/>
  <c r="H110" i="3"/>
  <c r="G110" i="3"/>
  <c r="I109" i="3"/>
  <c r="H109" i="3"/>
  <c r="G109" i="3"/>
  <c r="I108" i="3"/>
  <c r="H108" i="3"/>
  <c r="G108" i="3"/>
  <c r="I107" i="3"/>
  <c r="H107" i="3"/>
  <c r="G107" i="3"/>
  <c r="I106" i="3"/>
  <c r="H106" i="3"/>
  <c r="G106" i="3"/>
  <c r="I105" i="3"/>
  <c r="H105" i="3"/>
  <c r="G105" i="3"/>
  <c r="I104" i="3"/>
  <c r="H104" i="3"/>
  <c r="G104" i="3"/>
  <c r="I103" i="3"/>
  <c r="H103" i="3"/>
  <c r="G103" i="3"/>
  <c r="I102" i="3"/>
  <c r="H102" i="3"/>
  <c r="G102" i="3"/>
  <c r="I101" i="3"/>
  <c r="H101" i="3"/>
  <c r="G101" i="3"/>
  <c r="I100" i="3"/>
  <c r="H100" i="3"/>
  <c r="G100" i="3"/>
  <c r="I99" i="3"/>
  <c r="H99" i="3"/>
  <c r="G99" i="3"/>
  <c r="I98" i="3"/>
  <c r="H98" i="3"/>
  <c r="G98" i="3"/>
  <c r="I97" i="3"/>
  <c r="H97" i="3"/>
  <c r="G97" i="3"/>
  <c r="I96" i="3"/>
  <c r="H96" i="3"/>
  <c r="G96" i="3"/>
  <c r="I95" i="3"/>
  <c r="H95" i="3"/>
  <c r="G95" i="3"/>
  <c r="I94" i="3"/>
  <c r="H94" i="3"/>
  <c r="G94" i="3"/>
  <c r="I93" i="3"/>
  <c r="H93" i="3"/>
  <c r="G93" i="3"/>
  <c r="I92" i="3"/>
  <c r="H92" i="3"/>
  <c r="G92" i="3"/>
  <c r="I91" i="3"/>
  <c r="H91" i="3"/>
  <c r="G91" i="3"/>
  <c r="I90" i="3"/>
  <c r="H90" i="3"/>
  <c r="G90" i="3"/>
  <c r="I89" i="3"/>
  <c r="H89" i="3"/>
  <c r="G89" i="3"/>
  <c r="I88" i="3"/>
  <c r="H88" i="3"/>
  <c r="G88" i="3"/>
  <c r="I87" i="3"/>
  <c r="H87" i="3"/>
  <c r="G87" i="3"/>
  <c r="I86" i="3"/>
  <c r="H86" i="3"/>
  <c r="G86" i="3"/>
  <c r="I85" i="3"/>
  <c r="H85" i="3"/>
  <c r="G85" i="3"/>
  <c r="I84" i="3"/>
  <c r="H84" i="3"/>
  <c r="G84" i="3"/>
  <c r="I83" i="3"/>
  <c r="H83" i="3"/>
  <c r="G83" i="3"/>
  <c r="I82" i="3"/>
  <c r="H82" i="3"/>
  <c r="G82" i="3"/>
  <c r="I81" i="3"/>
  <c r="H81" i="3"/>
  <c r="G81" i="3"/>
  <c r="I80" i="3"/>
  <c r="H80" i="3"/>
  <c r="G80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C11" i="3" l="1"/>
  <c r="O11" i="3" l="1"/>
  <c r="D11" i="3"/>
  <c r="N4" i="3"/>
  <c r="H78" i="4"/>
  <c r="H75" i="4"/>
  <c r="H74" i="4"/>
  <c r="H73" i="4"/>
  <c r="H72" i="4"/>
  <c r="H71" i="4"/>
  <c r="N5" i="3" l="1"/>
  <c r="B4" i="12"/>
  <c r="H70" i="4"/>
  <c r="F68" i="3"/>
  <c r="F69" i="3"/>
  <c r="F70" i="3"/>
  <c r="F71" i="3"/>
  <c r="F67" i="3"/>
  <c r="B68" i="3"/>
  <c r="B69" i="3"/>
  <c r="B70" i="3"/>
  <c r="B71" i="3"/>
  <c r="B67" i="3"/>
  <c r="D611" i="9"/>
  <c r="F611" i="9"/>
  <c r="D1021" i="9"/>
  <c r="F1021" i="9"/>
  <c r="D1123" i="9"/>
  <c r="F1123" i="9"/>
  <c r="D1219" i="9"/>
  <c r="F1219" i="9"/>
  <c r="D1235" i="9"/>
  <c r="F1235" i="9"/>
  <c r="D1421" i="9"/>
  <c r="F1421" i="9"/>
  <c r="D1460" i="9"/>
  <c r="F1460" i="9"/>
  <c r="D1501" i="9"/>
  <c r="F1501" i="9"/>
  <c r="D1615" i="9"/>
  <c r="F1615" i="9"/>
  <c r="D1665" i="9"/>
  <c r="F1665" i="9"/>
  <c r="D2906" i="9"/>
  <c r="D2907" i="9"/>
  <c r="D3030" i="9"/>
  <c r="O67" i="3" l="1"/>
  <c r="D67" i="3"/>
  <c r="O71" i="3"/>
  <c r="D71" i="3"/>
  <c r="O70" i="3"/>
  <c r="D70" i="3"/>
  <c r="O69" i="3"/>
  <c r="D69" i="3"/>
  <c r="O68" i="3"/>
  <c r="D68" i="3"/>
  <c r="B5" i="12"/>
  <c r="N6" i="3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E4" i="12"/>
  <c r="C4" i="12"/>
  <c r="D5" i="12"/>
  <c r="E5" i="12"/>
  <c r="D4" i="12"/>
  <c r="B4" i="4"/>
  <c r="I4" i="4" s="1"/>
  <c r="B5" i="4"/>
  <c r="I5" i="4" s="1"/>
  <c r="C5" i="12"/>
  <c r="B6" i="12" l="1"/>
  <c r="C5" i="4"/>
  <c r="C4" i="4"/>
  <c r="L5" i="4"/>
  <c r="L4" i="4"/>
  <c r="B6" i="4"/>
  <c r="L6" i="4" s="1"/>
  <c r="K4" i="4"/>
  <c r="C6" i="12" l="1"/>
  <c r="D6" i="12"/>
  <c r="E6" i="12"/>
  <c r="I6" i="4"/>
  <c r="C6" i="4"/>
  <c r="K5" i="4"/>
  <c r="B4" i="13"/>
  <c r="B7" i="4"/>
  <c r="L7" i="4" s="1"/>
  <c r="B5" i="13" l="1"/>
  <c r="D5" i="13" s="1"/>
  <c r="K6" i="4"/>
  <c r="K7" i="4" s="1"/>
  <c r="I7" i="4"/>
  <c r="C7" i="4"/>
  <c r="D4" i="13"/>
  <c r="E4" i="13"/>
  <c r="C4" i="13"/>
  <c r="E5" i="13"/>
  <c r="C5" i="13"/>
  <c r="C4" i="6" s="1"/>
  <c r="B7" i="13" l="1"/>
  <c r="D7" i="13" s="1"/>
  <c r="D4" i="6"/>
  <c r="B6" i="13"/>
  <c r="B8" i="4"/>
  <c r="L8" i="4" s="1"/>
  <c r="K8" i="4" s="1"/>
  <c r="B8" i="13" l="1"/>
  <c r="D8" i="13" s="1"/>
  <c r="E7" i="13"/>
  <c r="C7" i="13"/>
  <c r="C6" i="13"/>
  <c r="D6" i="13"/>
  <c r="E6" i="13"/>
  <c r="I8" i="4"/>
  <c r="E8" i="13" s="1"/>
  <c r="C8" i="4"/>
  <c r="C8" i="13" s="1"/>
  <c r="B9" i="4"/>
  <c r="L9" i="4" s="1"/>
  <c r="K9" i="4" s="1"/>
  <c r="B9" i="13" l="1"/>
  <c r="I9" i="4"/>
  <c r="E9" i="13" s="1"/>
  <c r="C9" i="4"/>
  <c r="C9" i="13" s="1"/>
  <c r="B10" i="4"/>
  <c r="L10" i="4" s="1"/>
  <c r="K10" i="4" s="1"/>
  <c r="B10" i="13" l="1"/>
  <c r="D9" i="13"/>
  <c r="I10" i="4"/>
  <c r="E10" i="13" s="1"/>
  <c r="C10" i="4"/>
  <c r="C10" i="13" s="1"/>
  <c r="B5" i="6"/>
  <c r="D5" i="6" s="1"/>
  <c r="B11" i="4"/>
  <c r="L11" i="4" s="1"/>
  <c r="K11" i="4" s="1"/>
  <c r="B11" i="13" l="1"/>
  <c r="B6" i="6"/>
  <c r="D10" i="13"/>
  <c r="B13" i="4"/>
  <c r="L13" i="4" s="1"/>
  <c r="I11" i="4"/>
  <c r="E11" i="13" s="1"/>
  <c r="C11" i="4"/>
  <c r="C11" i="13" s="1"/>
  <c r="H5" i="6"/>
  <c r="C5" i="6"/>
  <c r="B12" i="4"/>
  <c r="L12" i="4" s="1"/>
  <c r="K12" i="4" s="1"/>
  <c r="B12" i="13" l="1"/>
  <c r="K13" i="4"/>
  <c r="H6" i="6"/>
  <c r="D6" i="6"/>
  <c r="C6" i="6"/>
  <c r="B7" i="6"/>
  <c r="D11" i="13"/>
  <c r="B14" i="4"/>
  <c r="L14" i="4" s="1"/>
  <c r="I12" i="4"/>
  <c r="E12" i="13" s="1"/>
  <c r="C12" i="4"/>
  <c r="C12" i="13" s="1"/>
  <c r="H7" i="6" l="1"/>
  <c r="D7" i="6"/>
  <c r="C7" i="6"/>
  <c r="B13" i="13"/>
  <c r="K14" i="4"/>
  <c r="B8" i="6"/>
  <c r="D12" i="13"/>
  <c r="B15" i="4"/>
  <c r="L15" i="4" s="1"/>
  <c r="I13" i="4"/>
  <c r="E13" i="13" s="1"/>
  <c r="C13" i="4"/>
  <c r="C13" i="13" s="1"/>
  <c r="H8" i="6" l="1"/>
  <c r="D8" i="6"/>
  <c r="B14" i="13"/>
  <c r="K15" i="4"/>
  <c r="B9" i="6"/>
  <c r="D13" i="13"/>
  <c r="C8" i="6"/>
  <c r="C9" i="6"/>
  <c r="C9" i="14"/>
  <c r="B16" i="4"/>
  <c r="L16" i="4" s="1"/>
  <c r="I14" i="4"/>
  <c r="E14" i="13" s="1"/>
  <c r="C14" i="4"/>
  <c r="C14" i="13" s="1"/>
  <c r="H9" i="6" l="1"/>
  <c r="D9" i="6"/>
  <c r="B15" i="13"/>
  <c r="K16" i="4"/>
  <c r="B10" i="6"/>
  <c r="D14" i="13"/>
  <c r="B17" i="4"/>
  <c r="L17" i="4" s="1"/>
  <c r="I15" i="4"/>
  <c r="E15" i="13" s="1"/>
  <c r="C15" i="4"/>
  <c r="C15" i="13" s="1"/>
  <c r="H10" i="6" l="1"/>
  <c r="D10" i="6"/>
  <c r="B16" i="13"/>
  <c r="K17" i="4"/>
  <c r="B11" i="6"/>
  <c r="D15" i="13"/>
  <c r="C10" i="6"/>
  <c r="B18" i="4"/>
  <c r="L18" i="4" s="1"/>
  <c r="I16" i="4"/>
  <c r="E16" i="13" s="1"/>
  <c r="C16" i="4"/>
  <c r="C16" i="13" s="1"/>
  <c r="H11" i="6" l="1"/>
  <c r="D11" i="6"/>
  <c r="B17" i="13"/>
  <c r="K18" i="4"/>
  <c r="B12" i="6"/>
  <c r="D16" i="13"/>
  <c r="C11" i="6"/>
  <c r="B19" i="4"/>
  <c r="L19" i="4" s="1"/>
  <c r="I17" i="4"/>
  <c r="E17" i="13" s="1"/>
  <c r="C17" i="4"/>
  <c r="C17" i="13" s="1"/>
  <c r="H12" i="6" l="1"/>
  <c r="D12" i="6"/>
  <c r="B18" i="13"/>
  <c r="K19" i="4"/>
  <c r="B13" i="6"/>
  <c r="D17" i="13"/>
  <c r="C12" i="6"/>
  <c r="C13" i="6"/>
  <c r="C10" i="14"/>
  <c r="B20" i="4"/>
  <c r="L20" i="4" s="1"/>
  <c r="I18" i="4"/>
  <c r="E18" i="13" s="1"/>
  <c r="C18" i="4"/>
  <c r="C18" i="13" s="1"/>
  <c r="H13" i="6" l="1"/>
  <c r="D13" i="6"/>
  <c r="B19" i="13"/>
  <c r="K20" i="4"/>
  <c r="B14" i="6"/>
  <c r="D18" i="13"/>
  <c r="B21" i="4"/>
  <c r="L21" i="4" s="1"/>
  <c r="I19" i="4"/>
  <c r="E19" i="13" s="1"/>
  <c r="C19" i="4"/>
  <c r="C19" i="13" s="1"/>
  <c r="H14" i="6" l="1"/>
  <c r="D14" i="6"/>
  <c r="B20" i="13"/>
  <c r="K21" i="4"/>
  <c r="B15" i="6"/>
  <c r="D19" i="13"/>
  <c r="C14" i="6"/>
  <c r="B22" i="4"/>
  <c r="L22" i="4" s="1"/>
  <c r="I20" i="4"/>
  <c r="E20" i="13" s="1"/>
  <c r="C20" i="4"/>
  <c r="C20" i="13" s="1"/>
  <c r="H15" i="6" l="1"/>
  <c r="D15" i="6"/>
  <c r="B21" i="13"/>
  <c r="K22" i="4"/>
  <c r="B16" i="6"/>
  <c r="D20" i="13"/>
  <c r="C15" i="6"/>
  <c r="B23" i="4"/>
  <c r="L23" i="4" s="1"/>
  <c r="I21" i="4"/>
  <c r="E21" i="13" s="1"/>
  <c r="C21" i="4"/>
  <c r="C21" i="13" s="1"/>
  <c r="H16" i="6" l="1"/>
  <c r="D16" i="6"/>
  <c r="B22" i="13"/>
  <c r="K23" i="4"/>
  <c r="B17" i="6"/>
  <c r="D21" i="13"/>
  <c r="C16" i="6"/>
  <c r="B24" i="4"/>
  <c r="L24" i="4" s="1"/>
  <c r="I22" i="4"/>
  <c r="E22" i="13" s="1"/>
  <c r="C22" i="4"/>
  <c r="C22" i="13" s="1"/>
  <c r="D17" i="6" l="1"/>
  <c r="H17" i="6"/>
  <c r="B23" i="13"/>
  <c r="K24" i="4"/>
  <c r="B18" i="6"/>
  <c r="D22" i="13"/>
  <c r="C17" i="6"/>
  <c r="B25" i="4"/>
  <c r="L25" i="4" s="1"/>
  <c r="I23" i="4"/>
  <c r="E23" i="13" s="1"/>
  <c r="C23" i="4"/>
  <c r="C23" i="13" s="1"/>
  <c r="D18" i="6" l="1"/>
  <c r="H18" i="6"/>
  <c r="B24" i="13"/>
  <c r="K25" i="4"/>
  <c r="B19" i="6"/>
  <c r="D23" i="13"/>
  <c r="C18" i="6"/>
  <c r="B26" i="4"/>
  <c r="L26" i="4" s="1"/>
  <c r="I24" i="4"/>
  <c r="E24" i="13" s="1"/>
  <c r="C24" i="4"/>
  <c r="C24" i="13" s="1"/>
  <c r="D19" i="6" l="1"/>
  <c r="H19" i="6"/>
  <c r="B25" i="13"/>
  <c r="K26" i="4"/>
  <c r="B20" i="6"/>
  <c r="D24" i="13"/>
  <c r="C19" i="6"/>
  <c r="B27" i="4"/>
  <c r="L27" i="4" s="1"/>
  <c r="I25" i="4"/>
  <c r="E25" i="13" s="1"/>
  <c r="C25" i="4"/>
  <c r="C25" i="13" s="1"/>
  <c r="D20" i="6" l="1"/>
  <c r="H20" i="6"/>
  <c r="B26" i="13"/>
  <c r="K27" i="4"/>
  <c r="B21" i="6"/>
  <c r="D25" i="13"/>
  <c r="C20" i="6"/>
  <c r="B28" i="4"/>
  <c r="L28" i="4" s="1"/>
  <c r="I26" i="4"/>
  <c r="E26" i="13" s="1"/>
  <c r="C26" i="4"/>
  <c r="C26" i="13" s="1"/>
  <c r="D21" i="6" l="1"/>
  <c r="H21" i="6"/>
  <c r="B27" i="13"/>
  <c r="K28" i="4"/>
  <c r="B22" i="6"/>
  <c r="D26" i="13"/>
  <c r="C21" i="6"/>
  <c r="B29" i="4"/>
  <c r="L29" i="4" s="1"/>
  <c r="I27" i="4"/>
  <c r="E27" i="13" s="1"/>
  <c r="C27" i="4"/>
  <c r="C27" i="13" s="1"/>
  <c r="D22" i="6" l="1"/>
  <c r="H22" i="6"/>
  <c r="B28" i="13"/>
  <c r="K29" i="4"/>
  <c r="B23" i="6"/>
  <c r="D27" i="13"/>
  <c r="C22" i="6"/>
  <c r="B30" i="4"/>
  <c r="L30" i="4" s="1"/>
  <c r="I28" i="4"/>
  <c r="E28" i="13" s="1"/>
  <c r="C28" i="4"/>
  <c r="C28" i="13" s="1"/>
  <c r="D23" i="6" l="1"/>
  <c r="H23" i="6"/>
  <c r="B29" i="13"/>
  <c r="K30" i="4"/>
  <c r="B24" i="6"/>
  <c r="D28" i="13"/>
  <c r="C23" i="6"/>
  <c r="B31" i="4"/>
  <c r="L31" i="4" s="1"/>
  <c r="I29" i="4"/>
  <c r="E29" i="13" s="1"/>
  <c r="C29" i="4"/>
  <c r="C29" i="13" s="1"/>
  <c r="D24" i="6" l="1"/>
  <c r="H24" i="6"/>
  <c r="B30" i="13"/>
  <c r="K31" i="4"/>
  <c r="B25" i="6"/>
  <c r="D29" i="13"/>
  <c r="C24" i="6"/>
  <c r="B32" i="4"/>
  <c r="L32" i="4" s="1"/>
  <c r="I30" i="4"/>
  <c r="E30" i="13" s="1"/>
  <c r="C30" i="4"/>
  <c r="C30" i="13" s="1"/>
  <c r="D25" i="6" l="1"/>
  <c r="H25" i="6"/>
  <c r="B31" i="13"/>
  <c r="K32" i="4"/>
  <c r="B26" i="6"/>
  <c r="D30" i="13"/>
  <c r="C25" i="6"/>
  <c r="B33" i="4"/>
  <c r="L33" i="4" s="1"/>
  <c r="I31" i="4"/>
  <c r="E31" i="13" s="1"/>
  <c r="C31" i="4"/>
  <c r="C31" i="13" s="1"/>
  <c r="D26" i="6" l="1"/>
  <c r="H26" i="6"/>
  <c r="B32" i="13"/>
  <c r="K33" i="4"/>
  <c r="B27" i="6"/>
  <c r="D31" i="13"/>
  <c r="C26" i="6"/>
  <c r="B34" i="4"/>
  <c r="L34" i="4" s="1"/>
  <c r="I32" i="4"/>
  <c r="E32" i="13" s="1"/>
  <c r="C32" i="4"/>
  <c r="C32" i="13" s="1"/>
  <c r="D27" i="6" l="1"/>
  <c r="H27" i="6"/>
  <c r="B33" i="13"/>
  <c r="K34" i="4"/>
  <c r="B28" i="6"/>
  <c r="D32" i="13"/>
  <c r="C27" i="6"/>
  <c r="B35" i="4"/>
  <c r="L35" i="4" s="1"/>
  <c r="I33" i="4"/>
  <c r="E33" i="13" s="1"/>
  <c r="C33" i="4"/>
  <c r="C33" i="13" s="1"/>
  <c r="D28" i="6" l="1"/>
  <c r="H28" i="6"/>
  <c r="B34" i="13"/>
  <c r="K35" i="4"/>
  <c r="B29" i="6"/>
  <c r="D33" i="13"/>
  <c r="C28" i="6"/>
  <c r="B36" i="4"/>
  <c r="L36" i="4" s="1"/>
  <c r="I34" i="4"/>
  <c r="E34" i="13" s="1"/>
  <c r="C34" i="4"/>
  <c r="C34" i="13" s="1"/>
  <c r="D29" i="6" l="1"/>
  <c r="H29" i="6"/>
  <c r="B35" i="13"/>
  <c r="K36" i="4"/>
  <c r="B30" i="6"/>
  <c r="D34" i="13"/>
  <c r="C29" i="6"/>
  <c r="B37" i="4"/>
  <c r="L37" i="4" s="1"/>
  <c r="I35" i="4"/>
  <c r="E35" i="13" s="1"/>
  <c r="C35" i="4"/>
  <c r="C35" i="13" s="1"/>
  <c r="D30" i="6" l="1"/>
  <c r="H30" i="6"/>
  <c r="B36" i="13"/>
  <c r="K37" i="4"/>
  <c r="B31" i="6"/>
  <c r="D35" i="13"/>
  <c r="C30" i="6"/>
  <c r="B38" i="4"/>
  <c r="L38" i="4" s="1"/>
  <c r="I36" i="4"/>
  <c r="E36" i="13" s="1"/>
  <c r="C36" i="4"/>
  <c r="C36" i="13" s="1"/>
  <c r="D31" i="6" l="1"/>
  <c r="H31" i="6"/>
  <c r="B37" i="13"/>
  <c r="K38" i="4"/>
  <c r="B32" i="6"/>
  <c r="D36" i="13"/>
  <c r="C31" i="6"/>
  <c r="B39" i="4"/>
  <c r="L39" i="4" s="1"/>
  <c r="I37" i="4"/>
  <c r="E37" i="13" s="1"/>
  <c r="C37" i="4"/>
  <c r="C37" i="13" s="1"/>
  <c r="D32" i="6" l="1"/>
  <c r="H32" i="6"/>
  <c r="B38" i="13"/>
  <c r="K39" i="4"/>
  <c r="B33" i="6"/>
  <c r="D37" i="13"/>
  <c r="C32" i="6"/>
  <c r="B40" i="4"/>
  <c r="L40" i="4" s="1"/>
  <c r="I38" i="4"/>
  <c r="E38" i="13" s="1"/>
  <c r="C38" i="4"/>
  <c r="C38" i="13" s="1"/>
  <c r="D33" i="6" l="1"/>
  <c r="H33" i="6"/>
  <c r="B39" i="13"/>
  <c r="K40" i="4"/>
  <c r="B34" i="6"/>
  <c r="D38" i="13"/>
  <c r="C33" i="6"/>
  <c r="B41" i="4"/>
  <c r="L41" i="4" s="1"/>
  <c r="I39" i="4"/>
  <c r="E39" i="13" s="1"/>
  <c r="C39" i="4"/>
  <c r="C39" i="13" s="1"/>
  <c r="D34" i="6" l="1"/>
  <c r="H34" i="6"/>
  <c r="B40" i="13"/>
  <c r="K41" i="4"/>
  <c r="B35" i="6"/>
  <c r="D39" i="13"/>
  <c r="C34" i="6"/>
  <c r="B42" i="4"/>
  <c r="L42" i="4" s="1"/>
  <c r="I40" i="4"/>
  <c r="E40" i="13" s="1"/>
  <c r="C40" i="4"/>
  <c r="C40" i="13" s="1"/>
  <c r="B522" i="4" l="1"/>
  <c r="L522" i="4" s="1"/>
  <c r="B529" i="4"/>
  <c r="L529" i="4" s="1"/>
  <c r="B527" i="4"/>
  <c r="L527" i="4" s="1"/>
  <c r="B517" i="4"/>
  <c r="L517" i="4" s="1"/>
  <c r="B532" i="4"/>
  <c r="L532" i="4" s="1"/>
  <c r="B524" i="4"/>
  <c r="L524" i="4" s="1"/>
  <c r="B520" i="4"/>
  <c r="L520" i="4" s="1"/>
  <c r="B528" i="4"/>
  <c r="L528" i="4" s="1"/>
  <c r="B515" i="4"/>
  <c r="L515" i="4" s="1"/>
  <c r="B531" i="4"/>
  <c r="L531" i="4" s="1"/>
  <c r="B530" i="4"/>
  <c r="L530" i="4" s="1"/>
  <c r="B523" i="4"/>
  <c r="L523" i="4" s="1"/>
  <c r="B526" i="4"/>
  <c r="L526" i="4" s="1"/>
  <c r="B525" i="4"/>
  <c r="L525" i="4" s="1"/>
  <c r="B521" i="4"/>
  <c r="L521" i="4" s="1"/>
  <c r="B519" i="4"/>
  <c r="L519" i="4" s="1"/>
  <c r="B518" i="4"/>
  <c r="L518" i="4" s="1"/>
  <c r="B516" i="4"/>
  <c r="L516" i="4" s="1"/>
  <c r="B267" i="4"/>
  <c r="B87" i="4"/>
  <c r="B77" i="4"/>
  <c r="B76" i="4"/>
  <c r="B53" i="4"/>
  <c r="B52" i="4"/>
  <c r="B51" i="4"/>
  <c r="B50" i="4"/>
  <c r="B49" i="4"/>
  <c r="B48" i="4"/>
  <c r="B47" i="4"/>
  <c r="B46" i="4"/>
  <c r="B45" i="4"/>
  <c r="B44" i="4"/>
  <c r="D35" i="6"/>
  <c r="H35" i="6"/>
  <c r="B41" i="13"/>
  <c r="K42" i="4"/>
  <c r="B36" i="6"/>
  <c r="D40" i="13"/>
  <c r="C35" i="6"/>
  <c r="I41" i="4"/>
  <c r="E41" i="13" s="1"/>
  <c r="C41" i="4"/>
  <c r="C41" i="13" s="1"/>
  <c r="C516" i="4" l="1"/>
  <c r="C518" i="4"/>
  <c r="C519" i="4"/>
  <c r="C521" i="4"/>
  <c r="C525" i="4"/>
  <c r="C526" i="4"/>
  <c r="C523" i="4"/>
  <c r="C530" i="4"/>
  <c r="C531" i="4"/>
  <c r="C515" i="4"/>
  <c r="C528" i="4"/>
  <c r="C520" i="4"/>
  <c r="C524" i="4"/>
  <c r="C532" i="4"/>
  <c r="C517" i="4"/>
  <c r="C527" i="4"/>
  <c r="C529" i="4"/>
  <c r="C522" i="4"/>
  <c r="D36" i="6"/>
  <c r="H36" i="6"/>
  <c r="B42" i="13"/>
  <c r="B37" i="6"/>
  <c r="D41" i="13"/>
  <c r="C36" i="6"/>
  <c r="L267" i="4"/>
  <c r="L87" i="4"/>
  <c r="L77" i="4"/>
  <c r="L76" i="4"/>
  <c r="L53" i="4"/>
  <c r="L52" i="4"/>
  <c r="L51" i="4"/>
  <c r="L50" i="4"/>
  <c r="L49" i="4"/>
  <c r="L48" i="4"/>
  <c r="L47" i="4"/>
  <c r="L46" i="4"/>
  <c r="L45" i="4"/>
  <c r="L44" i="4"/>
  <c r="B43" i="4"/>
  <c r="L43" i="4" s="1"/>
  <c r="K43" i="4" s="1"/>
  <c r="B54" i="4"/>
  <c r="L54" i="4" s="1"/>
  <c r="I42" i="4"/>
  <c r="E42" i="13" s="1"/>
  <c r="C42" i="4"/>
  <c r="C42" i="13" s="1"/>
  <c r="B43" i="13" l="1"/>
  <c r="K44" i="4"/>
  <c r="D37" i="6"/>
  <c r="H37" i="6"/>
  <c r="B38" i="6"/>
  <c r="D42" i="13"/>
  <c r="C37" i="6"/>
  <c r="I43" i="4"/>
  <c r="E43" i="13" s="1"/>
  <c r="I44" i="4"/>
  <c r="C43" i="4"/>
  <c r="C43" i="13" s="1"/>
  <c r="C44" i="4"/>
  <c r="D38" i="6" l="1"/>
  <c r="H38" i="6"/>
  <c r="C38" i="6"/>
  <c r="B44" i="13"/>
  <c r="K45" i="4"/>
  <c r="B39" i="6"/>
  <c r="D43" i="13"/>
  <c r="B55" i="4"/>
  <c r="L55" i="4" s="1"/>
  <c r="C45" i="4"/>
  <c r="I45" i="4"/>
  <c r="B56" i="4"/>
  <c r="L56" i="4" s="1"/>
  <c r="D39" i="6" l="1"/>
  <c r="H39" i="6"/>
  <c r="B45" i="13"/>
  <c r="K46" i="4"/>
  <c r="B40" i="6"/>
  <c r="D44" i="13"/>
  <c r="E44" i="13"/>
  <c r="C39" i="6"/>
  <c r="C44" i="13"/>
  <c r="C40" i="6" s="1"/>
  <c r="C46" i="4"/>
  <c r="I46" i="4"/>
  <c r="B57" i="4"/>
  <c r="L57" i="4" s="1"/>
  <c r="D40" i="6" l="1"/>
  <c r="H40" i="6"/>
  <c r="B46" i="13"/>
  <c r="K47" i="4"/>
  <c r="B41" i="6"/>
  <c r="D45" i="13"/>
  <c r="C45" i="13"/>
  <c r="C41" i="6" s="1"/>
  <c r="E45" i="13"/>
  <c r="C47" i="4"/>
  <c r="I47" i="4"/>
  <c r="B58" i="4"/>
  <c r="L58" i="4" s="1"/>
  <c r="D41" i="6" l="1"/>
  <c r="H41" i="6"/>
  <c r="B47" i="13"/>
  <c r="K48" i="4"/>
  <c r="B42" i="6"/>
  <c r="D46" i="13"/>
  <c r="C46" i="13"/>
  <c r="C42" i="6" s="1"/>
  <c r="E46" i="13"/>
  <c r="C48" i="4"/>
  <c r="I48" i="4"/>
  <c r="B59" i="4"/>
  <c r="L59" i="4" s="1"/>
  <c r="D42" i="6" l="1"/>
  <c r="H42" i="6"/>
  <c r="B48" i="13"/>
  <c r="K49" i="4"/>
  <c r="B43" i="6"/>
  <c r="D47" i="13"/>
  <c r="C47" i="13"/>
  <c r="C43" i="6" s="1"/>
  <c r="E47" i="13"/>
  <c r="C49" i="4"/>
  <c r="I49" i="4"/>
  <c r="B60" i="4"/>
  <c r="L60" i="4" s="1"/>
  <c r="D43" i="6" l="1"/>
  <c r="H43" i="6"/>
  <c r="B49" i="13"/>
  <c r="K50" i="4"/>
  <c r="B44" i="6"/>
  <c r="D48" i="13"/>
  <c r="C48" i="13"/>
  <c r="C44" i="6" s="1"/>
  <c r="E48" i="13"/>
  <c r="C50" i="4"/>
  <c r="I50" i="4"/>
  <c r="B61" i="4"/>
  <c r="L61" i="4" s="1"/>
  <c r="D44" i="6" l="1"/>
  <c r="H44" i="6"/>
  <c r="B50" i="13"/>
  <c r="K51" i="4"/>
  <c r="B45" i="6"/>
  <c r="D49" i="13"/>
  <c r="C49" i="13"/>
  <c r="C45" i="6" s="1"/>
  <c r="E49" i="13"/>
  <c r="C51" i="4"/>
  <c r="I51" i="4"/>
  <c r="B62" i="4"/>
  <c r="L62" i="4" s="1"/>
  <c r="D45" i="6" l="1"/>
  <c r="H45" i="6"/>
  <c r="B51" i="13"/>
  <c r="K52" i="4"/>
  <c r="B46" i="6"/>
  <c r="D50" i="13"/>
  <c r="C50" i="13"/>
  <c r="C46" i="6" s="1"/>
  <c r="E50" i="13"/>
  <c r="C52" i="4"/>
  <c r="I52" i="4"/>
  <c r="B63" i="4"/>
  <c r="L63" i="4" s="1"/>
  <c r="D46" i="6" l="1"/>
  <c r="H46" i="6"/>
  <c r="B52" i="13"/>
  <c r="K53" i="4"/>
  <c r="B47" i="6"/>
  <c r="D51" i="13"/>
  <c r="C51" i="13"/>
  <c r="C47" i="6" s="1"/>
  <c r="E51" i="13"/>
  <c r="C53" i="4"/>
  <c r="I53" i="4"/>
  <c r="B64" i="4"/>
  <c r="L64" i="4" s="1"/>
  <c r="D47" i="6" l="1"/>
  <c r="H47" i="6"/>
  <c r="B53" i="13"/>
  <c r="K54" i="4"/>
  <c r="B48" i="6"/>
  <c r="D52" i="13"/>
  <c r="C52" i="13"/>
  <c r="C48" i="6" s="1"/>
  <c r="E52" i="13"/>
  <c r="C54" i="4"/>
  <c r="I54" i="4"/>
  <c r="B65" i="4"/>
  <c r="L65" i="4" s="1"/>
  <c r="D48" i="6" l="1"/>
  <c r="H48" i="6"/>
  <c r="B54" i="13"/>
  <c r="K55" i="4"/>
  <c r="B49" i="6"/>
  <c r="D53" i="13"/>
  <c r="C53" i="13"/>
  <c r="C49" i="6" s="1"/>
  <c r="E53" i="13"/>
  <c r="C55" i="4"/>
  <c r="I55" i="4"/>
  <c r="B66" i="4"/>
  <c r="L66" i="4" s="1"/>
  <c r="D49" i="6" l="1"/>
  <c r="H49" i="6"/>
  <c r="B55" i="13"/>
  <c r="K56" i="4"/>
  <c r="B50" i="6"/>
  <c r="D54" i="13"/>
  <c r="C54" i="13"/>
  <c r="C50" i="6" s="1"/>
  <c r="E54" i="13"/>
  <c r="C56" i="4"/>
  <c r="I56" i="4"/>
  <c r="B67" i="4"/>
  <c r="L67" i="4" s="1"/>
  <c r="D50" i="6" l="1"/>
  <c r="H50" i="6"/>
  <c r="B56" i="13"/>
  <c r="K57" i="4"/>
  <c r="B51" i="6"/>
  <c r="D55" i="13"/>
  <c r="C55" i="13"/>
  <c r="C51" i="6" s="1"/>
  <c r="E55" i="13"/>
  <c r="C57" i="4"/>
  <c r="I57" i="4"/>
  <c r="B68" i="4"/>
  <c r="L68" i="4" s="1"/>
  <c r="D51" i="6" l="1"/>
  <c r="H51" i="6"/>
  <c r="B57" i="13"/>
  <c r="K58" i="4"/>
  <c r="B52" i="6"/>
  <c r="D56" i="13"/>
  <c r="C56" i="13"/>
  <c r="C52" i="6" s="1"/>
  <c r="E56" i="13"/>
  <c r="C58" i="4"/>
  <c r="I58" i="4"/>
  <c r="B69" i="4"/>
  <c r="L69" i="4" s="1"/>
  <c r="D52" i="6" l="1"/>
  <c r="H52" i="6"/>
  <c r="B58" i="13"/>
  <c r="K59" i="4"/>
  <c r="B53" i="6"/>
  <c r="D57" i="13"/>
  <c r="C57" i="13"/>
  <c r="C53" i="6" s="1"/>
  <c r="E57" i="13"/>
  <c r="C59" i="4"/>
  <c r="I59" i="4"/>
  <c r="B70" i="4"/>
  <c r="L70" i="4" s="1"/>
  <c r="D53" i="6" l="1"/>
  <c r="H53" i="6"/>
  <c r="B59" i="13"/>
  <c r="K60" i="4"/>
  <c r="B54" i="6"/>
  <c r="D58" i="13"/>
  <c r="C58" i="13"/>
  <c r="C54" i="6" s="1"/>
  <c r="E58" i="13"/>
  <c r="C60" i="4"/>
  <c r="I60" i="4"/>
  <c r="B71" i="4"/>
  <c r="L71" i="4" s="1"/>
  <c r="D54" i="6" l="1"/>
  <c r="H54" i="6"/>
  <c r="B60" i="13"/>
  <c r="K61" i="4"/>
  <c r="B55" i="6"/>
  <c r="D59" i="13"/>
  <c r="C59" i="13"/>
  <c r="C55" i="6" s="1"/>
  <c r="E59" i="13"/>
  <c r="C61" i="4"/>
  <c r="I61" i="4"/>
  <c r="B72" i="4"/>
  <c r="L72" i="4" s="1"/>
  <c r="D55" i="6" l="1"/>
  <c r="H55" i="6"/>
  <c r="B61" i="13"/>
  <c r="K62" i="4"/>
  <c r="B56" i="6"/>
  <c r="D60" i="13"/>
  <c r="C60" i="13"/>
  <c r="C56" i="6" s="1"/>
  <c r="E60" i="13"/>
  <c r="C62" i="4"/>
  <c r="I62" i="4"/>
  <c r="B73" i="4"/>
  <c r="L73" i="4" s="1"/>
  <c r="D56" i="6" l="1"/>
  <c r="H56" i="6"/>
  <c r="B62" i="13"/>
  <c r="K63" i="4"/>
  <c r="B57" i="6"/>
  <c r="D61" i="13"/>
  <c r="C61" i="13"/>
  <c r="C57" i="6" s="1"/>
  <c r="E61" i="13"/>
  <c r="C63" i="4"/>
  <c r="I63" i="4"/>
  <c r="B74" i="4"/>
  <c r="L74" i="4" s="1"/>
  <c r="D57" i="6" l="1"/>
  <c r="H57" i="6"/>
  <c r="B63" i="13"/>
  <c r="K64" i="4"/>
  <c r="B58" i="6"/>
  <c r="D62" i="13"/>
  <c r="C62" i="13"/>
  <c r="C58" i="6" s="1"/>
  <c r="E62" i="13"/>
  <c r="C64" i="4"/>
  <c r="I64" i="4"/>
  <c r="B75" i="4"/>
  <c r="L75" i="4" s="1"/>
  <c r="D58" i="6" l="1"/>
  <c r="H58" i="6"/>
  <c r="B64" i="13"/>
  <c r="K65" i="4"/>
  <c r="B59" i="6"/>
  <c r="D63" i="13"/>
  <c r="C63" i="13"/>
  <c r="C59" i="6" s="1"/>
  <c r="E63" i="13"/>
  <c r="C65" i="4"/>
  <c r="I65" i="4"/>
  <c r="B78" i="4"/>
  <c r="L78" i="4" s="1"/>
  <c r="D59" i="6" l="1"/>
  <c r="H59" i="6"/>
  <c r="B65" i="13"/>
  <c r="K66" i="4"/>
  <c r="B60" i="6"/>
  <c r="D64" i="13"/>
  <c r="C64" i="13"/>
  <c r="C60" i="6" s="1"/>
  <c r="E64" i="13"/>
  <c r="C66" i="4"/>
  <c r="I66" i="4"/>
  <c r="B79" i="4"/>
  <c r="L79" i="4" s="1"/>
  <c r="D60" i="6" l="1"/>
  <c r="H60" i="6"/>
  <c r="B66" i="13"/>
  <c r="K67" i="4"/>
  <c r="B61" i="6"/>
  <c r="D65" i="13"/>
  <c r="C65" i="13"/>
  <c r="C61" i="6" s="1"/>
  <c r="E65" i="13"/>
  <c r="C67" i="4"/>
  <c r="I67" i="4"/>
  <c r="B80" i="4"/>
  <c r="L80" i="4" s="1"/>
  <c r="D61" i="6" l="1"/>
  <c r="H61" i="6"/>
  <c r="B67" i="13"/>
  <c r="K68" i="4"/>
  <c r="B62" i="6"/>
  <c r="D66" i="13"/>
  <c r="C66" i="13"/>
  <c r="C62" i="6" s="1"/>
  <c r="E66" i="13"/>
  <c r="C68" i="4"/>
  <c r="I68" i="4"/>
  <c r="B81" i="4"/>
  <c r="L81" i="4" s="1"/>
  <c r="D62" i="6" l="1"/>
  <c r="H62" i="6"/>
  <c r="B68" i="13"/>
  <c r="K69" i="4"/>
  <c r="B63" i="6"/>
  <c r="D67" i="13"/>
  <c r="C67" i="13"/>
  <c r="C63" i="6" s="1"/>
  <c r="E67" i="13"/>
  <c r="C69" i="4"/>
  <c r="I69" i="4"/>
  <c r="B82" i="4"/>
  <c r="L82" i="4" s="1"/>
  <c r="D63" i="6" l="1"/>
  <c r="H63" i="6"/>
  <c r="B69" i="13"/>
  <c r="K70" i="4"/>
  <c r="B64" i="6"/>
  <c r="D68" i="13"/>
  <c r="C68" i="13"/>
  <c r="C64" i="6" s="1"/>
  <c r="E68" i="13"/>
  <c r="C70" i="4"/>
  <c r="I70" i="4"/>
  <c r="B83" i="4"/>
  <c r="L83" i="4" s="1"/>
  <c r="D64" i="6" l="1"/>
  <c r="H64" i="6"/>
  <c r="B70" i="13"/>
  <c r="K71" i="4"/>
  <c r="B65" i="6"/>
  <c r="D69" i="13"/>
  <c r="C69" i="13"/>
  <c r="C65" i="6" s="1"/>
  <c r="E69" i="13"/>
  <c r="C71" i="4"/>
  <c r="I71" i="4"/>
  <c r="B84" i="4"/>
  <c r="L84" i="4" s="1"/>
  <c r="D65" i="6" l="1"/>
  <c r="H65" i="6"/>
  <c r="B71" i="13"/>
  <c r="K72" i="4"/>
  <c r="B66" i="6"/>
  <c r="D70" i="13"/>
  <c r="C70" i="13"/>
  <c r="C66" i="6" s="1"/>
  <c r="E70" i="13"/>
  <c r="C72" i="4"/>
  <c r="I72" i="4"/>
  <c r="B85" i="4"/>
  <c r="L85" i="4" s="1"/>
  <c r="D66" i="6" l="1"/>
  <c r="H66" i="6"/>
  <c r="B72" i="13"/>
  <c r="K73" i="4"/>
  <c r="B67" i="6"/>
  <c r="D71" i="13"/>
  <c r="C71" i="13"/>
  <c r="C67" i="6" s="1"/>
  <c r="E71" i="13"/>
  <c r="C73" i="4"/>
  <c r="I73" i="4"/>
  <c r="B86" i="4"/>
  <c r="L86" i="4" s="1"/>
  <c r="D67" i="6" l="1"/>
  <c r="H67" i="6"/>
  <c r="B73" i="13"/>
  <c r="K74" i="4"/>
  <c r="B68" i="6"/>
  <c r="D72" i="13"/>
  <c r="C72" i="13"/>
  <c r="C68" i="6" s="1"/>
  <c r="E72" i="13"/>
  <c r="C74" i="4"/>
  <c r="I74" i="4"/>
  <c r="B88" i="4"/>
  <c r="D68" i="6" l="1"/>
  <c r="H68" i="6"/>
  <c r="B74" i="13"/>
  <c r="K75" i="4"/>
  <c r="B69" i="6"/>
  <c r="D73" i="13"/>
  <c r="C73" i="13"/>
  <c r="C69" i="6" s="1"/>
  <c r="E73" i="13"/>
  <c r="C75" i="4"/>
  <c r="I75" i="4"/>
  <c r="B89" i="4"/>
  <c r="D69" i="6" l="1"/>
  <c r="H69" i="6"/>
  <c r="B75" i="13"/>
  <c r="K76" i="4"/>
  <c r="B70" i="6"/>
  <c r="D74" i="13"/>
  <c r="C74" i="13"/>
  <c r="C70" i="6" s="1"/>
  <c r="E74" i="13"/>
  <c r="C76" i="4"/>
  <c r="I76" i="4"/>
  <c r="B90" i="4"/>
  <c r="D70" i="6" l="1"/>
  <c r="H70" i="6"/>
  <c r="B76" i="13"/>
  <c r="K77" i="4"/>
  <c r="B71" i="6"/>
  <c r="D75" i="13"/>
  <c r="C75" i="13"/>
  <c r="C71" i="6" s="1"/>
  <c r="E75" i="13"/>
  <c r="C77" i="4"/>
  <c r="I77" i="4"/>
  <c r="B91" i="4"/>
  <c r="D71" i="6" l="1"/>
  <c r="H71" i="6"/>
  <c r="B77" i="13"/>
  <c r="K78" i="4"/>
  <c r="B72" i="6"/>
  <c r="D76" i="13"/>
  <c r="C76" i="13"/>
  <c r="C72" i="6" s="1"/>
  <c r="E76" i="13"/>
  <c r="C78" i="4"/>
  <c r="I78" i="4"/>
  <c r="B92" i="4"/>
  <c r="D72" i="6" l="1"/>
  <c r="H72" i="6"/>
  <c r="B78" i="13"/>
  <c r="K79" i="4"/>
  <c r="B73" i="6"/>
  <c r="D77" i="13"/>
  <c r="C77" i="13"/>
  <c r="C73" i="6" s="1"/>
  <c r="E77" i="13"/>
  <c r="C79" i="4"/>
  <c r="I79" i="4"/>
  <c r="B93" i="4"/>
  <c r="D73" i="6" l="1"/>
  <c r="H73" i="6"/>
  <c r="B79" i="13"/>
  <c r="D79" i="13" s="1"/>
  <c r="K80" i="4"/>
  <c r="B74" i="6"/>
  <c r="D78" i="13"/>
  <c r="C78" i="13"/>
  <c r="C74" i="6" s="1"/>
  <c r="E78" i="13"/>
  <c r="C80" i="4"/>
  <c r="I80" i="4"/>
  <c r="B94" i="4"/>
  <c r="D74" i="6" l="1"/>
  <c r="H74" i="6"/>
  <c r="B80" i="13"/>
  <c r="D80" i="13" s="1"/>
  <c r="K81" i="4"/>
  <c r="C79" i="13"/>
  <c r="E79" i="13"/>
  <c r="C81" i="4"/>
  <c r="I81" i="4"/>
  <c r="B95" i="4"/>
  <c r="B81" i="13" l="1"/>
  <c r="D81" i="13" s="1"/>
  <c r="K82" i="4"/>
  <c r="C80" i="13"/>
  <c r="E80" i="13"/>
  <c r="C82" i="4"/>
  <c r="I82" i="4"/>
  <c r="B96" i="4"/>
  <c r="B4" i="14"/>
  <c r="D4" i="14" s="1"/>
  <c r="B82" i="13" l="1"/>
  <c r="D82" i="13" s="1"/>
  <c r="K83" i="4"/>
  <c r="C81" i="13"/>
  <c r="E81" i="13"/>
  <c r="C83" i="4"/>
  <c r="I83" i="4"/>
  <c r="B97" i="4"/>
  <c r="B5" i="14"/>
  <c r="D5" i="14" s="1"/>
  <c r="C4" i="14"/>
  <c r="B83" i="13" l="1"/>
  <c r="D83" i="13" s="1"/>
  <c r="K84" i="4"/>
  <c r="C82" i="13"/>
  <c r="E82" i="13"/>
  <c r="C84" i="4"/>
  <c r="I84" i="4"/>
  <c r="B98" i="4"/>
  <c r="H4" i="14"/>
  <c r="B6" i="14"/>
  <c r="D6" i="14" s="1"/>
  <c r="C5" i="14"/>
  <c r="B84" i="13" l="1"/>
  <c r="K85" i="4"/>
  <c r="C83" i="13"/>
  <c r="E83" i="13"/>
  <c r="G4" i="14"/>
  <c r="B4" i="20"/>
  <c r="C85" i="4"/>
  <c r="I85" i="4"/>
  <c r="B99" i="4"/>
  <c r="H5" i="14"/>
  <c r="B7" i="14"/>
  <c r="C6" i="14"/>
  <c r="H6" i="14"/>
  <c r="D7" i="14" l="1"/>
  <c r="H7" i="14"/>
  <c r="C4" i="20"/>
  <c r="D4" i="20"/>
  <c r="B85" i="13"/>
  <c r="K86" i="4"/>
  <c r="B75" i="6"/>
  <c r="D84" i="13"/>
  <c r="C84" i="13"/>
  <c r="C75" i="6" s="1"/>
  <c r="E84" i="13"/>
  <c r="G5" i="14"/>
  <c r="G6" i="14" s="1"/>
  <c r="G7" i="14" s="1"/>
  <c r="B5" i="20"/>
  <c r="C86" i="4"/>
  <c r="I86" i="4"/>
  <c r="B100" i="4"/>
  <c r="B8" i="14"/>
  <c r="C7" i="14"/>
  <c r="D8" i="14" l="1"/>
  <c r="H8" i="14"/>
  <c r="C5" i="20"/>
  <c r="D5" i="20"/>
  <c r="G8" i="14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G105" i="14" s="1"/>
  <c r="G106" i="14" s="1"/>
  <c r="G107" i="14" s="1"/>
  <c r="G108" i="14" s="1"/>
  <c r="G109" i="14" s="1"/>
  <c r="G110" i="14" s="1"/>
  <c r="G111" i="14" s="1"/>
  <c r="G112" i="14" s="1"/>
  <c r="G113" i="14" s="1"/>
  <c r="G114" i="14" s="1"/>
  <c r="G115" i="14" s="1"/>
  <c r="G116" i="14" s="1"/>
  <c r="G117" i="14" s="1"/>
  <c r="G118" i="14" s="1"/>
  <c r="G119" i="14" s="1"/>
  <c r="G120" i="14" s="1"/>
  <c r="G121" i="14" s="1"/>
  <c r="G122" i="14" s="1"/>
  <c r="G123" i="14" s="1"/>
  <c r="G124" i="14" s="1"/>
  <c r="G125" i="14" s="1"/>
  <c r="G126" i="14" s="1"/>
  <c r="G127" i="14" s="1"/>
  <c r="G128" i="14" s="1"/>
  <c r="G129" i="14" s="1"/>
  <c r="G130" i="14" s="1"/>
  <c r="G131" i="14" s="1"/>
  <c r="G132" i="14" s="1"/>
  <c r="G133" i="14" s="1"/>
  <c r="G134" i="14" s="1"/>
  <c r="G135" i="14" s="1"/>
  <c r="G136" i="14" s="1"/>
  <c r="G137" i="14" s="1"/>
  <c r="G138" i="14" s="1"/>
  <c r="G139" i="14" s="1"/>
  <c r="G140" i="14" s="1"/>
  <c r="G141" i="14" s="1"/>
  <c r="G142" i="14" s="1"/>
  <c r="G143" i="14" s="1"/>
  <c r="G144" i="14" s="1"/>
  <c r="G145" i="14" s="1"/>
  <c r="G146" i="14" s="1"/>
  <c r="G147" i="14" s="1"/>
  <c r="G148" i="14" s="1"/>
  <c r="G149" i="14" s="1"/>
  <c r="G150" i="14" s="1"/>
  <c r="G151" i="14" s="1"/>
  <c r="G152" i="14" s="1"/>
  <c r="G153" i="14" s="1"/>
  <c r="G154" i="14" s="1"/>
  <c r="G155" i="14" s="1"/>
  <c r="G156" i="14" s="1"/>
  <c r="G157" i="14" s="1"/>
  <c r="G158" i="14" s="1"/>
  <c r="G159" i="14" s="1"/>
  <c r="G160" i="14" s="1"/>
  <c r="G161" i="14" s="1"/>
  <c r="G162" i="14" s="1"/>
  <c r="G163" i="14" s="1"/>
  <c r="G164" i="14" s="1"/>
  <c r="G165" i="14" s="1"/>
  <c r="G166" i="14" s="1"/>
  <c r="G167" i="14" s="1"/>
  <c r="G168" i="14" s="1"/>
  <c r="G169" i="14" s="1"/>
  <c r="G170" i="14" s="1"/>
  <c r="G171" i="14" s="1"/>
  <c r="G172" i="14" s="1"/>
  <c r="G173" i="14" s="1"/>
  <c r="G174" i="14" s="1"/>
  <c r="G175" i="14" s="1"/>
  <c r="G176" i="14" s="1"/>
  <c r="G177" i="14" s="1"/>
  <c r="G178" i="14" s="1"/>
  <c r="G179" i="14" s="1"/>
  <c r="G180" i="14" s="1"/>
  <c r="G181" i="14" s="1"/>
  <c r="G182" i="14" s="1"/>
  <c r="G183" i="14" s="1"/>
  <c r="G184" i="14" s="1"/>
  <c r="G185" i="14" s="1"/>
  <c r="G186" i="14" s="1"/>
  <c r="G187" i="14" s="1"/>
  <c r="G188" i="14" s="1"/>
  <c r="G189" i="14" s="1"/>
  <c r="G190" i="14" s="1"/>
  <c r="G191" i="14" s="1"/>
  <c r="G192" i="14" s="1"/>
  <c r="G193" i="14" s="1"/>
  <c r="G194" i="14" s="1"/>
  <c r="G195" i="14" s="1"/>
  <c r="G196" i="14" s="1"/>
  <c r="G197" i="14" s="1"/>
  <c r="G198" i="14" s="1"/>
  <c r="G199" i="14" s="1"/>
  <c r="G200" i="14" s="1"/>
  <c r="G201" i="14" s="1"/>
  <c r="G202" i="14" s="1"/>
  <c r="G203" i="14" s="1"/>
  <c r="G204" i="14" s="1"/>
  <c r="G205" i="14" s="1"/>
  <c r="G206" i="14" s="1"/>
  <c r="G207" i="14" s="1"/>
  <c r="G208" i="14" s="1"/>
  <c r="G209" i="14" s="1"/>
  <c r="G210" i="14" s="1"/>
  <c r="G211" i="14" s="1"/>
  <c r="G212" i="14" s="1"/>
  <c r="G213" i="14" s="1"/>
  <c r="G214" i="14" s="1"/>
  <c r="G215" i="14" s="1"/>
  <c r="G216" i="14" s="1"/>
  <c r="G217" i="14" s="1"/>
  <c r="G218" i="14" s="1"/>
  <c r="G219" i="14" s="1"/>
  <c r="G220" i="14" s="1"/>
  <c r="G221" i="14" s="1"/>
  <c r="G222" i="14" s="1"/>
  <c r="G223" i="14" s="1"/>
  <c r="G224" i="14" s="1"/>
  <c r="G225" i="14" s="1"/>
  <c r="G226" i="14" s="1"/>
  <c r="G227" i="14" s="1"/>
  <c r="G228" i="14" s="1"/>
  <c r="G229" i="14" s="1"/>
  <c r="G230" i="14" s="1"/>
  <c r="G231" i="14" s="1"/>
  <c r="G232" i="14" s="1"/>
  <c r="G233" i="14" s="1"/>
  <c r="G234" i="14" s="1"/>
  <c r="G235" i="14" s="1"/>
  <c r="G236" i="14" s="1"/>
  <c r="G237" i="14" s="1"/>
  <c r="G238" i="14" s="1"/>
  <c r="G239" i="14" s="1"/>
  <c r="G240" i="14" s="1"/>
  <c r="G241" i="14" s="1"/>
  <c r="G242" i="14" s="1"/>
  <c r="G243" i="14" s="1"/>
  <c r="G244" i="14" s="1"/>
  <c r="G245" i="14" s="1"/>
  <c r="G246" i="14" s="1"/>
  <c r="G247" i="14" s="1"/>
  <c r="G248" i="14" s="1"/>
  <c r="G249" i="14" s="1"/>
  <c r="G250" i="14" s="1"/>
  <c r="G251" i="14" s="1"/>
  <c r="G252" i="14" s="1"/>
  <c r="G253" i="14" s="1"/>
  <c r="G254" i="14" s="1"/>
  <c r="G255" i="14" s="1"/>
  <c r="G256" i="14" s="1"/>
  <c r="G257" i="14" s="1"/>
  <c r="G258" i="14" s="1"/>
  <c r="G259" i="14" s="1"/>
  <c r="G260" i="14" s="1"/>
  <c r="G261" i="14" s="1"/>
  <c r="G262" i="14" s="1"/>
  <c r="G263" i="14" s="1"/>
  <c r="G264" i="14" s="1"/>
  <c r="G265" i="14" s="1"/>
  <c r="G266" i="14" s="1"/>
  <c r="G267" i="14" s="1"/>
  <c r="G268" i="14" s="1"/>
  <c r="G269" i="14" s="1"/>
  <c r="G270" i="14" s="1"/>
  <c r="G271" i="14" s="1"/>
  <c r="G272" i="14" s="1"/>
  <c r="G273" i="14" s="1"/>
  <c r="G274" i="14" s="1"/>
  <c r="G275" i="14" s="1"/>
  <c r="G276" i="14" s="1"/>
  <c r="G277" i="14" s="1"/>
  <c r="G278" i="14" s="1"/>
  <c r="G279" i="14" s="1"/>
  <c r="G280" i="14" s="1"/>
  <c r="G281" i="14" s="1"/>
  <c r="G282" i="14" s="1"/>
  <c r="G283" i="14" s="1"/>
  <c r="G284" i="14" s="1"/>
  <c r="G285" i="14" s="1"/>
  <c r="G286" i="14" s="1"/>
  <c r="G287" i="14" s="1"/>
  <c r="G288" i="14" s="1"/>
  <c r="G289" i="14" s="1"/>
  <c r="G290" i="14" s="1"/>
  <c r="G291" i="14" s="1"/>
  <c r="G292" i="14" s="1"/>
  <c r="G293" i="14" s="1"/>
  <c r="G294" i="14" s="1"/>
  <c r="G295" i="14" s="1"/>
  <c r="G296" i="14" s="1"/>
  <c r="G297" i="14" s="1"/>
  <c r="G298" i="14" s="1"/>
  <c r="G299" i="14" s="1"/>
  <c r="G300" i="14" s="1"/>
  <c r="G301" i="14" s="1"/>
  <c r="G302" i="14" s="1"/>
  <c r="G303" i="14" s="1"/>
  <c r="G304" i="14" s="1"/>
  <c r="G305" i="14" s="1"/>
  <c r="G306" i="14" s="1"/>
  <c r="G307" i="14" s="1"/>
  <c r="G308" i="14" s="1"/>
  <c r="G309" i="14" s="1"/>
  <c r="G310" i="14" s="1"/>
  <c r="G311" i="14" s="1"/>
  <c r="G312" i="14" s="1"/>
  <c r="G313" i="14" s="1"/>
  <c r="G314" i="14" s="1"/>
  <c r="G315" i="14" s="1"/>
  <c r="G316" i="14" s="1"/>
  <c r="G317" i="14" s="1"/>
  <c r="G318" i="14" s="1"/>
  <c r="G319" i="14" s="1"/>
  <c r="G320" i="14" s="1"/>
  <c r="G321" i="14" s="1"/>
  <c r="G322" i="14" s="1"/>
  <c r="G323" i="14" s="1"/>
  <c r="G324" i="14" s="1"/>
  <c r="G325" i="14" s="1"/>
  <c r="G326" i="14" s="1"/>
  <c r="G327" i="14" s="1"/>
  <c r="G328" i="14" s="1"/>
  <c r="G329" i="14" s="1"/>
  <c r="G330" i="14" s="1"/>
  <c r="G331" i="14" s="1"/>
  <c r="G332" i="14" s="1"/>
  <c r="G333" i="14" s="1"/>
  <c r="G334" i="14" s="1"/>
  <c r="G335" i="14" s="1"/>
  <c r="G336" i="14" s="1"/>
  <c r="G337" i="14" s="1"/>
  <c r="G338" i="14" s="1"/>
  <c r="G339" i="14" s="1"/>
  <c r="G340" i="14" s="1"/>
  <c r="G341" i="14" s="1"/>
  <c r="G342" i="14" s="1"/>
  <c r="G343" i="14" s="1"/>
  <c r="G344" i="14" s="1"/>
  <c r="G345" i="14" s="1"/>
  <c r="G346" i="14" s="1"/>
  <c r="G347" i="14" s="1"/>
  <c r="G348" i="14" s="1"/>
  <c r="G349" i="14" s="1"/>
  <c r="G350" i="14" s="1"/>
  <c r="G351" i="14" s="1"/>
  <c r="G352" i="14" s="1"/>
  <c r="G353" i="14" s="1"/>
  <c r="G354" i="14" s="1"/>
  <c r="G355" i="14" s="1"/>
  <c r="G356" i="14" s="1"/>
  <c r="G357" i="14" s="1"/>
  <c r="G358" i="14" s="1"/>
  <c r="G359" i="14" s="1"/>
  <c r="G360" i="14" s="1"/>
  <c r="G361" i="14" s="1"/>
  <c r="G362" i="14" s="1"/>
  <c r="G363" i="14" s="1"/>
  <c r="G364" i="14" s="1"/>
  <c r="G365" i="14" s="1"/>
  <c r="G366" i="14" s="1"/>
  <c r="G367" i="14" s="1"/>
  <c r="G368" i="14" s="1"/>
  <c r="G369" i="14" s="1"/>
  <c r="G370" i="14" s="1"/>
  <c r="G371" i="14" s="1"/>
  <c r="G372" i="14" s="1"/>
  <c r="G373" i="14" s="1"/>
  <c r="G374" i="14" s="1"/>
  <c r="G375" i="14" s="1"/>
  <c r="G376" i="14" s="1"/>
  <c r="G377" i="14" s="1"/>
  <c r="G378" i="14" s="1"/>
  <c r="G379" i="14" s="1"/>
  <c r="G380" i="14" s="1"/>
  <c r="G381" i="14" s="1"/>
  <c r="G382" i="14" s="1"/>
  <c r="G383" i="14" s="1"/>
  <c r="G384" i="14" s="1"/>
  <c r="G385" i="14" s="1"/>
  <c r="G386" i="14" s="1"/>
  <c r="G387" i="14" s="1"/>
  <c r="G388" i="14" s="1"/>
  <c r="G389" i="14" s="1"/>
  <c r="G390" i="14" s="1"/>
  <c r="G391" i="14" s="1"/>
  <c r="G392" i="14" s="1"/>
  <c r="G393" i="14" s="1"/>
  <c r="G394" i="14" s="1"/>
  <c r="G395" i="14" s="1"/>
  <c r="G396" i="14" s="1"/>
  <c r="G397" i="14" s="1"/>
  <c r="G398" i="14" s="1"/>
  <c r="G399" i="14" s="1"/>
  <c r="G400" i="14" s="1"/>
  <c r="G401" i="14" s="1"/>
  <c r="G402" i="14" s="1"/>
  <c r="G403" i="14" s="1"/>
  <c r="G404" i="14" s="1"/>
  <c r="G405" i="14" s="1"/>
  <c r="G406" i="14" s="1"/>
  <c r="G407" i="14" s="1"/>
  <c r="G408" i="14" s="1"/>
  <c r="G409" i="14" s="1"/>
  <c r="G410" i="14" s="1"/>
  <c r="G411" i="14" s="1"/>
  <c r="G412" i="14" s="1"/>
  <c r="G413" i="14" s="1"/>
  <c r="G414" i="14" s="1"/>
  <c r="G415" i="14" s="1"/>
  <c r="G416" i="14" s="1"/>
  <c r="G417" i="14" s="1"/>
  <c r="G418" i="14" s="1"/>
  <c r="G419" i="14" s="1"/>
  <c r="G420" i="14" s="1"/>
  <c r="G421" i="14" s="1"/>
  <c r="G422" i="14" s="1"/>
  <c r="D75" i="6"/>
  <c r="H75" i="6"/>
  <c r="B86" i="13"/>
  <c r="K87" i="4"/>
  <c r="B87" i="13" s="1"/>
  <c r="B76" i="6"/>
  <c r="D85" i="13"/>
  <c r="C85" i="13"/>
  <c r="C76" i="6" s="1"/>
  <c r="E85" i="13"/>
  <c r="B6" i="20"/>
  <c r="B7" i="20"/>
  <c r="C87" i="4"/>
  <c r="C87" i="13" s="1"/>
  <c r="I87" i="4"/>
  <c r="E87" i="13" s="1"/>
  <c r="B101" i="4"/>
  <c r="C8" i="14"/>
  <c r="G423" i="14" l="1"/>
  <c r="B420" i="20"/>
  <c r="D420" i="20" s="1"/>
  <c r="C7" i="20"/>
  <c r="D7" i="20"/>
  <c r="C6" i="20"/>
  <c r="D6" i="20"/>
  <c r="D76" i="6"/>
  <c r="H76" i="6"/>
  <c r="B78" i="6"/>
  <c r="D87" i="13"/>
  <c r="B77" i="6"/>
  <c r="D86" i="13"/>
  <c r="C86" i="13"/>
  <c r="C77" i="6" s="1"/>
  <c r="E86" i="13"/>
  <c r="C88" i="4"/>
  <c r="B102" i="4"/>
  <c r="G424" i="14" l="1"/>
  <c r="B421" i="20"/>
  <c r="D421" i="20" s="1"/>
  <c r="D77" i="6"/>
  <c r="H77" i="6"/>
  <c r="D78" i="6"/>
  <c r="H78" i="6"/>
  <c r="C78" i="6"/>
  <c r="B8" i="20"/>
  <c r="B103" i="4"/>
  <c r="G425" i="14" l="1"/>
  <c r="B422" i="20"/>
  <c r="D422" i="20" s="1"/>
  <c r="C8" i="20"/>
  <c r="D8" i="20"/>
  <c r="B104" i="4"/>
  <c r="C90" i="4"/>
  <c r="I90" i="4"/>
  <c r="H90" i="4"/>
  <c r="E90" i="4" s="1"/>
  <c r="L90" i="4" s="1"/>
  <c r="G426" i="14" l="1"/>
  <c r="B423" i="20"/>
  <c r="D423" i="20" s="1"/>
  <c r="C91" i="4"/>
  <c r="I91" i="4"/>
  <c r="H91" i="4"/>
  <c r="E91" i="4" s="1"/>
  <c r="L91" i="4" s="1"/>
  <c r="B105" i="4"/>
  <c r="H88" i="4"/>
  <c r="E88" i="4" s="1"/>
  <c r="L88" i="4" s="1"/>
  <c r="K88" i="4" s="1"/>
  <c r="H89" i="4"/>
  <c r="E89" i="4" s="1"/>
  <c r="L89" i="4" s="1"/>
  <c r="G427" i="14" l="1"/>
  <c r="B424" i="20"/>
  <c r="D424" i="20" s="1"/>
  <c r="B88" i="13"/>
  <c r="K89" i="4"/>
  <c r="C92" i="4"/>
  <c r="I92" i="4"/>
  <c r="H92" i="4"/>
  <c r="E92" i="4" s="1"/>
  <c r="L92" i="4" s="1"/>
  <c r="B106" i="4"/>
  <c r="G428" i="14" l="1"/>
  <c r="B425" i="20"/>
  <c r="D425" i="20" s="1"/>
  <c r="B89" i="13"/>
  <c r="K90" i="4"/>
  <c r="C88" i="13"/>
  <c r="D88" i="13"/>
  <c r="D11" i="14" s="1"/>
  <c r="C93" i="4"/>
  <c r="I93" i="4"/>
  <c r="H93" i="4"/>
  <c r="E93" i="4" s="1"/>
  <c r="L93" i="4" s="1"/>
  <c r="B107" i="4"/>
  <c r="G429" i="14" l="1"/>
  <c r="B426" i="20"/>
  <c r="D426" i="20" s="1"/>
  <c r="B90" i="13"/>
  <c r="K91" i="4"/>
  <c r="B4" i="17"/>
  <c r="D89" i="13"/>
  <c r="D4" i="17" s="1"/>
  <c r="C94" i="4"/>
  <c r="I94" i="4"/>
  <c r="H94" i="4"/>
  <c r="E94" i="4" s="1"/>
  <c r="L94" i="4" s="1"/>
  <c r="B108" i="4"/>
  <c r="B3" i="17"/>
  <c r="C3" i="17"/>
  <c r="D3" i="17"/>
  <c r="E3" i="17" s="1"/>
  <c r="G430" i="14" l="1"/>
  <c r="B427" i="20"/>
  <c r="D427" i="20" s="1"/>
  <c r="D12" i="14"/>
  <c r="E4" i="17"/>
  <c r="F4" i="17"/>
  <c r="G4" i="17"/>
  <c r="H4" i="17"/>
  <c r="B91" i="13"/>
  <c r="K92" i="4"/>
  <c r="B5" i="17"/>
  <c r="C90" i="13"/>
  <c r="C5" i="17" s="1"/>
  <c r="D90" i="13"/>
  <c r="D5" i="17" s="1"/>
  <c r="E90" i="13"/>
  <c r="C95" i="4"/>
  <c r="I95" i="4"/>
  <c r="H95" i="4"/>
  <c r="E95" i="4" s="1"/>
  <c r="L95" i="4" s="1"/>
  <c r="B109" i="4"/>
  <c r="H3" i="17"/>
  <c r="G3" i="17"/>
  <c r="F3" i="17"/>
  <c r="G431" i="14" l="1"/>
  <c r="B428" i="20"/>
  <c r="D428" i="20" s="1"/>
  <c r="F2" i="21"/>
  <c r="D13" i="14"/>
  <c r="E5" i="17"/>
  <c r="F5" i="17"/>
  <c r="G5" i="17"/>
  <c r="H5" i="17"/>
  <c r="B92" i="13"/>
  <c r="K93" i="4"/>
  <c r="B6" i="17"/>
  <c r="C91" i="13"/>
  <c r="C6" i="17" s="1"/>
  <c r="D91" i="13"/>
  <c r="D6" i="17" s="1"/>
  <c r="E91" i="13"/>
  <c r="C96" i="4"/>
  <c r="I96" i="4"/>
  <c r="H96" i="4"/>
  <c r="E96" i="4" s="1"/>
  <c r="L96" i="4" s="1"/>
  <c r="B110" i="4"/>
  <c r="G432" i="14" l="1"/>
  <c r="B429" i="20"/>
  <c r="D429" i="20" s="1"/>
  <c r="D14" i="14"/>
  <c r="E6" i="17"/>
  <c r="F6" i="17"/>
  <c r="G6" i="17"/>
  <c r="H6" i="17"/>
  <c r="B93" i="13"/>
  <c r="K94" i="4"/>
  <c r="B7" i="17"/>
  <c r="C92" i="13"/>
  <c r="C7" i="17" s="1"/>
  <c r="D92" i="13"/>
  <c r="D7" i="17" s="1"/>
  <c r="E92" i="13"/>
  <c r="C97" i="4"/>
  <c r="I97" i="4"/>
  <c r="H97" i="4"/>
  <c r="E97" i="4" s="1"/>
  <c r="L97" i="4" s="1"/>
  <c r="B111" i="4"/>
  <c r="G433" i="14" l="1"/>
  <c r="B430" i="20"/>
  <c r="D430" i="20" s="1"/>
  <c r="E7" i="17"/>
  <c r="F7" i="17"/>
  <c r="G7" i="17"/>
  <c r="H7" i="17"/>
  <c r="B94" i="13"/>
  <c r="K95" i="4"/>
  <c r="B8" i="17"/>
  <c r="C93" i="13"/>
  <c r="C8" i="17" s="1"/>
  <c r="D93" i="13"/>
  <c r="D8" i="17" s="1"/>
  <c r="E93" i="13"/>
  <c r="C98" i="4"/>
  <c r="I98" i="4"/>
  <c r="H98" i="4"/>
  <c r="E98" i="4" s="1"/>
  <c r="L98" i="4" s="1"/>
  <c r="B112" i="4"/>
  <c r="G434" i="14" l="1"/>
  <c r="B431" i="20"/>
  <c r="D431" i="20" s="1"/>
  <c r="E8" i="17"/>
  <c r="F8" i="17"/>
  <c r="G8" i="17"/>
  <c r="H8" i="17"/>
  <c r="B95" i="13"/>
  <c r="K96" i="4"/>
  <c r="B9" i="17"/>
  <c r="C94" i="13"/>
  <c r="C9" i="17" s="1"/>
  <c r="D94" i="13"/>
  <c r="D9" i="17" s="1"/>
  <c r="E94" i="13"/>
  <c r="C99" i="4"/>
  <c r="I99" i="4"/>
  <c r="H99" i="4"/>
  <c r="E99" i="4" s="1"/>
  <c r="L99" i="4" s="1"/>
  <c r="B113" i="4"/>
  <c r="G435" i="14" l="1"/>
  <c r="B432" i="20"/>
  <c r="D432" i="20" s="1"/>
  <c r="E9" i="17"/>
  <c r="F9" i="17"/>
  <c r="G9" i="17"/>
  <c r="H9" i="17"/>
  <c r="B96" i="13"/>
  <c r="K97" i="4"/>
  <c r="B10" i="17"/>
  <c r="C95" i="13"/>
  <c r="C10" i="17" s="1"/>
  <c r="D95" i="13"/>
  <c r="D10" i="17" s="1"/>
  <c r="E95" i="13"/>
  <c r="C100" i="4"/>
  <c r="I100" i="4"/>
  <c r="H100" i="4"/>
  <c r="E100" i="4" s="1"/>
  <c r="L100" i="4" s="1"/>
  <c r="B114" i="4"/>
  <c r="G436" i="14" l="1"/>
  <c r="B434" i="20" s="1"/>
  <c r="D434" i="20" s="1"/>
  <c r="B433" i="20"/>
  <c r="D433" i="20" s="1"/>
  <c r="E10" i="17"/>
  <c r="F10" i="17"/>
  <c r="G10" i="17"/>
  <c r="H10" i="17"/>
  <c r="B97" i="13"/>
  <c r="K98" i="4"/>
  <c r="B11" i="17"/>
  <c r="C96" i="13"/>
  <c r="C11" i="17" s="1"/>
  <c r="D96" i="13"/>
  <c r="D11" i="17" s="1"/>
  <c r="E96" i="13"/>
  <c r="C101" i="4"/>
  <c r="I101" i="4"/>
  <c r="H101" i="4"/>
  <c r="E101" i="4" s="1"/>
  <c r="L101" i="4" s="1"/>
  <c r="B115" i="4"/>
  <c r="E11" i="17" l="1"/>
  <c r="F11" i="17"/>
  <c r="G11" i="17"/>
  <c r="H11" i="17"/>
  <c r="B98" i="13"/>
  <c r="K99" i="4"/>
  <c r="B12" i="17"/>
  <c r="C97" i="13"/>
  <c r="C12" i="17" s="1"/>
  <c r="D97" i="13"/>
  <c r="D12" i="17" s="1"/>
  <c r="E97" i="13"/>
  <c r="C102" i="4"/>
  <c r="I102" i="4"/>
  <c r="H102" i="4"/>
  <c r="E102" i="4" s="1"/>
  <c r="L102" i="4" s="1"/>
  <c r="B116" i="4"/>
  <c r="E12" i="17" l="1"/>
  <c r="F12" i="17"/>
  <c r="G12" i="17"/>
  <c r="H12" i="17"/>
  <c r="B99" i="13"/>
  <c r="K100" i="4"/>
  <c r="B13" i="17"/>
  <c r="C98" i="13"/>
  <c r="C13" i="17" s="1"/>
  <c r="D98" i="13"/>
  <c r="D13" i="17" s="1"/>
  <c r="E98" i="13"/>
  <c r="C103" i="4"/>
  <c r="I103" i="4"/>
  <c r="H103" i="4"/>
  <c r="E103" i="4" s="1"/>
  <c r="L103" i="4" s="1"/>
  <c r="B117" i="4"/>
  <c r="E13" i="17" l="1"/>
  <c r="F13" i="17"/>
  <c r="G13" i="17"/>
  <c r="H13" i="17"/>
  <c r="B100" i="13"/>
  <c r="K101" i="4"/>
  <c r="B14" i="17"/>
  <c r="C99" i="13"/>
  <c r="C14" i="17" s="1"/>
  <c r="D99" i="13"/>
  <c r="D14" i="17" s="1"/>
  <c r="E99" i="13"/>
  <c r="C104" i="4"/>
  <c r="I104" i="4"/>
  <c r="H104" i="4"/>
  <c r="E104" i="4" s="1"/>
  <c r="L104" i="4" s="1"/>
  <c r="B118" i="4"/>
  <c r="E14" i="17" l="1"/>
  <c r="F14" i="17"/>
  <c r="G14" i="17"/>
  <c r="H14" i="17"/>
  <c r="B101" i="13"/>
  <c r="K102" i="4"/>
  <c r="B15" i="17"/>
  <c r="C100" i="13"/>
  <c r="C15" i="17" s="1"/>
  <c r="D100" i="13"/>
  <c r="D15" i="17" s="1"/>
  <c r="E100" i="13"/>
  <c r="C105" i="4"/>
  <c r="I105" i="4"/>
  <c r="H105" i="4"/>
  <c r="E105" i="4" s="1"/>
  <c r="L105" i="4" s="1"/>
  <c r="B119" i="4"/>
  <c r="E15" i="17" l="1"/>
  <c r="F15" i="17"/>
  <c r="G15" i="17"/>
  <c r="H15" i="17"/>
  <c r="B102" i="13"/>
  <c r="K103" i="4"/>
  <c r="B16" i="17"/>
  <c r="C101" i="13"/>
  <c r="C16" i="17" s="1"/>
  <c r="D101" i="13"/>
  <c r="D16" i="17" s="1"/>
  <c r="E101" i="13"/>
  <c r="C106" i="4"/>
  <c r="I106" i="4"/>
  <c r="H106" i="4"/>
  <c r="E106" i="4" s="1"/>
  <c r="L106" i="4" s="1"/>
  <c r="B120" i="4"/>
  <c r="E16" i="17" l="1"/>
  <c r="F16" i="17"/>
  <c r="G16" i="17"/>
  <c r="H16" i="17"/>
  <c r="B103" i="13"/>
  <c r="K104" i="4"/>
  <c r="B17" i="17"/>
  <c r="C102" i="13"/>
  <c r="C17" i="17" s="1"/>
  <c r="D102" i="13"/>
  <c r="D17" i="17" s="1"/>
  <c r="E102" i="13"/>
  <c r="C107" i="4"/>
  <c r="I107" i="4"/>
  <c r="H107" i="4"/>
  <c r="E107" i="4" s="1"/>
  <c r="L107" i="4" s="1"/>
  <c r="B121" i="4"/>
  <c r="E17" i="17" l="1"/>
  <c r="F17" i="17"/>
  <c r="G17" i="17"/>
  <c r="H17" i="17"/>
  <c r="B104" i="13"/>
  <c r="K105" i="4"/>
  <c r="B18" i="17"/>
  <c r="C103" i="13"/>
  <c r="C18" i="17" s="1"/>
  <c r="D103" i="13"/>
  <c r="D18" i="17" s="1"/>
  <c r="E103" i="13"/>
  <c r="C108" i="4"/>
  <c r="I108" i="4"/>
  <c r="H108" i="4"/>
  <c r="E108" i="4" s="1"/>
  <c r="L108" i="4" s="1"/>
  <c r="B122" i="4"/>
  <c r="E18" i="17" l="1"/>
  <c r="F18" i="17"/>
  <c r="G18" i="17"/>
  <c r="H18" i="17"/>
  <c r="B105" i="13"/>
  <c r="K106" i="4"/>
  <c r="B19" i="17"/>
  <c r="C104" i="13"/>
  <c r="C19" i="17" s="1"/>
  <c r="D104" i="13"/>
  <c r="D19" i="17" s="1"/>
  <c r="E104" i="13"/>
  <c r="C109" i="4"/>
  <c r="I109" i="4"/>
  <c r="H109" i="4"/>
  <c r="E109" i="4" s="1"/>
  <c r="L109" i="4" s="1"/>
  <c r="B123" i="4"/>
  <c r="E19" i="17" l="1"/>
  <c r="F19" i="17"/>
  <c r="G19" i="17"/>
  <c r="H19" i="17"/>
  <c r="B106" i="13"/>
  <c r="K107" i="4"/>
  <c r="B20" i="17"/>
  <c r="C105" i="13"/>
  <c r="C20" i="17" s="1"/>
  <c r="D105" i="13"/>
  <c r="D20" i="17" s="1"/>
  <c r="E105" i="13"/>
  <c r="C110" i="4"/>
  <c r="I110" i="4"/>
  <c r="H110" i="4"/>
  <c r="E110" i="4" s="1"/>
  <c r="L110" i="4" s="1"/>
  <c r="B124" i="4"/>
  <c r="I88" i="4"/>
  <c r="E88" i="13" s="1"/>
  <c r="I89" i="4"/>
  <c r="E89" i="13" s="1"/>
  <c r="C89" i="4"/>
  <c r="C89" i="13" s="1"/>
  <c r="C4" i="17" s="1"/>
  <c r="E20" i="17" l="1"/>
  <c r="F20" i="17"/>
  <c r="G20" i="17"/>
  <c r="H20" i="17"/>
  <c r="B107" i="13"/>
  <c r="K108" i="4"/>
  <c r="B21" i="17"/>
  <c r="C106" i="13"/>
  <c r="C21" i="17" s="1"/>
  <c r="D106" i="13"/>
  <c r="D21" i="17" s="1"/>
  <c r="E106" i="13"/>
  <c r="C111" i="4"/>
  <c r="I111" i="4"/>
  <c r="H111" i="4"/>
  <c r="E111" i="4" s="1"/>
  <c r="L111" i="4" s="1"/>
  <c r="B125" i="4"/>
  <c r="E21" i="17" l="1"/>
  <c r="F21" i="17"/>
  <c r="G21" i="17"/>
  <c r="H21" i="17"/>
  <c r="B108" i="13"/>
  <c r="K109" i="4"/>
  <c r="B22" i="17"/>
  <c r="C107" i="13"/>
  <c r="C22" i="17" s="1"/>
  <c r="D107" i="13"/>
  <c r="D22" i="17" s="1"/>
  <c r="E107" i="13"/>
  <c r="C112" i="4"/>
  <c r="I112" i="4"/>
  <c r="H112" i="4"/>
  <c r="E112" i="4" s="1"/>
  <c r="L112" i="4" s="1"/>
  <c r="B126" i="4"/>
  <c r="E22" i="17" l="1"/>
  <c r="F22" i="17"/>
  <c r="G22" i="17"/>
  <c r="H22" i="17"/>
  <c r="B109" i="13"/>
  <c r="K110" i="4"/>
  <c r="B23" i="17"/>
  <c r="C108" i="13"/>
  <c r="C23" i="17" s="1"/>
  <c r="D108" i="13"/>
  <c r="D23" i="17" s="1"/>
  <c r="E108" i="13"/>
  <c r="C113" i="4"/>
  <c r="I113" i="4"/>
  <c r="H113" i="4"/>
  <c r="E113" i="4" s="1"/>
  <c r="L113" i="4" s="1"/>
  <c r="B127" i="4"/>
  <c r="E23" i="17" l="1"/>
  <c r="F23" i="17"/>
  <c r="G23" i="17"/>
  <c r="H23" i="17"/>
  <c r="B110" i="13"/>
  <c r="K111" i="4"/>
  <c r="B24" i="17"/>
  <c r="C109" i="13"/>
  <c r="C24" i="17" s="1"/>
  <c r="D109" i="13"/>
  <c r="D24" i="17" s="1"/>
  <c r="E109" i="13"/>
  <c r="C114" i="4"/>
  <c r="I114" i="4"/>
  <c r="H114" i="4"/>
  <c r="E114" i="4" s="1"/>
  <c r="L114" i="4" s="1"/>
  <c r="B128" i="4"/>
  <c r="E24" i="17" l="1"/>
  <c r="F24" i="17"/>
  <c r="G24" i="17"/>
  <c r="H24" i="17"/>
  <c r="B111" i="13"/>
  <c r="K112" i="4"/>
  <c r="B25" i="17"/>
  <c r="C110" i="13"/>
  <c r="C25" i="17" s="1"/>
  <c r="D110" i="13"/>
  <c r="D25" i="17" s="1"/>
  <c r="E110" i="13"/>
  <c r="C115" i="4"/>
  <c r="I115" i="4"/>
  <c r="H115" i="4"/>
  <c r="E115" i="4" s="1"/>
  <c r="L115" i="4" s="1"/>
  <c r="B129" i="4"/>
  <c r="E25" i="17" l="1"/>
  <c r="F25" i="17"/>
  <c r="G25" i="17"/>
  <c r="H25" i="17"/>
  <c r="B112" i="13"/>
  <c r="K113" i="4"/>
  <c r="B26" i="17"/>
  <c r="C111" i="13"/>
  <c r="C26" i="17" s="1"/>
  <c r="D111" i="13"/>
  <c r="D26" i="17" s="1"/>
  <c r="E111" i="13"/>
  <c r="C116" i="4"/>
  <c r="I116" i="4"/>
  <c r="H116" i="4"/>
  <c r="E116" i="4" s="1"/>
  <c r="L116" i="4" s="1"/>
  <c r="B130" i="4"/>
  <c r="E26" i="17" l="1"/>
  <c r="F26" i="17"/>
  <c r="G26" i="17"/>
  <c r="H26" i="17"/>
  <c r="B113" i="13"/>
  <c r="K114" i="4"/>
  <c r="B27" i="17"/>
  <c r="C112" i="13"/>
  <c r="C27" i="17" s="1"/>
  <c r="D112" i="13"/>
  <c r="D27" i="17" s="1"/>
  <c r="E112" i="13"/>
  <c r="C117" i="4"/>
  <c r="I117" i="4"/>
  <c r="H117" i="4"/>
  <c r="E117" i="4" s="1"/>
  <c r="L117" i="4" s="1"/>
  <c r="B131" i="4"/>
  <c r="E27" i="17" l="1"/>
  <c r="F27" i="17"/>
  <c r="G27" i="17"/>
  <c r="H27" i="17"/>
  <c r="B114" i="13"/>
  <c r="K115" i="4"/>
  <c r="B28" i="17"/>
  <c r="C113" i="13"/>
  <c r="C28" i="17" s="1"/>
  <c r="D113" i="13"/>
  <c r="D28" i="17" s="1"/>
  <c r="E113" i="13"/>
  <c r="C118" i="4"/>
  <c r="I118" i="4"/>
  <c r="H118" i="4"/>
  <c r="E118" i="4" s="1"/>
  <c r="L118" i="4" s="1"/>
  <c r="B132" i="4"/>
  <c r="E28" i="17" l="1"/>
  <c r="F28" i="17"/>
  <c r="G28" i="17"/>
  <c r="H28" i="17"/>
  <c r="B115" i="13"/>
  <c r="K116" i="4"/>
  <c r="B29" i="17"/>
  <c r="C114" i="13"/>
  <c r="C29" i="17" s="1"/>
  <c r="D114" i="13"/>
  <c r="D29" i="17" s="1"/>
  <c r="E114" i="13"/>
  <c r="C119" i="4"/>
  <c r="I119" i="4"/>
  <c r="H119" i="4"/>
  <c r="E119" i="4" s="1"/>
  <c r="L119" i="4" s="1"/>
  <c r="B133" i="4"/>
  <c r="E29" i="17" l="1"/>
  <c r="F29" i="17"/>
  <c r="G29" i="17"/>
  <c r="H29" i="17"/>
  <c r="B116" i="13"/>
  <c r="K117" i="4"/>
  <c r="B30" i="17"/>
  <c r="C115" i="13"/>
  <c r="C30" i="17" s="1"/>
  <c r="D115" i="13"/>
  <c r="D30" i="17" s="1"/>
  <c r="E115" i="13"/>
  <c r="C120" i="4"/>
  <c r="I120" i="4"/>
  <c r="H120" i="4"/>
  <c r="E120" i="4" s="1"/>
  <c r="L120" i="4" s="1"/>
  <c r="B134" i="4"/>
  <c r="E30" i="17" l="1"/>
  <c r="F30" i="17"/>
  <c r="G30" i="17"/>
  <c r="H30" i="17"/>
  <c r="B117" i="13"/>
  <c r="K118" i="4"/>
  <c r="B31" i="17"/>
  <c r="C116" i="13"/>
  <c r="C31" i="17" s="1"/>
  <c r="D116" i="13"/>
  <c r="D31" i="17" s="1"/>
  <c r="E116" i="13"/>
  <c r="C121" i="4"/>
  <c r="I121" i="4"/>
  <c r="H121" i="4"/>
  <c r="E121" i="4" s="1"/>
  <c r="L121" i="4" s="1"/>
  <c r="B135" i="4"/>
  <c r="E31" i="17" l="1"/>
  <c r="F31" i="17"/>
  <c r="G31" i="17"/>
  <c r="H31" i="17"/>
  <c r="B118" i="13"/>
  <c r="K119" i="4"/>
  <c r="B32" i="17"/>
  <c r="C117" i="13"/>
  <c r="C32" i="17" s="1"/>
  <c r="D117" i="13"/>
  <c r="D32" i="17" s="1"/>
  <c r="E117" i="13"/>
  <c r="C122" i="4"/>
  <c r="I122" i="4"/>
  <c r="H122" i="4"/>
  <c r="E122" i="4" s="1"/>
  <c r="L122" i="4" s="1"/>
  <c r="B136" i="4"/>
  <c r="E32" i="17" l="1"/>
  <c r="F32" i="17"/>
  <c r="G32" i="17"/>
  <c r="H32" i="17"/>
  <c r="B119" i="13"/>
  <c r="K120" i="4"/>
  <c r="B33" i="17"/>
  <c r="C118" i="13"/>
  <c r="C33" i="17" s="1"/>
  <c r="D118" i="13"/>
  <c r="D33" i="17" s="1"/>
  <c r="E118" i="13"/>
  <c r="C123" i="4"/>
  <c r="I123" i="4"/>
  <c r="H123" i="4"/>
  <c r="E123" i="4" s="1"/>
  <c r="L123" i="4" s="1"/>
  <c r="B137" i="4"/>
  <c r="E33" i="17" l="1"/>
  <c r="F33" i="17"/>
  <c r="G33" i="17"/>
  <c r="H33" i="17"/>
  <c r="B120" i="13"/>
  <c r="K121" i="4"/>
  <c r="B34" i="17"/>
  <c r="C119" i="13"/>
  <c r="C34" i="17" s="1"/>
  <c r="D119" i="13"/>
  <c r="D34" i="17" s="1"/>
  <c r="E119" i="13"/>
  <c r="C124" i="4"/>
  <c r="I124" i="4"/>
  <c r="H124" i="4"/>
  <c r="E124" i="4" s="1"/>
  <c r="L124" i="4" s="1"/>
  <c r="B138" i="4"/>
  <c r="B139" i="4" l="1"/>
  <c r="E34" i="17"/>
  <c r="F34" i="17"/>
  <c r="G34" i="17"/>
  <c r="H34" i="17"/>
  <c r="B121" i="13"/>
  <c r="K122" i="4"/>
  <c r="B35" i="17"/>
  <c r="C120" i="13"/>
  <c r="C35" i="17" s="1"/>
  <c r="D120" i="13"/>
  <c r="D35" i="17" s="1"/>
  <c r="E120" i="13"/>
  <c r="C125" i="4"/>
  <c r="I125" i="4"/>
  <c r="H125" i="4"/>
  <c r="E125" i="4" s="1"/>
  <c r="L125" i="4" s="1"/>
  <c r="B140" i="4" l="1"/>
  <c r="E35" i="17"/>
  <c r="F35" i="17"/>
  <c r="G35" i="17"/>
  <c r="H35" i="17"/>
  <c r="B122" i="13"/>
  <c r="K123" i="4"/>
  <c r="B36" i="17"/>
  <c r="C121" i="13"/>
  <c r="C36" i="17" s="1"/>
  <c r="D121" i="13"/>
  <c r="D36" i="17" s="1"/>
  <c r="E121" i="13"/>
  <c r="C126" i="4"/>
  <c r="I126" i="4"/>
  <c r="H126" i="4"/>
  <c r="E126" i="4" s="1"/>
  <c r="L126" i="4" s="1"/>
  <c r="B141" i="4" l="1"/>
  <c r="E36" i="17"/>
  <c r="F36" i="17"/>
  <c r="G36" i="17"/>
  <c r="H36" i="17"/>
  <c r="B123" i="13"/>
  <c r="K124" i="4"/>
  <c r="B37" i="17"/>
  <c r="C122" i="13"/>
  <c r="C37" i="17" s="1"/>
  <c r="D122" i="13"/>
  <c r="D37" i="17" s="1"/>
  <c r="E122" i="13"/>
  <c r="C127" i="4"/>
  <c r="I127" i="4"/>
  <c r="H127" i="4"/>
  <c r="E127" i="4" s="1"/>
  <c r="L127" i="4" s="1"/>
  <c r="B142" i="4" l="1"/>
  <c r="E37" i="17"/>
  <c r="F37" i="17"/>
  <c r="G37" i="17"/>
  <c r="H37" i="17"/>
  <c r="B124" i="13"/>
  <c r="K125" i="4"/>
  <c r="B38" i="17"/>
  <c r="C123" i="13"/>
  <c r="C38" i="17" s="1"/>
  <c r="D123" i="13"/>
  <c r="D38" i="17" s="1"/>
  <c r="E123" i="13"/>
  <c r="C128" i="4"/>
  <c r="I128" i="4"/>
  <c r="H128" i="4"/>
  <c r="E128" i="4" s="1"/>
  <c r="L128" i="4" s="1"/>
  <c r="B143" i="4" l="1"/>
  <c r="E38" i="17"/>
  <c r="F38" i="17"/>
  <c r="G38" i="17"/>
  <c r="H38" i="17"/>
  <c r="B125" i="13"/>
  <c r="K126" i="4"/>
  <c r="B39" i="17"/>
  <c r="C124" i="13"/>
  <c r="C39" i="17" s="1"/>
  <c r="D124" i="13"/>
  <c r="D39" i="17" s="1"/>
  <c r="E124" i="13"/>
  <c r="C129" i="4"/>
  <c r="I129" i="4"/>
  <c r="H129" i="4"/>
  <c r="E129" i="4" s="1"/>
  <c r="L129" i="4" s="1"/>
  <c r="B144" i="4" l="1"/>
  <c r="E39" i="17"/>
  <c r="F39" i="17"/>
  <c r="G39" i="17"/>
  <c r="H39" i="17"/>
  <c r="B126" i="13"/>
  <c r="K127" i="4"/>
  <c r="B40" i="17"/>
  <c r="C125" i="13"/>
  <c r="C40" i="17" s="1"/>
  <c r="D125" i="13"/>
  <c r="D40" i="17" s="1"/>
  <c r="E125" i="13"/>
  <c r="C130" i="4"/>
  <c r="I130" i="4"/>
  <c r="H130" i="4"/>
  <c r="E130" i="4" s="1"/>
  <c r="L130" i="4" s="1"/>
  <c r="B145" i="4" l="1"/>
  <c r="E40" i="17"/>
  <c r="F40" i="17"/>
  <c r="G40" i="17"/>
  <c r="H40" i="17"/>
  <c r="B127" i="13"/>
  <c r="K128" i="4"/>
  <c r="B41" i="17"/>
  <c r="C126" i="13"/>
  <c r="C41" i="17" s="1"/>
  <c r="D126" i="13"/>
  <c r="D41" i="17" s="1"/>
  <c r="E126" i="13"/>
  <c r="C131" i="4"/>
  <c r="I131" i="4"/>
  <c r="H131" i="4"/>
  <c r="E131" i="4" s="1"/>
  <c r="L131" i="4" s="1"/>
  <c r="B146" i="4" l="1"/>
  <c r="E41" i="17"/>
  <c r="F41" i="17"/>
  <c r="G41" i="17"/>
  <c r="H41" i="17"/>
  <c r="B128" i="13"/>
  <c r="K129" i="4"/>
  <c r="B42" i="17"/>
  <c r="C127" i="13"/>
  <c r="C42" i="17" s="1"/>
  <c r="D127" i="13"/>
  <c r="D42" i="17" s="1"/>
  <c r="E127" i="13"/>
  <c r="C132" i="4"/>
  <c r="I132" i="4"/>
  <c r="H132" i="4"/>
  <c r="E132" i="4" s="1"/>
  <c r="L132" i="4" s="1"/>
  <c r="B147" i="4" l="1"/>
  <c r="E42" i="17"/>
  <c r="F42" i="17"/>
  <c r="G42" i="17"/>
  <c r="H42" i="17"/>
  <c r="B129" i="13"/>
  <c r="K130" i="4"/>
  <c r="B43" i="17"/>
  <c r="C128" i="13"/>
  <c r="C43" i="17" s="1"/>
  <c r="D128" i="13"/>
  <c r="D43" i="17" s="1"/>
  <c r="E128" i="13"/>
  <c r="C133" i="4"/>
  <c r="I133" i="4"/>
  <c r="H133" i="4"/>
  <c r="E133" i="4" s="1"/>
  <c r="L133" i="4" s="1"/>
  <c r="B148" i="4" l="1"/>
  <c r="E43" i="17"/>
  <c r="F43" i="17"/>
  <c r="G43" i="17"/>
  <c r="H43" i="17"/>
  <c r="B130" i="13"/>
  <c r="K131" i="4"/>
  <c r="B44" i="17"/>
  <c r="C129" i="13"/>
  <c r="C44" i="17" s="1"/>
  <c r="D129" i="13"/>
  <c r="D44" i="17" s="1"/>
  <c r="E129" i="13"/>
  <c r="C134" i="4"/>
  <c r="I134" i="4"/>
  <c r="H134" i="4"/>
  <c r="E134" i="4" s="1"/>
  <c r="L134" i="4" s="1"/>
  <c r="B149" i="4" l="1"/>
  <c r="E44" i="17"/>
  <c r="F44" i="17"/>
  <c r="G44" i="17"/>
  <c r="H44" i="17"/>
  <c r="B131" i="13"/>
  <c r="K132" i="4"/>
  <c r="B45" i="17"/>
  <c r="C130" i="13"/>
  <c r="C45" i="17" s="1"/>
  <c r="D130" i="13"/>
  <c r="D45" i="17" s="1"/>
  <c r="E130" i="13"/>
  <c r="C135" i="4"/>
  <c r="I135" i="4"/>
  <c r="H135" i="4"/>
  <c r="E135" i="4" s="1"/>
  <c r="L135" i="4" s="1"/>
  <c r="B150" i="4" l="1"/>
  <c r="E45" i="17"/>
  <c r="F45" i="17"/>
  <c r="G45" i="17"/>
  <c r="H45" i="17"/>
  <c r="B132" i="13"/>
  <c r="K133" i="4"/>
  <c r="B46" i="17"/>
  <c r="C131" i="13"/>
  <c r="C46" i="17" s="1"/>
  <c r="D131" i="13"/>
  <c r="D46" i="17" s="1"/>
  <c r="E131" i="13"/>
  <c r="C136" i="4"/>
  <c r="I136" i="4"/>
  <c r="H136" i="4"/>
  <c r="E136" i="4" s="1"/>
  <c r="L136" i="4" s="1"/>
  <c r="B151" i="4" l="1"/>
  <c r="E46" i="17"/>
  <c r="F46" i="17"/>
  <c r="G46" i="17"/>
  <c r="H46" i="17"/>
  <c r="B133" i="13"/>
  <c r="K134" i="4"/>
  <c r="B47" i="17"/>
  <c r="C132" i="13"/>
  <c r="C47" i="17" s="1"/>
  <c r="D132" i="13"/>
  <c r="D47" i="17" s="1"/>
  <c r="E132" i="13"/>
  <c r="C137" i="4"/>
  <c r="I137" i="4"/>
  <c r="H137" i="4"/>
  <c r="E137" i="4" s="1"/>
  <c r="L137" i="4" s="1"/>
  <c r="B152" i="4" l="1"/>
  <c r="E47" i="17"/>
  <c r="F47" i="17"/>
  <c r="G47" i="17"/>
  <c r="H47" i="17"/>
  <c r="B134" i="13"/>
  <c r="K135" i="4"/>
  <c r="B48" i="17"/>
  <c r="C133" i="13"/>
  <c r="C48" i="17" s="1"/>
  <c r="D133" i="13"/>
  <c r="D48" i="17" s="1"/>
  <c r="E133" i="13"/>
  <c r="C138" i="4"/>
  <c r="I138" i="4"/>
  <c r="H138" i="4"/>
  <c r="E138" i="4" s="1"/>
  <c r="L138" i="4" s="1"/>
  <c r="B153" i="4" l="1"/>
  <c r="E48" i="17"/>
  <c r="F48" i="17"/>
  <c r="G48" i="17"/>
  <c r="H48" i="17"/>
  <c r="B135" i="13"/>
  <c r="K136" i="4"/>
  <c r="B49" i="17"/>
  <c r="C134" i="13"/>
  <c r="C49" i="17" s="1"/>
  <c r="D134" i="13"/>
  <c r="D49" i="17" s="1"/>
  <c r="E134" i="13"/>
  <c r="C139" i="4"/>
  <c r="I139" i="4"/>
  <c r="H139" i="4"/>
  <c r="E139" i="4" s="1"/>
  <c r="L139" i="4" s="1"/>
  <c r="B154" i="4" l="1"/>
  <c r="E49" i="17"/>
  <c r="F49" i="17"/>
  <c r="G49" i="17"/>
  <c r="H49" i="17"/>
  <c r="B136" i="13"/>
  <c r="K137" i="4"/>
  <c r="B50" i="17"/>
  <c r="C135" i="13"/>
  <c r="C50" i="17" s="1"/>
  <c r="D135" i="13"/>
  <c r="D50" i="17" s="1"/>
  <c r="E135" i="13"/>
  <c r="C140" i="4"/>
  <c r="I140" i="4"/>
  <c r="H140" i="4"/>
  <c r="E140" i="4" s="1"/>
  <c r="L140" i="4" s="1"/>
  <c r="B155" i="4" l="1"/>
  <c r="E50" i="17"/>
  <c r="F50" i="17"/>
  <c r="G50" i="17"/>
  <c r="H50" i="17"/>
  <c r="B137" i="13"/>
  <c r="K138" i="4"/>
  <c r="B51" i="17"/>
  <c r="C136" i="13"/>
  <c r="C51" i="17" s="1"/>
  <c r="D136" i="13"/>
  <c r="D51" i="17" s="1"/>
  <c r="E136" i="13"/>
  <c r="C141" i="4"/>
  <c r="I141" i="4"/>
  <c r="H141" i="4"/>
  <c r="E141" i="4" s="1"/>
  <c r="L141" i="4" s="1"/>
  <c r="B156" i="4" l="1"/>
  <c r="E51" i="17"/>
  <c r="F51" i="17"/>
  <c r="G51" i="17"/>
  <c r="H51" i="17"/>
  <c r="B138" i="13"/>
  <c r="K139" i="4"/>
  <c r="B52" i="17"/>
  <c r="C137" i="13"/>
  <c r="C52" i="17" s="1"/>
  <c r="D137" i="13"/>
  <c r="D52" i="17" s="1"/>
  <c r="E137" i="13"/>
  <c r="C142" i="4"/>
  <c r="I142" i="4"/>
  <c r="H142" i="4"/>
  <c r="E142" i="4" s="1"/>
  <c r="L142" i="4" s="1"/>
  <c r="B157" i="4" l="1"/>
  <c r="E52" i="17"/>
  <c r="F52" i="17"/>
  <c r="G52" i="17"/>
  <c r="H52" i="17"/>
  <c r="B139" i="13"/>
  <c r="K140" i="4"/>
  <c r="B53" i="17"/>
  <c r="C138" i="13"/>
  <c r="C53" i="17" s="1"/>
  <c r="D138" i="13"/>
  <c r="D53" i="17" s="1"/>
  <c r="E138" i="13"/>
  <c r="C143" i="4"/>
  <c r="I143" i="4"/>
  <c r="H143" i="4"/>
  <c r="E143" i="4" s="1"/>
  <c r="L143" i="4" s="1"/>
  <c r="B158" i="4" l="1"/>
  <c r="E53" i="17"/>
  <c r="F53" i="17"/>
  <c r="G53" i="17"/>
  <c r="H53" i="17"/>
  <c r="B140" i="13"/>
  <c r="K141" i="4"/>
  <c r="B54" i="17"/>
  <c r="C139" i="13"/>
  <c r="C54" i="17" s="1"/>
  <c r="D139" i="13"/>
  <c r="D54" i="17" s="1"/>
  <c r="E139" i="13"/>
  <c r="C144" i="4"/>
  <c r="I144" i="4"/>
  <c r="H144" i="4"/>
  <c r="E144" i="4" s="1"/>
  <c r="L144" i="4" s="1"/>
  <c r="B159" i="4" l="1"/>
  <c r="E54" i="17"/>
  <c r="F54" i="17"/>
  <c r="G54" i="17"/>
  <c r="H54" i="17"/>
  <c r="B141" i="13"/>
  <c r="K142" i="4"/>
  <c r="B55" i="17"/>
  <c r="C140" i="13"/>
  <c r="C55" i="17" s="1"/>
  <c r="D140" i="13"/>
  <c r="D55" i="17" s="1"/>
  <c r="E140" i="13"/>
  <c r="C145" i="4"/>
  <c r="I145" i="4"/>
  <c r="H145" i="4"/>
  <c r="E145" i="4" s="1"/>
  <c r="L145" i="4" s="1"/>
  <c r="B160" i="4" l="1"/>
  <c r="E55" i="17"/>
  <c r="F55" i="17"/>
  <c r="G55" i="17"/>
  <c r="H55" i="17"/>
  <c r="B142" i="13"/>
  <c r="K143" i="4"/>
  <c r="B56" i="17"/>
  <c r="C141" i="13"/>
  <c r="C56" i="17" s="1"/>
  <c r="D141" i="13"/>
  <c r="D56" i="17" s="1"/>
  <c r="E141" i="13"/>
  <c r="C146" i="4"/>
  <c r="I146" i="4"/>
  <c r="H146" i="4"/>
  <c r="E146" i="4" s="1"/>
  <c r="L146" i="4" s="1"/>
  <c r="B161" i="4" l="1"/>
  <c r="E56" i="17"/>
  <c r="F56" i="17"/>
  <c r="G56" i="17"/>
  <c r="H56" i="17"/>
  <c r="B143" i="13"/>
  <c r="K144" i="4"/>
  <c r="B57" i="17"/>
  <c r="C142" i="13"/>
  <c r="C57" i="17" s="1"/>
  <c r="D142" i="13"/>
  <c r="D57" i="17" s="1"/>
  <c r="E142" i="13"/>
  <c r="C147" i="4"/>
  <c r="I147" i="4"/>
  <c r="H147" i="4"/>
  <c r="E147" i="4" s="1"/>
  <c r="L147" i="4" s="1"/>
  <c r="B162" i="4" l="1"/>
  <c r="E57" i="17"/>
  <c r="F57" i="17"/>
  <c r="G57" i="17"/>
  <c r="H57" i="17"/>
  <c r="B144" i="13"/>
  <c r="K145" i="4"/>
  <c r="B58" i="17"/>
  <c r="C143" i="13"/>
  <c r="C58" i="17" s="1"/>
  <c r="D143" i="13"/>
  <c r="D58" i="17" s="1"/>
  <c r="E143" i="13"/>
  <c r="C148" i="4"/>
  <c r="I148" i="4"/>
  <c r="H148" i="4"/>
  <c r="E148" i="4" s="1"/>
  <c r="L148" i="4" s="1"/>
  <c r="B163" i="4" l="1"/>
  <c r="E58" i="17"/>
  <c r="F58" i="17"/>
  <c r="G58" i="17"/>
  <c r="H58" i="17"/>
  <c r="B145" i="13"/>
  <c r="K146" i="4"/>
  <c r="B59" i="17"/>
  <c r="C144" i="13"/>
  <c r="C59" i="17" s="1"/>
  <c r="D144" i="13"/>
  <c r="D59" i="17" s="1"/>
  <c r="E144" i="13"/>
  <c r="C149" i="4"/>
  <c r="I149" i="4"/>
  <c r="H149" i="4"/>
  <c r="E149" i="4" s="1"/>
  <c r="L149" i="4" s="1"/>
  <c r="B164" i="4" l="1"/>
  <c r="E59" i="17"/>
  <c r="F59" i="17"/>
  <c r="G59" i="17"/>
  <c r="H59" i="17"/>
  <c r="B146" i="13"/>
  <c r="K147" i="4"/>
  <c r="B60" i="17"/>
  <c r="C145" i="13"/>
  <c r="C60" i="17" s="1"/>
  <c r="D145" i="13"/>
  <c r="D60" i="17" s="1"/>
  <c r="E145" i="13"/>
  <c r="C150" i="4"/>
  <c r="I150" i="4"/>
  <c r="H150" i="4"/>
  <c r="E150" i="4" s="1"/>
  <c r="L150" i="4" s="1"/>
  <c r="B165" i="4" l="1"/>
  <c r="E60" i="17"/>
  <c r="F60" i="17"/>
  <c r="G60" i="17"/>
  <c r="H60" i="17"/>
  <c r="B147" i="13"/>
  <c r="K148" i="4"/>
  <c r="B61" i="17"/>
  <c r="C146" i="13"/>
  <c r="C61" i="17" s="1"/>
  <c r="D146" i="13"/>
  <c r="D61" i="17" s="1"/>
  <c r="E146" i="13"/>
  <c r="C151" i="4"/>
  <c r="I151" i="4"/>
  <c r="H151" i="4"/>
  <c r="E151" i="4" s="1"/>
  <c r="L151" i="4" s="1"/>
  <c r="B166" i="4" l="1"/>
  <c r="E61" i="17"/>
  <c r="F61" i="17"/>
  <c r="G61" i="17"/>
  <c r="H61" i="17"/>
  <c r="B148" i="13"/>
  <c r="K149" i="4"/>
  <c r="B62" i="17"/>
  <c r="C147" i="13"/>
  <c r="C62" i="17" s="1"/>
  <c r="D147" i="13"/>
  <c r="D62" i="17" s="1"/>
  <c r="E147" i="13"/>
  <c r="C152" i="4"/>
  <c r="I152" i="4"/>
  <c r="H152" i="4"/>
  <c r="E152" i="4" s="1"/>
  <c r="L152" i="4" s="1"/>
  <c r="B167" i="4" l="1"/>
  <c r="E62" i="17"/>
  <c r="F62" i="17"/>
  <c r="G62" i="17"/>
  <c r="H62" i="17"/>
  <c r="B149" i="13"/>
  <c r="K150" i="4"/>
  <c r="B63" i="17"/>
  <c r="C148" i="13"/>
  <c r="C63" i="17" s="1"/>
  <c r="D148" i="13"/>
  <c r="D63" i="17" s="1"/>
  <c r="E148" i="13"/>
  <c r="C153" i="4"/>
  <c r="I153" i="4"/>
  <c r="H153" i="4"/>
  <c r="E153" i="4" s="1"/>
  <c r="L153" i="4" s="1"/>
  <c r="B168" i="4" l="1"/>
  <c r="E63" i="17"/>
  <c r="F63" i="17"/>
  <c r="G63" i="17"/>
  <c r="H63" i="17"/>
  <c r="B150" i="13"/>
  <c r="K151" i="4"/>
  <c r="B64" i="17"/>
  <c r="C149" i="13"/>
  <c r="C64" i="17" s="1"/>
  <c r="D149" i="13"/>
  <c r="D64" i="17" s="1"/>
  <c r="E149" i="13"/>
  <c r="C154" i="4"/>
  <c r="I154" i="4"/>
  <c r="H154" i="4"/>
  <c r="E154" i="4" s="1"/>
  <c r="L154" i="4" s="1"/>
  <c r="B169" i="4" l="1"/>
  <c r="E64" i="17"/>
  <c r="F64" i="17"/>
  <c r="G64" i="17"/>
  <c r="H64" i="17"/>
  <c r="B151" i="13"/>
  <c r="K152" i="4"/>
  <c r="B65" i="17"/>
  <c r="C150" i="13"/>
  <c r="C65" i="17" s="1"/>
  <c r="D150" i="13"/>
  <c r="D65" i="17" s="1"/>
  <c r="E150" i="13"/>
  <c r="C155" i="4"/>
  <c r="I155" i="4"/>
  <c r="H155" i="4"/>
  <c r="E155" i="4" s="1"/>
  <c r="L155" i="4" s="1"/>
  <c r="B170" i="4" l="1"/>
  <c r="E65" i="17"/>
  <c r="F65" i="17"/>
  <c r="G65" i="17"/>
  <c r="H65" i="17"/>
  <c r="B152" i="13"/>
  <c r="K153" i="4"/>
  <c r="B66" i="17"/>
  <c r="C151" i="13"/>
  <c r="C66" i="17" s="1"/>
  <c r="D151" i="13"/>
  <c r="D66" i="17" s="1"/>
  <c r="E151" i="13"/>
  <c r="C156" i="4"/>
  <c r="I156" i="4"/>
  <c r="H156" i="4"/>
  <c r="E156" i="4" s="1"/>
  <c r="L156" i="4" s="1"/>
  <c r="B171" i="4" l="1"/>
  <c r="E66" i="17"/>
  <c r="F66" i="17"/>
  <c r="G66" i="17"/>
  <c r="H66" i="17"/>
  <c r="B153" i="13"/>
  <c r="K154" i="4"/>
  <c r="B67" i="17"/>
  <c r="C152" i="13"/>
  <c r="C67" i="17" s="1"/>
  <c r="D152" i="13"/>
  <c r="D67" i="17" s="1"/>
  <c r="E152" i="13"/>
  <c r="C157" i="4"/>
  <c r="I157" i="4"/>
  <c r="H157" i="4"/>
  <c r="E157" i="4" s="1"/>
  <c r="L157" i="4" s="1"/>
  <c r="B172" i="4" l="1"/>
  <c r="E67" i="17"/>
  <c r="F67" i="17"/>
  <c r="G67" i="17"/>
  <c r="H67" i="17"/>
  <c r="B154" i="13"/>
  <c r="K155" i="4"/>
  <c r="B68" i="17"/>
  <c r="C153" i="13"/>
  <c r="C68" i="17" s="1"/>
  <c r="D153" i="13"/>
  <c r="D68" i="17" s="1"/>
  <c r="E153" i="13"/>
  <c r="C158" i="4"/>
  <c r="I158" i="4"/>
  <c r="H158" i="4"/>
  <c r="E158" i="4" s="1"/>
  <c r="L158" i="4" s="1"/>
  <c r="B173" i="4" l="1"/>
  <c r="E68" i="17"/>
  <c r="F68" i="17"/>
  <c r="G68" i="17"/>
  <c r="H68" i="17"/>
  <c r="B155" i="13"/>
  <c r="K156" i="4"/>
  <c r="B69" i="17"/>
  <c r="C154" i="13"/>
  <c r="C69" i="17" s="1"/>
  <c r="D154" i="13"/>
  <c r="D69" i="17" s="1"/>
  <c r="E154" i="13"/>
  <c r="C159" i="4"/>
  <c r="I159" i="4"/>
  <c r="H159" i="4"/>
  <c r="E159" i="4" s="1"/>
  <c r="L159" i="4" s="1"/>
  <c r="B174" i="4" l="1"/>
  <c r="E69" i="17"/>
  <c r="F69" i="17"/>
  <c r="G69" i="17"/>
  <c r="H69" i="17"/>
  <c r="B156" i="13"/>
  <c r="K157" i="4"/>
  <c r="B70" i="17"/>
  <c r="C155" i="13"/>
  <c r="C70" i="17" s="1"/>
  <c r="D155" i="13"/>
  <c r="D70" i="17" s="1"/>
  <c r="E155" i="13"/>
  <c r="C160" i="4"/>
  <c r="I160" i="4"/>
  <c r="H160" i="4"/>
  <c r="E160" i="4" s="1"/>
  <c r="L160" i="4" s="1"/>
  <c r="B175" i="4" l="1"/>
  <c r="E70" i="17"/>
  <c r="F70" i="17"/>
  <c r="G70" i="17"/>
  <c r="H70" i="17"/>
  <c r="B157" i="13"/>
  <c r="K158" i="4"/>
  <c r="B71" i="17"/>
  <c r="C156" i="13"/>
  <c r="C71" i="17" s="1"/>
  <c r="D156" i="13"/>
  <c r="D71" i="17" s="1"/>
  <c r="E156" i="13"/>
  <c r="C161" i="4"/>
  <c r="I161" i="4"/>
  <c r="H161" i="4"/>
  <c r="E161" i="4" s="1"/>
  <c r="L161" i="4" s="1"/>
  <c r="B176" i="4" l="1"/>
  <c r="E71" i="17"/>
  <c r="F71" i="17"/>
  <c r="G71" i="17"/>
  <c r="H71" i="17"/>
  <c r="B158" i="13"/>
  <c r="K159" i="4"/>
  <c r="B72" i="17"/>
  <c r="C157" i="13"/>
  <c r="C72" i="17" s="1"/>
  <c r="D157" i="13"/>
  <c r="D72" i="17" s="1"/>
  <c r="E157" i="13"/>
  <c r="C162" i="4"/>
  <c r="I162" i="4"/>
  <c r="H162" i="4"/>
  <c r="E162" i="4" s="1"/>
  <c r="L162" i="4" s="1"/>
  <c r="B177" i="4" l="1"/>
  <c r="E72" i="17"/>
  <c r="F72" i="17"/>
  <c r="G72" i="17"/>
  <c r="H72" i="17"/>
  <c r="B159" i="13"/>
  <c r="K160" i="4"/>
  <c r="B73" i="17"/>
  <c r="C158" i="13"/>
  <c r="C73" i="17" s="1"/>
  <c r="D158" i="13"/>
  <c r="D73" i="17" s="1"/>
  <c r="E158" i="13"/>
  <c r="C163" i="4"/>
  <c r="I163" i="4"/>
  <c r="H163" i="4"/>
  <c r="E163" i="4" s="1"/>
  <c r="L163" i="4" s="1"/>
  <c r="B178" i="4" l="1"/>
  <c r="E73" i="17"/>
  <c r="F73" i="17"/>
  <c r="G73" i="17"/>
  <c r="H73" i="17"/>
  <c r="B160" i="13"/>
  <c r="K161" i="4"/>
  <c r="B74" i="17"/>
  <c r="C159" i="13"/>
  <c r="C74" i="17" s="1"/>
  <c r="D159" i="13"/>
  <c r="D74" i="17" s="1"/>
  <c r="E159" i="13"/>
  <c r="C164" i="4"/>
  <c r="I164" i="4"/>
  <c r="H164" i="4"/>
  <c r="E164" i="4" s="1"/>
  <c r="L164" i="4" s="1"/>
  <c r="B179" i="4" l="1"/>
  <c r="E74" i="17"/>
  <c r="F74" i="17"/>
  <c r="G74" i="17"/>
  <c r="H74" i="17"/>
  <c r="B161" i="13"/>
  <c r="K162" i="4"/>
  <c r="B75" i="17"/>
  <c r="C160" i="13"/>
  <c r="C75" i="17" s="1"/>
  <c r="D160" i="13"/>
  <c r="D75" i="17" s="1"/>
  <c r="E160" i="13"/>
  <c r="C165" i="4"/>
  <c r="I165" i="4"/>
  <c r="H165" i="4"/>
  <c r="E165" i="4" s="1"/>
  <c r="L165" i="4" s="1"/>
  <c r="B180" i="4" l="1"/>
  <c r="E75" i="17"/>
  <c r="F75" i="17"/>
  <c r="G75" i="17"/>
  <c r="H75" i="17"/>
  <c r="B162" i="13"/>
  <c r="K163" i="4"/>
  <c r="B76" i="17"/>
  <c r="C161" i="13"/>
  <c r="C76" i="17" s="1"/>
  <c r="D161" i="13"/>
  <c r="D76" i="17" s="1"/>
  <c r="E161" i="13"/>
  <c r="C166" i="4"/>
  <c r="I166" i="4"/>
  <c r="H166" i="4"/>
  <c r="E166" i="4" s="1"/>
  <c r="L166" i="4" s="1"/>
  <c r="B181" i="4" l="1"/>
  <c r="E76" i="17"/>
  <c r="F76" i="17"/>
  <c r="G76" i="17"/>
  <c r="H76" i="17"/>
  <c r="B163" i="13"/>
  <c r="K164" i="4"/>
  <c r="B77" i="17"/>
  <c r="C162" i="13"/>
  <c r="C77" i="17" s="1"/>
  <c r="D162" i="13"/>
  <c r="D77" i="17" s="1"/>
  <c r="E162" i="13"/>
  <c r="C167" i="4"/>
  <c r="I167" i="4"/>
  <c r="H167" i="4"/>
  <c r="E167" i="4" s="1"/>
  <c r="L167" i="4" s="1"/>
  <c r="B182" i="4" l="1"/>
  <c r="E77" i="17"/>
  <c r="F77" i="17"/>
  <c r="G77" i="17"/>
  <c r="H77" i="17"/>
  <c r="B164" i="13"/>
  <c r="K165" i="4"/>
  <c r="B78" i="17"/>
  <c r="C163" i="13"/>
  <c r="C78" i="17" s="1"/>
  <c r="D163" i="13"/>
  <c r="D78" i="17" s="1"/>
  <c r="E163" i="13"/>
  <c r="C168" i="4"/>
  <c r="I168" i="4"/>
  <c r="H168" i="4"/>
  <c r="E168" i="4" s="1"/>
  <c r="L168" i="4" s="1"/>
  <c r="B183" i="4" l="1"/>
  <c r="E78" i="17"/>
  <c r="F78" i="17"/>
  <c r="G78" i="17"/>
  <c r="H78" i="17"/>
  <c r="B165" i="13"/>
  <c r="K166" i="4"/>
  <c r="B79" i="17"/>
  <c r="C164" i="13"/>
  <c r="C79" i="17" s="1"/>
  <c r="D164" i="13"/>
  <c r="D79" i="17" s="1"/>
  <c r="E164" i="13"/>
  <c r="C169" i="4"/>
  <c r="I169" i="4"/>
  <c r="H169" i="4"/>
  <c r="E169" i="4" s="1"/>
  <c r="L169" i="4" s="1"/>
  <c r="B184" i="4" l="1"/>
  <c r="E79" i="17"/>
  <c r="F79" i="17"/>
  <c r="G79" i="17"/>
  <c r="H79" i="17"/>
  <c r="B166" i="13"/>
  <c r="K167" i="4"/>
  <c r="B80" i="17"/>
  <c r="C165" i="13"/>
  <c r="C80" i="17" s="1"/>
  <c r="D165" i="13"/>
  <c r="D80" i="17" s="1"/>
  <c r="E165" i="13"/>
  <c r="C170" i="4"/>
  <c r="I170" i="4"/>
  <c r="H170" i="4"/>
  <c r="E170" i="4" s="1"/>
  <c r="L170" i="4" s="1"/>
  <c r="B185" i="4" l="1"/>
  <c r="E80" i="17"/>
  <c r="F80" i="17"/>
  <c r="G80" i="17"/>
  <c r="H80" i="17"/>
  <c r="B167" i="13"/>
  <c r="K168" i="4"/>
  <c r="B81" i="17"/>
  <c r="C166" i="13"/>
  <c r="C81" i="17" s="1"/>
  <c r="D166" i="13"/>
  <c r="D81" i="17" s="1"/>
  <c r="E166" i="13"/>
  <c r="C171" i="4"/>
  <c r="I171" i="4"/>
  <c r="H171" i="4"/>
  <c r="E171" i="4" s="1"/>
  <c r="L171" i="4" s="1"/>
  <c r="B186" i="4" l="1"/>
  <c r="E81" i="17"/>
  <c r="F81" i="17"/>
  <c r="G81" i="17"/>
  <c r="H81" i="17"/>
  <c r="B168" i="13"/>
  <c r="K169" i="4"/>
  <c r="B82" i="17"/>
  <c r="C167" i="13"/>
  <c r="C82" i="17" s="1"/>
  <c r="D167" i="13"/>
  <c r="D82" i="17" s="1"/>
  <c r="E167" i="13"/>
  <c r="C172" i="4"/>
  <c r="I172" i="4"/>
  <c r="H172" i="4"/>
  <c r="E172" i="4" s="1"/>
  <c r="L172" i="4" s="1"/>
  <c r="B187" i="4" l="1"/>
  <c r="E82" i="17"/>
  <c r="F82" i="17"/>
  <c r="G82" i="17"/>
  <c r="H82" i="17"/>
  <c r="B169" i="13"/>
  <c r="K170" i="4"/>
  <c r="B83" i="17"/>
  <c r="C168" i="13"/>
  <c r="C83" i="17" s="1"/>
  <c r="D168" i="13"/>
  <c r="D83" i="17" s="1"/>
  <c r="E168" i="13"/>
  <c r="C173" i="4"/>
  <c r="I173" i="4"/>
  <c r="H173" i="4"/>
  <c r="E173" i="4" s="1"/>
  <c r="L173" i="4" s="1"/>
  <c r="B188" i="4" l="1"/>
  <c r="E83" i="17"/>
  <c r="F83" i="17"/>
  <c r="G83" i="17"/>
  <c r="H83" i="17"/>
  <c r="B170" i="13"/>
  <c r="K171" i="4"/>
  <c r="B84" i="17"/>
  <c r="C169" i="13"/>
  <c r="C84" i="17" s="1"/>
  <c r="D169" i="13"/>
  <c r="D84" i="17" s="1"/>
  <c r="E169" i="13"/>
  <c r="C174" i="4"/>
  <c r="I174" i="4"/>
  <c r="H174" i="4"/>
  <c r="E174" i="4" s="1"/>
  <c r="L174" i="4" s="1"/>
  <c r="B189" i="4" l="1"/>
  <c r="E84" i="17"/>
  <c r="F84" i="17"/>
  <c r="G84" i="17"/>
  <c r="H84" i="17"/>
  <c r="B171" i="13"/>
  <c r="K172" i="4"/>
  <c r="B85" i="17"/>
  <c r="C170" i="13"/>
  <c r="C85" i="17" s="1"/>
  <c r="D170" i="13"/>
  <c r="D85" i="17" s="1"/>
  <c r="E170" i="13"/>
  <c r="C175" i="4"/>
  <c r="I175" i="4"/>
  <c r="H175" i="4"/>
  <c r="E175" i="4" s="1"/>
  <c r="L175" i="4" s="1"/>
  <c r="B190" i="4" l="1"/>
  <c r="E85" i="17"/>
  <c r="F85" i="17"/>
  <c r="G85" i="17"/>
  <c r="H85" i="17"/>
  <c r="B172" i="13"/>
  <c r="K173" i="4"/>
  <c r="B86" i="17"/>
  <c r="C171" i="13"/>
  <c r="C86" i="17" s="1"/>
  <c r="D171" i="13"/>
  <c r="D86" i="17" s="1"/>
  <c r="E171" i="13"/>
  <c r="C176" i="4"/>
  <c r="I176" i="4"/>
  <c r="H176" i="4"/>
  <c r="E176" i="4" s="1"/>
  <c r="L176" i="4" s="1"/>
  <c r="B191" i="4" l="1"/>
  <c r="E86" i="17"/>
  <c r="F86" i="17"/>
  <c r="G86" i="17"/>
  <c r="H86" i="17"/>
  <c r="B173" i="13"/>
  <c r="K174" i="4"/>
  <c r="B87" i="17"/>
  <c r="C172" i="13"/>
  <c r="C87" i="17" s="1"/>
  <c r="D172" i="13"/>
  <c r="D87" i="17" s="1"/>
  <c r="E172" i="13"/>
  <c r="C177" i="4"/>
  <c r="I177" i="4"/>
  <c r="H177" i="4"/>
  <c r="E177" i="4" s="1"/>
  <c r="L177" i="4" s="1"/>
  <c r="B192" i="4" l="1"/>
  <c r="E87" i="17"/>
  <c r="F87" i="17"/>
  <c r="G87" i="17"/>
  <c r="H87" i="17"/>
  <c r="B174" i="13"/>
  <c r="K175" i="4"/>
  <c r="B88" i="17"/>
  <c r="C173" i="13"/>
  <c r="C88" i="17" s="1"/>
  <c r="D173" i="13"/>
  <c r="D88" i="17" s="1"/>
  <c r="E173" i="13"/>
  <c r="C178" i="4"/>
  <c r="I178" i="4"/>
  <c r="H178" i="4"/>
  <c r="E178" i="4" s="1"/>
  <c r="L178" i="4" s="1"/>
  <c r="B193" i="4" l="1"/>
  <c r="E88" i="17"/>
  <c r="F88" i="17"/>
  <c r="G88" i="17"/>
  <c r="H88" i="17"/>
  <c r="B175" i="13"/>
  <c r="K176" i="4"/>
  <c r="B89" i="17"/>
  <c r="C174" i="13"/>
  <c r="C89" i="17" s="1"/>
  <c r="D174" i="13"/>
  <c r="D89" i="17" s="1"/>
  <c r="E174" i="13"/>
  <c r="C179" i="4"/>
  <c r="I179" i="4"/>
  <c r="H179" i="4"/>
  <c r="E179" i="4" s="1"/>
  <c r="L179" i="4" s="1"/>
  <c r="B194" i="4" l="1"/>
  <c r="E89" i="17"/>
  <c r="F89" i="17"/>
  <c r="G89" i="17"/>
  <c r="H89" i="17"/>
  <c r="B176" i="13"/>
  <c r="K177" i="4"/>
  <c r="B90" i="17"/>
  <c r="C175" i="13"/>
  <c r="C90" i="17" s="1"/>
  <c r="D175" i="13"/>
  <c r="D90" i="17" s="1"/>
  <c r="E175" i="13"/>
  <c r="C180" i="4"/>
  <c r="I180" i="4"/>
  <c r="H180" i="4"/>
  <c r="E180" i="4" s="1"/>
  <c r="L180" i="4" s="1"/>
  <c r="B195" i="4" l="1"/>
  <c r="E90" i="17"/>
  <c r="F90" i="17"/>
  <c r="G90" i="17"/>
  <c r="H90" i="17"/>
  <c r="B177" i="13"/>
  <c r="K178" i="4"/>
  <c r="B91" i="17"/>
  <c r="C176" i="13"/>
  <c r="C91" i="17" s="1"/>
  <c r="D176" i="13"/>
  <c r="D91" i="17" s="1"/>
  <c r="E176" i="13"/>
  <c r="C181" i="4"/>
  <c r="I181" i="4"/>
  <c r="H181" i="4"/>
  <c r="E181" i="4" s="1"/>
  <c r="L181" i="4" s="1"/>
  <c r="B196" i="4" l="1"/>
  <c r="E91" i="17"/>
  <c r="F91" i="17"/>
  <c r="G91" i="17"/>
  <c r="H91" i="17"/>
  <c r="B178" i="13"/>
  <c r="K179" i="4"/>
  <c r="B92" i="17"/>
  <c r="C177" i="13"/>
  <c r="C92" i="17" s="1"/>
  <c r="D177" i="13"/>
  <c r="D92" i="17" s="1"/>
  <c r="E177" i="13"/>
  <c r="C182" i="4"/>
  <c r="I182" i="4"/>
  <c r="H182" i="4"/>
  <c r="E182" i="4" s="1"/>
  <c r="L182" i="4" s="1"/>
  <c r="B197" i="4" l="1"/>
  <c r="E92" i="17"/>
  <c r="F92" i="17"/>
  <c r="G92" i="17"/>
  <c r="H92" i="17"/>
  <c r="B179" i="13"/>
  <c r="K180" i="4"/>
  <c r="B93" i="17"/>
  <c r="C178" i="13"/>
  <c r="C93" i="17" s="1"/>
  <c r="D178" i="13"/>
  <c r="D93" i="17" s="1"/>
  <c r="E178" i="13"/>
  <c r="C183" i="4"/>
  <c r="I183" i="4"/>
  <c r="H183" i="4"/>
  <c r="E183" i="4" s="1"/>
  <c r="L183" i="4" s="1"/>
  <c r="B198" i="4" l="1"/>
  <c r="E93" i="17"/>
  <c r="F93" i="17"/>
  <c r="G93" i="17"/>
  <c r="H93" i="17"/>
  <c r="B180" i="13"/>
  <c r="K181" i="4"/>
  <c r="B94" i="17"/>
  <c r="C179" i="13"/>
  <c r="C94" i="17" s="1"/>
  <c r="D179" i="13"/>
  <c r="D94" i="17" s="1"/>
  <c r="E179" i="13"/>
  <c r="C184" i="4"/>
  <c r="I184" i="4"/>
  <c r="H184" i="4"/>
  <c r="E184" i="4" s="1"/>
  <c r="L184" i="4" s="1"/>
  <c r="B199" i="4" l="1"/>
  <c r="E94" i="17"/>
  <c r="F94" i="17"/>
  <c r="G94" i="17"/>
  <c r="H94" i="17"/>
  <c r="B181" i="13"/>
  <c r="K182" i="4"/>
  <c r="B95" i="17"/>
  <c r="C180" i="13"/>
  <c r="C95" i="17" s="1"/>
  <c r="D180" i="13"/>
  <c r="D95" i="17" s="1"/>
  <c r="E180" i="13"/>
  <c r="C185" i="4"/>
  <c r="I185" i="4"/>
  <c r="H185" i="4"/>
  <c r="E185" i="4" s="1"/>
  <c r="L185" i="4" s="1"/>
  <c r="B200" i="4" l="1"/>
  <c r="E95" i="17"/>
  <c r="F95" i="17"/>
  <c r="G95" i="17"/>
  <c r="H95" i="17"/>
  <c r="B182" i="13"/>
  <c r="K183" i="4"/>
  <c r="B96" i="17"/>
  <c r="C181" i="13"/>
  <c r="C96" i="17" s="1"/>
  <c r="D181" i="13"/>
  <c r="D96" i="17" s="1"/>
  <c r="E181" i="13"/>
  <c r="C186" i="4"/>
  <c r="I186" i="4"/>
  <c r="H186" i="4"/>
  <c r="E186" i="4" s="1"/>
  <c r="L186" i="4" s="1"/>
  <c r="B201" i="4" l="1"/>
  <c r="E96" i="17"/>
  <c r="F96" i="17"/>
  <c r="G96" i="17"/>
  <c r="H96" i="17"/>
  <c r="B183" i="13"/>
  <c r="K184" i="4"/>
  <c r="B97" i="17"/>
  <c r="C182" i="13"/>
  <c r="C97" i="17" s="1"/>
  <c r="D182" i="13"/>
  <c r="D97" i="17" s="1"/>
  <c r="E182" i="13"/>
  <c r="C187" i="4"/>
  <c r="I187" i="4"/>
  <c r="H187" i="4"/>
  <c r="E187" i="4" s="1"/>
  <c r="L187" i="4" s="1"/>
  <c r="B202" i="4" l="1"/>
  <c r="E97" i="17"/>
  <c r="F97" i="17"/>
  <c r="G97" i="17"/>
  <c r="H97" i="17"/>
  <c r="B184" i="13"/>
  <c r="K185" i="4"/>
  <c r="B98" i="17"/>
  <c r="C183" i="13"/>
  <c r="C98" i="17" s="1"/>
  <c r="D183" i="13"/>
  <c r="D98" i="17" s="1"/>
  <c r="E183" i="13"/>
  <c r="C188" i="4"/>
  <c r="I188" i="4"/>
  <c r="H188" i="4"/>
  <c r="E188" i="4" s="1"/>
  <c r="L188" i="4" s="1"/>
  <c r="B203" i="4" l="1"/>
  <c r="E98" i="17"/>
  <c r="F98" i="17"/>
  <c r="G98" i="17"/>
  <c r="H98" i="17"/>
  <c r="B185" i="13"/>
  <c r="K186" i="4"/>
  <c r="B99" i="17"/>
  <c r="C184" i="13"/>
  <c r="C99" i="17" s="1"/>
  <c r="D184" i="13"/>
  <c r="D99" i="17" s="1"/>
  <c r="E184" i="13"/>
  <c r="C189" i="4"/>
  <c r="I189" i="4"/>
  <c r="H189" i="4"/>
  <c r="E189" i="4" s="1"/>
  <c r="L189" i="4" s="1"/>
  <c r="B204" i="4" l="1"/>
  <c r="E99" i="17"/>
  <c r="F99" i="17"/>
  <c r="G99" i="17"/>
  <c r="H99" i="17"/>
  <c r="B186" i="13"/>
  <c r="K187" i="4"/>
  <c r="B100" i="17"/>
  <c r="C185" i="13"/>
  <c r="C100" i="17" s="1"/>
  <c r="D185" i="13"/>
  <c r="D100" i="17" s="1"/>
  <c r="E185" i="13"/>
  <c r="C190" i="4"/>
  <c r="I190" i="4"/>
  <c r="H190" i="4"/>
  <c r="E190" i="4" s="1"/>
  <c r="L190" i="4" s="1"/>
  <c r="B205" i="4" l="1"/>
  <c r="E100" i="17"/>
  <c r="F100" i="17"/>
  <c r="G100" i="17"/>
  <c r="H100" i="17"/>
  <c r="B187" i="13"/>
  <c r="K188" i="4"/>
  <c r="B101" i="17"/>
  <c r="C186" i="13"/>
  <c r="C101" i="17" s="1"/>
  <c r="D186" i="13"/>
  <c r="D101" i="17" s="1"/>
  <c r="E186" i="13"/>
  <c r="C191" i="4"/>
  <c r="I191" i="4"/>
  <c r="H191" i="4"/>
  <c r="E191" i="4" s="1"/>
  <c r="L191" i="4" s="1"/>
  <c r="B206" i="4" l="1"/>
  <c r="E101" i="17"/>
  <c r="F101" i="17"/>
  <c r="G101" i="17"/>
  <c r="H101" i="17"/>
  <c r="B188" i="13"/>
  <c r="K189" i="4"/>
  <c r="B102" i="17"/>
  <c r="C187" i="13"/>
  <c r="C102" i="17" s="1"/>
  <c r="D187" i="13"/>
  <c r="D102" i="17" s="1"/>
  <c r="E187" i="13"/>
  <c r="C192" i="4"/>
  <c r="I192" i="4"/>
  <c r="H192" i="4"/>
  <c r="E192" i="4" s="1"/>
  <c r="L192" i="4" s="1"/>
  <c r="B207" i="4" l="1"/>
  <c r="E102" i="17"/>
  <c r="F102" i="17"/>
  <c r="G102" i="17"/>
  <c r="H102" i="17"/>
  <c r="B189" i="13"/>
  <c r="K190" i="4"/>
  <c r="B103" i="17"/>
  <c r="C188" i="13"/>
  <c r="C103" i="17" s="1"/>
  <c r="D188" i="13"/>
  <c r="D103" i="17" s="1"/>
  <c r="E188" i="13"/>
  <c r="C193" i="4"/>
  <c r="I193" i="4"/>
  <c r="H193" i="4"/>
  <c r="E193" i="4" s="1"/>
  <c r="L193" i="4" s="1"/>
  <c r="B208" i="4" l="1"/>
  <c r="E103" i="17"/>
  <c r="F103" i="17"/>
  <c r="G103" i="17"/>
  <c r="H103" i="17"/>
  <c r="B190" i="13"/>
  <c r="K191" i="4"/>
  <c r="B104" i="17"/>
  <c r="C189" i="13"/>
  <c r="C104" i="17" s="1"/>
  <c r="D189" i="13"/>
  <c r="D104" i="17" s="1"/>
  <c r="E189" i="13"/>
  <c r="C194" i="4"/>
  <c r="I194" i="4"/>
  <c r="H194" i="4"/>
  <c r="E194" i="4" s="1"/>
  <c r="L194" i="4" s="1"/>
  <c r="B209" i="4" l="1"/>
  <c r="E104" i="17"/>
  <c r="F104" i="17"/>
  <c r="G104" i="17"/>
  <c r="H104" i="17"/>
  <c r="B191" i="13"/>
  <c r="K192" i="4"/>
  <c r="B105" i="17"/>
  <c r="C190" i="13"/>
  <c r="C105" i="17" s="1"/>
  <c r="D190" i="13"/>
  <c r="D105" i="17" s="1"/>
  <c r="E190" i="13"/>
  <c r="C195" i="4"/>
  <c r="I195" i="4"/>
  <c r="H195" i="4"/>
  <c r="E195" i="4" s="1"/>
  <c r="L195" i="4" s="1"/>
  <c r="B210" i="4" l="1"/>
  <c r="E105" i="17"/>
  <c r="F105" i="17"/>
  <c r="G105" i="17"/>
  <c r="H105" i="17"/>
  <c r="B192" i="13"/>
  <c r="K193" i="4"/>
  <c r="B106" i="17"/>
  <c r="C191" i="13"/>
  <c r="C106" i="17" s="1"/>
  <c r="D191" i="13"/>
  <c r="D106" i="17" s="1"/>
  <c r="E191" i="13"/>
  <c r="C196" i="4"/>
  <c r="I196" i="4"/>
  <c r="H196" i="4"/>
  <c r="E196" i="4" s="1"/>
  <c r="L196" i="4" s="1"/>
  <c r="B211" i="4" l="1"/>
  <c r="E106" i="17"/>
  <c r="F106" i="17"/>
  <c r="G106" i="17"/>
  <c r="H106" i="17"/>
  <c r="B193" i="13"/>
  <c r="K194" i="4"/>
  <c r="B107" i="17"/>
  <c r="C192" i="13"/>
  <c r="C107" i="17" s="1"/>
  <c r="D192" i="13"/>
  <c r="D107" i="17" s="1"/>
  <c r="E192" i="13"/>
  <c r="C197" i="4"/>
  <c r="I197" i="4"/>
  <c r="H197" i="4"/>
  <c r="E197" i="4" s="1"/>
  <c r="L197" i="4" s="1"/>
  <c r="B212" i="4" l="1"/>
  <c r="E107" i="17"/>
  <c r="F107" i="17"/>
  <c r="G107" i="17"/>
  <c r="H107" i="17"/>
  <c r="B194" i="13"/>
  <c r="K195" i="4"/>
  <c r="B108" i="17"/>
  <c r="C193" i="13"/>
  <c r="C108" i="17" s="1"/>
  <c r="D193" i="13"/>
  <c r="D108" i="17" s="1"/>
  <c r="E193" i="13"/>
  <c r="C198" i="4"/>
  <c r="I198" i="4"/>
  <c r="H198" i="4"/>
  <c r="E198" i="4" s="1"/>
  <c r="L198" i="4" s="1"/>
  <c r="B213" i="4" l="1"/>
  <c r="E108" i="17"/>
  <c r="F108" i="17"/>
  <c r="G108" i="17"/>
  <c r="H108" i="17"/>
  <c r="B195" i="13"/>
  <c r="K196" i="4"/>
  <c r="B109" i="17"/>
  <c r="C194" i="13"/>
  <c r="C109" i="17" s="1"/>
  <c r="D194" i="13"/>
  <c r="D109" i="17" s="1"/>
  <c r="E194" i="13"/>
  <c r="C199" i="4"/>
  <c r="I199" i="4"/>
  <c r="H199" i="4"/>
  <c r="E199" i="4" s="1"/>
  <c r="L199" i="4" s="1"/>
  <c r="B214" i="4" l="1"/>
  <c r="E109" i="17"/>
  <c r="F109" i="17"/>
  <c r="G109" i="17"/>
  <c r="H109" i="17"/>
  <c r="B196" i="13"/>
  <c r="K197" i="4"/>
  <c r="B110" i="17"/>
  <c r="C195" i="13"/>
  <c r="C110" i="17" s="1"/>
  <c r="D195" i="13"/>
  <c r="D110" i="17" s="1"/>
  <c r="E195" i="13"/>
  <c r="C200" i="4"/>
  <c r="I200" i="4"/>
  <c r="H200" i="4"/>
  <c r="E200" i="4" s="1"/>
  <c r="L200" i="4" s="1"/>
  <c r="B215" i="4" l="1"/>
  <c r="E110" i="17"/>
  <c r="F110" i="17"/>
  <c r="G110" i="17"/>
  <c r="H110" i="17"/>
  <c r="B197" i="13"/>
  <c r="K198" i="4"/>
  <c r="B111" i="17"/>
  <c r="C196" i="13"/>
  <c r="C111" i="17" s="1"/>
  <c r="D196" i="13"/>
  <c r="D111" i="17" s="1"/>
  <c r="E196" i="13"/>
  <c r="C201" i="4"/>
  <c r="I201" i="4"/>
  <c r="H201" i="4"/>
  <c r="E201" i="4" s="1"/>
  <c r="L201" i="4" s="1"/>
  <c r="B216" i="4" l="1"/>
  <c r="E111" i="17"/>
  <c r="F111" i="17"/>
  <c r="G111" i="17"/>
  <c r="H111" i="17"/>
  <c r="B198" i="13"/>
  <c r="K199" i="4"/>
  <c r="B112" i="17"/>
  <c r="C197" i="13"/>
  <c r="C112" i="17" s="1"/>
  <c r="D197" i="13"/>
  <c r="D112" i="17" s="1"/>
  <c r="E197" i="13"/>
  <c r="C202" i="4"/>
  <c r="I202" i="4"/>
  <c r="H202" i="4"/>
  <c r="E202" i="4" s="1"/>
  <c r="L202" i="4" s="1"/>
  <c r="B217" i="4" l="1"/>
  <c r="E112" i="17"/>
  <c r="F112" i="17"/>
  <c r="G112" i="17"/>
  <c r="H112" i="17"/>
  <c r="B199" i="13"/>
  <c r="K200" i="4"/>
  <c r="B113" i="17"/>
  <c r="C198" i="13"/>
  <c r="C113" i="17" s="1"/>
  <c r="D198" i="13"/>
  <c r="D113" i="17" s="1"/>
  <c r="E198" i="13"/>
  <c r="C203" i="4"/>
  <c r="I203" i="4"/>
  <c r="H203" i="4"/>
  <c r="E203" i="4" s="1"/>
  <c r="L203" i="4" s="1"/>
  <c r="B218" i="4" l="1"/>
  <c r="E113" i="17"/>
  <c r="F113" i="17"/>
  <c r="G113" i="17"/>
  <c r="H113" i="17"/>
  <c r="B200" i="13"/>
  <c r="K201" i="4"/>
  <c r="B114" i="17"/>
  <c r="C199" i="13"/>
  <c r="C114" i="17" s="1"/>
  <c r="D199" i="13"/>
  <c r="D114" i="17" s="1"/>
  <c r="E199" i="13"/>
  <c r="C204" i="4"/>
  <c r="I204" i="4"/>
  <c r="H204" i="4"/>
  <c r="E204" i="4" s="1"/>
  <c r="L204" i="4" s="1"/>
  <c r="B219" i="4" l="1"/>
  <c r="E114" i="17"/>
  <c r="F114" i="17"/>
  <c r="G114" i="17"/>
  <c r="H114" i="17"/>
  <c r="B201" i="13"/>
  <c r="K202" i="4"/>
  <c r="B115" i="17"/>
  <c r="C200" i="13"/>
  <c r="C115" i="17" s="1"/>
  <c r="D200" i="13"/>
  <c r="D115" i="17" s="1"/>
  <c r="E200" i="13"/>
  <c r="C205" i="4"/>
  <c r="I205" i="4"/>
  <c r="H205" i="4"/>
  <c r="E205" i="4" s="1"/>
  <c r="L205" i="4" s="1"/>
  <c r="B220" i="4" l="1"/>
  <c r="E115" i="17"/>
  <c r="F115" i="17"/>
  <c r="G115" i="17"/>
  <c r="H115" i="17"/>
  <c r="B202" i="13"/>
  <c r="K203" i="4"/>
  <c r="B116" i="17"/>
  <c r="C201" i="13"/>
  <c r="C116" i="17" s="1"/>
  <c r="D201" i="13"/>
  <c r="D116" i="17" s="1"/>
  <c r="E201" i="13"/>
  <c r="C206" i="4"/>
  <c r="I206" i="4"/>
  <c r="H206" i="4"/>
  <c r="E206" i="4" s="1"/>
  <c r="L206" i="4" s="1"/>
  <c r="B221" i="4" l="1"/>
  <c r="E116" i="17"/>
  <c r="F116" i="17"/>
  <c r="G116" i="17"/>
  <c r="H116" i="17"/>
  <c r="B203" i="13"/>
  <c r="K204" i="4"/>
  <c r="B117" i="17"/>
  <c r="C202" i="13"/>
  <c r="C117" i="17" s="1"/>
  <c r="D202" i="13"/>
  <c r="D117" i="17" s="1"/>
  <c r="E202" i="13"/>
  <c r="C207" i="4"/>
  <c r="I207" i="4"/>
  <c r="H207" i="4"/>
  <c r="E207" i="4" s="1"/>
  <c r="L207" i="4" s="1"/>
  <c r="B222" i="4" l="1"/>
  <c r="E117" i="17"/>
  <c r="F117" i="17"/>
  <c r="G117" i="17"/>
  <c r="H117" i="17"/>
  <c r="B204" i="13"/>
  <c r="K205" i="4"/>
  <c r="B118" i="17"/>
  <c r="C203" i="13"/>
  <c r="C118" i="17" s="1"/>
  <c r="D203" i="13"/>
  <c r="D118" i="17" s="1"/>
  <c r="E203" i="13"/>
  <c r="C208" i="4"/>
  <c r="I208" i="4"/>
  <c r="H208" i="4"/>
  <c r="E208" i="4" s="1"/>
  <c r="L208" i="4" s="1"/>
  <c r="B223" i="4" l="1"/>
  <c r="E118" i="17"/>
  <c r="F118" i="17"/>
  <c r="G118" i="17"/>
  <c r="H118" i="17"/>
  <c r="B205" i="13"/>
  <c r="K206" i="4"/>
  <c r="B119" i="17"/>
  <c r="C204" i="13"/>
  <c r="C119" i="17" s="1"/>
  <c r="D204" i="13"/>
  <c r="D119" i="17" s="1"/>
  <c r="E204" i="13"/>
  <c r="C209" i="4"/>
  <c r="I209" i="4"/>
  <c r="H209" i="4"/>
  <c r="E209" i="4" s="1"/>
  <c r="L209" i="4" s="1"/>
  <c r="B224" i="4" l="1"/>
  <c r="E119" i="17"/>
  <c r="F119" i="17"/>
  <c r="G119" i="17"/>
  <c r="H119" i="17"/>
  <c r="B206" i="13"/>
  <c r="K207" i="4"/>
  <c r="B120" i="17"/>
  <c r="C205" i="13"/>
  <c r="C120" i="17" s="1"/>
  <c r="D205" i="13"/>
  <c r="D120" i="17" s="1"/>
  <c r="E205" i="13"/>
  <c r="C210" i="4"/>
  <c r="I210" i="4"/>
  <c r="H210" i="4"/>
  <c r="E210" i="4" s="1"/>
  <c r="L210" i="4" s="1"/>
  <c r="B225" i="4" l="1"/>
  <c r="E120" i="17"/>
  <c r="F120" i="17"/>
  <c r="G120" i="17"/>
  <c r="H120" i="17"/>
  <c r="B207" i="13"/>
  <c r="K208" i="4"/>
  <c r="B121" i="17"/>
  <c r="C206" i="13"/>
  <c r="C121" i="17" s="1"/>
  <c r="D206" i="13"/>
  <c r="D121" i="17" s="1"/>
  <c r="E206" i="13"/>
  <c r="C211" i="4"/>
  <c r="I211" i="4"/>
  <c r="H211" i="4"/>
  <c r="E211" i="4" s="1"/>
  <c r="L211" i="4" s="1"/>
  <c r="B226" i="4" l="1"/>
  <c r="E121" i="17"/>
  <c r="F121" i="17"/>
  <c r="G121" i="17"/>
  <c r="H121" i="17"/>
  <c r="B208" i="13"/>
  <c r="K209" i="4"/>
  <c r="B122" i="17"/>
  <c r="C207" i="13"/>
  <c r="C122" i="17" s="1"/>
  <c r="D207" i="13"/>
  <c r="D122" i="17" s="1"/>
  <c r="E207" i="13"/>
  <c r="C212" i="4"/>
  <c r="I212" i="4"/>
  <c r="H212" i="4"/>
  <c r="E212" i="4" s="1"/>
  <c r="L212" i="4" s="1"/>
  <c r="B227" i="4" l="1"/>
  <c r="E122" i="17"/>
  <c r="F122" i="17"/>
  <c r="G122" i="17"/>
  <c r="H122" i="17"/>
  <c r="B209" i="13"/>
  <c r="K210" i="4"/>
  <c r="B123" i="17"/>
  <c r="C208" i="13"/>
  <c r="C123" i="17" s="1"/>
  <c r="D208" i="13"/>
  <c r="D123" i="17" s="1"/>
  <c r="E208" i="13"/>
  <c r="C213" i="4"/>
  <c r="I213" i="4"/>
  <c r="H213" i="4"/>
  <c r="E213" i="4" s="1"/>
  <c r="L213" i="4" s="1"/>
  <c r="B228" i="4" l="1"/>
  <c r="E123" i="17"/>
  <c r="F123" i="17"/>
  <c r="G123" i="17"/>
  <c r="H123" i="17"/>
  <c r="B210" i="13"/>
  <c r="K211" i="4"/>
  <c r="B124" i="17"/>
  <c r="C209" i="13"/>
  <c r="C124" i="17" s="1"/>
  <c r="D209" i="13"/>
  <c r="D124" i="17" s="1"/>
  <c r="E209" i="13"/>
  <c r="C214" i="4"/>
  <c r="I214" i="4"/>
  <c r="H214" i="4"/>
  <c r="E214" i="4" s="1"/>
  <c r="L214" i="4" s="1"/>
  <c r="B229" i="4" l="1"/>
  <c r="E124" i="17"/>
  <c r="F124" i="17"/>
  <c r="G124" i="17"/>
  <c r="H124" i="17"/>
  <c r="B211" i="13"/>
  <c r="K212" i="4"/>
  <c r="B125" i="17"/>
  <c r="C210" i="13"/>
  <c r="C125" i="17" s="1"/>
  <c r="D210" i="13"/>
  <c r="D125" i="17" s="1"/>
  <c r="E210" i="13"/>
  <c r="C215" i="4"/>
  <c r="I215" i="4"/>
  <c r="H215" i="4"/>
  <c r="E215" i="4" s="1"/>
  <c r="L215" i="4" s="1"/>
  <c r="B230" i="4" l="1"/>
  <c r="E125" i="17"/>
  <c r="F125" i="17"/>
  <c r="G125" i="17"/>
  <c r="H125" i="17"/>
  <c r="B212" i="13"/>
  <c r="K213" i="4"/>
  <c r="B126" i="17"/>
  <c r="C211" i="13"/>
  <c r="C126" i="17" s="1"/>
  <c r="D211" i="13"/>
  <c r="D126" i="17" s="1"/>
  <c r="E211" i="13"/>
  <c r="C216" i="4"/>
  <c r="I216" i="4"/>
  <c r="H216" i="4"/>
  <c r="E216" i="4" s="1"/>
  <c r="L216" i="4" s="1"/>
  <c r="B231" i="4" l="1"/>
  <c r="E126" i="17"/>
  <c r="F126" i="17"/>
  <c r="G126" i="17"/>
  <c r="H126" i="17"/>
  <c r="B213" i="13"/>
  <c r="K214" i="4"/>
  <c r="B127" i="17"/>
  <c r="C212" i="13"/>
  <c r="C127" i="17" s="1"/>
  <c r="D212" i="13"/>
  <c r="D127" i="17" s="1"/>
  <c r="E212" i="13"/>
  <c r="C217" i="4"/>
  <c r="I217" i="4"/>
  <c r="H217" i="4"/>
  <c r="E217" i="4" s="1"/>
  <c r="L217" i="4" s="1"/>
  <c r="B232" i="4" l="1"/>
  <c r="E127" i="17"/>
  <c r="F127" i="17"/>
  <c r="G127" i="17"/>
  <c r="H127" i="17"/>
  <c r="B214" i="13"/>
  <c r="K215" i="4"/>
  <c r="B128" i="17"/>
  <c r="C213" i="13"/>
  <c r="C128" i="17" s="1"/>
  <c r="D213" i="13"/>
  <c r="D128" i="17" s="1"/>
  <c r="E213" i="13"/>
  <c r="C218" i="4"/>
  <c r="I218" i="4"/>
  <c r="H218" i="4"/>
  <c r="E218" i="4" s="1"/>
  <c r="L218" i="4" s="1"/>
  <c r="B233" i="4" l="1"/>
  <c r="E128" i="17"/>
  <c r="F128" i="17"/>
  <c r="G128" i="17"/>
  <c r="H128" i="17"/>
  <c r="B215" i="13"/>
  <c r="K216" i="4"/>
  <c r="B129" i="17"/>
  <c r="C214" i="13"/>
  <c r="C129" i="17" s="1"/>
  <c r="D214" i="13"/>
  <c r="D129" i="17" s="1"/>
  <c r="E214" i="13"/>
  <c r="C219" i="4"/>
  <c r="I219" i="4"/>
  <c r="H219" i="4"/>
  <c r="E219" i="4" s="1"/>
  <c r="L219" i="4" s="1"/>
  <c r="B234" i="4" l="1"/>
  <c r="E129" i="17"/>
  <c r="F129" i="17"/>
  <c r="G129" i="17"/>
  <c r="H129" i="17"/>
  <c r="B216" i="13"/>
  <c r="K217" i="4"/>
  <c r="B130" i="17"/>
  <c r="C215" i="13"/>
  <c r="C130" i="17" s="1"/>
  <c r="D215" i="13"/>
  <c r="D130" i="17" s="1"/>
  <c r="E215" i="13"/>
  <c r="C220" i="4"/>
  <c r="I220" i="4"/>
  <c r="H220" i="4"/>
  <c r="E220" i="4" s="1"/>
  <c r="L220" i="4" s="1"/>
  <c r="B235" i="4" l="1"/>
  <c r="E130" i="17"/>
  <c r="F130" i="17"/>
  <c r="G130" i="17"/>
  <c r="H130" i="17"/>
  <c r="B217" i="13"/>
  <c r="K218" i="4"/>
  <c r="B131" i="17"/>
  <c r="C216" i="13"/>
  <c r="C131" i="17" s="1"/>
  <c r="D216" i="13"/>
  <c r="D131" i="17" s="1"/>
  <c r="E216" i="13"/>
  <c r="C221" i="4"/>
  <c r="I221" i="4"/>
  <c r="H221" i="4"/>
  <c r="E221" i="4" s="1"/>
  <c r="L221" i="4" s="1"/>
  <c r="B236" i="4" l="1"/>
  <c r="E131" i="17"/>
  <c r="F131" i="17"/>
  <c r="G131" i="17"/>
  <c r="H131" i="17"/>
  <c r="B218" i="13"/>
  <c r="K219" i="4"/>
  <c r="B132" i="17"/>
  <c r="C217" i="13"/>
  <c r="C132" i="17" s="1"/>
  <c r="D217" i="13"/>
  <c r="D132" i="17" s="1"/>
  <c r="E217" i="13"/>
  <c r="C222" i="4"/>
  <c r="I222" i="4"/>
  <c r="H222" i="4"/>
  <c r="E222" i="4" s="1"/>
  <c r="L222" i="4" s="1"/>
  <c r="B237" i="4" l="1"/>
  <c r="E132" i="17"/>
  <c r="F132" i="17"/>
  <c r="G132" i="17"/>
  <c r="H132" i="17"/>
  <c r="B219" i="13"/>
  <c r="K220" i="4"/>
  <c r="B133" i="17"/>
  <c r="C218" i="13"/>
  <c r="C133" i="17" s="1"/>
  <c r="D218" i="13"/>
  <c r="D133" i="17" s="1"/>
  <c r="E218" i="13"/>
  <c r="C223" i="4"/>
  <c r="I223" i="4"/>
  <c r="H223" i="4"/>
  <c r="E223" i="4" s="1"/>
  <c r="L223" i="4" s="1"/>
  <c r="B238" i="4" l="1"/>
  <c r="E133" i="17"/>
  <c r="F133" i="17"/>
  <c r="G133" i="17"/>
  <c r="H133" i="17"/>
  <c r="B220" i="13"/>
  <c r="K221" i="4"/>
  <c r="B134" i="17"/>
  <c r="C219" i="13"/>
  <c r="C134" i="17" s="1"/>
  <c r="D219" i="13"/>
  <c r="D134" i="17" s="1"/>
  <c r="E219" i="13"/>
  <c r="C224" i="4"/>
  <c r="I224" i="4"/>
  <c r="H224" i="4"/>
  <c r="E224" i="4" s="1"/>
  <c r="L224" i="4" s="1"/>
  <c r="B239" i="4" l="1"/>
  <c r="E134" i="17"/>
  <c r="F134" i="17"/>
  <c r="G134" i="17"/>
  <c r="H134" i="17"/>
  <c r="B221" i="13"/>
  <c r="K222" i="4"/>
  <c r="B135" i="17"/>
  <c r="C220" i="13"/>
  <c r="C135" i="17" s="1"/>
  <c r="D220" i="13"/>
  <c r="D135" i="17" s="1"/>
  <c r="E220" i="13"/>
  <c r="C225" i="4"/>
  <c r="I225" i="4"/>
  <c r="H225" i="4"/>
  <c r="E225" i="4" s="1"/>
  <c r="L225" i="4" s="1"/>
  <c r="B240" i="4" l="1"/>
  <c r="E135" i="17"/>
  <c r="F135" i="17"/>
  <c r="G135" i="17"/>
  <c r="H135" i="17"/>
  <c r="B222" i="13"/>
  <c r="K223" i="4"/>
  <c r="B136" i="17"/>
  <c r="C221" i="13"/>
  <c r="C136" i="17" s="1"/>
  <c r="D221" i="13"/>
  <c r="D136" i="17" s="1"/>
  <c r="E221" i="13"/>
  <c r="C226" i="4"/>
  <c r="I226" i="4"/>
  <c r="H226" i="4"/>
  <c r="E226" i="4" s="1"/>
  <c r="L226" i="4" s="1"/>
  <c r="B241" i="4" l="1"/>
  <c r="E136" i="17"/>
  <c r="F136" i="17"/>
  <c r="G136" i="17"/>
  <c r="H136" i="17"/>
  <c r="B223" i="13"/>
  <c r="K224" i="4"/>
  <c r="B137" i="17"/>
  <c r="C222" i="13"/>
  <c r="C137" i="17" s="1"/>
  <c r="D222" i="13"/>
  <c r="D137" i="17" s="1"/>
  <c r="E222" i="13"/>
  <c r="C227" i="4"/>
  <c r="I227" i="4"/>
  <c r="H227" i="4"/>
  <c r="E227" i="4" s="1"/>
  <c r="L227" i="4" s="1"/>
  <c r="B242" i="4" l="1"/>
  <c r="E137" i="17"/>
  <c r="F137" i="17"/>
  <c r="G137" i="17"/>
  <c r="H137" i="17"/>
  <c r="B224" i="13"/>
  <c r="K225" i="4"/>
  <c r="B138" i="17"/>
  <c r="C223" i="13"/>
  <c r="C138" i="17" s="1"/>
  <c r="D223" i="13"/>
  <c r="D138" i="17" s="1"/>
  <c r="E223" i="13"/>
  <c r="C228" i="4"/>
  <c r="I228" i="4"/>
  <c r="H228" i="4"/>
  <c r="E228" i="4" s="1"/>
  <c r="L228" i="4" s="1"/>
  <c r="B243" i="4" l="1"/>
  <c r="E138" i="17"/>
  <c r="F138" i="17"/>
  <c r="G138" i="17"/>
  <c r="H138" i="17"/>
  <c r="B225" i="13"/>
  <c r="K226" i="4"/>
  <c r="B139" i="17"/>
  <c r="C224" i="13"/>
  <c r="C139" i="17" s="1"/>
  <c r="D224" i="13"/>
  <c r="D139" i="17" s="1"/>
  <c r="E224" i="13"/>
  <c r="C229" i="4"/>
  <c r="I229" i="4"/>
  <c r="H229" i="4"/>
  <c r="E229" i="4" s="1"/>
  <c r="L229" i="4" s="1"/>
  <c r="B244" i="4" l="1"/>
  <c r="E139" i="17"/>
  <c r="F139" i="17"/>
  <c r="G139" i="17"/>
  <c r="H139" i="17"/>
  <c r="B226" i="13"/>
  <c r="K227" i="4"/>
  <c r="B140" i="17"/>
  <c r="C225" i="13"/>
  <c r="C140" i="17" s="1"/>
  <c r="D225" i="13"/>
  <c r="D140" i="17" s="1"/>
  <c r="E225" i="13"/>
  <c r="C230" i="4"/>
  <c r="I230" i="4"/>
  <c r="H230" i="4"/>
  <c r="E230" i="4" s="1"/>
  <c r="L230" i="4" s="1"/>
  <c r="B245" i="4" l="1"/>
  <c r="E140" i="17"/>
  <c r="F140" i="17"/>
  <c r="G140" i="17"/>
  <c r="H140" i="17"/>
  <c r="B227" i="13"/>
  <c r="K228" i="4"/>
  <c r="B141" i="17"/>
  <c r="C226" i="13"/>
  <c r="C141" i="17" s="1"/>
  <c r="D226" i="13"/>
  <c r="D141" i="17" s="1"/>
  <c r="E226" i="13"/>
  <c r="C231" i="4"/>
  <c r="I231" i="4"/>
  <c r="H231" i="4"/>
  <c r="E231" i="4" s="1"/>
  <c r="L231" i="4" s="1"/>
  <c r="B246" i="4" l="1"/>
  <c r="E141" i="17"/>
  <c r="F141" i="17"/>
  <c r="G141" i="17"/>
  <c r="H141" i="17"/>
  <c r="B228" i="13"/>
  <c r="K229" i="4"/>
  <c r="B142" i="17"/>
  <c r="C227" i="13"/>
  <c r="C142" i="17" s="1"/>
  <c r="D227" i="13"/>
  <c r="D142" i="17" s="1"/>
  <c r="E227" i="13"/>
  <c r="C232" i="4"/>
  <c r="I232" i="4"/>
  <c r="H232" i="4"/>
  <c r="E232" i="4" s="1"/>
  <c r="L232" i="4" s="1"/>
  <c r="B247" i="4" l="1"/>
  <c r="E142" i="17"/>
  <c r="F142" i="17"/>
  <c r="G142" i="17"/>
  <c r="H142" i="17"/>
  <c r="B229" i="13"/>
  <c r="K230" i="4"/>
  <c r="B143" i="17"/>
  <c r="C228" i="13"/>
  <c r="C143" i="17" s="1"/>
  <c r="D228" i="13"/>
  <c r="D143" i="17" s="1"/>
  <c r="E228" i="13"/>
  <c r="C233" i="4"/>
  <c r="I233" i="4"/>
  <c r="H233" i="4"/>
  <c r="E233" i="4" s="1"/>
  <c r="L233" i="4" s="1"/>
  <c r="B248" i="4" l="1"/>
  <c r="E143" i="17"/>
  <c r="F143" i="17"/>
  <c r="G143" i="17"/>
  <c r="H143" i="17"/>
  <c r="B230" i="13"/>
  <c r="K231" i="4"/>
  <c r="B144" i="17"/>
  <c r="C229" i="13"/>
  <c r="C144" i="17" s="1"/>
  <c r="D229" i="13"/>
  <c r="D144" i="17" s="1"/>
  <c r="E229" i="13"/>
  <c r="C234" i="4"/>
  <c r="I234" i="4"/>
  <c r="H234" i="4"/>
  <c r="E234" i="4" s="1"/>
  <c r="L234" i="4" s="1"/>
  <c r="B249" i="4" l="1"/>
  <c r="E144" i="17"/>
  <c r="F144" i="17"/>
  <c r="G144" i="17"/>
  <c r="H144" i="17"/>
  <c r="B231" i="13"/>
  <c r="K232" i="4"/>
  <c r="B145" i="17"/>
  <c r="C230" i="13"/>
  <c r="C145" i="17" s="1"/>
  <c r="D230" i="13"/>
  <c r="D145" i="17" s="1"/>
  <c r="E230" i="13"/>
  <c r="C235" i="4"/>
  <c r="I235" i="4"/>
  <c r="H235" i="4"/>
  <c r="E235" i="4" s="1"/>
  <c r="L235" i="4" s="1"/>
  <c r="B250" i="4" l="1"/>
  <c r="E145" i="17"/>
  <c r="F145" i="17"/>
  <c r="G145" i="17"/>
  <c r="H145" i="17"/>
  <c r="B232" i="13"/>
  <c r="K233" i="4"/>
  <c r="B146" i="17"/>
  <c r="C231" i="13"/>
  <c r="C146" i="17" s="1"/>
  <c r="D231" i="13"/>
  <c r="D146" i="17" s="1"/>
  <c r="E231" i="13"/>
  <c r="C236" i="4"/>
  <c r="I236" i="4"/>
  <c r="H236" i="4"/>
  <c r="E236" i="4" s="1"/>
  <c r="L236" i="4" s="1"/>
  <c r="B251" i="4" l="1"/>
  <c r="E146" i="17"/>
  <c r="F146" i="17"/>
  <c r="G146" i="17"/>
  <c r="H146" i="17"/>
  <c r="B233" i="13"/>
  <c r="K234" i="4"/>
  <c r="B147" i="17"/>
  <c r="C232" i="13"/>
  <c r="C147" i="17" s="1"/>
  <c r="D232" i="13"/>
  <c r="D147" i="17" s="1"/>
  <c r="E232" i="13"/>
  <c r="C237" i="4"/>
  <c r="I237" i="4"/>
  <c r="H237" i="4"/>
  <c r="E237" i="4" s="1"/>
  <c r="L237" i="4" s="1"/>
  <c r="B252" i="4" l="1"/>
  <c r="E147" i="17"/>
  <c r="F147" i="17"/>
  <c r="G147" i="17"/>
  <c r="H147" i="17"/>
  <c r="B234" i="13"/>
  <c r="K235" i="4"/>
  <c r="B148" i="17"/>
  <c r="C233" i="13"/>
  <c r="C148" i="17" s="1"/>
  <c r="D233" i="13"/>
  <c r="D148" i="17" s="1"/>
  <c r="E233" i="13"/>
  <c r="C238" i="4"/>
  <c r="I238" i="4"/>
  <c r="H238" i="4"/>
  <c r="E238" i="4" s="1"/>
  <c r="L238" i="4" s="1"/>
  <c r="B253" i="4" l="1"/>
  <c r="E148" i="17"/>
  <c r="F148" i="17"/>
  <c r="G148" i="17"/>
  <c r="H148" i="17"/>
  <c r="B235" i="13"/>
  <c r="K236" i="4"/>
  <c r="B149" i="17"/>
  <c r="C234" i="13"/>
  <c r="C149" i="17" s="1"/>
  <c r="D234" i="13"/>
  <c r="D149" i="17" s="1"/>
  <c r="E234" i="13"/>
  <c r="C239" i="4"/>
  <c r="I239" i="4"/>
  <c r="H239" i="4"/>
  <c r="E239" i="4" s="1"/>
  <c r="L239" i="4" s="1"/>
  <c r="B254" i="4" l="1"/>
  <c r="E149" i="17"/>
  <c r="F149" i="17"/>
  <c r="G149" i="17"/>
  <c r="H149" i="17"/>
  <c r="B236" i="13"/>
  <c r="K237" i="4"/>
  <c r="B150" i="17"/>
  <c r="C235" i="13"/>
  <c r="C150" i="17" s="1"/>
  <c r="D235" i="13"/>
  <c r="D150" i="17" s="1"/>
  <c r="E235" i="13"/>
  <c r="C240" i="4"/>
  <c r="I240" i="4"/>
  <c r="H240" i="4"/>
  <c r="E240" i="4" s="1"/>
  <c r="L240" i="4" s="1"/>
  <c r="B255" i="4" l="1"/>
  <c r="E150" i="17"/>
  <c r="F150" i="17"/>
  <c r="G150" i="17"/>
  <c r="H150" i="17"/>
  <c r="B237" i="13"/>
  <c r="K238" i="4"/>
  <c r="B151" i="17"/>
  <c r="C236" i="13"/>
  <c r="C151" i="17" s="1"/>
  <c r="D236" i="13"/>
  <c r="D151" i="17" s="1"/>
  <c r="E236" i="13"/>
  <c r="C241" i="4"/>
  <c r="I241" i="4"/>
  <c r="H241" i="4"/>
  <c r="E241" i="4" s="1"/>
  <c r="L241" i="4" s="1"/>
  <c r="B256" i="4" l="1"/>
  <c r="E151" i="17"/>
  <c r="F151" i="17"/>
  <c r="G151" i="17"/>
  <c r="H151" i="17"/>
  <c r="B238" i="13"/>
  <c r="K239" i="4"/>
  <c r="B152" i="17"/>
  <c r="C237" i="13"/>
  <c r="C152" i="17" s="1"/>
  <c r="D237" i="13"/>
  <c r="D152" i="17" s="1"/>
  <c r="E237" i="13"/>
  <c r="C242" i="4"/>
  <c r="I242" i="4"/>
  <c r="H242" i="4"/>
  <c r="E242" i="4" s="1"/>
  <c r="L242" i="4" s="1"/>
  <c r="B257" i="4" l="1"/>
  <c r="E152" i="17"/>
  <c r="F152" i="17"/>
  <c r="G152" i="17"/>
  <c r="H152" i="17"/>
  <c r="B239" i="13"/>
  <c r="K240" i="4"/>
  <c r="B153" i="17"/>
  <c r="C238" i="13"/>
  <c r="C153" i="17" s="1"/>
  <c r="D238" i="13"/>
  <c r="D153" i="17" s="1"/>
  <c r="E238" i="13"/>
  <c r="C243" i="4"/>
  <c r="I243" i="4"/>
  <c r="H243" i="4"/>
  <c r="E243" i="4" s="1"/>
  <c r="L243" i="4" s="1"/>
  <c r="B258" i="4" l="1"/>
  <c r="E153" i="17"/>
  <c r="F153" i="17"/>
  <c r="G153" i="17"/>
  <c r="H153" i="17"/>
  <c r="B240" i="13"/>
  <c r="K241" i="4"/>
  <c r="B154" i="17"/>
  <c r="C239" i="13"/>
  <c r="C154" i="17" s="1"/>
  <c r="D239" i="13"/>
  <c r="D154" i="17" s="1"/>
  <c r="E239" i="13"/>
  <c r="C244" i="4"/>
  <c r="I244" i="4"/>
  <c r="H244" i="4"/>
  <c r="E244" i="4" s="1"/>
  <c r="L244" i="4" s="1"/>
  <c r="B259" i="4" l="1"/>
  <c r="E154" i="17"/>
  <c r="F154" i="17"/>
  <c r="G154" i="17"/>
  <c r="H154" i="17"/>
  <c r="B241" i="13"/>
  <c r="K242" i="4"/>
  <c r="B155" i="17"/>
  <c r="C240" i="13"/>
  <c r="C155" i="17" s="1"/>
  <c r="D240" i="13"/>
  <c r="D155" i="17" s="1"/>
  <c r="E240" i="13"/>
  <c r="C245" i="4"/>
  <c r="I245" i="4"/>
  <c r="H245" i="4"/>
  <c r="E245" i="4" s="1"/>
  <c r="L245" i="4" s="1"/>
  <c r="B260" i="4" l="1"/>
  <c r="E155" i="17"/>
  <c r="F155" i="17"/>
  <c r="G155" i="17"/>
  <c r="H155" i="17"/>
  <c r="B242" i="13"/>
  <c r="K243" i="4"/>
  <c r="B156" i="17"/>
  <c r="C241" i="13"/>
  <c r="C156" i="17" s="1"/>
  <c r="D241" i="13"/>
  <c r="D156" i="17" s="1"/>
  <c r="E241" i="13"/>
  <c r="C246" i="4"/>
  <c r="I246" i="4"/>
  <c r="H246" i="4"/>
  <c r="E246" i="4" s="1"/>
  <c r="L246" i="4" s="1"/>
  <c r="B261" i="4" l="1"/>
  <c r="E156" i="17"/>
  <c r="F156" i="17"/>
  <c r="G156" i="17"/>
  <c r="H156" i="17"/>
  <c r="B243" i="13"/>
  <c r="K244" i="4"/>
  <c r="B157" i="17"/>
  <c r="C242" i="13"/>
  <c r="C157" i="17" s="1"/>
  <c r="D242" i="13"/>
  <c r="D157" i="17" s="1"/>
  <c r="E242" i="13"/>
  <c r="C247" i="4"/>
  <c r="I247" i="4"/>
  <c r="H247" i="4"/>
  <c r="E247" i="4" s="1"/>
  <c r="L247" i="4" s="1"/>
  <c r="B262" i="4" l="1"/>
  <c r="E157" i="17"/>
  <c r="F157" i="17"/>
  <c r="G157" i="17"/>
  <c r="H157" i="17"/>
  <c r="B244" i="13"/>
  <c r="K245" i="4"/>
  <c r="B158" i="17"/>
  <c r="C243" i="13"/>
  <c r="C158" i="17" s="1"/>
  <c r="D243" i="13"/>
  <c r="D158" i="17" s="1"/>
  <c r="E243" i="13"/>
  <c r="C248" i="4"/>
  <c r="I248" i="4"/>
  <c r="H248" i="4"/>
  <c r="E248" i="4" s="1"/>
  <c r="L248" i="4" s="1"/>
  <c r="B263" i="4" l="1"/>
  <c r="E158" i="17"/>
  <c r="F158" i="17"/>
  <c r="G158" i="17"/>
  <c r="H158" i="17"/>
  <c r="B245" i="13"/>
  <c r="K246" i="4"/>
  <c r="B159" i="17"/>
  <c r="C244" i="13"/>
  <c r="C159" i="17" s="1"/>
  <c r="D244" i="13"/>
  <c r="D159" i="17" s="1"/>
  <c r="E244" i="13"/>
  <c r="C249" i="4"/>
  <c r="I249" i="4"/>
  <c r="H249" i="4"/>
  <c r="E249" i="4" s="1"/>
  <c r="L249" i="4" s="1"/>
  <c r="B264" i="4" l="1"/>
  <c r="E159" i="17"/>
  <c r="F159" i="17"/>
  <c r="G159" i="17"/>
  <c r="H159" i="17"/>
  <c r="B246" i="13"/>
  <c r="K247" i="4"/>
  <c r="B160" i="17"/>
  <c r="C245" i="13"/>
  <c r="C160" i="17" s="1"/>
  <c r="D245" i="13"/>
  <c r="D160" i="17" s="1"/>
  <c r="E245" i="13"/>
  <c r="C250" i="4"/>
  <c r="I250" i="4"/>
  <c r="H250" i="4"/>
  <c r="E250" i="4" s="1"/>
  <c r="L250" i="4" s="1"/>
  <c r="B265" i="4" l="1"/>
  <c r="E160" i="17"/>
  <c r="F160" i="17"/>
  <c r="G160" i="17"/>
  <c r="H160" i="17"/>
  <c r="B247" i="13"/>
  <c r="K248" i="4"/>
  <c r="B161" i="17"/>
  <c r="C246" i="13"/>
  <c r="C161" i="17" s="1"/>
  <c r="D246" i="13"/>
  <c r="D161" i="17" s="1"/>
  <c r="E246" i="13"/>
  <c r="C251" i="4"/>
  <c r="I251" i="4"/>
  <c r="H251" i="4"/>
  <c r="E251" i="4" s="1"/>
  <c r="L251" i="4" s="1"/>
  <c r="B266" i="4" l="1"/>
  <c r="E161" i="17"/>
  <c r="F161" i="17"/>
  <c r="G161" i="17"/>
  <c r="H161" i="17"/>
  <c r="B248" i="13"/>
  <c r="K249" i="4"/>
  <c r="B162" i="17"/>
  <c r="C247" i="13"/>
  <c r="C162" i="17" s="1"/>
  <c r="D247" i="13"/>
  <c r="D162" i="17" s="1"/>
  <c r="E247" i="13"/>
  <c r="C252" i="4"/>
  <c r="I252" i="4"/>
  <c r="H252" i="4"/>
  <c r="E252" i="4" s="1"/>
  <c r="L252" i="4" s="1"/>
  <c r="B268" i="4" l="1"/>
  <c r="E162" i="17"/>
  <c r="F162" i="17"/>
  <c r="G162" i="17"/>
  <c r="H162" i="17"/>
  <c r="B249" i="13"/>
  <c r="K250" i="4"/>
  <c r="B163" i="17"/>
  <c r="C248" i="13"/>
  <c r="C163" i="17" s="1"/>
  <c r="D248" i="13"/>
  <c r="D163" i="17" s="1"/>
  <c r="E248" i="13"/>
  <c r="C253" i="4"/>
  <c r="I253" i="4"/>
  <c r="H253" i="4"/>
  <c r="E253" i="4" s="1"/>
  <c r="L253" i="4" s="1"/>
  <c r="B269" i="4" l="1"/>
  <c r="E163" i="17"/>
  <c r="F163" i="17"/>
  <c r="G163" i="17"/>
  <c r="H163" i="17"/>
  <c r="B250" i="13"/>
  <c r="K251" i="4"/>
  <c r="B164" i="17"/>
  <c r="C249" i="13"/>
  <c r="C164" i="17" s="1"/>
  <c r="D249" i="13"/>
  <c r="D164" i="17" s="1"/>
  <c r="E249" i="13"/>
  <c r="C254" i="4"/>
  <c r="I254" i="4"/>
  <c r="H254" i="4"/>
  <c r="E254" i="4" s="1"/>
  <c r="L254" i="4" s="1"/>
  <c r="B270" i="4" l="1"/>
  <c r="E164" i="17"/>
  <c r="F164" i="17"/>
  <c r="G164" i="17"/>
  <c r="H164" i="17"/>
  <c r="B251" i="13"/>
  <c r="K252" i="4"/>
  <c r="B165" i="17"/>
  <c r="C250" i="13"/>
  <c r="C165" i="17" s="1"/>
  <c r="D250" i="13"/>
  <c r="D165" i="17" s="1"/>
  <c r="E250" i="13"/>
  <c r="C255" i="4"/>
  <c r="I255" i="4"/>
  <c r="H255" i="4"/>
  <c r="E255" i="4" s="1"/>
  <c r="L255" i="4" s="1"/>
  <c r="B271" i="4" l="1"/>
  <c r="E165" i="17"/>
  <c r="F165" i="17"/>
  <c r="G165" i="17"/>
  <c r="H165" i="17"/>
  <c r="B252" i="13"/>
  <c r="K253" i="4"/>
  <c r="B166" i="17"/>
  <c r="C251" i="13"/>
  <c r="C166" i="17" s="1"/>
  <c r="D251" i="13"/>
  <c r="D166" i="17" s="1"/>
  <c r="E251" i="13"/>
  <c r="C256" i="4"/>
  <c r="I256" i="4"/>
  <c r="H256" i="4"/>
  <c r="E256" i="4" s="1"/>
  <c r="L256" i="4" s="1"/>
  <c r="B272" i="4" l="1"/>
  <c r="E166" i="17"/>
  <c r="F166" i="17"/>
  <c r="G166" i="17"/>
  <c r="H166" i="17"/>
  <c r="B253" i="13"/>
  <c r="K254" i="4"/>
  <c r="B167" i="17"/>
  <c r="C252" i="13"/>
  <c r="C167" i="17" s="1"/>
  <c r="D252" i="13"/>
  <c r="D167" i="17" s="1"/>
  <c r="E252" i="13"/>
  <c r="C257" i="4"/>
  <c r="I257" i="4"/>
  <c r="H257" i="4"/>
  <c r="E257" i="4" s="1"/>
  <c r="L257" i="4" s="1"/>
  <c r="B273" i="4" l="1"/>
  <c r="E167" i="17"/>
  <c r="F167" i="17"/>
  <c r="G167" i="17"/>
  <c r="H167" i="17"/>
  <c r="B254" i="13"/>
  <c r="K255" i="4"/>
  <c r="B168" i="17"/>
  <c r="C253" i="13"/>
  <c r="C168" i="17" s="1"/>
  <c r="D253" i="13"/>
  <c r="D168" i="17" s="1"/>
  <c r="E253" i="13"/>
  <c r="C258" i="4"/>
  <c r="I258" i="4"/>
  <c r="H258" i="4"/>
  <c r="E258" i="4" s="1"/>
  <c r="L258" i="4" s="1"/>
  <c r="B274" i="4" l="1"/>
  <c r="E168" i="17"/>
  <c r="F168" i="17"/>
  <c r="G168" i="17"/>
  <c r="H168" i="17"/>
  <c r="B255" i="13"/>
  <c r="K256" i="4"/>
  <c r="B169" i="17"/>
  <c r="C254" i="13"/>
  <c r="C169" i="17" s="1"/>
  <c r="D254" i="13"/>
  <c r="D169" i="17" s="1"/>
  <c r="E254" i="13"/>
  <c r="C259" i="4"/>
  <c r="I259" i="4"/>
  <c r="H259" i="4"/>
  <c r="E259" i="4" s="1"/>
  <c r="L259" i="4" s="1"/>
  <c r="B275" i="4" l="1"/>
  <c r="E169" i="17"/>
  <c r="F169" i="17"/>
  <c r="G169" i="17"/>
  <c r="H169" i="17"/>
  <c r="B256" i="13"/>
  <c r="K257" i="4"/>
  <c r="B170" i="17"/>
  <c r="C255" i="13"/>
  <c r="C170" i="17" s="1"/>
  <c r="D255" i="13"/>
  <c r="D170" i="17" s="1"/>
  <c r="E255" i="13"/>
  <c r="C260" i="4"/>
  <c r="I260" i="4"/>
  <c r="H260" i="4"/>
  <c r="E260" i="4" s="1"/>
  <c r="L260" i="4" s="1"/>
  <c r="B276" i="4" l="1"/>
  <c r="E170" i="17"/>
  <c r="F170" i="17"/>
  <c r="G170" i="17"/>
  <c r="H170" i="17"/>
  <c r="B257" i="13"/>
  <c r="K258" i="4"/>
  <c r="B171" i="17"/>
  <c r="C256" i="13"/>
  <c r="C171" i="17" s="1"/>
  <c r="D256" i="13"/>
  <c r="D171" i="17" s="1"/>
  <c r="E256" i="13"/>
  <c r="C261" i="4"/>
  <c r="I261" i="4"/>
  <c r="H261" i="4"/>
  <c r="E261" i="4" s="1"/>
  <c r="L261" i="4" s="1"/>
  <c r="B277" i="4" l="1"/>
  <c r="E171" i="17"/>
  <c r="F171" i="17"/>
  <c r="G171" i="17"/>
  <c r="H171" i="17"/>
  <c r="B258" i="13"/>
  <c r="K259" i="4"/>
  <c r="B172" i="17"/>
  <c r="C257" i="13"/>
  <c r="C172" i="17" s="1"/>
  <c r="D257" i="13"/>
  <c r="D172" i="17" s="1"/>
  <c r="E257" i="13"/>
  <c r="C262" i="4"/>
  <c r="I262" i="4"/>
  <c r="H262" i="4"/>
  <c r="E262" i="4" s="1"/>
  <c r="L262" i="4" s="1"/>
  <c r="B278" i="4" l="1"/>
  <c r="E172" i="17"/>
  <c r="F172" i="17"/>
  <c r="G172" i="17"/>
  <c r="H172" i="17"/>
  <c r="B259" i="13"/>
  <c r="K260" i="4"/>
  <c r="B173" i="17"/>
  <c r="C258" i="13"/>
  <c r="C173" i="17" s="1"/>
  <c r="D258" i="13"/>
  <c r="D173" i="17" s="1"/>
  <c r="E258" i="13"/>
  <c r="C263" i="4"/>
  <c r="I263" i="4"/>
  <c r="H263" i="4"/>
  <c r="E263" i="4" s="1"/>
  <c r="L263" i="4" s="1"/>
  <c r="B279" i="4" l="1"/>
  <c r="E173" i="17"/>
  <c r="F173" i="17"/>
  <c r="G173" i="17"/>
  <c r="H173" i="17"/>
  <c r="B260" i="13"/>
  <c r="K261" i="4"/>
  <c r="B174" i="17"/>
  <c r="C259" i="13"/>
  <c r="C174" i="17" s="1"/>
  <c r="D259" i="13"/>
  <c r="D174" i="17" s="1"/>
  <c r="E259" i="13"/>
  <c r="C264" i="4"/>
  <c r="I264" i="4"/>
  <c r="H264" i="4"/>
  <c r="E264" i="4" s="1"/>
  <c r="L264" i="4" s="1"/>
  <c r="B280" i="4" l="1"/>
  <c r="E174" i="17"/>
  <c r="F174" i="17"/>
  <c r="G174" i="17"/>
  <c r="H174" i="17"/>
  <c r="B261" i="13"/>
  <c r="K262" i="4"/>
  <c r="B175" i="17"/>
  <c r="C260" i="13"/>
  <c r="C175" i="17" s="1"/>
  <c r="D260" i="13"/>
  <c r="D175" i="17" s="1"/>
  <c r="E260" i="13"/>
  <c r="C265" i="4"/>
  <c r="I265" i="4"/>
  <c r="H265" i="4"/>
  <c r="E265" i="4" s="1"/>
  <c r="L265" i="4" s="1"/>
  <c r="B281" i="4" l="1"/>
  <c r="E175" i="17"/>
  <c r="F175" i="17"/>
  <c r="G175" i="17"/>
  <c r="H175" i="17"/>
  <c r="B262" i="13"/>
  <c r="K263" i="4"/>
  <c r="B176" i="17"/>
  <c r="C261" i="13"/>
  <c r="C176" i="17" s="1"/>
  <c r="D261" i="13"/>
  <c r="D176" i="17" s="1"/>
  <c r="E261" i="13"/>
  <c r="C266" i="4"/>
  <c r="I266" i="4"/>
  <c r="H266" i="4"/>
  <c r="E266" i="4" s="1"/>
  <c r="L266" i="4" s="1"/>
  <c r="B282" i="4" l="1"/>
  <c r="E176" i="17"/>
  <c r="F176" i="17"/>
  <c r="G176" i="17"/>
  <c r="H176" i="17"/>
  <c r="B263" i="13"/>
  <c r="K264" i="4"/>
  <c r="B177" i="17"/>
  <c r="C262" i="13"/>
  <c r="C177" i="17" s="1"/>
  <c r="D262" i="13"/>
  <c r="D177" i="17" s="1"/>
  <c r="E262" i="13"/>
  <c r="B283" i="4" l="1"/>
  <c r="E177" i="17"/>
  <c r="F177" i="17"/>
  <c r="G177" i="17"/>
  <c r="H177" i="17"/>
  <c r="B264" i="13"/>
  <c r="K265" i="4"/>
  <c r="B178" i="17"/>
  <c r="C263" i="13"/>
  <c r="C178" i="17" s="1"/>
  <c r="D263" i="13"/>
  <c r="D178" i="17" s="1"/>
  <c r="E263" i="13"/>
  <c r="C268" i="4"/>
  <c r="I268" i="4"/>
  <c r="H268" i="4"/>
  <c r="E268" i="4" s="1"/>
  <c r="L268" i="4" s="1"/>
  <c r="B284" i="4" l="1"/>
  <c r="E178" i="17"/>
  <c r="F178" i="17"/>
  <c r="G178" i="17"/>
  <c r="H178" i="17"/>
  <c r="B265" i="13"/>
  <c r="K266" i="4"/>
  <c r="B179" i="17"/>
  <c r="C264" i="13"/>
  <c r="C179" i="17" s="1"/>
  <c r="D264" i="13"/>
  <c r="D179" i="17" s="1"/>
  <c r="E264" i="13"/>
  <c r="C269" i="4"/>
  <c r="I269" i="4"/>
  <c r="H269" i="4"/>
  <c r="E269" i="4" s="1"/>
  <c r="L269" i="4" s="1"/>
  <c r="B285" i="4" l="1"/>
  <c r="E179" i="17"/>
  <c r="F179" i="17"/>
  <c r="G179" i="17"/>
  <c r="H179" i="17"/>
  <c r="B266" i="13"/>
  <c r="K267" i="4"/>
  <c r="B180" i="17"/>
  <c r="C265" i="13"/>
  <c r="C180" i="17" s="1"/>
  <c r="D265" i="13"/>
  <c r="D180" i="17" s="1"/>
  <c r="E265" i="13"/>
  <c r="C270" i="4"/>
  <c r="I270" i="4"/>
  <c r="H270" i="4"/>
  <c r="E270" i="4" s="1"/>
  <c r="L270" i="4" s="1"/>
  <c r="B286" i="4" l="1"/>
  <c r="E180" i="17"/>
  <c r="F180" i="17"/>
  <c r="G180" i="17"/>
  <c r="H180" i="17"/>
  <c r="B267" i="13"/>
  <c r="K268" i="4"/>
  <c r="B181" i="17"/>
  <c r="C266" i="13"/>
  <c r="C181" i="17" s="1"/>
  <c r="D266" i="13"/>
  <c r="D181" i="17" s="1"/>
  <c r="E266" i="13"/>
  <c r="C271" i="4"/>
  <c r="I271" i="4"/>
  <c r="H271" i="4"/>
  <c r="E271" i="4" s="1"/>
  <c r="L271" i="4" s="1"/>
  <c r="B287" i="4" l="1"/>
  <c r="E181" i="17"/>
  <c r="F181" i="17"/>
  <c r="G181" i="17"/>
  <c r="H181" i="17"/>
  <c r="B268" i="13"/>
  <c r="K269" i="4"/>
  <c r="B182" i="17"/>
  <c r="D267" i="13"/>
  <c r="D182" i="17" s="1"/>
  <c r="E267" i="13"/>
  <c r="C272" i="4"/>
  <c r="I272" i="4"/>
  <c r="H272" i="4"/>
  <c r="E272" i="4" s="1"/>
  <c r="L272" i="4" s="1"/>
  <c r="B288" i="4" l="1"/>
  <c r="E182" i="17"/>
  <c r="F182" i="17"/>
  <c r="G182" i="17"/>
  <c r="H182" i="17"/>
  <c r="B269" i="13"/>
  <c r="K270" i="4"/>
  <c r="B183" i="17"/>
  <c r="C268" i="13"/>
  <c r="C183" i="17" s="1"/>
  <c r="D268" i="13"/>
  <c r="D183" i="17" s="1"/>
  <c r="E268" i="13"/>
  <c r="C273" i="4"/>
  <c r="I273" i="4"/>
  <c r="H273" i="4"/>
  <c r="E273" i="4" s="1"/>
  <c r="L273" i="4" s="1"/>
  <c r="B289" i="4" l="1"/>
  <c r="E183" i="17"/>
  <c r="F183" i="17"/>
  <c r="G183" i="17"/>
  <c r="H183" i="17"/>
  <c r="B270" i="13"/>
  <c r="K271" i="4"/>
  <c r="B184" i="17"/>
  <c r="C269" i="13"/>
  <c r="C184" i="17" s="1"/>
  <c r="D269" i="13"/>
  <c r="D184" i="17" s="1"/>
  <c r="E269" i="13"/>
  <c r="C274" i="4"/>
  <c r="I274" i="4"/>
  <c r="H274" i="4"/>
  <c r="E274" i="4" s="1"/>
  <c r="L274" i="4" s="1"/>
  <c r="C267" i="4"/>
  <c r="C267" i="13" s="1"/>
  <c r="C182" i="17" s="1"/>
  <c r="B290" i="4" l="1"/>
  <c r="E184" i="17"/>
  <c r="F184" i="17"/>
  <c r="G184" i="17"/>
  <c r="H184" i="17"/>
  <c r="B271" i="13"/>
  <c r="K272" i="4"/>
  <c r="B185" i="17"/>
  <c r="C270" i="13"/>
  <c r="C185" i="17" s="1"/>
  <c r="D270" i="13"/>
  <c r="D185" i="17" s="1"/>
  <c r="E270" i="13"/>
  <c r="C275" i="4"/>
  <c r="I275" i="4"/>
  <c r="H275" i="4"/>
  <c r="E275" i="4" s="1"/>
  <c r="L275" i="4" s="1"/>
  <c r="B291" i="4" l="1"/>
  <c r="E185" i="17"/>
  <c r="F185" i="17"/>
  <c r="G185" i="17"/>
  <c r="H185" i="17"/>
  <c r="B272" i="13"/>
  <c r="K273" i="4"/>
  <c r="B186" i="17"/>
  <c r="C271" i="13"/>
  <c r="C186" i="17" s="1"/>
  <c r="D271" i="13"/>
  <c r="D186" i="17" s="1"/>
  <c r="E271" i="13"/>
  <c r="C276" i="4"/>
  <c r="I276" i="4"/>
  <c r="H276" i="4"/>
  <c r="E276" i="4" s="1"/>
  <c r="L276" i="4" s="1"/>
  <c r="B292" i="4" l="1"/>
  <c r="E186" i="17"/>
  <c r="F186" i="17"/>
  <c r="G186" i="17"/>
  <c r="H186" i="17"/>
  <c r="B273" i="13"/>
  <c r="K274" i="4"/>
  <c r="B187" i="17"/>
  <c r="C272" i="13"/>
  <c r="C187" i="17" s="1"/>
  <c r="D272" i="13"/>
  <c r="D187" i="17" s="1"/>
  <c r="E272" i="13"/>
  <c r="C277" i="4"/>
  <c r="I277" i="4"/>
  <c r="H277" i="4"/>
  <c r="E277" i="4" s="1"/>
  <c r="L277" i="4" s="1"/>
  <c r="B293" i="4" l="1"/>
  <c r="E187" i="17"/>
  <c r="F187" i="17"/>
  <c r="G187" i="17"/>
  <c r="H187" i="17"/>
  <c r="B274" i="13"/>
  <c r="K275" i="4"/>
  <c r="B188" i="17"/>
  <c r="C273" i="13"/>
  <c r="C188" i="17" s="1"/>
  <c r="D273" i="13"/>
  <c r="D188" i="17" s="1"/>
  <c r="E273" i="13"/>
  <c r="C278" i="4"/>
  <c r="I278" i="4"/>
  <c r="H278" i="4"/>
  <c r="E278" i="4" s="1"/>
  <c r="L278" i="4" s="1"/>
  <c r="B294" i="4" l="1"/>
  <c r="E188" i="17"/>
  <c r="F188" i="17"/>
  <c r="G188" i="17"/>
  <c r="H188" i="17"/>
  <c r="B275" i="13"/>
  <c r="K276" i="4"/>
  <c r="B189" i="17"/>
  <c r="C274" i="13"/>
  <c r="C189" i="17" s="1"/>
  <c r="D274" i="13"/>
  <c r="D189" i="17" s="1"/>
  <c r="E274" i="13"/>
  <c r="C279" i="4"/>
  <c r="I279" i="4"/>
  <c r="H279" i="4"/>
  <c r="E279" i="4" s="1"/>
  <c r="L279" i="4" s="1"/>
  <c r="B295" i="4" l="1"/>
  <c r="E189" i="17"/>
  <c r="F189" i="17"/>
  <c r="G189" i="17"/>
  <c r="H189" i="17"/>
  <c r="B276" i="13"/>
  <c r="K277" i="4"/>
  <c r="B190" i="17"/>
  <c r="C275" i="13"/>
  <c r="C190" i="17" s="1"/>
  <c r="D275" i="13"/>
  <c r="D190" i="17" s="1"/>
  <c r="E275" i="13"/>
  <c r="C280" i="4"/>
  <c r="I280" i="4"/>
  <c r="H280" i="4"/>
  <c r="E280" i="4" s="1"/>
  <c r="L280" i="4" s="1"/>
  <c r="B296" i="4" l="1"/>
  <c r="E190" i="17"/>
  <c r="F190" i="17"/>
  <c r="G190" i="17"/>
  <c r="H190" i="17"/>
  <c r="B277" i="13"/>
  <c r="K278" i="4"/>
  <c r="B191" i="17"/>
  <c r="C276" i="13"/>
  <c r="C191" i="17" s="1"/>
  <c r="D276" i="13"/>
  <c r="D191" i="17" s="1"/>
  <c r="E276" i="13"/>
  <c r="C281" i="4"/>
  <c r="I281" i="4"/>
  <c r="H281" i="4"/>
  <c r="E281" i="4" s="1"/>
  <c r="L281" i="4" s="1"/>
  <c r="B297" i="4" l="1"/>
  <c r="E191" i="17"/>
  <c r="F191" i="17"/>
  <c r="G191" i="17"/>
  <c r="H191" i="17"/>
  <c r="B278" i="13"/>
  <c r="K279" i="4"/>
  <c r="B192" i="17"/>
  <c r="C277" i="13"/>
  <c r="C192" i="17" s="1"/>
  <c r="D277" i="13"/>
  <c r="D192" i="17" s="1"/>
  <c r="E277" i="13"/>
  <c r="C282" i="4"/>
  <c r="I282" i="4"/>
  <c r="H282" i="4"/>
  <c r="E282" i="4" s="1"/>
  <c r="L282" i="4" s="1"/>
  <c r="B298" i="4" l="1"/>
  <c r="E192" i="17"/>
  <c r="F192" i="17"/>
  <c r="G192" i="17"/>
  <c r="H192" i="17"/>
  <c r="B279" i="13"/>
  <c r="K280" i="4"/>
  <c r="B193" i="17"/>
  <c r="C278" i="13"/>
  <c r="C193" i="17" s="1"/>
  <c r="D278" i="13"/>
  <c r="D193" i="17" s="1"/>
  <c r="E278" i="13"/>
  <c r="C283" i="4"/>
  <c r="I283" i="4"/>
  <c r="H283" i="4"/>
  <c r="E283" i="4" s="1"/>
  <c r="L283" i="4" s="1"/>
  <c r="B299" i="4" l="1"/>
  <c r="E193" i="17"/>
  <c r="F193" i="17"/>
  <c r="G193" i="17"/>
  <c r="H193" i="17"/>
  <c r="B280" i="13"/>
  <c r="K281" i="4"/>
  <c r="B194" i="17"/>
  <c r="C279" i="13"/>
  <c r="C194" i="17" s="1"/>
  <c r="D279" i="13"/>
  <c r="D194" i="17" s="1"/>
  <c r="E279" i="13"/>
  <c r="C284" i="4"/>
  <c r="I284" i="4"/>
  <c r="H284" i="4"/>
  <c r="E284" i="4" s="1"/>
  <c r="L284" i="4" s="1"/>
  <c r="B300" i="4" l="1"/>
  <c r="E194" i="17"/>
  <c r="F194" i="17"/>
  <c r="G194" i="17"/>
  <c r="H194" i="17"/>
  <c r="B281" i="13"/>
  <c r="K282" i="4"/>
  <c r="B195" i="17"/>
  <c r="C280" i="13"/>
  <c r="C195" i="17" s="1"/>
  <c r="D280" i="13"/>
  <c r="D195" i="17" s="1"/>
  <c r="E280" i="13"/>
  <c r="C285" i="4"/>
  <c r="I285" i="4"/>
  <c r="H285" i="4"/>
  <c r="E285" i="4" s="1"/>
  <c r="L285" i="4" s="1"/>
  <c r="B301" i="4" l="1"/>
  <c r="E195" i="17"/>
  <c r="F195" i="17"/>
  <c r="G195" i="17"/>
  <c r="H195" i="17"/>
  <c r="B282" i="13"/>
  <c r="K283" i="4"/>
  <c r="B196" i="17"/>
  <c r="C281" i="13"/>
  <c r="C196" i="17" s="1"/>
  <c r="D281" i="13"/>
  <c r="D196" i="17" s="1"/>
  <c r="E281" i="13"/>
  <c r="C286" i="4"/>
  <c r="I286" i="4"/>
  <c r="H286" i="4"/>
  <c r="E286" i="4" s="1"/>
  <c r="L286" i="4" s="1"/>
  <c r="B302" i="4" l="1"/>
  <c r="E196" i="17"/>
  <c r="F196" i="17"/>
  <c r="G196" i="17"/>
  <c r="H196" i="17"/>
  <c r="B283" i="13"/>
  <c r="K284" i="4"/>
  <c r="B197" i="17"/>
  <c r="C282" i="13"/>
  <c r="C197" i="17" s="1"/>
  <c r="D282" i="13"/>
  <c r="D197" i="17" s="1"/>
  <c r="E282" i="13"/>
  <c r="C287" i="4"/>
  <c r="I287" i="4"/>
  <c r="H287" i="4"/>
  <c r="E287" i="4" s="1"/>
  <c r="L287" i="4" s="1"/>
  <c r="B303" i="4" l="1"/>
  <c r="E197" i="17"/>
  <c r="F197" i="17"/>
  <c r="G197" i="17"/>
  <c r="H197" i="17"/>
  <c r="B284" i="13"/>
  <c r="K285" i="4"/>
  <c r="B198" i="17"/>
  <c r="C283" i="13"/>
  <c r="C198" i="17" s="1"/>
  <c r="D283" i="13"/>
  <c r="D198" i="17" s="1"/>
  <c r="E283" i="13"/>
  <c r="C288" i="4"/>
  <c r="I288" i="4"/>
  <c r="H288" i="4"/>
  <c r="E288" i="4" s="1"/>
  <c r="L288" i="4" s="1"/>
  <c r="B304" i="4" l="1"/>
  <c r="E198" i="17"/>
  <c r="F198" i="17"/>
  <c r="G198" i="17"/>
  <c r="H198" i="17"/>
  <c r="B285" i="13"/>
  <c r="K286" i="4"/>
  <c r="B199" i="17"/>
  <c r="C284" i="13"/>
  <c r="C199" i="17" s="1"/>
  <c r="D284" i="13"/>
  <c r="D199" i="17" s="1"/>
  <c r="E284" i="13"/>
  <c r="C289" i="4"/>
  <c r="I289" i="4"/>
  <c r="H289" i="4"/>
  <c r="E289" i="4" s="1"/>
  <c r="L289" i="4" s="1"/>
  <c r="B305" i="4" l="1"/>
  <c r="E199" i="17"/>
  <c r="F199" i="17"/>
  <c r="G199" i="17"/>
  <c r="H199" i="17"/>
  <c r="B286" i="13"/>
  <c r="K287" i="4"/>
  <c r="B200" i="17"/>
  <c r="C285" i="13"/>
  <c r="C200" i="17" s="1"/>
  <c r="D285" i="13"/>
  <c r="D200" i="17" s="1"/>
  <c r="E285" i="13"/>
  <c r="C290" i="4"/>
  <c r="I290" i="4"/>
  <c r="H290" i="4"/>
  <c r="E290" i="4" s="1"/>
  <c r="L290" i="4" s="1"/>
  <c r="B306" i="4" l="1"/>
  <c r="E200" i="17"/>
  <c r="F200" i="17"/>
  <c r="G200" i="17"/>
  <c r="H200" i="17"/>
  <c r="B287" i="13"/>
  <c r="K288" i="4"/>
  <c r="B201" i="17"/>
  <c r="C286" i="13"/>
  <c r="C201" i="17" s="1"/>
  <c r="D286" i="13"/>
  <c r="D201" i="17" s="1"/>
  <c r="E286" i="13"/>
  <c r="C291" i="4"/>
  <c r="I291" i="4"/>
  <c r="H291" i="4"/>
  <c r="E291" i="4" s="1"/>
  <c r="L291" i="4" s="1"/>
  <c r="B307" i="4" l="1"/>
  <c r="E201" i="17"/>
  <c r="F201" i="17"/>
  <c r="G201" i="17"/>
  <c r="H201" i="17"/>
  <c r="B288" i="13"/>
  <c r="K289" i="4"/>
  <c r="B202" i="17"/>
  <c r="C287" i="13"/>
  <c r="C202" i="17" s="1"/>
  <c r="D287" i="13"/>
  <c r="D202" i="17" s="1"/>
  <c r="E287" i="13"/>
  <c r="C292" i="4"/>
  <c r="I292" i="4"/>
  <c r="H292" i="4"/>
  <c r="E292" i="4" s="1"/>
  <c r="L292" i="4" s="1"/>
  <c r="B308" i="4" l="1"/>
  <c r="E202" i="17"/>
  <c r="F202" i="17"/>
  <c r="G202" i="17"/>
  <c r="H202" i="17"/>
  <c r="B289" i="13"/>
  <c r="K290" i="4"/>
  <c r="B203" i="17"/>
  <c r="C288" i="13"/>
  <c r="C203" i="17" s="1"/>
  <c r="D288" i="13"/>
  <c r="D203" i="17" s="1"/>
  <c r="E288" i="13"/>
  <c r="C293" i="4"/>
  <c r="I293" i="4"/>
  <c r="H293" i="4"/>
  <c r="E293" i="4" s="1"/>
  <c r="L293" i="4" s="1"/>
  <c r="B309" i="4" l="1"/>
  <c r="E203" i="17"/>
  <c r="F203" i="17"/>
  <c r="G203" i="17"/>
  <c r="H203" i="17"/>
  <c r="B290" i="13"/>
  <c r="K291" i="4"/>
  <c r="B204" i="17"/>
  <c r="C289" i="13"/>
  <c r="C204" i="17" s="1"/>
  <c r="D289" i="13"/>
  <c r="D204" i="17" s="1"/>
  <c r="E289" i="13"/>
  <c r="C294" i="4"/>
  <c r="I294" i="4"/>
  <c r="H294" i="4"/>
  <c r="E294" i="4" s="1"/>
  <c r="L294" i="4" s="1"/>
  <c r="B310" i="4" l="1"/>
  <c r="E204" i="17"/>
  <c r="F204" i="17"/>
  <c r="G204" i="17"/>
  <c r="H204" i="17"/>
  <c r="B291" i="13"/>
  <c r="K292" i="4"/>
  <c r="B205" i="17"/>
  <c r="C290" i="13"/>
  <c r="C205" i="17" s="1"/>
  <c r="D290" i="13"/>
  <c r="D205" i="17" s="1"/>
  <c r="E290" i="13"/>
  <c r="C295" i="4"/>
  <c r="I295" i="4"/>
  <c r="H295" i="4"/>
  <c r="E295" i="4" s="1"/>
  <c r="L295" i="4" s="1"/>
  <c r="B311" i="4" l="1"/>
  <c r="E205" i="17"/>
  <c r="F205" i="17"/>
  <c r="G205" i="17"/>
  <c r="H205" i="17"/>
  <c r="B292" i="13"/>
  <c r="K293" i="4"/>
  <c r="B206" i="17"/>
  <c r="C291" i="13"/>
  <c r="C206" i="17" s="1"/>
  <c r="D291" i="13"/>
  <c r="D206" i="17" s="1"/>
  <c r="E291" i="13"/>
  <c r="C296" i="4"/>
  <c r="I296" i="4"/>
  <c r="H296" i="4"/>
  <c r="E296" i="4" s="1"/>
  <c r="L296" i="4" s="1"/>
  <c r="B312" i="4" l="1"/>
  <c r="E206" i="17"/>
  <c r="F206" i="17"/>
  <c r="G206" i="17"/>
  <c r="H206" i="17"/>
  <c r="B293" i="13"/>
  <c r="K294" i="4"/>
  <c r="B207" i="17"/>
  <c r="C292" i="13"/>
  <c r="C207" i="17" s="1"/>
  <c r="D292" i="13"/>
  <c r="D207" i="17" s="1"/>
  <c r="E292" i="13"/>
  <c r="C297" i="4"/>
  <c r="I297" i="4"/>
  <c r="H297" i="4"/>
  <c r="E297" i="4" s="1"/>
  <c r="L297" i="4" s="1"/>
  <c r="B313" i="4" l="1"/>
  <c r="E207" i="17"/>
  <c r="F207" i="17"/>
  <c r="G207" i="17"/>
  <c r="H207" i="17"/>
  <c r="B294" i="13"/>
  <c r="K295" i="4"/>
  <c r="B208" i="17"/>
  <c r="C293" i="13"/>
  <c r="C208" i="17" s="1"/>
  <c r="D293" i="13"/>
  <c r="D208" i="17" s="1"/>
  <c r="E293" i="13"/>
  <c r="C298" i="4"/>
  <c r="I298" i="4"/>
  <c r="H298" i="4"/>
  <c r="E298" i="4" s="1"/>
  <c r="L298" i="4" s="1"/>
  <c r="B314" i="4" l="1"/>
  <c r="E208" i="17"/>
  <c r="F208" i="17"/>
  <c r="G208" i="17"/>
  <c r="H208" i="17"/>
  <c r="B295" i="13"/>
  <c r="K296" i="4"/>
  <c r="B209" i="17"/>
  <c r="C294" i="13"/>
  <c r="C209" i="17" s="1"/>
  <c r="D294" i="13"/>
  <c r="D209" i="17" s="1"/>
  <c r="E294" i="13"/>
  <c r="C299" i="4"/>
  <c r="I299" i="4"/>
  <c r="H299" i="4"/>
  <c r="E299" i="4" s="1"/>
  <c r="L299" i="4" s="1"/>
  <c r="B315" i="4" l="1"/>
  <c r="E209" i="17"/>
  <c r="F209" i="17"/>
  <c r="G209" i="17"/>
  <c r="H209" i="17"/>
  <c r="B296" i="13"/>
  <c r="K297" i="4"/>
  <c r="B210" i="17"/>
  <c r="C295" i="13"/>
  <c r="C210" i="17" s="1"/>
  <c r="D295" i="13"/>
  <c r="D210" i="17" s="1"/>
  <c r="E295" i="13"/>
  <c r="C300" i="4"/>
  <c r="I300" i="4"/>
  <c r="H300" i="4"/>
  <c r="E300" i="4" s="1"/>
  <c r="L300" i="4" s="1"/>
  <c r="B316" i="4" l="1"/>
  <c r="E210" i="17"/>
  <c r="F210" i="17"/>
  <c r="G210" i="17"/>
  <c r="H210" i="17"/>
  <c r="B297" i="13"/>
  <c r="K298" i="4"/>
  <c r="B211" i="17"/>
  <c r="C296" i="13"/>
  <c r="C211" i="17" s="1"/>
  <c r="D296" i="13"/>
  <c r="D211" i="17" s="1"/>
  <c r="E296" i="13"/>
  <c r="C301" i="4"/>
  <c r="I301" i="4"/>
  <c r="H301" i="4"/>
  <c r="E301" i="4" s="1"/>
  <c r="L301" i="4" s="1"/>
  <c r="B317" i="4" l="1"/>
  <c r="E211" i="17"/>
  <c r="F211" i="17"/>
  <c r="G211" i="17"/>
  <c r="H211" i="17"/>
  <c r="B298" i="13"/>
  <c r="K299" i="4"/>
  <c r="B212" i="17"/>
  <c r="C297" i="13"/>
  <c r="C212" i="17" s="1"/>
  <c r="D297" i="13"/>
  <c r="D212" i="17" s="1"/>
  <c r="E297" i="13"/>
  <c r="C302" i="4"/>
  <c r="I302" i="4"/>
  <c r="H302" i="4"/>
  <c r="E302" i="4" s="1"/>
  <c r="L302" i="4" s="1"/>
  <c r="B318" i="4" l="1"/>
  <c r="E212" i="17"/>
  <c r="F212" i="17"/>
  <c r="G212" i="17"/>
  <c r="H212" i="17"/>
  <c r="B299" i="13"/>
  <c r="K300" i="4"/>
  <c r="B213" i="17"/>
  <c r="C298" i="13"/>
  <c r="C213" i="17" s="1"/>
  <c r="D298" i="13"/>
  <c r="D213" i="17" s="1"/>
  <c r="E298" i="13"/>
  <c r="C303" i="4"/>
  <c r="I303" i="4"/>
  <c r="H303" i="4"/>
  <c r="E303" i="4" s="1"/>
  <c r="L303" i="4" s="1"/>
  <c r="B319" i="4" l="1"/>
  <c r="E213" i="17"/>
  <c r="F213" i="17"/>
  <c r="G213" i="17"/>
  <c r="H213" i="17"/>
  <c r="B300" i="13"/>
  <c r="K301" i="4"/>
  <c r="B214" i="17"/>
  <c r="C299" i="13"/>
  <c r="C214" i="17" s="1"/>
  <c r="D299" i="13"/>
  <c r="D214" i="17" s="1"/>
  <c r="E299" i="13"/>
  <c r="C304" i="4"/>
  <c r="I304" i="4"/>
  <c r="H304" i="4"/>
  <c r="E304" i="4" s="1"/>
  <c r="L304" i="4" s="1"/>
  <c r="B320" i="4" l="1"/>
  <c r="E214" i="17"/>
  <c r="F214" i="17"/>
  <c r="G214" i="17"/>
  <c r="H214" i="17"/>
  <c r="B301" i="13"/>
  <c r="K302" i="4"/>
  <c r="B215" i="17"/>
  <c r="C300" i="13"/>
  <c r="C215" i="17" s="1"/>
  <c r="D300" i="13"/>
  <c r="D215" i="17" s="1"/>
  <c r="E300" i="13"/>
  <c r="C305" i="4"/>
  <c r="I305" i="4"/>
  <c r="H305" i="4"/>
  <c r="E305" i="4" s="1"/>
  <c r="L305" i="4" s="1"/>
  <c r="B321" i="4" l="1"/>
  <c r="E215" i="17"/>
  <c r="F215" i="17"/>
  <c r="G215" i="17"/>
  <c r="H215" i="17"/>
  <c r="B302" i="13"/>
  <c r="K303" i="4"/>
  <c r="B216" i="17"/>
  <c r="C301" i="13"/>
  <c r="C216" i="17" s="1"/>
  <c r="D301" i="13"/>
  <c r="D216" i="17" s="1"/>
  <c r="E301" i="13"/>
  <c r="C306" i="4"/>
  <c r="I306" i="4"/>
  <c r="H306" i="4"/>
  <c r="E306" i="4" s="1"/>
  <c r="L306" i="4" s="1"/>
  <c r="B322" i="4" l="1"/>
  <c r="E216" i="17"/>
  <c r="F216" i="17"/>
  <c r="G216" i="17"/>
  <c r="H216" i="17"/>
  <c r="B303" i="13"/>
  <c r="K304" i="4"/>
  <c r="B217" i="17"/>
  <c r="C302" i="13"/>
  <c r="C217" i="17" s="1"/>
  <c r="D302" i="13"/>
  <c r="D217" i="17" s="1"/>
  <c r="E302" i="13"/>
  <c r="C307" i="4"/>
  <c r="I307" i="4"/>
  <c r="H307" i="4"/>
  <c r="E307" i="4" s="1"/>
  <c r="L307" i="4" s="1"/>
  <c r="B323" i="4" l="1"/>
  <c r="E217" i="17"/>
  <c r="F217" i="17"/>
  <c r="G217" i="17"/>
  <c r="H217" i="17"/>
  <c r="B304" i="13"/>
  <c r="K305" i="4"/>
  <c r="B218" i="17"/>
  <c r="C303" i="13"/>
  <c r="C218" i="17" s="1"/>
  <c r="D303" i="13"/>
  <c r="D218" i="17" s="1"/>
  <c r="E303" i="13"/>
  <c r="C308" i="4"/>
  <c r="I308" i="4"/>
  <c r="H308" i="4"/>
  <c r="E308" i="4" s="1"/>
  <c r="L308" i="4" s="1"/>
  <c r="B324" i="4" l="1"/>
  <c r="E218" i="17"/>
  <c r="F218" i="17"/>
  <c r="G218" i="17"/>
  <c r="H218" i="17"/>
  <c r="B305" i="13"/>
  <c r="K306" i="4"/>
  <c r="B219" i="17"/>
  <c r="C304" i="13"/>
  <c r="C219" i="17" s="1"/>
  <c r="D304" i="13"/>
  <c r="D219" i="17" s="1"/>
  <c r="E304" i="13"/>
  <c r="C309" i="4"/>
  <c r="I309" i="4"/>
  <c r="H309" i="4"/>
  <c r="E309" i="4" s="1"/>
  <c r="L309" i="4" s="1"/>
  <c r="B325" i="4" l="1"/>
  <c r="E219" i="17"/>
  <c r="F219" i="17"/>
  <c r="G219" i="17"/>
  <c r="H219" i="17"/>
  <c r="B306" i="13"/>
  <c r="K307" i="4"/>
  <c r="B220" i="17"/>
  <c r="C305" i="13"/>
  <c r="C220" i="17" s="1"/>
  <c r="D305" i="13"/>
  <c r="D220" i="17" s="1"/>
  <c r="E305" i="13"/>
  <c r="C310" i="4"/>
  <c r="I310" i="4"/>
  <c r="H310" i="4"/>
  <c r="E310" i="4" s="1"/>
  <c r="L310" i="4" s="1"/>
  <c r="B326" i="4" l="1"/>
  <c r="E220" i="17"/>
  <c r="F220" i="17"/>
  <c r="G220" i="17"/>
  <c r="H220" i="17"/>
  <c r="B307" i="13"/>
  <c r="K308" i="4"/>
  <c r="B221" i="17"/>
  <c r="C306" i="13"/>
  <c r="C221" i="17" s="1"/>
  <c r="D306" i="13"/>
  <c r="D221" i="17" s="1"/>
  <c r="E306" i="13"/>
  <c r="C311" i="4"/>
  <c r="I311" i="4"/>
  <c r="H311" i="4"/>
  <c r="E311" i="4" s="1"/>
  <c r="L311" i="4" s="1"/>
  <c r="B327" i="4" l="1"/>
  <c r="E221" i="17"/>
  <c r="F221" i="17"/>
  <c r="G221" i="17"/>
  <c r="H221" i="17"/>
  <c r="B308" i="13"/>
  <c r="K309" i="4"/>
  <c r="B222" i="17"/>
  <c r="C307" i="13"/>
  <c r="C222" i="17" s="1"/>
  <c r="D307" i="13"/>
  <c r="D222" i="17" s="1"/>
  <c r="E307" i="13"/>
  <c r="C312" i="4"/>
  <c r="I312" i="4"/>
  <c r="H312" i="4"/>
  <c r="E312" i="4" s="1"/>
  <c r="L312" i="4" s="1"/>
  <c r="B328" i="4" l="1"/>
  <c r="E222" i="17"/>
  <c r="F222" i="17"/>
  <c r="G222" i="17"/>
  <c r="H222" i="17"/>
  <c r="B309" i="13"/>
  <c r="K310" i="4"/>
  <c r="B223" i="17"/>
  <c r="C308" i="13"/>
  <c r="C223" i="17" s="1"/>
  <c r="D308" i="13"/>
  <c r="D223" i="17" s="1"/>
  <c r="E308" i="13"/>
  <c r="C313" i="4"/>
  <c r="I313" i="4"/>
  <c r="H313" i="4"/>
  <c r="E313" i="4" s="1"/>
  <c r="L313" i="4" s="1"/>
  <c r="B329" i="4" l="1"/>
  <c r="E223" i="17"/>
  <c r="F223" i="17"/>
  <c r="G223" i="17"/>
  <c r="H223" i="17"/>
  <c r="B310" i="13"/>
  <c r="K311" i="4"/>
  <c r="B224" i="17"/>
  <c r="C309" i="13"/>
  <c r="C224" i="17" s="1"/>
  <c r="D309" i="13"/>
  <c r="D224" i="17" s="1"/>
  <c r="E309" i="13"/>
  <c r="C314" i="4"/>
  <c r="I314" i="4"/>
  <c r="H314" i="4"/>
  <c r="E314" i="4" s="1"/>
  <c r="L314" i="4" s="1"/>
  <c r="B330" i="4" l="1"/>
  <c r="E224" i="17"/>
  <c r="F224" i="17"/>
  <c r="G224" i="17"/>
  <c r="H224" i="17"/>
  <c r="B311" i="13"/>
  <c r="K312" i="4"/>
  <c r="B225" i="17"/>
  <c r="C310" i="13"/>
  <c r="C225" i="17" s="1"/>
  <c r="D310" i="13"/>
  <c r="D225" i="17" s="1"/>
  <c r="E310" i="13"/>
  <c r="C315" i="4"/>
  <c r="I315" i="4"/>
  <c r="H315" i="4"/>
  <c r="E315" i="4" s="1"/>
  <c r="L315" i="4" s="1"/>
  <c r="B331" i="4" l="1"/>
  <c r="E225" i="17"/>
  <c r="F225" i="17"/>
  <c r="G225" i="17"/>
  <c r="H225" i="17"/>
  <c r="B312" i="13"/>
  <c r="K313" i="4"/>
  <c r="B226" i="17"/>
  <c r="C311" i="13"/>
  <c r="C226" i="17" s="1"/>
  <c r="D311" i="13"/>
  <c r="D226" i="17" s="1"/>
  <c r="E311" i="13"/>
  <c r="C316" i="4"/>
  <c r="I316" i="4"/>
  <c r="H316" i="4"/>
  <c r="E316" i="4" s="1"/>
  <c r="L316" i="4" s="1"/>
  <c r="B332" i="4" l="1"/>
  <c r="E226" i="17"/>
  <c r="F226" i="17"/>
  <c r="G226" i="17"/>
  <c r="H226" i="17"/>
  <c r="B313" i="13"/>
  <c r="K314" i="4"/>
  <c r="B227" i="17"/>
  <c r="C312" i="13"/>
  <c r="C227" i="17" s="1"/>
  <c r="D312" i="13"/>
  <c r="D227" i="17" s="1"/>
  <c r="E312" i="13"/>
  <c r="C317" i="4"/>
  <c r="I317" i="4"/>
  <c r="H317" i="4"/>
  <c r="E317" i="4" s="1"/>
  <c r="L317" i="4" s="1"/>
  <c r="B333" i="4" l="1"/>
  <c r="E227" i="17"/>
  <c r="F227" i="17"/>
  <c r="G227" i="17"/>
  <c r="H227" i="17"/>
  <c r="B314" i="13"/>
  <c r="K315" i="4"/>
  <c r="B228" i="17"/>
  <c r="C313" i="13"/>
  <c r="C228" i="17" s="1"/>
  <c r="D313" i="13"/>
  <c r="D228" i="17" s="1"/>
  <c r="E313" i="13"/>
  <c r="C318" i="4"/>
  <c r="I318" i="4"/>
  <c r="H318" i="4"/>
  <c r="E318" i="4" s="1"/>
  <c r="L318" i="4" s="1"/>
  <c r="B334" i="4" l="1"/>
  <c r="E228" i="17"/>
  <c r="F228" i="17"/>
  <c r="G228" i="17"/>
  <c r="H228" i="17"/>
  <c r="B315" i="13"/>
  <c r="K316" i="4"/>
  <c r="B229" i="17"/>
  <c r="C314" i="13"/>
  <c r="C229" i="17" s="1"/>
  <c r="D314" i="13"/>
  <c r="D229" i="17" s="1"/>
  <c r="E314" i="13"/>
  <c r="C319" i="4"/>
  <c r="I319" i="4"/>
  <c r="H319" i="4"/>
  <c r="E319" i="4" s="1"/>
  <c r="L319" i="4" s="1"/>
  <c r="B335" i="4" l="1"/>
  <c r="E229" i="17"/>
  <c r="F229" i="17"/>
  <c r="G229" i="17"/>
  <c r="H229" i="17"/>
  <c r="B316" i="13"/>
  <c r="K317" i="4"/>
  <c r="B230" i="17"/>
  <c r="C315" i="13"/>
  <c r="C230" i="17" s="1"/>
  <c r="D315" i="13"/>
  <c r="D230" i="17" s="1"/>
  <c r="E315" i="13"/>
  <c r="C320" i="4"/>
  <c r="I320" i="4"/>
  <c r="H320" i="4"/>
  <c r="E320" i="4" s="1"/>
  <c r="L320" i="4" s="1"/>
  <c r="B336" i="4" l="1"/>
  <c r="E230" i="17"/>
  <c r="F230" i="17"/>
  <c r="G230" i="17"/>
  <c r="H230" i="17"/>
  <c r="B317" i="13"/>
  <c r="K318" i="4"/>
  <c r="B231" i="17"/>
  <c r="C316" i="13"/>
  <c r="C231" i="17" s="1"/>
  <c r="D316" i="13"/>
  <c r="D231" i="17" s="1"/>
  <c r="E316" i="13"/>
  <c r="C321" i="4"/>
  <c r="I321" i="4"/>
  <c r="H321" i="4"/>
  <c r="E321" i="4" s="1"/>
  <c r="L321" i="4" s="1"/>
  <c r="B337" i="4" l="1"/>
  <c r="E231" i="17"/>
  <c r="F231" i="17"/>
  <c r="G231" i="17"/>
  <c r="H231" i="17"/>
  <c r="B318" i="13"/>
  <c r="K319" i="4"/>
  <c r="B232" i="17"/>
  <c r="C317" i="13"/>
  <c r="C232" i="17" s="1"/>
  <c r="D317" i="13"/>
  <c r="D232" i="17" s="1"/>
  <c r="E317" i="13"/>
  <c r="C322" i="4"/>
  <c r="I322" i="4"/>
  <c r="H322" i="4"/>
  <c r="E322" i="4" s="1"/>
  <c r="L322" i="4" s="1"/>
  <c r="B338" i="4" l="1"/>
  <c r="E232" i="17"/>
  <c r="F232" i="17"/>
  <c r="G232" i="17"/>
  <c r="H232" i="17"/>
  <c r="B319" i="13"/>
  <c r="K320" i="4"/>
  <c r="B233" i="17"/>
  <c r="C318" i="13"/>
  <c r="C233" i="17" s="1"/>
  <c r="D318" i="13"/>
  <c r="D233" i="17" s="1"/>
  <c r="E318" i="13"/>
  <c r="C323" i="4"/>
  <c r="I323" i="4"/>
  <c r="H323" i="4"/>
  <c r="E323" i="4" s="1"/>
  <c r="L323" i="4" s="1"/>
  <c r="B339" i="4" l="1"/>
  <c r="E233" i="17"/>
  <c r="F233" i="17"/>
  <c r="G233" i="17"/>
  <c r="H233" i="17"/>
  <c r="B320" i="13"/>
  <c r="K321" i="4"/>
  <c r="B234" i="17"/>
  <c r="C319" i="13"/>
  <c r="C234" i="17" s="1"/>
  <c r="D319" i="13"/>
  <c r="D234" i="17" s="1"/>
  <c r="E319" i="13"/>
  <c r="C324" i="4"/>
  <c r="I324" i="4"/>
  <c r="H324" i="4"/>
  <c r="E324" i="4" s="1"/>
  <c r="L324" i="4" s="1"/>
  <c r="B340" i="4" l="1"/>
  <c r="E234" i="17"/>
  <c r="F234" i="17"/>
  <c r="G234" i="17"/>
  <c r="H234" i="17"/>
  <c r="B321" i="13"/>
  <c r="K322" i="4"/>
  <c r="B235" i="17"/>
  <c r="C320" i="13"/>
  <c r="C235" i="17" s="1"/>
  <c r="D320" i="13"/>
  <c r="D235" i="17" s="1"/>
  <c r="E320" i="13"/>
  <c r="C325" i="4"/>
  <c r="I325" i="4"/>
  <c r="H325" i="4"/>
  <c r="E325" i="4" s="1"/>
  <c r="L325" i="4" s="1"/>
  <c r="B341" i="4" l="1"/>
  <c r="E235" i="17"/>
  <c r="F235" i="17"/>
  <c r="G235" i="17"/>
  <c r="H235" i="17"/>
  <c r="B322" i="13"/>
  <c r="K323" i="4"/>
  <c r="B236" i="17"/>
  <c r="C321" i="13"/>
  <c r="C236" i="17" s="1"/>
  <c r="D321" i="13"/>
  <c r="D236" i="17" s="1"/>
  <c r="E321" i="13"/>
  <c r="C326" i="4"/>
  <c r="I326" i="4"/>
  <c r="H326" i="4"/>
  <c r="E326" i="4" s="1"/>
  <c r="L326" i="4" s="1"/>
  <c r="B342" i="4" l="1"/>
  <c r="E236" i="17"/>
  <c r="F236" i="17"/>
  <c r="G236" i="17"/>
  <c r="H236" i="17"/>
  <c r="B323" i="13"/>
  <c r="K324" i="4"/>
  <c r="B237" i="17"/>
  <c r="C322" i="13"/>
  <c r="C237" i="17" s="1"/>
  <c r="D322" i="13"/>
  <c r="D237" i="17" s="1"/>
  <c r="E322" i="13"/>
  <c r="C327" i="4"/>
  <c r="I327" i="4"/>
  <c r="H327" i="4"/>
  <c r="E327" i="4" s="1"/>
  <c r="L327" i="4" s="1"/>
  <c r="B343" i="4" l="1"/>
  <c r="E237" i="17"/>
  <c r="F237" i="17"/>
  <c r="G237" i="17"/>
  <c r="H237" i="17"/>
  <c r="B324" i="13"/>
  <c r="K325" i="4"/>
  <c r="B238" i="17"/>
  <c r="C323" i="13"/>
  <c r="C238" i="17" s="1"/>
  <c r="D323" i="13"/>
  <c r="D238" i="17" s="1"/>
  <c r="E323" i="13"/>
  <c r="C328" i="4"/>
  <c r="I328" i="4"/>
  <c r="H328" i="4"/>
  <c r="E328" i="4" s="1"/>
  <c r="L328" i="4" s="1"/>
  <c r="B344" i="4" l="1"/>
  <c r="E238" i="17"/>
  <c r="F238" i="17"/>
  <c r="G238" i="17"/>
  <c r="H238" i="17"/>
  <c r="B325" i="13"/>
  <c r="K326" i="4"/>
  <c r="B239" i="17"/>
  <c r="C324" i="13"/>
  <c r="C239" i="17" s="1"/>
  <c r="D324" i="13"/>
  <c r="D239" i="17" s="1"/>
  <c r="E324" i="13"/>
  <c r="C329" i="4"/>
  <c r="I329" i="4"/>
  <c r="H329" i="4"/>
  <c r="E329" i="4" s="1"/>
  <c r="L329" i="4" s="1"/>
  <c r="B345" i="4" l="1"/>
  <c r="E239" i="17"/>
  <c r="F239" i="17"/>
  <c r="G239" i="17"/>
  <c r="H239" i="17"/>
  <c r="B326" i="13"/>
  <c r="K327" i="4"/>
  <c r="B240" i="17"/>
  <c r="C325" i="13"/>
  <c r="C240" i="17" s="1"/>
  <c r="D325" i="13"/>
  <c r="D240" i="17" s="1"/>
  <c r="E325" i="13"/>
  <c r="C330" i="4"/>
  <c r="I330" i="4"/>
  <c r="H330" i="4"/>
  <c r="E330" i="4" s="1"/>
  <c r="L330" i="4" s="1"/>
  <c r="B346" i="4" l="1"/>
  <c r="E240" i="17"/>
  <c r="F240" i="17"/>
  <c r="G240" i="17"/>
  <c r="H240" i="17"/>
  <c r="B327" i="13"/>
  <c r="K328" i="4"/>
  <c r="B241" i="17"/>
  <c r="C326" i="13"/>
  <c r="C241" i="17" s="1"/>
  <c r="D326" i="13"/>
  <c r="D241" i="17" s="1"/>
  <c r="E326" i="13"/>
  <c r="C331" i="4"/>
  <c r="I331" i="4"/>
  <c r="H331" i="4"/>
  <c r="E331" i="4" s="1"/>
  <c r="L331" i="4" s="1"/>
  <c r="B347" i="4" l="1"/>
  <c r="E241" i="17"/>
  <c r="F241" i="17"/>
  <c r="G241" i="17"/>
  <c r="H241" i="17"/>
  <c r="B328" i="13"/>
  <c r="K329" i="4"/>
  <c r="B242" i="17"/>
  <c r="C327" i="13"/>
  <c r="C242" i="17" s="1"/>
  <c r="D327" i="13"/>
  <c r="D242" i="17" s="1"/>
  <c r="E327" i="13"/>
  <c r="C332" i="4"/>
  <c r="I332" i="4"/>
  <c r="H332" i="4"/>
  <c r="E332" i="4" s="1"/>
  <c r="L332" i="4" s="1"/>
  <c r="B348" i="4" l="1"/>
  <c r="E242" i="17"/>
  <c r="F242" i="17"/>
  <c r="G242" i="17"/>
  <c r="H242" i="17"/>
  <c r="B329" i="13"/>
  <c r="K330" i="4"/>
  <c r="B243" i="17"/>
  <c r="C328" i="13"/>
  <c r="C243" i="17" s="1"/>
  <c r="D328" i="13"/>
  <c r="D243" i="17" s="1"/>
  <c r="E328" i="13"/>
  <c r="C333" i="4"/>
  <c r="I333" i="4"/>
  <c r="H333" i="4"/>
  <c r="E333" i="4" s="1"/>
  <c r="L333" i="4" s="1"/>
  <c r="B349" i="4" l="1"/>
  <c r="E243" i="17"/>
  <c r="F243" i="17"/>
  <c r="G243" i="17"/>
  <c r="H243" i="17"/>
  <c r="B330" i="13"/>
  <c r="K331" i="4"/>
  <c r="B244" i="17"/>
  <c r="C329" i="13"/>
  <c r="C244" i="17" s="1"/>
  <c r="D329" i="13"/>
  <c r="D244" i="17" s="1"/>
  <c r="E329" i="13"/>
  <c r="C334" i="4"/>
  <c r="I334" i="4"/>
  <c r="H334" i="4"/>
  <c r="E334" i="4" s="1"/>
  <c r="L334" i="4" s="1"/>
  <c r="B350" i="4" l="1"/>
  <c r="E244" i="17"/>
  <c r="F244" i="17"/>
  <c r="G244" i="17"/>
  <c r="H244" i="17"/>
  <c r="B331" i="13"/>
  <c r="K332" i="4"/>
  <c r="B245" i="17"/>
  <c r="C330" i="13"/>
  <c r="C245" i="17" s="1"/>
  <c r="D330" i="13"/>
  <c r="D245" i="17" s="1"/>
  <c r="E330" i="13"/>
  <c r="C335" i="4"/>
  <c r="I335" i="4"/>
  <c r="H335" i="4"/>
  <c r="E335" i="4" s="1"/>
  <c r="L335" i="4" s="1"/>
  <c r="B351" i="4" l="1"/>
  <c r="E245" i="17"/>
  <c r="F245" i="17"/>
  <c r="G245" i="17"/>
  <c r="H245" i="17"/>
  <c r="B332" i="13"/>
  <c r="K333" i="4"/>
  <c r="B246" i="17"/>
  <c r="C331" i="13"/>
  <c r="C246" i="17" s="1"/>
  <c r="D331" i="13"/>
  <c r="D246" i="17" s="1"/>
  <c r="E331" i="13"/>
  <c r="C336" i="4"/>
  <c r="I336" i="4"/>
  <c r="H336" i="4"/>
  <c r="E336" i="4" s="1"/>
  <c r="L336" i="4" s="1"/>
  <c r="B352" i="4" l="1"/>
  <c r="E246" i="17"/>
  <c r="F246" i="17"/>
  <c r="G246" i="17"/>
  <c r="H246" i="17"/>
  <c r="B333" i="13"/>
  <c r="K334" i="4"/>
  <c r="B247" i="17"/>
  <c r="C332" i="13"/>
  <c r="C247" i="17" s="1"/>
  <c r="D332" i="13"/>
  <c r="D247" i="17" s="1"/>
  <c r="E332" i="13"/>
  <c r="C337" i="4"/>
  <c r="I337" i="4"/>
  <c r="H337" i="4"/>
  <c r="E337" i="4" s="1"/>
  <c r="L337" i="4" s="1"/>
  <c r="B353" i="4" l="1"/>
  <c r="E247" i="17"/>
  <c r="F247" i="17"/>
  <c r="G247" i="17"/>
  <c r="H247" i="17"/>
  <c r="B334" i="13"/>
  <c r="K335" i="4"/>
  <c r="B248" i="17"/>
  <c r="C333" i="13"/>
  <c r="C248" i="17" s="1"/>
  <c r="D333" i="13"/>
  <c r="D248" i="17" s="1"/>
  <c r="E333" i="13"/>
  <c r="C338" i="4"/>
  <c r="I338" i="4"/>
  <c r="H338" i="4"/>
  <c r="E338" i="4" s="1"/>
  <c r="L338" i="4" s="1"/>
  <c r="B354" i="4" l="1"/>
  <c r="E248" i="17"/>
  <c r="F248" i="17"/>
  <c r="G248" i="17"/>
  <c r="H248" i="17"/>
  <c r="B335" i="13"/>
  <c r="K336" i="4"/>
  <c r="B249" i="17"/>
  <c r="C334" i="13"/>
  <c r="C249" i="17" s="1"/>
  <c r="D334" i="13"/>
  <c r="D249" i="17" s="1"/>
  <c r="E334" i="13"/>
  <c r="C339" i="4"/>
  <c r="I339" i="4"/>
  <c r="H339" i="4"/>
  <c r="E339" i="4" s="1"/>
  <c r="L339" i="4" s="1"/>
  <c r="B355" i="4" l="1"/>
  <c r="E249" i="17"/>
  <c r="F249" i="17"/>
  <c r="G249" i="17"/>
  <c r="H249" i="17"/>
  <c r="B336" i="13"/>
  <c r="K337" i="4"/>
  <c r="B250" i="17"/>
  <c r="C335" i="13"/>
  <c r="C250" i="17" s="1"/>
  <c r="D335" i="13"/>
  <c r="D250" i="17" s="1"/>
  <c r="E335" i="13"/>
  <c r="C340" i="4"/>
  <c r="I340" i="4"/>
  <c r="H340" i="4"/>
  <c r="E340" i="4" s="1"/>
  <c r="L340" i="4" s="1"/>
  <c r="B356" i="4" l="1"/>
  <c r="E250" i="17"/>
  <c r="F250" i="17"/>
  <c r="G250" i="17"/>
  <c r="H250" i="17"/>
  <c r="B337" i="13"/>
  <c r="K338" i="4"/>
  <c r="B251" i="17"/>
  <c r="C336" i="13"/>
  <c r="C251" i="17" s="1"/>
  <c r="D336" i="13"/>
  <c r="D251" i="17" s="1"/>
  <c r="E336" i="13"/>
  <c r="C341" i="4"/>
  <c r="I341" i="4"/>
  <c r="H341" i="4"/>
  <c r="E341" i="4" s="1"/>
  <c r="L341" i="4" s="1"/>
  <c r="B357" i="4" l="1"/>
  <c r="E251" i="17"/>
  <c r="F251" i="17"/>
  <c r="G251" i="17"/>
  <c r="H251" i="17"/>
  <c r="B338" i="13"/>
  <c r="K339" i="4"/>
  <c r="B252" i="17"/>
  <c r="C337" i="13"/>
  <c r="C252" i="17" s="1"/>
  <c r="D337" i="13"/>
  <c r="D252" i="17" s="1"/>
  <c r="E337" i="13"/>
  <c r="C342" i="4"/>
  <c r="I342" i="4"/>
  <c r="H342" i="4"/>
  <c r="E342" i="4" s="1"/>
  <c r="L342" i="4" s="1"/>
  <c r="B358" i="4" l="1"/>
  <c r="E252" i="17"/>
  <c r="F252" i="17"/>
  <c r="G252" i="17"/>
  <c r="H252" i="17"/>
  <c r="B339" i="13"/>
  <c r="K340" i="4"/>
  <c r="B253" i="17"/>
  <c r="C338" i="13"/>
  <c r="C253" i="17" s="1"/>
  <c r="D338" i="13"/>
  <c r="D253" i="17" s="1"/>
  <c r="E338" i="13"/>
  <c r="C343" i="4"/>
  <c r="I343" i="4"/>
  <c r="H343" i="4"/>
  <c r="E343" i="4" s="1"/>
  <c r="L343" i="4" s="1"/>
  <c r="B359" i="4" l="1"/>
  <c r="E253" i="17"/>
  <c r="F253" i="17"/>
  <c r="G253" i="17"/>
  <c r="H253" i="17"/>
  <c r="B340" i="13"/>
  <c r="K341" i="4"/>
  <c r="B254" i="17"/>
  <c r="C339" i="13"/>
  <c r="C254" i="17" s="1"/>
  <c r="D339" i="13"/>
  <c r="D254" i="17" s="1"/>
  <c r="E339" i="13"/>
  <c r="C344" i="4"/>
  <c r="I344" i="4"/>
  <c r="H344" i="4"/>
  <c r="E344" i="4" s="1"/>
  <c r="L344" i="4" s="1"/>
  <c r="B360" i="4" l="1"/>
  <c r="E254" i="17"/>
  <c r="F254" i="17"/>
  <c r="G254" i="17"/>
  <c r="H254" i="17"/>
  <c r="B341" i="13"/>
  <c r="K342" i="4"/>
  <c r="B255" i="17"/>
  <c r="C340" i="13"/>
  <c r="C255" i="17" s="1"/>
  <c r="D340" i="13"/>
  <c r="D255" i="17" s="1"/>
  <c r="E340" i="13"/>
  <c r="C345" i="4"/>
  <c r="I345" i="4"/>
  <c r="H345" i="4"/>
  <c r="E345" i="4" s="1"/>
  <c r="L345" i="4" s="1"/>
  <c r="B361" i="4" l="1"/>
  <c r="E255" i="17"/>
  <c r="F255" i="17"/>
  <c r="G255" i="17"/>
  <c r="H255" i="17"/>
  <c r="B342" i="13"/>
  <c r="K343" i="4"/>
  <c r="B256" i="17"/>
  <c r="C341" i="13"/>
  <c r="C256" i="17" s="1"/>
  <c r="D341" i="13"/>
  <c r="D256" i="17" s="1"/>
  <c r="E341" i="13"/>
  <c r="C346" i="4"/>
  <c r="I346" i="4"/>
  <c r="H346" i="4"/>
  <c r="E346" i="4" s="1"/>
  <c r="L346" i="4" s="1"/>
  <c r="B362" i="4" l="1"/>
  <c r="E256" i="17"/>
  <c r="F256" i="17"/>
  <c r="G256" i="17"/>
  <c r="H256" i="17"/>
  <c r="B343" i="13"/>
  <c r="K344" i="4"/>
  <c r="B257" i="17"/>
  <c r="C342" i="13"/>
  <c r="C257" i="17" s="1"/>
  <c r="D342" i="13"/>
  <c r="D257" i="17" s="1"/>
  <c r="E342" i="13"/>
  <c r="C347" i="4"/>
  <c r="I347" i="4"/>
  <c r="H347" i="4"/>
  <c r="E347" i="4" s="1"/>
  <c r="L347" i="4" s="1"/>
  <c r="B363" i="4" l="1"/>
  <c r="E257" i="17"/>
  <c r="F257" i="17"/>
  <c r="G257" i="17"/>
  <c r="H257" i="17"/>
  <c r="B344" i="13"/>
  <c r="K345" i="4"/>
  <c r="B258" i="17"/>
  <c r="C343" i="13"/>
  <c r="C258" i="17" s="1"/>
  <c r="D343" i="13"/>
  <c r="D258" i="17" s="1"/>
  <c r="E343" i="13"/>
  <c r="C348" i="4"/>
  <c r="I348" i="4"/>
  <c r="H348" i="4"/>
  <c r="E348" i="4" s="1"/>
  <c r="L348" i="4" s="1"/>
  <c r="B364" i="4" l="1"/>
  <c r="E258" i="17"/>
  <c r="F258" i="17"/>
  <c r="G258" i="17"/>
  <c r="H258" i="17"/>
  <c r="B345" i="13"/>
  <c r="K346" i="4"/>
  <c r="B259" i="17"/>
  <c r="C344" i="13"/>
  <c r="C259" i="17" s="1"/>
  <c r="D344" i="13"/>
  <c r="D259" i="17" s="1"/>
  <c r="E344" i="13"/>
  <c r="C349" i="4"/>
  <c r="I349" i="4"/>
  <c r="H349" i="4"/>
  <c r="E349" i="4" s="1"/>
  <c r="L349" i="4" s="1"/>
  <c r="B365" i="4" l="1"/>
  <c r="E259" i="17"/>
  <c r="F259" i="17"/>
  <c r="G259" i="17"/>
  <c r="H259" i="17"/>
  <c r="B346" i="13"/>
  <c r="K347" i="4"/>
  <c r="B260" i="17"/>
  <c r="C345" i="13"/>
  <c r="C260" i="17" s="1"/>
  <c r="D345" i="13"/>
  <c r="D260" i="17" s="1"/>
  <c r="E345" i="13"/>
  <c r="C350" i="4"/>
  <c r="I350" i="4"/>
  <c r="H350" i="4"/>
  <c r="E350" i="4" s="1"/>
  <c r="L350" i="4" s="1"/>
  <c r="B366" i="4" l="1"/>
  <c r="E260" i="17"/>
  <c r="F260" i="17"/>
  <c r="G260" i="17"/>
  <c r="H260" i="17"/>
  <c r="B347" i="13"/>
  <c r="K348" i="4"/>
  <c r="B261" i="17"/>
  <c r="C346" i="13"/>
  <c r="C261" i="17" s="1"/>
  <c r="D346" i="13"/>
  <c r="D261" i="17" s="1"/>
  <c r="E346" i="13"/>
  <c r="C351" i="4"/>
  <c r="I351" i="4"/>
  <c r="H351" i="4"/>
  <c r="E351" i="4" s="1"/>
  <c r="L351" i="4" s="1"/>
  <c r="B367" i="4" l="1"/>
  <c r="E261" i="17"/>
  <c r="F261" i="17"/>
  <c r="G261" i="17"/>
  <c r="H261" i="17"/>
  <c r="B348" i="13"/>
  <c r="K349" i="4"/>
  <c r="B262" i="17"/>
  <c r="C347" i="13"/>
  <c r="C262" i="17" s="1"/>
  <c r="D347" i="13"/>
  <c r="D262" i="17" s="1"/>
  <c r="E347" i="13"/>
  <c r="C352" i="4"/>
  <c r="I352" i="4"/>
  <c r="H352" i="4"/>
  <c r="E352" i="4" s="1"/>
  <c r="L352" i="4" s="1"/>
  <c r="B368" i="4" l="1"/>
  <c r="E262" i="17"/>
  <c r="F262" i="17"/>
  <c r="G262" i="17"/>
  <c r="H262" i="17"/>
  <c r="B349" i="13"/>
  <c r="K350" i="4"/>
  <c r="B263" i="17"/>
  <c r="C348" i="13"/>
  <c r="C263" i="17" s="1"/>
  <c r="D348" i="13"/>
  <c r="D263" i="17" s="1"/>
  <c r="E348" i="13"/>
  <c r="C353" i="4"/>
  <c r="I353" i="4"/>
  <c r="H353" i="4"/>
  <c r="E353" i="4" s="1"/>
  <c r="L353" i="4" s="1"/>
  <c r="B369" i="4" l="1"/>
  <c r="E263" i="17"/>
  <c r="F263" i="17"/>
  <c r="G263" i="17"/>
  <c r="H263" i="17"/>
  <c r="B350" i="13"/>
  <c r="K351" i="4"/>
  <c r="B264" i="17"/>
  <c r="C349" i="13"/>
  <c r="C264" i="17" s="1"/>
  <c r="D349" i="13"/>
  <c r="D264" i="17" s="1"/>
  <c r="E349" i="13"/>
  <c r="C354" i="4"/>
  <c r="I354" i="4"/>
  <c r="H354" i="4"/>
  <c r="E354" i="4" s="1"/>
  <c r="L354" i="4" s="1"/>
  <c r="B370" i="4" l="1"/>
  <c r="E264" i="17"/>
  <c r="F264" i="17"/>
  <c r="G264" i="17"/>
  <c r="H264" i="17"/>
  <c r="B351" i="13"/>
  <c r="K352" i="4"/>
  <c r="B265" i="17"/>
  <c r="C350" i="13"/>
  <c r="C265" i="17" s="1"/>
  <c r="D350" i="13"/>
  <c r="D265" i="17" s="1"/>
  <c r="E350" i="13"/>
  <c r="C355" i="4"/>
  <c r="I355" i="4"/>
  <c r="H355" i="4"/>
  <c r="E355" i="4" s="1"/>
  <c r="L355" i="4" s="1"/>
  <c r="B371" i="4" l="1"/>
  <c r="E265" i="17"/>
  <c r="F265" i="17"/>
  <c r="G265" i="17"/>
  <c r="H265" i="17"/>
  <c r="B352" i="13"/>
  <c r="K353" i="4"/>
  <c r="B266" i="17"/>
  <c r="C351" i="13"/>
  <c r="C266" i="17" s="1"/>
  <c r="D351" i="13"/>
  <c r="D266" i="17" s="1"/>
  <c r="E351" i="13"/>
  <c r="C356" i="4"/>
  <c r="I356" i="4"/>
  <c r="H356" i="4"/>
  <c r="E356" i="4" s="1"/>
  <c r="L356" i="4" s="1"/>
  <c r="B372" i="4" l="1"/>
  <c r="E266" i="17"/>
  <c r="F266" i="17"/>
  <c r="G266" i="17"/>
  <c r="H266" i="17"/>
  <c r="B353" i="13"/>
  <c r="K354" i="4"/>
  <c r="B267" i="17"/>
  <c r="C352" i="13"/>
  <c r="C267" i="17" s="1"/>
  <c r="D352" i="13"/>
  <c r="D267" i="17" s="1"/>
  <c r="E352" i="13"/>
  <c r="C357" i="4"/>
  <c r="I357" i="4"/>
  <c r="H357" i="4"/>
  <c r="E357" i="4" s="1"/>
  <c r="L357" i="4" s="1"/>
  <c r="B373" i="4" l="1"/>
  <c r="E267" i="17"/>
  <c r="F267" i="17"/>
  <c r="G267" i="17"/>
  <c r="H267" i="17"/>
  <c r="B354" i="13"/>
  <c r="K355" i="4"/>
  <c r="B268" i="17"/>
  <c r="C353" i="13"/>
  <c r="C268" i="17" s="1"/>
  <c r="D353" i="13"/>
  <c r="D268" i="17" s="1"/>
  <c r="E353" i="13"/>
  <c r="C358" i="4"/>
  <c r="I358" i="4"/>
  <c r="H358" i="4"/>
  <c r="E358" i="4" s="1"/>
  <c r="L358" i="4" s="1"/>
  <c r="B374" i="4" l="1"/>
  <c r="E268" i="17"/>
  <c r="F268" i="17"/>
  <c r="G268" i="17"/>
  <c r="H268" i="17"/>
  <c r="B355" i="13"/>
  <c r="K356" i="4"/>
  <c r="B269" i="17"/>
  <c r="C354" i="13"/>
  <c r="C269" i="17" s="1"/>
  <c r="D354" i="13"/>
  <c r="D269" i="17" s="1"/>
  <c r="E354" i="13"/>
  <c r="C359" i="4"/>
  <c r="I359" i="4"/>
  <c r="H359" i="4"/>
  <c r="E359" i="4" s="1"/>
  <c r="L359" i="4" s="1"/>
  <c r="B375" i="4" l="1"/>
  <c r="E269" i="17"/>
  <c r="F269" i="17"/>
  <c r="G269" i="17"/>
  <c r="H269" i="17"/>
  <c r="B356" i="13"/>
  <c r="K357" i="4"/>
  <c r="B270" i="17"/>
  <c r="C355" i="13"/>
  <c r="C270" i="17" s="1"/>
  <c r="D355" i="13"/>
  <c r="D270" i="17" s="1"/>
  <c r="E355" i="13"/>
  <c r="C360" i="4"/>
  <c r="I360" i="4"/>
  <c r="H360" i="4"/>
  <c r="E360" i="4" s="1"/>
  <c r="L360" i="4" s="1"/>
  <c r="B376" i="4" l="1"/>
  <c r="E270" i="17"/>
  <c r="F270" i="17"/>
  <c r="G270" i="17"/>
  <c r="H270" i="17"/>
  <c r="B357" i="13"/>
  <c r="K358" i="4"/>
  <c r="B271" i="17"/>
  <c r="C356" i="13"/>
  <c r="C271" i="17" s="1"/>
  <c r="D356" i="13"/>
  <c r="D271" i="17" s="1"/>
  <c r="E356" i="13"/>
  <c r="C361" i="4"/>
  <c r="I361" i="4"/>
  <c r="H361" i="4"/>
  <c r="E361" i="4" s="1"/>
  <c r="L361" i="4" s="1"/>
  <c r="B377" i="4" l="1"/>
  <c r="E271" i="17"/>
  <c r="F271" i="17"/>
  <c r="G271" i="17"/>
  <c r="H271" i="17"/>
  <c r="B358" i="13"/>
  <c r="K359" i="4"/>
  <c r="B272" i="17"/>
  <c r="C357" i="13"/>
  <c r="C272" i="17" s="1"/>
  <c r="D357" i="13"/>
  <c r="D272" i="17" s="1"/>
  <c r="E357" i="13"/>
  <c r="C362" i="4"/>
  <c r="I362" i="4"/>
  <c r="H362" i="4"/>
  <c r="E362" i="4" s="1"/>
  <c r="L362" i="4" s="1"/>
  <c r="B378" i="4" l="1"/>
  <c r="E272" i="17"/>
  <c r="F272" i="17"/>
  <c r="G272" i="17"/>
  <c r="H272" i="17"/>
  <c r="B359" i="13"/>
  <c r="K360" i="4"/>
  <c r="B273" i="17"/>
  <c r="C358" i="13"/>
  <c r="C273" i="17" s="1"/>
  <c r="D358" i="13"/>
  <c r="D273" i="17" s="1"/>
  <c r="E358" i="13"/>
  <c r="C363" i="4"/>
  <c r="I363" i="4"/>
  <c r="H363" i="4"/>
  <c r="E363" i="4" s="1"/>
  <c r="L363" i="4" s="1"/>
  <c r="B379" i="4" l="1"/>
  <c r="E273" i="17"/>
  <c r="F273" i="17"/>
  <c r="G273" i="17"/>
  <c r="H273" i="17"/>
  <c r="B360" i="13"/>
  <c r="K361" i="4"/>
  <c r="B274" i="17"/>
  <c r="C359" i="13"/>
  <c r="C274" i="17" s="1"/>
  <c r="D359" i="13"/>
  <c r="D274" i="17" s="1"/>
  <c r="E359" i="13"/>
  <c r="C364" i="4"/>
  <c r="I364" i="4"/>
  <c r="H364" i="4"/>
  <c r="E364" i="4" s="1"/>
  <c r="L364" i="4" s="1"/>
  <c r="B380" i="4" l="1"/>
  <c r="E274" i="17"/>
  <c r="F274" i="17"/>
  <c r="G274" i="17"/>
  <c r="H274" i="17"/>
  <c r="B361" i="13"/>
  <c r="K362" i="4"/>
  <c r="B275" i="17"/>
  <c r="C360" i="13"/>
  <c r="C275" i="17" s="1"/>
  <c r="D360" i="13"/>
  <c r="D275" i="17" s="1"/>
  <c r="E360" i="13"/>
  <c r="C365" i="4"/>
  <c r="I365" i="4"/>
  <c r="H365" i="4"/>
  <c r="E365" i="4" s="1"/>
  <c r="L365" i="4" s="1"/>
  <c r="B381" i="4" l="1"/>
  <c r="E275" i="17"/>
  <c r="F275" i="17"/>
  <c r="G275" i="17"/>
  <c r="H275" i="17"/>
  <c r="B362" i="13"/>
  <c r="K363" i="4"/>
  <c r="B276" i="17"/>
  <c r="C361" i="13"/>
  <c r="C276" i="17" s="1"/>
  <c r="D361" i="13"/>
  <c r="D276" i="17" s="1"/>
  <c r="E361" i="13"/>
  <c r="C366" i="4"/>
  <c r="I366" i="4"/>
  <c r="H366" i="4"/>
  <c r="E366" i="4" s="1"/>
  <c r="L366" i="4" s="1"/>
  <c r="B382" i="4" l="1"/>
  <c r="E276" i="17"/>
  <c r="F276" i="17"/>
  <c r="G276" i="17"/>
  <c r="H276" i="17"/>
  <c r="B363" i="13"/>
  <c r="K364" i="4"/>
  <c r="B277" i="17"/>
  <c r="C362" i="13"/>
  <c r="C277" i="17" s="1"/>
  <c r="D362" i="13"/>
  <c r="D277" i="17" s="1"/>
  <c r="E362" i="13"/>
  <c r="C367" i="4"/>
  <c r="I367" i="4"/>
  <c r="H367" i="4"/>
  <c r="E367" i="4" s="1"/>
  <c r="L367" i="4" s="1"/>
  <c r="B383" i="4" l="1"/>
  <c r="E277" i="17"/>
  <c r="F277" i="17"/>
  <c r="G277" i="17"/>
  <c r="H277" i="17"/>
  <c r="B364" i="13"/>
  <c r="K365" i="4"/>
  <c r="B278" i="17"/>
  <c r="C363" i="13"/>
  <c r="C278" i="17" s="1"/>
  <c r="D363" i="13"/>
  <c r="D278" i="17" s="1"/>
  <c r="E363" i="13"/>
  <c r="C368" i="4"/>
  <c r="I368" i="4"/>
  <c r="H368" i="4"/>
  <c r="E368" i="4" s="1"/>
  <c r="L368" i="4" s="1"/>
  <c r="B384" i="4" l="1"/>
  <c r="E278" i="17"/>
  <c r="F278" i="17"/>
  <c r="G278" i="17"/>
  <c r="H278" i="17"/>
  <c r="B365" i="13"/>
  <c r="K366" i="4"/>
  <c r="B279" i="17"/>
  <c r="C364" i="13"/>
  <c r="C279" i="17" s="1"/>
  <c r="D364" i="13"/>
  <c r="D279" i="17" s="1"/>
  <c r="E364" i="13"/>
  <c r="C369" i="4"/>
  <c r="I369" i="4"/>
  <c r="H369" i="4"/>
  <c r="E369" i="4" s="1"/>
  <c r="L369" i="4" s="1"/>
  <c r="B385" i="4" l="1"/>
  <c r="E279" i="17"/>
  <c r="F279" i="17"/>
  <c r="G279" i="17"/>
  <c r="H279" i="17"/>
  <c r="B366" i="13"/>
  <c r="K367" i="4"/>
  <c r="B280" i="17"/>
  <c r="C365" i="13"/>
  <c r="C280" i="17" s="1"/>
  <c r="D365" i="13"/>
  <c r="D280" i="17" s="1"/>
  <c r="E365" i="13"/>
  <c r="C370" i="4"/>
  <c r="I370" i="4"/>
  <c r="H370" i="4"/>
  <c r="E370" i="4" s="1"/>
  <c r="L370" i="4" s="1"/>
  <c r="B386" i="4" l="1"/>
  <c r="E280" i="17"/>
  <c r="F280" i="17"/>
  <c r="G280" i="17"/>
  <c r="H280" i="17"/>
  <c r="B367" i="13"/>
  <c r="K368" i="4"/>
  <c r="B281" i="17"/>
  <c r="C366" i="13"/>
  <c r="C281" i="17" s="1"/>
  <c r="D366" i="13"/>
  <c r="D281" i="17" s="1"/>
  <c r="E366" i="13"/>
  <c r="C371" i="4"/>
  <c r="I371" i="4"/>
  <c r="H371" i="4"/>
  <c r="E371" i="4" s="1"/>
  <c r="L371" i="4" s="1"/>
  <c r="B387" i="4" l="1"/>
  <c r="E281" i="17"/>
  <c r="F281" i="17"/>
  <c r="G281" i="17"/>
  <c r="H281" i="17"/>
  <c r="B368" i="13"/>
  <c r="K369" i="4"/>
  <c r="B282" i="17"/>
  <c r="C367" i="13"/>
  <c r="C282" i="17" s="1"/>
  <c r="D367" i="13"/>
  <c r="D282" i="17" s="1"/>
  <c r="E367" i="13"/>
  <c r="C372" i="4"/>
  <c r="I372" i="4"/>
  <c r="H372" i="4"/>
  <c r="E372" i="4" s="1"/>
  <c r="L372" i="4" s="1"/>
  <c r="B388" i="4" l="1"/>
  <c r="E282" i="17"/>
  <c r="F282" i="17"/>
  <c r="G282" i="17"/>
  <c r="H282" i="17"/>
  <c r="B369" i="13"/>
  <c r="K370" i="4"/>
  <c r="B283" i="17"/>
  <c r="C368" i="13"/>
  <c r="C283" i="17" s="1"/>
  <c r="D368" i="13"/>
  <c r="D283" i="17" s="1"/>
  <c r="E368" i="13"/>
  <c r="C373" i="4"/>
  <c r="I373" i="4"/>
  <c r="H373" i="4"/>
  <c r="E373" i="4" s="1"/>
  <c r="L373" i="4" s="1"/>
  <c r="B389" i="4" l="1"/>
  <c r="E283" i="17"/>
  <c r="F283" i="17"/>
  <c r="G283" i="17"/>
  <c r="H283" i="17"/>
  <c r="B370" i="13"/>
  <c r="K371" i="4"/>
  <c r="B284" i="17"/>
  <c r="C369" i="13"/>
  <c r="C284" i="17" s="1"/>
  <c r="D369" i="13"/>
  <c r="D284" i="17" s="1"/>
  <c r="E369" i="13"/>
  <c r="C374" i="4"/>
  <c r="I374" i="4"/>
  <c r="H374" i="4"/>
  <c r="E374" i="4" s="1"/>
  <c r="L374" i="4" s="1"/>
  <c r="B390" i="4" l="1"/>
  <c r="E284" i="17"/>
  <c r="F284" i="17"/>
  <c r="G284" i="17"/>
  <c r="H284" i="17"/>
  <c r="B371" i="13"/>
  <c r="K372" i="4"/>
  <c r="B285" i="17"/>
  <c r="C370" i="13"/>
  <c r="C285" i="17" s="1"/>
  <c r="D370" i="13"/>
  <c r="D285" i="17" s="1"/>
  <c r="E370" i="13"/>
  <c r="C375" i="4"/>
  <c r="I375" i="4"/>
  <c r="H375" i="4"/>
  <c r="E375" i="4" s="1"/>
  <c r="L375" i="4" s="1"/>
  <c r="B391" i="4" l="1"/>
  <c r="E285" i="17"/>
  <c r="F285" i="17"/>
  <c r="G285" i="17"/>
  <c r="H285" i="17"/>
  <c r="B372" i="13"/>
  <c r="K373" i="4"/>
  <c r="B286" i="17"/>
  <c r="C371" i="13"/>
  <c r="C286" i="17" s="1"/>
  <c r="D371" i="13"/>
  <c r="D286" i="17" s="1"/>
  <c r="E371" i="13"/>
  <c r="C376" i="4"/>
  <c r="I376" i="4"/>
  <c r="H376" i="4"/>
  <c r="E376" i="4" s="1"/>
  <c r="L376" i="4" s="1"/>
  <c r="B392" i="4" l="1"/>
  <c r="E286" i="17"/>
  <c r="F286" i="17"/>
  <c r="G286" i="17"/>
  <c r="H286" i="17"/>
  <c r="B373" i="13"/>
  <c r="K374" i="4"/>
  <c r="B287" i="17"/>
  <c r="C372" i="13"/>
  <c r="C287" i="17" s="1"/>
  <c r="D372" i="13"/>
  <c r="D287" i="17" s="1"/>
  <c r="E372" i="13"/>
  <c r="C377" i="4"/>
  <c r="I377" i="4"/>
  <c r="H377" i="4"/>
  <c r="E377" i="4" s="1"/>
  <c r="L377" i="4" s="1"/>
  <c r="B393" i="4" l="1"/>
  <c r="E287" i="17"/>
  <c r="F287" i="17"/>
  <c r="G287" i="17"/>
  <c r="H287" i="17"/>
  <c r="B374" i="13"/>
  <c r="K375" i="4"/>
  <c r="B288" i="17"/>
  <c r="C373" i="13"/>
  <c r="C288" i="17" s="1"/>
  <c r="D373" i="13"/>
  <c r="D288" i="17" s="1"/>
  <c r="E373" i="13"/>
  <c r="C378" i="4"/>
  <c r="I378" i="4"/>
  <c r="H378" i="4"/>
  <c r="E378" i="4" s="1"/>
  <c r="L378" i="4" s="1"/>
  <c r="B394" i="4" l="1"/>
  <c r="E288" i="17"/>
  <c r="F288" i="17"/>
  <c r="G288" i="17"/>
  <c r="H288" i="17"/>
  <c r="B375" i="13"/>
  <c r="K376" i="4"/>
  <c r="B289" i="17"/>
  <c r="C374" i="13"/>
  <c r="C289" i="17" s="1"/>
  <c r="D374" i="13"/>
  <c r="D289" i="17" s="1"/>
  <c r="E374" i="13"/>
  <c r="C379" i="4"/>
  <c r="I379" i="4"/>
  <c r="H379" i="4"/>
  <c r="E379" i="4" s="1"/>
  <c r="L379" i="4" s="1"/>
  <c r="B395" i="4" l="1"/>
  <c r="E289" i="17"/>
  <c r="F289" i="17"/>
  <c r="G289" i="17"/>
  <c r="H289" i="17"/>
  <c r="B376" i="13"/>
  <c r="K377" i="4"/>
  <c r="B290" i="17"/>
  <c r="C375" i="13"/>
  <c r="C290" i="17" s="1"/>
  <c r="D375" i="13"/>
  <c r="D290" i="17" s="1"/>
  <c r="E375" i="13"/>
  <c r="C380" i="4"/>
  <c r="I380" i="4"/>
  <c r="H380" i="4"/>
  <c r="E380" i="4" s="1"/>
  <c r="L380" i="4" s="1"/>
  <c r="B396" i="4" l="1"/>
  <c r="E290" i="17"/>
  <c r="F290" i="17"/>
  <c r="G290" i="17"/>
  <c r="H290" i="17"/>
  <c r="B377" i="13"/>
  <c r="K378" i="4"/>
  <c r="B291" i="17"/>
  <c r="C376" i="13"/>
  <c r="C291" i="17" s="1"/>
  <c r="D376" i="13"/>
  <c r="D291" i="17" s="1"/>
  <c r="E376" i="13"/>
  <c r="C381" i="4"/>
  <c r="I381" i="4"/>
  <c r="H381" i="4"/>
  <c r="E381" i="4" s="1"/>
  <c r="L381" i="4" s="1"/>
  <c r="B397" i="4" l="1"/>
  <c r="E291" i="17"/>
  <c r="F291" i="17"/>
  <c r="G291" i="17"/>
  <c r="H291" i="17"/>
  <c r="B378" i="13"/>
  <c r="K379" i="4"/>
  <c r="B292" i="17"/>
  <c r="C377" i="13"/>
  <c r="C292" i="17" s="1"/>
  <c r="D377" i="13"/>
  <c r="D292" i="17" s="1"/>
  <c r="E377" i="13"/>
  <c r="C382" i="4"/>
  <c r="I382" i="4"/>
  <c r="H382" i="4"/>
  <c r="E382" i="4" s="1"/>
  <c r="L382" i="4" s="1"/>
  <c r="B398" i="4" l="1"/>
  <c r="E292" i="17"/>
  <c r="F292" i="17"/>
  <c r="G292" i="17"/>
  <c r="H292" i="17"/>
  <c r="B379" i="13"/>
  <c r="K380" i="4"/>
  <c r="B293" i="17"/>
  <c r="C378" i="13"/>
  <c r="C293" i="17" s="1"/>
  <c r="D378" i="13"/>
  <c r="D293" i="17" s="1"/>
  <c r="E378" i="13"/>
  <c r="C383" i="4"/>
  <c r="I383" i="4"/>
  <c r="H383" i="4"/>
  <c r="E383" i="4" s="1"/>
  <c r="L383" i="4" s="1"/>
  <c r="B399" i="4" l="1"/>
  <c r="E293" i="17"/>
  <c r="F293" i="17"/>
  <c r="G293" i="17"/>
  <c r="H293" i="17"/>
  <c r="B380" i="13"/>
  <c r="K381" i="4"/>
  <c r="B294" i="17"/>
  <c r="C379" i="13"/>
  <c r="C294" i="17" s="1"/>
  <c r="D379" i="13"/>
  <c r="D294" i="17" s="1"/>
  <c r="E379" i="13"/>
  <c r="C384" i="4"/>
  <c r="I384" i="4"/>
  <c r="H384" i="4"/>
  <c r="E384" i="4" s="1"/>
  <c r="L384" i="4" s="1"/>
  <c r="B400" i="4" l="1"/>
  <c r="E294" i="17"/>
  <c r="F294" i="17"/>
  <c r="G294" i="17"/>
  <c r="H294" i="17"/>
  <c r="B381" i="13"/>
  <c r="K382" i="4"/>
  <c r="B295" i="17"/>
  <c r="C380" i="13"/>
  <c r="C295" i="17" s="1"/>
  <c r="D380" i="13"/>
  <c r="D295" i="17" s="1"/>
  <c r="E380" i="13"/>
  <c r="C385" i="4"/>
  <c r="I385" i="4"/>
  <c r="H385" i="4"/>
  <c r="E385" i="4" s="1"/>
  <c r="L385" i="4" s="1"/>
  <c r="B401" i="4" l="1"/>
  <c r="E295" i="17"/>
  <c r="F295" i="17"/>
  <c r="G295" i="17"/>
  <c r="H295" i="17"/>
  <c r="B382" i="13"/>
  <c r="K383" i="4"/>
  <c r="B296" i="17"/>
  <c r="C381" i="13"/>
  <c r="C296" i="17" s="1"/>
  <c r="D381" i="13"/>
  <c r="D296" i="17" s="1"/>
  <c r="E381" i="13"/>
  <c r="C386" i="4"/>
  <c r="I386" i="4"/>
  <c r="H386" i="4"/>
  <c r="E386" i="4" s="1"/>
  <c r="L386" i="4" s="1"/>
  <c r="B402" i="4" l="1"/>
  <c r="E296" i="17"/>
  <c r="F296" i="17"/>
  <c r="G296" i="17"/>
  <c r="H296" i="17"/>
  <c r="B383" i="13"/>
  <c r="K384" i="4"/>
  <c r="B297" i="17"/>
  <c r="C382" i="13"/>
  <c r="C297" i="17" s="1"/>
  <c r="D382" i="13"/>
  <c r="D297" i="17" s="1"/>
  <c r="E382" i="13"/>
  <c r="C387" i="4"/>
  <c r="I387" i="4"/>
  <c r="H387" i="4"/>
  <c r="E387" i="4" s="1"/>
  <c r="L387" i="4" s="1"/>
  <c r="B403" i="4" l="1"/>
  <c r="E297" i="17"/>
  <c r="F297" i="17"/>
  <c r="G297" i="17"/>
  <c r="H297" i="17"/>
  <c r="B384" i="13"/>
  <c r="K385" i="4"/>
  <c r="B298" i="17"/>
  <c r="C383" i="13"/>
  <c r="C298" i="17" s="1"/>
  <c r="D383" i="13"/>
  <c r="D298" i="17" s="1"/>
  <c r="E383" i="13"/>
  <c r="C388" i="4"/>
  <c r="I388" i="4"/>
  <c r="H388" i="4"/>
  <c r="E388" i="4" s="1"/>
  <c r="L388" i="4" s="1"/>
  <c r="B404" i="4" l="1"/>
  <c r="E298" i="17"/>
  <c r="F298" i="17"/>
  <c r="G298" i="17"/>
  <c r="H298" i="17"/>
  <c r="B385" i="13"/>
  <c r="K386" i="4"/>
  <c r="B299" i="17"/>
  <c r="C384" i="13"/>
  <c r="C299" i="17" s="1"/>
  <c r="D384" i="13"/>
  <c r="D299" i="17" s="1"/>
  <c r="E384" i="13"/>
  <c r="C389" i="4"/>
  <c r="I389" i="4"/>
  <c r="H389" i="4"/>
  <c r="E389" i="4" s="1"/>
  <c r="L389" i="4" s="1"/>
  <c r="B405" i="4" l="1"/>
  <c r="E299" i="17"/>
  <c r="F299" i="17"/>
  <c r="G299" i="17"/>
  <c r="H299" i="17"/>
  <c r="B386" i="13"/>
  <c r="K387" i="4"/>
  <c r="B300" i="17"/>
  <c r="C385" i="13"/>
  <c r="C300" i="17" s="1"/>
  <c r="D385" i="13"/>
  <c r="D300" i="17" s="1"/>
  <c r="E385" i="13"/>
  <c r="C390" i="4"/>
  <c r="I390" i="4"/>
  <c r="H390" i="4"/>
  <c r="E390" i="4" s="1"/>
  <c r="L390" i="4" s="1"/>
  <c r="B406" i="4" l="1"/>
  <c r="E300" i="17"/>
  <c r="F300" i="17"/>
  <c r="G300" i="17"/>
  <c r="H300" i="17"/>
  <c r="B387" i="13"/>
  <c r="K388" i="4"/>
  <c r="B301" i="17"/>
  <c r="C386" i="13"/>
  <c r="C301" i="17" s="1"/>
  <c r="D386" i="13"/>
  <c r="D301" i="17" s="1"/>
  <c r="E386" i="13"/>
  <c r="C391" i="4"/>
  <c r="I391" i="4"/>
  <c r="H391" i="4"/>
  <c r="E391" i="4" s="1"/>
  <c r="L391" i="4" s="1"/>
  <c r="B407" i="4" l="1"/>
  <c r="E301" i="17"/>
  <c r="F301" i="17"/>
  <c r="G301" i="17"/>
  <c r="H301" i="17"/>
  <c r="B388" i="13"/>
  <c r="K389" i="4"/>
  <c r="B302" i="17"/>
  <c r="C387" i="13"/>
  <c r="C302" i="17" s="1"/>
  <c r="D387" i="13"/>
  <c r="D302" i="17" s="1"/>
  <c r="E387" i="13"/>
  <c r="C392" i="4"/>
  <c r="I392" i="4"/>
  <c r="H392" i="4"/>
  <c r="E392" i="4" s="1"/>
  <c r="L392" i="4" s="1"/>
  <c r="B408" i="4" l="1"/>
  <c r="E302" i="17"/>
  <c r="F302" i="17"/>
  <c r="G302" i="17"/>
  <c r="H302" i="17"/>
  <c r="B389" i="13"/>
  <c r="K390" i="4"/>
  <c r="B303" i="17"/>
  <c r="C388" i="13"/>
  <c r="C303" i="17" s="1"/>
  <c r="D388" i="13"/>
  <c r="D303" i="17" s="1"/>
  <c r="E388" i="13"/>
  <c r="C393" i="4"/>
  <c r="I393" i="4"/>
  <c r="H393" i="4"/>
  <c r="E393" i="4" s="1"/>
  <c r="L393" i="4" s="1"/>
  <c r="B409" i="4" l="1"/>
  <c r="E303" i="17"/>
  <c r="F303" i="17"/>
  <c r="G303" i="17"/>
  <c r="H303" i="17"/>
  <c r="B390" i="13"/>
  <c r="K391" i="4"/>
  <c r="B304" i="17"/>
  <c r="C389" i="13"/>
  <c r="C304" i="17" s="1"/>
  <c r="D389" i="13"/>
  <c r="D304" i="17" s="1"/>
  <c r="E389" i="13"/>
  <c r="C394" i="4"/>
  <c r="I394" i="4"/>
  <c r="H394" i="4"/>
  <c r="E394" i="4" s="1"/>
  <c r="L394" i="4" s="1"/>
  <c r="B410" i="4" l="1"/>
  <c r="E304" i="17"/>
  <c r="F304" i="17"/>
  <c r="G304" i="17"/>
  <c r="H304" i="17"/>
  <c r="B391" i="13"/>
  <c r="K392" i="4"/>
  <c r="B305" i="17"/>
  <c r="C390" i="13"/>
  <c r="C305" i="17" s="1"/>
  <c r="D390" i="13"/>
  <c r="D305" i="17" s="1"/>
  <c r="E390" i="13"/>
  <c r="C395" i="4"/>
  <c r="I395" i="4"/>
  <c r="H395" i="4"/>
  <c r="E395" i="4" s="1"/>
  <c r="L395" i="4" s="1"/>
  <c r="B411" i="4" l="1"/>
  <c r="E305" i="17"/>
  <c r="F305" i="17"/>
  <c r="G305" i="17"/>
  <c r="H305" i="17"/>
  <c r="B392" i="13"/>
  <c r="K393" i="4"/>
  <c r="B306" i="17"/>
  <c r="C391" i="13"/>
  <c r="C306" i="17" s="1"/>
  <c r="D391" i="13"/>
  <c r="D306" i="17" s="1"/>
  <c r="E391" i="13"/>
  <c r="C396" i="4"/>
  <c r="I396" i="4"/>
  <c r="H396" i="4"/>
  <c r="E396" i="4" s="1"/>
  <c r="L396" i="4" s="1"/>
  <c r="B412" i="4" l="1"/>
  <c r="E306" i="17"/>
  <c r="F306" i="17"/>
  <c r="G306" i="17"/>
  <c r="H306" i="17"/>
  <c r="B393" i="13"/>
  <c r="K394" i="4"/>
  <c r="B307" i="17"/>
  <c r="C392" i="13"/>
  <c r="C307" i="17" s="1"/>
  <c r="D392" i="13"/>
  <c r="D307" i="17" s="1"/>
  <c r="E392" i="13"/>
  <c r="C397" i="4"/>
  <c r="I397" i="4"/>
  <c r="H397" i="4"/>
  <c r="E397" i="4" s="1"/>
  <c r="L397" i="4" s="1"/>
  <c r="B413" i="4" l="1"/>
  <c r="E307" i="17"/>
  <c r="F307" i="17"/>
  <c r="G307" i="17"/>
  <c r="H307" i="17"/>
  <c r="B394" i="13"/>
  <c r="K395" i="4"/>
  <c r="B308" i="17"/>
  <c r="C393" i="13"/>
  <c r="C308" i="17" s="1"/>
  <c r="D393" i="13"/>
  <c r="D308" i="17" s="1"/>
  <c r="E393" i="13"/>
  <c r="C398" i="4"/>
  <c r="I398" i="4"/>
  <c r="H398" i="4"/>
  <c r="E398" i="4" s="1"/>
  <c r="L398" i="4" s="1"/>
  <c r="B414" i="4" l="1"/>
  <c r="E308" i="17"/>
  <c r="F308" i="17"/>
  <c r="G308" i="17"/>
  <c r="H308" i="17"/>
  <c r="B395" i="13"/>
  <c r="K396" i="4"/>
  <c r="B309" i="17"/>
  <c r="C394" i="13"/>
  <c r="C309" i="17" s="1"/>
  <c r="D394" i="13"/>
  <c r="D309" i="17" s="1"/>
  <c r="E394" i="13"/>
  <c r="C399" i="4"/>
  <c r="I399" i="4"/>
  <c r="H399" i="4"/>
  <c r="E399" i="4" s="1"/>
  <c r="L399" i="4" s="1"/>
  <c r="B415" i="4" l="1"/>
  <c r="E309" i="17"/>
  <c r="F309" i="17"/>
  <c r="G309" i="17"/>
  <c r="H309" i="17"/>
  <c r="B396" i="13"/>
  <c r="K397" i="4"/>
  <c r="B310" i="17"/>
  <c r="C395" i="13"/>
  <c r="C310" i="17" s="1"/>
  <c r="D395" i="13"/>
  <c r="D310" i="17" s="1"/>
  <c r="E395" i="13"/>
  <c r="C400" i="4"/>
  <c r="I400" i="4"/>
  <c r="H400" i="4"/>
  <c r="E400" i="4" s="1"/>
  <c r="L400" i="4" s="1"/>
  <c r="B416" i="4" l="1"/>
  <c r="E310" i="17"/>
  <c r="F310" i="17"/>
  <c r="G310" i="17"/>
  <c r="H310" i="17"/>
  <c r="B397" i="13"/>
  <c r="K398" i="4"/>
  <c r="B311" i="17"/>
  <c r="C396" i="13"/>
  <c r="C311" i="17" s="1"/>
  <c r="D396" i="13"/>
  <c r="D311" i="17" s="1"/>
  <c r="E396" i="13"/>
  <c r="C401" i="4"/>
  <c r="I401" i="4"/>
  <c r="H401" i="4"/>
  <c r="E401" i="4" s="1"/>
  <c r="L401" i="4" s="1"/>
  <c r="B417" i="4" l="1"/>
  <c r="E311" i="17"/>
  <c r="F311" i="17"/>
  <c r="G311" i="17"/>
  <c r="H311" i="17"/>
  <c r="B398" i="13"/>
  <c r="K399" i="4"/>
  <c r="B312" i="17"/>
  <c r="C397" i="13"/>
  <c r="C312" i="17" s="1"/>
  <c r="D397" i="13"/>
  <c r="D312" i="17" s="1"/>
  <c r="E397" i="13"/>
  <c r="C402" i="4"/>
  <c r="I402" i="4"/>
  <c r="H402" i="4"/>
  <c r="E402" i="4" s="1"/>
  <c r="L402" i="4" s="1"/>
  <c r="B418" i="4" l="1"/>
  <c r="E312" i="17"/>
  <c r="F312" i="17"/>
  <c r="G312" i="17"/>
  <c r="H312" i="17"/>
  <c r="B399" i="13"/>
  <c r="K400" i="4"/>
  <c r="B313" i="17"/>
  <c r="C398" i="13"/>
  <c r="C313" i="17" s="1"/>
  <c r="D398" i="13"/>
  <c r="D313" i="17" s="1"/>
  <c r="E398" i="13"/>
  <c r="C403" i="4"/>
  <c r="I403" i="4"/>
  <c r="H403" i="4"/>
  <c r="E403" i="4" s="1"/>
  <c r="L403" i="4" s="1"/>
  <c r="B419" i="4" l="1"/>
  <c r="E313" i="17"/>
  <c r="F313" i="17"/>
  <c r="G313" i="17"/>
  <c r="H313" i="17"/>
  <c r="B400" i="13"/>
  <c r="K401" i="4"/>
  <c r="B314" i="17"/>
  <c r="C399" i="13"/>
  <c r="C314" i="17" s="1"/>
  <c r="D399" i="13"/>
  <c r="D314" i="17" s="1"/>
  <c r="E399" i="13"/>
  <c r="C404" i="4"/>
  <c r="I404" i="4"/>
  <c r="H404" i="4"/>
  <c r="E404" i="4" s="1"/>
  <c r="L404" i="4" s="1"/>
  <c r="B420" i="4" l="1"/>
  <c r="E314" i="17"/>
  <c r="F314" i="17"/>
  <c r="G314" i="17"/>
  <c r="H314" i="17"/>
  <c r="B401" i="13"/>
  <c r="K402" i="4"/>
  <c r="B315" i="17"/>
  <c r="C400" i="13"/>
  <c r="C315" i="17" s="1"/>
  <c r="D400" i="13"/>
  <c r="D315" i="17" s="1"/>
  <c r="E400" i="13"/>
  <c r="C405" i="4"/>
  <c r="I405" i="4"/>
  <c r="H405" i="4"/>
  <c r="E405" i="4" s="1"/>
  <c r="L405" i="4" s="1"/>
  <c r="B421" i="4" l="1"/>
  <c r="E315" i="17"/>
  <c r="F315" i="17"/>
  <c r="G315" i="17"/>
  <c r="H315" i="17"/>
  <c r="B402" i="13"/>
  <c r="K403" i="4"/>
  <c r="B316" i="17"/>
  <c r="C401" i="13"/>
  <c r="C316" i="17" s="1"/>
  <c r="D401" i="13"/>
  <c r="D316" i="17" s="1"/>
  <c r="E401" i="13"/>
  <c r="C406" i="4"/>
  <c r="I406" i="4"/>
  <c r="H406" i="4"/>
  <c r="E406" i="4" s="1"/>
  <c r="L406" i="4" s="1"/>
  <c r="B422" i="4" l="1"/>
  <c r="E316" i="17"/>
  <c r="F316" i="17"/>
  <c r="G316" i="17"/>
  <c r="H316" i="17"/>
  <c r="B403" i="13"/>
  <c r="K404" i="4"/>
  <c r="B317" i="17"/>
  <c r="C402" i="13"/>
  <c r="C317" i="17" s="1"/>
  <c r="D402" i="13"/>
  <c r="D317" i="17" s="1"/>
  <c r="E402" i="13"/>
  <c r="C407" i="4"/>
  <c r="I407" i="4"/>
  <c r="H407" i="4"/>
  <c r="E407" i="4" s="1"/>
  <c r="L407" i="4" s="1"/>
  <c r="B423" i="4" l="1"/>
  <c r="E317" i="17"/>
  <c r="F317" i="17"/>
  <c r="G317" i="17"/>
  <c r="H317" i="17"/>
  <c r="B404" i="13"/>
  <c r="K405" i="4"/>
  <c r="B318" i="17"/>
  <c r="C403" i="13"/>
  <c r="C318" i="17" s="1"/>
  <c r="D403" i="13"/>
  <c r="D318" i="17" s="1"/>
  <c r="E403" i="13"/>
  <c r="C408" i="4"/>
  <c r="I408" i="4"/>
  <c r="H408" i="4"/>
  <c r="E408" i="4" s="1"/>
  <c r="L408" i="4" s="1"/>
  <c r="B424" i="4" l="1"/>
  <c r="E318" i="17"/>
  <c r="F318" i="17"/>
  <c r="G318" i="17"/>
  <c r="H318" i="17"/>
  <c r="B405" i="13"/>
  <c r="K406" i="4"/>
  <c r="B319" i="17"/>
  <c r="C404" i="13"/>
  <c r="C319" i="17" s="1"/>
  <c r="D404" i="13"/>
  <c r="D319" i="17" s="1"/>
  <c r="E404" i="13"/>
  <c r="C409" i="4"/>
  <c r="I409" i="4"/>
  <c r="H409" i="4"/>
  <c r="E409" i="4" s="1"/>
  <c r="L409" i="4" s="1"/>
  <c r="B425" i="4" l="1"/>
  <c r="E319" i="17"/>
  <c r="F319" i="17"/>
  <c r="G319" i="17"/>
  <c r="H319" i="17"/>
  <c r="B406" i="13"/>
  <c r="K407" i="4"/>
  <c r="B320" i="17"/>
  <c r="C405" i="13"/>
  <c r="C320" i="17" s="1"/>
  <c r="D405" i="13"/>
  <c r="D320" i="17" s="1"/>
  <c r="E405" i="13"/>
  <c r="C410" i="4"/>
  <c r="I410" i="4"/>
  <c r="H410" i="4"/>
  <c r="E410" i="4" s="1"/>
  <c r="L410" i="4" s="1"/>
  <c r="B426" i="4" l="1"/>
  <c r="E320" i="17"/>
  <c r="F320" i="17"/>
  <c r="G320" i="17"/>
  <c r="H320" i="17"/>
  <c r="B407" i="13"/>
  <c r="K408" i="4"/>
  <c r="B321" i="17"/>
  <c r="C406" i="13"/>
  <c r="C321" i="17" s="1"/>
  <c r="D406" i="13"/>
  <c r="D321" i="17" s="1"/>
  <c r="E406" i="13"/>
  <c r="C411" i="4"/>
  <c r="I411" i="4"/>
  <c r="H411" i="4"/>
  <c r="E411" i="4" s="1"/>
  <c r="L411" i="4" s="1"/>
  <c r="B427" i="4" l="1"/>
  <c r="E321" i="17"/>
  <c r="F321" i="17"/>
  <c r="G321" i="17"/>
  <c r="H321" i="17"/>
  <c r="B408" i="13"/>
  <c r="K409" i="4"/>
  <c r="B322" i="17"/>
  <c r="C407" i="13"/>
  <c r="C322" i="17" s="1"/>
  <c r="D407" i="13"/>
  <c r="D322" i="17" s="1"/>
  <c r="E407" i="13"/>
  <c r="C412" i="4"/>
  <c r="I412" i="4"/>
  <c r="H412" i="4"/>
  <c r="E412" i="4" s="1"/>
  <c r="L412" i="4" s="1"/>
  <c r="B428" i="4" l="1"/>
  <c r="E322" i="17"/>
  <c r="F322" i="17"/>
  <c r="G322" i="17"/>
  <c r="H322" i="17"/>
  <c r="B409" i="13"/>
  <c r="K410" i="4"/>
  <c r="B323" i="17"/>
  <c r="C408" i="13"/>
  <c r="C323" i="17" s="1"/>
  <c r="D408" i="13"/>
  <c r="D323" i="17" s="1"/>
  <c r="E408" i="13"/>
  <c r="C413" i="4"/>
  <c r="I413" i="4"/>
  <c r="H413" i="4"/>
  <c r="E413" i="4" s="1"/>
  <c r="L413" i="4" s="1"/>
  <c r="B429" i="4" l="1"/>
  <c r="E323" i="17"/>
  <c r="F323" i="17"/>
  <c r="G323" i="17"/>
  <c r="H323" i="17"/>
  <c r="B410" i="13"/>
  <c r="K411" i="4"/>
  <c r="B324" i="17"/>
  <c r="C409" i="13"/>
  <c r="C324" i="17" s="1"/>
  <c r="D409" i="13"/>
  <c r="D324" i="17" s="1"/>
  <c r="E409" i="13"/>
  <c r="C414" i="4"/>
  <c r="I414" i="4"/>
  <c r="H414" i="4"/>
  <c r="E414" i="4" s="1"/>
  <c r="L414" i="4" s="1"/>
  <c r="B430" i="4" l="1"/>
  <c r="E324" i="17"/>
  <c r="F324" i="17"/>
  <c r="G324" i="17"/>
  <c r="H324" i="17"/>
  <c r="B411" i="13"/>
  <c r="K412" i="4"/>
  <c r="B325" i="17"/>
  <c r="C410" i="13"/>
  <c r="C325" i="17" s="1"/>
  <c r="D410" i="13"/>
  <c r="D325" i="17" s="1"/>
  <c r="E410" i="13"/>
  <c r="C415" i="4"/>
  <c r="I415" i="4"/>
  <c r="H415" i="4"/>
  <c r="E415" i="4" s="1"/>
  <c r="L415" i="4" s="1"/>
  <c r="B431" i="4" l="1"/>
  <c r="E325" i="17"/>
  <c r="F325" i="17"/>
  <c r="G325" i="17"/>
  <c r="H325" i="17"/>
  <c r="B412" i="13"/>
  <c r="K413" i="4"/>
  <c r="B326" i="17"/>
  <c r="C411" i="13"/>
  <c r="C326" i="17" s="1"/>
  <c r="D411" i="13"/>
  <c r="D326" i="17" s="1"/>
  <c r="E411" i="13"/>
  <c r="C416" i="4"/>
  <c r="I416" i="4"/>
  <c r="H416" i="4"/>
  <c r="E416" i="4" s="1"/>
  <c r="L416" i="4" s="1"/>
  <c r="B432" i="4" l="1"/>
  <c r="E326" i="17"/>
  <c r="F326" i="17"/>
  <c r="G326" i="17"/>
  <c r="H326" i="17"/>
  <c r="B413" i="13"/>
  <c r="K414" i="4"/>
  <c r="B327" i="17"/>
  <c r="C412" i="13"/>
  <c r="C327" i="17" s="1"/>
  <c r="D412" i="13"/>
  <c r="D327" i="17" s="1"/>
  <c r="E412" i="13"/>
  <c r="C417" i="4"/>
  <c r="I417" i="4"/>
  <c r="H417" i="4"/>
  <c r="E417" i="4" s="1"/>
  <c r="L417" i="4" s="1"/>
  <c r="B433" i="4" l="1"/>
  <c r="E327" i="17"/>
  <c r="F327" i="17"/>
  <c r="G327" i="17"/>
  <c r="H327" i="17"/>
  <c r="B414" i="13"/>
  <c r="K415" i="4"/>
  <c r="B328" i="17"/>
  <c r="C413" i="13"/>
  <c r="C328" i="17" s="1"/>
  <c r="D413" i="13"/>
  <c r="D328" i="17" s="1"/>
  <c r="E413" i="13"/>
  <c r="C418" i="4"/>
  <c r="I418" i="4"/>
  <c r="H418" i="4"/>
  <c r="E418" i="4" s="1"/>
  <c r="L418" i="4" s="1"/>
  <c r="B434" i="4" l="1"/>
  <c r="E328" i="17"/>
  <c r="F328" i="17"/>
  <c r="G328" i="17"/>
  <c r="H328" i="17"/>
  <c r="B415" i="13"/>
  <c r="K416" i="4"/>
  <c r="B329" i="17"/>
  <c r="C414" i="13"/>
  <c r="C329" i="17" s="1"/>
  <c r="D414" i="13"/>
  <c r="D329" i="17" s="1"/>
  <c r="E414" i="13"/>
  <c r="C419" i="4"/>
  <c r="I419" i="4"/>
  <c r="H419" i="4"/>
  <c r="E419" i="4" s="1"/>
  <c r="L419" i="4" s="1"/>
  <c r="B435" i="4" l="1"/>
  <c r="E329" i="17"/>
  <c r="F329" i="17"/>
  <c r="G329" i="17"/>
  <c r="H329" i="17"/>
  <c r="B416" i="13"/>
  <c r="K417" i="4"/>
  <c r="B330" i="17"/>
  <c r="C415" i="13"/>
  <c r="C330" i="17" s="1"/>
  <c r="D415" i="13"/>
  <c r="D330" i="17" s="1"/>
  <c r="E415" i="13"/>
  <c r="C420" i="4"/>
  <c r="I420" i="4"/>
  <c r="H420" i="4"/>
  <c r="E420" i="4" s="1"/>
  <c r="L420" i="4" s="1"/>
  <c r="B436" i="4" l="1"/>
  <c r="E330" i="17"/>
  <c r="F330" i="17"/>
  <c r="G330" i="17"/>
  <c r="H330" i="17"/>
  <c r="B417" i="13"/>
  <c r="K418" i="4"/>
  <c r="B331" i="17"/>
  <c r="C416" i="13"/>
  <c r="C331" i="17" s="1"/>
  <c r="D416" i="13"/>
  <c r="D331" i="17" s="1"/>
  <c r="E416" i="13"/>
  <c r="C421" i="4"/>
  <c r="I421" i="4"/>
  <c r="H421" i="4"/>
  <c r="E421" i="4" s="1"/>
  <c r="L421" i="4" s="1"/>
  <c r="B437" i="4" l="1"/>
  <c r="E331" i="17"/>
  <c r="F331" i="17"/>
  <c r="G331" i="17"/>
  <c r="H331" i="17"/>
  <c r="B418" i="13"/>
  <c r="K419" i="4"/>
  <c r="B332" i="17"/>
  <c r="C417" i="13"/>
  <c r="C332" i="17" s="1"/>
  <c r="D417" i="13"/>
  <c r="D332" i="17" s="1"/>
  <c r="E417" i="13"/>
  <c r="C422" i="4"/>
  <c r="I422" i="4"/>
  <c r="H422" i="4"/>
  <c r="E422" i="4" s="1"/>
  <c r="L422" i="4" s="1"/>
  <c r="B438" i="4" l="1"/>
  <c r="E332" i="17"/>
  <c r="F332" i="17"/>
  <c r="G332" i="17"/>
  <c r="H332" i="17"/>
  <c r="B419" i="13"/>
  <c r="K420" i="4"/>
  <c r="B333" i="17"/>
  <c r="C418" i="13"/>
  <c r="C333" i="17" s="1"/>
  <c r="D418" i="13"/>
  <c r="D333" i="17" s="1"/>
  <c r="E418" i="13"/>
  <c r="C423" i="4"/>
  <c r="I423" i="4"/>
  <c r="H423" i="4"/>
  <c r="E423" i="4" s="1"/>
  <c r="L423" i="4" s="1"/>
  <c r="B439" i="4" l="1"/>
  <c r="E333" i="17"/>
  <c r="F333" i="17"/>
  <c r="G333" i="17"/>
  <c r="H333" i="17"/>
  <c r="B420" i="13"/>
  <c r="K421" i="4"/>
  <c r="B334" i="17"/>
  <c r="C419" i="13"/>
  <c r="C334" i="17" s="1"/>
  <c r="D419" i="13"/>
  <c r="D334" i="17" s="1"/>
  <c r="E419" i="13"/>
  <c r="C424" i="4"/>
  <c r="I424" i="4"/>
  <c r="H424" i="4"/>
  <c r="E424" i="4" s="1"/>
  <c r="L424" i="4" s="1"/>
  <c r="B440" i="4" l="1"/>
  <c r="E334" i="17"/>
  <c r="F334" i="17"/>
  <c r="G334" i="17"/>
  <c r="H334" i="17"/>
  <c r="B421" i="13"/>
  <c r="K422" i="4"/>
  <c r="B335" i="17"/>
  <c r="C420" i="13"/>
  <c r="C335" i="17" s="1"/>
  <c r="D420" i="13"/>
  <c r="D335" i="17" s="1"/>
  <c r="E420" i="13"/>
  <c r="C425" i="4"/>
  <c r="I425" i="4"/>
  <c r="H425" i="4"/>
  <c r="E425" i="4" s="1"/>
  <c r="L425" i="4" s="1"/>
  <c r="B441" i="4" l="1"/>
  <c r="E335" i="17"/>
  <c r="F335" i="17"/>
  <c r="G335" i="17"/>
  <c r="H335" i="17"/>
  <c r="B422" i="13"/>
  <c r="K423" i="4"/>
  <c r="B336" i="17"/>
  <c r="C421" i="13"/>
  <c r="C336" i="17" s="1"/>
  <c r="D421" i="13"/>
  <c r="D336" i="17" s="1"/>
  <c r="E421" i="13"/>
  <c r="C426" i="4"/>
  <c r="I426" i="4"/>
  <c r="H426" i="4"/>
  <c r="E426" i="4" s="1"/>
  <c r="L426" i="4" s="1"/>
  <c r="B442" i="4" l="1"/>
  <c r="E336" i="17"/>
  <c r="F336" i="17"/>
  <c r="G336" i="17"/>
  <c r="H336" i="17"/>
  <c r="B423" i="13"/>
  <c r="K424" i="4"/>
  <c r="B337" i="17"/>
  <c r="C422" i="13"/>
  <c r="C337" i="17" s="1"/>
  <c r="D422" i="13"/>
  <c r="D337" i="17" s="1"/>
  <c r="E422" i="13"/>
  <c r="C427" i="4"/>
  <c r="I427" i="4"/>
  <c r="H427" i="4"/>
  <c r="E427" i="4" s="1"/>
  <c r="L427" i="4" s="1"/>
  <c r="B443" i="4" l="1"/>
  <c r="E337" i="17"/>
  <c r="F337" i="17"/>
  <c r="G337" i="17"/>
  <c r="H337" i="17"/>
  <c r="B424" i="13"/>
  <c r="K425" i="4"/>
  <c r="B338" i="17"/>
  <c r="C423" i="13"/>
  <c r="C338" i="17" s="1"/>
  <c r="D423" i="13"/>
  <c r="D338" i="17" s="1"/>
  <c r="E423" i="13"/>
  <c r="C428" i="4"/>
  <c r="I428" i="4"/>
  <c r="H428" i="4"/>
  <c r="E428" i="4" s="1"/>
  <c r="L428" i="4" s="1"/>
  <c r="B444" i="4" l="1"/>
  <c r="E338" i="17"/>
  <c r="F338" i="17"/>
  <c r="G338" i="17"/>
  <c r="H338" i="17"/>
  <c r="B425" i="13"/>
  <c r="K426" i="4"/>
  <c r="B339" i="17"/>
  <c r="C424" i="13"/>
  <c r="C339" i="17" s="1"/>
  <c r="D424" i="13"/>
  <c r="D339" i="17" s="1"/>
  <c r="E424" i="13"/>
  <c r="C429" i="4"/>
  <c r="I429" i="4"/>
  <c r="H429" i="4"/>
  <c r="E429" i="4" s="1"/>
  <c r="L429" i="4" s="1"/>
  <c r="B445" i="4" l="1"/>
  <c r="E339" i="17"/>
  <c r="F339" i="17"/>
  <c r="G339" i="17"/>
  <c r="H339" i="17"/>
  <c r="B426" i="13"/>
  <c r="K427" i="4"/>
  <c r="B340" i="17"/>
  <c r="C425" i="13"/>
  <c r="C340" i="17" s="1"/>
  <c r="D425" i="13"/>
  <c r="D340" i="17" s="1"/>
  <c r="E425" i="13"/>
  <c r="C430" i="4"/>
  <c r="I430" i="4"/>
  <c r="H430" i="4"/>
  <c r="E430" i="4" s="1"/>
  <c r="L430" i="4" s="1"/>
  <c r="B446" i="4" l="1"/>
  <c r="E340" i="17"/>
  <c r="F340" i="17"/>
  <c r="G340" i="17"/>
  <c r="H340" i="17"/>
  <c r="B427" i="13"/>
  <c r="K428" i="4"/>
  <c r="B341" i="17"/>
  <c r="C426" i="13"/>
  <c r="C341" i="17" s="1"/>
  <c r="D426" i="13"/>
  <c r="D341" i="17" s="1"/>
  <c r="E426" i="13"/>
  <c r="C431" i="4"/>
  <c r="I431" i="4"/>
  <c r="H431" i="4"/>
  <c r="E431" i="4" s="1"/>
  <c r="L431" i="4" s="1"/>
  <c r="B447" i="4" l="1"/>
  <c r="E341" i="17"/>
  <c r="F341" i="17"/>
  <c r="G341" i="17"/>
  <c r="H341" i="17"/>
  <c r="B428" i="13"/>
  <c r="K429" i="4"/>
  <c r="B342" i="17"/>
  <c r="C427" i="13"/>
  <c r="C342" i="17" s="1"/>
  <c r="D427" i="13"/>
  <c r="D342" i="17" s="1"/>
  <c r="E427" i="13"/>
  <c r="C432" i="4"/>
  <c r="I432" i="4"/>
  <c r="H432" i="4"/>
  <c r="E432" i="4" s="1"/>
  <c r="L432" i="4" s="1"/>
  <c r="B448" i="4" l="1"/>
  <c r="E342" i="17"/>
  <c r="F342" i="17"/>
  <c r="G342" i="17"/>
  <c r="H342" i="17"/>
  <c r="B429" i="13"/>
  <c r="K430" i="4"/>
  <c r="B343" i="17"/>
  <c r="C428" i="13"/>
  <c r="C343" i="17" s="1"/>
  <c r="D428" i="13"/>
  <c r="D343" i="17" s="1"/>
  <c r="E428" i="13"/>
  <c r="C433" i="4"/>
  <c r="I433" i="4"/>
  <c r="H433" i="4"/>
  <c r="E433" i="4" s="1"/>
  <c r="L433" i="4" s="1"/>
  <c r="B449" i="4" l="1"/>
  <c r="E343" i="17"/>
  <c r="F343" i="17"/>
  <c r="G343" i="17"/>
  <c r="H343" i="17"/>
  <c r="B430" i="13"/>
  <c r="K431" i="4"/>
  <c r="B344" i="17"/>
  <c r="C429" i="13"/>
  <c r="C344" i="17" s="1"/>
  <c r="D429" i="13"/>
  <c r="D344" i="17" s="1"/>
  <c r="E429" i="13"/>
  <c r="C434" i="4"/>
  <c r="I434" i="4"/>
  <c r="H434" i="4"/>
  <c r="E434" i="4" s="1"/>
  <c r="L434" i="4" s="1"/>
  <c r="B450" i="4" l="1"/>
  <c r="E344" i="17"/>
  <c r="F344" i="17"/>
  <c r="G344" i="17"/>
  <c r="H344" i="17"/>
  <c r="B431" i="13"/>
  <c r="K432" i="4"/>
  <c r="B345" i="17"/>
  <c r="C430" i="13"/>
  <c r="C345" i="17" s="1"/>
  <c r="D430" i="13"/>
  <c r="D345" i="17" s="1"/>
  <c r="E430" i="13"/>
  <c r="C435" i="4"/>
  <c r="I435" i="4"/>
  <c r="H435" i="4"/>
  <c r="E435" i="4" s="1"/>
  <c r="L435" i="4" s="1"/>
  <c r="B451" i="4" l="1"/>
  <c r="E345" i="17"/>
  <c r="F345" i="17"/>
  <c r="G345" i="17"/>
  <c r="H345" i="17"/>
  <c r="B432" i="13"/>
  <c r="K433" i="4"/>
  <c r="B346" i="17"/>
  <c r="C431" i="13"/>
  <c r="C346" i="17" s="1"/>
  <c r="D431" i="13"/>
  <c r="D346" i="17" s="1"/>
  <c r="E431" i="13"/>
  <c r="C436" i="4"/>
  <c r="I436" i="4"/>
  <c r="H436" i="4"/>
  <c r="E436" i="4" s="1"/>
  <c r="L436" i="4" s="1"/>
  <c r="B452" i="4" l="1"/>
  <c r="E346" i="17"/>
  <c r="F346" i="17"/>
  <c r="G346" i="17"/>
  <c r="H346" i="17"/>
  <c r="B433" i="13"/>
  <c r="K434" i="4"/>
  <c r="B347" i="17"/>
  <c r="C432" i="13"/>
  <c r="C347" i="17" s="1"/>
  <c r="D432" i="13"/>
  <c r="D347" i="17" s="1"/>
  <c r="E432" i="13"/>
  <c r="C437" i="4"/>
  <c r="I437" i="4"/>
  <c r="H437" i="4"/>
  <c r="E437" i="4" s="1"/>
  <c r="L437" i="4" s="1"/>
  <c r="B453" i="4" l="1"/>
  <c r="E347" i="17"/>
  <c r="F347" i="17"/>
  <c r="G347" i="17"/>
  <c r="H347" i="17"/>
  <c r="B434" i="13"/>
  <c r="K435" i="4"/>
  <c r="B348" i="17"/>
  <c r="C433" i="13"/>
  <c r="C348" i="17" s="1"/>
  <c r="D433" i="13"/>
  <c r="D348" i="17" s="1"/>
  <c r="E433" i="13"/>
  <c r="C438" i="4"/>
  <c r="I438" i="4"/>
  <c r="H438" i="4"/>
  <c r="E438" i="4" s="1"/>
  <c r="L438" i="4" s="1"/>
  <c r="B454" i="4" l="1"/>
  <c r="E348" i="17"/>
  <c r="F348" i="17"/>
  <c r="G348" i="17"/>
  <c r="H348" i="17"/>
  <c r="B435" i="13"/>
  <c r="K436" i="4"/>
  <c r="B349" i="17"/>
  <c r="C434" i="13"/>
  <c r="C349" i="17" s="1"/>
  <c r="D434" i="13"/>
  <c r="D349" i="17" s="1"/>
  <c r="E434" i="13"/>
  <c r="C439" i="4"/>
  <c r="I439" i="4"/>
  <c r="H439" i="4"/>
  <c r="E439" i="4" s="1"/>
  <c r="L439" i="4" s="1"/>
  <c r="B455" i="4" l="1"/>
  <c r="E349" i="17"/>
  <c r="F349" i="17"/>
  <c r="G349" i="17"/>
  <c r="H349" i="17"/>
  <c r="B436" i="13"/>
  <c r="K437" i="4"/>
  <c r="B350" i="17"/>
  <c r="C435" i="13"/>
  <c r="C350" i="17" s="1"/>
  <c r="D435" i="13"/>
  <c r="D350" i="17" s="1"/>
  <c r="E435" i="13"/>
  <c r="C440" i="4"/>
  <c r="I440" i="4"/>
  <c r="H440" i="4"/>
  <c r="E440" i="4" s="1"/>
  <c r="L440" i="4" s="1"/>
  <c r="B456" i="4" l="1"/>
  <c r="E350" i="17"/>
  <c r="F350" i="17"/>
  <c r="G350" i="17"/>
  <c r="H350" i="17"/>
  <c r="B437" i="13"/>
  <c r="K438" i="4"/>
  <c r="B351" i="17"/>
  <c r="C436" i="13"/>
  <c r="C351" i="17" s="1"/>
  <c r="D436" i="13"/>
  <c r="D351" i="17" s="1"/>
  <c r="E436" i="13"/>
  <c r="C441" i="4"/>
  <c r="I441" i="4"/>
  <c r="H441" i="4"/>
  <c r="E441" i="4" s="1"/>
  <c r="L441" i="4" s="1"/>
  <c r="B457" i="4" l="1"/>
  <c r="E351" i="17"/>
  <c r="F351" i="17"/>
  <c r="G351" i="17"/>
  <c r="H351" i="17"/>
  <c r="B438" i="13"/>
  <c r="K439" i="4"/>
  <c r="B352" i="17"/>
  <c r="C437" i="13"/>
  <c r="C352" i="17" s="1"/>
  <c r="D437" i="13"/>
  <c r="D352" i="17" s="1"/>
  <c r="E437" i="13"/>
  <c r="C442" i="4"/>
  <c r="I442" i="4"/>
  <c r="H442" i="4"/>
  <c r="E442" i="4" s="1"/>
  <c r="L442" i="4" s="1"/>
  <c r="B458" i="4" l="1"/>
  <c r="E352" i="17"/>
  <c r="F352" i="17"/>
  <c r="G352" i="17"/>
  <c r="H352" i="17"/>
  <c r="B439" i="13"/>
  <c r="K440" i="4"/>
  <c r="B353" i="17"/>
  <c r="C438" i="13"/>
  <c r="C353" i="17" s="1"/>
  <c r="D438" i="13"/>
  <c r="D353" i="17" s="1"/>
  <c r="E438" i="13"/>
  <c r="C443" i="4"/>
  <c r="I443" i="4"/>
  <c r="H443" i="4"/>
  <c r="E443" i="4" s="1"/>
  <c r="L443" i="4" s="1"/>
  <c r="B459" i="4" l="1"/>
  <c r="E353" i="17"/>
  <c r="F353" i="17"/>
  <c r="G353" i="17"/>
  <c r="H353" i="17"/>
  <c r="B440" i="13"/>
  <c r="K441" i="4"/>
  <c r="B354" i="17"/>
  <c r="C439" i="13"/>
  <c r="C354" i="17" s="1"/>
  <c r="D439" i="13"/>
  <c r="D354" i="17" s="1"/>
  <c r="E439" i="13"/>
  <c r="C444" i="4"/>
  <c r="I444" i="4"/>
  <c r="H444" i="4"/>
  <c r="E444" i="4" s="1"/>
  <c r="L444" i="4" s="1"/>
  <c r="B460" i="4" l="1"/>
  <c r="E354" i="17"/>
  <c r="F354" i="17"/>
  <c r="G354" i="17"/>
  <c r="H354" i="17"/>
  <c r="B441" i="13"/>
  <c r="K442" i="4"/>
  <c r="B355" i="17"/>
  <c r="C440" i="13"/>
  <c r="C355" i="17" s="1"/>
  <c r="D440" i="13"/>
  <c r="D355" i="17" s="1"/>
  <c r="E440" i="13"/>
  <c r="C445" i="4"/>
  <c r="I445" i="4"/>
  <c r="H445" i="4"/>
  <c r="E445" i="4" s="1"/>
  <c r="L445" i="4" s="1"/>
  <c r="B461" i="4" l="1"/>
  <c r="E355" i="17"/>
  <c r="F355" i="17"/>
  <c r="G355" i="17"/>
  <c r="H355" i="17"/>
  <c r="B442" i="13"/>
  <c r="K443" i="4"/>
  <c r="B356" i="17"/>
  <c r="C441" i="13"/>
  <c r="C356" i="17" s="1"/>
  <c r="D441" i="13"/>
  <c r="D356" i="17" s="1"/>
  <c r="E441" i="13"/>
  <c r="C446" i="4"/>
  <c r="I446" i="4"/>
  <c r="H446" i="4"/>
  <c r="E446" i="4" s="1"/>
  <c r="L446" i="4" s="1"/>
  <c r="B462" i="4" l="1"/>
  <c r="E356" i="17"/>
  <c r="F356" i="17"/>
  <c r="G356" i="17"/>
  <c r="H356" i="17"/>
  <c r="B443" i="13"/>
  <c r="K444" i="4"/>
  <c r="B357" i="17"/>
  <c r="C442" i="13"/>
  <c r="C357" i="17" s="1"/>
  <c r="D442" i="13"/>
  <c r="D357" i="17" s="1"/>
  <c r="E442" i="13"/>
  <c r="C447" i="4"/>
  <c r="I447" i="4"/>
  <c r="H447" i="4"/>
  <c r="E447" i="4" s="1"/>
  <c r="L447" i="4" s="1"/>
  <c r="B463" i="4" l="1"/>
  <c r="E357" i="17"/>
  <c r="F357" i="17"/>
  <c r="G357" i="17"/>
  <c r="H357" i="17"/>
  <c r="B444" i="13"/>
  <c r="K445" i="4"/>
  <c r="B358" i="17"/>
  <c r="C443" i="13"/>
  <c r="C358" i="17" s="1"/>
  <c r="D443" i="13"/>
  <c r="D358" i="17" s="1"/>
  <c r="E443" i="13"/>
  <c r="C448" i="4"/>
  <c r="I448" i="4"/>
  <c r="H448" i="4"/>
  <c r="E448" i="4" s="1"/>
  <c r="L448" i="4" s="1"/>
  <c r="B464" i="4" l="1"/>
  <c r="E358" i="17"/>
  <c r="F358" i="17"/>
  <c r="G358" i="17"/>
  <c r="H358" i="17"/>
  <c r="B445" i="13"/>
  <c r="K446" i="4"/>
  <c r="B359" i="17"/>
  <c r="C444" i="13"/>
  <c r="C359" i="17" s="1"/>
  <c r="D444" i="13"/>
  <c r="D359" i="17" s="1"/>
  <c r="E444" i="13"/>
  <c r="C449" i="4"/>
  <c r="I449" i="4"/>
  <c r="H449" i="4"/>
  <c r="E449" i="4" s="1"/>
  <c r="L449" i="4" s="1"/>
  <c r="B465" i="4" l="1"/>
  <c r="E359" i="17"/>
  <c r="F359" i="17"/>
  <c r="G359" i="17"/>
  <c r="H359" i="17"/>
  <c r="B446" i="13"/>
  <c r="K447" i="4"/>
  <c r="B360" i="17"/>
  <c r="C445" i="13"/>
  <c r="C360" i="17" s="1"/>
  <c r="D445" i="13"/>
  <c r="D360" i="17" s="1"/>
  <c r="E445" i="13"/>
  <c r="C450" i="4"/>
  <c r="I450" i="4"/>
  <c r="H450" i="4"/>
  <c r="E450" i="4" s="1"/>
  <c r="L450" i="4" s="1"/>
  <c r="B466" i="4" l="1"/>
  <c r="E360" i="17"/>
  <c r="F360" i="17"/>
  <c r="G360" i="17"/>
  <c r="H360" i="17"/>
  <c r="B447" i="13"/>
  <c r="K448" i="4"/>
  <c r="B361" i="17"/>
  <c r="C446" i="13"/>
  <c r="C361" i="17" s="1"/>
  <c r="D446" i="13"/>
  <c r="D361" i="17" s="1"/>
  <c r="E446" i="13"/>
  <c r="C451" i="4"/>
  <c r="I451" i="4"/>
  <c r="H451" i="4"/>
  <c r="E451" i="4" s="1"/>
  <c r="L451" i="4" s="1"/>
  <c r="B467" i="4" l="1"/>
  <c r="E361" i="17"/>
  <c r="F361" i="17"/>
  <c r="G361" i="17"/>
  <c r="H361" i="17"/>
  <c r="B448" i="13"/>
  <c r="K449" i="4"/>
  <c r="B362" i="17"/>
  <c r="C447" i="13"/>
  <c r="C362" i="17" s="1"/>
  <c r="D447" i="13"/>
  <c r="D362" i="17" s="1"/>
  <c r="E447" i="13"/>
  <c r="C452" i="4"/>
  <c r="I452" i="4"/>
  <c r="H452" i="4"/>
  <c r="E452" i="4" s="1"/>
  <c r="L452" i="4" s="1"/>
  <c r="B468" i="4" l="1"/>
  <c r="E362" i="17"/>
  <c r="F362" i="17"/>
  <c r="G362" i="17"/>
  <c r="H362" i="17"/>
  <c r="B449" i="13"/>
  <c r="K450" i="4"/>
  <c r="B363" i="17"/>
  <c r="C448" i="13"/>
  <c r="C363" i="17" s="1"/>
  <c r="D448" i="13"/>
  <c r="D363" i="17" s="1"/>
  <c r="E448" i="13"/>
  <c r="C453" i="4"/>
  <c r="I453" i="4"/>
  <c r="H453" i="4"/>
  <c r="E453" i="4" s="1"/>
  <c r="L453" i="4" s="1"/>
  <c r="B469" i="4" l="1"/>
  <c r="E363" i="17"/>
  <c r="F363" i="17"/>
  <c r="G363" i="17"/>
  <c r="H363" i="17"/>
  <c r="B450" i="13"/>
  <c r="K451" i="4"/>
  <c r="B364" i="17"/>
  <c r="C449" i="13"/>
  <c r="C364" i="17" s="1"/>
  <c r="D449" i="13"/>
  <c r="D364" i="17" s="1"/>
  <c r="E449" i="13"/>
  <c r="C454" i="4"/>
  <c r="I454" i="4"/>
  <c r="H454" i="4"/>
  <c r="E454" i="4" s="1"/>
  <c r="L454" i="4" s="1"/>
  <c r="B470" i="4" l="1"/>
  <c r="E364" i="17"/>
  <c r="F364" i="17"/>
  <c r="G364" i="17"/>
  <c r="H364" i="17"/>
  <c r="B451" i="13"/>
  <c r="K452" i="4"/>
  <c r="B365" i="17"/>
  <c r="C450" i="13"/>
  <c r="C365" i="17" s="1"/>
  <c r="D450" i="13"/>
  <c r="D365" i="17" s="1"/>
  <c r="E450" i="13"/>
  <c r="C455" i="4"/>
  <c r="I455" i="4"/>
  <c r="H455" i="4"/>
  <c r="E455" i="4" s="1"/>
  <c r="L455" i="4" s="1"/>
  <c r="B471" i="4" l="1"/>
  <c r="E365" i="17"/>
  <c r="F365" i="17"/>
  <c r="G365" i="17"/>
  <c r="H365" i="17"/>
  <c r="B452" i="13"/>
  <c r="K453" i="4"/>
  <c r="B366" i="17"/>
  <c r="C451" i="13"/>
  <c r="C366" i="17" s="1"/>
  <c r="D451" i="13"/>
  <c r="D366" i="17" s="1"/>
  <c r="E451" i="13"/>
  <c r="C456" i="4"/>
  <c r="I456" i="4"/>
  <c r="H456" i="4"/>
  <c r="E456" i="4" s="1"/>
  <c r="L456" i="4" s="1"/>
  <c r="B472" i="4" l="1"/>
  <c r="E366" i="17"/>
  <c r="F366" i="17"/>
  <c r="G366" i="17"/>
  <c r="H366" i="17"/>
  <c r="B453" i="13"/>
  <c r="K454" i="4"/>
  <c r="B367" i="17"/>
  <c r="C452" i="13"/>
  <c r="C367" i="17" s="1"/>
  <c r="D452" i="13"/>
  <c r="D367" i="17" s="1"/>
  <c r="E452" i="13"/>
  <c r="C457" i="4"/>
  <c r="I457" i="4"/>
  <c r="H457" i="4"/>
  <c r="E457" i="4" s="1"/>
  <c r="L457" i="4" s="1"/>
  <c r="B473" i="4" l="1"/>
  <c r="E367" i="17"/>
  <c r="F367" i="17"/>
  <c r="G367" i="17"/>
  <c r="H367" i="17"/>
  <c r="B454" i="13"/>
  <c r="K455" i="4"/>
  <c r="B368" i="17"/>
  <c r="C453" i="13"/>
  <c r="C368" i="17" s="1"/>
  <c r="D453" i="13"/>
  <c r="D368" i="17" s="1"/>
  <c r="E453" i="13"/>
  <c r="C458" i="4"/>
  <c r="I458" i="4"/>
  <c r="H458" i="4"/>
  <c r="E458" i="4" s="1"/>
  <c r="L458" i="4" s="1"/>
  <c r="B474" i="4" l="1"/>
  <c r="E368" i="17"/>
  <c r="F368" i="17"/>
  <c r="G368" i="17"/>
  <c r="H368" i="17"/>
  <c r="B455" i="13"/>
  <c r="K456" i="4"/>
  <c r="B369" i="17"/>
  <c r="C454" i="13"/>
  <c r="C369" i="17" s="1"/>
  <c r="D454" i="13"/>
  <c r="D369" i="17" s="1"/>
  <c r="E454" i="13"/>
  <c r="C459" i="4"/>
  <c r="I459" i="4"/>
  <c r="H459" i="4"/>
  <c r="E459" i="4" s="1"/>
  <c r="L459" i="4" s="1"/>
  <c r="B475" i="4" l="1"/>
  <c r="E369" i="17"/>
  <c r="F369" i="17"/>
  <c r="G369" i="17"/>
  <c r="H369" i="17"/>
  <c r="B456" i="13"/>
  <c r="K457" i="4"/>
  <c r="B370" i="17"/>
  <c r="C455" i="13"/>
  <c r="C370" i="17" s="1"/>
  <c r="D455" i="13"/>
  <c r="D370" i="17" s="1"/>
  <c r="E455" i="13"/>
  <c r="C460" i="4"/>
  <c r="I460" i="4"/>
  <c r="H460" i="4"/>
  <c r="E460" i="4" s="1"/>
  <c r="L460" i="4" s="1"/>
  <c r="B476" i="4" l="1"/>
  <c r="E370" i="17"/>
  <c r="F370" i="17"/>
  <c r="G370" i="17"/>
  <c r="H370" i="17"/>
  <c r="B457" i="13"/>
  <c r="K458" i="4"/>
  <c r="B371" i="17"/>
  <c r="C456" i="13"/>
  <c r="C371" i="17" s="1"/>
  <c r="D456" i="13"/>
  <c r="D371" i="17" s="1"/>
  <c r="E456" i="13"/>
  <c r="C461" i="4"/>
  <c r="I461" i="4"/>
  <c r="H461" i="4"/>
  <c r="E461" i="4" s="1"/>
  <c r="L461" i="4" s="1"/>
  <c r="B477" i="4" l="1"/>
  <c r="E371" i="17"/>
  <c r="F371" i="17"/>
  <c r="G371" i="17"/>
  <c r="H371" i="17"/>
  <c r="B458" i="13"/>
  <c r="K459" i="4"/>
  <c r="B372" i="17"/>
  <c r="C457" i="13"/>
  <c r="C372" i="17" s="1"/>
  <c r="D457" i="13"/>
  <c r="D372" i="17" s="1"/>
  <c r="E457" i="13"/>
  <c r="C462" i="4"/>
  <c r="I462" i="4"/>
  <c r="H462" i="4"/>
  <c r="E462" i="4" s="1"/>
  <c r="L462" i="4" s="1"/>
  <c r="B478" i="4" l="1"/>
  <c r="E372" i="17"/>
  <c r="F372" i="17"/>
  <c r="G372" i="17"/>
  <c r="H372" i="17"/>
  <c r="B459" i="13"/>
  <c r="K460" i="4"/>
  <c r="B373" i="17"/>
  <c r="C458" i="13"/>
  <c r="C373" i="17" s="1"/>
  <c r="D458" i="13"/>
  <c r="D373" i="17" s="1"/>
  <c r="E458" i="13"/>
  <c r="C463" i="4"/>
  <c r="I463" i="4"/>
  <c r="H463" i="4"/>
  <c r="E463" i="4" s="1"/>
  <c r="L463" i="4" s="1"/>
  <c r="B479" i="4" l="1"/>
  <c r="E373" i="17"/>
  <c r="F373" i="17"/>
  <c r="G373" i="17"/>
  <c r="H373" i="17"/>
  <c r="B460" i="13"/>
  <c r="K461" i="4"/>
  <c r="B374" i="17"/>
  <c r="C459" i="13"/>
  <c r="C374" i="17" s="1"/>
  <c r="D459" i="13"/>
  <c r="D374" i="17" s="1"/>
  <c r="E459" i="13"/>
  <c r="C464" i="4"/>
  <c r="I464" i="4"/>
  <c r="H464" i="4"/>
  <c r="E464" i="4" s="1"/>
  <c r="L464" i="4" s="1"/>
  <c r="B480" i="4" l="1"/>
  <c r="E374" i="17"/>
  <c r="F374" i="17"/>
  <c r="G374" i="17"/>
  <c r="H374" i="17"/>
  <c r="B461" i="13"/>
  <c r="K462" i="4"/>
  <c r="B375" i="17"/>
  <c r="C460" i="13"/>
  <c r="C375" i="17" s="1"/>
  <c r="D460" i="13"/>
  <c r="D375" i="17" s="1"/>
  <c r="E460" i="13"/>
  <c r="C465" i="4"/>
  <c r="I465" i="4"/>
  <c r="H465" i="4"/>
  <c r="E465" i="4" s="1"/>
  <c r="L465" i="4" s="1"/>
  <c r="B481" i="4" l="1"/>
  <c r="E375" i="17"/>
  <c r="F375" i="17"/>
  <c r="G375" i="17"/>
  <c r="H375" i="17"/>
  <c r="B462" i="13"/>
  <c r="K463" i="4"/>
  <c r="B376" i="17"/>
  <c r="C461" i="13"/>
  <c r="C376" i="17" s="1"/>
  <c r="D461" i="13"/>
  <c r="D376" i="17" s="1"/>
  <c r="E461" i="13"/>
  <c r="C466" i="4"/>
  <c r="I466" i="4"/>
  <c r="H466" i="4"/>
  <c r="E466" i="4" s="1"/>
  <c r="L466" i="4" s="1"/>
  <c r="B482" i="4" l="1"/>
  <c r="E376" i="17"/>
  <c r="F376" i="17"/>
  <c r="G376" i="17"/>
  <c r="H376" i="17"/>
  <c r="B463" i="13"/>
  <c r="K464" i="4"/>
  <c r="B377" i="17"/>
  <c r="C462" i="13"/>
  <c r="C377" i="17" s="1"/>
  <c r="D462" i="13"/>
  <c r="D377" i="17" s="1"/>
  <c r="E462" i="13"/>
  <c r="C467" i="4"/>
  <c r="I467" i="4"/>
  <c r="H467" i="4"/>
  <c r="E467" i="4" s="1"/>
  <c r="L467" i="4" s="1"/>
  <c r="B483" i="4" l="1"/>
  <c r="E377" i="17"/>
  <c r="F377" i="17"/>
  <c r="G377" i="17"/>
  <c r="H377" i="17"/>
  <c r="B464" i="13"/>
  <c r="K465" i="4"/>
  <c r="B378" i="17"/>
  <c r="C463" i="13"/>
  <c r="C378" i="17" s="1"/>
  <c r="D463" i="13"/>
  <c r="D378" i="17" s="1"/>
  <c r="E463" i="13"/>
  <c r="C468" i="4"/>
  <c r="I468" i="4"/>
  <c r="H468" i="4"/>
  <c r="E468" i="4" s="1"/>
  <c r="L468" i="4" s="1"/>
  <c r="B484" i="4" l="1"/>
  <c r="E378" i="17"/>
  <c r="F378" i="17"/>
  <c r="G378" i="17"/>
  <c r="H378" i="17"/>
  <c r="B465" i="13"/>
  <c r="K466" i="4"/>
  <c r="B379" i="17"/>
  <c r="C464" i="13"/>
  <c r="C379" i="17" s="1"/>
  <c r="D464" i="13"/>
  <c r="D379" i="17" s="1"/>
  <c r="E464" i="13"/>
  <c r="C469" i="4"/>
  <c r="I469" i="4"/>
  <c r="H469" i="4"/>
  <c r="E469" i="4" s="1"/>
  <c r="L469" i="4" s="1"/>
  <c r="B485" i="4" l="1"/>
  <c r="E379" i="17"/>
  <c r="F379" i="17"/>
  <c r="G379" i="17"/>
  <c r="H379" i="17"/>
  <c r="B466" i="13"/>
  <c r="K467" i="4"/>
  <c r="B380" i="17"/>
  <c r="C465" i="13"/>
  <c r="C380" i="17" s="1"/>
  <c r="D465" i="13"/>
  <c r="D380" i="17" s="1"/>
  <c r="E465" i="13"/>
  <c r="C470" i="4"/>
  <c r="I470" i="4"/>
  <c r="H470" i="4"/>
  <c r="E470" i="4" s="1"/>
  <c r="L470" i="4" s="1"/>
  <c r="B486" i="4" l="1"/>
  <c r="E380" i="17"/>
  <c r="F380" i="17"/>
  <c r="G380" i="17"/>
  <c r="H380" i="17"/>
  <c r="B467" i="13"/>
  <c r="K468" i="4"/>
  <c r="B381" i="17"/>
  <c r="C466" i="13"/>
  <c r="C381" i="17" s="1"/>
  <c r="D466" i="13"/>
  <c r="D381" i="17" s="1"/>
  <c r="E466" i="13"/>
  <c r="C471" i="4"/>
  <c r="I471" i="4"/>
  <c r="H471" i="4"/>
  <c r="E471" i="4" s="1"/>
  <c r="L471" i="4" s="1"/>
  <c r="B487" i="4" l="1"/>
  <c r="E381" i="17"/>
  <c r="F381" i="17"/>
  <c r="G381" i="17"/>
  <c r="H381" i="17"/>
  <c r="B468" i="13"/>
  <c r="K469" i="4"/>
  <c r="B382" i="17"/>
  <c r="C467" i="13"/>
  <c r="C382" i="17" s="1"/>
  <c r="D467" i="13"/>
  <c r="D382" i="17" s="1"/>
  <c r="E467" i="13"/>
  <c r="C472" i="4"/>
  <c r="I472" i="4"/>
  <c r="H472" i="4"/>
  <c r="E472" i="4" s="1"/>
  <c r="L472" i="4" s="1"/>
  <c r="B488" i="4" l="1"/>
  <c r="E382" i="17"/>
  <c r="F382" i="17"/>
  <c r="G382" i="17"/>
  <c r="H382" i="17"/>
  <c r="B469" i="13"/>
  <c r="K470" i="4"/>
  <c r="B383" i="17"/>
  <c r="C468" i="13"/>
  <c r="C383" i="17" s="1"/>
  <c r="D468" i="13"/>
  <c r="D383" i="17" s="1"/>
  <c r="E468" i="13"/>
  <c r="C473" i="4"/>
  <c r="I473" i="4"/>
  <c r="H473" i="4"/>
  <c r="E473" i="4" s="1"/>
  <c r="L473" i="4" s="1"/>
  <c r="B489" i="4" l="1"/>
  <c r="E383" i="17"/>
  <c r="F383" i="17"/>
  <c r="G383" i="17"/>
  <c r="H383" i="17"/>
  <c r="B470" i="13"/>
  <c r="K471" i="4"/>
  <c r="B384" i="17"/>
  <c r="C469" i="13"/>
  <c r="C384" i="17" s="1"/>
  <c r="D469" i="13"/>
  <c r="D384" i="17" s="1"/>
  <c r="E469" i="13"/>
  <c r="C474" i="4"/>
  <c r="I474" i="4"/>
  <c r="H474" i="4"/>
  <c r="E474" i="4" s="1"/>
  <c r="L474" i="4" s="1"/>
  <c r="B490" i="4" l="1"/>
  <c r="E384" i="17"/>
  <c r="F384" i="17"/>
  <c r="G384" i="17"/>
  <c r="H384" i="17"/>
  <c r="B471" i="13"/>
  <c r="K472" i="4"/>
  <c r="B385" i="17"/>
  <c r="C470" i="13"/>
  <c r="C385" i="17" s="1"/>
  <c r="D470" i="13"/>
  <c r="D385" i="17" s="1"/>
  <c r="E470" i="13"/>
  <c r="C475" i="4"/>
  <c r="I475" i="4"/>
  <c r="H475" i="4"/>
  <c r="E475" i="4" s="1"/>
  <c r="L475" i="4" s="1"/>
  <c r="B491" i="4" l="1"/>
  <c r="E385" i="17"/>
  <c r="F385" i="17"/>
  <c r="G385" i="17"/>
  <c r="H385" i="17"/>
  <c r="B472" i="13"/>
  <c r="K473" i="4"/>
  <c r="B386" i="17"/>
  <c r="C471" i="13"/>
  <c r="C386" i="17" s="1"/>
  <c r="D471" i="13"/>
  <c r="D386" i="17" s="1"/>
  <c r="E471" i="13"/>
  <c r="C476" i="4"/>
  <c r="I476" i="4"/>
  <c r="H476" i="4"/>
  <c r="E476" i="4" s="1"/>
  <c r="L476" i="4" s="1"/>
  <c r="B492" i="4" l="1"/>
  <c r="E386" i="17"/>
  <c r="F386" i="17"/>
  <c r="G386" i="17"/>
  <c r="H386" i="17"/>
  <c r="B473" i="13"/>
  <c r="K474" i="4"/>
  <c r="B387" i="17"/>
  <c r="C472" i="13"/>
  <c r="C387" i="17" s="1"/>
  <c r="D472" i="13"/>
  <c r="D387" i="17" s="1"/>
  <c r="E472" i="13"/>
  <c r="C477" i="4"/>
  <c r="I477" i="4"/>
  <c r="H477" i="4"/>
  <c r="E477" i="4" s="1"/>
  <c r="L477" i="4" s="1"/>
  <c r="B493" i="4" l="1"/>
  <c r="E387" i="17"/>
  <c r="F387" i="17"/>
  <c r="G387" i="17"/>
  <c r="H387" i="17"/>
  <c r="B474" i="13"/>
  <c r="K475" i="4"/>
  <c r="B388" i="17"/>
  <c r="C473" i="13"/>
  <c r="C388" i="17" s="1"/>
  <c r="D473" i="13"/>
  <c r="D388" i="17" s="1"/>
  <c r="E473" i="13"/>
  <c r="C478" i="4"/>
  <c r="I478" i="4"/>
  <c r="H478" i="4"/>
  <c r="E478" i="4" s="1"/>
  <c r="L478" i="4" s="1"/>
  <c r="B494" i="4" l="1"/>
  <c r="E388" i="17"/>
  <c r="F388" i="17"/>
  <c r="G388" i="17"/>
  <c r="H388" i="17"/>
  <c r="B475" i="13"/>
  <c r="K476" i="4"/>
  <c r="B389" i="17"/>
  <c r="C474" i="13"/>
  <c r="C389" i="17" s="1"/>
  <c r="D474" i="13"/>
  <c r="D389" i="17" s="1"/>
  <c r="E474" i="13"/>
  <c r="C479" i="4"/>
  <c r="I479" i="4"/>
  <c r="H479" i="4"/>
  <c r="E479" i="4" s="1"/>
  <c r="L479" i="4" s="1"/>
  <c r="B495" i="4" l="1"/>
  <c r="E389" i="17"/>
  <c r="F389" i="17"/>
  <c r="G389" i="17"/>
  <c r="H389" i="17"/>
  <c r="B476" i="13"/>
  <c r="K477" i="4"/>
  <c r="B390" i="17"/>
  <c r="C475" i="13"/>
  <c r="C390" i="17" s="1"/>
  <c r="D475" i="13"/>
  <c r="D390" i="17" s="1"/>
  <c r="E475" i="13"/>
  <c r="C480" i="4"/>
  <c r="I480" i="4"/>
  <c r="H480" i="4"/>
  <c r="E480" i="4" s="1"/>
  <c r="L480" i="4" s="1"/>
  <c r="B496" i="4" l="1"/>
  <c r="E390" i="17"/>
  <c r="F390" i="17"/>
  <c r="G390" i="17"/>
  <c r="H390" i="17"/>
  <c r="B477" i="13"/>
  <c r="K478" i="4"/>
  <c r="B391" i="17"/>
  <c r="C476" i="13"/>
  <c r="C391" i="17" s="1"/>
  <c r="D476" i="13"/>
  <c r="D391" i="17" s="1"/>
  <c r="E476" i="13"/>
  <c r="C481" i="4"/>
  <c r="I481" i="4"/>
  <c r="H481" i="4"/>
  <c r="E481" i="4" s="1"/>
  <c r="L481" i="4" s="1"/>
  <c r="B497" i="4" l="1"/>
  <c r="E391" i="17"/>
  <c r="F391" i="17"/>
  <c r="G391" i="17"/>
  <c r="H391" i="17"/>
  <c r="B478" i="13"/>
  <c r="K479" i="4"/>
  <c r="B392" i="17"/>
  <c r="C477" i="13"/>
  <c r="C392" i="17" s="1"/>
  <c r="D477" i="13"/>
  <c r="D392" i="17" s="1"/>
  <c r="E477" i="13"/>
  <c r="C482" i="4"/>
  <c r="I482" i="4"/>
  <c r="H482" i="4"/>
  <c r="E482" i="4" s="1"/>
  <c r="L482" i="4" s="1"/>
  <c r="B498" i="4" l="1"/>
  <c r="E392" i="17"/>
  <c r="F392" i="17"/>
  <c r="G392" i="17"/>
  <c r="H392" i="17"/>
  <c r="B479" i="13"/>
  <c r="K480" i="4"/>
  <c r="B393" i="17"/>
  <c r="C478" i="13"/>
  <c r="C393" i="17" s="1"/>
  <c r="D478" i="13"/>
  <c r="D393" i="17" s="1"/>
  <c r="E478" i="13"/>
  <c r="C483" i="4"/>
  <c r="I483" i="4"/>
  <c r="H483" i="4"/>
  <c r="E483" i="4" s="1"/>
  <c r="L483" i="4" s="1"/>
  <c r="B499" i="4" l="1"/>
  <c r="E393" i="17"/>
  <c r="F393" i="17"/>
  <c r="G393" i="17"/>
  <c r="H393" i="17"/>
  <c r="B480" i="13"/>
  <c r="K481" i="4"/>
  <c r="B394" i="17"/>
  <c r="C479" i="13"/>
  <c r="C394" i="17" s="1"/>
  <c r="D479" i="13"/>
  <c r="D394" i="17" s="1"/>
  <c r="E479" i="13"/>
  <c r="C484" i="4"/>
  <c r="I484" i="4"/>
  <c r="H484" i="4"/>
  <c r="E484" i="4" s="1"/>
  <c r="L484" i="4" s="1"/>
  <c r="B500" i="4" l="1"/>
  <c r="E394" i="17"/>
  <c r="F394" i="17"/>
  <c r="G394" i="17"/>
  <c r="H394" i="17"/>
  <c r="B481" i="13"/>
  <c r="K482" i="4"/>
  <c r="B395" i="17"/>
  <c r="C480" i="13"/>
  <c r="C395" i="17" s="1"/>
  <c r="D480" i="13"/>
  <c r="D395" i="17" s="1"/>
  <c r="E480" i="13"/>
  <c r="C485" i="4"/>
  <c r="I485" i="4"/>
  <c r="H485" i="4"/>
  <c r="E485" i="4" s="1"/>
  <c r="L485" i="4" s="1"/>
  <c r="B501" i="4" l="1"/>
  <c r="E395" i="17"/>
  <c r="F395" i="17"/>
  <c r="G395" i="17"/>
  <c r="H395" i="17"/>
  <c r="B482" i="13"/>
  <c r="K483" i="4"/>
  <c r="B396" i="17"/>
  <c r="C481" i="13"/>
  <c r="C396" i="17" s="1"/>
  <c r="D481" i="13"/>
  <c r="D396" i="17" s="1"/>
  <c r="E481" i="13"/>
  <c r="C486" i="4"/>
  <c r="I486" i="4"/>
  <c r="H486" i="4"/>
  <c r="E486" i="4" s="1"/>
  <c r="L486" i="4" s="1"/>
  <c r="B502" i="4" l="1"/>
  <c r="E396" i="17"/>
  <c r="F396" i="17"/>
  <c r="G396" i="17"/>
  <c r="H396" i="17"/>
  <c r="B483" i="13"/>
  <c r="K484" i="4"/>
  <c r="B397" i="17"/>
  <c r="C482" i="13"/>
  <c r="C397" i="17" s="1"/>
  <c r="D482" i="13"/>
  <c r="D397" i="17" s="1"/>
  <c r="E482" i="13"/>
  <c r="C487" i="4"/>
  <c r="I487" i="4"/>
  <c r="H487" i="4"/>
  <c r="E487" i="4" s="1"/>
  <c r="L487" i="4" s="1"/>
  <c r="B503" i="4" l="1"/>
  <c r="E397" i="17"/>
  <c r="F397" i="17"/>
  <c r="G397" i="17"/>
  <c r="H397" i="17"/>
  <c r="B484" i="13"/>
  <c r="K485" i="4"/>
  <c r="B398" i="17"/>
  <c r="C483" i="13"/>
  <c r="C398" i="17" s="1"/>
  <c r="D483" i="13"/>
  <c r="D398" i="17" s="1"/>
  <c r="E483" i="13"/>
  <c r="C488" i="4"/>
  <c r="I488" i="4"/>
  <c r="H488" i="4"/>
  <c r="E488" i="4" s="1"/>
  <c r="L488" i="4" s="1"/>
  <c r="B504" i="4" l="1"/>
  <c r="E398" i="17"/>
  <c r="F398" i="17"/>
  <c r="G398" i="17"/>
  <c r="H398" i="17"/>
  <c r="B485" i="13"/>
  <c r="K486" i="4"/>
  <c r="B399" i="17"/>
  <c r="C484" i="13"/>
  <c r="C399" i="17" s="1"/>
  <c r="D484" i="13"/>
  <c r="D399" i="17" s="1"/>
  <c r="E484" i="13"/>
  <c r="C489" i="4"/>
  <c r="I489" i="4"/>
  <c r="H489" i="4"/>
  <c r="E489" i="4" s="1"/>
  <c r="L489" i="4" s="1"/>
  <c r="B505" i="4" l="1"/>
  <c r="E399" i="17"/>
  <c r="F399" i="17"/>
  <c r="G399" i="17"/>
  <c r="H399" i="17"/>
  <c r="B486" i="13"/>
  <c r="K487" i="4"/>
  <c r="B400" i="17"/>
  <c r="C485" i="13"/>
  <c r="C400" i="17" s="1"/>
  <c r="D485" i="13"/>
  <c r="D400" i="17" s="1"/>
  <c r="E485" i="13"/>
  <c r="C490" i="4"/>
  <c r="I490" i="4"/>
  <c r="H490" i="4"/>
  <c r="E490" i="4" s="1"/>
  <c r="L490" i="4" s="1"/>
  <c r="B506" i="4" l="1"/>
  <c r="E400" i="17"/>
  <c r="F400" i="17"/>
  <c r="G400" i="17"/>
  <c r="H400" i="17"/>
  <c r="B487" i="13"/>
  <c r="K488" i="4"/>
  <c r="B401" i="17"/>
  <c r="C486" i="13"/>
  <c r="C401" i="17" s="1"/>
  <c r="D486" i="13"/>
  <c r="D401" i="17" s="1"/>
  <c r="E486" i="13"/>
  <c r="C491" i="4"/>
  <c r="I491" i="4"/>
  <c r="H491" i="4"/>
  <c r="E491" i="4" s="1"/>
  <c r="L491" i="4" s="1"/>
  <c r="B507" i="4" l="1"/>
  <c r="E401" i="17"/>
  <c r="F401" i="17"/>
  <c r="G401" i="17"/>
  <c r="H401" i="17"/>
  <c r="B488" i="13"/>
  <c r="K489" i="4"/>
  <c r="B402" i="17"/>
  <c r="C487" i="13"/>
  <c r="C402" i="17" s="1"/>
  <c r="D487" i="13"/>
  <c r="D402" i="17" s="1"/>
  <c r="E487" i="13"/>
  <c r="C492" i="4"/>
  <c r="I492" i="4"/>
  <c r="H492" i="4"/>
  <c r="E492" i="4" s="1"/>
  <c r="L492" i="4" s="1"/>
  <c r="B508" i="4" l="1"/>
  <c r="E402" i="17"/>
  <c r="F402" i="17"/>
  <c r="G402" i="17"/>
  <c r="H402" i="17"/>
  <c r="B489" i="13"/>
  <c r="K490" i="4"/>
  <c r="B403" i="17"/>
  <c r="C488" i="13"/>
  <c r="C403" i="17" s="1"/>
  <c r="D488" i="13"/>
  <c r="D403" i="17" s="1"/>
  <c r="E488" i="13"/>
  <c r="C493" i="4"/>
  <c r="I493" i="4"/>
  <c r="H493" i="4"/>
  <c r="E493" i="4" s="1"/>
  <c r="L493" i="4" s="1"/>
  <c r="B509" i="4" l="1"/>
  <c r="H508" i="4"/>
  <c r="I508" i="4"/>
  <c r="E403" i="17"/>
  <c r="F403" i="17"/>
  <c r="G403" i="17"/>
  <c r="H403" i="17"/>
  <c r="B490" i="13"/>
  <c r="K491" i="4"/>
  <c r="B404" i="17"/>
  <c r="C489" i="13"/>
  <c r="C404" i="17" s="1"/>
  <c r="D489" i="13"/>
  <c r="D404" i="17" s="1"/>
  <c r="E489" i="13"/>
  <c r="C494" i="4"/>
  <c r="I494" i="4"/>
  <c r="H494" i="4"/>
  <c r="E494" i="4" s="1"/>
  <c r="L494" i="4" s="1"/>
  <c r="B510" i="4" l="1"/>
  <c r="H509" i="4"/>
  <c r="E509" i="4" s="1"/>
  <c r="I509" i="4"/>
  <c r="E404" i="17"/>
  <c r="F404" i="17"/>
  <c r="G404" i="17"/>
  <c r="H404" i="17"/>
  <c r="B491" i="13"/>
  <c r="K492" i="4"/>
  <c r="B405" i="17"/>
  <c r="C490" i="13"/>
  <c r="C405" i="17" s="1"/>
  <c r="D490" i="13"/>
  <c r="D405" i="17" s="1"/>
  <c r="E490" i="13"/>
  <c r="C495" i="4"/>
  <c r="I495" i="4"/>
  <c r="H495" i="4"/>
  <c r="E495" i="4" s="1"/>
  <c r="L495" i="4" s="1"/>
  <c r="B511" i="4" l="1"/>
  <c r="H510" i="4"/>
  <c r="I510" i="4"/>
  <c r="C510" i="4"/>
  <c r="E405" i="17"/>
  <c r="F405" i="17"/>
  <c r="G405" i="17"/>
  <c r="H405" i="17"/>
  <c r="B492" i="13"/>
  <c r="K493" i="4"/>
  <c r="B406" i="17"/>
  <c r="C491" i="13"/>
  <c r="C406" i="17" s="1"/>
  <c r="D491" i="13"/>
  <c r="D406" i="17" s="1"/>
  <c r="E491" i="13"/>
  <c r="C496" i="4"/>
  <c r="I496" i="4"/>
  <c r="H496" i="4"/>
  <c r="E496" i="4" s="1"/>
  <c r="L496" i="4" s="1"/>
  <c r="E510" i="4" l="1"/>
  <c r="L510" i="4" s="1"/>
  <c r="B512" i="4"/>
  <c r="H511" i="4"/>
  <c r="I511" i="4"/>
  <c r="C511" i="4"/>
  <c r="E406" i="17"/>
  <c r="F406" i="17"/>
  <c r="G406" i="17"/>
  <c r="H406" i="17"/>
  <c r="B493" i="13"/>
  <c r="K494" i="4"/>
  <c r="B407" i="17"/>
  <c r="C492" i="13"/>
  <c r="C407" i="17" s="1"/>
  <c r="D492" i="13"/>
  <c r="D407" i="17" s="1"/>
  <c r="E492" i="13"/>
  <c r="C497" i="4"/>
  <c r="I497" i="4"/>
  <c r="H497" i="4"/>
  <c r="E497" i="4" s="1"/>
  <c r="L497" i="4" s="1"/>
  <c r="E511" i="4" l="1"/>
  <c r="L511" i="4" s="1"/>
  <c r="B513" i="4"/>
  <c r="H512" i="4"/>
  <c r="I512" i="4"/>
  <c r="C512" i="4"/>
  <c r="E407" i="17"/>
  <c r="F407" i="17"/>
  <c r="G407" i="17"/>
  <c r="H407" i="17"/>
  <c r="B494" i="13"/>
  <c r="K495" i="4"/>
  <c r="B408" i="17"/>
  <c r="C493" i="13"/>
  <c r="C408" i="17" s="1"/>
  <c r="D493" i="13"/>
  <c r="D408" i="17" s="1"/>
  <c r="E493" i="13"/>
  <c r="C498" i="4"/>
  <c r="I498" i="4"/>
  <c r="H498" i="4"/>
  <c r="E498" i="4" s="1"/>
  <c r="L498" i="4" s="1"/>
  <c r="E512" i="4" l="1"/>
  <c r="L512" i="4" s="1"/>
  <c r="H513" i="4"/>
  <c r="I513" i="4"/>
  <c r="C513" i="4"/>
  <c r="E408" i="17"/>
  <c r="F408" i="17"/>
  <c r="G408" i="17"/>
  <c r="H408" i="17"/>
  <c r="B495" i="13"/>
  <c r="K496" i="4"/>
  <c r="B409" i="17"/>
  <c r="C494" i="13"/>
  <c r="C409" i="17" s="1"/>
  <c r="D494" i="13"/>
  <c r="D409" i="17" s="1"/>
  <c r="E494" i="13"/>
  <c r="C499" i="4"/>
  <c r="I499" i="4"/>
  <c r="H499" i="4"/>
  <c r="E499" i="4" s="1"/>
  <c r="L499" i="4" s="1"/>
  <c r="E513" i="4" l="1"/>
  <c r="L513" i="4" s="1"/>
  <c r="E409" i="17"/>
  <c r="F409" i="17"/>
  <c r="G409" i="17"/>
  <c r="H409" i="17"/>
  <c r="B496" i="13"/>
  <c r="K497" i="4"/>
  <c r="B410" i="17"/>
  <c r="C495" i="13"/>
  <c r="C410" i="17" s="1"/>
  <c r="D495" i="13"/>
  <c r="D410" i="17" s="1"/>
  <c r="E495" i="13"/>
  <c r="C500" i="4"/>
  <c r="I500" i="4"/>
  <c r="H500" i="4"/>
  <c r="E500" i="4" s="1"/>
  <c r="L500" i="4" s="1"/>
  <c r="E410" i="17" l="1"/>
  <c r="F410" i="17"/>
  <c r="G410" i="17"/>
  <c r="H410" i="17"/>
  <c r="B497" i="13"/>
  <c r="K498" i="4"/>
  <c r="B411" i="17"/>
  <c r="C496" i="13"/>
  <c r="C411" i="17" s="1"/>
  <c r="D496" i="13"/>
  <c r="D411" i="17" s="1"/>
  <c r="E496" i="13"/>
  <c r="H501" i="4"/>
  <c r="E501" i="4" s="1"/>
  <c r="L501" i="4" s="1"/>
  <c r="H502" i="4"/>
  <c r="E502" i="4" s="1"/>
  <c r="L502" i="4" s="1"/>
  <c r="H503" i="4"/>
  <c r="E503" i="4" s="1"/>
  <c r="L503" i="4" s="1"/>
  <c r="H504" i="4"/>
  <c r="E504" i="4" s="1"/>
  <c r="L504" i="4" s="1"/>
  <c r="H505" i="4"/>
  <c r="E505" i="4" s="1"/>
  <c r="L505" i="4" s="1"/>
  <c r="H506" i="4"/>
  <c r="E506" i="4" s="1"/>
  <c r="L506" i="4" s="1"/>
  <c r="H507" i="4"/>
  <c r="E507" i="4" s="1"/>
  <c r="L507" i="4" s="1"/>
  <c r="E508" i="4"/>
  <c r="L508" i="4" s="1"/>
  <c r="L509" i="4"/>
  <c r="I501" i="4"/>
  <c r="I502" i="4"/>
  <c r="I503" i="4"/>
  <c r="I504" i="4"/>
  <c r="I505" i="4"/>
  <c r="I506" i="4"/>
  <c r="I507" i="4"/>
  <c r="C501" i="4"/>
  <c r="C502" i="4"/>
  <c r="C503" i="4"/>
  <c r="C504" i="4"/>
  <c r="C505" i="4"/>
  <c r="C506" i="4"/>
  <c r="C507" i="4"/>
  <c r="C508" i="4"/>
  <c r="C509" i="4"/>
  <c r="E411" i="17" l="1"/>
  <c r="F411" i="17"/>
  <c r="G411" i="17"/>
  <c r="H411" i="17"/>
  <c r="B498" i="13"/>
  <c r="K499" i="4"/>
  <c r="B499" i="13" s="1"/>
  <c r="B412" i="17"/>
  <c r="C497" i="13"/>
  <c r="C412" i="17" s="1"/>
  <c r="D497" i="13"/>
  <c r="D412" i="17" s="1"/>
  <c r="E497" i="13"/>
  <c r="C499" i="13" l="1"/>
  <c r="D499" i="13"/>
  <c r="E499" i="13"/>
  <c r="E412" i="17"/>
  <c r="F412" i="17"/>
  <c r="G412" i="17"/>
  <c r="H412" i="17"/>
  <c r="K500" i="4"/>
  <c r="B500" i="13" s="1"/>
  <c r="B413" i="17"/>
  <c r="C498" i="13"/>
  <c r="C413" i="17" s="1"/>
  <c r="D498" i="13"/>
  <c r="D413" i="17" s="1"/>
  <c r="E498" i="13"/>
  <c r="C500" i="13" l="1"/>
  <c r="D500" i="13"/>
  <c r="E500" i="13"/>
  <c r="E413" i="17"/>
  <c r="F413" i="17"/>
  <c r="G413" i="17"/>
  <c r="H413" i="17"/>
  <c r="K501" i="4"/>
  <c r="B501" i="13" s="1"/>
  <c r="B414" i="17"/>
  <c r="C414" i="17"/>
  <c r="D414" i="17"/>
  <c r="C501" i="13" l="1"/>
  <c r="D501" i="13"/>
  <c r="E501" i="13"/>
  <c r="E414" i="17"/>
  <c r="F414" i="17"/>
  <c r="G414" i="17"/>
  <c r="H414" i="17"/>
  <c r="K502" i="4"/>
  <c r="B502" i="13" s="1"/>
  <c r="B415" i="17"/>
  <c r="C415" i="17"/>
  <c r="D415" i="17"/>
  <c r="C502" i="13" l="1"/>
  <c r="D502" i="13"/>
  <c r="E502" i="13"/>
  <c r="E415" i="17"/>
  <c r="F415" i="17"/>
  <c r="G415" i="17"/>
  <c r="H415" i="17"/>
  <c r="K503" i="4"/>
  <c r="B503" i="13" s="1"/>
  <c r="B416" i="17"/>
  <c r="C416" i="17"/>
  <c r="D416" i="17"/>
  <c r="C503" i="13" l="1"/>
  <c r="D503" i="13"/>
  <c r="E503" i="13"/>
  <c r="E416" i="17"/>
  <c r="F416" i="17"/>
  <c r="G416" i="17"/>
  <c r="H416" i="17"/>
  <c r="K504" i="4"/>
  <c r="B504" i="13" s="1"/>
  <c r="B417" i="17"/>
  <c r="C417" i="17"/>
  <c r="D417" i="17"/>
  <c r="C504" i="13" l="1"/>
  <c r="D504" i="13"/>
  <c r="E504" i="13"/>
  <c r="E417" i="17"/>
  <c r="F417" i="17"/>
  <c r="G417" i="17"/>
  <c r="H417" i="17"/>
  <c r="K505" i="4"/>
  <c r="B418" i="17"/>
  <c r="C418" i="17"/>
  <c r="D418" i="17"/>
  <c r="B505" i="13" l="1"/>
  <c r="K506" i="4"/>
  <c r="E418" i="17"/>
  <c r="F418" i="17"/>
  <c r="G418" i="17"/>
  <c r="H418" i="17"/>
  <c r="B419" i="17"/>
  <c r="C419" i="17"/>
  <c r="D419" i="17"/>
  <c r="K507" i="4" l="1"/>
  <c r="B506" i="13"/>
  <c r="B420" i="17"/>
  <c r="C505" i="13"/>
  <c r="C420" i="17" s="1"/>
  <c r="D505" i="13"/>
  <c r="D420" i="17" s="1"/>
  <c r="E505" i="13"/>
  <c r="E419" i="17"/>
  <c r="F419" i="17"/>
  <c r="G419" i="17"/>
  <c r="H419" i="17"/>
  <c r="E420" i="17" l="1"/>
  <c r="F420" i="17"/>
  <c r="G420" i="17"/>
  <c r="H420" i="17"/>
  <c r="B421" i="17"/>
  <c r="C506" i="13"/>
  <c r="C421" i="17" s="1"/>
  <c r="D506" i="13"/>
  <c r="D421" i="17" s="1"/>
  <c r="E506" i="13"/>
  <c r="K508" i="4"/>
  <c r="B507" i="13"/>
  <c r="D10" i="14"/>
  <c r="D9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F17" i="21"/>
  <c r="F18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3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B422" i="17" l="1"/>
  <c r="C507" i="13"/>
  <c r="C422" i="17" s="1"/>
  <c r="D507" i="13"/>
  <c r="E507" i="13"/>
  <c r="K509" i="4"/>
  <c r="B508" i="13"/>
  <c r="E421" i="17"/>
  <c r="F421" i="17"/>
  <c r="G421" i="17"/>
  <c r="H421" i="17"/>
  <c r="C12" i="14"/>
  <c r="C11" i="14"/>
  <c r="C96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291" i="14"/>
  <c r="C292" i="14"/>
  <c r="C293" i="14"/>
  <c r="C294" i="14"/>
  <c r="C295" i="14"/>
  <c r="C296" i="14"/>
  <c r="C297" i="14"/>
  <c r="C298" i="14"/>
  <c r="C299" i="14"/>
  <c r="C300" i="14"/>
  <c r="C301" i="14"/>
  <c r="C280" i="14"/>
  <c r="C281" i="14"/>
  <c r="C282" i="14"/>
  <c r="C283" i="14"/>
  <c r="C284" i="14"/>
  <c r="C285" i="14"/>
  <c r="C286" i="14"/>
  <c r="C287" i="14"/>
  <c r="C288" i="14"/>
  <c r="C289" i="14"/>
  <c r="C29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419" i="14"/>
  <c r="C418" i="14"/>
  <c r="C420" i="14"/>
  <c r="C422" i="14"/>
  <c r="C420" i="20" s="1"/>
  <c r="C423" i="14"/>
  <c r="C421" i="20" s="1"/>
  <c r="C421" i="14"/>
  <c r="C424" i="14"/>
  <c r="C422" i="20" s="1"/>
  <c r="C425" i="14"/>
  <c r="C423" i="20" s="1"/>
  <c r="I3" i="19"/>
  <c r="I2" i="19"/>
  <c r="I5" i="19"/>
  <c r="I4" i="19"/>
  <c r="I9" i="19"/>
  <c r="I8" i="19"/>
  <c r="I7" i="19"/>
  <c r="I6" i="19"/>
  <c r="I11" i="19"/>
  <c r="I10" i="19"/>
  <c r="I13" i="19"/>
  <c r="I15" i="19"/>
  <c r="I14" i="19"/>
  <c r="I12" i="19"/>
  <c r="C426" i="14"/>
  <c r="C424" i="20" s="1"/>
  <c r="C427" i="14"/>
  <c r="C425" i="20" s="1"/>
  <c r="C428" i="14"/>
  <c r="C426" i="20" s="1"/>
  <c r="C429" i="14"/>
  <c r="C427" i="20" s="1"/>
  <c r="C430" i="14"/>
  <c r="C428" i="20" s="1"/>
  <c r="I18" i="19"/>
  <c r="I19" i="19"/>
  <c r="I16" i="19"/>
  <c r="I17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274" i="19"/>
  <c r="I275" i="19"/>
  <c r="I276" i="19"/>
  <c r="I277" i="19"/>
  <c r="I278" i="19"/>
  <c r="I279" i="19"/>
  <c r="I280" i="19"/>
  <c r="I281" i="19"/>
  <c r="I282" i="19"/>
  <c r="I283" i="19"/>
  <c r="I284" i="19"/>
  <c r="I285" i="19"/>
  <c r="I286" i="19"/>
  <c r="I287" i="19"/>
  <c r="I288" i="19"/>
  <c r="I289" i="19"/>
  <c r="I290" i="19"/>
  <c r="I291" i="19"/>
  <c r="I292" i="19"/>
  <c r="I293" i="19"/>
  <c r="I294" i="19"/>
  <c r="I295" i="19"/>
  <c r="I296" i="19"/>
  <c r="I297" i="19"/>
  <c r="I298" i="19"/>
  <c r="I299" i="19"/>
  <c r="I300" i="19"/>
  <c r="I301" i="19"/>
  <c r="I302" i="19"/>
  <c r="I303" i="19"/>
  <c r="I304" i="19"/>
  <c r="I305" i="19"/>
  <c r="I306" i="19"/>
  <c r="I307" i="19"/>
  <c r="I308" i="19"/>
  <c r="I309" i="19"/>
  <c r="I310" i="19"/>
  <c r="I311" i="19"/>
  <c r="I312" i="19"/>
  <c r="I313" i="19"/>
  <c r="I314" i="19"/>
  <c r="I315" i="19"/>
  <c r="I316" i="19"/>
  <c r="I317" i="19"/>
  <c r="I318" i="19"/>
  <c r="I319" i="19"/>
  <c r="I320" i="19"/>
  <c r="I321" i="19"/>
  <c r="I322" i="19"/>
  <c r="I323" i="19"/>
  <c r="I324" i="19"/>
  <c r="I325" i="19"/>
  <c r="I326" i="19"/>
  <c r="I327" i="19"/>
  <c r="I328" i="19"/>
  <c r="I329" i="19"/>
  <c r="I330" i="19"/>
  <c r="I331" i="19"/>
  <c r="I332" i="19"/>
  <c r="I333" i="19"/>
  <c r="I334" i="19"/>
  <c r="I335" i="19"/>
  <c r="I336" i="19"/>
  <c r="I337" i="19"/>
  <c r="I338" i="19"/>
  <c r="I339" i="19"/>
  <c r="I340" i="19"/>
  <c r="I341" i="19"/>
  <c r="I342" i="19"/>
  <c r="I343" i="19"/>
  <c r="I344" i="19"/>
  <c r="I345" i="19"/>
  <c r="I346" i="19"/>
  <c r="I347" i="19"/>
  <c r="I348" i="19"/>
  <c r="I349" i="19"/>
  <c r="I350" i="19"/>
  <c r="I351" i="19"/>
  <c r="I352" i="19"/>
  <c r="I353" i="19"/>
  <c r="I354" i="19"/>
  <c r="I355" i="19"/>
  <c r="I356" i="19"/>
  <c r="I357" i="19"/>
  <c r="I358" i="19"/>
  <c r="I359" i="19"/>
  <c r="I360" i="19"/>
  <c r="I361" i="19"/>
  <c r="I362" i="19"/>
  <c r="I363" i="19"/>
  <c r="I364" i="19"/>
  <c r="I365" i="19"/>
  <c r="I366" i="19"/>
  <c r="I367" i="19"/>
  <c r="I368" i="19"/>
  <c r="I369" i="19"/>
  <c r="I370" i="19"/>
  <c r="I371" i="19"/>
  <c r="I372" i="19"/>
  <c r="I373" i="19"/>
  <c r="I374" i="19"/>
  <c r="I375" i="19"/>
  <c r="I376" i="19"/>
  <c r="I377" i="19"/>
  <c r="I378" i="19"/>
  <c r="I379" i="19"/>
  <c r="I380" i="19"/>
  <c r="I381" i="19"/>
  <c r="I382" i="19"/>
  <c r="I383" i="19"/>
  <c r="I384" i="19"/>
  <c r="I385" i="19"/>
  <c r="I386" i="19"/>
  <c r="I387" i="19"/>
  <c r="I388" i="19"/>
  <c r="I389" i="19"/>
  <c r="I390" i="19"/>
  <c r="I391" i="19"/>
  <c r="I392" i="19"/>
  <c r="I393" i="19"/>
  <c r="I394" i="19"/>
  <c r="I395" i="19"/>
  <c r="I396" i="19"/>
  <c r="I397" i="19"/>
  <c r="I398" i="19"/>
  <c r="I399" i="19"/>
  <c r="I400" i="19"/>
  <c r="I401" i="19"/>
  <c r="I402" i="19"/>
  <c r="I403" i="19"/>
  <c r="I404" i="19"/>
  <c r="I405" i="19"/>
  <c r="I406" i="19"/>
  <c r="I407" i="19"/>
  <c r="I408" i="19"/>
  <c r="I409" i="19"/>
  <c r="I410" i="19"/>
  <c r="I411" i="19"/>
  <c r="I412" i="19"/>
  <c r="I413" i="19"/>
  <c r="I414" i="19"/>
  <c r="I415" i="19"/>
  <c r="I416" i="19"/>
  <c r="I417" i="19"/>
  <c r="I418" i="19"/>
  <c r="I419" i="19"/>
  <c r="I420" i="19"/>
  <c r="I421" i="19"/>
  <c r="I422" i="19"/>
  <c r="I423" i="19"/>
  <c r="I424" i="19"/>
  <c r="I425" i="19"/>
  <c r="I426" i="19"/>
  <c r="I427" i="19"/>
  <c r="I428" i="19"/>
  <c r="I429" i="19"/>
  <c r="I430" i="19"/>
  <c r="I431" i="19"/>
  <c r="I432" i="19"/>
  <c r="I433" i="19"/>
  <c r="I434" i="19"/>
  <c r="I435" i="19"/>
  <c r="I436" i="19"/>
  <c r="I437" i="19"/>
  <c r="I438" i="19"/>
  <c r="I439" i="19"/>
  <c r="I440" i="19"/>
  <c r="I441" i="19"/>
  <c r="I442" i="19"/>
  <c r="I443" i="19"/>
  <c r="I444" i="19"/>
  <c r="I445" i="19"/>
  <c r="I446" i="19"/>
  <c r="I447" i="19"/>
  <c r="I448" i="19"/>
  <c r="I449" i="19"/>
  <c r="I450" i="19"/>
  <c r="I451" i="19"/>
  <c r="I452" i="19"/>
  <c r="I453" i="19"/>
  <c r="I454" i="19"/>
  <c r="I455" i="19"/>
  <c r="I456" i="19"/>
  <c r="I457" i="19"/>
  <c r="I458" i="19"/>
  <c r="I459" i="19"/>
  <c r="I460" i="19"/>
  <c r="I461" i="19"/>
  <c r="I462" i="19"/>
  <c r="I463" i="19"/>
  <c r="I464" i="19"/>
  <c r="I465" i="19"/>
  <c r="I466" i="19"/>
  <c r="I467" i="19"/>
  <c r="I468" i="19"/>
  <c r="I469" i="19"/>
  <c r="I470" i="19"/>
  <c r="I471" i="19"/>
  <c r="I472" i="19"/>
  <c r="I473" i="19"/>
  <c r="I474" i="19"/>
  <c r="I475" i="19"/>
  <c r="I476" i="19"/>
  <c r="I477" i="19"/>
  <c r="I478" i="19"/>
  <c r="I479" i="19"/>
  <c r="I480" i="19"/>
  <c r="I481" i="19"/>
  <c r="I482" i="19"/>
  <c r="I483" i="19"/>
  <c r="I484" i="19"/>
  <c r="I485" i="19"/>
  <c r="I486" i="19"/>
  <c r="I487" i="19"/>
  <c r="I488" i="19"/>
  <c r="I489" i="19"/>
  <c r="I490" i="19"/>
  <c r="I491" i="19"/>
  <c r="I492" i="19"/>
  <c r="I493" i="19"/>
  <c r="I494" i="19"/>
  <c r="I495" i="19"/>
  <c r="I496" i="19"/>
  <c r="I497" i="19"/>
  <c r="I498" i="19"/>
  <c r="I499" i="19"/>
  <c r="I500" i="19"/>
  <c r="I501" i="19"/>
  <c r="I502" i="19"/>
  <c r="I503" i="19"/>
  <c r="I504" i="19"/>
  <c r="I505" i="19"/>
  <c r="I506" i="19"/>
  <c r="I507" i="19"/>
  <c r="I508" i="19"/>
  <c r="I509" i="19"/>
  <c r="I510" i="19"/>
  <c r="I511" i="19"/>
  <c r="I512" i="19"/>
  <c r="I513" i="19"/>
  <c r="I514" i="19"/>
  <c r="I515" i="19"/>
  <c r="I516" i="19"/>
  <c r="I517" i="19"/>
  <c r="I518" i="19"/>
  <c r="I519" i="19"/>
  <c r="I520" i="19"/>
  <c r="I521" i="19"/>
  <c r="I522" i="19"/>
  <c r="I523" i="19"/>
  <c r="I524" i="19"/>
  <c r="I525" i="19"/>
  <c r="I526" i="19"/>
  <c r="I527" i="19"/>
  <c r="I528" i="19"/>
  <c r="I529" i="19"/>
  <c r="I530" i="19"/>
  <c r="I531" i="19"/>
  <c r="I532" i="19"/>
  <c r="I533" i="19"/>
  <c r="I534" i="19"/>
  <c r="I535" i="19"/>
  <c r="I536" i="19"/>
  <c r="I537" i="19"/>
  <c r="I538" i="19"/>
  <c r="I539" i="19"/>
  <c r="I540" i="19"/>
  <c r="I541" i="19"/>
  <c r="I542" i="19"/>
  <c r="I543" i="19"/>
  <c r="I544" i="19"/>
  <c r="I545" i="19"/>
  <c r="I546" i="19"/>
  <c r="I547" i="19"/>
  <c r="I548" i="19"/>
  <c r="I549" i="19"/>
  <c r="I550" i="19"/>
  <c r="I551" i="19"/>
  <c r="I552" i="19"/>
  <c r="I553" i="19"/>
  <c r="I554" i="19"/>
  <c r="I555" i="19"/>
  <c r="I556" i="19"/>
  <c r="I557" i="19"/>
  <c r="I558" i="19"/>
  <c r="I559" i="19"/>
  <c r="I560" i="19"/>
  <c r="I561" i="19"/>
  <c r="I562" i="19"/>
  <c r="I563" i="19"/>
  <c r="I564" i="19"/>
  <c r="I565" i="19"/>
  <c r="I566" i="19"/>
  <c r="I567" i="19"/>
  <c r="I568" i="19"/>
  <c r="I569" i="19"/>
  <c r="I570" i="19"/>
  <c r="I571" i="19"/>
  <c r="I572" i="19"/>
  <c r="I573" i="19"/>
  <c r="I574" i="19"/>
  <c r="I575" i="19"/>
  <c r="I576" i="19"/>
  <c r="I577" i="19"/>
  <c r="I578" i="19"/>
  <c r="I579" i="19"/>
  <c r="I580" i="19"/>
  <c r="I581" i="19"/>
  <c r="I582" i="19"/>
  <c r="I583" i="19"/>
  <c r="I584" i="19"/>
  <c r="I585" i="19"/>
  <c r="I586" i="19"/>
  <c r="I587" i="19"/>
  <c r="I588" i="19"/>
  <c r="I589" i="19"/>
  <c r="I590" i="19"/>
  <c r="I591" i="19"/>
  <c r="I592" i="19"/>
  <c r="I593" i="19"/>
  <c r="I594" i="19"/>
  <c r="I595" i="19"/>
  <c r="I596" i="19"/>
  <c r="I597" i="19"/>
  <c r="I598" i="19"/>
  <c r="I599" i="19"/>
  <c r="I600" i="19"/>
  <c r="I601" i="19"/>
  <c r="I602" i="19"/>
  <c r="I603" i="19"/>
  <c r="I604" i="19"/>
  <c r="I605" i="19"/>
  <c r="I606" i="19"/>
  <c r="I607" i="19"/>
  <c r="I608" i="19"/>
  <c r="I609" i="19"/>
  <c r="I610" i="19"/>
  <c r="I611" i="19"/>
  <c r="I612" i="19"/>
  <c r="I613" i="19"/>
  <c r="I614" i="19"/>
  <c r="I615" i="19"/>
  <c r="I616" i="19"/>
  <c r="I617" i="19"/>
  <c r="I618" i="19"/>
  <c r="I619" i="19"/>
  <c r="I620" i="19"/>
  <c r="I621" i="19"/>
  <c r="I622" i="19"/>
  <c r="I623" i="19"/>
  <c r="I624" i="19"/>
  <c r="I625" i="19"/>
  <c r="I626" i="19"/>
  <c r="I627" i="19"/>
  <c r="I628" i="19"/>
  <c r="I629" i="19"/>
  <c r="I630" i="19"/>
  <c r="I631" i="19"/>
  <c r="I632" i="19"/>
  <c r="I633" i="19"/>
  <c r="I634" i="19"/>
  <c r="I635" i="19"/>
  <c r="I636" i="19"/>
  <c r="I637" i="19"/>
  <c r="I638" i="19"/>
  <c r="I639" i="19"/>
  <c r="I640" i="19"/>
  <c r="I641" i="19"/>
  <c r="I642" i="19"/>
  <c r="I643" i="19"/>
  <c r="I644" i="19"/>
  <c r="I645" i="19"/>
  <c r="I646" i="19"/>
  <c r="I647" i="19"/>
  <c r="I648" i="19"/>
  <c r="I649" i="19"/>
  <c r="I650" i="19"/>
  <c r="I651" i="19"/>
  <c r="I652" i="19"/>
  <c r="I653" i="19"/>
  <c r="I654" i="19"/>
  <c r="I655" i="19"/>
  <c r="I656" i="19"/>
  <c r="I657" i="19"/>
  <c r="I658" i="19"/>
  <c r="I659" i="19"/>
  <c r="I660" i="19"/>
  <c r="I661" i="19"/>
  <c r="I662" i="19"/>
  <c r="I663" i="19"/>
  <c r="I664" i="19"/>
  <c r="I665" i="19"/>
  <c r="I666" i="19"/>
  <c r="I667" i="19"/>
  <c r="I668" i="19"/>
  <c r="I669" i="19"/>
  <c r="I670" i="19"/>
  <c r="I671" i="19"/>
  <c r="I672" i="19"/>
  <c r="I673" i="19"/>
  <c r="I674" i="19"/>
  <c r="I675" i="19"/>
  <c r="I676" i="19"/>
  <c r="I677" i="19"/>
  <c r="I678" i="19"/>
  <c r="I679" i="19"/>
  <c r="I680" i="19"/>
  <c r="I681" i="19"/>
  <c r="I682" i="19"/>
  <c r="I683" i="19"/>
  <c r="I684" i="19"/>
  <c r="I685" i="19"/>
  <c r="I686" i="19"/>
  <c r="I687" i="19"/>
  <c r="I688" i="19"/>
  <c r="I689" i="19"/>
  <c r="I690" i="19"/>
  <c r="I691" i="19"/>
  <c r="I692" i="19"/>
  <c r="I693" i="19"/>
  <c r="I694" i="19"/>
  <c r="I695" i="19"/>
  <c r="I696" i="19"/>
  <c r="I697" i="19"/>
  <c r="I698" i="19"/>
  <c r="I699" i="19"/>
  <c r="I700" i="19"/>
  <c r="I701" i="19"/>
  <c r="I702" i="19"/>
  <c r="I703" i="19"/>
  <c r="I704" i="19"/>
  <c r="I705" i="19"/>
  <c r="I706" i="19"/>
  <c r="I707" i="19"/>
  <c r="I708" i="19"/>
  <c r="I709" i="19"/>
  <c r="I710" i="19"/>
  <c r="I711" i="19"/>
  <c r="I712" i="19"/>
  <c r="I713" i="19"/>
  <c r="I714" i="19"/>
  <c r="I715" i="19"/>
  <c r="I716" i="19"/>
  <c r="I717" i="19"/>
  <c r="I718" i="19"/>
  <c r="I719" i="19"/>
  <c r="I720" i="19"/>
  <c r="I721" i="19"/>
  <c r="I722" i="19"/>
  <c r="I723" i="19"/>
  <c r="I724" i="19"/>
  <c r="I725" i="19"/>
  <c r="I726" i="19"/>
  <c r="I727" i="19"/>
  <c r="I728" i="19"/>
  <c r="I729" i="19"/>
  <c r="I730" i="19"/>
  <c r="I731" i="19"/>
  <c r="I732" i="19"/>
  <c r="I733" i="19"/>
  <c r="I734" i="19"/>
  <c r="I735" i="19"/>
  <c r="I736" i="19"/>
  <c r="I737" i="19"/>
  <c r="I738" i="19"/>
  <c r="I739" i="19"/>
  <c r="I740" i="19"/>
  <c r="I741" i="19"/>
  <c r="I742" i="19"/>
  <c r="I743" i="19"/>
  <c r="I744" i="19"/>
  <c r="I745" i="19"/>
  <c r="I746" i="19"/>
  <c r="I747" i="19"/>
  <c r="I748" i="19"/>
  <c r="I749" i="19"/>
  <c r="I750" i="19"/>
  <c r="I751" i="19"/>
  <c r="I752" i="19"/>
  <c r="I753" i="19"/>
  <c r="I754" i="19"/>
  <c r="I755" i="19"/>
  <c r="I756" i="19"/>
  <c r="I757" i="19"/>
  <c r="I758" i="19"/>
  <c r="I759" i="19"/>
  <c r="I760" i="19"/>
  <c r="I761" i="19"/>
  <c r="I762" i="19"/>
  <c r="I763" i="19"/>
  <c r="I764" i="19"/>
  <c r="I765" i="19"/>
  <c r="I766" i="19"/>
  <c r="I767" i="19"/>
  <c r="I768" i="19"/>
  <c r="I769" i="19"/>
  <c r="I770" i="19"/>
  <c r="I771" i="19"/>
  <c r="I772" i="19"/>
  <c r="I773" i="19"/>
  <c r="I774" i="19"/>
  <c r="I775" i="19"/>
  <c r="I776" i="19"/>
  <c r="I777" i="19"/>
  <c r="I778" i="19"/>
  <c r="I779" i="19"/>
  <c r="I780" i="19"/>
  <c r="I781" i="19"/>
  <c r="I782" i="19"/>
  <c r="I783" i="19"/>
  <c r="I784" i="19"/>
  <c r="I785" i="19"/>
  <c r="I786" i="19"/>
  <c r="I787" i="19"/>
  <c r="I788" i="19"/>
  <c r="I789" i="19"/>
  <c r="I790" i="19"/>
  <c r="I791" i="19"/>
  <c r="I792" i="19"/>
  <c r="I793" i="19"/>
  <c r="I794" i="19"/>
  <c r="I795" i="19"/>
  <c r="I796" i="19"/>
  <c r="I797" i="19"/>
  <c r="I798" i="19"/>
  <c r="I799" i="19"/>
  <c r="I800" i="19"/>
  <c r="I801" i="19"/>
  <c r="I802" i="19"/>
  <c r="I803" i="19"/>
  <c r="I804" i="19"/>
  <c r="I805" i="19"/>
  <c r="I806" i="19"/>
  <c r="I807" i="19"/>
  <c r="I808" i="19"/>
  <c r="I809" i="19"/>
  <c r="I810" i="19"/>
  <c r="I811" i="19"/>
  <c r="I812" i="19"/>
  <c r="I813" i="19"/>
  <c r="I814" i="19"/>
  <c r="I815" i="19"/>
  <c r="I816" i="19"/>
  <c r="I817" i="19"/>
  <c r="I818" i="19"/>
  <c r="I819" i="19"/>
  <c r="I820" i="19"/>
  <c r="I821" i="19"/>
  <c r="I822" i="19"/>
  <c r="I823" i="19"/>
  <c r="I824" i="19"/>
  <c r="I825" i="19"/>
  <c r="I826" i="19"/>
  <c r="I827" i="19"/>
  <c r="I828" i="19"/>
  <c r="I829" i="19"/>
  <c r="I830" i="19"/>
  <c r="I831" i="19"/>
  <c r="I832" i="19"/>
  <c r="I833" i="19"/>
  <c r="I834" i="19"/>
  <c r="I835" i="19"/>
  <c r="I836" i="19"/>
  <c r="I837" i="19"/>
  <c r="I838" i="19"/>
  <c r="B423" i="17" l="1"/>
  <c r="C508" i="13"/>
  <c r="D508" i="13"/>
  <c r="D423" i="17" s="1"/>
  <c r="E508" i="13"/>
  <c r="D431" i="14"/>
  <c r="K510" i="4"/>
  <c r="B509" i="13"/>
  <c r="D422" i="17"/>
  <c r="D430" i="14"/>
  <c r="B10" i="20"/>
  <c r="E422" i="17" l="1"/>
  <c r="F422" i="17"/>
  <c r="G422" i="17"/>
  <c r="H422" i="17"/>
  <c r="B424" i="17"/>
  <c r="C509" i="13"/>
  <c r="C424" i="17" s="1"/>
  <c r="D509" i="13"/>
  <c r="D424" i="17" s="1"/>
  <c r="E509" i="13"/>
  <c r="C432" i="14"/>
  <c r="C430" i="20" s="1"/>
  <c r="K511" i="4"/>
  <c r="B510" i="13"/>
  <c r="D432" i="14"/>
  <c r="E423" i="17"/>
  <c r="F423" i="17"/>
  <c r="G423" i="17"/>
  <c r="H423" i="17"/>
  <c r="C423" i="17"/>
  <c r="C431" i="14"/>
  <c r="C429" i="20" s="1"/>
  <c r="C10" i="20"/>
  <c r="D10" i="20"/>
  <c r="B9" i="20"/>
  <c r="B94" i="20"/>
  <c r="B403" i="20"/>
  <c r="B404" i="20"/>
  <c r="B405" i="20"/>
  <c r="B406" i="20"/>
  <c r="B407" i="20"/>
  <c r="B408" i="20"/>
  <c r="B409" i="20"/>
  <c r="B410" i="20"/>
  <c r="B411" i="20"/>
  <c r="B412" i="20"/>
  <c r="B413" i="20"/>
  <c r="B414" i="20"/>
  <c r="B415" i="20"/>
  <c r="B384" i="20"/>
  <c r="B385" i="20"/>
  <c r="B386" i="20"/>
  <c r="B387" i="20"/>
  <c r="B388" i="20"/>
  <c r="B389" i="20"/>
  <c r="B390" i="20"/>
  <c r="B391" i="20"/>
  <c r="B392" i="20"/>
  <c r="B393" i="20"/>
  <c r="B394" i="20"/>
  <c r="B395" i="20"/>
  <c r="B396" i="20"/>
  <c r="B397" i="20"/>
  <c r="B398" i="20"/>
  <c r="B399" i="20"/>
  <c r="B400" i="20"/>
  <c r="B401" i="20"/>
  <c r="B402" i="20"/>
  <c r="B362" i="20"/>
  <c r="B363" i="20"/>
  <c r="B364" i="20"/>
  <c r="B365" i="20"/>
  <c r="B366" i="20"/>
  <c r="B367" i="20"/>
  <c r="B368" i="20"/>
  <c r="B369" i="20"/>
  <c r="B370" i="20"/>
  <c r="B371" i="20"/>
  <c r="B372" i="20"/>
  <c r="B373" i="20"/>
  <c r="B374" i="20"/>
  <c r="B375" i="20"/>
  <c r="B376" i="20"/>
  <c r="B377" i="20"/>
  <c r="B378" i="20"/>
  <c r="B379" i="20"/>
  <c r="B380" i="20"/>
  <c r="B381" i="20"/>
  <c r="B382" i="20"/>
  <c r="B383" i="20"/>
  <c r="B312" i="20"/>
  <c r="B313" i="20"/>
  <c r="B314" i="20"/>
  <c r="B315" i="20"/>
  <c r="B316" i="20"/>
  <c r="B317" i="20"/>
  <c r="B318" i="20"/>
  <c r="B319" i="20"/>
  <c r="B320" i="20"/>
  <c r="B321" i="20"/>
  <c r="B322" i="20"/>
  <c r="B323" i="20"/>
  <c r="B324" i="20"/>
  <c r="B325" i="20"/>
  <c r="B326" i="20"/>
  <c r="B327" i="20"/>
  <c r="B328" i="20"/>
  <c r="B329" i="20"/>
  <c r="B330" i="20"/>
  <c r="B331" i="20"/>
  <c r="B332" i="20"/>
  <c r="B333" i="20"/>
  <c r="B334" i="20"/>
  <c r="B335" i="20"/>
  <c r="B336" i="20"/>
  <c r="B337" i="20"/>
  <c r="B338" i="20"/>
  <c r="B339" i="20"/>
  <c r="B340" i="20"/>
  <c r="B341" i="20"/>
  <c r="B342" i="20"/>
  <c r="B343" i="20"/>
  <c r="B344" i="20"/>
  <c r="B345" i="20"/>
  <c r="B346" i="20"/>
  <c r="B347" i="20"/>
  <c r="B348" i="20"/>
  <c r="B349" i="20"/>
  <c r="B350" i="20"/>
  <c r="B351" i="20"/>
  <c r="B352" i="20"/>
  <c r="B353" i="20"/>
  <c r="B354" i="20"/>
  <c r="B355" i="20"/>
  <c r="B356" i="20"/>
  <c r="B357" i="20"/>
  <c r="B358" i="20"/>
  <c r="B359" i="20"/>
  <c r="B360" i="20"/>
  <c r="B361" i="20"/>
  <c r="B300" i="20"/>
  <c r="B301" i="20"/>
  <c r="B302" i="20"/>
  <c r="B303" i="20"/>
  <c r="B304" i="20"/>
  <c r="B305" i="20"/>
  <c r="B306" i="20"/>
  <c r="B307" i="20"/>
  <c r="B308" i="20"/>
  <c r="B309" i="20"/>
  <c r="B310" i="20"/>
  <c r="B311" i="20"/>
  <c r="B289" i="20"/>
  <c r="B290" i="20"/>
  <c r="B291" i="20"/>
  <c r="B292" i="20"/>
  <c r="B293" i="20"/>
  <c r="B294" i="20"/>
  <c r="B295" i="20"/>
  <c r="B296" i="20"/>
  <c r="B297" i="20"/>
  <c r="B298" i="20"/>
  <c r="B299" i="20"/>
  <c r="B278" i="20"/>
  <c r="B279" i="20"/>
  <c r="B280" i="20"/>
  <c r="B281" i="20"/>
  <c r="B282" i="20"/>
  <c r="B283" i="20"/>
  <c r="B284" i="20"/>
  <c r="B285" i="20"/>
  <c r="B286" i="20"/>
  <c r="B287" i="20"/>
  <c r="B288" i="20"/>
  <c r="B259" i="20"/>
  <c r="B260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56" i="20"/>
  <c r="B257" i="20"/>
  <c r="B25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417" i="20"/>
  <c r="D417" i="20" s="1"/>
  <c r="B418" i="20"/>
  <c r="D418" i="20" s="1"/>
  <c r="B416" i="20"/>
  <c r="B419" i="20"/>
  <c r="D419" i="20" s="1"/>
  <c r="B425" i="17" l="1"/>
  <c r="C510" i="13"/>
  <c r="C425" i="17" s="1"/>
  <c r="D510" i="13"/>
  <c r="E510" i="13"/>
  <c r="K512" i="4"/>
  <c r="B511" i="13"/>
  <c r="C433" i="14"/>
  <c r="C431" i="20" s="1"/>
  <c r="E424" i="17"/>
  <c r="F424" i="17"/>
  <c r="G424" i="17"/>
  <c r="H424" i="17"/>
  <c r="C419" i="20"/>
  <c r="C416" i="20"/>
  <c r="D416" i="20"/>
  <c r="C418" i="20"/>
  <c r="C417" i="20"/>
  <c r="C93" i="20"/>
  <c r="D93" i="20"/>
  <c r="C92" i="20"/>
  <c r="D92" i="20"/>
  <c r="C91" i="20"/>
  <c r="D91" i="20"/>
  <c r="C90" i="20"/>
  <c r="D90" i="20"/>
  <c r="C89" i="20"/>
  <c r="D89" i="20"/>
  <c r="C88" i="20"/>
  <c r="D88" i="20"/>
  <c r="C87" i="20"/>
  <c r="D87" i="20"/>
  <c r="C86" i="20"/>
  <c r="D86" i="20"/>
  <c r="C85" i="20"/>
  <c r="D85" i="20"/>
  <c r="C84" i="20"/>
  <c r="D84" i="20"/>
  <c r="C83" i="20"/>
  <c r="D83" i="20"/>
  <c r="C82" i="20"/>
  <c r="D82" i="20"/>
  <c r="C81" i="20"/>
  <c r="D81" i="20"/>
  <c r="C80" i="20"/>
  <c r="D80" i="20"/>
  <c r="C79" i="20"/>
  <c r="D79" i="20"/>
  <c r="C78" i="20"/>
  <c r="D78" i="20"/>
  <c r="C77" i="20"/>
  <c r="D77" i="20"/>
  <c r="C76" i="20"/>
  <c r="D76" i="20"/>
  <c r="C75" i="20"/>
  <c r="D75" i="20"/>
  <c r="C74" i="20"/>
  <c r="D74" i="20"/>
  <c r="C73" i="20"/>
  <c r="D73" i="20"/>
  <c r="C72" i="20"/>
  <c r="D72" i="20"/>
  <c r="C71" i="20"/>
  <c r="D71" i="20"/>
  <c r="C70" i="20"/>
  <c r="D70" i="20"/>
  <c r="C69" i="20"/>
  <c r="D69" i="20"/>
  <c r="C68" i="20"/>
  <c r="D68" i="20"/>
  <c r="C67" i="20"/>
  <c r="D67" i="20"/>
  <c r="C66" i="20"/>
  <c r="D66" i="20"/>
  <c r="C65" i="20"/>
  <c r="D65" i="20"/>
  <c r="C64" i="20"/>
  <c r="D64" i="20"/>
  <c r="C63" i="20"/>
  <c r="D63" i="20"/>
  <c r="C62" i="20"/>
  <c r="D62" i="20"/>
  <c r="C61" i="20"/>
  <c r="D61" i="20"/>
  <c r="C60" i="20"/>
  <c r="D60" i="20"/>
  <c r="C59" i="20"/>
  <c r="D59" i="20"/>
  <c r="C58" i="20"/>
  <c r="D58" i="20"/>
  <c r="C57" i="20"/>
  <c r="D57" i="20"/>
  <c r="C56" i="20"/>
  <c r="D56" i="20"/>
  <c r="C55" i="20"/>
  <c r="D55" i="20"/>
  <c r="C54" i="20"/>
  <c r="D54" i="20"/>
  <c r="C53" i="20"/>
  <c r="D53" i="20"/>
  <c r="C52" i="20"/>
  <c r="D52" i="20"/>
  <c r="C51" i="20"/>
  <c r="D51" i="20"/>
  <c r="C50" i="20"/>
  <c r="D50" i="20"/>
  <c r="C49" i="20"/>
  <c r="D49" i="20"/>
  <c r="C48" i="20"/>
  <c r="D48" i="20"/>
  <c r="C47" i="20"/>
  <c r="D47" i="20"/>
  <c r="C46" i="20"/>
  <c r="D46" i="20"/>
  <c r="C45" i="20"/>
  <c r="D45" i="20"/>
  <c r="C44" i="20"/>
  <c r="D44" i="20"/>
  <c r="C43" i="20"/>
  <c r="D43" i="20"/>
  <c r="C42" i="20"/>
  <c r="D42" i="20"/>
  <c r="C41" i="20"/>
  <c r="D41" i="20"/>
  <c r="C40" i="20"/>
  <c r="D40" i="20"/>
  <c r="C39" i="20"/>
  <c r="D39" i="20"/>
  <c r="C38" i="20"/>
  <c r="D38" i="20"/>
  <c r="C37" i="20"/>
  <c r="D37" i="20"/>
  <c r="C36" i="20"/>
  <c r="D36" i="20"/>
  <c r="C35" i="20"/>
  <c r="D35" i="20"/>
  <c r="C34" i="20"/>
  <c r="D34" i="20"/>
  <c r="C33" i="20"/>
  <c r="D33" i="20"/>
  <c r="C32" i="20"/>
  <c r="D32" i="20"/>
  <c r="C31" i="20"/>
  <c r="D31" i="20"/>
  <c r="C30" i="20"/>
  <c r="D30" i="20"/>
  <c r="C29" i="20"/>
  <c r="D29" i="20"/>
  <c r="C28" i="20"/>
  <c r="D28" i="20"/>
  <c r="C27" i="20"/>
  <c r="D27" i="20"/>
  <c r="C26" i="20"/>
  <c r="D26" i="20"/>
  <c r="C25" i="20"/>
  <c r="D25" i="20"/>
  <c r="C24" i="20"/>
  <c r="D24" i="20"/>
  <c r="C23" i="20"/>
  <c r="D23" i="20"/>
  <c r="C22" i="20"/>
  <c r="D22" i="20"/>
  <c r="C21" i="20"/>
  <c r="D21" i="20"/>
  <c r="C20" i="20"/>
  <c r="D20" i="20"/>
  <c r="C19" i="20"/>
  <c r="D19" i="20"/>
  <c r="C18" i="20"/>
  <c r="D18" i="20"/>
  <c r="C17" i="20"/>
  <c r="D17" i="20"/>
  <c r="C16" i="20"/>
  <c r="D16" i="20"/>
  <c r="C15" i="20"/>
  <c r="D15" i="20"/>
  <c r="C14" i="20"/>
  <c r="D14" i="20"/>
  <c r="C13" i="20"/>
  <c r="D13" i="20"/>
  <c r="C12" i="20"/>
  <c r="D12" i="20"/>
  <c r="C11" i="20"/>
  <c r="D11" i="20"/>
  <c r="C144" i="20"/>
  <c r="D144" i="20"/>
  <c r="C143" i="20"/>
  <c r="D143" i="20"/>
  <c r="C142" i="20"/>
  <c r="D142" i="20"/>
  <c r="C141" i="20"/>
  <c r="D141" i="20"/>
  <c r="C140" i="20"/>
  <c r="D140" i="20"/>
  <c r="C139" i="20"/>
  <c r="D139" i="20"/>
  <c r="C138" i="20"/>
  <c r="D138" i="20"/>
  <c r="C137" i="20"/>
  <c r="D137" i="20"/>
  <c r="C136" i="20"/>
  <c r="D136" i="20"/>
  <c r="C135" i="20"/>
  <c r="D135" i="20"/>
  <c r="C134" i="20"/>
  <c r="D134" i="20"/>
  <c r="C133" i="20"/>
  <c r="D133" i="20"/>
  <c r="C132" i="20"/>
  <c r="D132" i="20"/>
  <c r="C131" i="20"/>
  <c r="D131" i="20"/>
  <c r="C130" i="20"/>
  <c r="D130" i="20"/>
  <c r="C129" i="20"/>
  <c r="D129" i="20"/>
  <c r="C128" i="20"/>
  <c r="D128" i="20"/>
  <c r="C127" i="20"/>
  <c r="D127" i="20"/>
  <c r="C126" i="20"/>
  <c r="D126" i="20"/>
  <c r="C125" i="20"/>
  <c r="D125" i="20"/>
  <c r="C124" i="20"/>
  <c r="D124" i="20"/>
  <c r="C123" i="20"/>
  <c r="D123" i="20"/>
  <c r="C122" i="20"/>
  <c r="D122" i="20"/>
  <c r="C121" i="20"/>
  <c r="D121" i="20"/>
  <c r="C120" i="20"/>
  <c r="D120" i="20"/>
  <c r="C119" i="20"/>
  <c r="D119" i="20"/>
  <c r="C118" i="20"/>
  <c r="D118" i="20"/>
  <c r="C117" i="20"/>
  <c r="D117" i="20"/>
  <c r="C116" i="20"/>
  <c r="D116" i="20"/>
  <c r="C115" i="20"/>
  <c r="D115" i="20"/>
  <c r="C114" i="20"/>
  <c r="D114" i="20"/>
  <c r="C113" i="20"/>
  <c r="D113" i="20"/>
  <c r="C112" i="20"/>
  <c r="D112" i="20"/>
  <c r="C111" i="20"/>
  <c r="D111" i="20"/>
  <c r="C110" i="20"/>
  <c r="D110" i="20"/>
  <c r="C109" i="20"/>
  <c r="D109" i="20"/>
  <c r="C108" i="20"/>
  <c r="D108" i="20"/>
  <c r="C107" i="20"/>
  <c r="D107" i="20"/>
  <c r="C106" i="20"/>
  <c r="D106" i="20"/>
  <c r="C105" i="20"/>
  <c r="D105" i="20"/>
  <c r="C104" i="20"/>
  <c r="D104" i="20"/>
  <c r="C103" i="20"/>
  <c r="D103" i="20"/>
  <c r="C102" i="20"/>
  <c r="D102" i="20"/>
  <c r="C101" i="20"/>
  <c r="D101" i="20"/>
  <c r="C100" i="20"/>
  <c r="D100" i="20"/>
  <c r="C99" i="20"/>
  <c r="D99" i="20"/>
  <c r="C98" i="20"/>
  <c r="D98" i="20"/>
  <c r="C97" i="20"/>
  <c r="D97" i="20"/>
  <c r="C96" i="20"/>
  <c r="D96" i="20"/>
  <c r="C95" i="20"/>
  <c r="D95" i="20"/>
  <c r="C183" i="20"/>
  <c r="D183" i="20"/>
  <c r="C182" i="20"/>
  <c r="D182" i="20"/>
  <c r="C181" i="20"/>
  <c r="D181" i="20"/>
  <c r="C180" i="20"/>
  <c r="D180" i="20"/>
  <c r="C179" i="20"/>
  <c r="D179" i="20"/>
  <c r="C178" i="20"/>
  <c r="D178" i="20"/>
  <c r="C177" i="20"/>
  <c r="D177" i="20"/>
  <c r="C176" i="20"/>
  <c r="D176" i="20"/>
  <c r="C175" i="20"/>
  <c r="D175" i="20"/>
  <c r="C174" i="20"/>
  <c r="D174" i="20"/>
  <c r="C173" i="20"/>
  <c r="D173" i="20"/>
  <c r="C172" i="20"/>
  <c r="D172" i="20"/>
  <c r="C171" i="20"/>
  <c r="D171" i="20"/>
  <c r="C170" i="20"/>
  <c r="D170" i="20"/>
  <c r="C169" i="20"/>
  <c r="D169" i="20"/>
  <c r="C168" i="20"/>
  <c r="D168" i="20"/>
  <c r="C167" i="20"/>
  <c r="D167" i="20"/>
  <c r="C166" i="20"/>
  <c r="D166" i="20"/>
  <c r="C165" i="20"/>
  <c r="D165" i="20"/>
  <c r="C164" i="20"/>
  <c r="D164" i="20"/>
  <c r="C163" i="20"/>
  <c r="D163" i="20"/>
  <c r="C162" i="20"/>
  <c r="D162" i="20"/>
  <c r="C161" i="20"/>
  <c r="D161" i="20"/>
  <c r="C160" i="20"/>
  <c r="D160" i="20"/>
  <c r="C159" i="20"/>
  <c r="D159" i="20"/>
  <c r="C158" i="20"/>
  <c r="D158" i="20"/>
  <c r="C157" i="20"/>
  <c r="D157" i="20"/>
  <c r="C156" i="20"/>
  <c r="D156" i="20"/>
  <c r="C155" i="20"/>
  <c r="D155" i="20"/>
  <c r="C154" i="20"/>
  <c r="D154" i="20"/>
  <c r="C153" i="20"/>
  <c r="D153" i="20"/>
  <c r="C152" i="20"/>
  <c r="D152" i="20"/>
  <c r="C151" i="20"/>
  <c r="D151" i="20"/>
  <c r="C150" i="20"/>
  <c r="D150" i="20"/>
  <c r="C149" i="20"/>
  <c r="D149" i="20"/>
  <c r="C148" i="20"/>
  <c r="D148" i="20"/>
  <c r="C147" i="20"/>
  <c r="D147" i="20"/>
  <c r="C146" i="20"/>
  <c r="D146" i="20"/>
  <c r="C145" i="20"/>
  <c r="D145" i="20"/>
  <c r="C218" i="20"/>
  <c r="D218" i="20"/>
  <c r="C217" i="20"/>
  <c r="D217" i="20"/>
  <c r="C216" i="20"/>
  <c r="D216" i="20"/>
  <c r="C215" i="20"/>
  <c r="D215" i="20"/>
  <c r="C214" i="20"/>
  <c r="D214" i="20"/>
  <c r="C213" i="20"/>
  <c r="D213" i="20"/>
  <c r="C212" i="20"/>
  <c r="D212" i="20"/>
  <c r="C211" i="20"/>
  <c r="D211" i="20"/>
  <c r="C210" i="20"/>
  <c r="D210" i="20"/>
  <c r="C209" i="20"/>
  <c r="D209" i="20"/>
  <c r="C208" i="20"/>
  <c r="D208" i="20"/>
  <c r="C207" i="20"/>
  <c r="D207" i="20"/>
  <c r="C206" i="20"/>
  <c r="D206" i="20"/>
  <c r="C205" i="20"/>
  <c r="D205" i="20"/>
  <c r="C204" i="20"/>
  <c r="D204" i="20"/>
  <c r="C203" i="20"/>
  <c r="D203" i="20"/>
  <c r="C202" i="20"/>
  <c r="D202" i="20"/>
  <c r="C201" i="20"/>
  <c r="D201" i="20"/>
  <c r="C200" i="20"/>
  <c r="D200" i="20"/>
  <c r="C199" i="20"/>
  <c r="D199" i="20"/>
  <c r="C198" i="20"/>
  <c r="D198" i="20"/>
  <c r="C197" i="20"/>
  <c r="D197" i="20"/>
  <c r="C196" i="20"/>
  <c r="D196" i="20"/>
  <c r="C195" i="20"/>
  <c r="D195" i="20"/>
  <c r="C194" i="20"/>
  <c r="D194" i="20"/>
  <c r="C193" i="20"/>
  <c r="D193" i="20"/>
  <c r="C192" i="20"/>
  <c r="D192" i="20"/>
  <c r="C191" i="20"/>
  <c r="D191" i="20"/>
  <c r="C190" i="20"/>
  <c r="D190" i="20"/>
  <c r="C189" i="20"/>
  <c r="D189" i="20"/>
  <c r="C188" i="20"/>
  <c r="D188" i="20"/>
  <c r="C187" i="20"/>
  <c r="D187" i="20"/>
  <c r="C186" i="20"/>
  <c r="D186" i="20"/>
  <c r="C185" i="20"/>
  <c r="D185" i="20"/>
  <c r="C184" i="20"/>
  <c r="D184" i="20"/>
  <c r="C236" i="20"/>
  <c r="D236" i="20"/>
  <c r="C235" i="20"/>
  <c r="D235" i="20"/>
  <c r="C234" i="20"/>
  <c r="D234" i="20"/>
  <c r="C233" i="20"/>
  <c r="D233" i="20"/>
  <c r="C232" i="20"/>
  <c r="D232" i="20"/>
  <c r="C231" i="20"/>
  <c r="D231" i="20"/>
  <c r="C230" i="20"/>
  <c r="D230" i="20"/>
  <c r="C229" i="20"/>
  <c r="D229" i="20"/>
  <c r="C228" i="20"/>
  <c r="D228" i="20"/>
  <c r="C227" i="20"/>
  <c r="D227" i="20"/>
  <c r="C226" i="20"/>
  <c r="D226" i="20"/>
  <c r="C225" i="20"/>
  <c r="D225" i="20"/>
  <c r="C224" i="20"/>
  <c r="D224" i="20"/>
  <c r="C223" i="20"/>
  <c r="D223" i="20"/>
  <c r="C222" i="20"/>
  <c r="D222" i="20"/>
  <c r="C221" i="20"/>
  <c r="D221" i="20"/>
  <c r="C220" i="20"/>
  <c r="D220" i="20"/>
  <c r="C219" i="20"/>
  <c r="D219" i="20"/>
  <c r="C258" i="20"/>
  <c r="D258" i="20"/>
  <c r="C257" i="20"/>
  <c r="D257" i="20"/>
  <c r="C256" i="20"/>
  <c r="D256" i="20"/>
  <c r="C255" i="20"/>
  <c r="D255" i="20"/>
  <c r="C254" i="20"/>
  <c r="D254" i="20"/>
  <c r="C253" i="20"/>
  <c r="D253" i="20"/>
  <c r="C252" i="20"/>
  <c r="D252" i="20"/>
  <c r="C251" i="20"/>
  <c r="D251" i="20"/>
  <c r="C250" i="20"/>
  <c r="D250" i="20"/>
  <c r="C249" i="20"/>
  <c r="D249" i="20"/>
  <c r="C248" i="20"/>
  <c r="D248" i="20"/>
  <c r="C247" i="20"/>
  <c r="D247" i="20"/>
  <c r="C246" i="20"/>
  <c r="D246" i="20"/>
  <c r="C245" i="20"/>
  <c r="D245" i="20"/>
  <c r="C244" i="20"/>
  <c r="D244" i="20"/>
  <c r="C243" i="20"/>
  <c r="D243" i="20"/>
  <c r="C242" i="20"/>
  <c r="D242" i="20"/>
  <c r="C241" i="20"/>
  <c r="D241" i="20"/>
  <c r="C240" i="20"/>
  <c r="D240" i="20"/>
  <c r="C239" i="20"/>
  <c r="D239" i="20"/>
  <c r="C238" i="20"/>
  <c r="D238" i="20"/>
  <c r="C237" i="20"/>
  <c r="D237" i="20"/>
  <c r="C277" i="20"/>
  <c r="D277" i="20"/>
  <c r="C276" i="20"/>
  <c r="D276" i="20"/>
  <c r="C275" i="20"/>
  <c r="D275" i="20"/>
  <c r="C274" i="20"/>
  <c r="D274" i="20"/>
  <c r="C273" i="20"/>
  <c r="D273" i="20"/>
  <c r="C272" i="20"/>
  <c r="D272" i="20"/>
  <c r="C271" i="20"/>
  <c r="D271" i="20"/>
  <c r="C270" i="20"/>
  <c r="D270" i="20"/>
  <c r="C269" i="20"/>
  <c r="D269" i="20"/>
  <c r="C268" i="20"/>
  <c r="D268" i="20"/>
  <c r="C267" i="20"/>
  <c r="D267" i="20"/>
  <c r="C266" i="20"/>
  <c r="D266" i="20"/>
  <c r="C265" i="20"/>
  <c r="D265" i="20"/>
  <c r="C264" i="20"/>
  <c r="D264" i="20"/>
  <c r="C263" i="20"/>
  <c r="D263" i="20"/>
  <c r="C262" i="20"/>
  <c r="D262" i="20"/>
  <c r="C261" i="20"/>
  <c r="D261" i="20"/>
  <c r="C260" i="20"/>
  <c r="D260" i="20"/>
  <c r="C259" i="20"/>
  <c r="D259" i="20"/>
  <c r="C288" i="20"/>
  <c r="D288" i="20"/>
  <c r="C287" i="20"/>
  <c r="D287" i="20"/>
  <c r="C286" i="20"/>
  <c r="D286" i="20"/>
  <c r="C285" i="20"/>
  <c r="D285" i="20"/>
  <c r="C284" i="20"/>
  <c r="D284" i="20"/>
  <c r="C283" i="20"/>
  <c r="D283" i="20"/>
  <c r="C282" i="20"/>
  <c r="D282" i="20"/>
  <c r="C281" i="20"/>
  <c r="D281" i="20"/>
  <c r="C280" i="20"/>
  <c r="D280" i="20"/>
  <c r="C279" i="20"/>
  <c r="D279" i="20"/>
  <c r="C278" i="20"/>
  <c r="D278" i="20"/>
  <c r="C299" i="20"/>
  <c r="D299" i="20"/>
  <c r="C298" i="20"/>
  <c r="D298" i="20"/>
  <c r="C297" i="20"/>
  <c r="D297" i="20"/>
  <c r="C296" i="20"/>
  <c r="D296" i="20"/>
  <c r="C295" i="20"/>
  <c r="D295" i="20"/>
  <c r="C294" i="20"/>
  <c r="D294" i="20"/>
  <c r="C293" i="20"/>
  <c r="D293" i="20"/>
  <c r="C292" i="20"/>
  <c r="D292" i="20"/>
  <c r="C291" i="20"/>
  <c r="D291" i="20"/>
  <c r="C290" i="20"/>
  <c r="D290" i="20"/>
  <c r="C289" i="20"/>
  <c r="D289" i="20"/>
  <c r="C311" i="20"/>
  <c r="D311" i="20"/>
  <c r="C310" i="20"/>
  <c r="D310" i="20"/>
  <c r="C309" i="20"/>
  <c r="D309" i="20"/>
  <c r="C308" i="20"/>
  <c r="D308" i="20"/>
  <c r="C307" i="20"/>
  <c r="D307" i="20"/>
  <c r="C306" i="20"/>
  <c r="D306" i="20"/>
  <c r="C305" i="20"/>
  <c r="D305" i="20"/>
  <c r="C304" i="20"/>
  <c r="D304" i="20"/>
  <c r="C303" i="20"/>
  <c r="D303" i="20"/>
  <c r="C302" i="20"/>
  <c r="D302" i="20"/>
  <c r="C301" i="20"/>
  <c r="D301" i="20"/>
  <c r="C300" i="20"/>
  <c r="D300" i="20"/>
  <c r="C361" i="20"/>
  <c r="D361" i="20"/>
  <c r="C360" i="20"/>
  <c r="D360" i="20"/>
  <c r="C359" i="20"/>
  <c r="D359" i="20"/>
  <c r="C358" i="20"/>
  <c r="D358" i="20"/>
  <c r="C357" i="20"/>
  <c r="D357" i="20"/>
  <c r="C356" i="20"/>
  <c r="D356" i="20"/>
  <c r="C355" i="20"/>
  <c r="D355" i="20"/>
  <c r="C354" i="20"/>
  <c r="D354" i="20"/>
  <c r="C353" i="20"/>
  <c r="D353" i="20"/>
  <c r="C352" i="20"/>
  <c r="D352" i="20"/>
  <c r="C351" i="20"/>
  <c r="D351" i="20"/>
  <c r="C350" i="20"/>
  <c r="D350" i="20"/>
  <c r="C349" i="20"/>
  <c r="D349" i="20"/>
  <c r="C348" i="20"/>
  <c r="D348" i="20"/>
  <c r="C347" i="20"/>
  <c r="D347" i="20"/>
  <c r="C346" i="20"/>
  <c r="D346" i="20"/>
  <c r="C345" i="20"/>
  <c r="D345" i="20"/>
  <c r="C344" i="20"/>
  <c r="D344" i="20"/>
  <c r="C343" i="20"/>
  <c r="D343" i="20"/>
  <c r="C342" i="20"/>
  <c r="D342" i="20"/>
  <c r="C341" i="20"/>
  <c r="D341" i="20"/>
  <c r="C340" i="20"/>
  <c r="D340" i="20"/>
  <c r="C339" i="20"/>
  <c r="D339" i="20"/>
  <c r="C338" i="20"/>
  <c r="D338" i="20"/>
  <c r="C337" i="20"/>
  <c r="D337" i="20"/>
  <c r="C336" i="20"/>
  <c r="D336" i="20"/>
  <c r="C335" i="20"/>
  <c r="D335" i="20"/>
  <c r="C334" i="20"/>
  <c r="D334" i="20"/>
  <c r="C333" i="20"/>
  <c r="D333" i="20"/>
  <c r="C332" i="20"/>
  <c r="D332" i="20"/>
  <c r="C331" i="20"/>
  <c r="D331" i="20"/>
  <c r="C330" i="20"/>
  <c r="D330" i="20"/>
  <c r="C329" i="20"/>
  <c r="D329" i="20"/>
  <c r="C328" i="20"/>
  <c r="D328" i="20"/>
  <c r="C327" i="20"/>
  <c r="D327" i="20"/>
  <c r="C326" i="20"/>
  <c r="D326" i="20"/>
  <c r="C325" i="20"/>
  <c r="D325" i="20"/>
  <c r="C324" i="20"/>
  <c r="D324" i="20"/>
  <c r="C323" i="20"/>
  <c r="D323" i="20"/>
  <c r="C322" i="20"/>
  <c r="D322" i="20"/>
  <c r="C321" i="20"/>
  <c r="D321" i="20"/>
  <c r="C320" i="20"/>
  <c r="D320" i="20"/>
  <c r="C319" i="20"/>
  <c r="D319" i="20"/>
  <c r="C318" i="20"/>
  <c r="D318" i="20"/>
  <c r="C317" i="20"/>
  <c r="D317" i="20"/>
  <c r="C316" i="20"/>
  <c r="D316" i="20"/>
  <c r="C315" i="20"/>
  <c r="D315" i="20"/>
  <c r="C314" i="20"/>
  <c r="D314" i="20"/>
  <c r="C313" i="20"/>
  <c r="D313" i="20"/>
  <c r="C312" i="20"/>
  <c r="D312" i="20"/>
  <c r="C383" i="20"/>
  <c r="D383" i="20"/>
  <c r="C382" i="20"/>
  <c r="D382" i="20"/>
  <c r="C381" i="20"/>
  <c r="D381" i="20"/>
  <c r="C380" i="20"/>
  <c r="D380" i="20"/>
  <c r="C379" i="20"/>
  <c r="D379" i="20"/>
  <c r="C378" i="20"/>
  <c r="D378" i="20"/>
  <c r="C377" i="20"/>
  <c r="D377" i="20"/>
  <c r="C376" i="20"/>
  <c r="D376" i="20"/>
  <c r="C375" i="20"/>
  <c r="D375" i="20"/>
  <c r="C374" i="20"/>
  <c r="D374" i="20"/>
  <c r="C373" i="20"/>
  <c r="D373" i="20"/>
  <c r="C372" i="20"/>
  <c r="D372" i="20"/>
  <c r="C371" i="20"/>
  <c r="D371" i="20"/>
  <c r="C370" i="20"/>
  <c r="D370" i="20"/>
  <c r="C369" i="20"/>
  <c r="D369" i="20"/>
  <c r="C368" i="20"/>
  <c r="D368" i="20"/>
  <c r="C367" i="20"/>
  <c r="D367" i="20"/>
  <c r="C366" i="20"/>
  <c r="D366" i="20"/>
  <c r="C365" i="20"/>
  <c r="D365" i="20"/>
  <c r="C364" i="20"/>
  <c r="D364" i="20"/>
  <c r="C363" i="20"/>
  <c r="D363" i="20"/>
  <c r="C362" i="20"/>
  <c r="D362" i="20"/>
  <c r="C402" i="20"/>
  <c r="D402" i="20"/>
  <c r="C401" i="20"/>
  <c r="D401" i="20"/>
  <c r="C400" i="20"/>
  <c r="D400" i="20"/>
  <c r="C399" i="20"/>
  <c r="D399" i="20"/>
  <c r="C398" i="20"/>
  <c r="D398" i="20"/>
  <c r="C397" i="20"/>
  <c r="D397" i="20"/>
  <c r="C396" i="20"/>
  <c r="D396" i="20"/>
  <c r="C395" i="20"/>
  <c r="D395" i="20"/>
  <c r="C394" i="20"/>
  <c r="D394" i="20"/>
  <c r="C393" i="20"/>
  <c r="D393" i="20"/>
  <c r="C392" i="20"/>
  <c r="D392" i="20"/>
  <c r="C391" i="20"/>
  <c r="D391" i="20"/>
  <c r="C390" i="20"/>
  <c r="D390" i="20"/>
  <c r="C389" i="20"/>
  <c r="D389" i="20"/>
  <c r="C388" i="20"/>
  <c r="D388" i="20"/>
  <c r="C387" i="20"/>
  <c r="D387" i="20"/>
  <c r="C386" i="20"/>
  <c r="D386" i="20"/>
  <c r="C385" i="20"/>
  <c r="D385" i="20"/>
  <c r="C384" i="20"/>
  <c r="D384" i="20"/>
  <c r="C415" i="20"/>
  <c r="D415" i="20"/>
  <c r="C414" i="20"/>
  <c r="D414" i="20"/>
  <c r="C413" i="20"/>
  <c r="D413" i="20"/>
  <c r="C412" i="20"/>
  <c r="D412" i="20"/>
  <c r="C411" i="20"/>
  <c r="D411" i="20"/>
  <c r="C410" i="20"/>
  <c r="D410" i="20"/>
  <c r="C409" i="20"/>
  <c r="D409" i="20"/>
  <c r="C408" i="20"/>
  <c r="D408" i="20"/>
  <c r="C407" i="20"/>
  <c r="D407" i="20"/>
  <c r="C406" i="20"/>
  <c r="D406" i="20"/>
  <c r="C405" i="20"/>
  <c r="D405" i="20"/>
  <c r="C404" i="20"/>
  <c r="D404" i="20"/>
  <c r="C403" i="20"/>
  <c r="D403" i="20"/>
  <c r="C94" i="20"/>
  <c r="D94" i="20"/>
  <c r="C9" i="20"/>
  <c r="D9" i="20"/>
  <c r="B426" i="17" l="1"/>
  <c r="C511" i="13"/>
  <c r="D511" i="13"/>
  <c r="D426" i="17" s="1"/>
  <c r="E511" i="13"/>
  <c r="D434" i="14"/>
  <c r="K513" i="4"/>
  <c r="B512" i="13"/>
  <c r="D425" i="17"/>
  <c r="D433" i="14"/>
  <c r="H4" i="6"/>
  <c r="G4" i="6"/>
  <c r="G5" i="6"/>
  <c r="B513" i="13" l="1"/>
  <c r="K514" i="4"/>
  <c r="K515" i="4" s="1"/>
  <c r="K516" i="4" s="1"/>
  <c r="K517" i="4" s="1"/>
  <c r="K518" i="4" s="1"/>
  <c r="K519" i="4" s="1"/>
  <c r="K520" i="4" s="1"/>
  <c r="K521" i="4" s="1"/>
  <c r="K522" i="4" s="1"/>
  <c r="K523" i="4" s="1"/>
  <c r="K524" i="4" s="1"/>
  <c r="K525" i="4" s="1"/>
  <c r="K526" i="4" s="1"/>
  <c r="K527" i="4" s="1"/>
  <c r="K528" i="4" s="1"/>
  <c r="K529" i="4" s="1"/>
  <c r="K530" i="4" s="1"/>
  <c r="K531" i="4" s="1"/>
  <c r="K532" i="4" s="1"/>
  <c r="K533" i="4" s="1"/>
  <c r="K534" i="4" s="1"/>
  <c r="K535" i="4" s="1"/>
  <c r="K536" i="4" s="1"/>
  <c r="K537" i="4" s="1"/>
  <c r="K538" i="4" s="1"/>
  <c r="K539" i="4" s="1"/>
  <c r="K540" i="4" s="1"/>
  <c r="K541" i="4" s="1"/>
  <c r="K542" i="4" s="1"/>
  <c r="K543" i="4" s="1"/>
  <c r="K544" i="4" s="1"/>
  <c r="E425" i="17"/>
  <c r="F425" i="17"/>
  <c r="G425" i="17"/>
  <c r="H425" i="17"/>
  <c r="B427" i="17"/>
  <c r="C512" i="13"/>
  <c r="C427" i="17" s="1"/>
  <c r="D512" i="13"/>
  <c r="D427" i="17" s="1"/>
  <c r="E512" i="13"/>
  <c r="C435" i="14"/>
  <c r="C433" i="20" s="1"/>
  <c r="C513" i="13"/>
  <c r="C436" i="14" s="1"/>
  <c r="C434" i="20" s="1"/>
  <c r="D513" i="13"/>
  <c r="E513" i="13"/>
  <c r="D435" i="14"/>
  <c r="D436" i="14"/>
  <c r="E426" i="17"/>
  <c r="F426" i="17"/>
  <c r="G426" i="17"/>
  <c r="H426" i="17"/>
  <c r="C426" i="17"/>
  <c r="C434" i="14"/>
  <c r="C432" i="20" s="1"/>
  <c r="B5" i="15"/>
  <c r="G6" i="6"/>
  <c r="B4" i="15"/>
  <c r="C4" i="15" s="1"/>
  <c r="I839" i="19" l="1"/>
  <c r="I840" i="19"/>
  <c r="I851" i="19"/>
  <c r="I841" i="19"/>
  <c r="I842" i="19"/>
  <c r="I843" i="19"/>
  <c r="I844" i="19"/>
  <c r="I845" i="19"/>
  <c r="I846" i="19"/>
  <c r="I847" i="19"/>
  <c r="I848" i="19"/>
  <c r="I849" i="19"/>
  <c r="I850" i="19"/>
  <c r="E427" i="17"/>
  <c r="F427" i="17"/>
  <c r="G427" i="17"/>
  <c r="H427" i="17"/>
  <c r="G7" i="6"/>
  <c r="B6" i="15"/>
  <c r="C5" i="15"/>
  <c r="D5" i="15"/>
  <c r="C6" i="15" l="1"/>
  <c r="D6" i="15"/>
  <c r="G8" i="6"/>
  <c r="B7" i="15"/>
  <c r="C7" i="15" l="1"/>
  <c r="D7" i="15"/>
  <c r="G9" i="6"/>
  <c r="B8" i="15"/>
  <c r="C8" i="15" l="1"/>
  <c r="D8" i="15"/>
  <c r="G10" i="6"/>
  <c r="B9" i="15"/>
  <c r="C9" i="15" l="1"/>
  <c r="D9" i="15"/>
  <c r="G11" i="6"/>
  <c r="B10" i="15"/>
  <c r="C10" i="15" l="1"/>
  <c r="D10" i="15"/>
  <c r="G12" i="6"/>
  <c r="B11" i="15"/>
  <c r="C11" i="15" l="1"/>
  <c r="D11" i="15"/>
  <c r="G13" i="6"/>
  <c r="B12" i="15"/>
  <c r="C12" i="15" l="1"/>
  <c r="D12" i="15"/>
  <c r="G14" i="6"/>
  <c r="B13" i="15"/>
  <c r="C13" i="15" l="1"/>
  <c r="D13" i="15"/>
  <c r="G15" i="6"/>
  <c r="B14" i="15"/>
  <c r="C14" i="15" l="1"/>
  <c r="D14" i="15"/>
  <c r="G16" i="6"/>
  <c r="B15" i="15"/>
  <c r="C15" i="15" l="1"/>
  <c r="D15" i="15"/>
  <c r="G17" i="6"/>
  <c r="B16" i="15"/>
  <c r="C16" i="15" l="1"/>
  <c r="D16" i="15"/>
  <c r="G18" i="6"/>
  <c r="B17" i="15"/>
  <c r="C17" i="15" l="1"/>
  <c r="D17" i="15"/>
  <c r="G19" i="6"/>
  <c r="B18" i="15"/>
  <c r="C18" i="15" l="1"/>
  <c r="D18" i="15"/>
  <c r="G20" i="6"/>
  <c r="B19" i="15"/>
  <c r="C19" i="15" l="1"/>
  <c r="D19" i="15"/>
  <c r="G21" i="6"/>
  <c r="B20" i="15"/>
  <c r="C20" i="15" l="1"/>
  <c r="D20" i="15"/>
  <c r="G22" i="6"/>
  <c r="B21" i="15"/>
  <c r="C21" i="15" l="1"/>
  <c r="D21" i="15"/>
  <c r="G23" i="6"/>
  <c r="B22" i="15"/>
  <c r="C22" i="15" l="1"/>
  <c r="D22" i="15"/>
  <c r="G24" i="6"/>
  <c r="B23" i="15"/>
  <c r="C23" i="15" l="1"/>
  <c r="D23" i="15"/>
  <c r="G25" i="6"/>
  <c r="B24" i="15"/>
  <c r="C24" i="15" l="1"/>
  <c r="D24" i="15"/>
  <c r="G26" i="6"/>
  <c r="B25" i="15"/>
  <c r="C25" i="15" l="1"/>
  <c r="D25" i="15"/>
  <c r="G27" i="6"/>
  <c r="B26" i="15"/>
  <c r="C26" i="15" l="1"/>
  <c r="D26" i="15"/>
  <c r="G28" i="6"/>
  <c r="B27" i="15"/>
  <c r="C27" i="15" l="1"/>
  <c r="D27" i="15"/>
  <c r="G29" i="6"/>
  <c r="B28" i="15"/>
  <c r="C28" i="15" l="1"/>
  <c r="D28" i="15"/>
  <c r="G30" i="6"/>
  <c r="B29" i="15"/>
  <c r="C29" i="15" l="1"/>
  <c r="D29" i="15"/>
  <c r="G31" i="6"/>
  <c r="B30" i="15"/>
  <c r="C30" i="15" l="1"/>
  <c r="D30" i="15"/>
  <c r="G32" i="6"/>
  <c r="B31" i="15"/>
  <c r="C31" i="15" l="1"/>
  <c r="D31" i="15"/>
  <c r="G33" i="6"/>
  <c r="B32" i="15"/>
  <c r="C32" i="15" l="1"/>
  <c r="D32" i="15"/>
  <c r="G34" i="6"/>
  <c r="B33" i="15"/>
  <c r="C33" i="15" l="1"/>
  <c r="D33" i="15"/>
  <c r="G35" i="6"/>
  <c r="B34" i="15"/>
  <c r="C34" i="15" l="1"/>
  <c r="D34" i="15"/>
  <c r="G36" i="6"/>
  <c r="B35" i="15"/>
  <c r="C35" i="15" l="1"/>
  <c r="D35" i="15"/>
  <c r="G37" i="6"/>
  <c r="B36" i="15"/>
  <c r="C36" i="15" l="1"/>
  <c r="D36" i="15"/>
  <c r="G38" i="6"/>
  <c r="B37" i="15"/>
  <c r="C37" i="15" l="1"/>
  <c r="D37" i="15"/>
  <c r="G39" i="6"/>
  <c r="B38" i="15"/>
  <c r="C38" i="15" l="1"/>
  <c r="D38" i="15"/>
  <c r="G40" i="6"/>
  <c r="B39" i="15"/>
  <c r="C39" i="15" l="1"/>
  <c r="D39" i="15"/>
  <c r="G41" i="6"/>
  <c r="B40" i="15"/>
  <c r="C40" i="15" l="1"/>
  <c r="D40" i="15"/>
  <c r="G42" i="6"/>
  <c r="B41" i="15"/>
  <c r="C41" i="15" l="1"/>
  <c r="D41" i="15"/>
  <c r="G43" i="6"/>
  <c r="B42" i="15"/>
  <c r="C42" i="15" l="1"/>
  <c r="D42" i="15"/>
  <c r="G44" i="6"/>
  <c r="B43" i="15"/>
  <c r="C43" i="15" l="1"/>
  <c r="D43" i="15"/>
  <c r="G45" i="6"/>
  <c r="B44" i="15"/>
  <c r="C44" i="15" l="1"/>
  <c r="D44" i="15"/>
  <c r="G46" i="6"/>
  <c r="B45" i="15"/>
  <c r="C45" i="15" l="1"/>
  <c r="D45" i="15"/>
  <c r="G47" i="6"/>
  <c r="B46" i="15"/>
  <c r="C46" i="15" l="1"/>
  <c r="D46" i="15"/>
  <c r="G48" i="6"/>
  <c r="B47" i="15"/>
  <c r="C47" i="15" l="1"/>
  <c r="D47" i="15"/>
  <c r="G49" i="6"/>
  <c r="B48" i="15"/>
  <c r="C48" i="15" l="1"/>
  <c r="D48" i="15"/>
  <c r="G50" i="6"/>
  <c r="B49" i="15"/>
  <c r="C49" i="15" l="1"/>
  <c r="D49" i="15"/>
  <c r="G51" i="6"/>
  <c r="B50" i="15"/>
  <c r="C50" i="15" l="1"/>
  <c r="D50" i="15"/>
  <c r="G52" i="6"/>
  <c r="B51" i="15"/>
  <c r="C51" i="15" l="1"/>
  <c r="D51" i="15"/>
  <c r="G53" i="6"/>
  <c r="B52" i="15"/>
  <c r="C52" i="15" l="1"/>
  <c r="D52" i="15"/>
  <c r="G54" i="6"/>
  <c r="B53" i="15"/>
  <c r="C53" i="15" l="1"/>
  <c r="D53" i="15"/>
  <c r="G55" i="6"/>
  <c r="B54" i="15"/>
  <c r="C54" i="15" l="1"/>
  <c r="D54" i="15"/>
  <c r="G56" i="6"/>
  <c r="B55" i="15"/>
  <c r="C55" i="15" l="1"/>
  <c r="D55" i="15"/>
  <c r="G57" i="6"/>
  <c r="B56" i="15"/>
  <c r="C56" i="15" l="1"/>
  <c r="D56" i="15"/>
  <c r="G58" i="6"/>
  <c r="B57" i="15"/>
  <c r="C57" i="15" l="1"/>
  <c r="D57" i="15"/>
  <c r="G59" i="6"/>
  <c r="B58" i="15"/>
  <c r="C58" i="15" l="1"/>
  <c r="D58" i="15"/>
  <c r="G60" i="6"/>
  <c r="B59" i="15"/>
  <c r="C59" i="15" l="1"/>
  <c r="D59" i="15"/>
  <c r="G61" i="6"/>
  <c r="B60" i="15"/>
  <c r="C60" i="15" l="1"/>
  <c r="D60" i="15"/>
  <c r="G62" i="6"/>
  <c r="B61" i="15"/>
  <c r="C61" i="15" l="1"/>
  <c r="D61" i="15"/>
  <c r="G63" i="6"/>
  <c r="B62" i="15"/>
  <c r="C62" i="15" l="1"/>
  <c r="D62" i="15"/>
  <c r="G64" i="6"/>
  <c r="B63" i="15"/>
  <c r="C63" i="15" l="1"/>
  <c r="D63" i="15"/>
  <c r="G65" i="6"/>
  <c r="B64" i="15"/>
  <c r="C64" i="15" l="1"/>
  <c r="D64" i="15"/>
  <c r="G66" i="6"/>
  <c r="B65" i="15"/>
  <c r="C65" i="15" l="1"/>
  <c r="D65" i="15"/>
  <c r="G67" i="6"/>
  <c r="B66" i="15"/>
  <c r="C66" i="15" l="1"/>
  <c r="D66" i="15"/>
  <c r="G68" i="6"/>
  <c r="B67" i="15"/>
  <c r="C67" i="15" l="1"/>
  <c r="D67" i="15"/>
  <c r="G69" i="6"/>
  <c r="B68" i="15"/>
  <c r="C68" i="15" l="1"/>
  <c r="D68" i="15"/>
  <c r="G70" i="6"/>
  <c r="B69" i="15"/>
  <c r="C69" i="15" l="1"/>
  <c r="D69" i="15"/>
  <c r="G71" i="6"/>
  <c r="B70" i="15"/>
  <c r="C70" i="15" l="1"/>
  <c r="D70" i="15"/>
  <c r="G72" i="6"/>
  <c r="B71" i="15"/>
  <c r="C71" i="15" l="1"/>
  <c r="D71" i="15"/>
  <c r="G73" i="6"/>
  <c r="B72" i="15"/>
  <c r="C72" i="15" l="1"/>
  <c r="D72" i="15"/>
  <c r="G74" i="6"/>
  <c r="B73" i="15"/>
  <c r="C73" i="15" l="1"/>
  <c r="D73" i="15"/>
  <c r="G75" i="6"/>
  <c r="B74" i="15"/>
  <c r="C74" i="15" l="1"/>
  <c r="D74" i="15"/>
  <c r="G76" i="6"/>
  <c r="B75" i="15"/>
  <c r="C75" i="15" l="1"/>
  <c r="D75" i="15"/>
  <c r="G77" i="6"/>
  <c r="B76" i="15"/>
  <c r="C76" i="15" l="1"/>
  <c r="D76" i="15"/>
  <c r="G78" i="6"/>
  <c r="B78" i="15" s="1"/>
  <c r="B77" i="15"/>
  <c r="C77" i="15" l="1"/>
  <c r="D77" i="15"/>
  <c r="D78" i="15"/>
  <c r="C78" i="15"/>
</calcChain>
</file>

<file path=xl/comments1.xml><?xml version="1.0" encoding="utf-8"?>
<comments xmlns="http://schemas.openxmlformats.org/spreadsheetml/2006/main">
  <authors>
    <author>zheta</author>
  </authors>
  <commentList>
    <comment ref="H22" authorId="0" shapeId="0">
      <text>
        <r>
          <rPr>
            <b/>
            <sz val="9"/>
            <color indexed="81"/>
            <rFont val="Tahoma"/>
            <family val="2"/>
          </rPr>
          <t>zheta:</t>
        </r>
        <r>
          <rPr>
            <sz val="9"/>
            <color indexed="81"/>
            <rFont val="Tahoma"/>
            <family val="2"/>
          </rPr>
          <t xml:space="preserve">
ESA
EMT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</rPr>
          <t>zheta:</t>
        </r>
        <r>
          <rPr>
            <sz val="9"/>
            <color indexed="81"/>
            <rFont val="Tahoma"/>
            <family val="2"/>
          </rPr>
          <t xml:space="preserve">
PLNJB
PLNSM</t>
        </r>
      </text>
    </comment>
  </commentList>
</comments>
</file>

<file path=xl/sharedStrings.xml><?xml version="1.0" encoding="utf-8"?>
<sst xmlns="http://schemas.openxmlformats.org/spreadsheetml/2006/main" count="118208" uniqueCount="31923">
  <si>
    <t>ABHIMATA CITRA ABADI</t>
  </si>
  <si>
    <t>ACA</t>
  </si>
  <si>
    <t>PT. ABHIMATA CITRA ABADI</t>
  </si>
  <si>
    <t xml:space="preserve">24Th Floor Menara Batavia Jl. K. H. Mas Mansyur Kav. 126 Jakarta 10220 </t>
  </si>
  <si>
    <t>Jl. Gunung Sahari Raya No. 60-63 Blok E8 Kemayoran - Jakarta Pusat DKI Jakarta Raya 10610</t>
  </si>
  <si>
    <t>01.347.974.6-073.000</t>
  </si>
  <si>
    <t>""</t>
  </si>
  <si>
    <t>Http@abimata.co.id</t>
  </si>
  <si>
    <t>GPON/abhimata</t>
  </si>
  <si>
    <t>ABIYASA TUNGGAL</t>
  </si>
  <si>
    <t>ABI</t>
  </si>
  <si>
    <t>Agus Moesoli</t>
  </si>
  <si>
    <t>AM</t>
  </si>
  <si>
    <t>DSN Tondomulyo , RT/RW :_x000D_
002/001 , kecamatan puncu , kabupaten : kediri</t>
  </si>
  <si>
    <t>moesoli.agus@gmail.com</t>
  </si>
  <si>
    <t>mandor CME tower XL IMD</t>
  </si>
  <si>
    <t>Aplika Nusa Lintas Arta</t>
  </si>
  <si>
    <t>LTA</t>
  </si>
  <si>
    <t>PT Aplika Nusa Lintas Arta</t>
  </si>
  <si>
    <t>Jl. MH Thamrin Kav. 3 Jakarta 10250 Indonesia</t>
  </si>
  <si>
    <t>lintasarta@lintasarta.net</t>
  </si>
  <si>
    <t>www.lintasarta.net</t>
  </si>
  <si>
    <t>BAKRIE TELECOM</t>
  </si>
  <si>
    <t>ESI</t>
  </si>
  <si>
    <t>Jl. H.R Rasuna Said Kav B-1, Jakarta Selatan 12920</t>
  </si>
  <si>
    <t>021-910111</t>
  </si>
  <si>
    <t>021-914980</t>
  </si>
  <si>
    <t>admin@bakrietelecom.com</t>
  </si>
  <si>
    <t>BUKAKA TEKNIK UTAMA</t>
  </si>
  <si>
    <t>BTU</t>
  </si>
  <si>
    <t>Jl. Raya Bekasi Cibinong Km. 19.5, Cileungsi Bogor 16820 - Indonesia</t>
  </si>
  <si>
    <t>01.315.811.8-054.000</t>
  </si>
  <si>
    <t>paryanto@bukaka.com</t>
  </si>
  <si>
    <t xml:space="preserve">Pekerjaan Dismantling Conductot T/L 150 kV Cikupa </t>
  </si>
  <si>
    <t>Citra Panji Manunggal</t>
  </si>
  <si>
    <t>CPM</t>
  </si>
  <si>
    <t>PT. Citra Panji Manunggal</t>
  </si>
  <si>
    <t>Pondok Pinang Center Blok A 8 - 12, Jl. Ciputat Raya Jakarta Selatan - DKI Jakarta Indonesia 12310</t>
  </si>
  <si>
    <t>opik.hidayat@cpmgroup.co.id</t>
  </si>
  <si>
    <t>Daya Hidro Dinamika</t>
  </si>
  <si>
    <t>DHD</t>
  </si>
  <si>
    <t>Graha Qdc Jl. Mampang Prapatan Raya No.28 Blok C Mampang Prapatan Jakarta 12790</t>
  </si>
  <si>
    <t>03.228.078.6-011.000</t>
  </si>
  <si>
    <t>www@qdc.co.id</t>
  </si>
  <si>
    <t>DAYAMITRA TELEKOMUNIKASI</t>
  </si>
  <si>
    <t>DAYA</t>
  </si>
  <si>
    <t>PT. DAYAMITRA TELEKOMUNIKASI</t>
  </si>
  <si>
    <t>Gedung Graha Pratama Lt 5 JL. MT Haryono Kav Tebet Jakarta Selatan</t>
  </si>
  <si>
    <t>01.071.244.6-093.000</t>
  </si>
  <si>
    <t>dayamitra@co.id</t>
  </si>
  <si>
    <t>dayamitra</t>
  </si>
  <si>
    <t>Departemen Dalam Negeri</t>
  </si>
  <si>
    <t>DDN</t>
  </si>
  <si>
    <t>Jl. Medan Merdeka Utara no.7 Jakarta Pusat</t>
  </si>
  <si>
    <t>021-345005</t>
  </si>
  <si>
    <t>021-383119</t>
  </si>
  <si>
    <t>www.depdagri.go.id</t>
  </si>
  <si>
    <t>Kementerian Dalam Negeri</t>
  </si>
  <si>
    <t>Duta Hita Jaya</t>
  </si>
  <si>
    <t>DHJ</t>
  </si>
  <si>
    <t>PT Duta Hita Jaya</t>
  </si>
  <si>
    <t xml:space="preserve">Taman Pegangsaan Indah, Blok A No. 3-5_x000D_
Jl. Pegangsaan Dua, Jakarta Utara 14250, Indonesia_x000D_
</t>
  </si>
  <si>
    <t>(62-21) 4601088</t>
  </si>
  <si>
    <t>(62-21) 46823636, 46</t>
  </si>
  <si>
    <t>info@dutahitajaya.co.id</t>
  </si>
  <si>
    <t>Steel Structure, Steel Tower</t>
  </si>
  <si>
    <t>Duta Pertiwi</t>
  </si>
  <si>
    <t>DPS</t>
  </si>
  <si>
    <t>Komplek Pertokoan  Mangga Dua Blok A7 No 18_x000D_
Jl. Jagir Wonokromo 100, Surabaya 60244</t>
  </si>
  <si>
    <t>properti_jagir@yahoo.com</t>
  </si>
  <si>
    <t>Pengelola Kantor Qdc SBY</t>
  </si>
  <si>
    <t>Duta Realtindo Perkasa</t>
  </si>
  <si>
    <t>DRP</t>
  </si>
  <si>
    <t>PT. Duta Realtindo Perkasa</t>
  </si>
  <si>
    <t>Office 99 Gedung Educenter,_x000D_
Jl. Sekolah Foresta, No. 8, BSD_x000D_
Tangerang-Banten 15331</t>
  </si>
  <si>
    <t>00.000.000.0-000.000</t>
  </si>
  <si>
    <t>drp@gmail.com</t>
  </si>
  <si>
    <t>Asuransi</t>
  </si>
  <si>
    <t>Edi Waluyo</t>
  </si>
  <si>
    <t>EW</t>
  </si>
  <si>
    <t>Jl. Pedongkelan RT 06/RW 06, Kapuk, Cengkareng, Jakarta Barat 11730</t>
  </si>
  <si>
    <t>edy.waluyo@qdc.co.id</t>
  </si>
  <si>
    <t>ENERGI MEKAR LESTARI</t>
  </si>
  <si>
    <t>EML</t>
  </si>
  <si>
    <t>DUTAMAS FATMAWATI B1/20 JL. RS FATMAWATI NO. 39 JAKARTA SELATAN 12150</t>
  </si>
  <si>
    <t>31.164.061.9-019.000</t>
  </si>
  <si>
    <t>sales@qdc.co.id</t>
  </si>
  <si>
    <t>Owner PLTM Simbelin</t>
  </si>
  <si>
    <t>ERICSSON</t>
  </si>
  <si>
    <t>ERI</t>
  </si>
  <si>
    <t>ESA MITRA TEKNOLOGI</t>
  </si>
  <si>
    <t>ESA</t>
  </si>
  <si>
    <t>PT ESA MITRA TEKNOLOGI</t>
  </si>
  <si>
    <t>JL. DI PANJAITAN KAV 25 SPBU 34-13302 NO. 25 JAKARTA TIMUR</t>
  </si>
  <si>
    <t>JL. DI Panjaitan Kav 25 SPBU 34-13302 No 25, Jakarta Timur</t>
  </si>
  <si>
    <t>70.067.596.0-002.000</t>
  </si>
  <si>
    <t>esa@gmail.com</t>
  </si>
  <si>
    <t>esa</t>
  </si>
  <si>
    <t>EMT</t>
  </si>
  <si>
    <t xml:space="preserve">JL. DI PANJAITAN KAV 25 SPBU 34-13302 No. 25 Jakarta Timur </t>
  </si>
  <si>
    <t>JL. DI Panjaitan Kav 25 SPBU 34-13302 No. 25 Jakarta Timur</t>
  </si>
  <si>
    <t>x@gmail.com</t>
  </si>
  <si>
    <t>First Media Tbk</t>
  </si>
  <si>
    <t>FIRST</t>
  </si>
  <si>
    <t>PT. First Media Tbk</t>
  </si>
  <si>
    <t>dki jakarta</t>
  </si>
  <si>
    <t>aa.aa@aa.aa</t>
  </si>
  <si>
    <t xml:space="preserve">Flexi </t>
  </si>
  <si>
    <t>FLEX</t>
  </si>
  <si>
    <t>Jakarta</t>
  </si>
  <si>
    <t>FLEXI MITRAYASA</t>
  </si>
  <si>
    <t>FLM</t>
  </si>
  <si>
    <t>Huawei Tech Investment</t>
  </si>
  <si>
    <t>HWEI</t>
  </si>
  <si>
    <t>PT Huawei Tech Investment</t>
  </si>
  <si>
    <t>Jl. Jend Sudirman No.44-46 GD.BRI II LT.20 S.2005 Bendungan Hilir Tanah Abang Jakarta Pusat Indonesia</t>
  </si>
  <si>
    <t>02.116.379.5-092.000</t>
  </si>
  <si>
    <t>4@gmail.com</t>
  </si>
  <si>
    <t>huawei</t>
  </si>
  <si>
    <t>HUTCHINSON 3 INDONESIA</t>
  </si>
  <si>
    <t>HCPT</t>
  </si>
  <si>
    <t>PT HUTCHINSON 3 INDONESIA</t>
  </si>
  <si>
    <t>Gedung Menara Mulia Lt.9 dan 10 Suite 901 dan 1001 Jl. Jend. Gatot Subroto Kav9-11 Rt.002 Rw.004 Karet Semanggi Setiabudi Jakarta Selatan DKI Jakarta Raya 12930</t>
  </si>
  <si>
    <t>01.967.397.9-092.000</t>
  </si>
  <si>
    <t>5@gmail.com</t>
  </si>
  <si>
    <t>hcpt</t>
  </si>
  <si>
    <t>HUTCHISON 3 INDONESIA</t>
  </si>
  <si>
    <t>HCPT1</t>
  </si>
  <si>
    <t>PT HUTCHISON 3 INDONESIA</t>
  </si>
  <si>
    <t>Gedung Menara Mulia Lt 9 dan 10 suite 901 dan 1001 Jl Jend Gatot Subroto Kav 9-11 RT 002 RW 004 Karet Semanggi Setiabudi Jakarta SelatanDKI Jakarta Raya 12930</t>
  </si>
  <si>
    <t xml:space="preserve">Gedung Menara Mulia lt 9 dan 10 Suite 901 dan 1001 Jl. Jend Gatot Subroto kav 9-11 RT 002 RW 004 Karet Semanggi Setiabudi Jakarta Selatan DKI Jakarta Raya 12930 </t>
  </si>
  <si>
    <t>aa@aa.aa</t>
  </si>
  <si>
    <t>Hutchison CP Telecommunications</t>
  </si>
  <si>
    <t>INDOPRIMASEL</t>
  </si>
  <si>
    <t>IDP</t>
  </si>
  <si>
    <t>INDOSAT TBK</t>
  </si>
  <si>
    <t>IND</t>
  </si>
  <si>
    <t>PT INDOSAT TBK</t>
  </si>
  <si>
    <t>JL. Medan Merdeka Barat 21 - Gambir Jakarta Pusat 10110</t>
  </si>
  <si>
    <t>01.000.502.3-092.000</t>
  </si>
  <si>
    <t>indosat@co.id</t>
  </si>
  <si>
    <t>indosat</t>
  </si>
  <si>
    <t>Industri Telekomunikasi Indonesia (Persero)</t>
  </si>
  <si>
    <t>INTI</t>
  </si>
  <si>
    <t>PT Industri Telekomunikasi Indonesia (Persero)</t>
  </si>
  <si>
    <t>Jl. Moch Toha 77 Bandung 40253 Bandung</t>
  </si>
  <si>
    <t>01.001.672.3-051.000</t>
  </si>
  <si>
    <t>www@inti.com</t>
  </si>
  <si>
    <t>inti</t>
  </si>
  <si>
    <t>INFRA MEDIA DINAMIKA</t>
  </si>
  <si>
    <t>IMD</t>
  </si>
  <si>
    <t>PT. INFRA MEDIA DINAMIKA</t>
  </si>
  <si>
    <t>Gedung Graha QDC JL. Mampang Prapatan Raya No. 28 Blok. C Jakarta Selatan 12790 Indonesia</t>
  </si>
  <si>
    <t>GD. Graha QDC Blok C, JL. Mampang Prapatan Raya NO.28 RT 005 RW 003, Mampang Prapatan, Mampang Prapatan, Jakarta Selatan, DKI Jakarta</t>
  </si>
  <si>
    <t>01.920.339.7-014.000</t>
  </si>
  <si>
    <t>https@imd.co.id</t>
  </si>
  <si>
    <t>INFRASTRUKTUR BISNIS SEJAHTERA</t>
  </si>
  <si>
    <t>MIT</t>
  </si>
  <si>
    <t>PT INFRASTRUKTUR BISNIS SEJAHTERA</t>
  </si>
  <si>
    <t>JL. RIAU NO. 23 RT.009/05 GONDANGDIA MENTENG JAKARTA PUSAT  DKI JAKARTA RAYA  10350</t>
  </si>
  <si>
    <t>JL. RIAU NO.23 RT.009/005 GONDANGDIA MENTENG JAKARTA PUSAT  DKI JAKARTA RAYA 10350</t>
  </si>
  <si>
    <t>03.203.443.1-076.000</t>
  </si>
  <si>
    <t>021-837095</t>
  </si>
  <si>
    <t>AAA@GMAIL.COM</t>
  </si>
  <si>
    <t>AAA</t>
  </si>
  <si>
    <t>Intershop Prima Center</t>
  </si>
  <si>
    <t>IPC</t>
  </si>
  <si>
    <t>PT. Intershop Prima Center</t>
  </si>
  <si>
    <t>Gedung WTC Mangga Dua Lt. 11Jl. Mangga Dua Raya Kav. 8Jakarta Utara 14430</t>
  </si>
  <si>
    <t xml:space="preserve">Jl. KH. Wahid Hasyim No. 55Gondangdia-Menteng Jakarta Pusat 10350 </t>
  </si>
  <si>
    <t>01.831.612.5-076.000</t>
  </si>
  <si>
    <t>donny.kurniadi@intershop.co.id</t>
  </si>
  <si>
    <t>BM WTC Mangga Dua Jakarta</t>
  </si>
  <si>
    <t>INTI BANGUN SEJAHTERA Tbk</t>
  </si>
  <si>
    <t>IBS</t>
  </si>
  <si>
    <t>PT INTI BANGUN SEJAHTERA Tbk</t>
  </si>
  <si>
    <t>Jl. Riau No.23 Menteng Jakarta 10350</t>
  </si>
  <si>
    <t>02.492.463.1-054.000</t>
  </si>
  <si>
    <t>ibs</t>
  </si>
  <si>
    <t>Karya Mitra Nugraha</t>
  </si>
  <si>
    <t>KMN</t>
  </si>
  <si>
    <t>PT. Karya Mitra Nugraha</t>
  </si>
  <si>
    <t>Jl Veteran 39,Bendungan,Gajah MungkurSEMARANG  50231</t>
  </si>
  <si>
    <t>024 8457070</t>
  </si>
  <si>
    <t>024 8446145</t>
  </si>
  <si>
    <t>kmnsem@indosat.net.id</t>
  </si>
  <si>
    <t>KHA</t>
  </si>
  <si>
    <t>PT. KHA</t>
  </si>
  <si>
    <t>Graha QDC Lt. 1</t>
  </si>
  <si>
    <t>no@email.yet</t>
  </si>
  <si>
    <t>LEKTRIKA KARYATAMA</t>
  </si>
  <si>
    <t>LRK</t>
  </si>
  <si>
    <t>PT. LEKTRIKA KARYATAMA</t>
  </si>
  <si>
    <t>Jl. Margasatwa Raya No. 88 Pondok Labu, Jakarta Selatan 12450</t>
  </si>
  <si>
    <t>chairul.chamid@lektrika-karyatama.com</t>
  </si>
  <si>
    <t>LINK NET</t>
  </si>
  <si>
    <t>LINK</t>
  </si>
  <si>
    <t>PT. LINK NET</t>
  </si>
  <si>
    <t>Citra Graha Lt.4 Suite 403 Jln.Jend Gatot Subroto Kav. 35-36 Kuningan Timur, Setiabudi,Jaksel,DKI Jakarta Raya, 12950</t>
  </si>
  <si>
    <t>nur.rahmi@linknet.co.id</t>
  </si>
  <si>
    <t>PT LINK NET</t>
  </si>
  <si>
    <t>Lintas Technology</t>
  </si>
  <si>
    <t>PTLIN</t>
  </si>
  <si>
    <t>PT Lintas Technology</t>
  </si>
  <si>
    <t>TBA</t>
  </si>
  <si>
    <t>tba@tba.tba</t>
  </si>
  <si>
    <t>LINTAS TEKNOLOGI INDONESIA</t>
  </si>
  <si>
    <t>Lts</t>
  </si>
  <si>
    <t>PT LINTAS TEKNOLOGI INDONESIA</t>
  </si>
  <si>
    <t>Menara MTH Lantai 16 JL. MT HARYONO KAV. 23 JAKARTA 12820</t>
  </si>
  <si>
    <t>Menara MTH Lantai 16 JL. MT. HARYONO KAV. 23 RT.009 RW.009 TEBET TIMUR, TEBET JAKARTA SELATAN</t>
  </si>
  <si>
    <t>02.053.066.3-062.000</t>
  </si>
  <si>
    <t>123@gmail.com</t>
  </si>
  <si>
    <t xml:space="preserve">PT Lintas </t>
  </si>
  <si>
    <t>MEGA ELTRA</t>
  </si>
  <si>
    <t>MEL</t>
  </si>
  <si>
    <t>Megatel</t>
  </si>
  <si>
    <t>MGT</t>
  </si>
  <si>
    <t>aaa@bbb.com</t>
  </si>
  <si>
    <t>NOKIA</t>
  </si>
  <si>
    <t>NOK</t>
  </si>
  <si>
    <t>GATSU</t>
  </si>
  <si>
    <t>Nokia Siemens Network</t>
  </si>
  <si>
    <t>NSN</t>
  </si>
  <si>
    <t>PELAYANAN LISTRIK NASIONAL BATAM</t>
  </si>
  <si>
    <t>PLN BA</t>
  </si>
  <si>
    <t>PT PELAYANAN LISTRIK NASIONAL BATAM</t>
  </si>
  <si>
    <t>Jln. Engku Putri No. 3 Batam Center Batam 29461</t>
  </si>
  <si>
    <t>Jln. Engku Putri No. 3 Batam Center Teluk Tering Nongsa  Batam Kepulauan Riau  29461</t>
  </si>
  <si>
    <t>02.017.331.6-051.000</t>
  </si>
  <si>
    <t>pln@btam.co.id</t>
  </si>
  <si>
    <t>pln batam</t>
  </si>
  <si>
    <t>Pertamina Geothermal</t>
  </si>
  <si>
    <t>PGE</t>
  </si>
  <si>
    <t>PT Pertamina Geothermal</t>
  </si>
  <si>
    <t>Menara Cakrawala Lt. 08_x000D_
JL. MH Thamrin No. 9 _x000D_
Jakarta Pusat 10340</t>
  </si>
  <si>
    <t>(021) 39833222 / 150</t>
  </si>
  <si>
    <t>+62 21 3983 3230</t>
  </si>
  <si>
    <t>pcc@pertamina.com</t>
  </si>
  <si>
    <t>Pertamina Geothermal area Lumut Balai</t>
  </si>
  <si>
    <t>PLN (Persero)</t>
  </si>
  <si>
    <t>PLNCA</t>
  </si>
  <si>
    <t>PT PLN (Persero)</t>
  </si>
  <si>
    <t>P3B JAWA BALI APP CAWANG Jl. Cililitan Besar No. 1 Cawang Jakarta Timur</t>
  </si>
  <si>
    <t>Jl. Trunojoyo Blok M 1/135 Kebayoran Baru Jakarta Selatan 12160</t>
  </si>
  <si>
    <t>01.001.629.3-051.000</t>
  </si>
  <si>
    <t>pln@gmail.com</t>
  </si>
  <si>
    <t>plnca</t>
  </si>
  <si>
    <t>PLN JK</t>
  </si>
  <si>
    <t>UNIT INDUK PEMBANGUNAN V JL. Ehave, Gandul - Kec. Cinere Kota Depok</t>
  </si>
  <si>
    <t>www@pln.co.id</t>
  </si>
  <si>
    <t>PLN jkt</t>
  </si>
  <si>
    <t xml:space="preserve">PLN (Persero) </t>
  </si>
  <si>
    <t>PLNma</t>
  </si>
  <si>
    <t xml:space="preserve">PT PLN (Persero) </t>
  </si>
  <si>
    <t>Unit Induk Pembangunan Nusa Tenggara</t>
  </si>
  <si>
    <t>www@pln.com</t>
  </si>
  <si>
    <t>plnnustra</t>
  </si>
  <si>
    <t>PLN (PERSERO)</t>
  </si>
  <si>
    <t>PLN MA</t>
  </si>
  <si>
    <t>PT. PLN (PERSERO)</t>
  </si>
  <si>
    <t>UNIT INDUK PEMBANGUNAN XIII Jl. Letjend Hertasning, Panakkukang Makasar 90222</t>
  </si>
  <si>
    <t>pln@makasar.co.id</t>
  </si>
  <si>
    <t>pln ma</t>
  </si>
  <si>
    <t xml:space="preserve">PLN (PERSERO) </t>
  </si>
  <si>
    <t>PLNJB</t>
  </si>
  <si>
    <t xml:space="preserve">PT. PLN (PERSERO) </t>
  </si>
  <si>
    <t>Jl. Jend.Sudirman KM.23_x000D_
Komplek PLN Gedung A_x000D_
Unggaran 50501</t>
  </si>
  <si>
    <t>xxx@pln.co.id</t>
  </si>
  <si>
    <t xml:space="preserve">PT. PLN (Persero)_x000D_
Penyaluran dan Pusat Pengaturan </t>
  </si>
  <si>
    <t>PLN (Persero) P2B Jawa Bali APB Jawa Tengah &amp; D</t>
  </si>
  <si>
    <t>PLNSM</t>
  </si>
  <si>
    <t>PT PLN (Persero) P2B Jawa Bali APB Jawa Tengah &amp; D</t>
  </si>
  <si>
    <t>Jl.Jendral Sudirman KM 23, Ungaran. Komplek PLN Gedung A Ungaran 50501</t>
  </si>
  <si>
    <t>http@pln.co.id</t>
  </si>
  <si>
    <t>PLN Semarang</t>
  </si>
  <si>
    <t>PLN (PERSERO) UIP II</t>
  </si>
  <si>
    <t>PLNMD</t>
  </si>
  <si>
    <t>PT PLN (PERSERO) UIP II</t>
  </si>
  <si>
    <t>JL. Dr. Cipto No. 12 Medan</t>
  </si>
  <si>
    <t>pln medan</t>
  </si>
  <si>
    <t>PLN (Persero) UIP Interkoneksi Sumatera Jawa</t>
  </si>
  <si>
    <t>PLNIJ</t>
  </si>
  <si>
    <t>PT PLN (Persero) UIP Interkoneksi Sumatera Jawa</t>
  </si>
  <si>
    <t>JL. Aipda K.S Tubun I/2 Lantai 3_x000D_
Petamburan - Jakarta Barat_x000D_
11420</t>
  </si>
  <si>
    <t>(021) 56950412</t>
  </si>
  <si>
    <t>yuliadp23@pln.co.id</t>
  </si>
  <si>
    <t>mulyono.adi@pln.co.id; roswani-ramli@yahoo.com;  w</t>
  </si>
  <si>
    <t>PLN (Persero) UIP X</t>
  </si>
  <si>
    <t>PLN SCADA</t>
  </si>
  <si>
    <t>PT. PLN (Persero) UIP X</t>
  </si>
  <si>
    <t>Jl. MT Haryono No. 384 Balikpapan 76114 Kalimantan Timur</t>
  </si>
  <si>
    <t>pln@uip.co.id</t>
  </si>
  <si>
    <t>PLN Scada</t>
  </si>
  <si>
    <t xml:space="preserve">PLN UIP JBT II </t>
  </si>
  <si>
    <t>PLNYK</t>
  </si>
  <si>
    <t xml:space="preserve">PT PLN UIP JBT II </t>
  </si>
  <si>
    <t>Jl. Margo Utomo(d/h P. Mangkubumi) No. 16 Yogyakarta 55232</t>
  </si>
  <si>
    <t>Jl. Trunojoyo Blok M 1/135 Kebayoran baru Jakarta Selatan 12160</t>
  </si>
  <si>
    <t>PLN@PLN.CO.ID</t>
  </si>
  <si>
    <t>PLN YOGYAKARTA</t>
  </si>
  <si>
    <t>Protelindo</t>
  </si>
  <si>
    <t>PROTEL</t>
  </si>
  <si>
    <t>PT . Protelindo</t>
  </si>
  <si>
    <t>Menara BCA , 55 th Floor Jl. M.H. Thamrin No. 1 Jakarta 10310</t>
  </si>
  <si>
    <t>Onggo.Wijaya@protelindo.net</t>
  </si>
  <si>
    <t>PT. Protelido</t>
  </si>
  <si>
    <t>QDC Warehouse</t>
  </si>
  <si>
    <t>QDC</t>
  </si>
  <si>
    <t>Saharjo Jakarta</t>
  </si>
  <si>
    <t>RAMAYANA LESTARI SENTOSA TBK</t>
  </si>
  <si>
    <t>RAM</t>
  </si>
  <si>
    <t>PT RAMAYANA LESTARI SENTOSA TBK</t>
  </si>
  <si>
    <t xml:space="preserve">JL. KH Wahid Hasyim 220A-B, Kampung Bali - Tanah Abang Jakarta </t>
  </si>
  <si>
    <t>www@ramayana.co.id</t>
  </si>
  <si>
    <t>ramayana</t>
  </si>
  <si>
    <t>Rekadaya Elektrika</t>
  </si>
  <si>
    <t>RDEL</t>
  </si>
  <si>
    <t>PT. Rekadaya Elektrika</t>
  </si>
  <si>
    <t xml:space="preserve"> Gedung Bank Mandiri Lt. 6 Jl. Tanjung Karang No.3-4A Jakarta Pusat 10230</t>
  </si>
  <si>
    <t>Gedung Bank Mandiri LT.6, Jl Tanjung Karang No.3-4A Kebon Melati-Tanah Abang, Jakarta Pusat</t>
  </si>
  <si>
    <t>02.004.776.7-051.000</t>
  </si>
  <si>
    <t>rekadaya@rekadaya.co.id</t>
  </si>
  <si>
    <t>Perusahaan Kontruksi</t>
  </si>
  <si>
    <t>REKADAYA ELEKTRIKA</t>
  </si>
  <si>
    <t>REK</t>
  </si>
  <si>
    <t>PT REKADAYA ELEKTRIKA</t>
  </si>
  <si>
    <t>Gedung Bank Mandiri Lt. 6 Jl. Tanjung Karang No. 3-4 A Jakarta Pusat 10230</t>
  </si>
  <si>
    <t xml:space="preserve">Gedung Bank Mandiri Lt. 6 Jl. Tanjung Karang No.3-4A Kebon Melati - Tanah Abang Jakarta Pusat </t>
  </si>
  <si>
    <t>rekadaya@g.mail.com</t>
  </si>
  <si>
    <t>Rekadaya</t>
  </si>
  <si>
    <t>CVSM</t>
  </si>
  <si>
    <t>CV Sejahtera Mandiri</t>
  </si>
  <si>
    <t>Jl. Batangan - Jaken Km. 04 No. 199 Kuniran Kec. Batangan Kab. Pati jawa Tengah</t>
  </si>
  <si>
    <t>02.324.549.1-511.000</t>
  </si>
  <si>
    <t>cvsejahteramandiri@yahoo.co.id</t>
  </si>
  <si>
    <t>Konstruksi High-rise Building</t>
  </si>
  <si>
    <t>Sigindo Kemas</t>
  </si>
  <si>
    <t>SGK</t>
  </si>
  <si>
    <t>PT. Sigindo Kemas</t>
  </si>
  <si>
    <t>Kompleks Pertokoan Mangga Dua Blok A7 No 6-7 Jl. Jagir Wonokromo 100, Surabaya 60244</t>
  </si>
  <si>
    <t>deny.adi@qdc.co.id</t>
  </si>
  <si>
    <t xml:space="preserve">Sewa Ruko 2 tahun </t>
  </si>
  <si>
    <t>Smart Telecom</t>
  </si>
  <si>
    <t>SMA</t>
  </si>
  <si>
    <t>PT. Smart Telecom</t>
  </si>
  <si>
    <t>Jl. Agus Salim No.45 Menteng, Kebon Sirih, Jakarta Psuat 15116</t>
  </si>
  <si>
    <t>01.792.185.9-092.000</t>
  </si>
  <si>
    <t>3@gmail.com</t>
  </si>
  <si>
    <t>smart</t>
  </si>
  <si>
    <t>TELEKOMUNIKASI INDONESIA</t>
  </si>
  <si>
    <t>INTEL</t>
  </si>
  <si>
    <t>PT TELEKOMUNIKASI INDONESIA</t>
  </si>
  <si>
    <t>JL. Japati No. 1 Bandung</t>
  </si>
  <si>
    <t>Jl. Japati No. 1 Bandung</t>
  </si>
  <si>
    <t>01.000.013.1-093.000</t>
  </si>
  <si>
    <t>telkom@co.id</t>
  </si>
  <si>
    <t>TELKOM</t>
  </si>
  <si>
    <t>TELEKOMUNIKASI INDONESIA Tbk</t>
  </si>
  <si>
    <t>Telkom jkt</t>
  </si>
  <si>
    <t>PT TELEKOMUNIKASI INDONESIA Tbk</t>
  </si>
  <si>
    <t>Di Jakarta</t>
  </si>
  <si>
    <t>telkom jkt</t>
  </si>
  <si>
    <t>TELEKOMUNIKASI SELULAR (TELKOMSEL)</t>
  </si>
  <si>
    <t>TSEL</t>
  </si>
  <si>
    <t>PT. TELEKOMUNIKASI SELULAR (TELKOMSEL)</t>
  </si>
  <si>
    <t>GEDUNG TELKOM LANDMARK TOWER MENARA 1 LT. 1-20, JL. JEND. GATOT SUBROTO KAV. 52 KUNINGAN BARAT MAMPANG PRAPATAN JAKARTA SELATAN DKI JAKARTA 12710</t>
  </si>
  <si>
    <t>01.718.327.8-093.000</t>
  </si>
  <si>
    <t>tsel</t>
  </si>
  <si>
    <t>TELKOM AKSES</t>
  </si>
  <si>
    <t>TA</t>
  </si>
  <si>
    <t>PT TELKOM AKSES</t>
  </si>
  <si>
    <t>Gedung Telkom Jakarta Barat cq Unit Finance Operation. Jl. S.Parman Kav.8 Jakarta Barat 11440</t>
  </si>
  <si>
    <t>Jl. Jend Gatot Subroto Kav. 52 Jakarta 12710</t>
  </si>
  <si>
    <t>03.275.315.4-014.000</t>
  </si>
  <si>
    <t>xxx@telkomakses.co.id</t>
  </si>
  <si>
    <t>Telkom Akses</t>
  </si>
  <si>
    <t>TELKOM INDONESIA</t>
  </si>
  <si>
    <t>TELKO</t>
  </si>
  <si>
    <t>PT. TELKOM INDONESIA</t>
  </si>
  <si>
    <t>Jl. Japati No 1 Bandung</t>
  </si>
  <si>
    <t>021-</t>
  </si>
  <si>
    <t>TOSAN PERMAI LESTARI</t>
  </si>
  <si>
    <t>TOS</t>
  </si>
  <si>
    <t>PT TOSAN PERMAI LESTARI</t>
  </si>
  <si>
    <t>JL. HOS Cokroaminoto 38 lt V Makassar 90174</t>
  </si>
  <si>
    <t>www.tosan@lestari.co.id</t>
  </si>
  <si>
    <t>tosan</t>
  </si>
  <si>
    <t>Tower Capital Indonesia</t>
  </si>
  <si>
    <t>TCI</t>
  </si>
  <si>
    <t>PT. Tower Capital Indonesia</t>
  </si>
  <si>
    <t>Duta Mas Fatmawati Blok B1 No.20 Jl.R.S Fatmawati 39 Jakarta 12150</t>
  </si>
  <si>
    <t>00@00.hom</t>
  </si>
  <si>
    <t>WASKITA KARYA TBK</t>
  </si>
  <si>
    <t>WAS</t>
  </si>
  <si>
    <t>PT. WASKITA KARYA TBK</t>
  </si>
  <si>
    <t>Jl. M. T. Haryono Kav. No. 10 Cawang Jakarta Timur</t>
  </si>
  <si>
    <t>waskita@mail.com</t>
  </si>
  <si>
    <t>Pekerjaan stringing konduktor</t>
  </si>
  <si>
    <t>WIDODO KARYA SEJAHTERA</t>
  </si>
  <si>
    <t>WKS</t>
  </si>
  <si>
    <t xml:space="preserve">Jl. Raya Batangan-Jaken KM.04, No.269 Kuniran, Batangan, Pati, Jawa Tengah_x000D_
</t>
  </si>
  <si>
    <t>02.908.632.9-507.000</t>
  </si>
  <si>
    <t>widodo.karya.pt@gmail.com</t>
  </si>
  <si>
    <t>Highrise Building Kontraktor</t>
  </si>
  <si>
    <t>XL AXIATA TBK</t>
  </si>
  <si>
    <t>XL</t>
  </si>
  <si>
    <t>PT XL AXIATA TBK</t>
  </si>
  <si>
    <t>XL Axiata Tower Jl. H.R. Rasuna Said X5 Kav.11-12 Kuningan Timur, Setiabudi Jakarta Selatan 12950 - Indonesia</t>
  </si>
  <si>
    <t xml:space="preserve">XL Axiata Tower, JL HR Rasuna Said Kav 11-12 Vlok X-5 RT.007 RW.002 Kuningan Timur Setiabudi Jakarta Selatan DKI Jakarta </t>
  </si>
  <si>
    <t>01.345.276.8.092.000</t>
  </si>
  <si>
    <t>2@g.com</t>
  </si>
  <si>
    <t>XL MITRAYASA</t>
  </si>
  <si>
    <t>XLM</t>
  </si>
  <si>
    <t>ZTE INDONESIA</t>
  </si>
  <si>
    <t>ZTE</t>
  </si>
  <si>
    <t>PT ZTE INDONESIA</t>
  </si>
  <si>
    <t>GD THE EAST BUILDING LT.26-27 JL. Lingkar Mega Kuningan Blok E3.2 No.1 Setiabudi Jakarta Selatan DKI Jakarta Raya -12950</t>
  </si>
  <si>
    <t>02.116.495.9-056.000</t>
  </si>
  <si>
    <t>liu.lijuan@zte.com.cn</t>
  </si>
  <si>
    <t>PT ZTE Indonesia</t>
  </si>
  <si>
    <t>SELECT</t>
  </si>
  <si>
    <t>*</t>
  </si>
  <si>
    <t>FROM</t>
  </si>
  <si>
    <t>(</t>
  </si>
  <si>
    <t>SchExtern-MySQL-ERP-QDC."master_customer"</t>
  </si>
  <si>
    <t>WHERE</t>
  </si>
  <si>
    <t>cus_nama NOT LIKE '""'</t>
  </si>
  <si>
    <t>) AS "SubSQL"</t>
  </si>
  <si>
    <t>ORDER BY</t>
  </si>
  <si>
    <t>InstituionName ASC</t>
  </si>
  <si>
    <t>Abhitama Citra Abadi</t>
  </si>
  <si>
    <t>Abiyasa Tunggal</t>
  </si>
  <si>
    <t>Bakrie Telecom</t>
  </si>
  <si>
    <t>Bukaka Teknik Utama</t>
  </si>
  <si>
    <t>Dayamitra Telekomunikasi</t>
  </si>
  <si>
    <t>ZTE Indonesia</t>
  </si>
  <si>
    <t>XL Mitrayasa</t>
  </si>
  <si>
    <t>XL Axiata</t>
  </si>
  <si>
    <t>Widodo Karya Sejahtera</t>
  </si>
  <si>
    <t>Energi Mekar Lestari</t>
  </si>
  <si>
    <t>Esa Mitra Teknologi</t>
  </si>
  <si>
    <t>First Media</t>
  </si>
  <si>
    <t>Flexi Mitrayasa</t>
  </si>
  <si>
    <t>Industri Telekomunikasi Indonesia</t>
  </si>
  <si>
    <t>Hutchinson 3 Indonesia</t>
  </si>
  <si>
    <t>Indosat</t>
  </si>
  <si>
    <t>Infra Media Dinamika</t>
  </si>
  <si>
    <t>Infrastruktur Bisnis Sejahtera</t>
  </si>
  <si>
    <t>Inti Bangun Sejahtera</t>
  </si>
  <si>
    <t>Lektrika Karyatama</t>
  </si>
  <si>
    <t>Link Net</t>
  </si>
  <si>
    <t>Lintas Teknologi Indonesia</t>
  </si>
  <si>
    <t>Mega Eltra</t>
  </si>
  <si>
    <t>PLN</t>
  </si>
  <si>
    <t>Ramayana Lestari Sentosa</t>
  </si>
  <si>
    <t>Sejahtera Mandiri</t>
  </si>
  <si>
    <t>Tosan Permai Lestari</t>
  </si>
  <si>
    <t>Waskita Karya</t>
  </si>
  <si>
    <t>QDC Technologies</t>
  </si>
  <si>
    <t>Jl. MH Thamrin Kav. 3 Jakarta</t>
  </si>
  <si>
    <t>Jl. Raya Bekasi Cibinong Km. 19.5, Cileungsi Bogor</t>
  </si>
  <si>
    <t>Komplek Pertokoan  Mangga Dua Blok A7 No. 18, Jl. Jagir Wonokromo 100, Surabaya</t>
  </si>
  <si>
    <t>Jl Veteran 39,Bendungan,Gajah Mungkur, Semarang</t>
  </si>
  <si>
    <t>Jl. Gatot Subroto</t>
  </si>
  <si>
    <t>Jl. Margo Utomo(d/h P. Mangkubumi) No. 16 Yogyakarta</t>
  </si>
  <si>
    <t>Jl.Jendral Sudirman KM 23, Ungaran. Komplek PLN Gedung A Ungaran</t>
  </si>
  <si>
    <t>Jl. Letjend Hertasning, Panakkukang Makasar</t>
  </si>
  <si>
    <t>Kompleks Pertokoan Mangga Dua Blok A7 No 6-7 Jl. Jagir Wonokromo 100, Surabaya</t>
  </si>
  <si>
    <t>Bandung</t>
  </si>
  <si>
    <t>Batam</t>
  </si>
  <si>
    <t>Pertamina Geothermal Energy</t>
  </si>
  <si>
    <t>Kantor Pusat</t>
  </si>
  <si>
    <t xml:space="preserve">SELECT </t>
  </si>
  <si>
    <t>sup_nama,</t>
  </si>
  <si>
    <t>sup_kode,</t>
  </si>
  <si>
    <t>alamat,</t>
  </si>
  <si>
    <t>tlp,</t>
  </si>
  <si>
    <t>email,</t>
  </si>
  <si>
    <t>fax</t>
  </si>
  <si>
    <t xml:space="preserve">FROM </t>
  </si>
  <si>
    <t>SchExtern-MySQL-ERP-QDC.master_suplier</t>
  </si>
  <si>
    <t>id ASC</t>
  </si>
  <si>
    <t>sup_nama</t>
  </si>
  <si>
    <t>sup_kode</t>
  </si>
  <si>
    <t>alamat</t>
  </si>
  <si>
    <t>tlp</t>
  </si>
  <si>
    <t>email</t>
  </si>
  <si>
    <t>Agung Jaya</t>
  </si>
  <si>
    <t>VDR0002</t>
  </si>
  <si>
    <t>Gedung Kenari Mas, Lt, Lower ground Blok B. 186. J</t>
  </si>
  <si>
    <t>021-39842732</t>
  </si>
  <si>
    <t>021-39842826</t>
  </si>
  <si>
    <t>Aji Perkasa</t>
  </si>
  <si>
    <t>VDR0003</t>
  </si>
  <si>
    <t>Purwokerto</t>
  </si>
  <si>
    <t>NULL</t>
  </si>
  <si>
    <t>Aledro Duta Jaya</t>
  </si>
  <si>
    <t>VDR0004</t>
  </si>
  <si>
    <t>Jl. Gading griya Lestari Blok E3. No 11</t>
  </si>
  <si>
    <t>021-44834291</t>
  </si>
  <si>
    <t>021-4405723</t>
  </si>
  <si>
    <t>Alpine Cool Utama</t>
  </si>
  <si>
    <t>VDR0005</t>
  </si>
  <si>
    <t>Jl. Pangeran jayakarta No. 87</t>
  </si>
  <si>
    <t>021-6268211</t>
  </si>
  <si>
    <t>sonny@frigostar</t>
  </si>
  <si>
    <t>021-6596407</t>
  </si>
  <si>
    <t>Alumagada Jaya Mandiri</t>
  </si>
  <si>
    <t>VDR0006</t>
  </si>
  <si>
    <t>Jl. Letjend Bambang Utoyo</t>
  </si>
  <si>
    <t>0711-7073667</t>
  </si>
  <si>
    <t>0711-7075200</t>
  </si>
  <si>
    <t>Andrew Hongkong Ltd</t>
  </si>
  <si>
    <t>VDR0007</t>
  </si>
  <si>
    <t>Room 1901 COSCO Tower, Grand Millenium Plaza, 183</t>
  </si>
  <si>
    <t>021-57930507</t>
  </si>
  <si>
    <t>021-5793030510</t>
  </si>
  <si>
    <t>Asa Globalindo Pratama</t>
  </si>
  <si>
    <t>VDR0008</t>
  </si>
  <si>
    <t>Jl. Ciputat Raya No. 100 Tanah Kusir</t>
  </si>
  <si>
    <t>021-7661932</t>
  </si>
  <si>
    <t>021-7696707</t>
  </si>
  <si>
    <t>Bali Kharisma Persada</t>
  </si>
  <si>
    <t>VDR0009</t>
  </si>
  <si>
    <t>Jl. Kulim No. 12 Senapelan</t>
  </si>
  <si>
    <t>0761-7758828</t>
  </si>
  <si>
    <t>Bangun Sarana Baja</t>
  </si>
  <si>
    <t>VDR0010</t>
  </si>
  <si>
    <t>Jl. May. Jend. Sungkono XII/8 Gresik Jawa Timur 61</t>
  </si>
  <si>
    <t>031-3971919</t>
  </si>
  <si>
    <t>bsb_sub@rad.ned.id</t>
  </si>
  <si>
    <t>031-3971988</t>
  </si>
  <si>
    <t>Bapak Rahmat</t>
  </si>
  <si>
    <t>VDR0011</t>
  </si>
  <si>
    <t>Barata Indonesia</t>
  </si>
  <si>
    <t>VDR0012</t>
  </si>
  <si>
    <t>Jl. Sedayu Kenanga IIA No. 2 Semarang</t>
  </si>
  <si>
    <t>024 - 76587300</t>
  </si>
  <si>
    <t>Bintang Ekspress Sarana Transport</t>
  </si>
  <si>
    <t>VDR0013</t>
  </si>
  <si>
    <t>Jl. Pos Pengumben Raya No. 18C Kebon Jeruk 11560</t>
  </si>
  <si>
    <t>021-53668167</t>
  </si>
  <si>
    <t>021-53668169</t>
  </si>
  <si>
    <t>Kartika Alas Utama, PT</t>
  </si>
  <si>
    <t>VDR0014</t>
  </si>
  <si>
    <t>Jl. DJ Latumenten, Grogol</t>
  </si>
  <si>
    <t>021-56963635</t>
  </si>
  <si>
    <t>021-5661589</t>
  </si>
  <si>
    <t>VDR0015</t>
  </si>
  <si>
    <t>Jl. Raya Narogong KM 19,5 Cileungsi , Bogor 16820</t>
  </si>
  <si>
    <t>021- 82323 23</t>
  </si>
  <si>
    <t>bdv@bukaka.com &lt;bdv@bukaka.com</t>
  </si>
  <si>
    <t>021- 82317 67</t>
  </si>
  <si>
    <t>Bumiloka Tegar Perkasa</t>
  </si>
  <si>
    <t>VDR0016</t>
  </si>
  <si>
    <t>Komplek Kebayoran Centre Blok A No. 10, Jl. Kebayo</t>
  </si>
  <si>
    <t>021 - 7245149</t>
  </si>
  <si>
    <t>021 - 7245121</t>
  </si>
  <si>
    <t>Byma Trans</t>
  </si>
  <si>
    <t>VDR0017</t>
  </si>
  <si>
    <t>Jl Sidotopo Kulon 19 Surabaya</t>
  </si>
  <si>
    <t>Cipta Karya Presisi</t>
  </si>
  <si>
    <t>VDR0018</t>
  </si>
  <si>
    <t>Jl. Swadaya Raya No. 56 Rawa Bugel Harapan Jaya -</t>
  </si>
  <si>
    <t>021-8853212</t>
  </si>
  <si>
    <t>021-8840431</t>
  </si>
  <si>
    <t>Ahsana Cipta Persada</t>
  </si>
  <si>
    <t>VDR0019</t>
  </si>
  <si>
    <t>Komp Pabrik Beras Rejo Agung Sepanjang Sidoarjo</t>
  </si>
  <si>
    <t>031-72001703</t>
  </si>
  <si>
    <t>Berkah Mulia Jaya</t>
  </si>
  <si>
    <t>VDR0020</t>
  </si>
  <si>
    <t>Jl Pondok Sedati Asri H 33 Sidoarjo</t>
  </si>
  <si>
    <t>031-8911912</t>
  </si>
  <si>
    <t>Dwi Marga Sejahtera</t>
  </si>
  <si>
    <t>VDR0021</t>
  </si>
  <si>
    <t>Jl Nias E-8 Sidorukun Unda - Gresik</t>
  </si>
  <si>
    <t>031-70824220,</t>
  </si>
  <si>
    <t>031-3991136</t>
  </si>
  <si>
    <t>Karya Maju Bersama Teknik</t>
  </si>
  <si>
    <t>VDR0022</t>
  </si>
  <si>
    <t>Jl. Zamrud IV No 15 Graha Bunder Asri , Gresik 611</t>
  </si>
  <si>
    <t>031-3959346</t>
  </si>
  <si>
    <t>031-3959034</t>
  </si>
  <si>
    <t>Majapahit Anugrah Indah</t>
  </si>
  <si>
    <t>VDR0023</t>
  </si>
  <si>
    <t>Karangan Kidul RT 05 RW 02 Desa Karangan Kidul Kec</t>
  </si>
  <si>
    <t>Monriel Mustika</t>
  </si>
  <si>
    <t>VDR0024</t>
  </si>
  <si>
    <t>Jl. Mawar XIII Blok D64 Komp. Taman Kedaung Pamula</t>
  </si>
  <si>
    <t>021 - 4214404</t>
  </si>
  <si>
    <t>021 - 7255927</t>
  </si>
  <si>
    <t>Waja, Toko</t>
  </si>
  <si>
    <t>VDR0025</t>
  </si>
  <si>
    <t>Jln.Jendral udirman No. 397 PKU (Dumai Barat)</t>
  </si>
  <si>
    <t>0765. 31529</t>
  </si>
  <si>
    <t>0765. 31436</t>
  </si>
  <si>
    <t>Tarindo Sentosa</t>
  </si>
  <si>
    <t>VDR0026</t>
  </si>
  <si>
    <t>Jl Raya Dukuh Pakis 30 Surabaya</t>
  </si>
  <si>
    <t>031-5660086</t>
  </si>
  <si>
    <t>yudhawilaga@yahoo.com</t>
  </si>
  <si>
    <t>Tata Bersama</t>
  </si>
  <si>
    <t>VDR0027</t>
  </si>
  <si>
    <t>Jl Raya Pabrik Yodium No 5</t>
  </si>
  <si>
    <t>Tera Tropical Indotama</t>
  </si>
  <si>
    <t>VDR0028</t>
  </si>
  <si>
    <t>Jl Rungkut Asri Barat VII No. 19 Surabaya 60293</t>
  </si>
  <si>
    <t>031-8703856</t>
  </si>
  <si>
    <t>031-8702245</t>
  </si>
  <si>
    <t>Mulia</t>
  </si>
  <si>
    <t>VDR0029</t>
  </si>
  <si>
    <t>Jl. MT Haryono VI - B / 956 Malang</t>
  </si>
  <si>
    <t>0341-485260</t>
  </si>
  <si>
    <t>Nur Cahaya Nusantara</t>
  </si>
  <si>
    <t>VDR0030</t>
  </si>
  <si>
    <t>Jl. Platuk Baru III No 8A Sidotopo Wetan Kenjeran</t>
  </si>
  <si>
    <t>Pratama Perkasa Utama</t>
  </si>
  <si>
    <t>VDR0031</t>
  </si>
  <si>
    <t>Jl. Gambut 24 Malang</t>
  </si>
  <si>
    <t>0341-561148</t>
  </si>
  <si>
    <t>Setyawan</t>
  </si>
  <si>
    <t>VDR0032</t>
  </si>
  <si>
    <t>Jl. Gajah Mada No. 115-117 Mojokerto</t>
  </si>
  <si>
    <t>0321-396166</t>
  </si>
  <si>
    <t>Dilia Utama</t>
  </si>
  <si>
    <t>VDR0033</t>
  </si>
  <si>
    <t>Jl. Rokan IV No. 2289 Palembang</t>
  </si>
  <si>
    <t>0711-7916667</t>
  </si>
  <si>
    <t>Dinamika Pratama Teknindo</t>
  </si>
  <si>
    <t>VDR0034</t>
  </si>
  <si>
    <t>Villa Pamulang Mas Blok D1 No. 27 Bambu Apus Pamul</t>
  </si>
  <si>
    <t>021-74705686</t>
  </si>
  <si>
    <t>VDR0035</t>
  </si>
  <si>
    <t>Taman Pegangsaan Indah Blok A-4,Jl. Pegangsaan Dua</t>
  </si>
  <si>
    <t>021 - 46836138</t>
  </si>
  <si>
    <t>dhj_tambun@yahoo.com</t>
  </si>
  <si>
    <t>021 - 46823636</t>
  </si>
  <si>
    <t>Dutacipta Pakarperkasa</t>
  </si>
  <si>
    <t>VDR0036</t>
  </si>
  <si>
    <t>Jl. Empu Sendok No. 16 Kebayoran Baru -</t>
  </si>
  <si>
    <t>021 - 5213116</t>
  </si>
  <si>
    <t>info@dcp.dutacipta.com</t>
  </si>
  <si>
    <t>021 - 5736221</t>
  </si>
  <si>
    <t>Ero Suryapratama</t>
  </si>
  <si>
    <t>VDR0037</t>
  </si>
  <si>
    <t>Jl.Raya Industri Jababeka No.68 B</t>
  </si>
  <si>
    <t>021-89842025</t>
  </si>
  <si>
    <t>Ferrum Abadi Jaya</t>
  </si>
  <si>
    <t>VDR0038</t>
  </si>
  <si>
    <t>Jl. Adhi Karya Kp. Poncol RT001/015 No. 3 Depok</t>
  </si>
  <si>
    <t>021-77829436</t>
  </si>
  <si>
    <t>Finaco Indonesia</t>
  </si>
  <si>
    <t>VDR0039</t>
  </si>
  <si>
    <t>Jl. Jati Blok C3 No. 11 Kompas Indah</t>
  </si>
  <si>
    <t>021-8830640</t>
  </si>
  <si>
    <t>finaco@indo.net.id</t>
  </si>
  <si>
    <t>021-8830777</t>
  </si>
  <si>
    <t>Forindo</t>
  </si>
  <si>
    <t>VDR0040</t>
  </si>
  <si>
    <t>Duta bintaro B10 No. 23 Kunciran Tanggerang</t>
  </si>
  <si>
    <t>021-53123375</t>
  </si>
  <si>
    <t>Gerak Puncak Lancar</t>
  </si>
  <si>
    <t>VDR0041</t>
  </si>
  <si>
    <t>Jl. Mangga Besar IV E / 30 A</t>
  </si>
  <si>
    <t>021-6491379</t>
  </si>
  <si>
    <t>m2mgpl@gmail.com &lt;m2mgpl@gmail</t>
  </si>
  <si>
    <t>021 - 6492443</t>
  </si>
  <si>
    <t>GT Kabel Indonesia Tbk</t>
  </si>
  <si>
    <t>VDR0042</t>
  </si>
  <si>
    <t>Jl. Raya Bekasi Km. 23.1 - Cakung Jakarta 13910 In</t>
  </si>
  <si>
    <t>021-4601733</t>
  </si>
  <si>
    <t>021-4610588</t>
  </si>
  <si>
    <t>Halilintar Lintas Semesta</t>
  </si>
  <si>
    <t>VDR0043</t>
  </si>
  <si>
    <t>Dusit Mangga Dua No.22</t>
  </si>
  <si>
    <t>021 - 6126833</t>
  </si>
  <si>
    <t>021 - 6015983</t>
  </si>
  <si>
    <t>Hansulindo</t>
  </si>
  <si>
    <t>VDR0044</t>
  </si>
  <si>
    <t>Taman Techno II E2 No 7 BSD Tanggerang</t>
  </si>
  <si>
    <t>021-71695602</t>
  </si>
  <si>
    <t>021-75873618</t>
  </si>
  <si>
    <t>Harapan Amanah Bersama</t>
  </si>
  <si>
    <t>VDR0045</t>
  </si>
  <si>
    <t>Jl. Taruna Raya No. 25 Kemayoran Jakarta Pusat.</t>
  </si>
  <si>
    <t>021-4249884</t>
  </si>
  <si>
    <t>Harapan Widyatama Pertiwi</t>
  </si>
  <si>
    <t>VDR0046</t>
  </si>
  <si>
    <t>JL. Agung Karya V blok B No. 8 - 9, Sunter</t>
  </si>
  <si>
    <t>021-6506403</t>
  </si>
  <si>
    <t>021-6510564</t>
  </si>
  <si>
    <t>Harmer+Simmons (M sia) Sdn.</t>
  </si>
  <si>
    <t>VDR0047</t>
  </si>
  <si>
    <t>Level 14th. Menara Safuan, 80 Jalan Ampang, 50450</t>
  </si>
  <si>
    <t>,+62 603-20788996</t>
  </si>
  <si>
    <t>62 603- 20788995</t>
  </si>
  <si>
    <t>Hidayat</t>
  </si>
  <si>
    <t>VDR0048</t>
  </si>
  <si>
    <t>Indomitra Global</t>
  </si>
  <si>
    <t>VDR0049</t>
  </si>
  <si>
    <t>Jl. Serdang Baru Raya VII A No. 38</t>
  </si>
  <si>
    <t>021-4267975</t>
  </si>
  <si>
    <t>021-4261219</t>
  </si>
  <si>
    <t>Industira</t>
  </si>
  <si>
    <t>VDR0050</t>
  </si>
  <si>
    <t>Jl. Pambangunan No.59, Batuceper, Tangerang 15001</t>
  </si>
  <si>
    <t>021- 5522589</t>
  </si>
  <si>
    <t>Insan Jaya</t>
  </si>
  <si>
    <t>VDR0051</t>
  </si>
  <si>
    <t>Jl. H Yahya No 10A.Jakata 13330</t>
  </si>
  <si>
    <t>021 8191569</t>
  </si>
  <si>
    <t>021 85913741</t>
  </si>
  <si>
    <t>Intan Karya Mandiri</t>
  </si>
  <si>
    <t>VDR0052</t>
  </si>
  <si>
    <t>Jl. Villa Regensi Tangerang</t>
  </si>
  <si>
    <t>021- 5928577</t>
  </si>
  <si>
    <t>masyono_61@yahoo.co.id</t>
  </si>
  <si>
    <t>021 - 59315604</t>
  </si>
  <si>
    <t>Inti sumber Bajasakti</t>
  </si>
  <si>
    <t>VDR0053</t>
  </si>
  <si>
    <t>Jl Boulevard Raya Komp Duta Harapan Indah Blok N 2</t>
  </si>
  <si>
    <t>021- 5883456/ 0812 1345 8651</t>
  </si>
  <si>
    <t>projectsales5@intisumberbajasa</t>
  </si>
  <si>
    <t>021-5883488</t>
  </si>
  <si>
    <t>Isindo Express</t>
  </si>
  <si>
    <t>VDR0054</t>
  </si>
  <si>
    <t>Jl. Karang asem XII / 12 Surabaya</t>
  </si>
  <si>
    <t>031-71919694</t>
  </si>
  <si>
    <t>031-3811117, 3823773</t>
  </si>
  <si>
    <t>Isopanel Dunia</t>
  </si>
  <si>
    <t>VDR0055</t>
  </si>
  <si>
    <t>Jl. Rancakudu No. 80 Baros - Sukabumi</t>
  </si>
  <si>
    <t>0266-238815</t>
  </si>
  <si>
    <t>0266-233749 43195</t>
  </si>
  <si>
    <t>Jaga Karya Mandiri</t>
  </si>
  <si>
    <t>VDR0056</t>
  </si>
  <si>
    <t>Pusat Niaga Roxy Mas Blok E1/20 Jl. KH Hasyim Asha</t>
  </si>
  <si>
    <t>021 - 5490992</t>
  </si>
  <si>
    <t>021 - 5398962</t>
  </si>
  <si>
    <t>Jaya Baru, Toko</t>
  </si>
  <si>
    <t>VDR0057</t>
  </si>
  <si>
    <t>Jl. Raya Kebon Jeruk No. 14</t>
  </si>
  <si>
    <t>Kencana Rent a Car</t>
  </si>
  <si>
    <t>VDR0058</t>
  </si>
  <si>
    <t>Griya Kencana II Blok FF-24 Ciledug, Tangerang 151</t>
  </si>
  <si>
    <t>021-73455053</t>
  </si>
  <si>
    <t>Lineage Power (SIN) Pte Ltd</t>
  </si>
  <si>
    <t>VDR0059</t>
  </si>
  <si>
    <t>20 Jalan Afifi # 08-05/06 Centris Cisco Centre II</t>
  </si>
  <si>
    <t>Mahesa Selular Raya</t>
  </si>
  <si>
    <t>VDR0060</t>
  </si>
  <si>
    <t>Metro Trade Center Bandung Blok J No. 28. Jl.Soe</t>
  </si>
  <si>
    <t>022- 7537626</t>
  </si>
  <si>
    <t>Manunggal Jaya</t>
  </si>
  <si>
    <t>VDR0061</t>
  </si>
  <si>
    <t>Menara Indra Utama</t>
  </si>
  <si>
    <t>VDR0062</t>
  </si>
  <si>
    <t>Jl. Perintis Kemerdekaan KM 14 Ruko Dyaya Indah No</t>
  </si>
  <si>
    <t>0411 - 511255, 51429</t>
  </si>
  <si>
    <t>0411 - 511255</t>
  </si>
  <si>
    <t>Metalindo</t>
  </si>
  <si>
    <t>VDR0063</t>
  </si>
  <si>
    <t>Pekanbaru, Riau</t>
  </si>
  <si>
    <t>Metaplas Citra Cemerlang</t>
  </si>
  <si>
    <t>VDR0064</t>
  </si>
  <si>
    <t>Kaw. Industri Hyundai Block DS-11A Jl. Palem II Li</t>
  </si>
  <si>
    <t>021- 8974365</t>
  </si>
  <si>
    <t>021-8974367</t>
  </si>
  <si>
    <t>Mitra Bangunan Karimun</t>
  </si>
  <si>
    <t>VDR0065</t>
  </si>
  <si>
    <t>Jl. Ahmad Yani No. 2</t>
  </si>
  <si>
    <t>0777-889888</t>
  </si>
  <si>
    <t>Mitracon Jaya</t>
  </si>
  <si>
    <t>VDR0066</t>
  </si>
  <si>
    <t>Nariba Plaza Building 2nd Floor Suite D7 Jl Mampan</t>
  </si>
  <si>
    <t>021-7993632</t>
  </si>
  <si>
    <t>Moga Tradeco</t>
  </si>
  <si>
    <t>VDR0067</t>
  </si>
  <si>
    <t>Wisma Iskandarsyah 3rd Floor Jl. Iskandarsyah Raya</t>
  </si>
  <si>
    <t>021 - 7235124</t>
  </si>
  <si>
    <t>021 - 72783671</t>
  </si>
  <si>
    <t>Mudja Mukara</t>
  </si>
  <si>
    <t>VDR0068</t>
  </si>
  <si>
    <t>Jl., Dukuh Kupang Timur XI no. 30 - 32 Surabaya</t>
  </si>
  <si>
    <t>031 - 5669090</t>
  </si>
  <si>
    <t>031 - 4669099</t>
  </si>
  <si>
    <t>Multi Daya Indonesia</t>
  </si>
  <si>
    <t>VDR0069</t>
  </si>
  <si>
    <t>Jl. Pemuda No 17, Kutowinagun Kebumen - Jawa Tenga</t>
  </si>
  <si>
    <t>Multidaya Eka Sarana</t>
  </si>
  <si>
    <t>VDR0070</t>
  </si>
  <si>
    <t>Perkantoran Kedoya Elok Plaza Blok DE No. 4 Jl. Pa</t>
  </si>
  <si>
    <t>021 - 5814537</t>
  </si>
  <si>
    <t>021 - 5814538</t>
  </si>
  <si>
    <t>Multimedia Network Solution</t>
  </si>
  <si>
    <t>VDR0071</t>
  </si>
  <si>
    <t>Grand Depok City</t>
  </si>
  <si>
    <t>Blok H 6 No 4 Depok</t>
  </si>
  <si>
    <t>Jabar 16412</t>
  </si>
  <si>
    <t>021 - 778 40227</t>
  </si>
  <si>
    <t>021-778 4063</t>
  </si>
  <si>
    <t>Neksusindo Cahaya Gemilang</t>
  </si>
  <si>
    <t>VDR0072</t>
  </si>
  <si>
    <t>Jl Petojo Melintang No 9 A Jakarta Pusat.</t>
  </si>
  <si>
    <t>021-3458287</t>
  </si>
  <si>
    <t>021-3859234</t>
  </si>
  <si>
    <t>Nusa Cipta Gemilang</t>
  </si>
  <si>
    <t>VDR0073</t>
  </si>
  <si>
    <t>Bulevar Hijau Raya Blok C2/3B, Kota harapan Indah</t>
  </si>
  <si>
    <t>021-88387117, 883871</t>
  </si>
  <si>
    <t>dollyncg@yahoo.co.id</t>
  </si>
  <si>
    <t>021-88387111</t>
  </si>
  <si>
    <t>Nusantara</t>
  </si>
  <si>
    <t>VDR0074</t>
  </si>
  <si>
    <t>Pacific Wave Telecommunication</t>
  </si>
  <si>
    <t>VDR0075</t>
  </si>
  <si>
    <t>Jl. Rajawali Selatan Raya No.33</t>
  </si>
  <si>
    <t>021-6405145</t>
  </si>
  <si>
    <t>risca@pacificwave-wireless.com</t>
  </si>
  <si>
    <t>021-6409477</t>
  </si>
  <si>
    <t>Phanindo</t>
  </si>
  <si>
    <t>VDR0076</t>
  </si>
  <si>
    <t>Jl. Mangga No. 23 blok . C/84 Duri Kepa- Kebon Jer</t>
  </si>
  <si>
    <t>021-56944655</t>
  </si>
  <si>
    <t>sales@phanmitra.com</t>
  </si>
  <si>
    <t>021-56944581</t>
  </si>
  <si>
    <t>Prakarsa Mandiri</t>
  </si>
  <si>
    <t>VDR0077</t>
  </si>
  <si>
    <t>Jl.Dewi Sartika No.44A</t>
  </si>
  <si>
    <t>021-7807747</t>
  </si>
  <si>
    <t>021-78847201</t>
  </si>
  <si>
    <t>Prastiwahyu Tunas Engineering</t>
  </si>
  <si>
    <t>VDR0078</t>
  </si>
  <si>
    <t>Kawasan Industri JABABEKA V, Jl. Science Boulevard Blok A2 No.2, Cikarang Baru- Bekasi 17530</t>
  </si>
  <si>
    <t>021 2957 4694 - 4696</t>
  </si>
  <si>
    <t>info@prastiwahyu.com</t>
  </si>
  <si>
    <t>021 2957 4693</t>
  </si>
  <si>
    <t>Prima Mitratama Sejati</t>
  </si>
  <si>
    <t>VDR0079</t>
  </si>
  <si>
    <t>Green Ville Blok BG No.26 Jakarta 11510</t>
  </si>
  <si>
    <t>021-5669230</t>
  </si>
  <si>
    <t>prima@centrin.net.id</t>
  </si>
  <si>
    <t>021-5669225</t>
  </si>
  <si>
    <t>Project Management Academy</t>
  </si>
  <si>
    <t>VDR0080</t>
  </si>
  <si>
    <t>Sona Topas Building 15th floor Jl. Jend. Sudirman</t>
  </si>
  <si>
    <t>Prysmian Cables Indonesia</t>
  </si>
  <si>
    <t>VDR0081</t>
  </si>
  <si>
    <t>BRI II Building 15th floor, Suite 1502 Jl. Jend. S</t>
  </si>
  <si>
    <t>021 - 5713313</t>
  </si>
  <si>
    <t>Stephen.szymanski@prysmian.com</t>
  </si>
  <si>
    <t>021 - 2512715</t>
  </si>
  <si>
    <t>Anifah Groups</t>
  </si>
  <si>
    <t>VDR0082</t>
  </si>
  <si>
    <t>Jl Gubernur Suryo 78 Gresik</t>
  </si>
  <si>
    <t>031-3971228</t>
  </si>
  <si>
    <t>VDR0083</t>
  </si>
  <si>
    <t>Jl Gunungsari No 5 Surabaya</t>
  </si>
  <si>
    <t>031-5612723</t>
  </si>
  <si>
    <t>Tiga Sinar Utama</t>
  </si>
  <si>
    <t>VDR0084</t>
  </si>
  <si>
    <t>Jl Karangan Jaya 7/15 Wiyung - babatan Surabaya</t>
  </si>
  <si>
    <t>031-7527623</t>
  </si>
  <si>
    <t>Dynami Perkasa Indonesia</t>
  </si>
  <si>
    <t>VDR0085</t>
  </si>
  <si>
    <t>Komp. Perkantoran Pertama I Blok B-9 Jl. HR. Muham</t>
  </si>
  <si>
    <t>031 - 7342189</t>
  </si>
  <si>
    <t>031 - 7342188</t>
  </si>
  <si>
    <t>Sarana Metal Indah</t>
  </si>
  <si>
    <t>VDR0086</t>
  </si>
  <si>
    <t>Jl Tenggilis Timur VII / 27 Surabaya 60292</t>
  </si>
  <si>
    <t>031-8473699</t>
  </si>
  <si>
    <t>031-8410975</t>
  </si>
  <si>
    <t>Putra Perdana</t>
  </si>
  <si>
    <t>VDR0087</t>
  </si>
  <si>
    <t>Pertokoan LTC Glodok Blok RB 19</t>
  </si>
  <si>
    <t>021 62317717,18</t>
  </si>
  <si>
    <t>021 62317719</t>
  </si>
  <si>
    <t>Rahmi Ida Nusantara</t>
  </si>
  <si>
    <t>VDR0088</t>
  </si>
  <si>
    <t>Plaza Niaga I D-5 Bukit Sentul 16810</t>
  </si>
  <si>
    <t>021-87962255</t>
  </si>
  <si>
    <t>021-87962256</t>
  </si>
  <si>
    <t>Rangga Dinamika</t>
  </si>
  <si>
    <t>VDR0089</t>
  </si>
  <si>
    <t>Jl.Lele 8 No.67 Bekasi 17144</t>
  </si>
  <si>
    <t>021-889 55980</t>
  </si>
  <si>
    <t>Refconindo Bintang Sejahtera</t>
  </si>
  <si>
    <t>VDR0090</t>
  </si>
  <si>
    <t>Jl.Jombang Raya No 11 Pondok Pucung, Pondok Aren T</t>
  </si>
  <si>
    <t>021 - 745 9366, 745</t>
  </si>
  <si>
    <t>021 - 748 64340</t>
  </si>
  <si>
    <t>Rifa Mandiri</t>
  </si>
  <si>
    <t>VDR0091</t>
  </si>
  <si>
    <t>Rifa Mandiri CV Depok.</t>
  </si>
  <si>
    <t>021 70697854</t>
  </si>
  <si>
    <t>021 7774383</t>
  </si>
  <si>
    <t>Rusli Vinilon Sakti</t>
  </si>
  <si>
    <t>VDR0092</t>
  </si>
  <si>
    <t>Jl..Kenari II No.4 Jakarta 10430</t>
  </si>
  <si>
    <t>021 390 3984/88/89</t>
  </si>
  <si>
    <t>021 3900 786/3101237</t>
  </si>
  <si>
    <t>Samudera Power Nusantara</t>
  </si>
  <si>
    <t>VDR0093</t>
  </si>
  <si>
    <t>Taman Modern Blok RI No. 8A Jl. Raya Bekasi Km 24</t>
  </si>
  <si>
    <t>021 - 4612455 / 7031</t>
  </si>
  <si>
    <t>021 - 46830371</t>
  </si>
  <si>
    <t>Saran Mitra Mulia Trans</t>
  </si>
  <si>
    <t>VDR0094</t>
  </si>
  <si>
    <t>Graha Samali 2nd Floor Jl. H. Samali No. 31 B Ka</t>
  </si>
  <si>
    <t>021- 79192031</t>
  </si>
  <si>
    <t>Sarana Jaringan Mas</t>
  </si>
  <si>
    <t>VDR0095</t>
  </si>
  <si>
    <t>Taman Kebon Jeruk Blok AA II No. 29 Meruya Selatan</t>
  </si>
  <si>
    <t>021 5862010,5862011</t>
  </si>
  <si>
    <t>ptsarana@indosat.net.id &lt;ptsar</t>
  </si>
  <si>
    <t>021 5857407</t>
  </si>
  <si>
    <t>Sentra Tatacahaya Persada</t>
  </si>
  <si>
    <t>VDR0096</t>
  </si>
  <si>
    <t>Ruko Grand pasar minggu j. Raya Rawa bambu kav.88X</t>
  </si>
  <si>
    <t>021- 7806544</t>
  </si>
  <si>
    <t>021- 7807570,7807670</t>
  </si>
  <si>
    <t>Serba Murah</t>
  </si>
  <si>
    <t>VDR0097</t>
  </si>
  <si>
    <t>JL. Raya Puncak KM.72 No. 613 Bogor</t>
  </si>
  <si>
    <t>0251-240638</t>
  </si>
  <si>
    <t>0251-241135</t>
  </si>
  <si>
    <t>Silkargo Indonesia</t>
  </si>
  <si>
    <t>VDR0098</t>
  </si>
  <si>
    <t>Jl. Kalibesar Barat No. 39 Jakarta 11230</t>
  </si>
  <si>
    <t>021 - 6919901</t>
  </si>
  <si>
    <t>021 - 6901534</t>
  </si>
  <si>
    <t>Sinar Jaya Stationery &amp; Office Equipment</t>
  </si>
  <si>
    <t>VDR0099</t>
  </si>
  <si>
    <t>Proyek Pasar Pagi Los S1 33 - 34</t>
  </si>
  <si>
    <t>021-6903823, 6925257</t>
  </si>
  <si>
    <t>021-6903823</t>
  </si>
  <si>
    <t>Sinar Surya Komindo</t>
  </si>
  <si>
    <t>VDR0100</t>
  </si>
  <si>
    <t>Jl.Letjend. Suprapto Rukan Cempaka Mas Blok Q/2 Ja</t>
  </si>
  <si>
    <t>021-42879208</t>
  </si>
  <si>
    <t>021-42879211</t>
  </si>
  <si>
    <t>Sinar</t>
  </si>
  <si>
    <t>VDR0101</t>
  </si>
  <si>
    <t>Jl. Sam Ratulang i 18/70 Manado</t>
  </si>
  <si>
    <t>0431 - 866060</t>
  </si>
  <si>
    <t>Sinarindo Megah Perkasa</t>
  </si>
  <si>
    <t>VDR0102</t>
  </si>
  <si>
    <t>Jl. I Gusti Ngurah Rai No 8 - Jakarta Timur.</t>
  </si>
  <si>
    <t>021-8661-0180</t>
  </si>
  <si>
    <t>021-8660-9385, 8660-</t>
  </si>
  <si>
    <t>Sukses Berkat Mandiri</t>
  </si>
  <si>
    <t>VDR0103</t>
  </si>
  <si>
    <t>Jl.Tegal Alur Blok L2 No.2</t>
  </si>
  <si>
    <t>021-55957839</t>
  </si>
  <si>
    <t>berkatsuksesmandiri@yahoo.com</t>
  </si>
  <si>
    <t>021-55963819</t>
  </si>
  <si>
    <t>SUMBER PENIKARYA</t>
  </si>
  <si>
    <t>VDR0104</t>
  </si>
  <si>
    <t>Jl. Ir. Soekarno No 72 Pekanbaru</t>
  </si>
  <si>
    <t>0761 61908</t>
  </si>
  <si>
    <t>Fax 0761 63351</t>
  </si>
  <si>
    <t>Summacom</t>
  </si>
  <si>
    <t>VDR0105</t>
  </si>
  <si>
    <t>Cideng Barat No. 39</t>
  </si>
  <si>
    <t>021 - 3511095/631271</t>
  </si>
  <si>
    <t>Surya Buana Teletrika</t>
  </si>
  <si>
    <t>VDR0106</t>
  </si>
  <si>
    <t>Jl. Renggong Manis No. 18 Turangga Bandung</t>
  </si>
  <si>
    <t>022 - 7315557</t>
  </si>
  <si>
    <t>022 - 7319599</t>
  </si>
  <si>
    <t>Surya Mitra</t>
  </si>
  <si>
    <t>VDR0107</t>
  </si>
  <si>
    <t>Jl KH Muchtar Tabhrani No 14 Bekasi</t>
  </si>
  <si>
    <t>021- 88985301</t>
  </si>
  <si>
    <t>Tamara</t>
  </si>
  <si>
    <t>VDR0108</t>
  </si>
  <si>
    <t>Komplek Belimbing Jl. Manggis I No. 133 Padang Sum</t>
  </si>
  <si>
    <t>Titipan Antar Nusa Logistik (TAN Logistik)</t>
  </si>
  <si>
    <t>VDR0109</t>
  </si>
  <si>
    <t>Jl. TB Simatupang Wisma Deret Jl. Suci No. 10 Kav.</t>
  </si>
  <si>
    <t>021-87780587</t>
  </si>
  <si>
    <t>Telaga Mas Mitratama</t>
  </si>
  <si>
    <t>VDR0110</t>
  </si>
  <si>
    <t>Jl Raya Merak KM. 7 Tegalwangi lama 05/02 No. 43 R</t>
  </si>
  <si>
    <t>Timurindo Jayatama</t>
  </si>
  <si>
    <t>VDR0111</t>
  </si>
  <si>
    <t>Jl. Setia I No. 10 Jatiwaringin Pondok Gede, Bekas</t>
  </si>
  <si>
    <t>021 84974946</t>
  </si>
  <si>
    <t>Totok Harijanto</t>
  </si>
  <si>
    <t>VDR0112</t>
  </si>
  <si>
    <t>Surabaya, Jatim</t>
  </si>
  <si>
    <t>Gunung Gedangan</t>
  </si>
  <si>
    <t>VDR0113</t>
  </si>
  <si>
    <t>Ruko Sakura Regency 7 Jl. Ketintang Baru Selatan S</t>
  </si>
  <si>
    <t>031-8274239</t>
  </si>
  <si>
    <t>Tawi</t>
  </si>
  <si>
    <t>VDR0114</t>
  </si>
  <si>
    <t>Jl. Pasar Kembang 72 Surabaya</t>
  </si>
  <si>
    <t>031- 5323610</t>
  </si>
  <si>
    <t>Sinar Jaya</t>
  </si>
  <si>
    <t>VDR0115</t>
  </si>
  <si>
    <t>Jl. Penghela 54, Surabaya</t>
  </si>
  <si>
    <t>031-5474563, 5317376</t>
  </si>
  <si>
    <t>031-5317378</t>
  </si>
  <si>
    <t>Vali Diesel Utama</t>
  </si>
  <si>
    <t>VDR0116</t>
  </si>
  <si>
    <t>Wisma Sawah Besar Lt IX Blok E Room 2A. Jl sukarjo</t>
  </si>
  <si>
    <t>021 3459769,3518291,</t>
  </si>
  <si>
    <t>021 3447215, 384 085</t>
  </si>
  <si>
    <t>Wawa</t>
  </si>
  <si>
    <t>VDR0117</t>
  </si>
  <si>
    <t>Dusun Dangdeur RT02/05 Desa Cigendel Kec. Pamuliha</t>
  </si>
  <si>
    <t>Widatama Setia Gemilang</t>
  </si>
  <si>
    <t>VDR0118</t>
  </si>
  <si>
    <t>Jl. Nambru Raya No. 17 Pisangan Baru Jakarta Timur</t>
  </si>
  <si>
    <t>021- 8505613</t>
  </si>
  <si>
    <t>Wiratama Mitra Abadi</t>
  </si>
  <si>
    <t>VDR0119</t>
  </si>
  <si>
    <t>Jl. Dewi Kunti II No 2 BSK, Kalimalang - Bekasi</t>
  </si>
  <si>
    <t>021 - 70019945</t>
  </si>
  <si>
    <t>021 - 8855857</t>
  </si>
  <si>
    <t>Cahaya Mutiara Mandiri</t>
  </si>
  <si>
    <t>VDR0120</t>
  </si>
  <si>
    <t>Jl. H. Yahya No. 23</t>
  </si>
  <si>
    <t>021 859024</t>
  </si>
  <si>
    <t>021 959024</t>
  </si>
  <si>
    <t>Aerotrans Metropolitan Express</t>
  </si>
  <si>
    <t>VDR0001</t>
  </si>
  <si>
    <t>Komp. Perkantoran Griya Intan No. 3</t>
  </si>
  <si>
    <t>021-79198419</t>
  </si>
  <si>
    <t>021-79198421</t>
  </si>
  <si>
    <t>Catur Mukti</t>
  </si>
  <si>
    <t>VDR0121</t>
  </si>
  <si>
    <t>Wisma Catur Mukti Komplek DKI.Kv Hankam Blok S</t>
  </si>
  <si>
    <t>021-5867448</t>
  </si>
  <si>
    <t>QDC Truck</t>
  </si>
  <si>
    <t>VDR0122</t>
  </si>
  <si>
    <t>PT. Wahana Bhakti Utama, Jl. Saharjo No. 45</t>
  </si>
  <si>
    <t>021-8295010</t>
  </si>
  <si>
    <t>Universitas Mercu Buana</t>
  </si>
  <si>
    <t>VDR0123</t>
  </si>
  <si>
    <t>Jl. Meruya Selatan Kembangan</t>
  </si>
  <si>
    <t>021 - 68184986</t>
  </si>
  <si>
    <t>0816-1958064</t>
  </si>
  <si>
    <t>Sumber Metal Spesialis</t>
  </si>
  <si>
    <t>VDR0124</t>
  </si>
  <si>
    <t>Jl. Boulevard Raya Komp Duta Harapan Indah Blok N</t>
  </si>
  <si>
    <t>021 - 66675999</t>
  </si>
  <si>
    <t>021 - 66675800</t>
  </si>
  <si>
    <t>Gemilang Mandiri</t>
  </si>
  <si>
    <t>VDR0126</t>
  </si>
  <si>
    <t>Jl. Cempaka Sari 1</t>
  </si>
  <si>
    <t>021-42876514</t>
  </si>
  <si>
    <t>Abdi Electra</t>
  </si>
  <si>
    <t>VDR0152</t>
  </si>
  <si>
    <t>Jl. Bakti Karang No 72 Kupang</t>
  </si>
  <si>
    <t>0380 825 004</t>
  </si>
  <si>
    <t>0380 832 974</t>
  </si>
  <si>
    <t>Alfacom Teknik Jaya</t>
  </si>
  <si>
    <t>VDR0127</t>
  </si>
  <si>
    <t>Jl. Cempaka Putih Barat II</t>
  </si>
  <si>
    <t>021-4243531</t>
  </si>
  <si>
    <t>021 - 428 03745</t>
  </si>
  <si>
    <t>Mega Mitra Sejati</t>
  </si>
  <si>
    <t>VDR0128</t>
  </si>
  <si>
    <t>Jl. Kamal Muara VII</t>
  </si>
  <si>
    <t>021-4214404</t>
  </si>
  <si>
    <t>Prisma Sarana Utama</t>
  </si>
  <si>
    <t>VDR0129</t>
  </si>
  <si>
    <t>Jl. Rawa dolar No 1A Jati raden Jati sempurna</t>
  </si>
  <si>
    <t>HILTI NUSANTARA</t>
  </si>
  <si>
    <t>VDR0130</t>
  </si>
  <si>
    <t>The Garden Centre Lv.3 No. 3-11B | Cilandak Commercial Estate Jl.Raya Cilandak KKO | Jakarta 12560 | Indonesia</t>
  </si>
  <si>
    <t>021- 7890850 - +62 811 8698 736</t>
  </si>
  <si>
    <t>021- 7890845</t>
  </si>
  <si>
    <t>Berkah Usaha</t>
  </si>
  <si>
    <t>VDR0131</t>
  </si>
  <si>
    <t>Jl. Kenari 2 Pasar Kenari Los 8 JKT</t>
  </si>
  <si>
    <t>Bersaudara Express Cargo</t>
  </si>
  <si>
    <t>VDR0132</t>
  </si>
  <si>
    <t>Jl Pos Pengumben Raya No. 18C</t>
  </si>
  <si>
    <t>Amanah Mandiri</t>
  </si>
  <si>
    <t>VDR0133</t>
  </si>
  <si>
    <t>Jl. Kampung Bandan (Gudang Perumka) JKT</t>
  </si>
  <si>
    <t>hhafizt@yahoo.com &lt;hhafizt@yah</t>
  </si>
  <si>
    <t>Adyawansa Dinamika</t>
  </si>
  <si>
    <t>VDR0134</t>
  </si>
  <si>
    <t>Gunung Sahari aya no. 2</t>
  </si>
  <si>
    <t>021-6454950</t>
  </si>
  <si>
    <t>VDR0135</t>
  </si>
  <si>
    <t>Maser Technology Group Pty Ltd</t>
  </si>
  <si>
    <t>VDR0136</t>
  </si>
  <si>
    <t>Level 1 12 Rodborough Road, Frenchs Forest,</t>
  </si>
  <si>
    <t>Cahaya Gemilang</t>
  </si>
  <si>
    <t>VDR0137</t>
  </si>
  <si>
    <t>Jl. Raya Kebon Jeruk</t>
  </si>
  <si>
    <t>Granika Nusa Selaras</t>
  </si>
  <si>
    <t>VDR0138</t>
  </si>
  <si>
    <t>Ruko Tanjung Mas, Jl Merpati Mas Blok B 1 Kav V</t>
  </si>
  <si>
    <t>Mitra Pratama Mandiri</t>
  </si>
  <si>
    <t>VDR0139</t>
  </si>
  <si>
    <t>Jl. danau Singkarak No.7 Medan</t>
  </si>
  <si>
    <t>061-6615203</t>
  </si>
  <si>
    <t>Universitas Katolik Santo Thomas</t>
  </si>
  <si>
    <t>VDR0140</t>
  </si>
  <si>
    <t>Jalan Setai Budi Medan</t>
  </si>
  <si>
    <t>PT. GRAHA CIPTA MOSAIC</t>
  </si>
  <si>
    <t>VDR0141</t>
  </si>
  <si>
    <t>Jl. Arya Putra No 29 B-Ciputat</t>
  </si>
  <si>
    <t>021 -</t>
  </si>
  <si>
    <t>021 - 7430144</t>
  </si>
  <si>
    <t>Kathrein Indochina Co. Ltd</t>
  </si>
  <si>
    <t>VDR0142</t>
  </si>
  <si>
    <t>17/151 Moo 1 Sukonthasawat Road, Latphrao District</t>
  </si>
  <si>
    <t>+66(0)25788300-3</t>
  </si>
  <si>
    <t>+66(0)25709210</t>
  </si>
  <si>
    <t>Triputra Tunggal Mandiri</t>
  </si>
  <si>
    <t>VDR0184</t>
  </si>
  <si>
    <t>Jl Pulo Asem Timur VI no.38</t>
  </si>
  <si>
    <t>021 478 83348, 97395</t>
  </si>
  <si>
    <t>021 4700693, 4891621</t>
  </si>
  <si>
    <t>Citra Murni Semesta</t>
  </si>
  <si>
    <t>VDR0143</t>
  </si>
  <si>
    <t>Jln. Tebet Timur III No. 31</t>
  </si>
  <si>
    <t>MASTER TECHNOLOGY GROUP Pty Ltd</t>
  </si>
  <si>
    <t>VDR0144</t>
  </si>
  <si>
    <t>Level 1, 12 Rodborough Rd Frenchs Forest, DC NSW,</t>
  </si>
  <si>
    <t>MANDIRI SUKSES TEKNINDOTAMA</t>
  </si>
  <si>
    <t>VDR0145</t>
  </si>
  <si>
    <t>Jl. RE. Martadinata Pademangan Barat Jakarta Utara</t>
  </si>
  <si>
    <t>021-64701911</t>
  </si>
  <si>
    <t>021-6455370</t>
  </si>
  <si>
    <t>Seragam Serasi Perkasa</t>
  </si>
  <si>
    <t>VDR0146</t>
  </si>
  <si>
    <t>Jl. Boulevard raya komp duta Harapan indah</t>
  </si>
  <si>
    <t>021 -66675999</t>
  </si>
  <si>
    <t>021-66675800</t>
  </si>
  <si>
    <t>Tirta Indoraya Logistics</t>
  </si>
  <si>
    <t>VDR0147</t>
  </si>
  <si>
    <t>Jl. Bukit Gading Raya Blok J No. 6 Kelapa Gading</t>
  </si>
  <si>
    <t>Dian Intan Lestari</t>
  </si>
  <si>
    <t>VDR0148</t>
  </si>
  <si>
    <t>Ruko Centra Niaga Blok A -17</t>
  </si>
  <si>
    <t>021-89905787</t>
  </si>
  <si>
    <t>PT. Pancamitra Perkasa Engineering</t>
  </si>
  <si>
    <t>VDR0VDR</t>
  </si>
  <si>
    <t>Jl. Kelapa Puan Raya Blok AE1 No. 35</t>
  </si>
  <si>
    <t>021-5470199, 021-542</t>
  </si>
  <si>
    <t>021-54200702</t>
  </si>
  <si>
    <t>Interpirma Indocom</t>
  </si>
  <si>
    <t>VDR0149</t>
  </si>
  <si>
    <t>Kompleks Harmoni Plaza Blok E/28</t>
  </si>
  <si>
    <t>021-63871551 /52</t>
  </si>
  <si>
    <t>021- 6323873</t>
  </si>
  <si>
    <t>Pahala Kencana</t>
  </si>
  <si>
    <t>VDR0150</t>
  </si>
  <si>
    <t>Jl. Matraman raya No. 66 Jak-Tim</t>
  </si>
  <si>
    <t>Bintang Timur Persada</t>
  </si>
  <si>
    <t>VDR0151</t>
  </si>
  <si>
    <t>Sugimun</t>
  </si>
  <si>
    <t>VDR0153</t>
  </si>
  <si>
    <t>Jl. Simpang Ranugati No. 34 RT007/006 Sawojajar</t>
  </si>
  <si>
    <t>Mora Advertising Content,PT</t>
  </si>
  <si>
    <t>VDR0154</t>
  </si>
  <si>
    <t>Gd.Graha 9 Lt.4 / Jl.Panataran 9 Jakarta 10320</t>
  </si>
  <si>
    <t>021-31908070</t>
  </si>
  <si>
    <t>021-31908071</t>
  </si>
  <si>
    <t>Rahayu Jaya Hikmah</t>
  </si>
  <si>
    <t>VDR0155</t>
  </si>
  <si>
    <t>JL. Raya Industri tegal Gede Cikarang</t>
  </si>
  <si>
    <t>021-98176721</t>
  </si>
  <si>
    <t>021-89832307</t>
  </si>
  <si>
    <t>Gajah Nugraha Cakrawala</t>
  </si>
  <si>
    <t>VDR0156</t>
  </si>
  <si>
    <t>Jl. Buncit Raya Pulo V No. 11 Jakarta selatan</t>
  </si>
  <si>
    <t>Selamet Riyadi</t>
  </si>
  <si>
    <t>VDR0157</t>
  </si>
  <si>
    <t>Tejo Laksono</t>
  </si>
  <si>
    <t>VDR0158</t>
  </si>
  <si>
    <t>Depok</t>
  </si>
  <si>
    <t>VDR0159</t>
  </si>
  <si>
    <t>Jl. Tebet Timur III No. 31 Jak-Sel 12820</t>
  </si>
  <si>
    <t>BIRU SAKTI</t>
  </si>
  <si>
    <t>VDR0160</t>
  </si>
  <si>
    <t>Jln. Sidosermo Indah No 07, Surabaya 60239</t>
  </si>
  <si>
    <t>031 - 841 0921</t>
  </si>
  <si>
    <t>031 - 849 0661</t>
  </si>
  <si>
    <t>Maju Gemilang</t>
  </si>
  <si>
    <t>VDR0161</t>
  </si>
  <si>
    <t>Bouloverd Bukit Gd Raya VGI 17 Tel.021 4585 1458,</t>
  </si>
  <si>
    <t>Prima Intek Abadi</t>
  </si>
  <si>
    <t>VDR0162</t>
  </si>
  <si>
    <t>Jl. Rawajati Timur Raya No. 1 D</t>
  </si>
  <si>
    <t>021-86609670</t>
  </si>
  <si>
    <t>Mega Electric</t>
  </si>
  <si>
    <t>VDR0163</t>
  </si>
  <si>
    <t>Jl. Bogor No. 59 Medan 20212</t>
  </si>
  <si>
    <t>061-4553975</t>
  </si>
  <si>
    <t>061-4571565</t>
  </si>
  <si>
    <t>Sapta Asien Mid-East</t>
  </si>
  <si>
    <t>VDR0164</t>
  </si>
  <si>
    <t>Komplek Mangga Dua Elok/Blok A17</t>
  </si>
  <si>
    <t>021-6250270</t>
  </si>
  <si>
    <t>021-6250263</t>
  </si>
  <si>
    <t>Diora</t>
  </si>
  <si>
    <t>VDR0165</t>
  </si>
  <si>
    <t>Jl. Pesantren Indah, Blok D no 4</t>
  </si>
  <si>
    <t>Sapta Asien Mid-East,PT</t>
  </si>
  <si>
    <t>VDR0166</t>
  </si>
  <si>
    <t>jl.Mangga Dua Abdad No.1 Jakarta Pusat 10730</t>
  </si>
  <si>
    <t>AE Corp (Bapak Arif Eko Kalbudhi)</t>
  </si>
  <si>
    <t>VDR0167</t>
  </si>
  <si>
    <t>Jl. Semangka 3 Blok S 13/16 Sukatani Cimanggis</t>
  </si>
  <si>
    <t>021-8744795</t>
  </si>
  <si>
    <t>Alpha Cikupa Makmur</t>
  </si>
  <si>
    <t>VDR0168</t>
  </si>
  <si>
    <t>Jl. raya Otonom Cikupa</t>
  </si>
  <si>
    <t>021 5963563,</t>
  </si>
  <si>
    <t>021 596 9941</t>
  </si>
  <si>
    <t>Buana Selaras Globalindo</t>
  </si>
  <si>
    <t>VDR0169</t>
  </si>
  <si>
    <t>Plaza Aminta LT.5 Suite 502, Jl. TB. Simatupang Kav.10, Kel. Pondok Pinang, Kec. Kebayoran Lama, Jakarta Selatan</t>
  </si>
  <si>
    <t>021 7294255/74</t>
  </si>
  <si>
    <t>021 7294246</t>
  </si>
  <si>
    <t>Slamet</t>
  </si>
  <si>
    <t>VDR0170</t>
  </si>
  <si>
    <t>0818 - 776120</t>
  </si>
  <si>
    <t>Wilharjo</t>
  </si>
  <si>
    <t>VDR0171</t>
  </si>
  <si>
    <t>Tugu Sumberejo, Kec Peterongan. Kab Jombang</t>
  </si>
  <si>
    <t>Arkom Kombet</t>
  </si>
  <si>
    <t>VDR0172</t>
  </si>
  <si>
    <t>Jl. Brawijaya Rt03/01 lemahduwur Adiwerna</t>
  </si>
  <si>
    <t>0283 444291</t>
  </si>
  <si>
    <t>0283 444880</t>
  </si>
  <si>
    <t>Sumber Abadi</t>
  </si>
  <si>
    <t>VDR0173</t>
  </si>
  <si>
    <t>Pasar kenari Lama</t>
  </si>
  <si>
    <t>Rakida Karya Mandiri</t>
  </si>
  <si>
    <t>VDR0174</t>
  </si>
  <si>
    <t>l. Sido Mulyo VI No.32 Perumnas Tlogosari</t>
  </si>
  <si>
    <t>(024) 6714565</t>
  </si>
  <si>
    <t>(024) 6730964</t>
  </si>
  <si>
    <t>Citra Nuansa Cemerlang</t>
  </si>
  <si>
    <t>VDR0175</t>
  </si>
  <si>
    <t>Jl. Rajawali Timur II No. B21 Jakarta 12750</t>
  </si>
  <si>
    <t>021-7974446</t>
  </si>
  <si>
    <t>Nusa Makmur Perdana, PT.</t>
  </si>
  <si>
    <t>VDR0176</t>
  </si>
  <si>
    <t>Gedung Primagraha Persada 3rd Floor</t>
  </si>
  <si>
    <t>021-3508506</t>
  </si>
  <si>
    <t>021-3508505</t>
  </si>
  <si>
    <t>Cardig Express Nusantara</t>
  </si>
  <si>
    <t>VDR0177</t>
  </si>
  <si>
    <t>Halim Perdanakusuma Airport Jakarta 13610</t>
  </si>
  <si>
    <t>021-8007055</t>
  </si>
  <si>
    <t>021-8007446</t>
  </si>
  <si>
    <t>Perkonsuma</t>
  </si>
  <si>
    <t>VDR0178</t>
  </si>
  <si>
    <t>Gedung Hasjrat No 4th. floor</t>
  </si>
  <si>
    <t>WAHANAARTHA MOTORENTAL</t>
  </si>
  <si>
    <t>VDR0179</t>
  </si>
  <si>
    <t>Jl. KH. Abdullah Syafei No. 3 C-D</t>
  </si>
  <si>
    <t>021-8304352</t>
  </si>
  <si>
    <t>021-8304351</t>
  </si>
  <si>
    <t>Autoland Artha Cipta</t>
  </si>
  <si>
    <t>VDR0180</t>
  </si>
  <si>
    <t>Bunga Mayang V Kav. 12A Bintaro</t>
  </si>
  <si>
    <t>021-7372504</t>
  </si>
  <si>
    <t>021-7372505</t>
  </si>
  <si>
    <t>Menawan</t>
  </si>
  <si>
    <t>VDR0181</t>
  </si>
  <si>
    <t>Kenari Mas</t>
  </si>
  <si>
    <t>021-31907974</t>
  </si>
  <si>
    <t>Nata</t>
  </si>
  <si>
    <t>VDR0182</t>
  </si>
  <si>
    <t>Geohas Utama Indonesia</t>
  </si>
  <si>
    <t>VDR0183</t>
  </si>
  <si>
    <t>Jl. Cipinang Muara II No. 30 13430</t>
  </si>
  <si>
    <t>021-86608562</t>
  </si>
  <si>
    <t>021-8195817</t>
  </si>
  <si>
    <t>JAYA READYMIX, PT (Sukabumi Area &amp; Cianjur Area)</t>
  </si>
  <si>
    <t>VDR0185</t>
  </si>
  <si>
    <t>Jl. Pelabuhan II, Desa Kertaraharja, Kec Cikembar</t>
  </si>
  <si>
    <t>0266-6324044</t>
  </si>
  <si>
    <t>JAYA READYMIX, PT (Ciawi &amp; Bogor Area)</t>
  </si>
  <si>
    <t>VDR0186</t>
  </si>
  <si>
    <t>Jl. K.H Soleh Iskandar Bogor</t>
  </si>
  <si>
    <t>0251-7543627</t>
  </si>
  <si>
    <t>Voksel Electric Tbk</t>
  </si>
  <si>
    <t>VDR0187</t>
  </si>
  <si>
    <t>Jl Raya Narogong Km 16</t>
  </si>
  <si>
    <t>021-8230525</t>
  </si>
  <si>
    <t>ve@voksel.co.id - sales@voksel</t>
  </si>
  <si>
    <t>021-8230526</t>
  </si>
  <si>
    <t>Amanah Berkah Sejahtera</t>
  </si>
  <si>
    <t>VDR0188</t>
  </si>
  <si>
    <t>Asep</t>
  </si>
  <si>
    <t>VDR0189</t>
  </si>
  <si>
    <t>Gema Persada Indoteknik</t>
  </si>
  <si>
    <t>VDR0190</t>
  </si>
  <si>
    <t>Jl. Pangeran Jayakarta No. 145 Jakarta Pusat</t>
  </si>
  <si>
    <t>021 - 6289651</t>
  </si>
  <si>
    <t>021 - 6263285</t>
  </si>
  <si>
    <t>Anto Suanto</t>
  </si>
  <si>
    <t>VDR0191</t>
  </si>
  <si>
    <t>Lamda Teknologi Indonesia</t>
  </si>
  <si>
    <t>VDR0192</t>
  </si>
  <si>
    <t>Jl. Cemara 3 No. 6 Taman Yasmin</t>
  </si>
  <si>
    <t>0251-8384529</t>
  </si>
  <si>
    <t>Hume Sakti Indonesia Cab Surabaya</t>
  </si>
  <si>
    <t>VDR0193</t>
  </si>
  <si>
    <t>Jl. Manyar Kertoarjo V .NO42</t>
  </si>
  <si>
    <t>031 - 5946787</t>
  </si>
  <si>
    <t>031 - 5946786</t>
  </si>
  <si>
    <t>Hanif</t>
  </si>
  <si>
    <t>VDR0194</t>
  </si>
  <si>
    <t>Madurejo Rt 01 / Rw 05 Kalikajar</t>
  </si>
  <si>
    <t>Haji Fadhillah</t>
  </si>
  <si>
    <t>VDR0195</t>
  </si>
  <si>
    <t>Cianjur</t>
  </si>
  <si>
    <t>Nur Wahid</t>
  </si>
  <si>
    <t>VDR0196</t>
  </si>
  <si>
    <t>Nganjuk, Desa Gelam RT05 / RW 02 Gelam</t>
  </si>
  <si>
    <t>031 - 5019312</t>
  </si>
  <si>
    <t>Bumikaya Steel Industries</t>
  </si>
  <si>
    <t>VDR0197</t>
  </si>
  <si>
    <t>Jl,. Pangeran Jayakarta 141, Blok III E No. 20-21</t>
  </si>
  <si>
    <t>021 - 6392408</t>
  </si>
  <si>
    <t>sales@bumikayasteel.comm</t>
  </si>
  <si>
    <t>021 - 6292973</t>
  </si>
  <si>
    <t>Widhi Mandiri</t>
  </si>
  <si>
    <t>VDR0198</t>
  </si>
  <si>
    <t>Komarudin</t>
  </si>
  <si>
    <t>VDR0199</t>
  </si>
  <si>
    <t>Jln Marga satwa Ragunan RT 10/05 No 6 Kel. Jati Padang Ps Minggu</t>
  </si>
  <si>
    <t>Parno</t>
  </si>
  <si>
    <t>VDR0200</t>
  </si>
  <si>
    <t>Jl. Jati IX RT09/09 Sungai Bambu Tanjung Priok</t>
  </si>
  <si>
    <t>Picotel</t>
  </si>
  <si>
    <t>VDR0201</t>
  </si>
  <si>
    <t>Dolatrass Jaya</t>
  </si>
  <si>
    <t>VDR0202</t>
  </si>
  <si>
    <t>Jl. Inpres Remaja II No. 38 Kramat Jati</t>
  </si>
  <si>
    <t>021-8009252</t>
  </si>
  <si>
    <t>Politeknik Negeri Bandung</t>
  </si>
  <si>
    <t>VDR0222</t>
  </si>
  <si>
    <t>Jl Geger Kalong Hilir desa Ciwaruga Bandung</t>
  </si>
  <si>
    <t>022-20137889</t>
  </si>
  <si>
    <t>Bangun Anugerah Jaya Perkasa</t>
  </si>
  <si>
    <t>VDR0203</t>
  </si>
  <si>
    <t>Jl. Delima V. No.200 Duren Sawit</t>
  </si>
  <si>
    <t>021-86603912</t>
  </si>
  <si>
    <t>Wawan hartanto</t>
  </si>
  <si>
    <t>VDR0204</t>
  </si>
  <si>
    <t>Jeky Latan</t>
  </si>
  <si>
    <t>VDR0205</t>
  </si>
  <si>
    <t>Munirudin</t>
  </si>
  <si>
    <t>VDR0206</t>
  </si>
  <si>
    <t>Jl. Mayor Unus No.41 Perumnas Kalinegal</t>
  </si>
  <si>
    <t>Asahi rent car</t>
  </si>
  <si>
    <t>VDR0207</t>
  </si>
  <si>
    <t>Jl. Parang Kusumo VI No 01 Tlogosari Semarang Semarang, Jawa Tengah, Indonesia.</t>
  </si>
  <si>
    <t>024-6714105</t>
  </si>
  <si>
    <t>Huhanda Mitrapersada</t>
  </si>
  <si>
    <t>VDR0208</t>
  </si>
  <si>
    <t>Jl Raya Anyer No.40 Kubang Menyawak</t>
  </si>
  <si>
    <t>0254-310973</t>
  </si>
  <si>
    <t>0254-310823</t>
  </si>
  <si>
    <t>Kopegtel Probolinggo</t>
  </si>
  <si>
    <t>VDR0209</t>
  </si>
  <si>
    <t>Probolinggo</t>
  </si>
  <si>
    <t>KHARISMA MULIA ABADIJAYA, PT</t>
  </si>
  <si>
    <t>VDR0210</t>
  </si>
  <si>
    <t>Gedung Graha GRC Board Lt.2 Jl. Let Jend S Parman</t>
  </si>
  <si>
    <t>021 - 536 66721</t>
  </si>
  <si>
    <t>021 - 548 5590</t>
  </si>
  <si>
    <t>Nunun Rahmaningsih</t>
  </si>
  <si>
    <t>VDR0211</t>
  </si>
  <si>
    <t>Komp. Baitusallam 43 Ciwastra</t>
  </si>
  <si>
    <t>Dedi Djuhaedi</t>
  </si>
  <si>
    <t>VDR0212</t>
  </si>
  <si>
    <t>Jonhar Indah blok H/3 RT 02 RW 01</t>
  </si>
  <si>
    <t>021-32486632</t>
  </si>
  <si>
    <t>Binajasa Abadikarya</t>
  </si>
  <si>
    <t>VDR0213</t>
  </si>
  <si>
    <t>Pengelola Gedung Menara Jamsostek</t>
  </si>
  <si>
    <t>Kusaini</t>
  </si>
  <si>
    <t>VDR0214</t>
  </si>
  <si>
    <t>Tuban</t>
  </si>
  <si>
    <t>Gofar</t>
  </si>
  <si>
    <t>VDR0215</t>
  </si>
  <si>
    <t>Krojan RT 03/RW 02 Purwosari, Gumukaras</t>
  </si>
  <si>
    <t>Cetus Construction</t>
  </si>
  <si>
    <t>VDR0216</t>
  </si>
  <si>
    <t>Jl. Perintis Kemerdekaan</t>
  </si>
  <si>
    <t>0281-635871</t>
  </si>
  <si>
    <t>Kaceng</t>
  </si>
  <si>
    <t>VDR0217</t>
  </si>
  <si>
    <t>Mitra Persada Indonusa</t>
  </si>
  <si>
    <t>VDR0218</t>
  </si>
  <si>
    <t>Jl. Dukuh VI No. 17 Jakarta 13550</t>
  </si>
  <si>
    <t>021-6298204</t>
  </si>
  <si>
    <t>021-6298507</t>
  </si>
  <si>
    <t>SIBA Group cab Surabaya</t>
  </si>
  <si>
    <t>VDR0219</t>
  </si>
  <si>
    <t>Ruko Grand Sungkono Blok D 20-21</t>
  </si>
  <si>
    <t>031-5666060</t>
  </si>
  <si>
    <t>031-5615566</t>
  </si>
  <si>
    <t>Best Cargo</t>
  </si>
  <si>
    <t>VDR0220</t>
  </si>
  <si>
    <t>Jl. Pos Pengumben Raya No.18 C</t>
  </si>
  <si>
    <t>hhafizt@yahoo.com</t>
  </si>
  <si>
    <t>Sugeng</t>
  </si>
  <si>
    <t>VDR0221</t>
  </si>
  <si>
    <t>Krisnadi</t>
  </si>
  <si>
    <t>VDR0223</t>
  </si>
  <si>
    <t>Dinartel</t>
  </si>
  <si>
    <t>VDR0224</t>
  </si>
  <si>
    <t>Jl. Situ Lembang No5B Buah batu bandung 40265</t>
  </si>
  <si>
    <t>022 7319572</t>
  </si>
  <si>
    <t>Duitama Karya</t>
  </si>
  <si>
    <t>VDR0225</t>
  </si>
  <si>
    <t>Jl. Kaum Sari 31 Bogor Utara</t>
  </si>
  <si>
    <t>0251-82759655</t>
  </si>
  <si>
    <t>Indra Adi Saputra</t>
  </si>
  <si>
    <t>VDR0226</t>
  </si>
  <si>
    <t>Petahunan Rt.01 Rw.01 Kel. Sempor Kec. Sempor Kab. Kebumen</t>
  </si>
  <si>
    <t>Indraadi_saputra@yahoo.com</t>
  </si>
  <si>
    <t>Yusuf Bakrun</t>
  </si>
  <si>
    <t>VDR0227</t>
  </si>
  <si>
    <t>Solo</t>
  </si>
  <si>
    <t>P Wilharjo</t>
  </si>
  <si>
    <t>VDR0228</t>
  </si>
  <si>
    <t>Majenang</t>
  </si>
  <si>
    <t>Hamasa Steel Center</t>
  </si>
  <si>
    <t>VDR0229</t>
  </si>
  <si>
    <t>Jl. P. Jayakarta 30 B, Jakarta Pusat</t>
  </si>
  <si>
    <t>Jafar S.Alkaff</t>
  </si>
  <si>
    <t>VDR0230</t>
  </si>
  <si>
    <t>Antaran Lintas Samudera</t>
  </si>
  <si>
    <t>VDR0231</t>
  </si>
  <si>
    <t>Jl.Layur Selatan No.5 Rawamangun</t>
  </si>
  <si>
    <t>Nugraha Electrical</t>
  </si>
  <si>
    <t>VDR0232</t>
  </si>
  <si>
    <t>Jl. Sentral No. 24 Cibabat</t>
  </si>
  <si>
    <t>Farrasindo Perkasa, PT</t>
  </si>
  <si>
    <t>VDR0233</t>
  </si>
  <si>
    <t>JL. Raya serengseng No. 42 A- B, Kembangan, Jakart</t>
  </si>
  <si>
    <t>021 87940967</t>
  </si>
  <si>
    <t>-</t>
  </si>
  <si>
    <t>Bhaskara Sakti</t>
  </si>
  <si>
    <t>VDR0234</t>
  </si>
  <si>
    <t>0281-622776</t>
  </si>
  <si>
    <t>Sumber Setamurni</t>
  </si>
  <si>
    <t>VDR0235</t>
  </si>
  <si>
    <t>Medan</t>
  </si>
  <si>
    <t>(061) 685 1979</t>
  </si>
  <si>
    <t>sumbersetamurni@gmail.com</t>
  </si>
  <si>
    <t>(061) 685 3838</t>
  </si>
  <si>
    <t>VDR0236</t>
  </si>
  <si>
    <t>Serasi Autoraya - Pekanbaru</t>
  </si>
  <si>
    <t>VDR0237</t>
  </si>
  <si>
    <t>Jl.Jend Sudirman No. 207 Tangkerang</t>
  </si>
  <si>
    <t>0761-40975</t>
  </si>
  <si>
    <t>0761-40669</t>
  </si>
  <si>
    <t>Marsa kanina bestari</t>
  </si>
  <si>
    <t>VDR0238</t>
  </si>
  <si>
    <t>Komp. Baitusallam 43 Ciwastra Bandung.</t>
  </si>
  <si>
    <t>022-7561706</t>
  </si>
  <si>
    <t>Buana Lestarindo</t>
  </si>
  <si>
    <t>VDR0239</t>
  </si>
  <si>
    <t>Jl.Abadi No.43 A Tanjung Rejo</t>
  </si>
  <si>
    <t>061-8475818</t>
  </si>
  <si>
    <t>Suryadi</t>
  </si>
  <si>
    <t>VDR0240</t>
  </si>
  <si>
    <t>Sumedang</t>
  </si>
  <si>
    <t>Salamat Riyadi</t>
  </si>
  <si>
    <t>VDR0241</t>
  </si>
  <si>
    <t>HP 081310301144</t>
  </si>
  <si>
    <t>Solihin</t>
  </si>
  <si>
    <t>VDR0242</t>
  </si>
  <si>
    <t>Hantap Rt 09 Rw 14 Kel Bpk Surabaya Kec Kiaracond.</t>
  </si>
  <si>
    <t>Mitra Yudha Logistic</t>
  </si>
  <si>
    <t>VDR0243</t>
  </si>
  <si>
    <t>Jl. Warung Buncit Raya No. 21A Jakarta</t>
  </si>
  <si>
    <t>Sugiono</t>
  </si>
  <si>
    <t>VDR0244</t>
  </si>
  <si>
    <t>Jalan Setia Dusun XII Rt 054 /RW 027 Desa Mulio Re</t>
  </si>
  <si>
    <t>Suhartanto</t>
  </si>
  <si>
    <t>VDR0245</t>
  </si>
  <si>
    <t>Perum Bukit Cikasungka Blok BE 3/7 Rt.005 Rw.10</t>
  </si>
  <si>
    <t>EDUKA PRATAMA</t>
  </si>
  <si>
    <t>VDR0246</t>
  </si>
  <si>
    <t>Komp Villa Bukit Mas, Ruko RD No 2-5</t>
  </si>
  <si>
    <t>031 - 567 7600</t>
  </si>
  <si>
    <t>031 - 562 3600</t>
  </si>
  <si>
    <t>Mandariny Mitra Kencana</t>
  </si>
  <si>
    <t>VDR0247</t>
  </si>
  <si>
    <t>Ruko Jatiwaringin Junction</t>
  </si>
  <si>
    <t>Mulia Utama Transindo</t>
  </si>
  <si>
    <t>VDR0248</t>
  </si>
  <si>
    <t>Jl. Angkasa I No. 5A, Jakarta Pusat</t>
  </si>
  <si>
    <t>RIDHORRAHMAN</t>
  </si>
  <si>
    <t>VDR0249</t>
  </si>
  <si>
    <t>Jl. Dr Wahidin No 38 Mataram 824</t>
  </si>
  <si>
    <t>0370 - 824 293</t>
  </si>
  <si>
    <t>Menara Asia Global</t>
  </si>
  <si>
    <t>VDR0250</t>
  </si>
  <si>
    <t>PURI METROPOLITAN G6/35</t>
  </si>
  <si>
    <t>Wija.Toko</t>
  </si>
  <si>
    <t>VDR0251</t>
  </si>
  <si>
    <t>Jln. Jendral Sudirman No.397</t>
  </si>
  <si>
    <t>SINAR INTI ELECTRINDO</t>
  </si>
  <si>
    <t>VDR0252</t>
  </si>
  <si>
    <t>Jl. Pembangunan II No.35, Desa. Batu Sari,</t>
  </si>
  <si>
    <t>Taviv Bambang Suharto</t>
  </si>
  <si>
    <t>VDR0253</t>
  </si>
  <si>
    <t>Agus Sarjono</t>
  </si>
  <si>
    <t>VDR0254</t>
  </si>
  <si>
    <t>Bengkel Las Anugrah Teknik</t>
  </si>
  <si>
    <t>VDR0255</t>
  </si>
  <si>
    <t>Leo</t>
  </si>
  <si>
    <t>VDR0256</t>
  </si>
  <si>
    <t>Cipayung</t>
  </si>
  <si>
    <t>0817404476 /</t>
  </si>
  <si>
    <t>Slamet Riadi</t>
  </si>
  <si>
    <t>VDR0257</t>
  </si>
  <si>
    <t>Pondok Melati Rt 06 Rw 08 Kel Jati Warna</t>
  </si>
  <si>
    <t>0818 776120</t>
  </si>
  <si>
    <t>ANDI</t>
  </si>
  <si>
    <t>VDR0258</t>
  </si>
  <si>
    <t>0813 78797191</t>
  </si>
  <si>
    <t>ASTIRA UTAMA</t>
  </si>
  <si>
    <t>VDR0260</t>
  </si>
  <si>
    <t>Pasar Kulim 18 Duri HP 081365553939</t>
  </si>
  <si>
    <t>Gunung Hijau</t>
  </si>
  <si>
    <t>VDR0261</t>
  </si>
  <si>
    <t>Jl. Perbatasan No. 38 Krakatau Medan</t>
  </si>
  <si>
    <t>061-6611039</t>
  </si>
  <si>
    <t>061-6628405</t>
  </si>
  <si>
    <t>Teguh Susanto</t>
  </si>
  <si>
    <t>VDR0262</t>
  </si>
  <si>
    <t>Karet</t>
  </si>
  <si>
    <t>VDR0263</t>
  </si>
  <si>
    <t>Nurhasan</t>
  </si>
  <si>
    <t>VDR0264</t>
  </si>
  <si>
    <t>Lambon Ritonga/ Ibu Hotna Sipahutar</t>
  </si>
  <si>
    <t>VDR0265</t>
  </si>
  <si>
    <t>Jl Kaswari No. 25. Dumai</t>
  </si>
  <si>
    <t>0813 656 30013</t>
  </si>
  <si>
    <t>Budidarma Lestari</t>
  </si>
  <si>
    <t>VDR0267</t>
  </si>
  <si>
    <t>Bekasi Barat</t>
  </si>
  <si>
    <t>Aspira Utama</t>
  </si>
  <si>
    <t>VDR0268</t>
  </si>
  <si>
    <t>Duri</t>
  </si>
  <si>
    <t>0813-65553939</t>
  </si>
  <si>
    <t>ZAHRA</t>
  </si>
  <si>
    <t>VDR0269</t>
  </si>
  <si>
    <t>Jl. Otto Iskandar DinataII No. 73A Cianjur</t>
  </si>
  <si>
    <t>0263-3115522</t>
  </si>
  <si>
    <t>Haluan Cargo Nusa</t>
  </si>
  <si>
    <t>VDR0270</t>
  </si>
  <si>
    <t>Jl. Enim No. 94 Sungai Bambu - Tanjung Priok</t>
  </si>
  <si>
    <t>021-4353355</t>
  </si>
  <si>
    <t>hcn_sahudi@yahoo.com</t>
  </si>
  <si>
    <t>Madju</t>
  </si>
  <si>
    <t>VDR0271</t>
  </si>
  <si>
    <t>Pekanbaru -Siak</t>
  </si>
  <si>
    <t>0813-65556665</t>
  </si>
  <si>
    <t>PB. Mandiri</t>
  </si>
  <si>
    <t>VDR0272</t>
  </si>
  <si>
    <t>Jl. Raya Laju Hanjawan Cipanas</t>
  </si>
  <si>
    <t>0263-514886</t>
  </si>
  <si>
    <t>0263-518748</t>
  </si>
  <si>
    <t>Asep Koswara / Hutan Mas</t>
  </si>
  <si>
    <t>VDR0273</t>
  </si>
  <si>
    <t>Jl. Raya Waringin Bogor</t>
  </si>
  <si>
    <t>0251-8243742</t>
  </si>
  <si>
    <t>Sentra Indologis Utama</t>
  </si>
  <si>
    <t>VDR0275</t>
  </si>
  <si>
    <t>Jl. Pulogadung No. 35.</t>
  </si>
  <si>
    <t>021-46829142</t>
  </si>
  <si>
    <t>021-4608881</t>
  </si>
  <si>
    <t>Eka Wirabuana</t>
  </si>
  <si>
    <t>VDR0276</t>
  </si>
  <si>
    <t>ARIMAS JAYA</t>
  </si>
  <si>
    <t>VDR0277</t>
  </si>
  <si>
    <t>JAKARTA</t>
  </si>
  <si>
    <t>021-714 26803</t>
  </si>
  <si>
    <t>021 - 546 4559</t>
  </si>
  <si>
    <t>Resti Cargo Indonesia</t>
  </si>
  <si>
    <t>VDR0278</t>
  </si>
  <si>
    <t>Jl. Soekarno Hatta. Komplek Damai Langgeng Garden</t>
  </si>
  <si>
    <t>0761-8340258</t>
  </si>
  <si>
    <t>0761-562853</t>
  </si>
  <si>
    <t>Toko Jaya</t>
  </si>
  <si>
    <t>VDR0279</t>
  </si>
  <si>
    <t>Jl. Tamiang No. 28 Medan Telp 061-4560195</t>
  </si>
  <si>
    <t>HP : 0817846657,</t>
  </si>
  <si>
    <t>061-77649223</t>
  </si>
  <si>
    <t>TEGALEGA</t>
  </si>
  <si>
    <t>VDR0280</t>
  </si>
  <si>
    <t>Jl. Prapatan Tegal Lega No 1</t>
  </si>
  <si>
    <t>0215 - 833 8336</t>
  </si>
  <si>
    <t>BANGKIT RAYA JAYA</t>
  </si>
  <si>
    <t>VDR0281</t>
  </si>
  <si>
    <t>Jl Raya Tajur No 46</t>
  </si>
  <si>
    <t>SAMBOYO</t>
  </si>
  <si>
    <t>VDR0282</t>
  </si>
  <si>
    <t>Jl. Pelabuhan Km 30 - Cigombong</t>
  </si>
  <si>
    <t>0266 321 126</t>
  </si>
  <si>
    <t>Jl.Tamiang No. 28</t>
  </si>
  <si>
    <t>VDR0283</t>
  </si>
  <si>
    <t>061-4560195/77649223</t>
  </si>
  <si>
    <t>DADAN</t>
  </si>
  <si>
    <t>VDR0284</t>
  </si>
  <si>
    <t>022-5949301</t>
  </si>
  <si>
    <t>Istana Lampu</t>
  </si>
  <si>
    <t>VDR0285</t>
  </si>
  <si>
    <t>Jl. Nangka - PKU</t>
  </si>
  <si>
    <t>0761-38823</t>
  </si>
  <si>
    <t>Putra Mahligai Teknik</t>
  </si>
  <si>
    <t>VDR0286</t>
  </si>
  <si>
    <t>Pekanbaru</t>
  </si>
  <si>
    <t>Hp 0811751864</t>
  </si>
  <si>
    <t>Putra Nagita Pratama</t>
  </si>
  <si>
    <t>VDR0287</t>
  </si>
  <si>
    <t>Jl Dewa No. 20 Ciracas</t>
  </si>
  <si>
    <t>021 87708270</t>
  </si>
  <si>
    <t>021 87708290</t>
  </si>
  <si>
    <t>VDR0288</t>
  </si>
  <si>
    <t>Wisma Griya Intan Jl. Warung Buncit Raya 21B</t>
  </si>
  <si>
    <t>021 79196113</t>
  </si>
  <si>
    <t>021 79196219</t>
  </si>
  <si>
    <t>MANDIRI, toko</t>
  </si>
  <si>
    <t>VDR0289</t>
  </si>
  <si>
    <t>Jl. PELABUHAN DUA Km 7</t>
  </si>
  <si>
    <t>0266 - 239861</t>
  </si>
  <si>
    <t>JUN MANDIRI</t>
  </si>
  <si>
    <t>VDR0290</t>
  </si>
  <si>
    <t>SUKABUMI</t>
  </si>
  <si>
    <t>Toko Istana Lampu &amp; Electric</t>
  </si>
  <si>
    <t>VDR0291</t>
  </si>
  <si>
    <t>Jl.T.Tambussai No.377-379</t>
  </si>
  <si>
    <t>0761-649112</t>
  </si>
  <si>
    <t>BINA PERTIWI</t>
  </si>
  <si>
    <t>VDR0292</t>
  </si>
  <si>
    <t>Sukabumi</t>
  </si>
  <si>
    <t>0813 82992477</t>
  </si>
  <si>
    <t>CV Mamre Nugraha Persada</t>
  </si>
  <si>
    <t>VDR0293</t>
  </si>
  <si>
    <t>Jl Sawi No.72</t>
  </si>
  <si>
    <t>0761-61467</t>
  </si>
  <si>
    <t>Communication Cable Systems Indonesia</t>
  </si>
  <si>
    <t>VDR0294</t>
  </si>
  <si>
    <t>Wisma milenia 4th Floor Jl. MT Haryono Kav. 16</t>
  </si>
  <si>
    <t>021-8310212</t>
  </si>
  <si>
    <t>Furukawa Optical Solution Indonesia</t>
  </si>
  <si>
    <t>VDR0295</t>
  </si>
  <si>
    <t>Perkantoran Hijau Arkadia Tower A, 6th Floor</t>
  </si>
  <si>
    <t>021 - 780 0382</t>
  </si>
  <si>
    <t>021 780 0411</t>
  </si>
  <si>
    <t>Alam Jaya</t>
  </si>
  <si>
    <t>VDR0296</t>
  </si>
  <si>
    <t>Jl. Tumenggung Wiradiredja No 20 CImahpar</t>
  </si>
  <si>
    <t>0251 831 6293</t>
  </si>
  <si>
    <t>Dadang Rudi</t>
  </si>
  <si>
    <t>VDR0297</t>
  </si>
  <si>
    <t>Margahayu Raya QII No.94 RT 02/03 Kel sekejati</t>
  </si>
  <si>
    <t>CV Satya Karya</t>
  </si>
  <si>
    <t>VDR0298</t>
  </si>
  <si>
    <t>Jl. Pajagalan N0 159 Majalaya</t>
  </si>
  <si>
    <t>HP 0812-21050866</t>
  </si>
  <si>
    <t>Hume Sakti Indonesia Jakarta</t>
  </si>
  <si>
    <t>VDR0299</t>
  </si>
  <si>
    <t>Jl. Gajah Mada 156</t>
  </si>
  <si>
    <t>021 6399508</t>
  </si>
  <si>
    <t>021 6399517</t>
  </si>
  <si>
    <t>CV Anara Teknik Mandiri</t>
  </si>
  <si>
    <t>VDR0300</t>
  </si>
  <si>
    <t>HP 08117519996</t>
  </si>
  <si>
    <t>Kawanni Ridho Mandiri</t>
  </si>
  <si>
    <t>VDR0301</t>
  </si>
  <si>
    <t>Jl Sukamulus No. 329/143C Bandung 40121</t>
  </si>
  <si>
    <t>022-7279387</t>
  </si>
  <si>
    <t>Uba Suryadi</t>
  </si>
  <si>
    <t>VDR0302</t>
  </si>
  <si>
    <t>Jl. Citepus II, RT 006/006 Kel Pajajaran. Cicendo</t>
  </si>
  <si>
    <t>Adi Parwito</t>
  </si>
  <si>
    <t>VDR0303</t>
  </si>
  <si>
    <t>Taman Alamanda 2 Blok EC 1 /11A 006/010</t>
  </si>
  <si>
    <t>Maju Abadi Lestari,PT</t>
  </si>
  <si>
    <t>VDR0304</t>
  </si>
  <si>
    <t>MDN</t>
  </si>
  <si>
    <t>Ramos Karya, CV</t>
  </si>
  <si>
    <t>VDR0305</t>
  </si>
  <si>
    <t>Jl Mesjid Komplek Taman kyoto blok A No 10</t>
  </si>
  <si>
    <t>061-8225175</t>
  </si>
  <si>
    <t>061-8219880</t>
  </si>
  <si>
    <t>Maondang Massindo, PT</t>
  </si>
  <si>
    <t>VDR0306</t>
  </si>
  <si>
    <t>ABC HARDWARE INDUSTRY, CV</t>
  </si>
  <si>
    <t>VDR0307</t>
  </si>
  <si>
    <t>Jl. Sunggal No. 150-152 MDN, Sumatera Utara</t>
  </si>
  <si>
    <t>Toko Daya Diesel</t>
  </si>
  <si>
    <t>VDR0308</t>
  </si>
  <si>
    <t>Tanjung-Pinang</t>
  </si>
  <si>
    <t>0771-21708</t>
  </si>
  <si>
    <t>MODASA</t>
  </si>
  <si>
    <t>VDR0309</t>
  </si>
  <si>
    <t>Jl. Payakumbuh No 84</t>
  </si>
  <si>
    <t>021 - 828 1470</t>
  </si>
  <si>
    <t>CV .Setia</t>
  </si>
  <si>
    <t>VDR0310</t>
  </si>
  <si>
    <t>Jl.Raya Cimacan No.51 Kec. Cipanas -Cianjur</t>
  </si>
  <si>
    <t>0263-513082</t>
  </si>
  <si>
    <t>0263-512907</t>
  </si>
  <si>
    <t>Mariono</t>
  </si>
  <si>
    <t>VDR0311</t>
  </si>
  <si>
    <t>Puri Cipageran Indah 2 Blok C12 No.1</t>
  </si>
  <si>
    <t>Dharma Budhi LEstari Logistics, PT</t>
  </si>
  <si>
    <t>VDR0312</t>
  </si>
  <si>
    <t>Jl. Mayor Hasibuan, Komplek Sun City Blok A 18 BKS</t>
  </si>
  <si>
    <t>Medan Geotechnic &amp; Structure Engineering</t>
  </si>
  <si>
    <t>VDR0313</t>
  </si>
  <si>
    <t>Jl.. Nusa Indah IV No.28 Komp. Pemda Tkt I</t>
  </si>
  <si>
    <t>Putra Setya Construction</t>
  </si>
  <si>
    <t>VDR0314</t>
  </si>
  <si>
    <t>Jl. Cipingan jaya IIE No. 19 Prumpung tengah,</t>
  </si>
  <si>
    <t>021 70773702</t>
  </si>
  <si>
    <t>021 3912095</t>
  </si>
  <si>
    <t>Seluti Karya Mandiri, PT</t>
  </si>
  <si>
    <t>VDR0315</t>
  </si>
  <si>
    <t>Komplek Taman Niaga Bolok D No.3A -Batam</t>
  </si>
  <si>
    <t>0778-9155321</t>
  </si>
  <si>
    <t>Rajawali Mas Tehnik, PT</t>
  </si>
  <si>
    <t>VDR0316</t>
  </si>
  <si>
    <t>Jl. Rajawali selatan V No. 8 - 10, Jakarta Pusat</t>
  </si>
  <si>
    <t>021-6457354,6457372</t>
  </si>
  <si>
    <t>021-64711595</t>
  </si>
  <si>
    <t>PT Geotec Internusa</t>
  </si>
  <si>
    <t>VDR0317</t>
  </si>
  <si>
    <t>Kompl.Villa Sugi Raya Blok c/05 Batam</t>
  </si>
  <si>
    <t>HP 0818-090-62007</t>
  </si>
  <si>
    <t>Berkah Tujuh Sinar</t>
  </si>
  <si>
    <t>VDR0318</t>
  </si>
  <si>
    <t>Jl Cipete No.5 Cipete Selatan Cilandak - jakarta</t>
  </si>
  <si>
    <t>Wahana Safety Indonesia</t>
  </si>
  <si>
    <t>VDR0319</t>
  </si>
  <si>
    <t>Pusat Niaga Roxi Mas Block C5, No. 4</t>
  </si>
  <si>
    <t>021 521 2552</t>
  </si>
  <si>
    <t>021 521 2900</t>
  </si>
  <si>
    <t>ANGKASA TELEKOMINDO</t>
  </si>
  <si>
    <t>VDR0320</t>
  </si>
  <si>
    <t>ALDEVCO OCTAGON Building 3rd Floor</t>
  </si>
  <si>
    <t>021 - 791 86551</t>
  </si>
  <si>
    <t>021 - 797 4784</t>
  </si>
  <si>
    <t>Indo Efti, PT</t>
  </si>
  <si>
    <t>VDR0321</t>
  </si>
  <si>
    <t>Jl. Pulo Mas Barat I No. 29, Jakarta Timur 13210</t>
  </si>
  <si>
    <t>021-70237344</t>
  </si>
  <si>
    <t>021-47864729</t>
  </si>
  <si>
    <t>Robert</t>
  </si>
  <si>
    <t>VDR0322</t>
  </si>
  <si>
    <t>HP 0813-84777660</t>
  </si>
  <si>
    <t>Toko Libra Jaya</t>
  </si>
  <si>
    <t>VDR0323</t>
  </si>
  <si>
    <t>Jl. Raya No.1 Ciwidey</t>
  </si>
  <si>
    <t>022-5927823/5928112</t>
  </si>
  <si>
    <t>022-5927823</t>
  </si>
  <si>
    <t>JOKO M</t>
  </si>
  <si>
    <t>VDR0324</t>
  </si>
  <si>
    <t>HAKIM</t>
  </si>
  <si>
    <t>VDR0325</t>
  </si>
  <si>
    <t>FAISAL HADI</t>
  </si>
  <si>
    <t>VDR0326</t>
  </si>
  <si>
    <t>HAMAM</t>
  </si>
  <si>
    <t>VDR0327</t>
  </si>
  <si>
    <t>AGUS HENDRA</t>
  </si>
  <si>
    <t>VDR0328</t>
  </si>
  <si>
    <t>Toko Estu</t>
  </si>
  <si>
    <t>VDR0329</t>
  </si>
  <si>
    <t>Jl.Kota Baru No. 137</t>
  </si>
  <si>
    <t>VDR0330</t>
  </si>
  <si>
    <t>Acim</t>
  </si>
  <si>
    <t>VDR0331</t>
  </si>
  <si>
    <t>Bogor</t>
  </si>
  <si>
    <t>Aneka Tehnik Logam</t>
  </si>
  <si>
    <t>VDR0332</t>
  </si>
  <si>
    <t>021 6886765</t>
  </si>
  <si>
    <t>Gema Bangun Pronaperkasa</t>
  </si>
  <si>
    <t>VDR0333</t>
  </si>
  <si>
    <t>Komplek Mangga Dua Plaza Blok G .No.20 Jl. Mangga</t>
  </si>
  <si>
    <t>021 - 6121847 - 49</t>
  </si>
  <si>
    <t>021 - 612 0094</t>
  </si>
  <si>
    <t>Sankeindo, PT</t>
  </si>
  <si>
    <t>VDR0334</t>
  </si>
  <si>
    <t>Komplek Golden Boulevard Blok H2 No.43-46 Jl. Serp</t>
  </si>
  <si>
    <t>(021) 53161138 - 39</t>
  </si>
  <si>
    <t>(021) 53161135</t>
  </si>
  <si>
    <t>Karunia Jaya</t>
  </si>
  <si>
    <t>VDR0335</t>
  </si>
  <si>
    <t>Prum Griya Satria Bantarsoka Blok R 14 Purwokerto</t>
  </si>
  <si>
    <t>0281 7646259</t>
  </si>
  <si>
    <t>PT Sentra Tatacahaya Persada</t>
  </si>
  <si>
    <t>VDR0336</t>
  </si>
  <si>
    <t>Ruko Grand Pasar Minggu - Jakarta Selatan 12520</t>
  </si>
  <si>
    <t>021-7807570</t>
  </si>
  <si>
    <t>Nadi</t>
  </si>
  <si>
    <t>VDR0337</t>
  </si>
  <si>
    <t>WIRATARA PRIMA</t>
  </si>
  <si>
    <t>VDR0338</t>
  </si>
  <si>
    <t>Jl. Lingkar Mega Kuningan Blok 6.2</t>
  </si>
  <si>
    <t>JAYA READYMIX (Bandung Area)</t>
  </si>
  <si>
    <t>VDR0339</t>
  </si>
  <si>
    <t>Ds Giri Asih, Batujajar - Cimahi</t>
  </si>
  <si>
    <t>022 - 686 4405</t>
  </si>
  <si>
    <t>JAYA READYMIX (Cirebon Area)</t>
  </si>
  <si>
    <t>VDR0340</t>
  </si>
  <si>
    <t>Jl. Cipena Raya, Cirebon</t>
  </si>
  <si>
    <t>0231 485 651</t>
  </si>
  <si>
    <t>Multi Anugrah Utama (Tasik, Garut &amp; Ciamis)</t>
  </si>
  <si>
    <t>VDR0341</t>
  </si>
  <si>
    <t>Brigjen Wasitakusumah</t>
  </si>
  <si>
    <t>0265 701 7348</t>
  </si>
  <si>
    <t>022 - 778 0472</t>
  </si>
  <si>
    <t>Multibrata Anugrah Utama (Majalengka Area)</t>
  </si>
  <si>
    <t>VDR0342</t>
  </si>
  <si>
    <t>Jl. Raya Ahmad Yani Rt 01 Rw 03</t>
  </si>
  <si>
    <t>0232 661 464</t>
  </si>
  <si>
    <t>Toko Murah Makmur</t>
  </si>
  <si>
    <t>VDR0343</t>
  </si>
  <si>
    <t>Jl.Raya Cigombong No.348</t>
  </si>
  <si>
    <t>0263-511011/518216</t>
  </si>
  <si>
    <t>0263-511272</t>
  </si>
  <si>
    <t>PD Berkah Diesel</t>
  </si>
  <si>
    <t>VDR0344</t>
  </si>
  <si>
    <t>Jl Hos Cokroaminoto 75 - Cianjur</t>
  </si>
  <si>
    <t>0263-263443/5021414</t>
  </si>
  <si>
    <t>0263-268443</t>
  </si>
  <si>
    <t>TB.Amin</t>
  </si>
  <si>
    <t>VDR0345</t>
  </si>
  <si>
    <t>Jl Arwinda KM-7</t>
  </si>
  <si>
    <t>0263-2293083</t>
  </si>
  <si>
    <t>Yanti Jaya</t>
  </si>
  <si>
    <t>VDR0346</t>
  </si>
  <si>
    <t>Jl Aria Wiratanudatar Kp.warungdanas</t>
  </si>
  <si>
    <t>0263-260284</t>
  </si>
  <si>
    <t>Cipta Pesona</t>
  </si>
  <si>
    <t>VDR0347</t>
  </si>
  <si>
    <t>Jl.Pelabuhan 2 Km.7 Lembur Situ No.66 Desa Bojong</t>
  </si>
  <si>
    <t>Watim</t>
  </si>
  <si>
    <t>VDR0348</t>
  </si>
  <si>
    <t>Cipta Karya Estetika</t>
  </si>
  <si>
    <t>VDR0349</t>
  </si>
  <si>
    <t>Jln. Pilar Raya No 5 C Kedoya</t>
  </si>
  <si>
    <t>021-99273778</t>
  </si>
  <si>
    <t>021-5816559</t>
  </si>
  <si>
    <t>Satria</t>
  </si>
  <si>
    <t>VDR0350</t>
  </si>
  <si>
    <t>Jl. Patria Raya Kp. Guji No. 51 Duri Kepa</t>
  </si>
  <si>
    <t>Toko Semangat Baru</t>
  </si>
  <si>
    <t>VDR0351</t>
  </si>
  <si>
    <t>Jl. Basar Biru-Biru No. 22 Medan</t>
  </si>
  <si>
    <t>Toko Panglong Taufik</t>
  </si>
  <si>
    <t>VDR0352</t>
  </si>
  <si>
    <t>Jl. Imam Bonjol No. 98 Padang Sisempuan</t>
  </si>
  <si>
    <t>0634-21438</t>
  </si>
  <si>
    <t>Sinar Group</t>
  </si>
  <si>
    <t>VDR0353</t>
  </si>
  <si>
    <t>Jl. E ujung No. 11</t>
  </si>
  <si>
    <t>021-5481264</t>
  </si>
  <si>
    <t>021-5491264</t>
  </si>
  <si>
    <t>SENECA INDONESIA</t>
  </si>
  <si>
    <t>VDR0354</t>
  </si>
  <si>
    <t>Jl. Tamblong No 16</t>
  </si>
  <si>
    <t>022-4204026</t>
  </si>
  <si>
    <t>022-4240338</t>
  </si>
  <si>
    <t>TB. SAHABAT</t>
  </si>
  <si>
    <t>VDR0355</t>
  </si>
  <si>
    <t>jln. Siliwangi no 63 cianjur</t>
  </si>
  <si>
    <t>0263-9126032</t>
  </si>
  <si>
    <t>Toko Besi Jaya</t>
  </si>
  <si>
    <t>VDR0356</t>
  </si>
  <si>
    <t>Jl.Moh.Ali No.4- Cianjur</t>
  </si>
  <si>
    <t>0263-264522</t>
  </si>
  <si>
    <t>Toko Simpang Lima II</t>
  </si>
  <si>
    <t>VDR0358</t>
  </si>
  <si>
    <t>Kmpng.Sukarame RT 04/Rw 02 Ds. Langengsari</t>
  </si>
  <si>
    <t>022-93023081</t>
  </si>
  <si>
    <t>Sinar Cahaya</t>
  </si>
  <si>
    <t>VDR0359</t>
  </si>
  <si>
    <t>021-77885598</t>
  </si>
  <si>
    <t>CV. Bukit Intan</t>
  </si>
  <si>
    <t>VDR0360</t>
  </si>
  <si>
    <t>Jl. Gunung Rahayu No. 47 Cimindi-Cimahi Utara</t>
  </si>
  <si>
    <t>022-2004586</t>
  </si>
  <si>
    <t>SINAR CAHAYA MANDIRI</t>
  </si>
  <si>
    <t>VDR0361</t>
  </si>
  <si>
    <t>Jl. Keadilan Kp Pulo Rt 01 / 09</t>
  </si>
  <si>
    <t>021 - 77885598</t>
  </si>
  <si>
    <t>JNK Purba</t>
  </si>
  <si>
    <t>VDR0362</t>
  </si>
  <si>
    <t>MEDAN</t>
  </si>
  <si>
    <t>Toko Global Teleshop</t>
  </si>
  <si>
    <t>VDR0363</t>
  </si>
  <si>
    <t>Mampang Prapatan no.151 jakarta 12760</t>
  </si>
  <si>
    <t>021-7990708</t>
  </si>
  <si>
    <t>Gunung Selatan</t>
  </si>
  <si>
    <t>VDR0364</t>
  </si>
  <si>
    <t>Jl. Denai No 18 - MEDAN</t>
  </si>
  <si>
    <t>061 - 734 8694</t>
  </si>
  <si>
    <t>Karya Abadi</t>
  </si>
  <si>
    <t>VDR0365</t>
  </si>
  <si>
    <t>Jl. Alfalah / Simpang Sisingamangaraja No 9</t>
  </si>
  <si>
    <t>061 - 7878461</t>
  </si>
  <si>
    <t>VDR0366</t>
  </si>
  <si>
    <t>Jl. Bahagia By Pass No 45D, Simpang Limun Medan</t>
  </si>
  <si>
    <t>061 - 7869204</t>
  </si>
  <si>
    <t>SM</t>
  </si>
  <si>
    <t>VDR0367</t>
  </si>
  <si>
    <t>Tambok Simatupang</t>
  </si>
  <si>
    <t>VDR0368</t>
  </si>
  <si>
    <t>Jl. Pasar Senin Lembah RT.001/RW.002 Kel. Kampung</t>
  </si>
  <si>
    <t>Yuwen Kustoyo</t>
  </si>
  <si>
    <t>VDR0369</t>
  </si>
  <si>
    <t>Jl. Starban Gg Rukun No. 40 Medan</t>
  </si>
  <si>
    <t>ARIS GUNAWAN</t>
  </si>
  <si>
    <t>VDR0370</t>
  </si>
  <si>
    <t>Jl. Lingkungan IX Pembangunan Desa Kwala Bingai</t>
  </si>
  <si>
    <t>Pionirbeton Industri</t>
  </si>
  <si>
    <t>VDR0371</t>
  </si>
  <si>
    <t>Jl.Rawa Sumur IV</t>
  </si>
  <si>
    <t>022-6635001</t>
  </si>
  <si>
    <t>HERI SUSANTO</t>
  </si>
  <si>
    <t>VDR0372</t>
  </si>
  <si>
    <t>Jl. Mufakat Dsn I Desa Purwodadi Kec. Sunggal</t>
  </si>
  <si>
    <t>Rainhard Subekti</t>
  </si>
  <si>
    <t>VDR0373</t>
  </si>
  <si>
    <t>Riri Bangunan</t>
  </si>
  <si>
    <t>VDR0374</t>
  </si>
  <si>
    <t>Edy Thomson</t>
  </si>
  <si>
    <t>VDR0375</t>
  </si>
  <si>
    <t>0813-78256369</t>
  </si>
  <si>
    <t>Shana Utama Mandiri, PT</t>
  </si>
  <si>
    <t>VDR0376</t>
  </si>
  <si>
    <t>Wisma Sentosa Lt. 3 Jl. Sultan Iskandar Muda Kav.</t>
  </si>
  <si>
    <t>021-7293599/021-7293</t>
  </si>
  <si>
    <t>Pertukangan Kayu, UD</t>
  </si>
  <si>
    <t>VDR0377</t>
  </si>
  <si>
    <t>Medan Kisaran</t>
  </si>
  <si>
    <t>Takim</t>
  </si>
  <si>
    <t>VDR0378</t>
  </si>
  <si>
    <t>Sahat P. Hutahaean</t>
  </si>
  <si>
    <t>VDR0379</t>
  </si>
  <si>
    <t>Jl. Setia Kel. Tanjungrejo Setiabudi No. 27 MDN</t>
  </si>
  <si>
    <t>Agus Hermawadi</t>
  </si>
  <si>
    <t>VDR0380</t>
  </si>
  <si>
    <t>Lingkungan XI Wismorejo Desa Kwala Bingai Kec.</t>
  </si>
  <si>
    <t>061-8910983</t>
  </si>
  <si>
    <t>CV Sumber Bahagia</t>
  </si>
  <si>
    <t>VDR0381</t>
  </si>
  <si>
    <t>Jln Cijaku Gg Beigest No.19 Warung kondang-Cianjur</t>
  </si>
  <si>
    <t>0263-283613</t>
  </si>
  <si>
    <t>CV Kurnia Jaya</t>
  </si>
  <si>
    <t>VDR0382</t>
  </si>
  <si>
    <t>Perum Griya Satria Bantarsoka Blok R.14 Purwokerto</t>
  </si>
  <si>
    <t>0281-7646259</t>
  </si>
  <si>
    <t>KMI Wire and Cable, Tbk</t>
  </si>
  <si>
    <t>VDR0383</t>
  </si>
  <si>
    <t>Jl. Raya Bekasi Km 23,1 Cakung</t>
  </si>
  <si>
    <t>021 4601733</t>
  </si>
  <si>
    <t>021 4610588</t>
  </si>
  <si>
    <t>Kabel Metal Internusa, PT</t>
  </si>
  <si>
    <t>VDR0384</t>
  </si>
  <si>
    <t>Jl. Raya Bekasi Km 23.1 Cakung</t>
  </si>
  <si>
    <t>Barokah Jaya</t>
  </si>
  <si>
    <t>VDR0385</t>
  </si>
  <si>
    <t>Jl.Samarang Ciroyom-garut</t>
  </si>
  <si>
    <t>Atep 0813-23111899</t>
  </si>
  <si>
    <t>CV Bintang Agung Utama</t>
  </si>
  <si>
    <t>VDR0386</t>
  </si>
  <si>
    <t>Jl.Raya Banjaran No.333</t>
  </si>
  <si>
    <t>Dedi 022-70287785</t>
  </si>
  <si>
    <t>TB Baskara Sakti</t>
  </si>
  <si>
    <t>VDR0387</t>
  </si>
  <si>
    <t>Toko Beri Com</t>
  </si>
  <si>
    <t>VDR0388</t>
  </si>
  <si>
    <t>Toni 0815-8887070</t>
  </si>
  <si>
    <t>021-6612456</t>
  </si>
  <si>
    <t>Anton</t>
  </si>
  <si>
    <t>VDR0389</t>
  </si>
  <si>
    <t>Sindang Panji Cikijing</t>
  </si>
  <si>
    <t>MANDIRI JAYA</t>
  </si>
  <si>
    <t>VDR0390</t>
  </si>
  <si>
    <t>LIUNG TUTUT Rt 06 Rw 03,</t>
  </si>
  <si>
    <t>0857 23544022</t>
  </si>
  <si>
    <t>VDR0391</t>
  </si>
  <si>
    <t>Amer</t>
  </si>
  <si>
    <t>VDR0392</t>
  </si>
  <si>
    <t>Kel.Panarung Kec. Pahandut No.01 RT03 RW 16</t>
  </si>
  <si>
    <t>VDR0393</t>
  </si>
  <si>
    <t>Komplek Rawasari Jl. Rawa Sari Raya No. 10 RT. 100</t>
  </si>
  <si>
    <t>0511-7435966</t>
  </si>
  <si>
    <t>0511-3355682</t>
  </si>
  <si>
    <t>VDR0394</t>
  </si>
  <si>
    <t>Jl. Untung Suropati No. 94 Surabaya-60264</t>
  </si>
  <si>
    <t>031-5662301</t>
  </si>
  <si>
    <t>031-5672289</t>
  </si>
  <si>
    <t>Karya Gundala</t>
  </si>
  <si>
    <t>VDR0395</t>
  </si>
  <si>
    <t>Jl. Kemanggisan Ilir V No:5. Palmerah.</t>
  </si>
  <si>
    <t>021-532 7156</t>
  </si>
  <si>
    <t>021-536 79388</t>
  </si>
  <si>
    <t>Toko Sumber Urip</t>
  </si>
  <si>
    <t>VDR0396</t>
  </si>
  <si>
    <t>Jl. Halmahera Palngakaraya Kal -Teng.</t>
  </si>
  <si>
    <t>0536-3235115</t>
  </si>
  <si>
    <t>UD Rizki -Medan</t>
  </si>
  <si>
    <t>VDR0397</t>
  </si>
  <si>
    <t>Jl. Medan L. Pakam KM 23 Tg Baru No. 26</t>
  </si>
  <si>
    <t>UD ARIF- Medan</t>
  </si>
  <si>
    <t>VDR0398</t>
  </si>
  <si>
    <t>GT SAGA</t>
  </si>
  <si>
    <t>Summit Niaga, PT</t>
  </si>
  <si>
    <t>VDR0399</t>
  </si>
  <si>
    <t>12th Floor Summitmas I Jl. Jend Sudirman Kav 61-62</t>
  </si>
  <si>
    <t>520-0226, 5205041</t>
  </si>
  <si>
    <t>520-2474</t>
  </si>
  <si>
    <t>INSTITUT TEKNOLOGI BANDUNG</t>
  </si>
  <si>
    <t>VDR0400</t>
  </si>
  <si>
    <t>jL gANESHA nO.10 bANDUNG 40132</t>
  </si>
  <si>
    <t>022-2510715</t>
  </si>
  <si>
    <t>022-2512403</t>
  </si>
  <si>
    <t>Riyadi (ketua RT-Adipati)</t>
  </si>
  <si>
    <t>VDR0401</t>
  </si>
  <si>
    <t>Jl.Adipati Agung RT 06/RW17 Balai endah</t>
  </si>
  <si>
    <t>Hp 0818-02127396</t>
  </si>
  <si>
    <t>Sicamindo,PT</t>
  </si>
  <si>
    <t>VDR0402</t>
  </si>
  <si>
    <t>Graha Satria II 2nd Floor /2B, Jl. RS Fatmawati</t>
  </si>
  <si>
    <t>021 - 7590 8401</t>
  </si>
  <si>
    <t>sukanta.sutardi@sicamindo.com</t>
  </si>
  <si>
    <t>021 - 7590 62 26</t>
  </si>
  <si>
    <t>CV. Nursi Jaya Lestari</t>
  </si>
  <si>
    <t>VDR0403</t>
  </si>
  <si>
    <t>JUSENER NABABAN</t>
  </si>
  <si>
    <t>VDR0404</t>
  </si>
  <si>
    <t>AIJET S SIAHAAN</t>
  </si>
  <si>
    <t>VDR0405</t>
  </si>
  <si>
    <t>CV. Dasa Dharma</t>
  </si>
  <si>
    <t>VDR0406</t>
  </si>
  <si>
    <t>Penatang Siantar Medan</t>
  </si>
  <si>
    <t>Wavin Duta Jaya</t>
  </si>
  <si>
    <t>VDR0407</t>
  </si>
  <si>
    <t>Alia building 7Th Floor, Jl M.I. Ridwan Rais</t>
  </si>
  <si>
    <t>021 3867717</t>
  </si>
  <si>
    <t>021 3867686</t>
  </si>
  <si>
    <t>Bengkel Las Ali</t>
  </si>
  <si>
    <t>VDR0408</t>
  </si>
  <si>
    <t>0812 28483575</t>
  </si>
  <si>
    <t>Bhinneka Mentari Dimensi</t>
  </si>
  <si>
    <t>VDR0409</t>
  </si>
  <si>
    <t>Jl.Gunung Sahari Raya 73C # 5-6 - JAKARTA</t>
  </si>
  <si>
    <t>021-4261617, 4229555</t>
  </si>
  <si>
    <t>021-4257787</t>
  </si>
  <si>
    <t>JOHAN WIJANARKO</t>
  </si>
  <si>
    <t>VDR0410</t>
  </si>
  <si>
    <t>Kel. Penarung Kec. Pahandut No.01 RT03 RW 16</t>
  </si>
  <si>
    <t>SUMADI</t>
  </si>
  <si>
    <t>VDR0411</t>
  </si>
  <si>
    <t>Jl. Sidomulyo RT 03 RW 02 Kelurahan Tumbang Tahai,</t>
  </si>
  <si>
    <t>Mbah SENEN</t>
  </si>
  <si>
    <t>VDR0412</t>
  </si>
  <si>
    <t>Kelurahan Tumbang Tahai, Kecamatan Bukit Batu</t>
  </si>
  <si>
    <t>Dian Novita Sari</t>
  </si>
  <si>
    <t>VDR0413</t>
  </si>
  <si>
    <t>Lembang-sukarame</t>
  </si>
  <si>
    <t>Universitas Katolik Santo Lukas</t>
  </si>
  <si>
    <t>VDR0414</t>
  </si>
  <si>
    <t>Samsuardi 0816119146</t>
  </si>
  <si>
    <t>Catur Sentosa Adi Prana</t>
  </si>
  <si>
    <t>VDR0415</t>
  </si>
  <si>
    <t>Jl. Raya Kemang Km 12,9 Bogor - Jawa Barat</t>
  </si>
  <si>
    <t>0215 - 753 1149</t>
  </si>
  <si>
    <t>0251 - 7538494</t>
  </si>
  <si>
    <t>SUMBER JAYA MAKMUR MANDIRI</t>
  </si>
  <si>
    <t>VDR0416</t>
  </si>
  <si>
    <t>Jl. GADING GRIYA LESTARI BLOK E No 11</t>
  </si>
  <si>
    <t>021 - 448 34291, 92</t>
  </si>
  <si>
    <t>021 - 440 5723</t>
  </si>
  <si>
    <t>Toko Harapan Jaya</t>
  </si>
  <si>
    <t>VDR0417</t>
  </si>
  <si>
    <t>Jl Rajawali Palangkaraya Kalimantan Tengah</t>
  </si>
  <si>
    <t>0536-323 1425</t>
  </si>
  <si>
    <t>0536-323 1060</t>
  </si>
  <si>
    <t>Toko Mahkota</t>
  </si>
  <si>
    <t>VDR0418</t>
  </si>
  <si>
    <t>Jl. Jend. A Yani No.91 Palangka Raya Kal-Teng</t>
  </si>
  <si>
    <t>0536-3221671-3223292</t>
  </si>
  <si>
    <t>0536-322 4221</t>
  </si>
  <si>
    <t>Subur Jaya Makmur</t>
  </si>
  <si>
    <t>VDR0419</t>
  </si>
  <si>
    <t>Jl. Masjid No. 68 Jatiwaringin Pondok Gede Bekasi</t>
  </si>
  <si>
    <t>021-845990690</t>
  </si>
  <si>
    <t>BICC BERCA CABLES</t>
  </si>
  <si>
    <t>VDR0420</t>
  </si>
  <si>
    <t>Kawasan Industri CCM JL Raya Serang Km 28.5 Kp Ciapus RT003/001 Ds Cangkudu Kec Balaraja</t>
  </si>
  <si>
    <t>021-5954545</t>
  </si>
  <si>
    <t>sales@biccberca.com</t>
  </si>
  <si>
    <t>021- 5954546, 4804</t>
  </si>
  <si>
    <t>ARMIN</t>
  </si>
  <si>
    <t>VDR0421</t>
  </si>
  <si>
    <t>Jl. Perum Jatipura Blok V No 10 Rt 01/06</t>
  </si>
  <si>
    <t>0262 4726582</t>
  </si>
  <si>
    <t>DONALD TOGATOROP</t>
  </si>
  <si>
    <t>VDR0422</t>
  </si>
  <si>
    <t>Dusun IV Perkebunan Hessa Kec. Simpang Empat Medan</t>
  </si>
  <si>
    <t>Praka Trans, CV</t>
  </si>
  <si>
    <t>VDR0423</t>
  </si>
  <si>
    <t>Bengkel Diki / Eris</t>
  </si>
  <si>
    <t>VDR0424</t>
  </si>
  <si>
    <t>Ciamis</t>
  </si>
  <si>
    <t>CV. Bangun Bersama</t>
  </si>
  <si>
    <t>VDR0425</t>
  </si>
  <si>
    <t>CV. MEDAN GEOTECHNIC AND STRUCTURE ENGINEERING</t>
  </si>
  <si>
    <t>VDR0426</t>
  </si>
  <si>
    <t>JL. DR. A. H. NASUTION GG. JADI NO. 4D</t>
  </si>
  <si>
    <t>061- 8362093</t>
  </si>
  <si>
    <t>PRIMA INDAH LESTARI</t>
  </si>
  <si>
    <t>VDR0427</t>
  </si>
  <si>
    <t>Jln Raya Tegal ALur No 83</t>
  </si>
  <si>
    <t>021 - 5550861 - 62</t>
  </si>
  <si>
    <t>021 - 5550559</t>
  </si>
  <si>
    <t>Victory Inter Pratama</t>
  </si>
  <si>
    <t>VDR0428</t>
  </si>
  <si>
    <t>Lindeteves Trade Centre</t>
  </si>
  <si>
    <t>021 - 622 01124</t>
  </si>
  <si>
    <t>021 - 622 01498</t>
  </si>
  <si>
    <t>DEPOTEHNIK DUTA PERKAKAS</t>
  </si>
  <si>
    <t>VDR0430</t>
  </si>
  <si>
    <t>Jl. Hayam Wuruk, Komplek Glodok Jaya No 82</t>
  </si>
  <si>
    <t>021 - 6255333</t>
  </si>
  <si>
    <t>021 - 6599288</t>
  </si>
  <si>
    <t>BERKAH JAYA</t>
  </si>
  <si>
    <t>VDR0431</t>
  </si>
  <si>
    <t>Palangka Raya- Kalimantan Tengah</t>
  </si>
  <si>
    <t>G SIAHAAN</t>
  </si>
  <si>
    <t>VDR0432</t>
  </si>
  <si>
    <t>JAKARTA NOTEBOOK</t>
  </si>
  <si>
    <t>VDR0433</t>
  </si>
  <si>
    <t>Ruko Grdn Shppng Arcade No.8EK-Podomoro City CP</t>
  </si>
  <si>
    <t>021 - 5698 5511</t>
  </si>
  <si>
    <t>021 - 5698 5522</t>
  </si>
  <si>
    <t>RUDY SEKOH</t>
  </si>
  <si>
    <t>VDR0434</t>
  </si>
  <si>
    <t>Jl. Pasir Putih, Perumahan Taman Surya Blok D No 1</t>
  </si>
  <si>
    <t>0812 68090070</t>
  </si>
  <si>
    <t>HERMAN SOESILO, SH</t>
  </si>
  <si>
    <t>VDR0435</t>
  </si>
  <si>
    <t>Jl. Kalibutuh 40 Surabaya</t>
  </si>
  <si>
    <t>031 - 5318497</t>
  </si>
  <si>
    <t>Wavin Trucking</t>
  </si>
  <si>
    <t>VDR0436</t>
  </si>
  <si>
    <t>SURYA MANDIRI CEMERLANG</t>
  </si>
  <si>
    <t>VDR0437</t>
  </si>
  <si>
    <t>Roxy Square Lt 1 Blok B12 No 10</t>
  </si>
  <si>
    <t>021 - 9889 5908</t>
  </si>
  <si>
    <t>021 - 5695 3905</t>
  </si>
  <si>
    <t>Sigit Hadiono</t>
  </si>
  <si>
    <t>VDR0438</t>
  </si>
  <si>
    <t>Sumber Manjing Wetan RT, 012/03,</t>
  </si>
  <si>
    <t>Aswin Bustaman</t>
  </si>
  <si>
    <t>VDR0439</t>
  </si>
  <si>
    <t>Jl Raya Rawa Kuning No. 31 Pulo Gebang</t>
  </si>
  <si>
    <t>Adri Purwo A</t>
  </si>
  <si>
    <t>VDR0440</t>
  </si>
  <si>
    <t>Jl. Lenteng Agung gg Guru No. 26 RT 4/ RW2</t>
  </si>
  <si>
    <t>Chepi Awaludin</t>
  </si>
  <si>
    <t>VDR0441</t>
  </si>
  <si>
    <t>Toko Dinamika</t>
  </si>
  <si>
    <t>VDR0442</t>
  </si>
  <si>
    <t>Jl. Nangka No 134 C</t>
  </si>
  <si>
    <t>0761 - 35982, 20867</t>
  </si>
  <si>
    <t>0761 - 24652</t>
  </si>
  <si>
    <t>Sentradaya Citra Lestari</t>
  </si>
  <si>
    <t>VDR0443</t>
  </si>
  <si>
    <t>Ruko Panji Makmur Blok A1B</t>
  </si>
  <si>
    <t>031-8412377</t>
  </si>
  <si>
    <t>Suryajaya Teknotama</t>
  </si>
  <si>
    <t>VDR0444</t>
  </si>
  <si>
    <t>Jl. Benda Raya No. 11</t>
  </si>
  <si>
    <t>021-781 9880</t>
  </si>
  <si>
    <t>021-781 9770</t>
  </si>
  <si>
    <t>Kuswanto</t>
  </si>
  <si>
    <t>VDR0445</t>
  </si>
  <si>
    <t>Wahana Widya Pratama</t>
  </si>
  <si>
    <t>VDR0446</t>
  </si>
  <si>
    <t>Jl.Raya Pegelarang - KOPTI Blok B-* No.% Jakarta</t>
  </si>
  <si>
    <t>021-84977770</t>
  </si>
  <si>
    <t>Asep Nurhayat</t>
  </si>
  <si>
    <t>VDR0447</t>
  </si>
  <si>
    <t>INTICORE</t>
  </si>
  <si>
    <t>VDR0448</t>
  </si>
  <si>
    <t>Jl. Sari Asih 4 No. 1, Sarijadi Bandung</t>
  </si>
  <si>
    <t>022 70723093</t>
  </si>
  <si>
    <t>022 2000388</t>
  </si>
  <si>
    <t>LONDO</t>
  </si>
  <si>
    <t>VDR0449</t>
  </si>
  <si>
    <t>0819 644459</t>
  </si>
  <si>
    <t>Metaplas Harmoni</t>
  </si>
  <si>
    <t>VDR0450</t>
  </si>
  <si>
    <t>Kedoya Elok Plasa DE 6-8</t>
  </si>
  <si>
    <t>021 - 5812795</t>
  </si>
  <si>
    <t>021 - 5812801</t>
  </si>
  <si>
    <t>Syspro Karya Bersama</t>
  </si>
  <si>
    <t>VDR0451</t>
  </si>
  <si>
    <t>Jl. Majapahit - Medan</t>
  </si>
  <si>
    <t>Gaya</t>
  </si>
  <si>
    <t>VDR0452</t>
  </si>
  <si>
    <t>Banjar</t>
  </si>
  <si>
    <t>Bengkel Dedi</t>
  </si>
  <si>
    <t>VDR0453</t>
  </si>
  <si>
    <t>Tasikmalaya</t>
  </si>
  <si>
    <t>MITRA BETON MANDIRI</t>
  </si>
  <si>
    <t>VDR0454</t>
  </si>
  <si>
    <t>Jl. HR Subrantas KM 14</t>
  </si>
  <si>
    <t>0761 - 588 472</t>
  </si>
  <si>
    <t>0761 - 588 471</t>
  </si>
  <si>
    <t>CV. Surya Bhakti Mulia</t>
  </si>
  <si>
    <t>VDR0455</t>
  </si>
  <si>
    <t>Jln. Soekarno Hatta no.10 -Tanjungpinang</t>
  </si>
  <si>
    <t>0811-779470</t>
  </si>
  <si>
    <t>Cigading Habeam Centre</t>
  </si>
  <si>
    <t>VDR0456</t>
  </si>
  <si>
    <t>KH. Wahid hasyim Ashari No.2</t>
  </si>
  <si>
    <t>021 6343933,6343405</t>
  </si>
  <si>
    <t>021 6338438</t>
  </si>
  <si>
    <t>Mega Baja</t>
  </si>
  <si>
    <t>VDR0457</t>
  </si>
  <si>
    <t>0265 347000</t>
  </si>
  <si>
    <t>0265 2752345</t>
  </si>
  <si>
    <t>SEJAHTERA MANDIRI</t>
  </si>
  <si>
    <t>VDR0458</t>
  </si>
  <si>
    <t>Jl Banceuy No 115</t>
  </si>
  <si>
    <t>022 - 426 3523</t>
  </si>
  <si>
    <t>022 - 420 3845</t>
  </si>
  <si>
    <t>Primadaya Citra Mandiri</t>
  </si>
  <si>
    <t>VDR0459</t>
  </si>
  <si>
    <t>Pusat Niaga Roxy Mas Blok D1/37</t>
  </si>
  <si>
    <t>021-6308228</t>
  </si>
  <si>
    <t>021-6308260</t>
  </si>
  <si>
    <t>NUR HUDA</t>
  </si>
  <si>
    <t>VDR0460</t>
  </si>
  <si>
    <t>Dusun Boro RT.001 RW.005 Desa Kal -Teng.</t>
  </si>
  <si>
    <t>PT Mitra Menara Mandiri</t>
  </si>
  <si>
    <t>VDR0461</t>
  </si>
  <si>
    <t>Jl Pahlawan 75 B - Bogor</t>
  </si>
  <si>
    <t>0251-2269075</t>
  </si>
  <si>
    <t>Widyanto</t>
  </si>
  <si>
    <t>VDR0462</t>
  </si>
  <si>
    <t>Kurnia Jaya</t>
  </si>
  <si>
    <t>VDR0463</t>
  </si>
  <si>
    <t>Jl. Jagir Wonokromo 148 Surabaya</t>
  </si>
  <si>
    <t>031-8416285</t>
  </si>
  <si>
    <t>031-83669950</t>
  </si>
  <si>
    <t>Norton</t>
  </si>
  <si>
    <t>VDR0464</t>
  </si>
  <si>
    <t>Surabaya</t>
  </si>
  <si>
    <t>Bhuztan Teknik Shandika</t>
  </si>
  <si>
    <t>VDR0466</t>
  </si>
  <si>
    <t>Jl. Ketintang Baru II / Kav. 7 Surabaya</t>
  </si>
  <si>
    <t>Dayim Ucu Pamungkas</t>
  </si>
  <si>
    <t>VDR0467</t>
  </si>
  <si>
    <t>Kiara Payung RT11 RW 04 Desa Kiarasari Kec</t>
  </si>
  <si>
    <t>VDR0468</t>
  </si>
  <si>
    <t>Ciawi</t>
  </si>
  <si>
    <t>Haji Saepudin</t>
  </si>
  <si>
    <t>VDR0469</t>
  </si>
  <si>
    <t>PT Sentra INdologis Utama</t>
  </si>
  <si>
    <t>VDR0470</t>
  </si>
  <si>
    <t>Jl.Brigjen Katamso No. 1-2/5 Km.2 Tanjungpinang</t>
  </si>
  <si>
    <t>0771-23389</t>
  </si>
  <si>
    <t>0771 27347</t>
  </si>
  <si>
    <t>Jaya Terang</t>
  </si>
  <si>
    <t>VDR0471</t>
  </si>
  <si>
    <t>Jl. Arif Rahman Hakim 39 RT003</t>
  </si>
  <si>
    <t>0541-737787</t>
  </si>
  <si>
    <t>Raja Besi</t>
  </si>
  <si>
    <t>VDR0472</t>
  </si>
  <si>
    <t>Komplek Puri Deltamas Blok K unit 7 Jl bandengan</t>
  </si>
  <si>
    <t>021 6684667</t>
  </si>
  <si>
    <t>Ariatama Duta Nusa,PT</t>
  </si>
  <si>
    <t>VDR0473</t>
  </si>
  <si>
    <t>Jl. Bintara Kencana Barat III No. 17 Bekasi</t>
  </si>
  <si>
    <t>021-26139922</t>
  </si>
  <si>
    <t>021-8853431</t>
  </si>
  <si>
    <t>P.OP SUNGU</t>
  </si>
  <si>
    <t>VDR0474</t>
  </si>
  <si>
    <t>JL. Aman Luhur depan Komplek POLWAN Medan</t>
  </si>
  <si>
    <t>VDR0475</t>
  </si>
  <si>
    <t>Batam General Supplier, PT</t>
  </si>
  <si>
    <t>VDR0476</t>
  </si>
  <si>
    <t>Komp. Paradise Center Blok B No. 9-10 Batam</t>
  </si>
  <si>
    <t>SUHARDI ARSYAD</t>
  </si>
  <si>
    <t>VDR0477</t>
  </si>
  <si>
    <t>Dusun XIV EMPLASEMEN, Kel SEI SEMAYANG</t>
  </si>
  <si>
    <t>0813 62224325</t>
  </si>
  <si>
    <t>Fajar Dinamika Indonesia</t>
  </si>
  <si>
    <t>VDR0478</t>
  </si>
  <si>
    <t>Wisma Metropolitan II 6th Floor</t>
  </si>
  <si>
    <t>021-70325578</t>
  </si>
  <si>
    <t>021-33195999</t>
  </si>
  <si>
    <t>Sukses Bersama,CV</t>
  </si>
  <si>
    <t>VDR0479</t>
  </si>
  <si>
    <t>Kompleks Penuin Centre Blok S No.6 Batu Selicin</t>
  </si>
  <si>
    <t>0778-429895</t>
  </si>
  <si>
    <t>0778-429010</t>
  </si>
  <si>
    <t>Arifin</t>
  </si>
  <si>
    <t>VDR0480</t>
  </si>
  <si>
    <t>Desa Boja kecamatan majenang Rt 03/01</t>
  </si>
  <si>
    <t>Wawan Karwan</t>
  </si>
  <si>
    <t>VDR0481</t>
  </si>
  <si>
    <t>Majalengka Blok Senen 003/001 Gunung Sari</t>
  </si>
  <si>
    <t>Kopegtel Ponorogo</t>
  </si>
  <si>
    <t>VDR0482</t>
  </si>
  <si>
    <t>Jl Dr. Sutomo 3 ponorogo</t>
  </si>
  <si>
    <t>0352 - 481834</t>
  </si>
  <si>
    <t>Piter</t>
  </si>
  <si>
    <t>VDR0483</t>
  </si>
  <si>
    <t>Dayat</t>
  </si>
  <si>
    <t>VDR0484</t>
  </si>
  <si>
    <t>SAYUTI</t>
  </si>
  <si>
    <t>VDR0485</t>
  </si>
  <si>
    <t>Palangkaraya Kalimantan Tengah</t>
  </si>
  <si>
    <t>PT .PLN (PERSERO) - UPJ Garut Leles</t>
  </si>
  <si>
    <t>VDR0486</t>
  </si>
  <si>
    <t>JL Raya Leles No.64 Leles Kab.Garut</t>
  </si>
  <si>
    <t>0262-455671</t>
  </si>
  <si>
    <t>0262-457974</t>
  </si>
  <si>
    <t>PT PLN (PERSERO) - UPJ Majalaya</t>
  </si>
  <si>
    <t>VDR0487</t>
  </si>
  <si>
    <t>JL Pamagersari No.26 Majalaya Kab.Bandung 40382</t>
  </si>
  <si>
    <t>022-5950354</t>
  </si>
  <si>
    <t>022-5951530</t>
  </si>
  <si>
    <t>PT PLN PERSERO -UPJ BATAM</t>
  </si>
  <si>
    <t>VDR0488</t>
  </si>
  <si>
    <t>Jl.Engku Putri, Batam Center</t>
  </si>
  <si>
    <t>(62-778) 463 150-153</t>
  </si>
  <si>
    <t>(62-778) 463 143</t>
  </si>
  <si>
    <t>TNT Skypak International Express</t>
  </si>
  <si>
    <t>VDR0489</t>
  </si>
  <si>
    <t>21st flr. Summitmas I Jl. Jend Sudirman Kav. 61-62</t>
  </si>
  <si>
    <t>Rudik Anang Bahtiar</t>
  </si>
  <si>
    <t>VDR0490</t>
  </si>
  <si>
    <t>Jl S Parman 16 Lumajang</t>
  </si>
  <si>
    <t>Lela Herlina</t>
  </si>
  <si>
    <t>VDR0491</t>
  </si>
  <si>
    <t>Jl. Raya Cidahu Km 10</t>
  </si>
  <si>
    <t>Frans Idrus</t>
  </si>
  <si>
    <t>VDR0492</t>
  </si>
  <si>
    <t>VDR0493</t>
  </si>
  <si>
    <t>VDR0494</t>
  </si>
  <si>
    <t>Ringinamon Rt 001/001 Desa Kedungsoko Kec mantup</t>
  </si>
  <si>
    <t>SOFYAN CHAKIM</t>
  </si>
  <si>
    <t>VDR0495</t>
  </si>
  <si>
    <t>JAWA TIMUR 08175037729</t>
  </si>
  <si>
    <t>Ramayana Cilegon</t>
  </si>
  <si>
    <t>VDR0496</t>
  </si>
  <si>
    <t>Cilegon</t>
  </si>
  <si>
    <t>Wiratama Superintending,PT</t>
  </si>
  <si>
    <t>VDR0497</t>
  </si>
  <si>
    <t>Jl. Rawa Bambu Komp.Batan No. B3 - Psr.Minggu</t>
  </si>
  <si>
    <t>021-78830062</t>
  </si>
  <si>
    <t>021-78830201</t>
  </si>
  <si>
    <t>Garuda Baja, Toko</t>
  </si>
  <si>
    <t>VDR0499</t>
  </si>
  <si>
    <t>Jl. Lintas Sumatera No. 147 Langgapayung</t>
  </si>
  <si>
    <t>Telp. 0624-445314</t>
  </si>
  <si>
    <t>Bp Mahmudi</t>
  </si>
  <si>
    <t>VDR0500</t>
  </si>
  <si>
    <t>Telkom Jatim</t>
  </si>
  <si>
    <t>0341-7024337,</t>
  </si>
  <si>
    <t>Dinas Pekerjaan Umum - Ponorogo</t>
  </si>
  <si>
    <t>VDR0501</t>
  </si>
  <si>
    <t>Jl. Gajahmada nomor 67 Kode Pos 63419</t>
  </si>
  <si>
    <t>0352-481632</t>
  </si>
  <si>
    <t>Dinas Pekerjaan Umum - Magetan</t>
  </si>
  <si>
    <t>VDR0502</t>
  </si>
  <si>
    <t>Jl Sultan Hasanudin no. 19</t>
  </si>
  <si>
    <t>0351 - 895123</t>
  </si>
  <si>
    <t>KUJANG KENCANA</t>
  </si>
  <si>
    <t>VDR0503</t>
  </si>
  <si>
    <t>Jl. WANGISAGARA No 5 MAJALAYA</t>
  </si>
  <si>
    <t>022 - 859 60938</t>
  </si>
  <si>
    <t>CV. Graha Suplies</t>
  </si>
  <si>
    <t>VDR0504</t>
  </si>
  <si>
    <t>Jl. Soponyono No 27</t>
  </si>
  <si>
    <t>031 8472132</t>
  </si>
  <si>
    <t>INDOSAT - Regional Medan</t>
  </si>
  <si>
    <t>VDR0505</t>
  </si>
  <si>
    <t>Agus P 0817-9798765</t>
  </si>
  <si>
    <t>VDR0506</t>
  </si>
  <si>
    <t>TINI - Rent Motor Cycle</t>
  </si>
  <si>
    <t>VDR0507</t>
  </si>
  <si>
    <t>Pakal Barat I Rw 03/01</t>
  </si>
  <si>
    <t>0351-3370679</t>
  </si>
  <si>
    <t>Dinas Pekerjaan Umum - Surabaya</t>
  </si>
  <si>
    <t>VDR0508</t>
  </si>
  <si>
    <t>Jl.Gayung Kebon Sari 167 Surabaya</t>
  </si>
  <si>
    <t>031-8280023</t>
  </si>
  <si>
    <t>031-8282692</t>
  </si>
  <si>
    <t>Eeng Sukardi</t>
  </si>
  <si>
    <t>VDR0509</t>
  </si>
  <si>
    <t>Alifan -Rent MotorCyle</t>
  </si>
  <si>
    <t>VDR0510</t>
  </si>
  <si>
    <t>Madiun</t>
  </si>
  <si>
    <t>Yoga - Rent motorcycle</t>
  </si>
  <si>
    <t>VDR0511</t>
  </si>
  <si>
    <t>Kmp.Karang Mekar Rt 1/7 CRB</t>
  </si>
  <si>
    <t>Andre - Motorcycle</t>
  </si>
  <si>
    <t>VDR0512</t>
  </si>
  <si>
    <t>Jl. Sultan Hasanudin Rt 04 Dumai</t>
  </si>
  <si>
    <t>0813-71111615</t>
  </si>
  <si>
    <t>Reka - Rent Motorcycle Batam</t>
  </si>
  <si>
    <t>VDR0513</t>
  </si>
  <si>
    <t>Pasar Induk Rt 02/03 Tanjung Uma</t>
  </si>
  <si>
    <t>0819-90949889</t>
  </si>
  <si>
    <t>Irvaq - Rent Motorcyle</t>
  </si>
  <si>
    <t>VDR0514</t>
  </si>
  <si>
    <t>Jl.Simolangit 13 /83</t>
  </si>
  <si>
    <t>Henny - Rent Motorcyle</t>
  </si>
  <si>
    <t>VDR0515</t>
  </si>
  <si>
    <t>Jl Griyashanta K - 328 RT 007/ RW 012 Kel.Mojolang</t>
  </si>
  <si>
    <t>Berkat Jaya, Toko</t>
  </si>
  <si>
    <t>VDR0516</t>
  </si>
  <si>
    <t>Ps kenari Mas Lt dasar Blok D 133</t>
  </si>
  <si>
    <t>021 39841843</t>
  </si>
  <si>
    <t>Sukses Mandiri Engineering</t>
  </si>
  <si>
    <t>VDR0517</t>
  </si>
  <si>
    <t>Jl. Pucang Sewu 7/19 Surabaya JATIM</t>
  </si>
  <si>
    <t>031-72072095</t>
  </si>
  <si>
    <t>031-5054037</t>
  </si>
  <si>
    <t>Alvinta Yoga Pratama, PT</t>
  </si>
  <si>
    <t>VDR0518</t>
  </si>
  <si>
    <t>Jl. Anggrek Rosliana Blok F No. 1, Slipi</t>
  </si>
  <si>
    <t>53651165, 53670589</t>
  </si>
  <si>
    <t>021 53670607</t>
  </si>
  <si>
    <t>WAYAN 0817559941</t>
  </si>
  <si>
    <t>VDR0519</t>
  </si>
  <si>
    <t>BALI</t>
  </si>
  <si>
    <t>UD ALAU INDAH</t>
  </si>
  <si>
    <t>VDR0520</t>
  </si>
  <si>
    <t>Tangkiling Kec. Bukit Batu Palangkaraya</t>
  </si>
  <si>
    <t>Fathulloh Hakim</t>
  </si>
  <si>
    <t>VDR0521</t>
  </si>
  <si>
    <t>Kp. Lamajang Peuntas RT 02/17 Citeureup</t>
  </si>
  <si>
    <t>TUMPUKAN KAYU</t>
  </si>
  <si>
    <t>VDR0522</t>
  </si>
  <si>
    <t>Jl. Rajawali Km 3,5</t>
  </si>
  <si>
    <t>0813 49150459</t>
  </si>
  <si>
    <t>CENTRALINDO MANDIRI PERKASA, PT</t>
  </si>
  <si>
    <t>VDR0523</t>
  </si>
  <si>
    <t>JL.KAYU JATI 2 NO 4A.RAWAMANGUN-JAKARTA TIMUR</t>
  </si>
  <si>
    <t>021-475 4151</t>
  </si>
  <si>
    <t>OLAN</t>
  </si>
  <si>
    <t>VDR0524</t>
  </si>
  <si>
    <t>KALIMANTAN 08195070600</t>
  </si>
  <si>
    <t>SUGENG</t>
  </si>
  <si>
    <t>VDR0525</t>
  </si>
  <si>
    <t>KALIMANTAN 08195551156</t>
  </si>
  <si>
    <t>TIO</t>
  </si>
  <si>
    <t>VDR0526</t>
  </si>
  <si>
    <t>KALIMANTAN 08195611909</t>
  </si>
  <si>
    <t>SUGENG JULIADI</t>
  </si>
  <si>
    <t>VDR0527</t>
  </si>
  <si>
    <t>KALIMANTAN 081933822433</t>
  </si>
  <si>
    <t>JOHAN</t>
  </si>
  <si>
    <t>VDR0528</t>
  </si>
  <si>
    <t>KALIMANTAN 08195015001</t>
  </si>
  <si>
    <t>Febriadi, ST</t>
  </si>
  <si>
    <t>VDR0529</t>
  </si>
  <si>
    <t>Jl. Sutan Syahrir gg Ikhlas 3 bandes Baru RT 01/04</t>
  </si>
  <si>
    <t>Azwir</t>
  </si>
  <si>
    <t>VDR0530</t>
  </si>
  <si>
    <t>Jl Ampera RT 02/05 no 13 kel Kp Baru Kec. Lubeg</t>
  </si>
  <si>
    <t>Kade Harapan Utama, PT</t>
  </si>
  <si>
    <t>VDR0531</t>
  </si>
  <si>
    <t>Pondok Pekayon Indah Blok DD40, No 4</t>
  </si>
  <si>
    <t>UD. DOA IBU</t>
  </si>
  <si>
    <t>VDR0532</t>
  </si>
  <si>
    <t>Jl. Cilik Riwut KM .7-8 Palangkaraya</t>
  </si>
  <si>
    <t>Asep Supriatna,Mandor</t>
  </si>
  <si>
    <t>VDR0533</t>
  </si>
  <si>
    <t>Jl Sukahaji RT 04/RW07 Sukasari Kodya Bandung</t>
  </si>
  <si>
    <t>0878-42992527</t>
  </si>
  <si>
    <t>PUSPA ALAMANDA</t>
  </si>
  <si>
    <t>VDR0534</t>
  </si>
  <si>
    <t>Jl. Pangeret Ujung No 36</t>
  </si>
  <si>
    <t>0251-8345454</t>
  </si>
  <si>
    <t>Multi Fabrindo Gemilang, PT</t>
  </si>
  <si>
    <t>VDR0535</t>
  </si>
  <si>
    <t>Medco Building II, 3rd Fl, Jl Ampera Raya No. 20</t>
  </si>
  <si>
    <t>021 7800824</t>
  </si>
  <si>
    <t>021 7801560</t>
  </si>
  <si>
    <t>Kamaludin</t>
  </si>
  <si>
    <t>VDR0536</t>
  </si>
  <si>
    <t>Jl. Kenari II Salemba Ps Kenari</t>
  </si>
  <si>
    <t>Ny. Ika Azniga Lokman, S.H.</t>
  </si>
  <si>
    <t>VDR0537</t>
  </si>
  <si>
    <t>Jl. Brigjen Katamso No. 52 Medan</t>
  </si>
  <si>
    <t>Ridwan Halim</t>
  </si>
  <si>
    <t>VDR0538</t>
  </si>
  <si>
    <t>Dharma Husada Indah</t>
  </si>
  <si>
    <t>Electrindo Jaya Sakti</t>
  </si>
  <si>
    <t>VDR0539</t>
  </si>
  <si>
    <t>Gedung Lina 209B, Jl.H.R.Rasuna Said Kav.B7</t>
  </si>
  <si>
    <t>SUMBER BAHAGIA</t>
  </si>
  <si>
    <t>VDR0540</t>
  </si>
  <si>
    <t>Jl. CILAKU, Gg Brigest No 19 - Warung Kondang</t>
  </si>
  <si>
    <t>0263 - 283 613</t>
  </si>
  <si>
    <t>SITAC - Jupri</t>
  </si>
  <si>
    <t>VDR0541</t>
  </si>
  <si>
    <t>Tumiyan</t>
  </si>
  <si>
    <t>VDR0542</t>
  </si>
  <si>
    <t>Solo Square</t>
  </si>
  <si>
    <t>VDR0543</t>
  </si>
  <si>
    <t>Jl. Slamet Riyadi No. 451-455 Surakarta</t>
  </si>
  <si>
    <t>0271-7561500</t>
  </si>
  <si>
    <t>0271-729111</t>
  </si>
  <si>
    <t>ARFAN</t>
  </si>
  <si>
    <t>VDR0544</t>
  </si>
  <si>
    <t>DESA KESAMBI Rt 02 Rw 01</t>
  </si>
  <si>
    <t>0812 69028011</t>
  </si>
  <si>
    <t>0856 64170069</t>
  </si>
  <si>
    <t>UPT - PLN CIANJUR KOTA</t>
  </si>
  <si>
    <t>VDR0545</t>
  </si>
  <si>
    <t>CIANJUR</t>
  </si>
  <si>
    <t>Dicky</t>
  </si>
  <si>
    <t>VDR0546</t>
  </si>
  <si>
    <t>Kp Cibadak ds Jatihurip, Kec Cisayong RT 18/5,</t>
  </si>
  <si>
    <t>Dinamika Elektra Mandiri, PT</t>
  </si>
  <si>
    <t>VDR0547</t>
  </si>
  <si>
    <t>Rukan Graha Mas - Kebon Jeruk Blok B No.26</t>
  </si>
  <si>
    <t>21-5303888</t>
  </si>
  <si>
    <t>21-5302838</t>
  </si>
  <si>
    <t>TOKO MAHKOTA</t>
  </si>
  <si>
    <t>VDR0548</t>
  </si>
  <si>
    <t>Jl. Jend A Yani No 91</t>
  </si>
  <si>
    <t>0536 3222 1671</t>
  </si>
  <si>
    <t>0536 322 4221</t>
  </si>
  <si>
    <t>Subekhan</t>
  </si>
  <si>
    <t>VDR0549</t>
  </si>
  <si>
    <t>Orient Teknik</t>
  </si>
  <si>
    <t>VDR0551</t>
  </si>
  <si>
    <t>RUKO GLODOK JAYA BLOK IV NO 93</t>
  </si>
  <si>
    <t>+62 857-7984-5554</t>
  </si>
  <si>
    <t>021 - 398 42781</t>
  </si>
  <si>
    <t>Yoga Putra Tekhnik,CV</t>
  </si>
  <si>
    <t>VDR0552</t>
  </si>
  <si>
    <t>Jl Melati Indah No.8 Tangkerang timur</t>
  </si>
  <si>
    <t>0852-71705309</t>
  </si>
  <si>
    <t>Soejadi</t>
  </si>
  <si>
    <t>VDR0553</t>
  </si>
  <si>
    <t>Jl. Jojoran I No. 35 Rt 08 RW 08 Kel Mojo Kec Gube</t>
  </si>
  <si>
    <t>Imam Bukhori</t>
  </si>
  <si>
    <t>VDR0554</t>
  </si>
  <si>
    <t>Jayadi</t>
  </si>
  <si>
    <t>VDR0555</t>
  </si>
  <si>
    <t>Apipudin</t>
  </si>
  <si>
    <t>VDR0556</t>
  </si>
  <si>
    <t>Hendra - RentMotorcyle</t>
  </si>
  <si>
    <t>VDR0557</t>
  </si>
  <si>
    <t>Komp Windsor Park BLK C/1 RT 02/09 Lubukbaja -Bata</t>
  </si>
  <si>
    <t>PT Serasi Autoraya - jakarta</t>
  </si>
  <si>
    <t>VDR0559</t>
  </si>
  <si>
    <t>Jl Jend.Sudirman Kav 5 Jakarta Pusat 10220</t>
  </si>
  <si>
    <t>021-5735757</t>
  </si>
  <si>
    <t>021-5710091</t>
  </si>
  <si>
    <t>CAHAYA TIMUR ALUMUNIUM</t>
  </si>
  <si>
    <t>VDR0560</t>
  </si>
  <si>
    <t>Jl. Prof Moch Yamin ( Promoya ) No 14</t>
  </si>
  <si>
    <t>0263 262 227/ 288349</t>
  </si>
  <si>
    <t>0263 262 227</t>
  </si>
  <si>
    <t>Sri Dewi Jaya</t>
  </si>
  <si>
    <t>VDR0561</t>
  </si>
  <si>
    <t>Batam Center Kompleks KDA</t>
  </si>
  <si>
    <t>0778-7032058</t>
  </si>
  <si>
    <t>Julius - Mandor</t>
  </si>
  <si>
    <t>VDR0562</t>
  </si>
  <si>
    <t>Jl. Cigadung Pesantren No. 7 Rt.03/06 Cigadung</t>
  </si>
  <si>
    <t>SYAHRUDIN</t>
  </si>
  <si>
    <t>VDR0563</t>
  </si>
  <si>
    <t>Jl Mendawai 7 No 54 Rt 02 Rw 5</t>
  </si>
  <si>
    <t>0813 48555390</t>
  </si>
  <si>
    <t>The Djakarta Logistic Center, PT</t>
  </si>
  <si>
    <t>VDR0564</t>
  </si>
  <si>
    <t>Perkantoran Yos Sudarso Megah blok B/16</t>
  </si>
  <si>
    <t>021-43907506</t>
  </si>
  <si>
    <t>021-4359051</t>
  </si>
  <si>
    <t>Iin Herawati</t>
  </si>
  <si>
    <t>VDR0565</t>
  </si>
  <si>
    <t>Ds Cigugur t 04/03 No 68, Kuningan</t>
  </si>
  <si>
    <t>Lembang Jaya</t>
  </si>
  <si>
    <t>VDR0566</t>
  </si>
  <si>
    <t>Jl. Kenari II PS kenari Mandiri Los B.14</t>
  </si>
  <si>
    <t>021 3929406</t>
  </si>
  <si>
    <t>DHL Global Forwarding Indonesia</t>
  </si>
  <si>
    <t>VDR0567</t>
  </si>
  <si>
    <t>Soewarna Business Park Block A Lot 8 SOETA</t>
  </si>
  <si>
    <t>021 7399928</t>
  </si>
  <si>
    <t>AZIS</t>
  </si>
  <si>
    <t>VDR0568</t>
  </si>
  <si>
    <t>Jl Raya Nagreg Km 35,6 No 16</t>
  </si>
  <si>
    <t>0815 7174250</t>
  </si>
  <si>
    <t>NARYO</t>
  </si>
  <si>
    <t>VDR0569</t>
  </si>
  <si>
    <t>Kampung Babakan t 003 / 004</t>
  </si>
  <si>
    <t>0877 50790334</t>
  </si>
  <si>
    <t>NANDANG</t>
  </si>
  <si>
    <t>VDR0570</t>
  </si>
  <si>
    <t>Jl Tentara Pelajar No 1</t>
  </si>
  <si>
    <t>0815 6031845</t>
  </si>
  <si>
    <t>AGUS KOMARA</t>
  </si>
  <si>
    <t>VDR0571</t>
  </si>
  <si>
    <t>Jl Kapten Murod Idrus No 57</t>
  </si>
  <si>
    <t>0813 20366600</t>
  </si>
  <si>
    <t>Miyanto, Mandor</t>
  </si>
  <si>
    <t>VDR0572</t>
  </si>
  <si>
    <t>Jl. Mahir mahar RT 006 RW IV Kalampangan</t>
  </si>
  <si>
    <t>Petra</t>
  </si>
  <si>
    <t>VDR0574</t>
  </si>
  <si>
    <t>Jl. Saharjo No.45 gudang No.10D</t>
  </si>
  <si>
    <t>Bpk Kuwu Edi</t>
  </si>
  <si>
    <t>VDR0575</t>
  </si>
  <si>
    <t>Jatibarang</t>
  </si>
  <si>
    <t>Raja</t>
  </si>
  <si>
    <t>VDR0576</t>
  </si>
  <si>
    <t>Jalan Bangka IXC No. 92A Jak Sel</t>
  </si>
  <si>
    <t>021-7183539</t>
  </si>
  <si>
    <t>021-7195067</t>
  </si>
  <si>
    <t>Besi Bali</t>
  </si>
  <si>
    <t>VDR0577</t>
  </si>
  <si>
    <t>Jl. Bogor Lama No. 12 Minangkabau Jak-Sel</t>
  </si>
  <si>
    <t>021-8305134</t>
  </si>
  <si>
    <t>Sumber Makmur</t>
  </si>
  <si>
    <t>VDR0578</t>
  </si>
  <si>
    <t>Jl. Minangkabau Ujung No. 60 Jak-Sel</t>
  </si>
  <si>
    <t>021-8290640</t>
  </si>
  <si>
    <t>021-71150023</t>
  </si>
  <si>
    <t>LASRON</t>
  </si>
  <si>
    <t>VDR0579</t>
  </si>
  <si>
    <t>SUBULUS SALAM UTARA SIMPANG KIRI ACEH SINGKIL</t>
  </si>
  <si>
    <t>0852 70613549</t>
  </si>
  <si>
    <t>Badan Penanaman Modal dan Perijinan - Bandung</t>
  </si>
  <si>
    <t>VDR0580</t>
  </si>
  <si>
    <t>Jl.Raya Soreang KM 17</t>
  </si>
  <si>
    <t>Tati - 08122444839</t>
  </si>
  <si>
    <t>022-5896882</t>
  </si>
  <si>
    <t>Sugihantoro</t>
  </si>
  <si>
    <t>VDR0581</t>
  </si>
  <si>
    <t>Donorejo 3/29 RT 003/001 Desa kapasan</t>
  </si>
  <si>
    <t>Jamu Ismail</t>
  </si>
  <si>
    <t>VDR0582</t>
  </si>
  <si>
    <t>Jl. Aji Gunung RT 02/04 Gunung sekar</t>
  </si>
  <si>
    <t>Hendrik Parlindungan</t>
  </si>
  <si>
    <t>VDR0583</t>
  </si>
  <si>
    <t>Manggarai</t>
  </si>
  <si>
    <t>0812 2323 2325</t>
  </si>
  <si>
    <t>Moh. Sui SH Msc</t>
  </si>
  <si>
    <t>VDR0584</t>
  </si>
  <si>
    <t>Jl. Rajawali Gang 1/9, Karang Dalem Sampang</t>
  </si>
  <si>
    <t>Primacipta Bayutama, CV</t>
  </si>
  <si>
    <t>VDR0585</t>
  </si>
  <si>
    <t>Jl. Kartini IV No. 39</t>
  </si>
  <si>
    <t>021 6397776</t>
  </si>
  <si>
    <t>021 6262937</t>
  </si>
  <si>
    <t>Madtoha</t>
  </si>
  <si>
    <t>VDR0586</t>
  </si>
  <si>
    <t>Target</t>
  </si>
  <si>
    <t>VDR0588</t>
  </si>
  <si>
    <t>Jl. Garu I No. 194- Medan HP 0815 317 8993</t>
  </si>
  <si>
    <t>Syaiful</t>
  </si>
  <si>
    <t>VDR0587</t>
  </si>
  <si>
    <t>Bandilan RT01/03 Kelurahan Kedung Rejo Kec Waru</t>
  </si>
  <si>
    <t>AMAGRA</t>
  </si>
  <si>
    <t>VDR0589</t>
  </si>
  <si>
    <t>Jl. DURMA No 16 Turangga - Bandung</t>
  </si>
  <si>
    <t>022 7301089</t>
  </si>
  <si>
    <t>Graha HBS,CV</t>
  </si>
  <si>
    <t>VDR0573</t>
  </si>
  <si>
    <t>Jl lesiming No.48 pare-pare</t>
  </si>
  <si>
    <t>PD. Putri Tunggal</t>
  </si>
  <si>
    <t>VDR0274</t>
  </si>
  <si>
    <t>Jl. GI PLN Cibadak Baru Parung kuda</t>
  </si>
  <si>
    <t>0266-533698</t>
  </si>
  <si>
    <t>Darma Jasa</t>
  </si>
  <si>
    <t>VDR0558</t>
  </si>
  <si>
    <t>Jl. Babakan Sukatani Km. 4 Parakan Salak</t>
  </si>
  <si>
    <t>SARANA SUKSES BERSAMA</t>
  </si>
  <si>
    <t>VDR0429</t>
  </si>
  <si>
    <t>Jl. Marsan Barat 342, Komplek Marsan Sejahtera,</t>
  </si>
  <si>
    <t>0761 - 26296</t>
  </si>
  <si>
    <t>Tri Jaya</t>
  </si>
  <si>
    <t>VDR0591</t>
  </si>
  <si>
    <t>Pesantren 15 No2</t>
  </si>
  <si>
    <t>YAKIN MAJU SENTOSA</t>
  </si>
  <si>
    <t>VDR0593</t>
  </si>
  <si>
    <t>GLODOK JAYA BLOK D No 9</t>
  </si>
  <si>
    <t>021 - 6244926</t>
  </si>
  <si>
    <t>ymssmg@indo.net.id.</t>
  </si>
  <si>
    <t>021 - 6399687</t>
  </si>
  <si>
    <t>Chandra Adi Jaya</t>
  </si>
  <si>
    <t>VDR0595</t>
  </si>
  <si>
    <t>Paloh Sambas</t>
  </si>
  <si>
    <t>Donald</t>
  </si>
  <si>
    <t>VDR0596</t>
  </si>
  <si>
    <t>Jl. Tabrani Achmad</t>
  </si>
  <si>
    <t>Sahat</t>
  </si>
  <si>
    <t>VDR0597</t>
  </si>
  <si>
    <t>Dusun Kalepati</t>
  </si>
  <si>
    <t>Erdi</t>
  </si>
  <si>
    <t>VDR0590</t>
  </si>
  <si>
    <t>Kompleks Perdagangan E1 no.20 Bojongbaru-Bogor</t>
  </si>
  <si>
    <t>0812-2890967</t>
  </si>
  <si>
    <t>Bintang Rezky Tirta</t>
  </si>
  <si>
    <t>VDR0598</t>
  </si>
  <si>
    <t>Jl. Abulyatama Depan Univ.Batam Blok C no.1 -Batam</t>
  </si>
  <si>
    <t>0813-87354751</t>
  </si>
  <si>
    <t>0778-7486797</t>
  </si>
  <si>
    <t>Sriyadi</t>
  </si>
  <si>
    <t>VDR0599</t>
  </si>
  <si>
    <t>Jl. Perdana Kp. Bali Agung III Blok M14</t>
  </si>
  <si>
    <t>Hariyanto</t>
  </si>
  <si>
    <t>VDR0600</t>
  </si>
  <si>
    <t>Jl. Cipete Raya Desa Mustika sari</t>
  </si>
  <si>
    <t>021-8871032</t>
  </si>
  <si>
    <t>Mitra Abadi Dwiperkasa</t>
  </si>
  <si>
    <t>VDR0601</t>
  </si>
  <si>
    <t>Jl Cemara 9 RT 031, Klandasan Ulu</t>
  </si>
  <si>
    <t>0542-5652228</t>
  </si>
  <si>
    <t>Surya</t>
  </si>
  <si>
    <t>VDR0594</t>
  </si>
  <si>
    <t>Jl H.murtado No.137 -Jakarta Timur</t>
  </si>
  <si>
    <t>xxx</t>
  </si>
  <si>
    <t>PT Sempurna Readymix Concrete</t>
  </si>
  <si>
    <t>VDR0602</t>
  </si>
  <si>
    <t>JL.Raya Barelang KM 02 Tembesi Pulau Batam</t>
  </si>
  <si>
    <t>0778-310186</t>
  </si>
  <si>
    <t>0778-310187</t>
  </si>
  <si>
    <t>Portalindo Inti Persada</t>
  </si>
  <si>
    <t>VDR0603</t>
  </si>
  <si>
    <t>Jl. Puteri Chandramidi Gg. Sentosa Ruko A7</t>
  </si>
  <si>
    <t>0561-9140016</t>
  </si>
  <si>
    <t>Mitra Handayani</t>
  </si>
  <si>
    <t>VDR0604</t>
  </si>
  <si>
    <t>Jl. Mohamad Yamin Gg. Teluk Pakedai II No. 28</t>
  </si>
  <si>
    <t>Trisatya Binamandiri</t>
  </si>
  <si>
    <t>VDR0605</t>
  </si>
  <si>
    <t>Gedung Taluson Lt. 3 Jl. RP Soeroso No. 30</t>
  </si>
  <si>
    <t>021-5466345</t>
  </si>
  <si>
    <t>021-5470080</t>
  </si>
  <si>
    <t>Wijaya Lestari</t>
  </si>
  <si>
    <t>VDR0606</t>
  </si>
  <si>
    <t>Jl. Nyi Ageng Serang Gg. Tengkawang 5 No. 9 Perum</t>
  </si>
  <si>
    <t>0561-5652228</t>
  </si>
  <si>
    <t>Diah Oktavia</t>
  </si>
  <si>
    <t>VDR0607</t>
  </si>
  <si>
    <t>XL Surabaya</t>
  </si>
  <si>
    <t>CITRAMAS HEAVY INDUSTRIES</t>
  </si>
  <si>
    <t>VDR0608</t>
  </si>
  <si>
    <t>Jl. Diponegoro No. 108 Tambun</t>
  </si>
  <si>
    <t>021-882 2149</t>
  </si>
  <si>
    <t>021-880 7335</t>
  </si>
  <si>
    <t>Agus Maulidin</t>
  </si>
  <si>
    <t>VDR0609</t>
  </si>
  <si>
    <t>Cicelot Rt02/08 Mandala Herang</t>
  </si>
  <si>
    <t>Lala Golden Hosana</t>
  </si>
  <si>
    <t>VDR0610</t>
  </si>
  <si>
    <t>Jl. Basuki Rahmat RT 18/10 Bumi Emas</t>
  </si>
  <si>
    <t>GAVIA EXPRES</t>
  </si>
  <si>
    <t>VDR0611</t>
  </si>
  <si>
    <t>Jl. Prof DR. Soepomo No. 58 Jakarta 12870</t>
  </si>
  <si>
    <t>021-83703700</t>
  </si>
  <si>
    <t>021-83700023</t>
  </si>
  <si>
    <t>Cahaya Karina Abadi</t>
  </si>
  <si>
    <t>VDR0612</t>
  </si>
  <si>
    <t>Jl. Faqih Usman No. 25 RT01 3 Ulu</t>
  </si>
  <si>
    <t>0711-513547</t>
  </si>
  <si>
    <t>Faris Rachman</t>
  </si>
  <si>
    <t>VDR0613</t>
  </si>
  <si>
    <t>Jl. Pandean II No. 27</t>
  </si>
  <si>
    <t>031-5317561</t>
  </si>
  <si>
    <t>Harapan Prima</t>
  </si>
  <si>
    <t>VDR0259</t>
  </si>
  <si>
    <t>KOmpleks Ruko Bunga Blok B. No.17</t>
  </si>
  <si>
    <t>harapanprima@yahoo.c</t>
  </si>
  <si>
    <t>Toko Karya</t>
  </si>
  <si>
    <t>VDR0614</t>
  </si>
  <si>
    <t>Jln.Indunsuri No.2 Tg Uban Selatan</t>
  </si>
  <si>
    <t>Sentral Warna</t>
  </si>
  <si>
    <t>VDR0266</t>
  </si>
  <si>
    <t>Jl.Gatot Subroto Km 4 No. 3 Tanjungpinang</t>
  </si>
  <si>
    <t>0771-24365/24366</t>
  </si>
  <si>
    <t>0771-21821</t>
  </si>
  <si>
    <t>Mitra Aditanto Pratama</t>
  </si>
  <si>
    <t>VDR0615</t>
  </si>
  <si>
    <t>Jl. WR Supratman, No. 9 Ciputat</t>
  </si>
  <si>
    <t>021-7413418</t>
  </si>
  <si>
    <t>021-74712231</t>
  </si>
  <si>
    <t>SITAC -Achiruddin (Ucok/Roni)</t>
  </si>
  <si>
    <t>VDR0498</t>
  </si>
  <si>
    <t>Taman sari Blok F No.136 Rt/Rw 005/0002 kel.Tiban</t>
  </si>
  <si>
    <t>0819 - 7647976</t>
  </si>
  <si>
    <t>Intan Permata Jaya</t>
  </si>
  <si>
    <t>VDR0616</t>
  </si>
  <si>
    <t>Jl. Pangeran Subakti No. 11</t>
  </si>
  <si>
    <t>0711-366400</t>
  </si>
  <si>
    <t>Samsidar</t>
  </si>
  <si>
    <t>VDR0618</t>
  </si>
  <si>
    <t>Jl. Nusantara Sebuku</t>
  </si>
  <si>
    <t>La Usaha</t>
  </si>
  <si>
    <t>VDR0465</t>
  </si>
  <si>
    <t>Kampung Selayang RT 02/Rw 013 Kel.Muka Kuning</t>
  </si>
  <si>
    <t>0812-77229995</t>
  </si>
  <si>
    <t>Bismacindo Putra Mandiri</t>
  </si>
  <si>
    <t>VDR0619</t>
  </si>
  <si>
    <t>Kompleks Puri Pamulang D7/9 Pamulang</t>
  </si>
  <si>
    <t>021-74645307</t>
  </si>
  <si>
    <t>021-74645309</t>
  </si>
  <si>
    <t>Wijaya Karya Intrade</t>
  </si>
  <si>
    <t>VDR0620</t>
  </si>
  <si>
    <t>Jl. DI Panjaitan Kav. 3-4</t>
  </si>
  <si>
    <t>021-8192808</t>
  </si>
  <si>
    <t>021-85911966</t>
  </si>
  <si>
    <t>Achmad Fakhriy</t>
  </si>
  <si>
    <t>VDR0621</t>
  </si>
  <si>
    <t>DUPAK RUKUN I/30 DEMAK BARAT No.8 010 / 002 KREMBA</t>
  </si>
  <si>
    <t>Gobel Dharma Nusantara</t>
  </si>
  <si>
    <t>VDR0622</t>
  </si>
  <si>
    <t>Jl. Dewi Sartika 14 Cawang II</t>
  </si>
  <si>
    <t>021-8015666</t>
  </si>
  <si>
    <t>021-8015675</t>
  </si>
  <si>
    <t>Mitrindo Technology</t>
  </si>
  <si>
    <t>VDR0623</t>
  </si>
  <si>
    <t>Jl. Cipamokolan No. 49</t>
  </si>
  <si>
    <t>022-7335554</t>
  </si>
  <si>
    <t>Kawan Lama Sejahtera</t>
  </si>
  <si>
    <t>VDR0624</t>
  </si>
  <si>
    <t>Gedung Kawan Lama, Jl. Puri Kencana No. 1 Meruya</t>
  </si>
  <si>
    <t>021-5828282</t>
  </si>
  <si>
    <t>021-5820088</t>
  </si>
  <si>
    <t>Trisha Jaya Elektrindo</t>
  </si>
  <si>
    <t>VDR0625</t>
  </si>
  <si>
    <t>Kedoya Elok Plaza Blok DE No. 14 Jalan Panjang No.</t>
  </si>
  <si>
    <t>021-5812824</t>
  </si>
  <si>
    <t>trisha_jaya@link.ned.id</t>
  </si>
  <si>
    <t>021-5801642</t>
  </si>
  <si>
    <t>Amran</t>
  </si>
  <si>
    <t>VDR0626</t>
  </si>
  <si>
    <t>Pulau Kijang, Bintan Pesisir</t>
  </si>
  <si>
    <t>0852 6477 7850</t>
  </si>
  <si>
    <t>Cita Baja</t>
  </si>
  <si>
    <t>VDR0627</t>
  </si>
  <si>
    <t>Jl Raya Perancis Kosambi Dadap</t>
  </si>
  <si>
    <t>021-5500986</t>
  </si>
  <si>
    <t>021-5500677</t>
  </si>
  <si>
    <t>Muhammad Nazir</t>
  </si>
  <si>
    <t>VDR0628</t>
  </si>
  <si>
    <t>Badau</t>
  </si>
  <si>
    <t>Andres</t>
  </si>
  <si>
    <t>VDR0629</t>
  </si>
  <si>
    <t>Sanggau Ledo</t>
  </si>
  <si>
    <t>Mediterania Service</t>
  </si>
  <si>
    <t>VDR0630</t>
  </si>
  <si>
    <t>Jl. Mangga dua Raya Blok M6 RT001/011 Mangga Dua S</t>
  </si>
  <si>
    <t>021-6121516</t>
  </si>
  <si>
    <t>021-6126239</t>
  </si>
  <si>
    <t>Agustinus Motorcycle rent</t>
  </si>
  <si>
    <t>VDR0631</t>
  </si>
  <si>
    <t>Ketintang Barat 25 Rt. 006 / 006 Kec. Gayungan,</t>
  </si>
  <si>
    <t>Herman-Pekanbaru</t>
  </si>
  <si>
    <t>VDR0592</t>
  </si>
  <si>
    <t>Jl Marsen Sejahtera panam -Pekanbaru</t>
  </si>
  <si>
    <t>YANTO</t>
  </si>
  <si>
    <t>VDR0632</t>
  </si>
  <si>
    <t>Kp Pasir Cili RT 011 Rw 04, Desa Cipurwasari</t>
  </si>
  <si>
    <t>0251 - 960013</t>
  </si>
  <si>
    <t>Irfan-Sitac</t>
  </si>
  <si>
    <t>VDR0633</t>
  </si>
  <si>
    <t>Perumda Gergunung no. 166 RT.02/08 Gergunung Kla</t>
  </si>
  <si>
    <t>08166 78986.</t>
  </si>
  <si>
    <t>Nanang</t>
  </si>
  <si>
    <t>VDR0634</t>
  </si>
  <si>
    <t>Jl. Pelabuhan II, Cipanengah Rt 01 Rw 08</t>
  </si>
  <si>
    <t>0815 63210353</t>
  </si>
  <si>
    <t>Bina Pertiwi</t>
  </si>
  <si>
    <t>VDR0635</t>
  </si>
  <si>
    <t>Jl.Raya Bekasi KM 22 cakung Jakarta 13910 indonesi</t>
  </si>
  <si>
    <t>021-4600344/4682</t>
  </si>
  <si>
    <t>021-4600903</t>
  </si>
  <si>
    <t>Wahana Sejahtera,CV</t>
  </si>
  <si>
    <t>VDR0636</t>
  </si>
  <si>
    <t>Patra Office Tower 1st Floor Suite 1M.Jl Jendral G</t>
  </si>
  <si>
    <t>021-91731799</t>
  </si>
  <si>
    <t>Johannes Teti</t>
  </si>
  <si>
    <t>VDR0637</t>
  </si>
  <si>
    <t>Desa Litamali Kec Kobalima</t>
  </si>
  <si>
    <t>Pajar Wiyono</t>
  </si>
  <si>
    <t>VDR0638</t>
  </si>
  <si>
    <t>Sebuku</t>
  </si>
  <si>
    <t>H. Samsudin</t>
  </si>
  <si>
    <t>VDR0639</t>
  </si>
  <si>
    <t>Desa Senaning Kec Ketungau Hulu</t>
  </si>
  <si>
    <t>Lambertus Ngenget</t>
  </si>
  <si>
    <t>VDR0640</t>
  </si>
  <si>
    <t>Dusun Sungai Antu Desa sungai antu Kec Puring Kenc</t>
  </si>
  <si>
    <t>Andal Utama. CV</t>
  </si>
  <si>
    <t>VDR0617</t>
  </si>
  <si>
    <t>Jl. Racing Centre Selatan No2</t>
  </si>
  <si>
    <t>04115068178/08114421</t>
  </si>
  <si>
    <t>Universitas Riau- LAB- TEKNOLOGI BAHAN</t>
  </si>
  <si>
    <t>VDR0641</t>
  </si>
  <si>
    <t>Kampus Bina Widya Km 12.5 Simpang Baru-Pekanbaru 2</t>
  </si>
  <si>
    <t>0813-65512138</t>
  </si>
  <si>
    <t>Sentra Jaminan</t>
  </si>
  <si>
    <t>VDR0642</t>
  </si>
  <si>
    <t>Jl. Swasembada Barat VIII No.5 Tanjung Priok Jakar</t>
  </si>
  <si>
    <t>021-43907101</t>
  </si>
  <si>
    <t>021-4351623</t>
  </si>
  <si>
    <t>VDR0643</t>
  </si>
  <si>
    <t>Jl Swasembada Barat Viii No.5</t>
  </si>
  <si>
    <t>Karya Besi</t>
  </si>
  <si>
    <t>VDR0644</t>
  </si>
  <si>
    <t>Jl. Sultan Muhammad 14, Melayu Laut</t>
  </si>
  <si>
    <t>0561-730335</t>
  </si>
  <si>
    <t>Iwan Kuswana</t>
  </si>
  <si>
    <t>VDR0645</t>
  </si>
  <si>
    <t>Blok Ganda Mekar, RT002 RW 001 Gandawesi,Kota Maja</t>
  </si>
  <si>
    <t>telp: 021 68757704</t>
  </si>
  <si>
    <t>PB Terang</t>
  </si>
  <si>
    <t>VDR0357</t>
  </si>
  <si>
    <t>Jl Sukataris - Cianjur Telp 0813 - 20316090</t>
  </si>
  <si>
    <t>0813 - 20316090</t>
  </si>
  <si>
    <t>Irwan Moto Rent</t>
  </si>
  <si>
    <t>VDR0646</t>
  </si>
  <si>
    <t>Libukang, Tiroang Pinrang Sulawesi selatan</t>
  </si>
  <si>
    <t>Mulia Agung</t>
  </si>
  <si>
    <t>VDR0647</t>
  </si>
  <si>
    <t>jl. Sinjai KM 15.5 Medna</t>
  </si>
  <si>
    <t>Dian Yunianto</t>
  </si>
  <si>
    <t>VDR0648</t>
  </si>
  <si>
    <t>Jl Kebon sari gg. Damai No. 5 Jambangan</t>
  </si>
  <si>
    <t>Rusman</t>
  </si>
  <si>
    <t>VDR0550</t>
  </si>
  <si>
    <t>Dukuh Jeruk RT 04 RW 05 banjarharjo</t>
  </si>
  <si>
    <t>Candra Adi Jaya</t>
  </si>
  <si>
    <t>VDR0649</t>
  </si>
  <si>
    <t>Desa Sekura Kec Paloh Kab Sambas</t>
  </si>
  <si>
    <t>Ujang Dana</t>
  </si>
  <si>
    <t>VDR0651</t>
  </si>
  <si>
    <t>JL Otista Rt 03 Rw 01 kel brg siang Bogor timur</t>
  </si>
  <si>
    <t>0812 1830 2232</t>
  </si>
  <si>
    <t>Faisal Rahman</t>
  </si>
  <si>
    <t>VDR0650</t>
  </si>
  <si>
    <t>Kp Pangkalan Raya no 68 Cibuluh Bogor Utara</t>
  </si>
  <si>
    <t>Bengkel Las Ganda Kencana</t>
  </si>
  <si>
    <t>VDR0652</t>
  </si>
  <si>
    <t>Warung Jambu Indra Prasta Bogor</t>
  </si>
  <si>
    <t>0251 7138915</t>
  </si>
  <si>
    <t>Andi Rifai</t>
  </si>
  <si>
    <t>VDR0653</t>
  </si>
  <si>
    <t>Jl. Pohon Emas Rt 12 Nunukan</t>
  </si>
  <si>
    <t>Harapan Baru</t>
  </si>
  <si>
    <t>VDR0654</t>
  </si>
  <si>
    <t>Jl. Merdeka No. 246 Gunung Tua - Padang Bolak Suma</t>
  </si>
  <si>
    <t>0635-510604</t>
  </si>
  <si>
    <t>YUSUF</t>
  </si>
  <si>
    <t>VDR0655</t>
  </si>
  <si>
    <t>Jl. Station Batu Tulis Km 4</t>
  </si>
  <si>
    <t>0251 837 1282</t>
  </si>
  <si>
    <t>VDR0656</t>
  </si>
  <si>
    <t>Jl Station Batu Tulis Km 4</t>
  </si>
  <si>
    <t>Tirto Mulyo, Toko</t>
  </si>
  <si>
    <t>VDR0657</t>
  </si>
  <si>
    <t>Jl Genteng Besar 81</t>
  </si>
  <si>
    <t>031 5340724</t>
  </si>
  <si>
    <t>031 5341689</t>
  </si>
  <si>
    <t>Kasmari</t>
  </si>
  <si>
    <t>VDR0658</t>
  </si>
  <si>
    <t>Kp.Jawa RT 03 kel belakang padang - Batam</t>
  </si>
  <si>
    <t>0813-72603075</t>
  </si>
  <si>
    <t>ROBJEN LEVIS SAMOSIR</t>
  </si>
  <si>
    <t>VDR0659</t>
  </si>
  <si>
    <t>Cawang III Rt 012 / 005</t>
  </si>
  <si>
    <t>0812 13145084</t>
  </si>
  <si>
    <t>TITIPAN KILAT</t>
  </si>
  <si>
    <t>VDR0660</t>
  </si>
  <si>
    <t>Jl. Raden Saleh No 2</t>
  </si>
  <si>
    <t>021 31922309</t>
  </si>
  <si>
    <t>021 3103619</t>
  </si>
  <si>
    <t>NGADERI</t>
  </si>
  <si>
    <t>VDR0661</t>
  </si>
  <si>
    <t>Jl. Bengawan Dusun 3 Medan Kriyo Kec. Sunggal</t>
  </si>
  <si>
    <t>ACHMAD AJID</t>
  </si>
  <si>
    <t>VDR0662</t>
  </si>
  <si>
    <t>Jl Ir Juanda No 68</t>
  </si>
  <si>
    <t>0263 280 493</t>
  </si>
  <si>
    <t>PERKASA JAYA UTAMA</t>
  </si>
  <si>
    <t>VDR0663</t>
  </si>
  <si>
    <t>Rungkut Industri IV No 1</t>
  </si>
  <si>
    <t>031 - 849 8989</t>
  </si>
  <si>
    <t>031 8475590</t>
  </si>
  <si>
    <t>Hanan Karya Wijaya</t>
  </si>
  <si>
    <t>VDR0664</t>
  </si>
  <si>
    <t>Jl. Garuda I No. 25 Lt. 02 Harapan Kita, Harapan J</t>
  </si>
  <si>
    <t>021-88880622</t>
  </si>
  <si>
    <t>Tunas Jaya Indah</t>
  </si>
  <si>
    <t>VDR0665</t>
  </si>
  <si>
    <t>Perum perdagangan Blok T3 Bojong Gede</t>
  </si>
  <si>
    <t>Mega Plaza,PT</t>
  </si>
  <si>
    <t>VDR0667</t>
  </si>
  <si>
    <t>Jl.HR Rasuna Said Kav. C-3 jakarta 12920 -Indonesi</t>
  </si>
  <si>
    <t>021-5212750</t>
  </si>
  <si>
    <t>021-5212746</t>
  </si>
  <si>
    <t>Deteksi Instalasi Nasional</t>
  </si>
  <si>
    <t>VDR0666</t>
  </si>
  <si>
    <t>Surapati core Blok F7 jl. PHH Mustofa No. 39</t>
  </si>
  <si>
    <t>022 87241369</t>
  </si>
  <si>
    <t>022 87241368</t>
  </si>
  <si>
    <t>Ageng Lestari</t>
  </si>
  <si>
    <t>VDR0668</t>
  </si>
  <si>
    <t>Dusun Jagoi Babang RT 04/02 Desa Jagoi Kecamatan J</t>
  </si>
  <si>
    <t>0562-441808</t>
  </si>
  <si>
    <t>Chika Fransiska Motor rent</t>
  </si>
  <si>
    <t>VDR0669</t>
  </si>
  <si>
    <t>Jl. Raya Pasir putih No 5</t>
  </si>
  <si>
    <t>JUMELDI GUNAWAN</t>
  </si>
  <si>
    <t>VDR0670</t>
  </si>
  <si>
    <t>No KTP : 1271181107690001, Jl Ngalengko Lorong Tir</t>
  </si>
  <si>
    <t>Teknik Sipil - Universitas Islam Riau</t>
  </si>
  <si>
    <t>VDR0671</t>
  </si>
  <si>
    <t>Jl. Kaharuddin Nasution 113, Km. 11, Perhentian Na</t>
  </si>
  <si>
    <t>081268161464/(0761)</t>
  </si>
  <si>
    <t>www.uir.ac.id</t>
  </si>
  <si>
    <t>(0761) 33664</t>
  </si>
  <si>
    <t>PT Megah World Holiday - Tour Trevel</t>
  </si>
  <si>
    <t>VDR0672</t>
  </si>
  <si>
    <t>JL.Muara Karang Blok Z 8 U No. 18 Jakarta 14450 -</t>
  </si>
  <si>
    <t>021-66600278</t>
  </si>
  <si>
    <t>worldhol@cbn.net.id</t>
  </si>
  <si>
    <t>021-66600133</t>
  </si>
  <si>
    <t>Panorama Tours Indonesia, PT</t>
  </si>
  <si>
    <t>VDR0673</t>
  </si>
  <si>
    <t>Jl Jend.Sudirman Kav.26 jakarta 12920 Indonesia</t>
  </si>
  <si>
    <t>021-2506726</t>
  </si>
  <si>
    <t>sudirman@panorama-tours.com</t>
  </si>
  <si>
    <t>021-2506728</t>
  </si>
  <si>
    <t>PLN Rayon PANAM</t>
  </si>
  <si>
    <t>VDR0674</t>
  </si>
  <si>
    <t>Jl. H. Subrantas, PANAM, Kec. Tampan</t>
  </si>
  <si>
    <t>0761-62481</t>
  </si>
  <si>
    <t>0761-66444</t>
  </si>
  <si>
    <t>Nuryanto</t>
  </si>
  <si>
    <t>VDR0675</t>
  </si>
  <si>
    <t>Jl.Kayu Timur No.51 Rt 001/Rw 005 Kayu Putih Pulo</t>
  </si>
  <si>
    <t>0815-19352574</t>
  </si>
  <si>
    <t>JAGAT,CV</t>
  </si>
  <si>
    <t>VDR0676</t>
  </si>
  <si>
    <t>Jl Pembangunan No.111 RT 01/RW 06 kel.Sukajaya kec</t>
  </si>
  <si>
    <t>0262-232640/0812-205</t>
  </si>
  <si>
    <t>SAMAFITRO,PT</t>
  </si>
  <si>
    <t>VDR0677</t>
  </si>
  <si>
    <t>Jl.Ir.H Juanda no.8 jakarta 10120</t>
  </si>
  <si>
    <t>021-3455521</t>
  </si>
  <si>
    <t>021-3844271</t>
  </si>
  <si>
    <t>Tirta Investama,PT</t>
  </si>
  <si>
    <t>VDR0678</t>
  </si>
  <si>
    <t>Jl HR Rasuna Said Blok X-5 no.13 Jakarta 12950</t>
  </si>
  <si>
    <t>021-4603070</t>
  </si>
  <si>
    <t>021-4609170</t>
  </si>
  <si>
    <t>Tunas Ridean Tbk,PT</t>
  </si>
  <si>
    <t>VDR0679</t>
  </si>
  <si>
    <t>Jl Raya Kebayoran Lama No.38 jakarta 11540</t>
  </si>
  <si>
    <t>021-5320555</t>
  </si>
  <si>
    <t>021-5494370</t>
  </si>
  <si>
    <t>Budi Setiawan</t>
  </si>
  <si>
    <t>VDR0680</t>
  </si>
  <si>
    <t>Jl Ciaul Baru No 6</t>
  </si>
  <si>
    <t>Toko Baterai.com</t>
  </si>
  <si>
    <t>VDR0681</t>
  </si>
  <si>
    <t>Ruko Garden Shopping Arcade No.8EK, Podomoro City</t>
  </si>
  <si>
    <t>(021) 5698 5511</t>
  </si>
  <si>
    <t>sales@tokobaterai.com</t>
  </si>
  <si>
    <t>(021) 5698 5522</t>
  </si>
  <si>
    <t>Karya Tama Waskita,PT</t>
  </si>
  <si>
    <t>VDR0682</t>
  </si>
  <si>
    <t>Gedung Gondangdia Lama Lt.5 - R.6 Jl. RP Soeroso N</t>
  </si>
  <si>
    <t>021-3146018</t>
  </si>
  <si>
    <t>ktw@karyatamawaskita.com</t>
  </si>
  <si>
    <t>021-3101872</t>
  </si>
  <si>
    <t>Sumber Alam Lestari, CV</t>
  </si>
  <si>
    <t>VDR0683</t>
  </si>
  <si>
    <t>Kampung Ciketing RT02/07 keluarahan Musitkajaya</t>
  </si>
  <si>
    <t>Veneta Nusantara,PT</t>
  </si>
  <si>
    <t>VDR0684</t>
  </si>
  <si>
    <t>Jl. Mangga Dua Abdad No.5-D Mangga Dua Selatan</t>
  </si>
  <si>
    <t>021-5762401</t>
  </si>
  <si>
    <t>021-5762402</t>
  </si>
  <si>
    <t>Karya Mega Sarana, PT</t>
  </si>
  <si>
    <t>VDR0685</t>
  </si>
  <si>
    <t>Jl Raya bekasi Km 23 Cakung</t>
  </si>
  <si>
    <t>021 36779889</t>
  </si>
  <si>
    <t>sales@kminternusa.com</t>
  </si>
  <si>
    <t>021 33158623</t>
  </si>
  <si>
    <t>Sunmotor Buana Trada,PT</t>
  </si>
  <si>
    <t>VDR0686</t>
  </si>
  <si>
    <t>Jl.Letjend Suprapto M-78 Jakarta PUsat 10530</t>
  </si>
  <si>
    <t>021-4213220</t>
  </si>
  <si>
    <t>021-4213223</t>
  </si>
  <si>
    <t>DEWI LESTARI, SH</t>
  </si>
  <si>
    <t>VDR0687</t>
  </si>
  <si>
    <t>SK MENKEH dan HAM RI. Nomor: C-1379.HT.03.01-Th.20</t>
  </si>
  <si>
    <t>061-6617062</t>
  </si>
  <si>
    <t>I Nyoman Wigunaya</t>
  </si>
  <si>
    <t>VDR0688</t>
  </si>
  <si>
    <t>Malinau Hulu RT05</t>
  </si>
  <si>
    <t>H. A. ARDIAN ASYRAQ R.</t>
  </si>
  <si>
    <t>VDR0689</t>
  </si>
  <si>
    <t>Perumahan Jawi - Jawi Permai No. 64 RT 02/03 Kel L</t>
  </si>
  <si>
    <t>andiardianridwan@gmail.com</t>
  </si>
  <si>
    <t>Haji Ilyas</t>
  </si>
  <si>
    <t>VDR0690</t>
  </si>
  <si>
    <t>Desa Srinanti Kecamatan Simanggaris Kabupaten Nunu</t>
  </si>
  <si>
    <t>081221964893 (tatang</t>
  </si>
  <si>
    <t>tba</t>
  </si>
  <si>
    <t>Sri Rumarpani -Warehouse Rent</t>
  </si>
  <si>
    <t>VDR0691</t>
  </si>
  <si>
    <t>Jl Salak No.83 Rt 035 /Rw 11 desa taman kec Taman</t>
  </si>
  <si>
    <t>0351-452947</t>
  </si>
  <si>
    <t>Abdul Hafid Latif</t>
  </si>
  <si>
    <t>VDR0692</t>
  </si>
  <si>
    <t>Jl. Simanggaris RT 21 Nunukan Barat</t>
  </si>
  <si>
    <t>Andi</t>
  </si>
  <si>
    <t>VDR0693</t>
  </si>
  <si>
    <t>Dusun Sepadung RT 03 Tanjung Sari Ketungau Tengah</t>
  </si>
  <si>
    <t>Arta Madyafam</t>
  </si>
  <si>
    <t>VDR0694</t>
  </si>
  <si>
    <t>Arion Mall, Jl. Pemuda Kav. 3-4 Rawamangun</t>
  </si>
  <si>
    <t>021-4711652</t>
  </si>
  <si>
    <t>arionmall@arionparamita.co.id</t>
  </si>
  <si>
    <t>021-4711653</t>
  </si>
  <si>
    <t>Kadiyani</t>
  </si>
  <si>
    <t>VDR0695</t>
  </si>
  <si>
    <t>Jl. Wisnu no.08 mlarak kantor desa bajang</t>
  </si>
  <si>
    <t>Titik Suharyati</t>
  </si>
  <si>
    <t>VDR0696</t>
  </si>
  <si>
    <t>Jl.Raya Lambeyan Kewadenan (depan BTS Lambeyan)</t>
  </si>
  <si>
    <t>0898 1318 487</t>
  </si>
  <si>
    <t>Jaya bangunan,Toko</t>
  </si>
  <si>
    <t>VDR0697</t>
  </si>
  <si>
    <t>JL. Lintas Timur - Pekanbaru</t>
  </si>
  <si>
    <t>0818-06920141</t>
  </si>
  <si>
    <t>VDR0698</t>
  </si>
  <si>
    <t>No. KTP. 1205070208790000 Link. XI Wismorejo Desa</t>
  </si>
  <si>
    <t>0813-70883740</t>
  </si>
  <si>
    <t>PT.INDODACIN PRESISIUTAMA</t>
  </si>
  <si>
    <t>VDR0699</t>
  </si>
  <si>
    <t>Jl.P.Jayakarta 129 Blok C-37</t>
  </si>
  <si>
    <t>021 6008462</t>
  </si>
  <si>
    <t>ellyakim@indodacin.com</t>
  </si>
  <si>
    <t>021 6008519</t>
  </si>
  <si>
    <t>Sarbini (Kepala dusun)</t>
  </si>
  <si>
    <t>VDR0700</t>
  </si>
  <si>
    <t>Jl Sitoagunung Dusun Sitorejo desa dolopo</t>
  </si>
  <si>
    <t>0852-59065007</t>
  </si>
  <si>
    <t>H. Saenong</t>
  </si>
  <si>
    <t>VDR0701</t>
  </si>
  <si>
    <t>Jl Industri Kecil Rt 04/04 Desa Bukit harapan kec</t>
  </si>
  <si>
    <t>Deni Rentmotorcyle</t>
  </si>
  <si>
    <t>VDR0702</t>
  </si>
  <si>
    <t>Jln P Midai No.89 MKP II RW 06/04 Batam Tiban Sari</t>
  </si>
  <si>
    <t>Sukarmi-Motorent</t>
  </si>
  <si>
    <t>VDR0703</t>
  </si>
  <si>
    <t>Ngampel Ploso Rw07/05 pacitan Kel Ploso Kec Pacita</t>
  </si>
  <si>
    <t>0812-18038745</t>
  </si>
  <si>
    <t>Dewan Pimpinan Pusat Serikat PT PLN</t>
  </si>
  <si>
    <t>VDR0704</t>
  </si>
  <si>
    <t>Jl.Trinojoyo Blok M1/135 kebayoran baru jakarta se</t>
  </si>
  <si>
    <t>021-7261122/7262234</t>
  </si>
  <si>
    <t>SUBUR MAKMUR</t>
  </si>
  <si>
    <t>VDR0705</t>
  </si>
  <si>
    <t>Jl. Jend Sudirman - TARAKAN</t>
  </si>
  <si>
    <t>0551 - 36388</t>
  </si>
  <si>
    <t>0551-22233</t>
  </si>
  <si>
    <t>Tokoberry.com</t>
  </si>
  <si>
    <t>VDR0706</t>
  </si>
  <si>
    <t>Mangga dua square lantai 3a no.270a</t>
  </si>
  <si>
    <t>021-92290789</t>
  </si>
  <si>
    <t>info@tokoberry.com</t>
  </si>
  <si>
    <t>Infinia Park Pratama,PT</t>
  </si>
  <si>
    <t>VDR0707</t>
  </si>
  <si>
    <t>JL Dr. Saharjo No.45 Jakarta Selatan</t>
  </si>
  <si>
    <t>021-83791279</t>
  </si>
  <si>
    <t>DUL HADI</t>
  </si>
  <si>
    <t>VDR0708</t>
  </si>
  <si>
    <t>Dsn. Bulutrate RT04/011, Ds Sumurgenuk Kec Babat K</t>
  </si>
  <si>
    <t>Toko Besi Bintang Surya</t>
  </si>
  <si>
    <t>VDR0709</t>
  </si>
  <si>
    <t>Jl.Gatot Subroto -Pacitan</t>
  </si>
  <si>
    <t>0852-59679129</t>
  </si>
  <si>
    <t>Bhikarya Santosa</t>
  </si>
  <si>
    <t>VDR0710</t>
  </si>
  <si>
    <t>Graha SA Jl. Raya Gubeng 19-21</t>
  </si>
  <si>
    <t>031-5086977</t>
  </si>
  <si>
    <t>Newton Technology,CV</t>
  </si>
  <si>
    <t>VDR0711</t>
  </si>
  <si>
    <t>JL Boulevard Raya Blok TT2 No.17 Kelapa Gading - J</t>
  </si>
  <si>
    <t>021-4527196/97</t>
  </si>
  <si>
    <t>021-45847262</t>
  </si>
  <si>
    <t>Tama Filter</t>
  </si>
  <si>
    <t>VDR0712</t>
  </si>
  <si>
    <t>Asam reges Jl Tamansari Raya JAKARTA 11150</t>
  </si>
  <si>
    <t>Bravo Multi Comp</t>
  </si>
  <si>
    <t>VDR0713</t>
  </si>
  <si>
    <t>JL.Salam Raya No.125 Jakarta Barat</t>
  </si>
  <si>
    <t>021-53678780</t>
  </si>
  <si>
    <t>bravomulticom@yahoo.com</t>
  </si>
  <si>
    <t>Udi Setyo - Mandor</t>
  </si>
  <si>
    <t>VDR0714</t>
  </si>
  <si>
    <t>JL. Budi Utomo RT 2 RW 6 Muliarejo Kel.MuliaREjo K</t>
  </si>
  <si>
    <t>VDR0715</t>
  </si>
  <si>
    <t>Jl. Teratai RT 11 Desa Srinanti Nunukan</t>
  </si>
  <si>
    <t>VDR0716</t>
  </si>
  <si>
    <t>Dusun Sepadung RT 003 Tanjung sari Ketungu Tenga</t>
  </si>
  <si>
    <t>ANODA ELEKTRO</t>
  </si>
  <si>
    <t>VDR0717</t>
  </si>
  <si>
    <t>Jl. Pramuka Tanjung Pinang Telp; 23217</t>
  </si>
  <si>
    <t>Karya Citra Cemerlang</t>
  </si>
  <si>
    <t>VDR0718</t>
  </si>
  <si>
    <t>JL satria raya No 5 Kav 176 Jelambar Grogol Petamb</t>
  </si>
  <si>
    <t>021 54366234/35</t>
  </si>
  <si>
    <t>021 54394089</t>
  </si>
  <si>
    <t>VENETA SYSTEM</t>
  </si>
  <si>
    <t>VDR0719</t>
  </si>
  <si>
    <t>Jl. Imam Bonjol Medan</t>
  </si>
  <si>
    <t>061-68437799</t>
  </si>
  <si>
    <t>061- 4521849, 776410</t>
  </si>
  <si>
    <t>DS KEMBAREN</t>
  </si>
  <si>
    <t>VDR0720</t>
  </si>
  <si>
    <t>Jl. Kapt . Muslim no. 1 Telp -061-8450696</t>
  </si>
  <si>
    <t>061-8450696</t>
  </si>
  <si>
    <t>Orix Indonesia Finance,PT</t>
  </si>
  <si>
    <t>VDR0721</t>
  </si>
  <si>
    <t>Gdng.Wisma Kyoei Prince Jl Jend.Sudirman Kav.3-4 J</t>
  </si>
  <si>
    <t>021-5723041</t>
  </si>
  <si>
    <t>021-5724191</t>
  </si>
  <si>
    <t>Galvatech, CV</t>
  </si>
  <si>
    <t>VDR0722</t>
  </si>
  <si>
    <t>Jl Bojong Molek XI Blok F30 No. 20 RT/RW 09/014 Bo</t>
  </si>
  <si>
    <t>021 98896101</t>
  </si>
  <si>
    <t>Karya Cipta Gumelar, CV</t>
  </si>
  <si>
    <t>VDR0723</t>
  </si>
  <si>
    <t>Jl. banurejo 36 Kepanjen Malang</t>
  </si>
  <si>
    <t>enday_767@yahoo.co.id</t>
  </si>
  <si>
    <t>VDR0724</t>
  </si>
  <si>
    <t>Wilayah Riau dan Kepulauan Riau Cabang Tanjung Pin</t>
  </si>
  <si>
    <t>0771-23755-24406-210</t>
  </si>
  <si>
    <t>0771-21148</t>
  </si>
  <si>
    <t>TUNAS CORE DRILL</t>
  </si>
  <si>
    <t>VDR0725</t>
  </si>
  <si>
    <t>Villa Pamulang, Jl Angsana I DJ 7 No 26</t>
  </si>
  <si>
    <t>021 - 7492982</t>
  </si>
  <si>
    <t>021 - 740 9375</t>
  </si>
  <si>
    <t>Simalungun Traso</t>
  </si>
  <si>
    <t>VDR0726</t>
  </si>
  <si>
    <t>Jl. Medan KM-1 Pematang Siantar Sumatera Utara. T</t>
  </si>
  <si>
    <t>0622 - 23912</t>
  </si>
  <si>
    <t>SETIA TUNGGAL</t>
  </si>
  <si>
    <t>VDR0727</t>
  </si>
  <si>
    <t>Jln Petemon Barat 110 surabaya</t>
  </si>
  <si>
    <t>telp 031 - 5320485,</t>
  </si>
  <si>
    <t>liangtak78@gmail.com</t>
  </si>
  <si>
    <t>Perkasa Crane</t>
  </si>
  <si>
    <t>VDR0728</t>
  </si>
  <si>
    <t>PERGUDANGAN DAAN MOGOT ARCADIA BLOK G 3 NO. 19 , T</t>
  </si>
  <si>
    <t>021 93000389</t>
  </si>
  <si>
    <t>PERKASACRANE@YAHOO.CO.ID</t>
  </si>
  <si>
    <t>021 29002917</t>
  </si>
  <si>
    <t>Aminul Sambas</t>
  </si>
  <si>
    <t>VDR0729</t>
  </si>
  <si>
    <t>Sambas</t>
  </si>
  <si>
    <t>0813 6592 4873</t>
  </si>
  <si>
    <t>edupangrib@yahoo.com</t>
  </si>
  <si>
    <t>Sahat Marpaung</t>
  </si>
  <si>
    <t>VDR0730</t>
  </si>
  <si>
    <t>Jl. Cempaka Putih Timur VI/18</t>
  </si>
  <si>
    <t>Gatot Subroto</t>
  </si>
  <si>
    <t>VDR0731</t>
  </si>
  <si>
    <t>Rilin Perdana Mandiri</t>
  </si>
  <si>
    <t>VDR0732</t>
  </si>
  <si>
    <t>Jl. M Kahfi I No. 14 Ciganjur Jagakarsa</t>
  </si>
  <si>
    <t>021-78884961</t>
  </si>
  <si>
    <t>021-78892128</t>
  </si>
  <si>
    <t>RR</t>
  </si>
  <si>
    <t>VDR0733</t>
  </si>
  <si>
    <t>Jl. Lintas Sekayam Kecamatan Sekayam</t>
  </si>
  <si>
    <t>0564-31328</t>
  </si>
  <si>
    <t>KJPP Rachmat MP &amp; Rekan</t>
  </si>
  <si>
    <t>VDR0734</t>
  </si>
  <si>
    <t>Jl.Asem Baris Raya No.154 Kel.kebon Baru Kec.tebet</t>
  </si>
  <si>
    <t>021-83792880</t>
  </si>
  <si>
    <t>021-8299295</t>
  </si>
  <si>
    <t>Lison Teed</t>
  </si>
  <si>
    <t>VDR0735</t>
  </si>
  <si>
    <t>Dusun Jagoi Babang Desa Jagoi RT 004/002</t>
  </si>
  <si>
    <t>lisonteed@yahoo.com</t>
  </si>
  <si>
    <t>JAMSOSTEK,PT</t>
  </si>
  <si>
    <t>VDR0736</t>
  </si>
  <si>
    <t>Menara Jamsostek Lt.2 Jl. Gatot Subroto Jakarta</t>
  </si>
  <si>
    <t>(021) 5279318 s/d 23</t>
  </si>
  <si>
    <t>(021) 5279324/5</t>
  </si>
  <si>
    <t>Radip</t>
  </si>
  <si>
    <t>VDR0737</t>
  </si>
  <si>
    <t>Jalan Limo Sebelum rel kereta Kebayoran lama</t>
  </si>
  <si>
    <t>Markos</t>
  </si>
  <si>
    <t>VDR0738</t>
  </si>
  <si>
    <t>Dusun Seluas RT 002/001 Kelurahan Seluas</t>
  </si>
  <si>
    <t>YUNIKE KANSERINA SAGALA</t>
  </si>
  <si>
    <t>VDR0739</t>
  </si>
  <si>
    <t>Jl. Balai Desa No. 96-A M Helvetta Medan</t>
  </si>
  <si>
    <t>HERTU AMBARLITA-MEDAN</t>
  </si>
  <si>
    <t>VDR0740</t>
  </si>
  <si>
    <t>SR TNI AD Glugur Hong B Senga KEl. SID Barat-MDN 2</t>
  </si>
  <si>
    <t>DECO INTERNUSA CEMERLANG</t>
  </si>
  <si>
    <t>VDR0741</t>
  </si>
  <si>
    <t>Jl. Sokarno -Hatta No. 36 Pekanbaru</t>
  </si>
  <si>
    <t>cakridwan@gmail.com</t>
  </si>
  <si>
    <t>AXA Mandiri Financial Service,PT</t>
  </si>
  <si>
    <t>VDR0742</t>
  </si>
  <si>
    <t>Axa Center,Ratu Plaza Office Building lt 9,Jl Jend</t>
  </si>
  <si>
    <t>021-72789988</t>
  </si>
  <si>
    <t>Ade.sjamsoedin@axa-mandiri.co.</t>
  </si>
  <si>
    <t>021-72791979</t>
  </si>
  <si>
    <t>Majatera</t>
  </si>
  <si>
    <t>VDR0743</t>
  </si>
  <si>
    <t>Jl. Cangkir No. 3 Medan 20118</t>
  </si>
  <si>
    <t>+6261 4525985</t>
  </si>
  <si>
    <t>majatera_pt@yahoo.co.id</t>
  </si>
  <si>
    <t>Papasari</t>
  </si>
  <si>
    <t>VDR0744</t>
  </si>
  <si>
    <t>Jl. Sisimangaraja No. 42-50</t>
  </si>
  <si>
    <t>0561-732917</t>
  </si>
  <si>
    <t>papasari@gmail.com</t>
  </si>
  <si>
    <t>0561-734122</t>
  </si>
  <si>
    <t>Sjanti Devi</t>
  </si>
  <si>
    <t>VDR0745</t>
  </si>
  <si>
    <t>Pesona Mahakam Blok Mancong E3 No. 2 75391</t>
  </si>
  <si>
    <t>sjanti.devi@yahoo.co.id</t>
  </si>
  <si>
    <t>DIAN SAKIRA</t>
  </si>
  <si>
    <t>VDR0746</t>
  </si>
  <si>
    <t>Villa tangerang Indah CB 1No. 7 RT 002 RW 10 Kel</t>
  </si>
  <si>
    <t>021-5922885</t>
  </si>
  <si>
    <t>RS Hermina Depok</t>
  </si>
  <si>
    <t>VDR0747</t>
  </si>
  <si>
    <t>Jl.Raya Siliwangi No.50 Pancoran Mas Depok</t>
  </si>
  <si>
    <t>021-77202525</t>
  </si>
  <si>
    <t>021-7763309</t>
  </si>
  <si>
    <t>Graha Andrasentra Propertindo,PT</t>
  </si>
  <si>
    <t>VDR0748</t>
  </si>
  <si>
    <t>Bogor Nirwana Residence-125 Kle Mulyaharja Kec Bog</t>
  </si>
  <si>
    <t>0251-8200300</t>
  </si>
  <si>
    <t>bsa@astonbogor.com</t>
  </si>
  <si>
    <t>0251-8200585</t>
  </si>
  <si>
    <t>Dinas Pendapatan Dan Pengelolaan Keuangan UPTD Pel</t>
  </si>
  <si>
    <t>VDR0749</t>
  </si>
  <si>
    <t>Pemerintah Kota Surabaya,JL.Bendul Merisi No.52</t>
  </si>
  <si>
    <t>031-8471452</t>
  </si>
  <si>
    <t>PLN Cab Medan</t>
  </si>
  <si>
    <t>VDR0750</t>
  </si>
  <si>
    <t>Jl. Pembakitan Listirk No. 1 Paya Pasir Medan Ma</t>
  </si>
  <si>
    <t>061-6850064</t>
  </si>
  <si>
    <t>061-6853842</t>
  </si>
  <si>
    <t>Apnatel</t>
  </si>
  <si>
    <t>VDR0751</t>
  </si>
  <si>
    <t>Jl. Mampang Prapatan Raya No. 99 , Jakarta 12790</t>
  </si>
  <si>
    <t>021-7981722</t>
  </si>
  <si>
    <t>021-7982086</t>
  </si>
  <si>
    <t>Antonius Ale</t>
  </si>
  <si>
    <t>VDR0752</t>
  </si>
  <si>
    <t>Desa Jagoi babang</t>
  </si>
  <si>
    <t>Nadjimie N</t>
  </si>
  <si>
    <t>VDR0753</t>
  </si>
  <si>
    <t>Desa Seluas</t>
  </si>
  <si>
    <t>Yudi Ssos. Msi.</t>
  </si>
  <si>
    <t>VDR0754</t>
  </si>
  <si>
    <t>Desa paloh</t>
  </si>
  <si>
    <t>Ignatius Irianto Ssos</t>
  </si>
  <si>
    <t>VDR0755</t>
  </si>
  <si>
    <t>Entikong</t>
  </si>
  <si>
    <t>Drs. Uray Willy Mulyadi</t>
  </si>
  <si>
    <t>VDR0756</t>
  </si>
  <si>
    <t>Sanjingan</t>
  </si>
  <si>
    <t>R. Maringga BA</t>
  </si>
  <si>
    <t>VDR0757</t>
  </si>
  <si>
    <t>Kecamatan Sekayam</t>
  </si>
  <si>
    <t>ASEP ABDUL RAHMAN, SH</t>
  </si>
  <si>
    <t>VDR0758</t>
  </si>
  <si>
    <t>Kp Kedung Girang Rt 05 Rw 03, Kec Cugenang</t>
  </si>
  <si>
    <t>Metro Tiga Berlian Motors,PT</t>
  </si>
  <si>
    <t>VDR0759</t>
  </si>
  <si>
    <t>Jl DR Sahardjo No. 321 tebet jakarta Selatan</t>
  </si>
  <si>
    <t>021-8309265</t>
  </si>
  <si>
    <t>021-8309268</t>
  </si>
  <si>
    <t>Jobs DB Indonesia,PT</t>
  </si>
  <si>
    <t>VDR0760</t>
  </si>
  <si>
    <t>Wisma 77 Lt 6;JL.S Parman Kav.77 Jakarta 11410</t>
  </si>
  <si>
    <t>021 - 53678888</t>
  </si>
  <si>
    <t>yadi@slipi.jobsdb.co.id</t>
  </si>
  <si>
    <t>021-53677788</t>
  </si>
  <si>
    <t>EL GEDA TEKNIK</t>
  </si>
  <si>
    <t>VDR0761</t>
  </si>
  <si>
    <t>Jl. Sultan Syarif Qasim No.34 P. Baru HP 0814314</t>
  </si>
  <si>
    <t>KOPKAR KIMKO</t>
  </si>
  <si>
    <t>VDR0762</t>
  </si>
  <si>
    <t>Jl. S Parman No.31 Madiun</t>
  </si>
  <si>
    <t>0351-7741750</t>
  </si>
  <si>
    <t>kuncoro@telkom.co.id</t>
  </si>
  <si>
    <t>Panglong Bintang Mujur Jaya</t>
  </si>
  <si>
    <t>VDR0763</t>
  </si>
  <si>
    <t>Jl. Lintas No. 147 A Kamp. Bedagei Kota Pinang</t>
  </si>
  <si>
    <t>0624-95289</t>
  </si>
  <si>
    <t>HEGAR INDAH</t>
  </si>
  <si>
    <t>VDR0764</t>
  </si>
  <si>
    <t>Jln.Pelabuhan II Sukabumi</t>
  </si>
  <si>
    <t>Jaya Abadi Karya Utama</t>
  </si>
  <si>
    <t>VDR0765</t>
  </si>
  <si>
    <t>Komplek Fatmawati Mas Blok 3 No.306. Jl. RS Fatmaw</t>
  </si>
  <si>
    <t>021-7659179</t>
  </si>
  <si>
    <t>021-75908750</t>
  </si>
  <si>
    <t>Hasta Engineering</t>
  </si>
  <si>
    <t>VDR0766</t>
  </si>
  <si>
    <t>Darmo park 1 Blok 3 B No 12</t>
  </si>
  <si>
    <t>031 5682355</t>
  </si>
  <si>
    <t>031 5686881</t>
  </si>
  <si>
    <t>Antonius Habing Long</t>
  </si>
  <si>
    <t>VDR0767</t>
  </si>
  <si>
    <t>Kampung Ujoh BilangRt.11 Rw 5 no. 15 Desa Ujoh Bil</t>
  </si>
  <si>
    <t>Petra Panca Putra,PT</t>
  </si>
  <si>
    <t>VDR0768</t>
  </si>
  <si>
    <t>jl. Dr. Saharjo No. 45 manggarai,Kompleks Bhakti U</t>
  </si>
  <si>
    <t>021-83705828</t>
  </si>
  <si>
    <t>021-83705827</t>
  </si>
  <si>
    <t>Anugrah Jaya Agung, PT</t>
  </si>
  <si>
    <t>VDR0769</t>
  </si>
  <si>
    <t>Jl. Ir H Juanda No.8 Rt 01/01 Kel. Pabaton Kec. Bo</t>
  </si>
  <si>
    <t>0251 8373111</t>
  </si>
  <si>
    <t>marketing@hotelSalak.co.id</t>
  </si>
  <si>
    <t>0251 8374111</t>
  </si>
  <si>
    <t>Anritsu Pte Ltd</t>
  </si>
  <si>
    <t>VDR0770</t>
  </si>
  <si>
    <t>60 Alexandra terrace #02-08 The Comtech (Lobby A)</t>
  </si>
  <si>
    <t>ACSG.Service@anritsu.com</t>
  </si>
  <si>
    <t>Yohly Surya</t>
  </si>
  <si>
    <t>VDR0771</t>
  </si>
  <si>
    <t>Jl. Parit Haji Husin II Komp. Alex Aniya III Blok</t>
  </si>
  <si>
    <t>0561-712131</t>
  </si>
  <si>
    <t>yohly_surya27@yahoo.com</t>
  </si>
  <si>
    <t>0561-713018</t>
  </si>
  <si>
    <t>Apuy</t>
  </si>
  <si>
    <t>VDR0772</t>
  </si>
  <si>
    <t>Jl. Dwikora Desa Prege Kec. Seluas</t>
  </si>
  <si>
    <t>bhineka.com</t>
  </si>
  <si>
    <t>VDR0773</t>
  </si>
  <si>
    <t>jl.Gunung Sahari Raya 73C #5-6 Jakarta 10610</t>
  </si>
  <si>
    <t>021-4229555</t>
  </si>
  <si>
    <t>care@bhinneka.com</t>
  </si>
  <si>
    <t>Klemes</t>
  </si>
  <si>
    <t>VDR0774</t>
  </si>
  <si>
    <t>Desa Oburo Kecamatan Litamali</t>
  </si>
  <si>
    <t>Atus</t>
  </si>
  <si>
    <t>VDR0775</t>
  </si>
  <si>
    <t>Jl Merdeka No 3 Ds Kaliau Kec Sajingan Besar</t>
  </si>
  <si>
    <t>Hamid</t>
  </si>
  <si>
    <t>VDR0776</t>
  </si>
  <si>
    <t>desa Malek Kec Sambas</t>
  </si>
  <si>
    <t>Ardian</t>
  </si>
  <si>
    <t>VDR0777</t>
  </si>
  <si>
    <t>Jl. Translumbis Pebeliangan Kec Sebuku</t>
  </si>
  <si>
    <t>Suparman</t>
  </si>
  <si>
    <t>VDR0778</t>
  </si>
  <si>
    <t>Jl ludy lassem RTVIII ds Tanjung nanga</t>
  </si>
  <si>
    <t>Azon</t>
  </si>
  <si>
    <t>VDR0779</t>
  </si>
  <si>
    <t>Jl. Bukit Perak Kec Badau</t>
  </si>
  <si>
    <t>Santal</t>
  </si>
  <si>
    <t>VDR0780</t>
  </si>
  <si>
    <t>Desa NG Merakai Kec Ketungau Tengah</t>
  </si>
  <si>
    <t>Ponarah</t>
  </si>
  <si>
    <t>VDR0781</t>
  </si>
  <si>
    <t>Jl Dwikora No. 7 Desa Senaning</t>
  </si>
  <si>
    <t>MARIA ANDRIANI KIDARSA S.H</t>
  </si>
  <si>
    <t>VDR0782</t>
  </si>
  <si>
    <t>Jl. Hang Tuah Vii no.5 .Jakarta Selatan</t>
  </si>
  <si>
    <t>021-7221068</t>
  </si>
  <si>
    <t>021-7266532</t>
  </si>
  <si>
    <t>NOTARIS Chandra Ella Diana, SH., Mkn</t>
  </si>
  <si>
    <t>VDR0783</t>
  </si>
  <si>
    <t>Jl. Pondok Sukmajaya Permai Blok C2 No. 8 Depok 16</t>
  </si>
  <si>
    <t>021-7700170</t>
  </si>
  <si>
    <t>Andri</t>
  </si>
  <si>
    <t>VDR0784</t>
  </si>
  <si>
    <t>Desa Sundeng Kel Bangunsari Kec.pacitan ;kab.pacit</t>
  </si>
  <si>
    <t>H Jaya Laksana</t>
  </si>
  <si>
    <t>VDR0785</t>
  </si>
  <si>
    <t>Ciomas Permai B5 No 12 B</t>
  </si>
  <si>
    <t>0813 19647186</t>
  </si>
  <si>
    <t>PT . Zyrexindo Mandiri Buana</t>
  </si>
  <si>
    <t>VDR0786</t>
  </si>
  <si>
    <t>Jl. Daan Mogot N0. 59 Jakarta, 11470</t>
  </si>
  <si>
    <t>6221-5653311 ext 213</t>
  </si>
  <si>
    <t>johanes &lt;johanes@zyrex.com&gt;</t>
  </si>
  <si>
    <t>6221-5653322</t>
  </si>
  <si>
    <t>Agus Pujianto</t>
  </si>
  <si>
    <t>VDR0787</t>
  </si>
  <si>
    <t>Dusun Entikong RT07/07 Entikong</t>
  </si>
  <si>
    <t>SDP Computer</t>
  </si>
  <si>
    <t>VDR0788</t>
  </si>
  <si>
    <t>Jl. A.H Yani VII No.8 Medan</t>
  </si>
  <si>
    <t>061-4521594</t>
  </si>
  <si>
    <t>061-4550608</t>
  </si>
  <si>
    <t>Sriyani Burlian, SH</t>
  </si>
  <si>
    <t>VDR0789</t>
  </si>
  <si>
    <t>NOTARIS dan PPAT KabupatenTangerang, Jl.Anggrek Ro</t>
  </si>
  <si>
    <t>RS KENARI GRAHA MEDIKA</t>
  </si>
  <si>
    <t>VDR0790</t>
  </si>
  <si>
    <t>Griya kenari Mas Blok B2 Cilengsie-Bogor</t>
  </si>
  <si>
    <t>021-8230426</t>
  </si>
  <si>
    <t>021-8231829</t>
  </si>
  <si>
    <t>Sidajaya Sampurna Raharja</t>
  </si>
  <si>
    <t>VDR0791</t>
  </si>
  <si>
    <t>Jl. Kaji No. 33I Jakarta Pusat 10130</t>
  </si>
  <si>
    <t>021-6342370/71</t>
  </si>
  <si>
    <t>rudy5758@sidajaya.com</t>
  </si>
  <si>
    <t>021-6342372</t>
  </si>
  <si>
    <t>Jalalluddin Karim</t>
  </si>
  <si>
    <t>VDR0792</t>
  </si>
  <si>
    <t>Dusun Limbeng RT 02 Ds Takandeang Kec Tapalang Mam</t>
  </si>
  <si>
    <t>Mat Ikhsan - Rental Truk</t>
  </si>
  <si>
    <t>VDR0793</t>
  </si>
  <si>
    <t>Jl.Wonosari lor Baru gg. buntu no.4 Surabaya</t>
  </si>
  <si>
    <t>031-3729437 / 082135</t>
  </si>
  <si>
    <t>Surya Murgana</t>
  </si>
  <si>
    <t>VDR0794</t>
  </si>
  <si>
    <t>Jl. Adi Sucipto Km. 10 Perum Kijang Kencana Tanjun</t>
  </si>
  <si>
    <t>0771-441318</t>
  </si>
  <si>
    <t>mskomputer2009@gmail.com</t>
  </si>
  <si>
    <t>SENJAYA SOLUSI SEKURINDO,PT</t>
  </si>
  <si>
    <t>VDR0795</t>
  </si>
  <si>
    <t>Perkantoran Permata Senayan Blok A/10, Jl.Patal Se</t>
  </si>
  <si>
    <t>(62-21) 29036441</t>
  </si>
  <si>
    <t>sekurindo@secure-property.com</t>
  </si>
  <si>
    <t>(62-21) 29036462</t>
  </si>
  <si>
    <t>UD GIRI MULYA</t>
  </si>
  <si>
    <t>VDR0796</t>
  </si>
  <si>
    <t>Jl. Cinta Karya No. 141 Kel. Sari Rejo Kec Poloni</t>
  </si>
  <si>
    <t>061-77908970</t>
  </si>
  <si>
    <t>Binayasa Putra Batara</t>
  </si>
  <si>
    <t>VDR0797</t>
  </si>
  <si>
    <t>Menara BTN Jl. Gajah Mada No. 1</t>
  </si>
  <si>
    <t>021-6346880</t>
  </si>
  <si>
    <t>soedarto_s@yahoo.com</t>
  </si>
  <si>
    <t>021-6342727</t>
  </si>
  <si>
    <t>Amir Foang</t>
  </si>
  <si>
    <t>VDR0798</t>
  </si>
  <si>
    <t>Jl. Ir H. Juanda Ling Tima RT03RW000 Kel Mamuju Ke</t>
  </si>
  <si>
    <t>RS MEDIROS</t>
  </si>
  <si>
    <t>VDR0799</t>
  </si>
  <si>
    <t>Jl.Perintis Kemerdekaan Kav.149 Jakarta Timur</t>
  </si>
  <si>
    <t>021-4750042</t>
  </si>
  <si>
    <t>021-4891937</t>
  </si>
  <si>
    <t>Oasis Waters International,PT</t>
  </si>
  <si>
    <t>VDR0800</t>
  </si>
  <si>
    <t>Jl.H.M Ashari No.51 Cibinong-Bogor 16911 Unit Pulo</t>
  </si>
  <si>
    <t>021-4608887</t>
  </si>
  <si>
    <t>Eko S Motorcycle rent</t>
  </si>
  <si>
    <t>VDR0801</t>
  </si>
  <si>
    <t>Jl Brigjen Katamso 016/003 Kedungrejo Waru Sidoarj</t>
  </si>
  <si>
    <t>Abdul Hafid Car Rent</t>
  </si>
  <si>
    <t>VDR0802</t>
  </si>
  <si>
    <t>Patidi mamuju</t>
  </si>
  <si>
    <t>M Suyuti hamid</t>
  </si>
  <si>
    <t>VDR0803</t>
  </si>
  <si>
    <t>Komp PU engairian, No 6 L Kel Tombolo, Kec Somba O</t>
  </si>
  <si>
    <t>Whidia Bharaya</t>
  </si>
  <si>
    <t>VDR0804</t>
  </si>
  <si>
    <t>JL, B no 38 Rt 009/04 Kota Bambu Utara Palmerah Ja</t>
  </si>
  <si>
    <t>021-565 5775</t>
  </si>
  <si>
    <t>agus.supriyanto@whidia-bharaya</t>
  </si>
  <si>
    <t>Sai Global Indonesia,PT</t>
  </si>
  <si>
    <t>VDR0805</t>
  </si>
  <si>
    <t>Jl.Iskandarsyah Raya No.66C kebayoran Baru Jaksel</t>
  </si>
  <si>
    <t>021-7206186</t>
  </si>
  <si>
    <t>Awalia.Romadhona@saiglobal.com</t>
  </si>
  <si>
    <t>021-7206207</t>
  </si>
  <si>
    <t>RENTA KARYA MANDIRI</t>
  </si>
  <si>
    <t>VDR0806</t>
  </si>
  <si>
    <t>Jl. Arengka II Sigungung Labu baru Barat - Pekan B</t>
  </si>
  <si>
    <t>0813 655179109</t>
  </si>
  <si>
    <t>Tidak ada email soalnya diperk</t>
  </si>
  <si>
    <t>Tidak ada fax soalny</t>
  </si>
  <si>
    <t>JAYA BANGUNAN</t>
  </si>
  <si>
    <t>VDR0807</t>
  </si>
  <si>
    <t>Jl. Lintas Timur Pakan Baru</t>
  </si>
  <si>
    <t>0761-458225</t>
  </si>
  <si>
    <t>Wahana Safety Indonesia,PT</t>
  </si>
  <si>
    <t>VDR0808</t>
  </si>
  <si>
    <t>Jl K.H Hasyim Ashari 125 Jakarta 10150 - Indonesia</t>
  </si>
  <si>
    <t>021-63855111</t>
  </si>
  <si>
    <t>wahanasafety@cbn.net.id</t>
  </si>
  <si>
    <t>021-63855222</t>
  </si>
  <si>
    <t>Balindo Sentral Abadi</t>
  </si>
  <si>
    <t>VDR0809</t>
  </si>
  <si>
    <t>KOMPLEK GREEN TOWN BLOCK P NO.23 BENGKONG HARAPAN</t>
  </si>
  <si>
    <t>(0778)7513818</t>
  </si>
  <si>
    <t>kok_kiong@ymail.com</t>
  </si>
  <si>
    <t>(0778)457818</t>
  </si>
  <si>
    <t>Bengkel Las Wandi</t>
  </si>
  <si>
    <t>VDR0810</t>
  </si>
  <si>
    <t>Desa Sungai Durian Sintang Kota</t>
  </si>
  <si>
    <t>Star Global Indonesia</t>
  </si>
  <si>
    <t>VDR0811</t>
  </si>
  <si>
    <t>Tanah Abang II No 82 Jakarta Pusat</t>
  </si>
  <si>
    <t>021 - 6327005, 63173</t>
  </si>
  <si>
    <t>liniaty.july@starglobal.co.id</t>
  </si>
  <si>
    <t>021 - 6317387</t>
  </si>
  <si>
    <t>MANDOR SALIM</t>
  </si>
  <si>
    <t>VDR0812</t>
  </si>
  <si>
    <t>Jl. Desa blotongan RT04 RW 07 Desa blotongan Kec.</t>
  </si>
  <si>
    <t>widyat_sltg@yahoo.co.id</t>
  </si>
  <si>
    <t>PT Multi Prima Mandiri Sukses</t>
  </si>
  <si>
    <t>VDR0813</t>
  </si>
  <si>
    <t>Jl Hidup Baru Blok D No.6 Gunung Sahari</t>
  </si>
  <si>
    <t>021-89622022</t>
  </si>
  <si>
    <t>tiara_multiprint84@yahoo.com</t>
  </si>
  <si>
    <t>021-6415263</t>
  </si>
  <si>
    <t>Diyah Ayu Kusumawati</t>
  </si>
  <si>
    <t>VDR0814</t>
  </si>
  <si>
    <t>Dusun Balai Karangan I RT 01</t>
  </si>
  <si>
    <t>PT Fariz Jaya Persada</t>
  </si>
  <si>
    <t>VDR0815</t>
  </si>
  <si>
    <t>Jl. Kp. jembatan No. 12 Jakarta Timur 13940</t>
  </si>
  <si>
    <t>021-4609882</t>
  </si>
  <si>
    <t>hs.setiawan@yahoo.com</t>
  </si>
  <si>
    <t>Bengkel Las Bersama Jaya</t>
  </si>
  <si>
    <t>VDR0816</t>
  </si>
  <si>
    <t>Jl. Raya pemda Pangkalan III - Bogor</t>
  </si>
  <si>
    <t>0818 02916766</t>
  </si>
  <si>
    <t>PT Asuransi Sinar Mas</t>
  </si>
  <si>
    <t>VDR0817</t>
  </si>
  <si>
    <t>Plaza Simas Jl.KH Fachrudin No.18 Jakarta 10250-In</t>
  </si>
  <si>
    <t>021-23567888</t>
  </si>
  <si>
    <t>mkt.tebet@sinarmas.co.id</t>
  </si>
  <si>
    <t>021-3902159/60</t>
  </si>
  <si>
    <t>Sumber Abadi Sukses</t>
  </si>
  <si>
    <t>VDR0818</t>
  </si>
  <si>
    <t>Anex Building Graha GRC Board Jl. Letjen S. Parman</t>
  </si>
  <si>
    <t>021-53666722</t>
  </si>
  <si>
    <t>Sumberabadisukses@yahoo.com</t>
  </si>
  <si>
    <t>021-53666723</t>
  </si>
  <si>
    <t>Kenten Perdana</t>
  </si>
  <si>
    <t>VDR0819</t>
  </si>
  <si>
    <t>Jll. MT Haryono Ruko Balikpapan Baru Blok B2 No. 6</t>
  </si>
  <si>
    <t>0542-875848</t>
  </si>
  <si>
    <t>kenten_perdana2003@yahoo.com</t>
  </si>
  <si>
    <t>0542-875850</t>
  </si>
  <si>
    <t>Bintan Timur</t>
  </si>
  <si>
    <t>VDR0820</t>
  </si>
  <si>
    <t>Pulau Kijang Bintan</t>
  </si>
  <si>
    <t>0771-61021</t>
  </si>
  <si>
    <t>Bpk Bachrun Effendi,MBA ( PKU Rent Office)</t>
  </si>
  <si>
    <t>VDR0821</t>
  </si>
  <si>
    <t>Komplek Depnakertrans,Jl Jenggala I No.106 RT/RW 0</t>
  </si>
  <si>
    <t>0813-19272999</t>
  </si>
  <si>
    <t>no</t>
  </si>
  <si>
    <t>Lumbung Bangunan</t>
  </si>
  <si>
    <t>VDR0822</t>
  </si>
  <si>
    <t>Jl Dr Sam Ratulangi 117, Parang Mamajang</t>
  </si>
  <si>
    <t>0411-852775</t>
  </si>
  <si>
    <t>0411-326029</t>
  </si>
  <si>
    <t>PT PLN (PERSERO) Salatiga Kota</t>
  </si>
  <si>
    <t>VDR0823</t>
  </si>
  <si>
    <t>Jl Salatiga Kota Jawa Tengah</t>
  </si>
  <si>
    <t>024-123</t>
  </si>
  <si>
    <t>www.pln.co.id</t>
  </si>
  <si>
    <t>HARZA INDONUSA</t>
  </si>
  <si>
    <t>VDR0824</t>
  </si>
  <si>
    <t>Jl. Stasiun II No. 12 RT 003 RW 002 Jrakah Tugu</t>
  </si>
  <si>
    <t>024-7608861</t>
  </si>
  <si>
    <t>harzaindonusa@smail.com</t>
  </si>
  <si>
    <t>CV. Cahaya Putera</t>
  </si>
  <si>
    <t>VDR0825</t>
  </si>
  <si>
    <t>Perum KBN Baru No. D09 Purwerjo Jawa tengah</t>
  </si>
  <si>
    <t>0275-324750</t>
  </si>
  <si>
    <t>harjito_saputro@yahoo.co.id</t>
  </si>
  <si>
    <t>Hadi laksono-Rent Truck</t>
  </si>
  <si>
    <t>VDR0826</t>
  </si>
  <si>
    <t>Jl.Manggar No.37 -Madiun</t>
  </si>
  <si>
    <t>0812-5998599</t>
  </si>
  <si>
    <t>PT Indotech Inti Persada</t>
  </si>
  <si>
    <t>VDR0827</t>
  </si>
  <si>
    <t>Jl. Soaka No.79-Pejagoan Kebumen Jawa Tengah</t>
  </si>
  <si>
    <t>0275-3129045</t>
  </si>
  <si>
    <t>indotech.12p@gmail.com</t>
  </si>
  <si>
    <t>SUGIYANTO</t>
  </si>
  <si>
    <t>VDR0828</t>
  </si>
  <si>
    <t>DK Grogol Blotongan sidorejo Kota Salatiga JATENG</t>
  </si>
  <si>
    <t>tidak punya</t>
  </si>
  <si>
    <t>Santa Fe Indonusa,PT</t>
  </si>
  <si>
    <t>VDR0829</t>
  </si>
  <si>
    <t>Graha DSS Jln.K.H Wahid Hasyim 45 Jakarta 10350-In</t>
  </si>
  <si>
    <t>021-3912185</t>
  </si>
  <si>
    <t>Abdul Wafa &lt;pusop01@datastorag</t>
  </si>
  <si>
    <t>021-31905704</t>
  </si>
  <si>
    <t>Erick- Rent Motorcyle</t>
  </si>
  <si>
    <t>VDR0830</t>
  </si>
  <si>
    <t>Dr Soetomo 117 RT 004/008 kel Darmo Wonokromo 6024</t>
  </si>
  <si>
    <t>Koperasi Karyawan Telkom Mappadaceng</t>
  </si>
  <si>
    <t>VDR0831</t>
  </si>
  <si>
    <t>Jl. Sultan Hasanuddin No. 20, Pare-pare.Sulawesi s</t>
  </si>
  <si>
    <t>0421-22666,22600</t>
  </si>
  <si>
    <t>0421-24445</t>
  </si>
  <si>
    <t>Imam Basrowi</t>
  </si>
  <si>
    <t>VDR0832</t>
  </si>
  <si>
    <t>Jl. Raya Hang Jebat, Kijang Kepulauan Riau</t>
  </si>
  <si>
    <t>Imam_Basrowi@yahoo.com</t>
  </si>
  <si>
    <t>Insan Cemerlang</t>
  </si>
  <si>
    <t>VDR0833</t>
  </si>
  <si>
    <t>Jl. Bangka II No 29 D Pela Mampang , Mampang Prapa</t>
  </si>
  <si>
    <t>021-71790824</t>
  </si>
  <si>
    <t>sales@insancemerlang.com</t>
  </si>
  <si>
    <t>021-71791310</t>
  </si>
  <si>
    <t>Arybro nusa,PT</t>
  </si>
  <si>
    <t>VDR0834</t>
  </si>
  <si>
    <t>Jl.Prof.DR Supomo SH.no.91</t>
  </si>
  <si>
    <t>021-8311768</t>
  </si>
  <si>
    <t>Anugrah Teknika,CV</t>
  </si>
  <si>
    <t>VDR0835</t>
  </si>
  <si>
    <t>Jl Sejahtera No.41 RT 004/003 Kel Jatiwaringin Kec</t>
  </si>
  <si>
    <t>haji_uwas_arifin@yahoo.com</t>
  </si>
  <si>
    <t>CV. Artha Multi Kreasindo</t>
  </si>
  <si>
    <t>VDR0836</t>
  </si>
  <si>
    <t>Jl. Raya Ratna Cikunir Gg, H Boyo No. 48 Bekasi 17</t>
  </si>
  <si>
    <t>021-70357334</t>
  </si>
  <si>
    <t>arthamultikreasindo@gmail.com</t>
  </si>
  <si>
    <t>021-3399 2251</t>
  </si>
  <si>
    <t>Sigit Agung Wahono, SST</t>
  </si>
  <si>
    <t>VDR0837</t>
  </si>
  <si>
    <t>Jl. bakung no 17 Blok 10 Rancaekek kencana, RT03 R</t>
  </si>
  <si>
    <t>H SABAR SANTOSO</t>
  </si>
  <si>
    <t>VDR0838</t>
  </si>
  <si>
    <t>Desa Tunjung RT006/004 JATILAWANG Banyumas</t>
  </si>
  <si>
    <t>PT. RADIKOM PRATAMA</t>
  </si>
  <si>
    <t>VDR0839</t>
  </si>
  <si>
    <t>Gedung BPPT-l Lt.15 Suite 1523, I. MH Thamrin No.</t>
  </si>
  <si>
    <t>021-70203011</t>
  </si>
  <si>
    <t>dedenrudiansyah@gmail.com</t>
  </si>
  <si>
    <t>Infrastructure Asia,PT</t>
  </si>
  <si>
    <t>VDR0840</t>
  </si>
  <si>
    <t>Jl. Telukbetung no.43 A,Jakarta pusat</t>
  </si>
  <si>
    <t>021-3913037</t>
  </si>
  <si>
    <t>john@infrastructureasia.com</t>
  </si>
  <si>
    <t>021-3913349</t>
  </si>
  <si>
    <t>Asuransi Jasa Indonesia, PT</t>
  </si>
  <si>
    <t>VDR0841</t>
  </si>
  <si>
    <t>Jl. Margonda Raya No.263 F Depok</t>
  </si>
  <si>
    <t>021 7765743</t>
  </si>
  <si>
    <t>depok@jasindonet.com</t>
  </si>
  <si>
    <t>021 7520004</t>
  </si>
  <si>
    <t>Yayasan Al-Muhajirin</t>
  </si>
  <si>
    <t>VDR0842</t>
  </si>
  <si>
    <t>Jkl Pondok Kopi Raya Blok E2 Kel. Pondok Kopi Jak</t>
  </si>
  <si>
    <t>021-8931656</t>
  </si>
  <si>
    <t>TOKO MITRA 10</t>
  </si>
  <si>
    <t>VDR0843</t>
  </si>
  <si>
    <t>Batam Center Ex Gedung Batam Expo , Batam</t>
  </si>
  <si>
    <t>0778-478303</t>
  </si>
  <si>
    <t>info@mitra10.com</t>
  </si>
  <si>
    <t>Rahmat</t>
  </si>
  <si>
    <t>VDR0844</t>
  </si>
  <si>
    <t>Desa Badau Kecamatan Badau</t>
  </si>
  <si>
    <t>0562-44252</t>
  </si>
  <si>
    <t>Drs. Ahmad Salafuddin</t>
  </si>
  <si>
    <t>VDR0845</t>
  </si>
  <si>
    <t>Jl. Bukit Perak No. 7 Nanga Badau</t>
  </si>
  <si>
    <t>Drs. Hermanus Hemayung</t>
  </si>
  <si>
    <t>VDR0846</t>
  </si>
  <si>
    <t>Dusun Sungai Antu Kecamatan Puring Kencana</t>
  </si>
  <si>
    <t>Abdi Jauhari N ST</t>
  </si>
  <si>
    <t>VDR0847</t>
  </si>
  <si>
    <t>Desa Srinanti Kec Simanggaris Kab Nunukan</t>
  </si>
  <si>
    <t>Drs Hasmuni</t>
  </si>
  <si>
    <t>VDR0848</t>
  </si>
  <si>
    <t>Desa Sanur Kec Sebuku Kab Nunukan</t>
  </si>
  <si>
    <t>Agus Jam S sos.Msi</t>
  </si>
  <si>
    <t>VDR0849</t>
  </si>
  <si>
    <t>Desa Senangan Kecil Nanga Merakai Kec Ket Tengah</t>
  </si>
  <si>
    <t>Gambang S. Sos</t>
  </si>
  <si>
    <t>VDR0850</t>
  </si>
  <si>
    <t>Ds Senaning Kec Ketungau Hulu Kab Sintang</t>
  </si>
  <si>
    <t>V.C. Bere Manek</t>
  </si>
  <si>
    <t>VDR0851</t>
  </si>
  <si>
    <t>Kecamatan Kobalima Raihenek Kab Belu NTT</t>
  </si>
  <si>
    <t>Balan Laway S. Sos</t>
  </si>
  <si>
    <t>VDR0852</t>
  </si>
  <si>
    <t>Desa Mahak Baru Kec S. Boh Kab Malinau</t>
  </si>
  <si>
    <t>Yermia Spd</t>
  </si>
  <si>
    <t>VDR0853</t>
  </si>
  <si>
    <t>Tanjung Nanga Kec Malinau Kab Malinau</t>
  </si>
  <si>
    <t>Rosalina Song A. Ma Pd</t>
  </si>
  <si>
    <t>VDR0854</t>
  </si>
  <si>
    <t>Kec Long Bagun Kab Kutai Barat Kaltim.</t>
  </si>
  <si>
    <t>Fathurrahman BSc.</t>
  </si>
  <si>
    <t>VDR0855</t>
  </si>
  <si>
    <t>Jl. Bukit Cermin Kelong Kec Bintan Psisir Kab Bint</t>
  </si>
  <si>
    <t>Pino Module Perkasa,PT</t>
  </si>
  <si>
    <t>VDR0856</t>
  </si>
  <si>
    <t>JL.Malabar No.54 -Badung</t>
  </si>
  <si>
    <t>022-7303040</t>
  </si>
  <si>
    <t>022-7305933</t>
  </si>
  <si>
    <t>NETWAY INDONESIA</t>
  </si>
  <si>
    <t>VDR0857</t>
  </si>
  <si>
    <t>Pergudangan Prima Centre Blok E - 15</t>
  </si>
  <si>
    <t>021 - 29020447 ext 152</t>
  </si>
  <si>
    <t>rusmin@netwayindonesia.com</t>
  </si>
  <si>
    <t>021 - 29020448</t>
  </si>
  <si>
    <t>Sicamex Asia Pte, Ltd</t>
  </si>
  <si>
    <t>VDR0858</t>
  </si>
  <si>
    <t>60 Albert Street 09-03 OG Albert Complex Singapore</t>
  </si>
  <si>
    <t>+65 6337 7248</t>
  </si>
  <si>
    <t>+65 6337 7378</t>
  </si>
  <si>
    <t>Sediver</t>
  </si>
  <si>
    <t>VDR0859</t>
  </si>
  <si>
    <t>79, Avenue Francqois Arago 92017 Nanterre Cedex</t>
  </si>
  <si>
    <t>+33 1 4614 1584</t>
  </si>
  <si>
    <t>rdeconti@sediver.fr sukanta.su</t>
  </si>
  <si>
    <t>+ 33 1 4614 1567</t>
  </si>
  <si>
    <t>Amrizal bin Imam Aziz</t>
  </si>
  <si>
    <t>VDR0860</t>
  </si>
  <si>
    <t>Badau Kabupaten Kapuas Hulu</t>
  </si>
  <si>
    <t>Kamesa Putra Pratama, PT</t>
  </si>
  <si>
    <t>VDR0861</t>
  </si>
  <si>
    <t>Sentra Niaga Bulevar Hijau Blok D/10 Pejuang Medan</t>
  </si>
  <si>
    <t>021 4607791</t>
  </si>
  <si>
    <t>ACE Hardware</t>
  </si>
  <si>
    <t>VDR0862</t>
  </si>
  <si>
    <t>Pasaraya Grande Lt. B2 Jl. Iskandarsyah II No.2 Bl</t>
  </si>
  <si>
    <t>722 7635-36</t>
  </si>
  <si>
    <t>www.acehardware.co.id</t>
  </si>
  <si>
    <t>725 1009</t>
  </si>
  <si>
    <t>Pembangunan Jaya Ancol Tbk</t>
  </si>
  <si>
    <t>VDR0863</t>
  </si>
  <si>
    <t>Cordova Building Jl. Pasir Putih Raya Blok E5 Tam</t>
  </si>
  <si>
    <t>021- 6401140</t>
  </si>
  <si>
    <t>Marina Office [marina.office@a</t>
  </si>
  <si>
    <t>021- 6401142</t>
  </si>
  <si>
    <t>Hilarius Puru Maran</t>
  </si>
  <si>
    <t>VDR0864</t>
  </si>
  <si>
    <t>desa senangan Kecil Kecamatan Ketungau Tengah</t>
  </si>
  <si>
    <t>Megah Tehnik</t>
  </si>
  <si>
    <t>VDR0865</t>
  </si>
  <si>
    <t>Utan Jati No. 9B Ruko Daan Mogot Baru</t>
  </si>
  <si>
    <t>021-54373701</t>
  </si>
  <si>
    <t>wenjoenglim@yahoo.com</t>
  </si>
  <si>
    <t>021-54381365</t>
  </si>
  <si>
    <t>Muhammad Ilham Muin</t>
  </si>
  <si>
    <t>VDR0866</t>
  </si>
  <si>
    <t>Dusun Totalisasi Utara Desa Sendana</t>
  </si>
  <si>
    <t>0852 240641668</t>
  </si>
  <si>
    <t>KAARIM INDOUSAHA</t>
  </si>
  <si>
    <t>VDR0867</t>
  </si>
  <si>
    <t>Komp. Taman Persada Asri B12 Rancabolang Bandung</t>
  </si>
  <si>
    <t>022-93033111</t>
  </si>
  <si>
    <t>kaariminindousaha.cv@gmail.com</t>
  </si>
  <si>
    <t>022-7502938</t>
  </si>
  <si>
    <t>Simbol Tehnik</t>
  </si>
  <si>
    <t>VDR0868</t>
  </si>
  <si>
    <t>Jl Juanda No. 90, 78117</t>
  </si>
  <si>
    <t>0561-764306</t>
  </si>
  <si>
    <t>0561-764307</t>
  </si>
  <si>
    <t>Nanok Cahyo Widodo</t>
  </si>
  <si>
    <t>VDR0869</t>
  </si>
  <si>
    <t>Jl. Zebra 11</t>
  </si>
  <si>
    <t>nanok0959@hotmail.com</t>
  </si>
  <si>
    <t>Fajar Raya</t>
  </si>
  <si>
    <t>VDR0870</t>
  </si>
  <si>
    <t>Jl. Tanjung Pura No. 9</t>
  </si>
  <si>
    <t>0561-736068</t>
  </si>
  <si>
    <t>FajarRaya_ptk@yahoo.com</t>
  </si>
  <si>
    <t>0561-738328</t>
  </si>
  <si>
    <t>Zainal wadjib</t>
  </si>
  <si>
    <t>VDR0871</t>
  </si>
  <si>
    <t>Jl. KH Sarmdii Sarkoro no. 04 Lamongan Jawa Timur</t>
  </si>
  <si>
    <t>SALIMEN KAMAL</t>
  </si>
  <si>
    <t>VDR0872</t>
  </si>
  <si>
    <t>KTP ID: 127101020665003, Jl. Surabaya No. 76-96 Ke</t>
  </si>
  <si>
    <t>061-4530071</t>
  </si>
  <si>
    <t>ANTO WIDJAJA</t>
  </si>
  <si>
    <t>VDR0873</t>
  </si>
  <si>
    <t>KTP ID; 12711016055640001; Jl. Timah Putih No.2c</t>
  </si>
  <si>
    <t>061-69696718</t>
  </si>
  <si>
    <t>AMARJIT SINGH</t>
  </si>
  <si>
    <t>VDR0874</t>
  </si>
  <si>
    <t>1271011307520005, Jl. Palangkaraya No. 15D/64 Kel.</t>
  </si>
  <si>
    <t>PLN Kantor Layanan Pondok Kopi</t>
  </si>
  <si>
    <t>VDR0875</t>
  </si>
  <si>
    <t>l. Sentra Primer Baru Timur, Pulogebang</t>
  </si>
  <si>
    <t>021) 4806504, 480650</t>
  </si>
  <si>
    <t>(021) 4807160</t>
  </si>
  <si>
    <t>Tegar Teknik Utama, CV</t>
  </si>
  <si>
    <t>VDR0876</t>
  </si>
  <si>
    <t>Jln, Terum Cempaka Putih 1 Blok B7 Malang</t>
  </si>
  <si>
    <t>0812 3367 7330</t>
  </si>
  <si>
    <t>Sutrisno</t>
  </si>
  <si>
    <t>VDR0877</t>
  </si>
  <si>
    <t>Dusun Muru RT 06/03 Desa Pentek Kec. Sadaniang</t>
  </si>
  <si>
    <t>Kalibesar Raya Utama</t>
  </si>
  <si>
    <t>VDR0878</t>
  </si>
  <si>
    <t>Komplek Mega Grosir Cempaka Mas Blok E No 1-6 Jl.</t>
  </si>
  <si>
    <t>021-42883707</t>
  </si>
  <si>
    <t>mkt14@kbru.co.id</t>
  </si>
  <si>
    <t>021-42883708</t>
  </si>
  <si>
    <t>PT. PLN (PERSERO) DISTRIBUSI JAKARTA RAYA DAN TANG</t>
  </si>
  <si>
    <t>VDR0879</t>
  </si>
  <si>
    <t>Jl. MIR Rais no. 1 Jakarta 10110</t>
  </si>
  <si>
    <t>021-345 4000</t>
  </si>
  <si>
    <t>humasjaya@pln.co.id</t>
  </si>
  <si>
    <t>021-385 6761</t>
  </si>
  <si>
    <t>Surya Jenar Mandhiri, PT</t>
  </si>
  <si>
    <t>VDR0880</t>
  </si>
  <si>
    <t>Jl. Bumi Sani Raya Blok C1 No.1 Bumi Sani 17510 Permai Bekasi</t>
  </si>
  <si>
    <t>021 8825121/08129522</t>
  </si>
  <si>
    <t>021 8825061</t>
  </si>
  <si>
    <t>Kantor Jasa Penilai Publik - Muttaqin bambang Purw</t>
  </si>
  <si>
    <t>VDR0881</t>
  </si>
  <si>
    <t>Gedung Kindo Lt.2 Suite D 203 Jl Duren Tiga Raya No.101 Jaksel 12760</t>
  </si>
  <si>
    <t>021-79184336</t>
  </si>
  <si>
    <t>mbpru2009@gmail.com</t>
  </si>
  <si>
    <t>021-79184284</t>
  </si>
  <si>
    <t>PS Minggu Teknik</t>
  </si>
  <si>
    <t>VDR0882</t>
  </si>
  <si>
    <t>Jl Pasar Minggu Kios No.34-35-36</t>
  </si>
  <si>
    <t>021-7819162</t>
  </si>
  <si>
    <t>IRFAN SUTRISNO</t>
  </si>
  <si>
    <t>VDR0883</t>
  </si>
  <si>
    <t>Jl. Pemda Gergunung No. 166 Klaten</t>
  </si>
  <si>
    <t>irfan.surtisno@yahoo.co.id</t>
  </si>
  <si>
    <t>ANUGRAH AGUNG, Toko</t>
  </si>
  <si>
    <t>VDR0884</t>
  </si>
  <si>
    <t>Jl.Andalas Makmur no:13 Padang</t>
  </si>
  <si>
    <t>0751-812 225, 388 49</t>
  </si>
  <si>
    <t>mardamsyah@rocketmail.com</t>
  </si>
  <si>
    <t>Hengtraco Protecsindo</t>
  </si>
  <si>
    <t>VDR0885</t>
  </si>
  <si>
    <t>Jl. Pangeran Jayakarta No. 93BC</t>
  </si>
  <si>
    <t>021-6399195</t>
  </si>
  <si>
    <t>ficu@uniprotec.com</t>
  </si>
  <si>
    <t>021-6018922</t>
  </si>
  <si>
    <t>Inten Cipta Sejati</t>
  </si>
  <si>
    <t>VDR0886</t>
  </si>
  <si>
    <t>Apartement Green Parkview Jl. Daan Mogot Raya KM. 14 Kel. Duri Kosambi, Kec. Cengkareng Barat Jakarta Barat</t>
  </si>
  <si>
    <t>021-54390966</t>
  </si>
  <si>
    <t>Radjab.Alam@colliers.com</t>
  </si>
  <si>
    <t>021-54390927</t>
  </si>
  <si>
    <t>ALDINA KRIDA TAMA</t>
  </si>
  <si>
    <t>VDR0887</t>
  </si>
  <si>
    <t>Jl. Bungur IV No. 35 Kampung Rambutan Ciracas Jakarta Timur</t>
  </si>
  <si>
    <t>021-87790373</t>
  </si>
  <si>
    <t>khairudin@yahoo.com</t>
  </si>
  <si>
    <t>Supra Primatama Nusantara,PT</t>
  </si>
  <si>
    <t>VDR0888</t>
  </si>
  <si>
    <t>Gd. Midplaza 2 lt.6 sudirman kav 10-11 Karet Tengsin Tanah Abang Jakpus</t>
  </si>
  <si>
    <t>021-57998888</t>
  </si>
  <si>
    <t>021-5700580</t>
  </si>
  <si>
    <t>ARDI, Toko</t>
  </si>
  <si>
    <t>VDR0889</t>
  </si>
  <si>
    <t>Jl. Permindo No 43 B - PADANG</t>
  </si>
  <si>
    <t>0751 - 27519</t>
  </si>
  <si>
    <t>tokoardi@gmail.com</t>
  </si>
  <si>
    <t>0751 - 23053</t>
  </si>
  <si>
    <t>Miftah</t>
  </si>
  <si>
    <t>VDR0890</t>
  </si>
  <si>
    <t>Jl. Berdikari 2 Komp Griya 1 Blok B No. 17</t>
  </si>
  <si>
    <t>0561-7700697</t>
  </si>
  <si>
    <t>yadhi_monroe@yahoo.com</t>
  </si>
  <si>
    <t>NUSANTARATAMA MULTI MEDIA,PT</t>
  </si>
  <si>
    <t>VDR0891</t>
  </si>
  <si>
    <t>JL. KAMELIA NO. 3 MALANG</t>
  </si>
  <si>
    <t>0341-402055</t>
  </si>
  <si>
    <t>nashiruddien@gmail.com cs@mala</t>
  </si>
  <si>
    <t>0341-405596</t>
  </si>
  <si>
    <t>Jakarta Sentra Medika Sejahtera</t>
  </si>
  <si>
    <t>VDR0892</t>
  </si>
  <si>
    <t>Jl. Jend. Sudirman Kav. 49</t>
  </si>
  <si>
    <t>021-5732241</t>
  </si>
  <si>
    <t>021-5710249</t>
  </si>
  <si>
    <t>RONALD MANUEL SIAGIAN</t>
  </si>
  <si>
    <t>VDR0893</t>
  </si>
  <si>
    <t>Jl. Limbungan Gg. Trikora 174 RT/RW 006/05 Kel. Limbungan Kec. Rumbai Pesisir P.Baru</t>
  </si>
  <si>
    <t>Ronald@yahooo.co.id</t>
  </si>
  <si>
    <t>Sinar Kalimantan</t>
  </si>
  <si>
    <t>VDR0894</t>
  </si>
  <si>
    <t>Jl. Lintas Malanggang</t>
  </si>
  <si>
    <t>0564-31894</t>
  </si>
  <si>
    <t>0564-31084</t>
  </si>
  <si>
    <t>Mohammad Idris</t>
  </si>
  <si>
    <t>VDR0895</t>
  </si>
  <si>
    <t>Lab Beton UI Depok No KTP 3171080505730002</t>
  </si>
  <si>
    <t>0813 86007679</t>
  </si>
  <si>
    <t>PURI TEHNIK MANDIRI</t>
  </si>
  <si>
    <t>VDR0896</t>
  </si>
  <si>
    <t>Pertokoan Glodok Makmur No 12, Jl Hayam Wuruk - Jakarta Barat 11180</t>
  </si>
  <si>
    <t>021 - 659 0338</t>
  </si>
  <si>
    <t>purimtr@indosat.net.id</t>
  </si>
  <si>
    <t>021 - 639 6688</t>
  </si>
  <si>
    <t>Berathi</t>
  </si>
  <si>
    <t>VDR0897</t>
  </si>
  <si>
    <t>Jl. Kresek Raya No. 21 Duri Kosambi, Cengkareng</t>
  </si>
  <si>
    <t>021-54372708</t>
  </si>
  <si>
    <t>berathi@yahoo.com</t>
  </si>
  <si>
    <t>021-54381361</t>
  </si>
  <si>
    <t>Hang Ding</t>
  </si>
  <si>
    <t>VDR0898</t>
  </si>
  <si>
    <t>Ujoh Bilang RT 02 Kec.Long Bagun</t>
  </si>
  <si>
    <t>Edmundus</t>
  </si>
  <si>
    <t>VDR0899</t>
  </si>
  <si>
    <t>Lanjak ll Desa Sepandan Kec. Batang Lupar</t>
  </si>
  <si>
    <t>Suardi</t>
  </si>
  <si>
    <t>VDR0900</t>
  </si>
  <si>
    <t>salubulo, RT001 kec Tubo Sendana Kab majene</t>
  </si>
  <si>
    <t>LISBETH ROSARIA</t>
  </si>
  <si>
    <t>VDR0901</t>
  </si>
  <si>
    <t>Pinang Ranti RT/ RW 018/001 Jakarta Timur</t>
  </si>
  <si>
    <t>Lisbeth@yahoo.com</t>
  </si>
  <si>
    <t>Reynando Busyra</t>
  </si>
  <si>
    <t>VDR0902</t>
  </si>
  <si>
    <t>Dusun Entikong Kecamatan Entikong</t>
  </si>
  <si>
    <t>Heri Mustika, ST</t>
  </si>
  <si>
    <t>VDR0903</t>
  </si>
  <si>
    <t>Bandar Udara International Minangkabau, Ketaping - Padang Pariaman</t>
  </si>
  <si>
    <t>her_bim@yahoo.co.id</t>
  </si>
  <si>
    <t>Dunia Saftindo</t>
  </si>
  <si>
    <t>VDR0904</t>
  </si>
  <si>
    <t>HWI LINDETEVES BLOK A LOO UTK.011-012, MANGGA BESAR â€“ TAMAN SARI, JAKARTA BARAT</t>
  </si>
  <si>
    <t>(021) 26646768 ext.108</t>
  </si>
  <si>
    <t>nia@safetyindonesia.com</t>
  </si>
  <si>
    <t>(021) 26646669 / 658</t>
  </si>
  <si>
    <t>TOBANG SEJAHTERA, Toko</t>
  </si>
  <si>
    <t>VDR0905</t>
  </si>
  <si>
    <t>Jl. Bagan Siapi Api, Ujung Tanjung - Kec Tanah Putih / Rokan Hilir</t>
  </si>
  <si>
    <t>0812 7684045</t>
  </si>
  <si>
    <t>R.Kaban Opnamerson Sinaga</t>
  </si>
  <si>
    <t>VDR0906</t>
  </si>
  <si>
    <t>Jl.KH ahmad Dahlan Gg Singa no.18 - Pekanbaru</t>
  </si>
  <si>
    <t>0813-15918114</t>
  </si>
  <si>
    <t>kaban.sinaga@huawei.com</t>
  </si>
  <si>
    <t>Notaris/PPAT ILMIAWAN DEKRIT S,SH.,MH.</t>
  </si>
  <si>
    <t>VDR0907</t>
  </si>
  <si>
    <t>Jl.Raya meruya Ilir No 4 Srengseng Kembang</t>
  </si>
  <si>
    <t>021-98194880;5858002</t>
  </si>
  <si>
    <t>021-5847472</t>
  </si>
  <si>
    <t>Dodi Irawan</t>
  </si>
  <si>
    <t>VDR0908</t>
  </si>
  <si>
    <t>Komp. Damai langgeng Blok B No. 9 Soekarno Hatta Pekanbaru Riau.</t>
  </si>
  <si>
    <t>dodi078@gmail.com</t>
  </si>
  <si>
    <t>RUSBANDI</t>
  </si>
  <si>
    <t>VDR0909</t>
  </si>
  <si>
    <t>Jl. Sultan Adam Komp. Taman Citra Malkon Temon Blok F No. 9 RT 033 Banjarmasin Utara</t>
  </si>
  <si>
    <t>rusbandi@xl.co.id</t>
  </si>
  <si>
    <t>R. Kaban Opnamerson Sinaga</t>
  </si>
  <si>
    <t>VDR0910</t>
  </si>
  <si>
    <t>Jl. KH. A. Dahlan GG. Singa No. 18 Pekanbariu, Riau</t>
  </si>
  <si>
    <t>Kaban.Sinaga@huawei.com</t>
  </si>
  <si>
    <t>Nirma Rent Car</t>
  </si>
  <si>
    <t>VDR0911</t>
  </si>
  <si>
    <t>Jl. Taman Damai Ruko Damai Langgeng B12A Pekanabaru</t>
  </si>
  <si>
    <t>0761-5503089</t>
  </si>
  <si>
    <t>nimarentcar@gmail.com</t>
  </si>
  <si>
    <t>0812-89128897</t>
  </si>
  <si>
    <t>Fauzi</t>
  </si>
  <si>
    <t>VDR0912</t>
  </si>
  <si>
    <t>Jl. Bardannadi RT02/01 Pasir Palembang</t>
  </si>
  <si>
    <t>RUDI</t>
  </si>
  <si>
    <t>VDR0913</t>
  </si>
  <si>
    <t>Jl Raya By Pass KM 4 ( depan pabrik Karet BHB), Lubuk Begalung</t>
  </si>
  <si>
    <t>0751 9926118</t>
  </si>
  <si>
    <t>Obor</t>
  </si>
  <si>
    <t>VDR0914</t>
  </si>
  <si>
    <t>Jl. Diponegoro No. 6</t>
  </si>
  <si>
    <t>0622-22559</t>
  </si>
  <si>
    <t>0622-24683</t>
  </si>
  <si>
    <t>Ivan Ramdhani Octavian</t>
  </si>
  <si>
    <t>VDR0915</t>
  </si>
  <si>
    <t>Komp.Artabahana Kav.1 RT02/RW02 Cihanjuang - Kab.Bandung Barat, Bandung 40559</t>
  </si>
  <si>
    <t>0813 80117444</t>
  </si>
  <si>
    <t>Indosetya Pratama</t>
  </si>
  <si>
    <t>VDR0916</t>
  </si>
  <si>
    <t>Mega Glodok Kemayoran Lt. 1 Blok A2 No. 3</t>
  </si>
  <si>
    <t>021 - 36655868</t>
  </si>
  <si>
    <t>marketing@indosetya.com</t>
  </si>
  <si>
    <t>021 - 26281181</t>
  </si>
  <si>
    <t>Rumah Sakit Jakarta</t>
  </si>
  <si>
    <t>VDR0917</t>
  </si>
  <si>
    <t>Jl.Jend Sudirman kav.49 jakarta 12930</t>
  </si>
  <si>
    <t>SUMARNO</t>
  </si>
  <si>
    <t>VDR0918</t>
  </si>
  <si>
    <t>Jl. Ratu zaleha Kpm KHD Gg. 8 RT 019/018 Banjarmasin</t>
  </si>
  <si>
    <t>mailto:sw_xk@yahoo.com</t>
  </si>
  <si>
    <t>TELEDESA INDONESIA, PT</t>
  </si>
  <si>
    <t>VDR0919</t>
  </si>
  <si>
    <t>Gedung Pesona Lt3, Siuite 312, Jl Ciputat Raya No 20 Tanah Kusir</t>
  </si>
  <si>
    <t>021 - 7292454</t>
  </si>
  <si>
    <t>sandy@teledesa.co.id</t>
  </si>
  <si>
    <t>021 - 728 95687</t>
  </si>
  <si>
    <t>Universitas Sumatera Utara</t>
  </si>
  <si>
    <t>VDR0920</t>
  </si>
  <si>
    <t>Jl. Perpustakaan kampus USU Medan 20155</t>
  </si>
  <si>
    <t>faisal_mdn@yahoo.com</t>
  </si>
  <si>
    <t>Vertus Optima Bisnis,PT</t>
  </si>
  <si>
    <t>VDR0921</t>
  </si>
  <si>
    <t>Gd Istana Pasar Baru lt.3 unit 02A Sawah Besar Jakarta pusat DKI jakarta Raya 10710</t>
  </si>
  <si>
    <t>021-3453332</t>
  </si>
  <si>
    <t>021-3457044</t>
  </si>
  <si>
    <t>Daud Rianto</t>
  </si>
  <si>
    <t>VDR0922</t>
  </si>
  <si>
    <t>Makassar</t>
  </si>
  <si>
    <t>daud.rianto@yahoo.co.id</t>
  </si>
  <si>
    <t>FARIKA RIAU PERKASA, PT</t>
  </si>
  <si>
    <t>VDR0923</t>
  </si>
  <si>
    <t>Jl Soekarno Hatta Komp SKA No 62 Pekanbaru Riau</t>
  </si>
  <si>
    <t>0761 7090228</t>
  </si>
  <si>
    <t>farikariauperkasa@ymail.com</t>
  </si>
  <si>
    <t>0761 571946</t>
  </si>
  <si>
    <t>Setia Kawan</t>
  </si>
  <si>
    <t>VDR0924</t>
  </si>
  <si>
    <t>JL. Tanjung Pasir Raya No. 2 Teluk Naga</t>
  </si>
  <si>
    <t>0818 996 286</t>
  </si>
  <si>
    <t>Prima Lestari</t>
  </si>
  <si>
    <t>VDR0925</t>
  </si>
  <si>
    <t>Jln. Sei Serayu No. 46</t>
  </si>
  <si>
    <t>Tricor Lintas Benua,PT</t>
  </si>
  <si>
    <t>VDR0926</t>
  </si>
  <si>
    <t>Jl.Tebet Barat Raya No.23 A</t>
  </si>
  <si>
    <t>021-83705250</t>
  </si>
  <si>
    <t>Abdul Rachman &lt;tricorexpress@g</t>
  </si>
  <si>
    <t>021-83705243</t>
  </si>
  <si>
    <t>Pasar Surya</t>
  </si>
  <si>
    <t>VDR0927</t>
  </si>
  <si>
    <t>l. Kranggan Surabaya (Depan BG Junction)</t>
  </si>
  <si>
    <t>031-91092037</t>
  </si>
  <si>
    <t>RS Adam Malik</t>
  </si>
  <si>
    <t>VDR0928</t>
  </si>
  <si>
    <t>Jl. Bunga Lau No. 17 Medan Maimun</t>
  </si>
  <si>
    <t>62 0618365490</t>
  </si>
  <si>
    <t>62 0618365491</t>
  </si>
  <si>
    <t>Kepuh Kencana Arum</t>
  </si>
  <si>
    <t>VDR0929</t>
  </si>
  <si>
    <t>Jl. Melati 65, Wanaherang, Gunung Putri</t>
  </si>
  <si>
    <t>021-8674617</t>
  </si>
  <si>
    <t>kencana@kencana-dek.co.id</t>
  </si>
  <si>
    <t>FREDDY PURBA .SH</t>
  </si>
  <si>
    <t>VDR0930</t>
  </si>
  <si>
    <t>JLN.MAPILINDO NO.58 MEDAN</t>
  </si>
  <si>
    <t>FREDDY PURBA, SH</t>
  </si>
  <si>
    <t>VDR0931</t>
  </si>
  <si>
    <t>Jl. Mapilindo No, 58 Medan Desa Tegal Rejo Kecamatan Medan Perjuangan</t>
  </si>
  <si>
    <t>freddy.purba@yahoo.co.id</t>
  </si>
  <si>
    <t>PT. Arkananta Albani</t>
  </si>
  <si>
    <t>VDR0932</t>
  </si>
  <si>
    <t>Jl. Pangkalan Jati II No. 35 Pondok Labu</t>
  </si>
  <si>
    <t>021 99806440</t>
  </si>
  <si>
    <t>Basukirowi@yahoo.co.id</t>
  </si>
  <si>
    <t>021 7667888</t>
  </si>
  <si>
    <t>ABU BAKAR SIDIK</t>
  </si>
  <si>
    <t>VDR0933</t>
  </si>
  <si>
    <t>KP. PONCOL RT. 007/002, TANAH BARU, BEIJI, DEPOK</t>
  </si>
  <si>
    <t>021 36285789</t>
  </si>
  <si>
    <t>Abubakar.sdk@gmail.com</t>
  </si>
  <si>
    <t>Ardata Cipta Ekasarana</t>
  </si>
  <si>
    <t>VDR0934</t>
  </si>
  <si>
    <t>Jl Boulevard Raya Blok FV I 22 Kel Kelapa Gading Timur</t>
  </si>
  <si>
    <t>021-5640707</t>
  </si>
  <si>
    <t>ramot@ardatacipta.com</t>
  </si>
  <si>
    <t>Nusa Indah Teknik</t>
  </si>
  <si>
    <t>VDR0935</t>
  </si>
  <si>
    <t>Jl. Danau Sunter Utara Blok J No. 12 No. 50-51</t>
  </si>
  <si>
    <t>021-6509979</t>
  </si>
  <si>
    <t>nusaintek@yahoo.com</t>
  </si>
  <si>
    <t>021-6521418</t>
  </si>
  <si>
    <t>Kenari Djaja Prima</t>
  </si>
  <si>
    <t>VDR0936</t>
  </si>
  <si>
    <t>Jl. H Agus Salim Blok C No. 8 Komp Pertokoan THD Semarang</t>
  </si>
  <si>
    <t>024-3564254</t>
  </si>
  <si>
    <t>www.kenaridjaja.com</t>
  </si>
  <si>
    <t>024-3564256</t>
  </si>
  <si>
    <t>Sri Batam Raya</t>
  </si>
  <si>
    <t>VDR0937</t>
  </si>
  <si>
    <t>Komplek Bumi Indah Blok E No.9 Batam Island - Indonesia</t>
  </si>
  <si>
    <t>(+62-778) 458526, 424222, 455046</t>
  </si>
  <si>
    <t>sanitan@sribatamraya.com</t>
  </si>
  <si>
    <t>(+62-778) 427883, 45</t>
  </si>
  <si>
    <t>Wahid Hasyim Electric</t>
  </si>
  <si>
    <t>VDR0938</t>
  </si>
  <si>
    <t>JL. KH. W HASYIM RT 01/08 PONTIANAK KOTA</t>
  </si>
  <si>
    <t>riosupardi86@yahoo.com</t>
  </si>
  <si>
    <t>Erdi yatim</t>
  </si>
  <si>
    <t>VDR0939</t>
  </si>
  <si>
    <t>Komp Perdagangan Blok B 2/21RT02/07 bojong baru Bojong gede</t>
  </si>
  <si>
    <t>RD_yatim@yahoo.co.id</t>
  </si>
  <si>
    <t>021 58906092</t>
  </si>
  <si>
    <t>Jabal Altharik Lubis</t>
  </si>
  <si>
    <t>VDR0940</t>
  </si>
  <si>
    <t>Jl. Karya tani No. 146 LK X Medan Johor</t>
  </si>
  <si>
    <t>061-315969</t>
  </si>
  <si>
    <t>Todung Sakti Lubis</t>
  </si>
  <si>
    <t>VDR0941</t>
  </si>
  <si>
    <t>Jl. Alumunium III LK XII Medan Deli</t>
  </si>
  <si>
    <t>061-325609</t>
  </si>
  <si>
    <t>LARIS LESTSRI</t>
  </si>
  <si>
    <t>VDR0942</t>
  </si>
  <si>
    <t>JL.KRAKATAU NO.197</t>
  </si>
  <si>
    <t>Alvin Firsada</t>
  </si>
  <si>
    <t>VDR0943</t>
  </si>
  <si>
    <t>Jl. Parit Mayor Desa Kapur RT 02/01</t>
  </si>
  <si>
    <t>Alvin.firsada@yahoo.com</t>
  </si>
  <si>
    <t>Laboratorium Kalibrasi Telkom MSC area III Jawa Ba</t>
  </si>
  <si>
    <t>VDR0944</t>
  </si>
  <si>
    <t>Jl. Raya Narogong Bogor16820</t>
  </si>
  <si>
    <t>( 021) 8231100</t>
  </si>
  <si>
    <t>suharkistanto@telkom.co.id</t>
  </si>
  <si>
    <t>Noval Sjahadat</t>
  </si>
  <si>
    <t>VDR0945</t>
  </si>
  <si>
    <t>Jl. Delima No. 22 RT 015 Kel. Rimba Sekampung Dumai Barat Kota Dumai</t>
  </si>
  <si>
    <t>syahadati_y2k@yahoo.co.id</t>
  </si>
  <si>
    <t>PT Aloban Mandiri</t>
  </si>
  <si>
    <t>VDR0946</t>
  </si>
  <si>
    <t>Jl.Kelapa Sawit Gg. Lestari Blok B 11 Simpang Tiga Bukit Raya Pekan Baru 28284</t>
  </si>
  <si>
    <t>salim.harah4p@gmail.com</t>
  </si>
  <si>
    <t>JobStreet Indonesia,PT</t>
  </si>
  <si>
    <t>VDR0947</t>
  </si>
  <si>
    <t>Wisma BumiPutra Lt.5,JL Jendral Sudirman Kav.75 Jakarta Selatan</t>
  </si>
  <si>
    <t>021-5700151</t>
  </si>
  <si>
    <t>catur.gunawan@jobstreet.com</t>
  </si>
  <si>
    <t>SYAMSUDIN</t>
  </si>
  <si>
    <t>VDR0948</t>
  </si>
  <si>
    <t>jl. mesjid raya rt 01/018 desa panipahan kecamatan pasir limau kapas kabupaten rokan hilir</t>
  </si>
  <si>
    <t>TIDAK PUNYA.COM</t>
  </si>
  <si>
    <t>Sumber Rezeki</t>
  </si>
  <si>
    <t>VDR0949</t>
  </si>
  <si>
    <t>Jl Bilal No. 5</t>
  </si>
  <si>
    <t>061-68724888</t>
  </si>
  <si>
    <t>Sahabat Jaya</t>
  </si>
  <si>
    <t>VDR0950</t>
  </si>
  <si>
    <t>Jl. Letjen Jamin Ginting</t>
  </si>
  <si>
    <t>061-77055050</t>
  </si>
  <si>
    <t>Usaha Family</t>
  </si>
  <si>
    <t>VDR0951</t>
  </si>
  <si>
    <t>Jl. Merdeka Barat II 338 Banda Sakti</t>
  </si>
  <si>
    <t>0645 40517</t>
  </si>
  <si>
    <t>usahafamily@yahoo.co.id</t>
  </si>
  <si>
    <t>0645 41859</t>
  </si>
  <si>
    <t>Darsono</t>
  </si>
  <si>
    <t>VDR0952</t>
  </si>
  <si>
    <t>Pedongkelan 011/013 Cengkareng Timur</t>
  </si>
  <si>
    <t>KANTOR NOTARIS-PPAT MUHAMMAD RIDHA, SH</t>
  </si>
  <si>
    <t>VDR0953</t>
  </si>
  <si>
    <t>Jl. Merdeka No. 5-6 Lt. 2 Kota Tangerang, 15111</t>
  </si>
  <si>
    <t>(021) 5527081</t>
  </si>
  <si>
    <t>ridhonotary.office@yahoo.co.id</t>
  </si>
  <si>
    <t>Selly Suwignyo, SH. MKn</t>
  </si>
  <si>
    <t>VDR0954</t>
  </si>
  <si>
    <t>Jl. Alternatif Cibubur- Cileungsi No. 75 Cikeas Nagrak Gunung Putri Kab. Bogor</t>
  </si>
  <si>
    <t>(021) 82495554, 99449970</t>
  </si>
  <si>
    <t>sellynot@yahoo.com</t>
  </si>
  <si>
    <t>(021) 82495554</t>
  </si>
  <si>
    <t>Koperasi Karyawan Telkom Netre KTI</t>
  </si>
  <si>
    <t>VDR0955</t>
  </si>
  <si>
    <t>Makasar</t>
  </si>
  <si>
    <t>LINK NET,PT</t>
  </si>
  <si>
    <t>VDR0956</t>
  </si>
  <si>
    <t>Gdng Citra Graha Lt 5,Jl Jend. Gatot Subroto Kav. 35 - 36 Jak-Sel</t>
  </si>
  <si>
    <t>021-5278811</t>
  </si>
  <si>
    <t>annatasia.precillia@linknet.co</t>
  </si>
  <si>
    <t>021-5278833</t>
  </si>
  <si>
    <t>Dewi Mulyaningsih motor rent</t>
  </si>
  <si>
    <t>VDR0957</t>
  </si>
  <si>
    <t>KP Pangkalan Raya 006/002 cibuluh</t>
  </si>
  <si>
    <t>Ahmedi</t>
  </si>
  <si>
    <t>VDR0958</t>
  </si>
  <si>
    <t>desa Susukan Ciracas RT 06/001</t>
  </si>
  <si>
    <t>62 81280467213</t>
  </si>
  <si>
    <t>Cipta Primaguna</t>
  </si>
  <si>
    <t>VDR0959</t>
  </si>
  <si>
    <t>Hotel Atlet Century Senayan JKT</t>
  </si>
  <si>
    <t>+62 (21) 571-2041</t>
  </si>
  <si>
    <t>eservation@atletcentury.com</t>
  </si>
  <si>
    <t>+62 (21) 571-2191</t>
  </si>
  <si>
    <t>RUMAH SAKIT PERTAMINA JAYA</t>
  </si>
  <si>
    <t>VDR0960</t>
  </si>
  <si>
    <t>Jl.A.yani No.2 -By pass Jakarta Pusat 10510</t>
  </si>
  <si>
    <t>021-4211911</t>
  </si>
  <si>
    <t>021-4211913</t>
  </si>
  <si>
    <t>NOTARIS H. FEBY RUBEIN HIDAYAT, SH</t>
  </si>
  <si>
    <t>VDR0961</t>
  </si>
  <si>
    <t>Jl. Jend. A Yani No. 8 by Pass, Jakarta Timur 13110</t>
  </si>
  <si>
    <t>021- 85913608</t>
  </si>
  <si>
    <t>saeful_h@yahoo.co.id</t>
  </si>
  <si>
    <t>021-85913608</t>
  </si>
  <si>
    <t>PLN Distribusi Jawa Barat dan Banten Unit Jaringan</t>
  </si>
  <si>
    <t>VDR0962</t>
  </si>
  <si>
    <t>Jl Raya Jakarta Bogor Km 31 No 16 Cimanggis</t>
  </si>
  <si>
    <t>ZARIZAM ABZAID</t>
  </si>
  <si>
    <t>VDR0963</t>
  </si>
  <si>
    <t>Pasar Kembang, Kec Keritang Inhil RIAU 29274</t>
  </si>
  <si>
    <t>Anand Murthi</t>
  </si>
  <si>
    <t>VDR0964</t>
  </si>
  <si>
    <t>Jl;. Sei Serayu gg. Subur No. 43 Babura</t>
  </si>
  <si>
    <t>Jarot Cahyo Nugroho</t>
  </si>
  <si>
    <t>VDR0965</t>
  </si>
  <si>
    <t>Perum Duta Kranji Jl cendrawasih Raya B30, Bintara</t>
  </si>
  <si>
    <t>62 87875442434</t>
  </si>
  <si>
    <t>Bengkel Herkules</t>
  </si>
  <si>
    <t>VDR0966</t>
  </si>
  <si>
    <t>Jl. Malindo Entikong</t>
  </si>
  <si>
    <t>Asuransi Ramayana</t>
  </si>
  <si>
    <t>VDR0967</t>
  </si>
  <si>
    <t>Jl. Kebon sirih 48</t>
  </si>
  <si>
    <t>62 2131937148</t>
  </si>
  <si>
    <t>62 2131934825</t>
  </si>
  <si>
    <t>Harapan</t>
  </si>
  <si>
    <t>VDR0968</t>
  </si>
  <si>
    <t>Jl. Dwikora Jagoi Babang</t>
  </si>
  <si>
    <t>Asep Gunawan</t>
  </si>
  <si>
    <t>VDR0969</t>
  </si>
  <si>
    <t>Jl. Pemuda No. 1 Senayan</t>
  </si>
  <si>
    <t>SUMA PRIMA,TOKO</t>
  </si>
  <si>
    <t>VDR0970</t>
  </si>
  <si>
    <t>Jl. H. A.R Syihab ( d/h Jl. Mayor ) No 5, Medan 20111</t>
  </si>
  <si>
    <t>( 061 ) 4513155 - 4536850</t>
  </si>
  <si>
    <t>( 061 ) 4158778</t>
  </si>
  <si>
    <t>Caris</t>
  </si>
  <si>
    <t>VDR0971</t>
  </si>
  <si>
    <t>Brebes Cihaur Rt 08/01 Dj Cihaur kec banjarharjo</t>
  </si>
  <si>
    <t>Pinpo Santono Marbun</t>
  </si>
  <si>
    <t>VDR0972</t>
  </si>
  <si>
    <t>Jln. Baja Perum. Griya Mas 2, Blok D, No. 9</t>
  </si>
  <si>
    <t>WAHANA ORIENT GEMILANG</t>
  </si>
  <si>
    <t>VDR0973</t>
  </si>
  <si>
    <t>JL.PANGERAN JAYAKARTA-KOMPLEKS 131 NO.29 JAKARTA PUSAT 10730- INDONESIA</t>
  </si>
  <si>
    <t>021 62203882-84-85</t>
  </si>
  <si>
    <t>wog@cbn.net.id</t>
  </si>
  <si>
    <t>021 6007584</t>
  </si>
  <si>
    <t>Mega Mastor Logistic Cab Mamuju</t>
  </si>
  <si>
    <t>VDR0974</t>
  </si>
  <si>
    <t>JL mangga No 9B Mamuju</t>
  </si>
  <si>
    <t>0812 41235111</t>
  </si>
  <si>
    <t>hasanuddinmunde@ymail.com</t>
  </si>
  <si>
    <t>0426 22007</t>
  </si>
  <si>
    <t>Magnate Premier Indonesia</t>
  </si>
  <si>
    <t>VDR0975</t>
  </si>
  <si>
    <t>Jl. HR Rasuna Said Kav X2 No. 5 Jakarta 12950 Indonesia</t>
  </si>
  <si>
    <t>abdullah abe [abee.doel@gmail.</t>
  </si>
  <si>
    <t>021- 96584123</t>
  </si>
  <si>
    <t>Budiman</t>
  </si>
  <si>
    <t>VDR0976</t>
  </si>
  <si>
    <t>Ketapang Cipondoh kota tangerang</t>
  </si>
  <si>
    <t>021 33224053</t>
  </si>
  <si>
    <t>Bumi Jasa Utama</t>
  </si>
  <si>
    <t>VDR0977</t>
  </si>
  <si>
    <t>Jl HR Rasuna Said Kav. I Kuningan</t>
  </si>
  <si>
    <t>0411 335252</t>
  </si>
  <si>
    <t>Syafrudin AS Buamonabot</t>
  </si>
  <si>
    <t>VDR0978</t>
  </si>
  <si>
    <t>Jl. Sei Mahakam Desa Kampung Empat</t>
  </si>
  <si>
    <t>wclick_73@ymail.com</t>
  </si>
  <si>
    <t>Belt Logistic</t>
  </si>
  <si>
    <t>VDR0979</t>
  </si>
  <si>
    <t>Jl. Kebagusan Raya No. 70 Jakarta 12520</t>
  </si>
  <si>
    <t>021 78849222</t>
  </si>
  <si>
    <t>ahmad@beltlogs.com</t>
  </si>
  <si>
    <t>021 78849221</t>
  </si>
  <si>
    <t>Serasi Auto Raya - Palu</t>
  </si>
  <si>
    <t>VDR0980</t>
  </si>
  <si>
    <t>Jl. Dewi Sartika No. 135 Kel. Petobo Palu 94114</t>
  </si>
  <si>
    <t>62 451 486189</t>
  </si>
  <si>
    <t>andi.sardiman@trac.astra.co.id</t>
  </si>
  <si>
    <t>VDR0981</t>
  </si>
  <si>
    <t>Jalan Raya Malindo Entikong</t>
  </si>
  <si>
    <t>Notaris Seruni Lissari Saerang, S.H,M.Kn.</t>
  </si>
  <si>
    <t>VDR0982</t>
  </si>
  <si>
    <t>Ruko CBD Blok A No.22.BSD City Sektor 3A</t>
  </si>
  <si>
    <t>021-40428855</t>
  </si>
  <si>
    <t>sari.seruni @gmail.com</t>
  </si>
  <si>
    <t>021-4705588</t>
  </si>
  <si>
    <t>Eka Setiawati Masykura</t>
  </si>
  <si>
    <t>VDR0983</t>
  </si>
  <si>
    <t>Jl. Perintis Kemerdekaan 4 No. 9</t>
  </si>
  <si>
    <t>Dicky Dermawan</t>
  </si>
  <si>
    <t>VDR0984</t>
  </si>
  <si>
    <t>Jl. Pulau Buton 3 No. 23 RT 001 RW 018 Desa Aren Jaya Bekasi Timur</t>
  </si>
  <si>
    <t>dick_dermawan@yahoo.co.id</t>
  </si>
  <si>
    <t>Yanmarindo Perkasa</t>
  </si>
  <si>
    <t>VDR0985</t>
  </si>
  <si>
    <t>Jl Riau No 53 A E Pekanbaru</t>
  </si>
  <si>
    <t>0761 44000</t>
  </si>
  <si>
    <t>kreatif@indo.net.id</t>
  </si>
  <si>
    <t>0761 44155</t>
  </si>
  <si>
    <t>RS Hermina Arcamanik</t>
  </si>
  <si>
    <t>VDR0986</t>
  </si>
  <si>
    <t>Jl. AH Nasution No. 50 Bandung 40291</t>
  </si>
  <si>
    <t>022-87242525</t>
  </si>
  <si>
    <t>022-7271771</t>
  </si>
  <si>
    <t>RS Bersalin Taman Harapan Baru</t>
  </si>
  <si>
    <t>VDR0987</t>
  </si>
  <si>
    <t>Jl. Taman harapan Baru Raya,Blok R-1 No.20. Kel.Pejuang,Kec.Medan satria Bekasi Barat</t>
  </si>
  <si>
    <t>021-88871202</t>
  </si>
  <si>
    <t>021-88871203</t>
  </si>
  <si>
    <t>Kalla Inti karsa</t>
  </si>
  <si>
    <t>VDR0988</t>
  </si>
  <si>
    <t>Jl. Dr Sam Ratulangi No. 35</t>
  </si>
  <si>
    <t>0411-8660037</t>
  </si>
  <si>
    <t>mari@indosat.net.id</t>
  </si>
  <si>
    <t>0411-856036</t>
  </si>
  <si>
    <t>Amin Madeali</t>
  </si>
  <si>
    <t>VDR0989</t>
  </si>
  <si>
    <t>Jl Pulo Bangka 1</t>
  </si>
  <si>
    <t>0852 41419878</t>
  </si>
  <si>
    <t>H Herman Basir</t>
  </si>
  <si>
    <t>VDR0990</t>
  </si>
  <si>
    <t>Jl. Bau Massepe Rw 04/01 kec Bachukiki barat</t>
  </si>
  <si>
    <t>Alma Cipta Mandiri</t>
  </si>
  <si>
    <t>VDR0991</t>
  </si>
  <si>
    <t>Jl. Salemba Tengah I No.C 220 B Senen-Jakarta Pusat</t>
  </si>
  <si>
    <t>021-319 08738</t>
  </si>
  <si>
    <t>marketing@acm-telekomindo.com</t>
  </si>
  <si>
    <t>021-319 08219</t>
  </si>
  <si>
    <t>Bambang Purnomo</t>
  </si>
  <si>
    <t>VDR0992</t>
  </si>
  <si>
    <t>Jl Pulo Sumatra No 20</t>
  </si>
  <si>
    <t>0821 9440 9000</t>
  </si>
  <si>
    <t>DIAN PERKASA,CV</t>
  </si>
  <si>
    <t>VDR0993</t>
  </si>
  <si>
    <t>Complex Hartaco Indah Blok I/R No. 9 Makasar -90224</t>
  </si>
  <si>
    <t>0411-863454</t>
  </si>
  <si>
    <t>mailto:m_nasir@telkom.co.id</t>
  </si>
  <si>
    <t>Laboratorium Ilmu Ukur Tanah Fakultas Teknik Unive</t>
  </si>
  <si>
    <t>VDR0994</t>
  </si>
  <si>
    <t>Jl. Sokearno Hatta Komp. Buni Taduloko Tondo Palu Sulawesi Tengah 94117</t>
  </si>
  <si>
    <t>iazzy@gmail.com/ yassir_arafat</t>
  </si>
  <si>
    <t>Ratmanto Basuki</t>
  </si>
  <si>
    <t>VDR0995</t>
  </si>
  <si>
    <t>Kampung Salo RT05/07 Kembangan Utara</t>
  </si>
  <si>
    <t>Duta Gemilang</t>
  </si>
  <si>
    <t>VDR0996</t>
  </si>
  <si>
    <t>Jl. K.H Hasyim Ashari, Jakarta Pusat - 10150</t>
  </si>
  <si>
    <t>021 630 4721</t>
  </si>
  <si>
    <t>rony@dutagemilang.com</t>
  </si>
  <si>
    <t>021 - 638 63636</t>
  </si>
  <si>
    <t>CV. Suzuki POSO</t>
  </si>
  <si>
    <t>VDR0997</t>
  </si>
  <si>
    <t>Jl P Sumatra No 21 POSO</t>
  </si>
  <si>
    <t>0452 21999</t>
  </si>
  <si>
    <t>0452 22555</t>
  </si>
  <si>
    <t>I Putu Chandra, Notaris</t>
  </si>
  <si>
    <t>VDR0998</t>
  </si>
  <si>
    <t>Jl. Kepundung No 48 Denpasar - Bali</t>
  </si>
  <si>
    <t>0361 226194, 236625</t>
  </si>
  <si>
    <t>i_putu_chandrash@yahoo.com</t>
  </si>
  <si>
    <t>0361 243 275</t>
  </si>
  <si>
    <t>JUMINGIN / DOGOL</t>
  </si>
  <si>
    <t>VDR0999</t>
  </si>
  <si>
    <t>Simpang Sukajadi - Ujung Tanjung</t>
  </si>
  <si>
    <t>Afrik Kurnia Firmansyah</t>
  </si>
  <si>
    <t>VDR1000</t>
  </si>
  <si>
    <t>Alamat perum tegal besar permai AN-13 Jember</t>
  </si>
  <si>
    <t>EXXA,PT</t>
  </si>
  <si>
    <t>VDR1001</t>
  </si>
  <si>
    <t>Jl. Benyamin Sueb Blok C3 Kemayoran Pademangan Timur Jakarta utara</t>
  </si>
  <si>
    <t>021-6456450</t>
  </si>
  <si>
    <t>Ruby [mailto:gsm.ruby@gmail.co</t>
  </si>
  <si>
    <t>021-64711448</t>
  </si>
  <si>
    <t>REGEN SITUMORANG</t>
  </si>
  <si>
    <t>VDR1002</t>
  </si>
  <si>
    <t>JL.PANTAI HARAPAN NO.10 MEDAN</t>
  </si>
  <si>
    <t>Regen.situmorang@yahoo.co.id</t>
  </si>
  <si>
    <t>Gunung Mulia</t>
  </si>
  <si>
    <t>VDR1004</t>
  </si>
  <si>
    <t>Jl. Meruya Ilir No. 45</t>
  </si>
  <si>
    <t>021-5861935</t>
  </si>
  <si>
    <t>Sunardi@yahoo.co.id</t>
  </si>
  <si>
    <t>SHANGHAI N&amp;L INDUSTRIAL CO., LTD</t>
  </si>
  <si>
    <t>VDR1003</t>
  </si>
  <si>
    <t>ROOM 204, NO.527, MAOTAI ROAD, SHANGHAI, CHINA</t>
  </si>
  <si>
    <t>008621 62332037</t>
  </si>
  <si>
    <t>sxhfhuang@yahoo.com</t>
  </si>
  <si>
    <t>008621 64184336</t>
  </si>
  <si>
    <t>PD PERMAI</t>
  </si>
  <si>
    <t>VDR1005</t>
  </si>
  <si>
    <t>Jl. Raya Serang No. 20 Cilegon</t>
  </si>
  <si>
    <t>0254-391649</t>
  </si>
  <si>
    <t>eriko@yahoo.co.id</t>
  </si>
  <si>
    <t>0254-393162</t>
  </si>
  <si>
    <t>Buana Finance Tbk,PT</t>
  </si>
  <si>
    <t>VDR1006</t>
  </si>
  <si>
    <t>Jl. Jendral Sudirman Kav 21,Chase Plaza,lt.17,19 Jakarta 12920</t>
  </si>
  <si>
    <t>021-5208066</t>
  </si>
  <si>
    <t>vincent.tandanu@buanafinance.c</t>
  </si>
  <si>
    <t>021-5214077</t>
  </si>
  <si>
    <t>PT. CFS LOGISTICS</t>
  </si>
  <si>
    <t>VDR1007</t>
  </si>
  <si>
    <t>Business Center Ujung Menteng Blok B No. 7 Jl. Sri Sultan Hamengkubuwono IX Km. 25</t>
  </si>
  <si>
    <t>62-21) 46831533/ 46831532</t>
  </si>
  <si>
    <t>Fannie (CFS) [fannie@cfs-logis</t>
  </si>
  <si>
    <t>(62-21) 08128113211</t>
  </si>
  <si>
    <t>Prima Cipta,CV</t>
  </si>
  <si>
    <t>VDR1008</t>
  </si>
  <si>
    <t>Jl. Kayu Manis No.179,Matraman,jakarta timur</t>
  </si>
  <si>
    <t>021-71012144</t>
  </si>
  <si>
    <t>primacipta_cv@yahoo.com</t>
  </si>
  <si>
    <t>021-8503414</t>
  </si>
  <si>
    <t>IR. MUH USMAN</t>
  </si>
  <si>
    <t>VDR1009</t>
  </si>
  <si>
    <t>JL. URIP SUMOHARJO LORONG GADJAH MADA NO. 96 B MAKASSAR</t>
  </si>
  <si>
    <t>081347492690 / 082157705130</t>
  </si>
  <si>
    <t>sdygeo02@gmail.com</t>
  </si>
  <si>
    <t>Moh Ifandrik ABD Saud larosa</t>
  </si>
  <si>
    <t>VDR1010</t>
  </si>
  <si>
    <t>Jalan Bahari no 92 kelurahan pantoloan kec Palu Utara</t>
  </si>
  <si>
    <t>VDR1011</t>
  </si>
  <si>
    <t>Jl. HOS Cokroaminoto 3B</t>
  </si>
  <si>
    <t>0411-3626802</t>
  </si>
  <si>
    <t>0411-326801</t>
  </si>
  <si>
    <t>CINTA LAKSANA, Toko</t>
  </si>
  <si>
    <t>VDR1012</t>
  </si>
  <si>
    <t>TB, CL 2 - Jl. Simpang Samarang â€“ Garut</t>
  </si>
  <si>
    <t>0262 542 891</t>
  </si>
  <si>
    <t>Dudung Syafrudin</t>
  </si>
  <si>
    <t>VDR1013</t>
  </si>
  <si>
    <t>Gg. Polisi no. 57/5A,Cicendo Bandung</t>
  </si>
  <si>
    <t>(022) 4238761</t>
  </si>
  <si>
    <t>dudungmf@ymail.com</t>
  </si>
  <si>
    <t>YULMAN H. PANJAITAN</t>
  </si>
  <si>
    <t>VDR1014</t>
  </si>
  <si>
    <t>Jl. Kuaran Gg Buntu Siimpang Tiga Kec. Bukit Raya Kota PEkanbaru</t>
  </si>
  <si>
    <t>yulman_panjaitan@yahoo.co.id</t>
  </si>
  <si>
    <t>Mulia Colliman International,PT</t>
  </si>
  <si>
    <t>VDR1015</t>
  </si>
  <si>
    <t>ANZ Tower Lt 17 Jl. Jendral Sudirman Kav 33 A</t>
  </si>
  <si>
    <t>021-5372258</t>
  </si>
  <si>
    <t>cottages@gununggeulis.com</t>
  </si>
  <si>
    <t>021-5372251</t>
  </si>
  <si>
    <t>NASIR MHD</t>
  </si>
  <si>
    <t>VDR1016</t>
  </si>
  <si>
    <t>DUSUN V JALAN BAKTI, DESA AIR HITAM, KEC. GEBANG, KAB. LANGKAT</t>
  </si>
  <si>
    <t>Hotel New Furama</t>
  </si>
  <si>
    <t>VDR1017</t>
  </si>
  <si>
    <t>Jl. DI Panjaitan Selatpanjang</t>
  </si>
  <si>
    <t>(0763) 434088</t>
  </si>
  <si>
    <t>(0763) 434288</t>
  </si>
  <si>
    <t>RATMOKO BAYU AJI,ST</t>
  </si>
  <si>
    <t>VDR1018</t>
  </si>
  <si>
    <t>Jl. Taman Logo Mulyo Selatan I/I No.1 RT0101 /006 Pedurungan Tengah KOta Semarang</t>
  </si>
  <si>
    <t>Bayu Aji [bayutemo@yahoo.co.id</t>
  </si>
  <si>
    <t>Indomas Electronic</t>
  </si>
  <si>
    <t>VDR1019</t>
  </si>
  <si>
    <t>Jl. Tanjungpura No.1B</t>
  </si>
  <si>
    <t>0561-732217</t>
  </si>
  <si>
    <t>0561-766094</t>
  </si>
  <si>
    <t>VDR1020</t>
  </si>
  <si>
    <t>Dusun Talipa</t>
  </si>
  <si>
    <t>Patopoi Hi Lana</t>
  </si>
  <si>
    <t>VDR1021</t>
  </si>
  <si>
    <t>Galuga Desa Galuga Kec Tojo Barat Kab. Tojo Unauna 94685</t>
  </si>
  <si>
    <t>PT ARMINDO CATURPRATAMA</t>
  </si>
  <si>
    <t>VDR1022</t>
  </si>
  <si>
    <t>JL. RAYA GUNUNG PUTRI KM 8 CIBINONG BOGOR 16961</t>
  </si>
  <si>
    <t>(021) 8671031 (HUNTING)</t>
  </si>
  <si>
    <t>andiesta@armindocp.co.id / nug</t>
  </si>
  <si>
    <t>(021) 8671033/868614</t>
  </si>
  <si>
    <t>REINHARD SINAGA</t>
  </si>
  <si>
    <t>VDR1023</t>
  </si>
  <si>
    <t>JL.KL.Y.SUDARSO LK12 NO 29-I MEDAN</t>
  </si>
  <si>
    <t>LUMBUNG BERKAT SEJAHTERA, CV</t>
  </si>
  <si>
    <t>VDR1024</t>
  </si>
  <si>
    <t>KOMPLEKS BALIKPAPAN BARU BLOK AB-4 NO.02, RUKO SENTRA EROPA II, BALIKPAPAN BARU - BALIKPAPAN</t>
  </si>
  <si>
    <t>0542 878 782, 720 4091, 712 8500</t>
  </si>
  <si>
    <t>sales@lumbunggroup.com</t>
  </si>
  <si>
    <t>0542 878 782, 720 4</t>
  </si>
  <si>
    <t>SINAR MAS,TOKO</t>
  </si>
  <si>
    <t>VDR1025</t>
  </si>
  <si>
    <t>Jl.jelamber Madya Barat IV /476</t>
  </si>
  <si>
    <t>021-5684932</t>
  </si>
  <si>
    <t>info@sinarmasdoor.com</t>
  </si>
  <si>
    <t>021-5638477</t>
  </si>
  <si>
    <t>Ariezal</t>
  </si>
  <si>
    <t>VDR1026</t>
  </si>
  <si>
    <t>Jl. Sumber Rejo 2 No. 39 RT. 38 Kel. Sumber Rejo Kec Balikpapan Tengah Balikpapan â€“ Kalimantan Timur</t>
  </si>
  <si>
    <t>riezal_00@yahoo.com</t>
  </si>
  <si>
    <t>Cahaya Keramik Bali</t>
  </si>
  <si>
    <t>VDR1027</t>
  </si>
  <si>
    <t>Gatot Subroto barat no 510 - Bali - Denpasar</t>
  </si>
  <si>
    <t>0361 - 415 740</t>
  </si>
  <si>
    <t>ck_cahayakeramik@yahoo.com</t>
  </si>
  <si>
    <t>0361 - 844 3771</t>
  </si>
  <si>
    <t>SINAR JAYA, UD</t>
  </si>
  <si>
    <t>VDR1028</t>
  </si>
  <si>
    <t>Jln. Merbabu 4, Kec. Lima Puluh Kota, Pekanbaru</t>
  </si>
  <si>
    <t>0813 35513063</t>
  </si>
  <si>
    <t>Draya Triputra</t>
  </si>
  <si>
    <t>VDR1029</t>
  </si>
  <si>
    <t>Jl Veteran Selatan No 245</t>
  </si>
  <si>
    <t>0411 851888</t>
  </si>
  <si>
    <t>0411 873806</t>
  </si>
  <si>
    <t>Sumber Mandiri Abadi</t>
  </si>
  <si>
    <t>VDR1030</t>
  </si>
  <si>
    <t>Jl. Teratai Raya 14 Ciledug , Tangerang 15152</t>
  </si>
  <si>
    <t>021-984369736</t>
  </si>
  <si>
    <t>sumbermandiriabadi@yahoo.co.id</t>
  </si>
  <si>
    <t>Carrefour Indonesia</t>
  </si>
  <si>
    <t>VDR1031</t>
  </si>
  <si>
    <t>Jl. Lebak Bulus No. 8 Jakarta</t>
  </si>
  <si>
    <t>www.carrefour.co.id</t>
  </si>
  <si>
    <t>BAHRUDIN,CV</t>
  </si>
  <si>
    <t>VDR1032</t>
  </si>
  <si>
    <t>K.H Hasyim ashari no.126,jakarta</t>
  </si>
  <si>
    <t>021-6326526</t>
  </si>
  <si>
    <t>haeroni_06@yahoo.co.id</t>
  </si>
  <si>
    <t>Rent Motor - Yassir</t>
  </si>
  <si>
    <t>VDR1033</t>
  </si>
  <si>
    <t>Jl Soekaro hatta Blok A2/12 TONDO</t>
  </si>
  <si>
    <t>0813-55674234</t>
  </si>
  <si>
    <t>iazzyr@gmail.com&gt;</t>
  </si>
  <si>
    <t>Hotel Vina Vira</t>
  </si>
  <si>
    <t>VDR1034</t>
  </si>
  <si>
    <t>Jl. Iskandar Muda No. 4</t>
  </si>
  <si>
    <t>0645-43343</t>
  </si>
  <si>
    <t>0645-43344</t>
  </si>
  <si>
    <t>ANANDA,CV</t>
  </si>
  <si>
    <t>VDR1035</t>
  </si>
  <si>
    <t>Jl. Toddopili XVIII No. 192 A. Makassar</t>
  </si>
  <si>
    <t>(0411) 452754 / 081355702050</t>
  </si>
  <si>
    <t>Burhanhamzah70@yahoo.co.id</t>
  </si>
  <si>
    <t>(0411) 452754</t>
  </si>
  <si>
    <t>Putra Trans Utama</t>
  </si>
  <si>
    <t>VDR1036</t>
  </si>
  <si>
    <t>Wisma Kodel lantai 11 Jl HR Rasuna Said Kav B-4 Jakarta 12910</t>
  </si>
  <si>
    <t>anto@kodex.co.id</t>
  </si>
  <si>
    <t>LUH GEDE HERRIANI, SH. M.kn / Notaris/PPAT</t>
  </si>
  <si>
    <t>VDR1037</t>
  </si>
  <si>
    <t>Jl. By Pass Ngurah Rai No 9F, KUTA - BALI</t>
  </si>
  <si>
    <t>0361 - 753 999 / 757 888</t>
  </si>
  <si>
    <t>herryani_mkn@yahoo.co.id &amp; ket</t>
  </si>
  <si>
    <t>0361 - 757 888</t>
  </si>
  <si>
    <t>Mansur Saputra HS</t>
  </si>
  <si>
    <t>VDR1038</t>
  </si>
  <si>
    <t>Jl. Kaliabang Tengah RT013/ RW 016 Bekasi Utara</t>
  </si>
  <si>
    <t>GUNTUR</t>
  </si>
  <si>
    <t>VDR1039</t>
  </si>
  <si>
    <t>Jl. Guntur No. 30 Jakarta selatan</t>
  </si>
  <si>
    <t>021--8292483</t>
  </si>
  <si>
    <t>AKIRA DATA PRATAMA,PT</t>
  </si>
  <si>
    <t>VDR1040</t>
  </si>
  <si>
    <t>Jl. Persada Raya No. 43 Jakarta Selatan 12810 (WorkShop)</t>
  </si>
  <si>
    <t>(021) 8303894</t>
  </si>
  <si>
    <t>sanan@akiradata.co.id</t>
  </si>
  <si>
    <t>(021) 8295777</t>
  </si>
  <si>
    <t>Aneka Rack</t>
  </si>
  <si>
    <t>VDR1042</t>
  </si>
  <si>
    <t>LTC Lantai UG Blok A27 No. 8 Jalan Hayam Wuruk 127</t>
  </si>
  <si>
    <t>623 20843</t>
  </si>
  <si>
    <t>anekarack@gmail.com</t>
  </si>
  <si>
    <t>623 20045</t>
  </si>
  <si>
    <t>Imam Bukhori M</t>
  </si>
  <si>
    <t>VDR1043</t>
  </si>
  <si>
    <t>Perum Sidokare Asri MM3</t>
  </si>
  <si>
    <t>Spotelindo Mitra Utama</t>
  </si>
  <si>
    <t>VDR1044</t>
  </si>
  <si>
    <t>Jl. Tanjung Duren Barat Raya No. 8</t>
  </si>
  <si>
    <t>021-5640013</t>
  </si>
  <si>
    <t>debby@spotelindo.com</t>
  </si>
  <si>
    <t>021-5640015</t>
  </si>
  <si>
    <t>Silar Rancang Bangun,PT</t>
  </si>
  <si>
    <t>VDR1045</t>
  </si>
  <si>
    <t>Jl. Perintis Kemerdekaan Ruko Golden City No. 8 Tamalanrea Jaya - Tamalanrea, Makassar</t>
  </si>
  <si>
    <t>0411 - 586738</t>
  </si>
  <si>
    <t>&lt;silarrancangbangun@gmail.com&gt;</t>
  </si>
  <si>
    <t>RS HERMINA</t>
  </si>
  <si>
    <t>VDR1046</t>
  </si>
  <si>
    <t>Jl.Raya Jatinegara Barat no.126 Jakarta timur 13320</t>
  </si>
  <si>
    <t>021-8191223</t>
  </si>
  <si>
    <t>www.herminahospitalgroup.com</t>
  </si>
  <si>
    <t>021-8196157</t>
  </si>
  <si>
    <t>ARINGGA BATAVIA,CV</t>
  </si>
  <si>
    <t>VDR1047</t>
  </si>
  <si>
    <t>Jl.Dewi Sartika No.6 Cililitan Jakarta timur 13640</t>
  </si>
  <si>
    <t>021-80881994</t>
  </si>
  <si>
    <t>Marwan Azis &lt;marwan_aringga@ya</t>
  </si>
  <si>
    <t>OMNI CAKRAWALA KOMUNIKASI,PT</t>
  </si>
  <si>
    <t>VDR1048</t>
  </si>
  <si>
    <t>Rukan Permata Senayan Block D11, Jalan Tentara Pelajar, Jakarta 12210</t>
  </si>
  <si>
    <t>021- 579 40 799</t>
  </si>
  <si>
    <t>sales@omnicom.co.id; info@omni</t>
  </si>
  <si>
    <t>021 -579 40 801</t>
  </si>
  <si>
    <t>CV ABADI JAYA</t>
  </si>
  <si>
    <t>VDR1049</t>
  </si>
  <si>
    <t>JL.KLAMBIR LIMA GG.SAHABAT BARU NO.53</t>
  </si>
  <si>
    <t>061-8443982</t>
  </si>
  <si>
    <t>PT. ABETAMA SEMPURNA, BALI</t>
  </si>
  <si>
    <t>VDR1050</t>
  </si>
  <si>
    <t>Jl. IMAM BONJOL NO. 555 H DENPASAR - BALI</t>
  </si>
  <si>
    <t>0361 - 499 331</t>
  </si>
  <si>
    <t>art_bl@yahoo.com, bali@artolit</t>
  </si>
  <si>
    <t>0361 - 499 458</t>
  </si>
  <si>
    <t>INTISAR SOLUZINDO</t>
  </si>
  <si>
    <t>VDR1051</t>
  </si>
  <si>
    <t>Graha Intisar Lt. 4, Jln. Pemuda No. 103</t>
  </si>
  <si>
    <t>+ 62 21 4702323</t>
  </si>
  <si>
    <t>dewi@soluzindo.co.id</t>
  </si>
  <si>
    <t>+ 62 21 4702324</t>
  </si>
  <si>
    <t>PT. ABB SAKTI INDUSTRI</t>
  </si>
  <si>
    <t>VDR1052</t>
  </si>
  <si>
    <t>15th Floor, World Trade Center I, Jl. Jendral Sudirman Kav.29-31, Jakarta 12920</t>
  </si>
  <si>
    <t>+62 21 2551 5555</t>
  </si>
  <si>
    <t>ikhlas.nurdin@id.abb.com</t>
  </si>
  <si>
    <t>+62 21 2551 5566</t>
  </si>
  <si>
    <t>De Javas Indonesia</t>
  </si>
  <si>
    <t>VDR1053</t>
  </si>
  <si>
    <t>Jl. bangkil No 16</t>
  </si>
  <si>
    <t>021 70911438</t>
  </si>
  <si>
    <t>info@dejavas.co.id</t>
  </si>
  <si>
    <t>021 47868474</t>
  </si>
  <si>
    <t>Notaris Anita Munaf</t>
  </si>
  <si>
    <t>VDR1054</t>
  </si>
  <si>
    <t>Ciputat mas Plaza, Blok E/F Jl. Ir H Juanda No 5a. Ciputat</t>
  </si>
  <si>
    <t>021 7412626</t>
  </si>
  <si>
    <t>021 7400885</t>
  </si>
  <si>
    <t>IDIN ROSIDIN</t>
  </si>
  <si>
    <t>VDR1055</t>
  </si>
  <si>
    <t>Kp Jatijajar RT05/07 Kelurahan Jatijajar Kecamatan Tapos Kota Depok</t>
  </si>
  <si>
    <t>idin_rosidin@yahoo.co.id</t>
  </si>
  <si>
    <t>Antono Basuki</t>
  </si>
  <si>
    <t>VDR1056</t>
  </si>
  <si>
    <t>Malinau Selatan</t>
  </si>
  <si>
    <t>MUSTIKA INDAH</t>
  </si>
  <si>
    <t>VDR1057</t>
  </si>
  <si>
    <t>Jln Moch Yamin no 15 - Bekasi</t>
  </si>
  <si>
    <t>fendy@yahoo.com</t>
  </si>
  <si>
    <t>PUTRA MAULANA ELEKTRIK</t>
  </si>
  <si>
    <t>VDR1058</t>
  </si>
  <si>
    <t>Jl. Hj. Fatimah Uteuen Bayi</t>
  </si>
  <si>
    <t>Gedung Bank EXIM</t>
  </si>
  <si>
    <t>VDR1059</t>
  </si>
  <si>
    <t>Plaza Mandiri, Jl Jend Gatot Subroto Kav 36 - 38 / Jakarta 12190, INDONESIA</t>
  </si>
  <si>
    <t>021 - 526 3414</t>
  </si>
  <si>
    <t>ptgbe@cbn.net.id</t>
  </si>
  <si>
    <t>021 - 526 3406</t>
  </si>
  <si>
    <t>Mosdofer MRP Company Limited</t>
  </si>
  <si>
    <t>VDR1060</t>
  </si>
  <si>
    <t>94 T.Shunawarta Bldg.,4 Fl.,Sukhumvit Soi 23,Sukhumvit Rd.Klong Toey Nua,Wattana,bangkok 10110 THAILAND</t>
  </si>
  <si>
    <t>natthana@mosdoferermrp.co.th</t>
  </si>
  <si>
    <t>Arif Purnomo</t>
  </si>
  <si>
    <t>VDR1061</t>
  </si>
  <si>
    <t>Kp Pancoran Mas Rt 005/017 Kel Pancoran Mas, Kec Pancoran mas</t>
  </si>
  <si>
    <t>0812 9948992</t>
  </si>
  <si>
    <t>arifprn@yahoo.com</t>
  </si>
  <si>
    <t>021 71008492</t>
  </si>
  <si>
    <t>Induk Sulmapa Kekar,PT</t>
  </si>
  <si>
    <t>VDR1062</t>
  </si>
  <si>
    <t>Jl.Aeroepala Komp.Permata hijau Permai Blok P.6 No.3</t>
  </si>
  <si>
    <t>0411-452519 ext.617-616</t>
  </si>
  <si>
    <t>hendrikcritical@gmail.com</t>
  </si>
  <si>
    <t>0411-452519</t>
  </si>
  <si>
    <t>KRUGER VENTILATION INDONESIA</t>
  </si>
  <si>
    <t>VDR1063</t>
  </si>
  <si>
    <t>Jalan Teuku Umar No. 20, Karawaci</t>
  </si>
  <si>
    <t>( 021 ) 551 2288</t>
  </si>
  <si>
    <t>mktg@krugerindo.co.id</t>
  </si>
  <si>
    <t>( 021 ) 551 3502</t>
  </si>
  <si>
    <t>Rahman Syah Putra</t>
  </si>
  <si>
    <t>VDR1064</t>
  </si>
  <si>
    <t>Jl.Medan Batang kuis Dusun I sei rotan</t>
  </si>
  <si>
    <t>Toko Logam</t>
  </si>
  <si>
    <t>VDR1065</t>
  </si>
  <si>
    <t>Jl Teuku Umar No 21</t>
  </si>
  <si>
    <t>0451 421746</t>
  </si>
  <si>
    <t>0451 422163</t>
  </si>
  <si>
    <t>Frans Sagen SE</t>
  </si>
  <si>
    <t>VDR1066</t>
  </si>
  <si>
    <t>Jl.Beruang No.07 RW 0/0 Kec.Mamanjang Luar</t>
  </si>
  <si>
    <t>0852-38034944</t>
  </si>
  <si>
    <t>TRIYONO</t>
  </si>
  <si>
    <t>VDR1067</t>
  </si>
  <si>
    <t>Seragen Muronag RT 015 Kebonromo Kec. Ngramal</t>
  </si>
  <si>
    <t>Sinar Bangunan</t>
  </si>
  <si>
    <t>VDR1068</t>
  </si>
  <si>
    <t>Jl Pulo ASbang Kayamanya POSO Sulawesi tengah</t>
  </si>
  <si>
    <t>0452 324930</t>
  </si>
  <si>
    <t>Marcella Wijaya</t>
  </si>
  <si>
    <t>VDR1069</t>
  </si>
  <si>
    <t>Manyar Rejo 9/56 Surabaya</t>
  </si>
  <si>
    <t>081-130-7808</t>
  </si>
  <si>
    <t>N/A</t>
  </si>
  <si>
    <t>IMS Samba Tour Travel,PT</t>
  </si>
  <si>
    <t>VDR1070</t>
  </si>
  <si>
    <t>Jl.Danau poso B4 No.151 Bendungan Hilir</t>
  </si>
  <si>
    <t>021-5736891</t>
  </si>
  <si>
    <t>Ticketing@imsindonesia.com/Mar</t>
  </si>
  <si>
    <t>PT. Muesakarya Utama</t>
  </si>
  <si>
    <t>VDR1071</t>
  </si>
  <si>
    <t>Graha mandiri Jl Imam Bonjol No 61 Lt 15</t>
  </si>
  <si>
    <t>021 39838568</t>
  </si>
  <si>
    <t>Muesa@uninet.net.id</t>
  </si>
  <si>
    <t>021 39838569</t>
  </si>
  <si>
    <t>Sakabaja Panelindo</t>
  </si>
  <si>
    <t>VDR1072</t>
  </si>
  <si>
    <t>Kedoya Elok Plaza # DA-7 Jl. Panjang No. 7</t>
  </si>
  <si>
    <t>581 2928</t>
  </si>
  <si>
    <t>sakapanel@yahoo.com</t>
  </si>
  <si>
    <t>581 2927</t>
  </si>
  <si>
    <t>PLN (Persero) Wilayah Aceh</t>
  </si>
  <si>
    <t>VDR1073</t>
  </si>
  <si>
    <t>Jl. Malikussaleh No. 01 Lcg Garam</t>
  </si>
  <si>
    <t>0645-630255</t>
  </si>
  <si>
    <t>0645-48000</t>
  </si>
  <si>
    <t>PT. Gumay Tama Persada</t>
  </si>
  <si>
    <t>VDR1074</t>
  </si>
  <si>
    <t>Kp. Kemang No. 32 RT 002/004 Kel Jatibening Baru Kec Pondok Gede Bekasi</t>
  </si>
  <si>
    <t>0214714809, 085717222204</t>
  </si>
  <si>
    <t>021 47860769</t>
  </si>
  <si>
    <t>SOLO SALIM</t>
  </si>
  <si>
    <t>VDR1075</t>
  </si>
  <si>
    <t>Jl. Minangkabau No 3 RT 43, Batu Ampar â€“ Balikpapan Utara 76126</t>
  </si>
  <si>
    <t>0812 54 090-968</t>
  </si>
  <si>
    <t>solo.solosalim@gmail.com</t>
  </si>
  <si>
    <t>Senayan Trikarya Sempana</t>
  </si>
  <si>
    <t>VDR1076</t>
  </si>
  <si>
    <t>Sentral Senayan I 8th Floor, Jl. Asia Afrika No. 8 Senayan</t>
  </si>
  <si>
    <t>021-5723456</t>
  </si>
  <si>
    <t>021-57900111</t>
  </si>
  <si>
    <t>Primasentosa Alamlestari</t>
  </si>
  <si>
    <t>VDR1077</t>
  </si>
  <si>
    <t>Jl Re martadinata No. 39</t>
  </si>
  <si>
    <t>0812 96342775</t>
  </si>
  <si>
    <t>K.I.A Tour &amp; Trevel</t>
  </si>
  <si>
    <t>VDR1078</t>
  </si>
  <si>
    <t>JL Panglima Polim Raya No.105 A Jakarta Selatan</t>
  </si>
  <si>
    <t>021-7233666</t>
  </si>
  <si>
    <t>kiatours@cbn.net.id</t>
  </si>
  <si>
    <t>021-2700923</t>
  </si>
  <si>
    <t>RS Hermina Bekasi</t>
  </si>
  <si>
    <t>VDR1079</t>
  </si>
  <si>
    <t>Jl.Kemakmuran no.39 Margajaya Bekasi -17141</t>
  </si>
  <si>
    <t>021-8842121</t>
  </si>
  <si>
    <t>KJPP Susan Widjojo &amp; Rekan</t>
  </si>
  <si>
    <t>VDR1080</t>
  </si>
  <si>
    <t>Menara Batavia lt.28 Jl. KH Mas Mansyur Kav.126</t>
  </si>
  <si>
    <t>021-57950505</t>
  </si>
  <si>
    <t>vpc_indo@rad.net.id</t>
  </si>
  <si>
    <t>021-57950555</t>
  </si>
  <si>
    <t>Notaris Duma Herlina,S.H.,M.Kn</t>
  </si>
  <si>
    <t>VDR1081</t>
  </si>
  <si>
    <t>Jl.Pulo Asem Utara 7 no.20 - Rawamangun</t>
  </si>
  <si>
    <t>Rahman Syahputra</t>
  </si>
  <si>
    <t>VDR1082</t>
  </si>
  <si>
    <t>Medan Batang kuis Dusun lsei rotan</t>
  </si>
  <si>
    <t>O82!7423375O</t>
  </si>
  <si>
    <t>Djuli Hariyanto</t>
  </si>
  <si>
    <t>VDR1083</t>
  </si>
  <si>
    <t>Gresik</t>
  </si>
  <si>
    <t>Triyono</t>
  </si>
  <si>
    <t>VDR1084</t>
  </si>
  <si>
    <t>Jl Murong RT015 Ngampal</t>
  </si>
  <si>
    <t>Pembangunan and Co.</t>
  </si>
  <si>
    <t>VDR1085</t>
  </si>
  <si>
    <t>Jl. Jhoni Anwar No. Q5A</t>
  </si>
  <si>
    <t>0751-7051001</t>
  </si>
  <si>
    <t>0751-446968</t>
  </si>
  <si>
    <t>HITA MANDIRI, CV</t>
  </si>
  <si>
    <t>VDR1086</t>
  </si>
  <si>
    <t>Jl. Malaka Raya No. 1 Kel. Nunjul Kec. Cipayung Jakarta Timur 13850</t>
  </si>
  <si>
    <t>021- 843 12627/ 688 67973</t>
  </si>
  <si>
    <t>hitamandiri@gmail.com</t>
  </si>
  <si>
    <t>021 - 843 12627 / 55</t>
  </si>
  <si>
    <t>RS Prikasih</t>
  </si>
  <si>
    <t>VDR1087</t>
  </si>
  <si>
    <t>Jl RS. Fatmawati No.74</t>
  </si>
  <si>
    <t>021-7501192</t>
  </si>
  <si>
    <t>021-7504669</t>
  </si>
  <si>
    <t>Kantor Akuntan Publik Jas &amp; Rekan</t>
  </si>
  <si>
    <t>VDR1088</t>
  </si>
  <si>
    <t>Jl.Senen Raya 135 Graha Atrium lt.10</t>
  </si>
  <si>
    <t>021-3500384/384</t>
  </si>
  <si>
    <t>Pelita Baru</t>
  </si>
  <si>
    <t>VDR1089</t>
  </si>
  <si>
    <t>Jl HALAT No 121 MEDAN</t>
  </si>
  <si>
    <t>061 736 4008</t>
  </si>
  <si>
    <t>budimantjiawi@yahoo.com</t>
  </si>
  <si>
    <t>061 786 1094</t>
  </si>
  <si>
    <t>Siti Komariah</t>
  </si>
  <si>
    <t>VDR1090</t>
  </si>
  <si>
    <t>Kompl polri Blok 0/26 RT/RW 001/03 kel.Pengadegan Pancoran</t>
  </si>
  <si>
    <t>Urika</t>
  </si>
  <si>
    <t>VDR1091</t>
  </si>
  <si>
    <t>Jl. Harapan Raya Ujung, Tangkerang Selatan, Bukit Raya</t>
  </si>
  <si>
    <t>0761-46648</t>
  </si>
  <si>
    <t>Kantor Notaris Augustine Esther, SH</t>
  </si>
  <si>
    <t>VDR1092</t>
  </si>
  <si>
    <t>Jl. Dr Muwardi No 69, Surakarta - Solo</t>
  </si>
  <si>
    <t>0271 716316/9100056</t>
  </si>
  <si>
    <t>notarisaugustineesther@yahoo.c</t>
  </si>
  <si>
    <t>0271 724 946</t>
  </si>
  <si>
    <t>Bagus, Toko</t>
  </si>
  <si>
    <t>VDR1093</t>
  </si>
  <si>
    <t>Kebon Kacang I No 54</t>
  </si>
  <si>
    <t>021 319 27194</t>
  </si>
  <si>
    <t>021 - 310 3053</t>
  </si>
  <si>
    <t>EDI MATEUS TURNIP</t>
  </si>
  <si>
    <t>VDR1094</t>
  </si>
  <si>
    <t>Jl. Setia No. 92 RT05/05 Payung Sekaki</t>
  </si>
  <si>
    <t>CV. Dua Gana</t>
  </si>
  <si>
    <t>VDR1095</t>
  </si>
  <si>
    <t>Dukuh Krajan Rt 01/03 Ds Dukun Kec Karang Tengah Kab Demak</t>
  </si>
  <si>
    <t>rico_ardan72@yahoo.com</t>
  </si>
  <si>
    <t>RIMBA JAYA, UD</t>
  </si>
  <si>
    <t>VDR1096</t>
  </si>
  <si>
    <t>Jl. Perintis Kemerdekaan Km 11 No 77, Makasar</t>
  </si>
  <si>
    <t>0411 585 735 / 081355665664</t>
  </si>
  <si>
    <t>0411 591419</t>
  </si>
  <si>
    <t>VDR1097</t>
  </si>
  <si>
    <t>DUSUN XIV EMPLASMEN SEI SEMAYANG DELI SERDANG</t>
  </si>
  <si>
    <t>EKA KARYA, CV</t>
  </si>
  <si>
    <t>VDR1098</t>
  </si>
  <si>
    <t>Jl. Gn. Lumut II no.2 (baru) Denpasar</t>
  </si>
  <si>
    <t>0361 8502358 / 730493</t>
  </si>
  <si>
    <t>Ekakarya.bali@gmail.com</t>
  </si>
  <si>
    <t>0361 â€“ 730493</t>
  </si>
  <si>
    <t>PT Serasi Auto raya</t>
  </si>
  <si>
    <t>VDR1100</t>
  </si>
  <si>
    <t>JL BYPASS NGURAH RAIE, LK KELAN JIMBARAN DENPASAR</t>
  </si>
  <si>
    <t>(0361) 70333</t>
  </si>
  <si>
    <t>zakki.fadliyan@trac.astra.co.i</t>
  </si>
  <si>
    <t>Hitechindo Graha Barcode</t>
  </si>
  <si>
    <t>VDR1101</t>
  </si>
  <si>
    <t>Ruko Daan Mogot Baru LC-2 No.3 â€“ Jakarta Barat.</t>
  </si>
  <si>
    <t>(021) 9393-9000</t>
  </si>
  <si>
    <t>http://www.grahabarcode.com</t>
  </si>
  <si>
    <t>CV Duta Pertiwi Petroindo</t>
  </si>
  <si>
    <t>VDR1102</t>
  </si>
  <si>
    <t>Pondok Cipta Timur No 142, bintara Bekasi Barat</t>
  </si>
  <si>
    <t>021 88967382</t>
  </si>
  <si>
    <t>021 88960962</t>
  </si>
  <si>
    <t>SEPAKAT ( Serikat Pekerja Telkomsel)</t>
  </si>
  <si>
    <t>VDR1103</t>
  </si>
  <si>
    <t>Wisma mulia Lt.18,Jl.Jendral Gatot Subroto Kav.42 Jakarta 12710</t>
  </si>
  <si>
    <t>021-5240811</t>
  </si>
  <si>
    <t>sepakat.telkomsel.co.id</t>
  </si>
  <si>
    <t>021-52906214</t>
  </si>
  <si>
    <t>Intim Jaya Konstruksi,PT</t>
  </si>
  <si>
    <t>VDR1104</t>
  </si>
  <si>
    <t>Jl. raya pendidikan Komp UNM Blok III No.4 RT.003 RW 004 Tidung,Rappocini</t>
  </si>
  <si>
    <t>0411-881679</t>
  </si>
  <si>
    <t>Hasmuddin M &lt;hasmuddin_m@yahoo</t>
  </si>
  <si>
    <t>Tiki Indonesia,PT</t>
  </si>
  <si>
    <t>VDR1105</t>
  </si>
  <si>
    <t>Komplek Gading Bukit Indah Blok SB No. 17-19 Kelapa Gading</t>
  </si>
  <si>
    <t>021-29078833</t>
  </si>
  <si>
    <t>medy@tikindo-logistics.com</t>
  </si>
  <si>
    <t>021-29078831</t>
  </si>
  <si>
    <t>Sumber Agung Pratama</t>
  </si>
  <si>
    <t>VDR1106</t>
  </si>
  <si>
    <t>Jl. Patimura No 96 - Salatiga</t>
  </si>
  <si>
    <t>0298 326096 / 325115</t>
  </si>
  <si>
    <t>sumberagungpratama@yahoo.co.id</t>
  </si>
  <si>
    <t>0298 325115</t>
  </si>
  <si>
    <t>CV Rezeki Mandiri Perkasa, CV</t>
  </si>
  <si>
    <t>VDR1107</t>
  </si>
  <si>
    <t>Bumi Kencana Asri - D 23 Bogor</t>
  </si>
  <si>
    <t>andrijanto@yahoo.com</t>
  </si>
  <si>
    <t>Amoeba Advertising</t>
  </si>
  <si>
    <t>VDR1108</t>
  </si>
  <si>
    <t>Jl.Otista III,Komp.IV no.8/H160 Jakarta Timur</t>
  </si>
  <si>
    <t>021-85904319</t>
  </si>
  <si>
    <t>amoeba_adv@yahoo.com</t>
  </si>
  <si>
    <t>021-93213327</t>
  </si>
  <si>
    <t>ADVANCEDNET INDONESIA, PT</t>
  </si>
  <si>
    <t>VDR1109</t>
  </si>
  <si>
    <t>Komplek Prima Centre I Blok A9 Jl Pool PPD Pesing Poglar No 11, jakarta Barat</t>
  </si>
  <si>
    <t>021 - 5437 6802</t>
  </si>
  <si>
    <t>hisar@advancednet.com.my</t>
  </si>
  <si>
    <t>021 - 5436 7377</t>
  </si>
  <si>
    <t>Bp Sudiono</t>
  </si>
  <si>
    <t>VDR1110</t>
  </si>
  <si>
    <t>Jl. Letkol Suprapto No I, Balikpapan - Kalimantan Timur</t>
  </si>
  <si>
    <t>0542 735 844/ 424 094</t>
  </si>
  <si>
    <t>dept1_engineering@yahoo.com</t>
  </si>
  <si>
    <t>0542 424 094</t>
  </si>
  <si>
    <t>Jaya Raya UD</t>
  </si>
  <si>
    <t>VDR1111</t>
  </si>
  <si>
    <t>Jl Raya Celukan Bawang Desa Celukan bawang Kec Gerogak Kab, Buleleng Bali</t>
  </si>
  <si>
    <t>CV. Coral Konstruksi</t>
  </si>
  <si>
    <t>VDR1112</t>
  </si>
  <si>
    <t>Kalijudan Asri 32 kav. 11 Surabaya</t>
  </si>
  <si>
    <t>031-78004091</t>
  </si>
  <si>
    <t>coralcon@yahoo.co.id</t>
  </si>
  <si>
    <t>031-3811039</t>
  </si>
  <si>
    <t>Guna Bangunan</t>
  </si>
  <si>
    <t>VDR1113</t>
  </si>
  <si>
    <t>Jl. Moh Ramndan No. 36 Citeul</t>
  </si>
  <si>
    <t>022 5204127</t>
  </si>
  <si>
    <t>indri_gb@yahoo.co.id</t>
  </si>
  <si>
    <t>Global Cakrawala Teknik</t>
  </si>
  <si>
    <t>VDR1114</t>
  </si>
  <si>
    <t>Jl. Kalibata Tengah No. 8 kalibata</t>
  </si>
  <si>
    <t>021-7901823</t>
  </si>
  <si>
    <t>hendra@global-cakrawala.co.id</t>
  </si>
  <si>
    <t>Serasi Auto raya cab Balikpapan</t>
  </si>
  <si>
    <t>VDR1115</t>
  </si>
  <si>
    <t>Jl.Mt Haryono No 35 A</t>
  </si>
  <si>
    <t>0452 875900</t>
  </si>
  <si>
    <t>0452 872190</t>
  </si>
  <si>
    <t>HJ.SALMA HM -WAREHOUSE RENT</t>
  </si>
  <si>
    <t>VDR1116</t>
  </si>
  <si>
    <t>Pakengenge Kel./Desa: Batu,Kec.Pitumpanua Wajo</t>
  </si>
  <si>
    <t>Sumber Bangunan</t>
  </si>
  <si>
    <t>VDR1117</t>
  </si>
  <si>
    <t>Jl. Haji Agus Salim Kota</t>
  </si>
  <si>
    <t>0435-830395</t>
  </si>
  <si>
    <t>fatmahassan@yahoo.co.id</t>
  </si>
  <si>
    <t>0435-821203</t>
  </si>
  <si>
    <t>Toko Orion99</t>
  </si>
  <si>
    <t>VDR1118</t>
  </si>
  <si>
    <t>Jl.Gajah Mada No.19 Palu-Sulteng</t>
  </si>
  <si>
    <t>0451-421146</t>
  </si>
  <si>
    <t>orion99_palu@yahoo.com</t>
  </si>
  <si>
    <t>0451-424771</t>
  </si>
  <si>
    <t>Erlisa-Warehouse Rent</t>
  </si>
  <si>
    <t>VDR1119</t>
  </si>
  <si>
    <t>Jl.Bantilan No.55 Palu</t>
  </si>
  <si>
    <t>0811-453998</t>
  </si>
  <si>
    <t>CV. Makmur Jaya Tehnik</t>
  </si>
  <si>
    <t>VDR1120</t>
  </si>
  <si>
    <t>Jl Manunggal XVII No. 90 Lubang Buaya - Jakarta Timur</t>
  </si>
  <si>
    <t>021 68524922</t>
  </si>
  <si>
    <t>021 87782946</t>
  </si>
  <si>
    <t>MONTASH UNIVERSAL</t>
  </si>
  <si>
    <t>VDR1121</t>
  </si>
  <si>
    <t>Jl. Kembang Sepatu No. 30 Senen</t>
  </si>
  <si>
    <t>(021) 94933508</t>
  </si>
  <si>
    <t>montash.universal@gmail.com</t>
  </si>
  <si>
    <t>Shenzhen Hope Technology Holding Co., Ltd</t>
  </si>
  <si>
    <t>VDR1122</t>
  </si>
  <si>
    <t>801# 8TH FLOOR , UNIVERSITY ZONE CHUANGYEYUAN BUILDING LISHAN ROAD TAOYUAN STREET , NANSHAN ,SHENZHEN ,CHINA</t>
  </si>
  <si>
    <t>Wendyxian@preformedline.com</t>
  </si>
  <si>
    <t>CV. Puteratel Perkasa</t>
  </si>
  <si>
    <t>VDR1123</t>
  </si>
  <si>
    <t>Komp. Rukan Sunter Permai Danau Sunter Utara D/18 Sunter Agung Tanjung Priok</t>
  </si>
  <si>
    <t>021 6511912</t>
  </si>
  <si>
    <t>puteratelas@yahoo.co.id</t>
  </si>
  <si>
    <t>TOKO BESI SETIA BUDI</t>
  </si>
  <si>
    <t>VDR1124</t>
  </si>
  <si>
    <t>JL.KAL.YOS SUDARSO</t>
  </si>
  <si>
    <t>PT. Pralon</t>
  </si>
  <si>
    <t>VDR1125</t>
  </si>
  <si>
    <t>Jl. Gatot Subroto Kav 22. Lt. 18, Wisma Argo Manunggal, Jakarta</t>
  </si>
  <si>
    <t>021-5207575</t>
  </si>
  <si>
    <t>budi_pralon@yahoo.co.id</t>
  </si>
  <si>
    <t>021-52963584</t>
  </si>
  <si>
    <t>Besi Setia Budi</t>
  </si>
  <si>
    <t>VDR1126</t>
  </si>
  <si>
    <t>Jl. Yos Sudarso</t>
  </si>
  <si>
    <t>CV.ORANGE</t>
  </si>
  <si>
    <t>VDR1127</t>
  </si>
  <si>
    <t>JLN.MELINJO RAYA NO.3 G</t>
  </si>
  <si>
    <t>061-7875095</t>
  </si>
  <si>
    <t>syahrizal.ha@gmail.com</t>
  </si>
  <si>
    <t>VDR1128</t>
  </si>
  <si>
    <t>JL.MELINJO NO.3 G</t>
  </si>
  <si>
    <t>Jayarain Express</t>
  </si>
  <si>
    <t>VDR1129</t>
  </si>
  <si>
    <t>Jl. Ciangsana Kav. 17 Jababeka</t>
  </si>
  <si>
    <t>021-6222551</t>
  </si>
  <si>
    <t>Karya Logistic</t>
  </si>
  <si>
    <t>VDR1130</t>
  </si>
  <si>
    <t>Jl. Rawa Gelam No. 36 Komp. Pergudangan Pulogadung</t>
  </si>
  <si>
    <t>021-5237578</t>
  </si>
  <si>
    <t>Focus Cargo</t>
  </si>
  <si>
    <t>VDR1131</t>
  </si>
  <si>
    <t>Komplek Pergudangan Meruya No. 15 Kav. C5 Meruya</t>
  </si>
  <si>
    <t>021-5211445</t>
  </si>
  <si>
    <t>Mora Cargo</t>
  </si>
  <si>
    <t>VDR1132</t>
  </si>
  <si>
    <t>Rukan Summarecon Kav. 4 Legok</t>
  </si>
  <si>
    <t>021-4229091</t>
  </si>
  <si>
    <t>MARYADI WIDODO</t>
  </si>
  <si>
    <t>VDR1133</t>
  </si>
  <si>
    <t>JLN.SIDOMULYO LK.XXIV</t>
  </si>
  <si>
    <t>VDR1134</t>
  </si>
  <si>
    <t>JLN.NGALENGKO LORONG TIRTONADI N0 4 MEDAN</t>
  </si>
  <si>
    <t>Nprasatya@gmail.com</t>
  </si>
  <si>
    <t>Al Hadi</t>
  </si>
  <si>
    <t>VDR1135</t>
  </si>
  <si>
    <t>Jl. Jendral A. Yani RT03/01 Makamhaji, Kartosuro</t>
  </si>
  <si>
    <t>0271 721470</t>
  </si>
  <si>
    <t>ENRICK TIMBUL NADAPDAP</t>
  </si>
  <si>
    <t>VDR1136</t>
  </si>
  <si>
    <t>JL.STASIUN KEBAYORAN LAMA UTARA JAKARTA SELATAN</t>
  </si>
  <si>
    <t>enrick.nadapdap@zte.com.cn</t>
  </si>
  <si>
    <t>SABARSAN EKA PUTRA</t>
  </si>
  <si>
    <t>VDR1137</t>
  </si>
  <si>
    <t>DOI-DOI kel: Patappa,Kec:PUJANANTING,KAb:BARRU -Sulawesi Selatan</t>
  </si>
  <si>
    <t>syaiful (mato)</t>
  </si>
  <si>
    <t>VDR1138</t>
  </si>
  <si>
    <t>BTN Kepala Mas Permai Blok C 2 no 2 Sigi Biro Maru Donggala</t>
  </si>
  <si>
    <t>0821-90836677</t>
  </si>
  <si>
    <t>Berkah Alfatih Telecomindo</t>
  </si>
  <si>
    <t>VDR1139</t>
  </si>
  <si>
    <t>Jl. Sunan Kalijaga, Ciledug</t>
  </si>
  <si>
    <t>aan.susanto24@yahoo.co.id</t>
  </si>
  <si>
    <t>WINDA AGATHA TJORA</t>
  </si>
  <si>
    <t>VDR1140</t>
  </si>
  <si>
    <t>JL.JATI NO.40 RT 002/RW02,KEL:NUNU,KEC:PALU BARAT PALU</t>
  </si>
  <si>
    <t>RUDI HERMAN</t>
  </si>
  <si>
    <t>VDR1141</t>
  </si>
  <si>
    <t>JL TELUK TOLO NO.18 RT 001/RW004 LOLU UTARA PALU SELATAN</t>
  </si>
  <si>
    <t>0852-98714421</t>
  </si>
  <si>
    <t>rudi herman &lt;okt_rudi2@yahoo.</t>
  </si>
  <si>
    <t>Edy Sulistianto</t>
  </si>
  <si>
    <t>VDR1142</t>
  </si>
  <si>
    <t>Jl.Ramba No.11C RT 001/RW001 KEL BIRO BULI SELATAN,KEC. PALU SELATAN</t>
  </si>
  <si>
    <t>edysulistianto@ymail.com</t>
  </si>
  <si>
    <t>T MANIMPAN TOBING IR</t>
  </si>
  <si>
    <t>VDR1143</t>
  </si>
  <si>
    <t>JL.ASPOL PASAR MERAH BLOK J NO.11 KEL BINJAI KEC.MEDAN DENAI</t>
  </si>
  <si>
    <t>RS Mitra Keluarga</t>
  </si>
  <si>
    <t>VDR1144</t>
  </si>
  <si>
    <t>Jl Alternatif Transyogi</t>
  </si>
  <si>
    <t>021 84311777</t>
  </si>
  <si>
    <t>Tanti Pricilia</t>
  </si>
  <si>
    <t>VDR1145</t>
  </si>
  <si>
    <t>Jl Cipinang Cempedak IV No 5 RT 11 RW 03 Polonia Otista</t>
  </si>
  <si>
    <t>Tanti.Pricilia@gmail.com</t>
  </si>
  <si>
    <t>Ahmad H Basrun</t>
  </si>
  <si>
    <t>VDR1146</t>
  </si>
  <si>
    <t>Jl Lrg lape RT01 Rw 02 kec Palu barat, kelurahan Nunu Kota Palu</t>
  </si>
  <si>
    <t>0852 410 32979</t>
  </si>
  <si>
    <t>PT. Kesuma</t>
  </si>
  <si>
    <t>VDR1147</t>
  </si>
  <si>
    <t>Jl.Raya Pasar Jumat No.45A Jakarta 12310</t>
  </si>
  <si>
    <t>021-75917538</t>
  </si>
  <si>
    <t>021-7591 7537, 7470</t>
  </si>
  <si>
    <t>MIGUNANI ABADI</t>
  </si>
  <si>
    <t>VDR1148</t>
  </si>
  <si>
    <t>Jl. Minggiran Mj 2/1376, RT 063/017, Suryodiningratan, Mantrijeron</t>
  </si>
  <si>
    <t>0813 288 73337</t>
  </si>
  <si>
    <t>0819 1553 9889</t>
  </si>
  <si>
    <t>CV. Comtech</t>
  </si>
  <si>
    <t>VDR1150</t>
  </si>
  <si>
    <t>Jl soekarno hatta no 590 Ruko Metro indah Mall blok B no 21 lt 2</t>
  </si>
  <si>
    <t>022 61375379</t>
  </si>
  <si>
    <t>sukmadewi_mega@yahoo.com</t>
  </si>
  <si>
    <t>022 7535659</t>
  </si>
  <si>
    <t>Sahabat Mulia Tauladan</t>
  </si>
  <si>
    <t>VDR1151</t>
  </si>
  <si>
    <t>Indoleds Building, Jl. Kalibata Tengah No. 35B Kalibata</t>
  </si>
  <si>
    <t>021-87780958</t>
  </si>
  <si>
    <t>araudah_smt@yahoo.com</t>
  </si>
  <si>
    <t>Cahaya Abadi Bersama</t>
  </si>
  <si>
    <t>VDR1152</t>
  </si>
  <si>
    <t>Puri Sriwedari Jl. Alternatif Cibubur</t>
  </si>
  <si>
    <t>021-84303902</t>
  </si>
  <si>
    <t>aprillzein@yahoo.co.id</t>
  </si>
  <si>
    <t>Dachtraco Raya</t>
  </si>
  <si>
    <t>VDR1153</t>
  </si>
  <si>
    <t>Jl. H. Supu Yusup No. 1</t>
  </si>
  <si>
    <t>0401-3129990</t>
  </si>
  <si>
    <t>pt.dachtracoraya@gmail.com</t>
  </si>
  <si>
    <t>0401-3121589</t>
  </si>
  <si>
    <t>Wijaya Kombos Indah</t>
  </si>
  <si>
    <t>VDR1154</t>
  </si>
  <si>
    <t>Jl. Arie Lasut No. 80 Wawonasa</t>
  </si>
  <si>
    <t>0431-862088</t>
  </si>
  <si>
    <t>0431-851820</t>
  </si>
  <si>
    <t>Airwan rental motor</t>
  </si>
  <si>
    <t>VDR1155</t>
  </si>
  <si>
    <t>salaonro, kelurahan ujung kec lilirilau Soppeng Sulawesi selatan</t>
  </si>
  <si>
    <t>0852 55394948</t>
  </si>
  <si>
    <t>Hj Maeteng</t>
  </si>
  <si>
    <t>VDR1156</t>
  </si>
  <si>
    <t>Salaonro Kel Ujung Kec lilirilau kab Soppeng</t>
  </si>
  <si>
    <t>0852 397170818</t>
  </si>
  <si>
    <t>PT Bismark Solusi Konsultan</t>
  </si>
  <si>
    <t>VDR1157</t>
  </si>
  <si>
    <t>Jl Iskandarsyah I No. 3A Jakarta selatan 12160</t>
  </si>
  <si>
    <t>021 725 8353</t>
  </si>
  <si>
    <t>021 725 8341</t>
  </si>
  <si>
    <t>PT ANTAREJA PRIMA ANTARAN (RPX)</t>
  </si>
  <si>
    <t>VDR1158</t>
  </si>
  <si>
    <t>JALAN CIPUTAT RAYA NO 99</t>
  </si>
  <si>
    <t>021-75901800</t>
  </si>
  <si>
    <t>rrezanda@rpxholding.com;hsaput</t>
  </si>
  <si>
    <t>021-75913218</t>
  </si>
  <si>
    <t>Periasman Effendi</t>
  </si>
  <si>
    <t>VDR1159</t>
  </si>
  <si>
    <t>Komplek Ruko Kota Modern Blok CR 02, Jl. Jendral Sudirman</t>
  </si>
  <si>
    <t>021-5529674</t>
  </si>
  <si>
    <t>CV.REZEKI TRANSPORT</t>
  </si>
  <si>
    <t>VDR1160</t>
  </si>
  <si>
    <t>JL.DUTA WISATA NO.9 MEDAN</t>
  </si>
  <si>
    <t>rezeki.transport@yahoo.com</t>
  </si>
  <si>
    <t>PLN (Persero) Area Pelayanan Jaringan Salatiga</t>
  </si>
  <si>
    <t>VDR1161</t>
  </si>
  <si>
    <t>Jl. Diponegoro No. 19</t>
  </si>
  <si>
    <t>0298-326883</t>
  </si>
  <si>
    <t>pln-slg@indo.net.id</t>
  </si>
  <si>
    <t>0298-324671</t>
  </si>
  <si>
    <t>Sakha Teknik</t>
  </si>
  <si>
    <t>VDR1162</t>
  </si>
  <si>
    <t>Jl. Surapati No. 15A</t>
  </si>
  <si>
    <t>0298-326441</t>
  </si>
  <si>
    <t>cv.sakha.teknik@gmail.com</t>
  </si>
  <si>
    <t>VDR1163</t>
  </si>
  <si>
    <t>Jl HOS Cokroaminoto 115</t>
  </si>
  <si>
    <t>(0341) 364221</t>
  </si>
  <si>
    <t>Sinar Mandar</t>
  </si>
  <si>
    <t>VDR1164</t>
  </si>
  <si>
    <t>Jl. Jend A.Yani No.88</t>
  </si>
  <si>
    <t>MOH. SAID D LATIMUMU</t>
  </si>
  <si>
    <t>VDR1165</t>
  </si>
  <si>
    <t>JL. BURUNG MALEO NO.30A AMPANA KOTA KAB.TOJO UNAUNA</t>
  </si>
  <si>
    <t>mohsaidst@gmail.com</t>
  </si>
  <si>
    <t>Tims Magnet Kreasi</t>
  </si>
  <si>
    <t>VDR1166</t>
  </si>
  <si>
    <t>Panin Building 3rd Floor Jl. Jenderal Sudirman Kav. 1</t>
  </si>
  <si>
    <t>021-7251186</t>
  </si>
  <si>
    <t>021-7240242</t>
  </si>
  <si>
    <t>Mitra Bangunan</t>
  </si>
  <si>
    <t>VDR1167</t>
  </si>
  <si>
    <t>Jl. Moh Hatta No. 99</t>
  </si>
  <si>
    <t>0464-21952</t>
  </si>
  <si>
    <t>Unggul Jaya Baru</t>
  </si>
  <si>
    <t>VDR1168</t>
  </si>
  <si>
    <t>Jl. Soekarno-Hatta Komp.Perdos UNTAD Blok A2 No.17</t>
  </si>
  <si>
    <t>0451 4132155/ 085241302797</t>
  </si>
  <si>
    <t>iazzyr@gmail.com, ernawatimuch</t>
  </si>
  <si>
    <t>0451 4132155</t>
  </si>
  <si>
    <t>GI LB Linggau</t>
  </si>
  <si>
    <t>VDR1169</t>
  </si>
  <si>
    <t>Lubuk Linggau Sumatera Barat</t>
  </si>
  <si>
    <t>PT. Pantravel</t>
  </si>
  <si>
    <t>VDR1170</t>
  </si>
  <si>
    <t>Jl Dr Saharjo No 96A jakarta 12960</t>
  </si>
  <si>
    <t>021 8291008</t>
  </si>
  <si>
    <t>021 8309304</t>
  </si>
  <si>
    <t>M Santoso</t>
  </si>
  <si>
    <t>VDR1171</t>
  </si>
  <si>
    <t>Jl Sukarelawan No 37 RT024/010 Loktabat Utara Banjarbaru utara70712</t>
  </si>
  <si>
    <t>PT. Atlas Copco Indonesia</t>
  </si>
  <si>
    <t>VDR1172</t>
  </si>
  <si>
    <t>Cilandak Commercial estate Gd 203 Cilandak timur Jakarta selatan</t>
  </si>
  <si>
    <t>021 7801008 ext. 123</t>
  </si>
  <si>
    <t>021 7801837</t>
  </si>
  <si>
    <t>Wasma</t>
  </si>
  <si>
    <t>VDR1173</t>
  </si>
  <si>
    <t>Citemu Mundu Cirebon</t>
  </si>
  <si>
    <t>KARYA PUTRA MADINING</t>
  </si>
  <si>
    <t>VDR1174</t>
  </si>
  <si>
    <t>JL. RAPPOKALLING RAYA NO. 20 MAKASSAR, SULAWESI SELATAN</t>
  </si>
  <si>
    <t>0411-451814/081342603530</t>
  </si>
  <si>
    <t>ruslan.semme@yahoo.com</t>
  </si>
  <si>
    <t>PT. MUTIARA PERSADA</t>
  </si>
  <si>
    <t>VDR1175</t>
  </si>
  <si>
    <t>Jl. KH. Nur Alie, Inspeksi Kalimalang, Ruko Niaga Kalimas 2 Blok A1 Bekasi.</t>
  </si>
  <si>
    <t>021 â€“ 8837 4626, 8837 4627</t>
  </si>
  <si>
    <t>mutiarapersada@ymail.com</t>
  </si>
  <si>
    <t>021 â€“ 8837 4621</t>
  </si>
  <si>
    <t>M. Alim</t>
  </si>
  <si>
    <t>VDR1176</t>
  </si>
  <si>
    <t>Jl. Sutoyo RT001/001 Biawao Kota Selatan</t>
  </si>
  <si>
    <t>PT. Wina Perdana</t>
  </si>
  <si>
    <t>VDR1177</t>
  </si>
  <si>
    <t>Jl Raya Meteor 305 Kujangsari, Margacinta Bandung 40287 Jawa Barat</t>
  </si>
  <si>
    <t>022 7569396</t>
  </si>
  <si>
    <t>Nasiotama Karya Bersama</t>
  </si>
  <si>
    <t>VDR1178</t>
  </si>
  <si>
    <t>Jl Karang Indah 26 Pasir Ulak Karang, Padang Utara Padang 25134 Sumatera Barat</t>
  </si>
  <si>
    <t>0751 7055547</t>
  </si>
  <si>
    <t>PT Makro SPE</t>
  </si>
  <si>
    <t>VDR1179</t>
  </si>
  <si>
    <t>Jl Salak Masir No 10. EFG tanjung duren jakarta barat</t>
  </si>
  <si>
    <t>021 5606033</t>
  </si>
  <si>
    <t>021 5606396</t>
  </si>
  <si>
    <t>PT. Tirta Karya Anugerah</t>
  </si>
  <si>
    <t>VDR1180</t>
  </si>
  <si>
    <t>Ruko Tataka Puri C1-28 Curug tangerang</t>
  </si>
  <si>
    <t>021 5981530</t>
  </si>
  <si>
    <t>VDR1181</t>
  </si>
  <si>
    <t>Jl. Politeknik Lorong Nusantara Kairagi 2</t>
  </si>
  <si>
    <t>0431-811815</t>
  </si>
  <si>
    <t>eby_mongkau@yahoo.co.id</t>
  </si>
  <si>
    <t>PT. Daya Kobelco Construction Machinery Indonesia</t>
  </si>
  <si>
    <t>VDR1182</t>
  </si>
  <si>
    <t>Pondok Indah Office Tower 3, 15th Floor Jl Sultan Iskandar Muda Kav V TA Pondok Indah Jakarta 12310</t>
  </si>
  <si>
    <t>021 7592 2828</t>
  </si>
  <si>
    <t>andry@dayakobelco.co.id</t>
  </si>
  <si>
    <t>021 7592 2880</t>
  </si>
  <si>
    <t>MAKMUR</t>
  </si>
  <si>
    <t>VDR1183</t>
  </si>
  <si>
    <t>JLN.PEMBINAAN DSN.III</t>
  </si>
  <si>
    <t>ANDRENA CREASINDO</t>
  </si>
  <si>
    <t>VDR1184</t>
  </si>
  <si>
    <t>JLN.MARELAN RAYA LINK.III PASAR II</t>
  </si>
  <si>
    <t>na2nk42@yahoo.co.id</t>
  </si>
  <si>
    <t>CV.AMINSAM</t>
  </si>
  <si>
    <t>VDR1185</t>
  </si>
  <si>
    <t>JLN.PRINGGAN NO.182G.HELVETIA MEDAN</t>
  </si>
  <si>
    <t>RIA JAYA ELEKTRONIK</t>
  </si>
  <si>
    <t>VDR1186</t>
  </si>
  <si>
    <t>JLN.GATOT SUBROTO NO.53</t>
  </si>
  <si>
    <t>JOSEPHINE.TJONG@GMAIL.COM</t>
  </si>
  <si>
    <t>Serasi Auto Raya - makasar</t>
  </si>
  <si>
    <t>VDR1187</t>
  </si>
  <si>
    <t>GRHA TRAC MAKASSAR Jl. Racing Centre II No 2 Makassar</t>
  </si>
  <si>
    <t>(62) 411 - 450 000</t>
  </si>
  <si>
    <t>(62) 411 - 421 111</t>
  </si>
  <si>
    <t>Iskandar</t>
  </si>
  <si>
    <t>VDR1188</t>
  </si>
  <si>
    <t>JL. REA Mokodompit Lorong Pelangi RT010/014</t>
  </si>
  <si>
    <t>PT. Selogiri Sampurna Putra</t>
  </si>
  <si>
    <t>VDR1189</t>
  </si>
  <si>
    <t>Jl. Tentara Pelajar No. 21 Patal Senayan - Jakarta</t>
  </si>
  <si>
    <t>021-5362404; 021-5302283</t>
  </si>
  <si>
    <t>itagusti@selogirigroup.com</t>
  </si>
  <si>
    <t>021-5302354</t>
  </si>
  <si>
    <t>Tirta Jaya Samudra</t>
  </si>
  <si>
    <t>VDR1190</t>
  </si>
  <si>
    <t>Jl. Parpostel No. 3 Jatiasih</t>
  </si>
  <si>
    <t>021-70455058</t>
  </si>
  <si>
    <t>info.megatower@gmail.com</t>
  </si>
  <si>
    <t>Wahyu Prasasti</t>
  </si>
  <si>
    <t>VDR1191</t>
  </si>
  <si>
    <t>Jl Al Makmur o 90 RT40 kelurahan Damai Balikpapan.</t>
  </si>
  <si>
    <t>0542-421755</t>
  </si>
  <si>
    <t>Mitra Tiara Abadi</t>
  </si>
  <si>
    <t>VDR1192</t>
  </si>
  <si>
    <t>Jl. Alam Pesanggrahan X Blok PA No. 15, Bukit Cinere Indah, Cinere</t>
  </si>
  <si>
    <t>021-7541045</t>
  </si>
  <si>
    <t>Citra_tantrina@yahoo.com</t>
  </si>
  <si>
    <t>021-7540950</t>
  </si>
  <si>
    <t>Labers</t>
  </si>
  <si>
    <t>VDR1193</t>
  </si>
  <si>
    <t>Jalan Pedati No.26 Depok</t>
  </si>
  <si>
    <t>021-77834981</t>
  </si>
  <si>
    <t>labers@lawansuka.com</t>
  </si>
  <si>
    <t>021-77829604</t>
  </si>
  <si>
    <t>Widyatmoko</t>
  </si>
  <si>
    <t>VDR1194</t>
  </si>
  <si>
    <t>Jl Mesjid Kp Jati kramat Rt002/005 Jati Kramat Jati asih Bekasi</t>
  </si>
  <si>
    <t>081286745833, 44556066</t>
  </si>
  <si>
    <t>Zubaedi</t>
  </si>
  <si>
    <t>VDR1195</t>
  </si>
  <si>
    <t>Villa hang lekir Blok SB3 No. 14 Rt02/05 Kel Budi Permai Kec batam Kota</t>
  </si>
  <si>
    <t>081327649777, 081246278777</t>
  </si>
  <si>
    <t>PT. Sarana Andalan Elektrika</t>
  </si>
  <si>
    <t>VDR1196</t>
  </si>
  <si>
    <t>Jl. Raya Perjuangan Blok E1 No.32 Bekasi</t>
  </si>
  <si>
    <t>021 89135129</t>
  </si>
  <si>
    <t>sales@saepowersytem.com</t>
  </si>
  <si>
    <t>021 89135128</t>
  </si>
  <si>
    <t>PT. Vitta Manggala</t>
  </si>
  <si>
    <t>VDR1197</t>
  </si>
  <si>
    <t>Jl Peta Barat Komp Citra Business park Blok D No 7 kalideres jakarta barat</t>
  </si>
  <si>
    <t>021 6286066</t>
  </si>
  <si>
    <t>vicky@netwayindonesia.com</t>
  </si>
  <si>
    <t>021 62307706</t>
  </si>
  <si>
    <t>PT.SERASI AUTORAYA Cab.NUSRA</t>
  </si>
  <si>
    <t>VDR1198</t>
  </si>
  <si>
    <t>Jl. Timor Raya No.78 Kupang NTT</t>
  </si>
  <si>
    <t>0821 44422200</t>
  </si>
  <si>
    <t>didik_kusmayadi@yahoo.com</t>
  </si>
  <si>
    <t>0380 8030406</t>
  </si>
  <si>
    <t>Stefanus hotan</t>
  </si>
  <si>
    <t>VDR1199</t>
  </si>
  <si>
    <t>Jl. WJ Lalamentik RT037/07, KEl Oebufu kec Oebobo Kupang</t>
  </si>
  <si>
    <t>CV. Al Amin Indo Teknik</t>
  </si>
  <si>
    <t>VDR1200</t>
  </si>
  <si>
    <t>BTN. Nusa Tamalanrea Indah Blok PC No. 8 Tamalanrea Makasar</t>
  </si>
  <si>
    <t>taufikmasamba80@gmail.com</t>
  </si>
  <si>
    <t>Yasin/Hidayat - Sewa rumah Siwa Site</t>
  </si>
  <si>
    <t>VDR1201</t>
  </si>
  <si>
    <t>Desa Buriko Batulapa Kec Pitumpanua Kab Wajo</t>
  </si>
  <si>
    <t>Serasi Auto Raya Cab Banjarmasin</t>
  </si>
  <si>
    <t>VDR1202</t>
  </si>
  <si>
    <t>Jl. A. Yani Km. 8,4 No. 22 kertak Hanyar, Banjarmasin 70654</t>
  </si>
  <si>
    <t>0511 4280000</t>
  </si>
  <si>
    <t>0511 4240284</t>
  </si>
  <si>
    <t>Mandor Alvita Tialen</t>
  </si>
  <si>
    <t>VDR1203</t>
  </si>
  <si>
    <t>Jln. Veteran No 20 Palu</t>
  </si>
  <si>
    <t>alvita_tialen@yahoo.com</t>
  </si>
  <si>
    <t>DIDIK GUNAWAN</t>
  </si>
  <si>
    <t>VDR1204</t>
  </si>
  <si>
    <t>DUSUN I DESA SEI MENCIRIM</t>
  </si>
  <si>
    <t>Zulfikar Car Rental Medan</t>
  </si>
  <si>
    <t>VDR1205</t>
  </si>
  <si>
    <t>Jl. Pembangunan gg. Melati no 3 Medan</t>
  </si>
  <si>
    <t>Makmur Utama</t>
  </si>
  <si>
    <t>VDR1206</t>
  </si>
  <si>
    <t>Jl. Yasin Gamsungi Ternate Utara</t>
  </si>
  <si>
    <t>0921-325669</t>
  </si>
  <si>
    <t>RS. RS Mitra Keluarga Waru</t>
  </si>
  <si>
    <t>VDR1207</t>
  </si>
  <si>
    <t>Jl. Jend. S. Parman No. 8 Waru Sidoarjo</t>
  </si>
  <si>
    <t>031 - 8543111</t>
  </si>
  <si>
    <t>PT.ALAT UKUR INDOSURTA</t>
  </si>
  <si>
    <t>VDR1208</t>
  </si>
  <si>
    <t>Jl. Bangka Blok N3 No.21 Nusaloka Sektor 14,5 BSD City Serpong Tangerang</t>
  </si>
  <si>
    <t>021-71690885-886, 021-71277841</t>
  </si>
  <si>
    <t>survey@unitechindosurta.co.id</t>
  </si>
  <si>
    <t>021-71690896</t>
  </si>
  <si>
    <t>Harry Muharram</t>
  </si>
  <si>
    <t>VDR1209</t>
  </si>
  <si>
    <t>Jl. Unggas No. 8 Makassar</t>
  </si>
  <si>
    <t>bulu.siwa@gmail.com</t>
  </si>
  <si>
    <t>XDC INDONESIA</t>
  </si>
  <si>
    <t>VDR1210</t>
  </si>
  <si>
    <t>Pluit Timur Blok L Barat No. 25, Jakarta 14450</t>
  </si>
  <si>
    <t>021-6610018</t>
  </si>
  <si>
    <t>telemarketing1@xdc-indonesia.c</t>
  </si>
  <si>
    <t>021-6611375</t>
  </si>
  <si>
    <t>Media Warna Gemilang</t>
  </si>
  <si>
    <t>VDR1211</t>
  </si>
  <si>
    <t>Jl. RC Veteran 55 Bintaro Pesanggerahan</t>
  </si>
  <si>
    <t>(021) 7370947</t>
  </si>
  <si>
    <t>indra@mediawarna.com</t>
  </si>
  <si>
    <t>(021) 7342049</t>
  </si>
  <si>
    <t>PT. LINTAS MEDIA PROTAMA</t>
  </si>
  <si>
    <t>VDR1212</t>
  </si>
  <si>
    <t>JL. PERMATA RAYA NO.106 TAMAN ROYAL 1 RT.008,RW.015, TANAH TINGGI, TANGERANG, BANTEN</t>
  </si>
  <si>
    <t>021-55780000</t>
  </si>
  <si>
    <t>puji@limpro.co.id, yuli.h@limp</t>
  </si>
  <si>
    <t>021-55751915</t>
  </si>
  <si>
    <t>Mursali</t>
  </si>
  <si>
    <t>VDR1213</t>
  </si>
  <si>
    <t>Batu Ampar RT002/004 Kramat Jati Jakarta Timur</t>
  </si>
  <si>
    <t>MITRA BUANA EXPRESS</t>
  </si>
  <si>
    <t>VDR1214</t>
  </si>
  <si>
    <t>JL. DEWI SARTIKA 234 CILILITAN JAKARTA TIMUR 13640</t>
  </si>
  <si>
    <t>021-80875152-3</t>
  </si>
  <si>
    <t>kuswanto@mitraexpress.com, nun</t>
  </si>
  <si>
    <t>021-80875150</t>
  </si>
  <si>
    <t>PT. GRAHA MULTI KREASI</t>
  </si>
  <si>
    <t>VDR1215</t>
  </si>
  <si>
    <t>KOMPLEK TAMAN OGAN PERMAI BLOK A12 NO 18 JAKABARING PALEMBANG</t>
  </si>
  <si>
    <t>0711-7539005</t>
  </si>
  <si>
    <t>gramusi@gmkpalembang.com</t>
  </si>
  <si>
    <t>GLOBAL MITRA NUSANTARA CV</t>
  </si>
  <si>
    <t>VDR1216</t>
  </si>
  <si>
    <t>JL. HAYAM WURUK NO.102 JAKARTA PUSAT DKI JAKARTA 10270 INDONESIA</t>
  </si>
  <si>
    <t>021-62308807</t>
  </si>
  <si>
    <t>Cs_gmn1@yahoo.co.id / cs_gmn2@</t>
  </si>
  <si>
    <t>Avikor Putra Asia</t>
  </si>
  <si>
    <t>VDR1217</t>
  </si>
  <si>
    <t>Jl. Kramat Jati No. 17 RT006/011 Kramat jati</t>
  </si>
  <si>
    <t>021-93216045</t>
  </si>
  <si>
    <t>s.afikor@yahoo.com</t>
  </si>
  <si>
    <t>Perkasa Jaya Abadi Nusantara</t>
  </si>
  <si>
    <t>VDR1218</t>
  </si>
  <si>
    <t>Wisma KDS, Jl. Raya Mampang PerapatanNo. 6B RT011/007 Kalibata</t>
  </si>
  <si>
    <t>021-7984277</t>
  </si>
  <si>
    <t>info@pt-jan.com</t>
  </si>
  <si>
    <t>021-7997540</t>
  </si>
  <si>
    <t>Techwin (China) Industry Co. Ltd</t>
  </si>
  <si>
    <t>VDR1219</t>
  </si>
  <si>
    <t>No.285 Wener Road, Hangzhou, Zhejiang,China. PC: 310012</t>
  </si>
  <si>
    <t>julia@fsm-otdr.com</t>
  </si>
  <si>
    <t>N Office Furniture. CV</t>
  </si>
  <si>
    <t>VDR1220</t>
  </si>
  <si>
    <t>Ruko Balikpapan Super Blok Blok H-21 Balikpapan</t>
  </si>
  <si>
    <t>0542 7586875</t>
  </si>
  <si>
    <t>N_Office@yahoo.com</t>
  </si>
  <si>
    <t>0542 7586874</t>
  </si>
  <si>
    <t>TOMMY WAREHOUSE PALU</t>
  </si>
  <si>
    <t>VDR1221</t>
  </si>
  <si>
    <t>JL. DIPONEGORO NO 160, PALU RT/RW 001/004, DESA LERE, PALU BARAT</t>
  </si>
  <si>
    <t>Makasar Phinisi Seaside Hotel</t>
  </si>
  <si>
    <t>VDR1222</t>
  </si>
  <si>
    <t>Jl. Andi Pangeran Pettarani 3</t>
  </si>
  <si>
    <t>0411 833888</t>
  </si>
  <si>
    <t>AGUNG KARUNIA UTAMA</t>
  </si>
  <si>
    <t>VDR1223</t>
  </si>
  <si>
    <t>JL. LINGKAR SELATAN BATOK BALI SERANG 42115</t>
  </si>
  <si>
    <t>0254-205141, 0254-204595</t>
  </si>
  <si>
    <t>amitono@gmail.com</t>
  </si>
  <si>
    <t>0254-7400038</t>
  </si>
  <si>
    <t>Intama Central Makmur Lestari, PT</t>
  </si>
  <si>
    <t>VDR1224</t>
  </si>
  <si>
    <t>Jl. Mangga Dua Dalam No 101 Blok C8 RW 07 Manga Dua Selatan Jakarta Pusat 10730</t>
  </si>
  <si>
    <t>021 6295848</t>
  </si>
  <si>
    <t>021 6398609</t>
  </si>
  <si>
    <t>RS. AZRA</t>
  </si>
  <si>
    <t>VDR1225</t>
  </si>
  <si>
    <t>JL. RAYA PAJAJARAN NO 219 BOGOR</t>
  </si>
  <si>
    <t>0251-8318456, 8370349</t>
  </si>
  <si>
    <t>0251-8331773</t>
  </si>
  <si>
    <t>PERDANA ELEKTRONIK</t>
  </si>
  <si>
    <t>VDR1226</t>
  </si>
  <si>
    <t>JL. PANGLIMA SUDIRMAN 20-22 SURABAYA</t>
  </si>
  <si>
    <t>031-5312199</t>
  </si>
  <si>
    <t>031-5311608</t>
  </si>
  <si>
    <t>ENERTELINDO KENCANA</t>
  </si>
  <si>
    <t>VDR1227</t>
  </si>
  <si>
    <t>KOMPLEK FATMAWATI MAS, JL. FATMAWATI NO 20 BLOK 1, KAV 20 C, CILANDAK BARAT JAKARTA SELATAN</t>
  </si>
  <si>
    <t>021-7699511</t>
  </si>
  <si>
    <t>enertel@cbn.net.id, project@en</t>
  </si>
  <si>
    <t>021-7654923</t>
  </si>
  <si>
    <t>CENTRAL CIPTA KEMAKMURAN</t>
  </si>
  <si>
    <t>VDR1228</t>
  </si>
  <si>
    <t>KEDOYA CENTER BLOK B 7-8, JL. PERJUANGAN NO 1 , JAKARTA BARAT</t>
  </si>
  <si>
    <t>021-5364775, 021-5364778</t>
  </si>
  <si>
    <t>sale_cck@yahoo.co.id</t>
  </si>
  <si>
    <t>021-5364777</t>
  </si>
  <si>
    <t>Mesgiyat</t>
  </si>
  <si>
    <t>VDR1229</t>
  </si>
  <si>
    <t>Jl. Lingkungan III Melonguane Timur</t>
  </si>
  <si>
    <t>Rayana</t>
  </si>
  <si>
    <t>VDR1230</t>
  </si>
  <si>
    <t>Jl. Raya Menes Desa Menes</t>
  </si>
  <si>
    <t>Cinta Louresio</t>
  </si>
  <si>
    <t>VDR1231</t>
  </si>
  <si>
    <t>Kampung Islam Kepaon Pemogan Denpasar Selatan</t>
  </si>
  <si>
    <t>IRADAT AMAN GLOBALINDO</t>
  </si>
  <si>
    <t>VDR1232</t>
  </si>
  <si>
    <t>JL. TEBET BARAT DALAM IIB NO 30 TEBET</t>
  </si>
  <si>
    <t>021-83782213-15</t>
  </si>
  <si>
    <t>iradat_aman@cbn.net.id, alaydr</t>
  </si>
  <si>
    <t>021-83782216</t>
  </si>
  <si>
    <t>Ripna Damopolii</t>
  </si>
  <si>
    <t>VDR1233</t>
  </si>
  <si>
    <t>Jl. Lingkar selatan km. 8.7, Kec: Tutuyan, kabupaten bolaang mongondow timur Sul-Ut</t>
  </si>
  <si>
    <t>TRENCH FRANCE SAS</t>
  </si>
  <si>
    <t>VDR1234</t>
  </si>
  <si>
    <t>16 RUE DU GENERAL CASSAGNOU 68302 SAINT-LOUIS</t>
  </si>
  <si>
    <t>marielle.remond@french-group.c</t>
  </si>
  <si>
    <t>PT Siemens Indonesia</t>
  </si>
  <si>
    <t>VDR1235</t>
  </si>
  <si>
    <t>Pulomas Plant : Jl. Jend. A. Yani kav. B67-68, Pulomas â€“ Jakarta13210</t>
  </si>
  <si>
    <t>Martinus.Lase@siemens.com</t>
  </si>
  <si>
    <t>GUNA ELEKTRO</t>
  </si>
  <si>
    <t>VDR1236</t>
  </si>
  <si>
    <t>JL. ARJUNA UTARA 50 JAKARTA</t>
  </si>
  <si>
    <t>021-5655010</t>
  </si>
  <si>
    <t>ernaherlina@gae.co.id</t>
  </si>
  <si>
    <t>021-5655030</t>
  </si>
  <si>
    <t>WAWAN JUWANA</t>
  </si>
  <si>
    <t>VDR1237</t>
  </si>
  <si>
    <t>KP. ASTARAJA</t>
  </si>
  <si>
    <t>wanju_dpp@yahoo.com</t>
  </si>
  <si>
    <t>RB. KARTIKA HUSADA</t>
  </si>
  <si>
    <t>VDR1238</t>
  </si>
  <si>
    <t>JL. SWATANTRA NO 72 JATIASIH BEKASI</t>
  </si>
  <si>
    <t>021-82435585-7</t>
  </si>
  <si>
    <t>021-82435586</t>
  </si>
  <si>
    <t>Siemens Aktiengesellschaft</t>
  </si>
  <si>
    <t>VDR1239</t>
  </si>
  <si>
    <t>Siemens AG, ET HP AR, Nonnendammallee 104, 13629 Berlin</t>
  </si>
  <si>
    <t>+49 (30) 386-23388</t>
  </si>
  <si>
    <t>Mohammed.alashqar@siemens.com</t>
  </si>
  <si>
    <t>+49 (30) 386-26721</t>
  </si>
  <si>
    <t>Serasi Autoraya - Menado</t>
  </si>
  <si>
    <t>VDR1240</t>
  </si>
  <si>
    <t>Jl. A A Maramis No.332, Manado 95256</t>
  </si>
  <si>
    <t>0431-818000,085299648404</t>
  </si>
  <si>
    <t>akhsan.kristiawan@trac.astra.c</t>
  </si>
  <si>
    <t>0431-811466</t>
  </si>
  <si>
    <t>Ihsan</t>
  </si>
  <si>
    <t>VDR1241</t>
  </si>
  <si>
    <t>Jl. Udi Tomo Wua-wua</t>
  </si>
  <si>
    <t>Kantor Jasa Penilai Publik Romulo, Charlie dan Rekan</t>
  </si>
  <si>
    <t>VDR1242</t>
  </si>
  <si>
    <t>Gedung Panca Tunggal Lantai 3-4, Jalan Cikini Raya No. 91 F, Jakarta</t>
  </si>
  <si>
    <t>021-3142712, 3143240, 3904694, 31901245</t>
  </si>
  <si>
    <t>kjpp_rcr@yahoo.co.id</t>
  </si>
  <si>
    <t>021-3143240</t>
  </si>
  <si>
    <t>Bintang Putra Ajibata, PT</t>
  </si>
  <si>
    <t>VDR1243</t>
  </si>
  <si>
    <t>Jl. Sepinggan Baru Perum Pesona Paksi Mandiri Blok B no 2 Sepinggan</t>
  </si>
  <si>
    <t>0542 7110220</t>
  </si>
  <si>
    <t>bintangputra@yahoo.com</t>
  </si>
  <si>
    <t>0542 8879265</t>
  </si>
  <si>
    <t>PT Lido Sarana Prima</t>
  </si>
  <si>
    <t>VDR1244</t>
  </si>
  <si>
    <t>Jl. Raya Bogor - sukabumi Km 21 Bogor</t>
  </si>
  <si>
    <t>0251-220922</t>
  </si>
  <si>
    <t>jktsales@lidolakes.com</t>
  </si>
  <si>
    <t>0251-220923</t>
  </si>
  <si>
    <t>PT. Asuransi AVIVA Indonesia</t>
  </si>
  <si>
    <t>VDR1245</t>
  </si>
  <si>
    <t>Gd. Asuransi Wahana Tata, Jl. HR Rasuna Said Kav C4, Jakarta 12920</t>
  </si>
  <si>
    <t>021-5221851</t>
  </si>
  <si>
    <t>ermitha.rooselani@aviva.co.id</t>
  </si>
  <si>
    <t>PT. Dunamis intermaster</t>
  </si>
  <si>
    <t>VDR1246</t>
  </si>
  <si>
    <t>Jl. Bendungan Jatiluhur 56, Jakarta 10210</t>
  </si>
  <si>
    <t>021-5720761</t>
  </si>
  <si>
    <t>ikun@dunamis.co.id</t>
  </si>
  <si>
    <t>021-5720762</t>
  </si>
  <si>
    <t>Karya Kencana Komputindo</t>
  </si>
  <si>
    <t>VDR1247</t>
  </si>
  <si>
    <t>Menara BCA Grand Indonesia MH Thamrin No1 RT00/00 Menteng</t>
  </si>
  <si>
    <t>2737 2476</t>
  </si>
  <si>
    <t>pieter@kakeko.co.id</t>
  </si>
  <si>
    <t>5596 5725</t>
  </si>
  <si>
    <t>Ikun M Soedrajat</t>
  </si>
  <si>
    <t>VDR1248</t>
  </si>
  <si>
    <t>Andi Karsa</t>
  </si>
  <si>
    <t>VDR1249</t>
  </si>
  <si>
    <t>Jl Karang Rejo II No 05, Kec Balikpapan tengah Balikapan</t>
  </si>
  <si>
    <t>PT. Istana Kebayoran Raya Motor</t>
  </si>
  <si>
    <t>VDR1250</t>
  </si>
  <si>
    <t>Jl. RS Fatmawati No 21 Kebayoran Baru - Jakarta</t>
  </si>
  <si>
    <t>021-7656456</t>
  </si>
  <si>
    <t>021-7502678</t>
  </si>
  <si>
    <t>Muhammad Gimin</t>
  </si>
  <si>
    <t>VDR1251</t>
  </si>
  <si>
    <t>Jl Basuki Rahmad GG IV RT002 Kel Bugis kec Samarinda</t>
  </si>
  <si>
    <t>Bengkel Excavator Hariyadi</t>
  </si>
  <si>
    <t>VDR1252</t>
  </si>
  <si>
    <t>POSO</t>
  </si>
  <si>
    <t>PT. Luminary Auto Prima</t>
  </si>
  <si>
    <t>VDR1253</t>
  </si>
  <si>
    <t>Jl. HOS Cokroaminoto no.88 Menteng Jakarta Pusat</t>
  </si>
  <si>
    <t>021-39831111</t>
  </si>
  <si>
    <t>ddewilovera@yahoo.com</t>
  </si>
  <si>
    <t>Imas Maesaroh</t>
  </si>
  <si>
    <t>VDR1254</t>
  </si>
  <si>
    <t>Rancabentang Barat No 159 RT 005/025 Cibeureum Cimahi Selatan</t>
  </si>
  <si>
    <t>Paiman Toha</t>
  </si>
  <si>
    <t>VDR1255</t>
  </si>
  <si>
    <t>SINAR BARU</t>
  </si>
  <si>
    <t>VDR1256</t>
  </si>
  <si>
    <t>JL. WOLTER MONGINSIDI NO 59 PALU SULAWESI TENGAH</t>
  </si>
  <si>
    <t>0451-422045</t>
  </si>
  <si>
    <t>JUJUR JAYA</t>
  </si>
  <si>
    <t>VDR1257</t>
  </si>
  <si>
    <t>JL. GAJAHMADA NO 64 PALU</t>
  </si>
  <si>
    <t>0451-421626</t>
  </si>
  <si>
    <t>jujurjaya@hotmail.com</t>
  </si>
  <si>
    <t>0451+426941</t>
  </si>
  <si>
    <t>Bp Rijal</t>
  </si>
  <si>
    <t>VDR1258</t>
  </si>
  <si>
    <t>Landikanusuang</t>
  </si>
  <si>
    <t>Eurokars Surya Utama</t>
  </si>
  <si>
    <t>VDR1259</t>
  </si>
  <si>
    <t>Jl.Radio Dalam Raya No.38</t>
  </si>
  <si>
    <t>ulfautami_85@yahoo.co.id</t>
  </si>
  <si>
    <t>NUSANTARA TEKNIK</t>
  </si>
  <si>
    <t>VDR1260</t>
  </si>
  <si>
    <t>JLN. SIS ALJUFRI NO 85 PALU</t>
  </si>
  <si>
    <t>0451-456585</t>
  </si>
  <si>
    <t>0451-454411</t>
  </si>
  <si>
    <t>Alimuddin Rahim</t>
  </si>
  <si>
    <t>VDR1261</t>
  </si>
  <si>
    <t>Dusun I Kabobona, RT/RW 001/001, Kec. Dolo</t>
  </si>
  <si>
    <t>0852 41230278</t>
  </si>
  <si>
    <t>ASBANT PANJAITAN</t>
  </si>
  <si>
    <t>VDR1262</t>
  </si>
  <si>
    <t>JL KIJANG VII UTARA NO. 34 BIROBULI UTARA PALU SELATAN</t>
  </si>
  <si>
    <t>Bp DILI</t>
  </si>
  <si>
    <t>VDR1263</t>
  </si>
  <si>
    <t>Karawana RT/RW 002/001 Kel. Karawana Kec. Dolo Kab Sigi</t>
  </si>
  <si>
    <t>MUHAMMAD SAID, ST</t>
  </si>
  <si>
    <t>VDR1264</t>
  </si>
  <si>
    <t>Jl. s Dg Jarung No 225 Malino RT/RW 003/001 Kel. Malino Kec. Tinggimoncong Kab. Gowa</t>
  </si>
  <si>
    <t>YASSIR ARAFAT, ST.MT</t>
  </si>
  <si>
    <t>VDR1265</t>
  </si>
  <si>
    <t>PT Wahana Hantaran Yantra, PT (WHY Logistic)</t>
  </si>
  <si>
    <t>VDR1266</t>
  </si>
  <si>
    <t>Jl. Raya Kalimalang ( Jl. K.H Noer Alie) No. 1, Caman, Jaka Sampurna, Bekasi</t>
  </si>
  <si>
    <t>021-8690 6000</t>
  </si>
  <si>
    <t>cs-jkt@why.co.id / maman@why.c</t>
  </si>
  <si>
    <t>021-8690 4686</t>
  </si>
  <si>
    <t>Notaris Siti Rohmah Caryana, SH</t>
  </si>
  <si>
    <t>VDR1267</t>
  </si>
  <si>
    <t>Ruko Inkopal Gila Bahari Jalan Kramat Raya No.27-G Jakarta Pusat</t>
  </si>
  <si>
    <t>021-3915549, 3915448,68338820</t>
  </si>
  <si>
    <t>021-3107889</t>
  </si>
  <si>
    <t>Mandor Osta Melanno</t>
  </si>
  <si>
    <t>VDR1268</t>
  </si>
  <si>
    <t>Jl. Anoa I Lrg. Sintulu Ntodea No. 4, RT/RW 004/005, Kel. Tatura Utara, Kec. Palu Selatan</t>
  </si>
  <si>
    <t>0812 41178347</t>
  </si>
  <si>
    <t>osta_melanno@yahoo.com</t>
  </si>
  <si>
    <t>Jatim Watkoraya</t>
  </si>
  <si>
    <t>VDR1269</t>
  </si>
  <si>
    <t>Jl. Ahmad yani RT 41 No 67 Balikpapan</t>
  </si>
  <si>
    <t>0542 424938</t>
  </si>
  <si>
    <t>Suratman</t>
  </si>
  <si>
    <t>VDR1270</t>
  </si>
  <si>
    <t>Jl. Pamedan No. 6 Kepatihan</t>
  </si>
  <si>
    <t>0271-654622</t>
  </si>
  <si>
    <t>0271-663266</t>
  </si>
  <si>
    <t>PT. INDOMAC BHAKTI KARYA</t>
  </si>
  <si>
    <t>VDR1271</t>
  </si>
  <si>
    <t>JL.KH.HASYIM ASHARI 125 KOMPLEKS ROXY MAS BLOK E1 NO.23 JAKARTA PUSAT 10150</t>
  </si>
  <si>
    <t>021-6328681</t>
  </si>
  <si>
    <t>yeni.suryana@ibkent.com</t>
  </si>
  <si>
    <t>021-63858346</t>
  </si>
  <si>
    <t>Ali Burhan</t>
  </si>
  <si>
    <t>VDR1272</t>
  </si>
  <si>
    <t>Mirombo RT05/01 Desa Rojoimo Kec Wonosobo</t>
  </si>
  <si>
    <t>ACT</t>
  </si>
  <si>
    <t>VDR1273</t>
  </si>
  <si>
    <t>Jl Bunisari Kulon No 20 RT04 RW 06 Ngamprah Kab Bandung Barat</t>
  </si>
  <si>
    <t>022 - 61378463</t>
  </si>
  <si>
    <t>CV.ACT bandung@yahoo.com</t>
  </si>
  <si>
    <t>Amptron Instrumindo</t>
  </si>
  <si>
    <t>VDR1274</t>
  </si>
  <si>
    <t>Rukan Taman Meruya Blok M No. 51 RT004/002, Kel Meruya Utara kec Kembangan</t>
  </si>
  <si>
    <t>021 5026 9885</t>
  </si>
  <si>
    <t>Farid</t>
  </si>
  <si>
    <t>VDR1275</t>
  </si>
  <si>
    <t>Tawaili</t>
  </si>
  <si>
    <t>Konsultan Ir. Gunadi Widjaja</t>
  </si>
  <si>
    <t>VDR1276</t>
  </si>
  <si>
    <t>Jalan Raya Bogor No 3 Rt001/009 Kramat jati</t>
  </si>
  <si>
    <t>0858 1406 8833, 0812 1076 2888, 0878 8195 8282</t>
  </si>
  <si>
    <t>gunadi_w@yahoo.com</t>
  </si>
  <si>
    <t>PT. Trimitra Konsultan Manajemen</t>
  </si>
  <si>
    <t>VDR1277</t>
  </si>
  <si>
    <t>Bintaro Jaya IX Blok G1 Jakarta</t>
  </si>
  <si>
    <t>62 21 7452275 &amp; 7451948</t>
  </si>
  <si>
    <t>marketing2@trimitra.com</t>
  </si>
  <si>
    <t>62 21 7452049</t>
  </si>
  <si>
    <t>PT. Bakrie Pipe Industry</t>
  </si>
  <si>
    <t>VDR1278</t>
  </si>
  <si>
    <t>Jl raya Pejuang Medan Satria Kota Bekasi</t>
  </si>
  <si>
    <t>021 8871135</t>
  </si>
  <si>
    <t>021 88976606</t>
  </si>
  <si>
    <t>Bp Nedi Gumanti</t>
  </si>
  <si>
    <t>VDR1279</t>
  </si>
  <si>
    <t>Perum Surabaya Permai No 015 RT/RW 009/005 Kel Surabaya Kec Sungaiserut</t>
  </si>
  <si>
    <t>nediegumantie@gmail.com</t>
  </si>
  <si>
    <t>Abdul Umar</t>
  </si>
  <si>
    <t>VDR1280</t>
  </si>
  <si>
    <t>Jl. Ciputat Raya Cirendeu</t>
  </si>
  <si>
    <t>PT Plasa Intermedia</t>
  </si>
  <si>
    <t>VDR1281</t>
  </si>
  <si>
    <t>Jl. Panglima Polim IV No 133 Kebayoran Baru</t>
  </si>
  <si>
    <t>021-7248120</t>
  </si>
  <si>
    <t>dadansp@gmail.com</t>
  </si>
  <si>
    <t>021-72795665</t>
  </si>
  <si>
    <t>PT Citramas Heavy Industries</t>
  </si>
  <si>
    <t>VDR1282</t>
  </si>
  <si>
    <t>Jl. Pangeran Diponegoro No.108, Tambun â€“ Bekasi, 17510</t>
  </si>
  <si>
    <t>021-8822149</t>
  </si>
  <si>
    <t>chind@chind.co.id ; betty@chin</t>
  </si>
  <si>
    <t>021-8800484/021-8807</t>
  </si>
  <si>
    <t>Engkos</t>
  </si>
  <si>
    <t>VDR1283</t>
  </si>
  <si>
    <t>Ciporeat RT002/ RW008 KelurahanPasanggrahan Kecamatan Ujung berung</t>
  </si>
  <si>
    <t>022 925 13058</t>
  </si>
  <si>
    <t>Ali Asir</t>
  </si>
  <si>
    <t>VDR1284</t>
  </si>
  <si>
    <t>Jl Kolonel Syarifudin Foes RT01 Sepinggan Balikpapan</t>
  </si>
  <si>
    <t>0542 7175675</t>
  </si>
  <si>
    <t>PT. PROSYS BANGUN PERSADA</t>
  </si>
  <si>
    <t>VDR1285</t>
  </si>
  <si>
    <t>Wisma 76 - 21st Fl. Jl. Let. Jend S. Parman Kav 76 Jakarta 11410</t>
  </si>
  <si>
    <t>021 - 53 666 666</t>
  </si>
  <si>
    <t>021- 53 666 870</t>
  </si>
  <si>
    <t>PT. Hexindo Adi Perkasa Cab Makasar</t>
  </si>
  <si>
    <t>VDR1286</t>
  </si>
  <si>
    <t>Jl Kima Raya I Kav K-A1 Daya Biring Kanaya Makasar 90241</t>
  </si>
  <si>
    <t>0411 510853</t>
  </si>
  <si>
    <t>0411 510856</t>
  </si>
  <si>
    <t>UD terang Abadi</t>
  </si>
  <si>
    <t>VDR1288</t>
  </si>
  <si>
    <t>Jl Soekarno Hatta No 102 Balikpapan</t>
  </si>
  <si>
    <t>Jaya Agung</t>
  </si>
  <si>
    <t>VDR1289</t>
  </si>
  <si>
    <t>Jl. Pangeran Diponegoro No. 98 Bumijo Jetis</t>
  </si>
  <si>
    <t>(0274) 512758</t>
  </si>
  <si>
    <t>PT. Telemedia mitra Erajaya.</t>
  </si>
  <si>
    <t>VDR1290</t>
  </si>
  <si>
    <t>Jl Lautze Raya No 55</t>
  </si>
  <si>
    <t>021 4585 0560</t>
  </si>
  <si>
    <t>rays.michael@erajaya.co.id</t>
  </si>
  <si>
    <t>021 4585 0559</t>
  </si>
  <si>
    <t>Ruslan Noor</t>
  </si>
  <si>
    <t>VDR1291</t>
  </si>
  <si>
    <t>Jl. Setiabudi Palu RT004/RW004, Kel./Desa Talise, Kec. Palu Timur</t>
  </si>
  <si>
    <t>0451-456437, 081341407223</t>
  </si>
  <si>
    <t>PT. Arkanindoplast Utama</t>
  </si>
  <si>
    <t>VDR1292</t>
  </si>
  <si>
    <t>Jl. Jembatan Hitam RT01/13 Desa Cijujung Kecamatan Sukaraja Kabupaten Bogor.</t>
  </si>
  <si>
    <t>0251 8654-334,335</t>
  </si>
  <si>
    <t>rochman@arkan.co.id</t>
  </si>
  <si>
    <t>0251 8654-336</t>
  </si>
  <si>
    <t>Iwan susanto</t>
  </si>
  <si>
    <t>VDR1293</t>
  </si>
  <si>
    <t>Lemah neundeut II RT009/008 Cikutra Cibuenying Kidul Bandung Jawa barat</t>
  </si>
  <si>
    <t>PD. Sinar Indah</t>
  </si>
  <si>
    <t>VDR1294</t>
  </si>
  <si>
    <t>Pasar Kenari Lt Dasar Aks 178 Salemba Jakarta Pusat</t>
  </si>
  <si>
    <t>021 39899248</t>
  </si>
  <si>
    <t>021 3141431</t>
  </si>
  <si>
    <t>PT. Dewandaru Indonesia</t>
  </si>
  <si>
    <t>VDR1295</t>
  </si>
  <si>
    <t>Sentral Niaga Bumyagara Blok C/09 Jl raya Mustika Jaya, Kel Mustika Jaya Bekasi 17310</t>
  </si>
  <si>
    <t>021 82604325</t>
  </si>
  <si>
    <t>021 82605236</t>
  </si>
  <si>
    <t>PT. Aswindo Fikri Mandiri</t>
  </si>
  <si>
    <t>VDR1296</t>
  </si>
  <si>
    <t>Jl. Benda Raya No. 54 E, Cilandak Timur â€“ Ps. Minggu Jakarta Selatan</t>
  </si>
  <si>
    <t>(021) 44667967,</t>
  </si>
  <si>
    <t>creativevistaidea@ymail.com</t>
  </si>
  <si>
    <t>(021) 7806888</t>
  </si>
  <si>
    <t>PT. CENTRAL CARGO EXPRESS</t>
  </si>
  <si>
    <t>VDR1297</t>
  </si>
  <si>
    <t>KOMPLEK RUKO ROBINSON, JL. BANDENGAN SELATAN NO.82 HO JAKARTA UTARA 14450</t>
  </si>
  <si>
    <t>021-6669 6138</t>
  </si>
  <si>
    <t>Central_cargo@yahoo.com</t>
  </si>
  <si>
    <t>021-6669 6105</t>
  </si>
  <si>
    <t>Martinah</t>
  </si>
  <si>
    <t>VDR1298</t>
  </si>
  <si>
    <t>Jl Sumber Rejo II no 47 Kel Sumberejo Kec Balikpapan Tengah Balikapapan</t>
  </si>
  <si>
    <t>Miranda Monoarfa</t>
  </si>
  <si>
    <t>VDR1299</t>
  </si>
  <si>
    <t>Jl Limboto Raya Desa Pantungo Kec Telaga Biru Kab Gorontalo Prop gorontalo</t>
  </si>
  <si>
    <t>UD. Sinar baru utama</t>
  </si>
  <si>
    <t>VDR1300</t>
  </si>
  <si>
    <t>Gd paseban lama Lt dasar Blok B no 30.</t>
  </si>
  <si>
    <t>021 34650173</t>
  </si>
  <si>
    <t>021 31923452</t>
  </si>
  <si>
    <t>Sudirman</t>
  </si>
  <si>
    <t>VDR1301</t>
  </si>
  <si>
    <t>Jl. Bangkala Dalam II No 28 Blok I RT/RW 006/008 Kel. Bangkala Kec. Manggala Kota Makasar</t>
  </si>
  <si>
    <t>RONI YUSDHITIRA</t>
  </si>
  <si>
    <t>VDR1302</t>
  </si>
  <si>
    <t>JL.CKARYA GG.LANDASAN NO.18</t>
  </si>
  <si>
    <t>PT. ASURANSI WAHANA TATA</t>
  </si>
  <si>
    <t>VDR1303</t>
  </si>
  <si>
    <t>GEDUNG ASURANSI WAHANA TATA, JL. H.R. RASUNA SAID KAV. C-4 JAKARTA SELATAN</t>
  </si>
  <si>
    <t>021-5203145, 5203146</t>
  </si>
  <si>
    <t>erna.fitriani@mail.aswata.co.i</t>
  </si>
  <si>
    <t>021-5203149, 5205222</t>
  </si>
  <si>
    <t>PT. Suluh Dwipantara qq Apartment Batavia Jakarta</t>
  </si>
  <si>
    <t>VDR1304</t>
  </si>
  <si>
    <t>Jl. KH Mas Mansyur Kav. 126 Jakarta 10220</t>
  </si>
  <si>
    <t>021-5749760</t>
  </si>
  <si>
    <t>fbsales.bataviaapartments@gmai</t>
  </si>
  <si>
    <t>021-5704951</t>
  </si>
  <si>
    <t>CV. Karya Muda 45</t>
  </si>
  <si>
    <t>VDR1305</t>
  </si>
  <si>
    <t>Dsn Bulo Pongo, Masamba, Luwu Utara</t>
  </si>
  <si>
    <t>natasya.purwaningrum@yahoo.com</t>
  </si>
  <si>
    <t>Kristoforus Isa Mia</t>
  </si>
  <si>
    <t>VDR1306</t>
  </si>
  <si>
    <t>RT 01/004 Desa Habi kecamatan kangae kab Sikka</t>
  </si>
  <si>
    <t>0813 99625948</t>
  </si>
  <si>
    <t>Bengawan Solo</t>
  </si>
  <si>
    <t>VDR1307</t>
  </si>
  <si>
    <t>Komplek Bengkong Jaya Blok B11-12, Harapan Baru, Batu Ampar</t>
  </si>
  <si>
    <t>(0778) 425828</t>
  </si>
  <si>
    <t>(0778) 427195</t>
  </si>
  <si>
    <t>TOP Bangunan ( Susanto Hosana)</t>
  </si>
  <si>
    <t>VDR1308</t>
  </si>
  <si>
    <t>BTN Palu Nagaya Blok A3 No 5 Palu RT/RW 001/005 Kel. Donggala Kodi, Kec. Palu Barat</t>
  </si>
  <si>
    <t>0813 4114 0087</t>
  </si>
  <si>
    <t>Central Bangunan</t>
  </si>
  <si>
    <t>VDR1309</t>
  </si>
  <si>
    <t>Jl Suroto Kunto 26 RT 005/02</t>
  </si>
  <si>
    <t>0267-402601</t>
  </si>
  <si>
    <t>Rusdy</t>
  </si>
  <si>
    <t>VDR1310</t>
  </si>
  <si>
    <t>Parigi, Desa Parigi, Kec. Takkalalla Kab. Wajo</t>
  </si>
  <si>
    <t>Aneka Maju Terus</t>
  </si>
  <si>
    <t>VDR1311</t>
  </si>
  <si>
    <t>Jl. Tamansari VIII/55</t>
  </si>
  <si>
    <t>021-6008730</t>
  </si>
  <si>
    <t>021-6008737</t>
  </si>
  <si>
    <t>Bajau Escorindo</t>
  </si>
  <si>
    <t>VDR1312</t>
  </si>
  <si>
    <t>JL Tebet Barat IV No 20 RT 008 RW002 Gedung Sasendo Blok 2 dan 6 Tebet barat, Tebet 12810</t>
  </si>
  <si>
    <t>021 8354727</t>
  </si>
  <si>
    <t>021 8309747</t>
  </si>
  <si>
    <t>Samunit</t>
  </si>
  <si>
    <t>VDR1313</t>
  </si>
  <si>
    <t>Jl Surabaya RT06 Simpang Pasir Palaran Samarinda</t>
  </si>
  <si>
    <t>PT Karisma Trans Express</t>
  </si>
  <si>
    <t>VDR1314</t>
  </si>
  <si>
    <t>JL Pertani No 10.A Kalibata Jakarta 12760</t>
  </si>
  <si>
    <t>021 7994948</t>
  </si>
  <si>
    <t>karisma_express@yahoo.com</t>
  </si>
  <si>
    <t>021 7942891</t>
  </si>
  <si>
    <t>Wiratara Prima</t>
  </si>
  <si>
    <t>VDR1315</t>
  </si>
  <si>
    <t>Menara Prima, Jl. DR. Ide Anak Agung Gde Agung Blok 6.2 Kuningan</t>
  </si>
  <si>
    <t>021-57948001</t>
  </si>
  <si>
    <t>Jefri Montolalu</t>
  </si>
  <si>
    <t>VDR1316</t>
  </si>
  <si>
    <t>Dusun 4 Kel/Desa Pasir Putih Kec. Sang Tombolang Kab. Bolaang Mongondow</t>
  </si>
  <si>
    <t>0813 4055 0169</t>
  </si>
  <si>
    <t>Robert Kodong</t>
  </si>
  <si>
    <t>VDR1317</t>
  </si>
  <si>
    <t>Lingkungan 9 RW 009 Kel Bahu Kec Malalayang Menado</t>
  </si>
  <si>
    <t>CV. PESONA MITRATAMA ELEKTRINDO</t>
  </si>
  <si>
    <t>VDR1318</t>
  </si>
  <si>
    <t>Jl. Raya Deparpostel No 5 Jatiasih Bekasi</t>
  </si>
  <si>
    <t>021-34190055, 94288878, 82442246, 081806900169</t>
  </si>
  <si>
    <t>agus.pme@gmail.com</t>
  </si>
  <si>
    <t>021-34190055</t>
  </si>
  <si>
    <t>PT. Mustika Memadata</t>
  </si>
  <si>
    <t>VDR1319</t>
  </si>
  <si>
    <t>Jl. Kampung Melayu Besar No. 19A, Jakarta 12830 â€“ Jakarta Selatan</t>
  </si>
  <si>
    <t>021 â€“ 8293902</t>
  </si>
  <si>
    <t>joni@memadata.co.id</t>
  </si>
  <si>
    <t>021 - 8280949</t>
  </si>
  <si>
    <t>PT. Sibalec</t>
  </si>
  <si>
    <t>VDR1320</t>
  </si>
  <si>
    <t>Jl. Bidara Raya No. 1 Pejagalan Penjaringan Jakarta Utara</t>
  </si>
  <si>
    <t>021-6600200</t>
  </si>
  <si>
    <t>galihsujono@yahoo.co.id</t>
  </si>
  <si>
    <t>021-6621909</t>
  </si>
  <si>
    <t>Idris</t>
  </si>
  <si>
    <t>VDR1321</t>
  </si>
  <si>
    <t>Dsn. Karebbe RT/RW 002/001 Kel/Desa Laskap Kec. Malili Kab. Luwu Timur</t>
  </si>
  <si>
    <t>Kabelindo Murni Tbk.</t>
  </si>
  <si>
    <t>VDR1322</t>
  </si>
  <si>
    <t>Jl. Rawagirang No. 2 Kawasan Industri Pulogadung</t>
  </si>
  <si>
    <t>021-4609065</t>
  </si>
  <si>
    <t>sales@kabelindo.co.id</t>
  </si>
  <si>
    <t>021-4609064</t>
  </si>
  <si>
    <t>VDR1323</t>
  </si>
  <si>
    <t>Jl Suprapto Lr Sintuvu No 52 Talise Palu</t>
  </si>
  <si>
    <t>Bintang0812 Travel</t>
  </si>
  <si>
    <t>VDR1324</t>
  </si>
  <si>
    <t>Jln. Danau Toba No 104 Jakarta Pusat</t>
  </si>
  <si>
    <t>021-5701505, 08158739143</t>
  </si>
  <si>
    <t>bintang_travel0812@yahoo.co.id</t>
  </si>
  <si>
    <t>021-5738105</t>
  </si>
  <si>
    <t>Rustandi</t>
  </si>
  <si>
    <t>VDR1325</t>
  </si>
  <si>
    <t>Komp Abdi Negara Blok A1No 6 RT02/03 Cileunyi Wetan Cileunyi</t>
  </si>
  <si>
    <t>ARDHIS COLLECTION</t>
  </si>
  <si>
    <t>VDR1326</t>
  </si>
  <si>
    <t>HARAPAN INDAH â€“ JLN. NUSA INDAH XIV BLOK MD. 16-17 PEJUANG MEDAN SATRIA , BEKASI</t>
  </si>
  <si>
    <t>021-88865032, HP : 081388272713</t>
  </si>
  <si>
    <t>iwanridwantaufiq@ymail.com, ha</t>
  </si>
  <si>
    <t>021-88865032</t>
  </si>
  <si>
    <t>Rental Mobil Anugerah Palu</t>
  </si>
  <si>
    <t>VDR1327</t>
  </si>
  <si>
    <t>Jl. Asam II No 50 RT/RW 002/005 Kel/Desa Lere Kec. Palu Barat Kota Palu</t>
  </si>
  <si>
    <t>VDR1328</t>
  </si>
  <si>
    <t>Jl. Almuhayyar No. 65 RT. 030</t>
  </si>
  <si>
    <t>+6287810438916 (driver atam)</t>
  </si>
  <si>
    <t>+6287810438916 (driv</t>
  </si>
  <si>
    <t>PT. New Berdikari</t>
  </si>
  <si>
    <t>VDR1329</t>
  </si>
  <si>
    <t>Jl. Warung Buncit Raya No. 33 Kel. Pejaten Barat Kec. Pasar Minggu Jakarta Selatan</t>
  </si>
  <si>
    <t>( 021 ) 7940846</t>
  </si>
  <si>
    <t>newberdikari@gmail.com, newber</t>
  </si>
  <si>
    <t>( 021 ) 7988481</t>
  </si>
  <si>
    <t>H Adang Abdullah</t>
  </si>
  <si>
    <t>VDR1330</t>
  </si>
  <si>
    <t>Kp. Cibatu Nagrak RT002/001 Nagrak Cisaat Sukabumi</t>
  </si>
  <si>
    <t>Suminto</t>
  </si>
  <si>
    <t>VDR1331</t>
  </si>
  <si>
    <t>Jl Batu Ampar No 21 Kec Balikpapan utara Kota balikpapan</t>
  </si>
  <si>
    <t>Jati Kencana</t>
  </si>
  <si>
    <t>VDR1332</t>
  </si>
  <si>
    <t>JL. TIMOR RAYA KM 7 , 288 OESAPA â€“ KUPANG</t>
  </si>
  <si>
    <t>0380 â€“ 832774</t>
  </si>
  <si>
    <t>Utarya</t>
  </si>
  <si>
    <t>VDR1333</t>
  </si>
  <si>
    <t>Jl Kahuripan RT007/016 Uwung jaya cibodas kota tangerang</t>
  </si>
  <si>
    <t>Sarana Bangunan</t>
  </si>
  <si>
    <t>VDR1334</t>
  </si>
  <si>
    <t>Jl. Duren Tiga Raya No. 132 Pancoran</t>
  </si>
  <si>
    <t>021-7998305</t>
  </si>
  <si>
    <t>021-7998306</t>
  </si>
  <si>
    <t>PT. C-Five</t>
  </si>
  <si>
    <t>VDR1335</t>
  </si>
  <si>
    <t>Jl. Pelesiran I No.4 Bandung 40131</t>
  </si>
  <si>
    <t>022-2030002, 081807758758</t>
  </si>
  <si>
    <t>zaenal55@gmail.com, rahayu.s.a</t>
  </si>
  <si>
    <t>022-2030002</t>
  </si>
  <si>
    <t>PT. Infoduta Computindo Perkasa</t>
  </si>
  <si>
    <t>VDR1336</t>
  </si>
  <si>
    <t>HR. Building Jl. K.H. Wahid Hasyim no. 05 Gondangdia Menteng Jakarta Pusat</t>
  </si>
  <si>
    <t>021-39831939</t>
  </si>
  <si>
    <t>a.ridwan@infoduta.com</t>
  </si>
  <si>
    <t>021-39831937</t>
  </si>
  <si>
    <t>Suriady</t>
  </si>
  <si>
    <t>VDR1337</t>
  </si>
  <si>
    <t>Jl Gn Krakatau No 91 A Medan Glugur darat I Medan Timur</t>
  </si>
  <si>
    <t>PT Halilintar Lintas Semesta</t>
  </si>
  <si>
    <t>VDR1338</t>
  </si>
  <si>
    <t>Orion Mangga Dua No. 22 Jl. Raya Mangga Dua Jakarta</t>
  </si>
  <si>
    <t>62 21 612 6833</t>
  </si>
  <si>
    <t>eko@hls.co.id</t>
  </si>
  <si>
    <t>62 21 601 5983</t>
  </si>
  <si>
    <t>Johanis Gerson Ndaparoka</t>
  </si>
  <si>
    <t>VDR1339</t>
  </si>
  <si>
    <t>Dokot RT004 RW002 Ds Tilang Kec Nita Kab Sikka</t>
  </si>
  <si>
    <t>PT. Jalur Nugraha Eka Kurir (JNE)</t>
  </si>
  <si>
    <t>VDR1340</t>
  </si>
  <si>
    <t>JL. TOMANG RAYA NO. 11 JAKARTA</t>
  </si>
  <si>
    <t>021- 56957860</t>
  </si>
  <si>
    <t>Irna.septiara@jne.co.id</t>
  </si>
  <si>
    <t>021-5671413</t>
  </si>
  <si>
    <t>Rony Ponglia</t>
  </si>
  <si>
    <t>VDR1341</t>
  </si>
  <si>
    <t>Jl. Maleo No 99 Palu, RT/RW 003/008 Kel/Desa Lasoani Kec. Palu Timur</t>
  </si>
  <si>
    <t>cphpalu.ronny@gmail.com</t>
  </si>
  <si>
    <t>Utama Jaya</t>
  </si>
  <si>
    <t>VDR1342</t>
  </si>
  <si>
    <t>Jl. Kolonel Sugiono No. 67</t>
  </si>
  <si>
    <t>0511-3259021</t>
  </si>
  <si>
    <t>Phoenix Computer</t>
  </si>
  <si>
    <t>VDR1343</t>
  </si>
  <si>
    <t>Jl. Pengayoman No 7 Makasar, Computer City &amp; Basement</t>
  </si>
  <si>
    <t>0411-459355</t>
  </si>
  <si>
    <t>Narita Art</t>
  </si>
  <si>
    <t>VDR1344</t>
  </si>
  <si>
    <t>Jl. IR H Juanda No 11 Ciputat - Jakarta Selatan</t>
  </si>
  <si>
    <t>PagarKanopi.com</t>
  </si>
  <si>
    <t>VDR1345</t>
  </si>
  <si>
    <t>Kantor cabang : Jl. Kodiklat TNI, Ampera Buaran Serpong</t>
  </si>
  <si>
    <t>021-92139260, Hp Marketing 081398219219, Hp Worksh</t>
  </si>
  <si>
    <t>info@pagarkanopi.com</t>
  </si>
  <si>
    <t>MHD ILYAS</t>
  </si>
  <si>
    <t>VDR1346</t>
  </si>
  <si>
    <t>JL PASAR 1 RIEL NO 376 LING VI TANAH ENAM RATUS</t>
  </si>
  <si>
    <t>Bp Tjatju Samsudin</t>
  </si>
  <si>
    <t>VDR1347</t>
  </si>
  <si>
    <t>tjatju@gmail.com</t>
  </si>
  <si>
    <t>Jamesons Hardware</t>
  </si>
  <si>
    <t>VDR1348</t>
  </si>
  <si>
    <t>Jl. Dr WS Husodo No 147 - 149 Makasar</t>
  </si>
  <si>
    <t>0411-3617198</t>
  </si>
  <si>
    <t>0411-3610913</t>
  </si>
  <si>
    <t>Maria S.K.R Nong Baba</t>
  </si>
  <si>
    <t>VDR1349</t>
  </si>
  <si>
    <t>Jl Heet Wolokoli RT 02/01Kel Kabor Kec Alok Kab Sikka NTT</t>
  </si>
  <si>
    <t>0812 4666 0242</t>
  </si>
  <si>
    <t>SARIPUDDIN SITOMPUL</t>
  </si>
  <si>
    <t>VDR1350</t>
  </si>
  <si>
    <t>JL.TADUAN GG.SANGGUP NO.13</t>
  </si>
  <si>
    <t>M. Akyar (Instalator Listrik)</t>
  </si>
  <si>
    <t>VDR1351</t>
  </si>
  <si>
    <t>Jl. H. Jari No 36 RT1/RW 3 Pesanggrahan Jakarta Selatan</t>
  </si>
  <si>
    <t>021-32511871</t>
  </si>
  <si>
    <t>akyarnich@yahoo.com</t>
  </si>
  <si>
    <t>PT. Bangun Anugerah Hanjaya (Enduro)</t>
  </si>
  <si>
    <t>VDR1352</t>
  </si>
  <si>
    <t>Taman Tekno BSD Sektor XI Blok K3/22 Serpong - Tangerang</t>
  </si>
  <si>
    <t>021 â€“ 29034 335/4</t>
  </si>
  <si>
    <t>marketing@enduro.co.id</t>
  </si>
  <si>
    <t>021 - 29034 336</t>
  </si>
  <si>
    <t>Semeru Teknik</t>
  </si>
  <si>
    <t>VDR1353</t>
  </si>
  <si>
    <t>Jl Nusantara No 400-402 Makasar</t>
  </si>
  <si>
    <t>0411-310939</t>
  </si>
  <si>
    <t>stmks@bbdiesel.com</t>
  </si>
  <si>
    <t>0411-322503</t>
  </si>
  <si>
    <t>Muhammad Nur, SE</t>
  </si>
  <si>
    <t>VDR1354</t>
  </si>
  <si>
    <t>Jln. A. Yani No 1 Belopa</t>
  </si>
  <si>
    <t>Mega Bangunan (Bp Arding)</t>
  </si>
  <si>
    <t>VDR1355</t>
  </si>
  <si>
    <t>Jln. Poros Siwa Palopo Komplek Pasar Buriko Kab Wajo</t>
  </si>
  <si>
    <t>Anugrah Survey</t>
  </si>
  <si>
    <t>VDR1356</t>
  </si>
  <si>
    <t>Jl. Panjang - TC Penerangan No 19 Kebon Jeruk Jakarta Barat</t>
  </si>
  <si>
    <t>021-53672178</t>
  </si>
  <si>
    <t>anugrahsurveyshop@yahoo.com</t>
  </si>
  <si>
    <t>VDR1357</t>
  </si>
  <si>
    <t>Jl. A. Jamma No 158 Palopo</t>
  </si>
  <si>
    <t>0471-24713</t>
  </si>
  <si>
    <t>hantaran.sb@gmail.com</t>
  </si>
  <si>
    <t>0471-24391</t>
  </si>
  <si>
    <t>PT. MITRA INTERTRANS FORWARDING</t>
  </si>
  <si>
    <t>VDR1358</t>
  </si>
  <si>
    <t>RUKO ENGGANO MEGAH BLOK 7S-7T, JALAN RAYA ENGGANO TANJUNG PRIOK JAKARTA UTARA 14310</t>
  </si>
  <si>
    <t>021-4305090</t>
  </si>
  <si>
    <t>mona.alwini@mif.co.id</t>
  </si>
  <si>
    <t>021-4305093</t>
  </si>
  <si>
    <t>PT. Abdi Pertiwi Persada</t>
  </si>
  <si>
    <t>VDR1359</t>
  </si>
  <si>
    <t>Jl. Teluk Bayur I No. 8 Rawa Bambu Pasar Minggu Jakarta Selatan 12520</t>
  </si>
  <si>
    <t>021-7802280</t>
  </si>
  <si>
    <t>rahmansyah233@gmail.com</t>
  </si>
  <si>
    <t>021-7802338</t>
  </si>
  <si>
    <t>HUZAILI ROPII</t>
  </si>
  <si>
    <t>VDR1360</t>
  </si>
  <si>
    <t>JL.ENGSEL LINK III TANAH 600 MARELAN</t>
  </si>
  <si>
    <t>061.6850652/081376361236</t>
  </si>
  <si>
    <t>ERNA MARIANA HUTABARAT</t>
  </si>
  <si>
    <t>VDR1361</t>
  </si>
  <si>
    <t>JL.ORDE BARU 34 MEDAN</t>
  </si>
  <si>
    <t>Dongguan sanchuang FRP Products Factory</t>
  </si>
  <si>
    <t>VDR1362</t>
  </si>
  <si>
    <t>5 Road Chikan Industrial Estate, Shipai Town, Dongguan City, Guangdong, China</t>
  </si>
  <si>
    <t>+86-769- 8655 4662</t>
  </si>
  <si>
    <t>jenny@sanchuangfrp.com.cn</t>
  </si>
  <si>
    <t>+86-769-8655 4661</t>
  </si>
  <si>
    <t>Alam Baru</t>
  </si>
  <si>
    <t>VDR1363</t>
  </si>
  <si>
    <t>Jl. Bali No. 14 Klaten</t>
  </si>
  <si>
    <t>0272-321450</t>
  </si>
  <si>
    <t>0272-322537</t>
  </si>
  <si>
    <t>CDC-UI</t>
  </si>
  <si>
    <t>VDR1364</t>
  </si>
  <si>
    <t>Gedung CDC Kampus UI Depok</t>
  </si>
  <si>
    <t>021-98522842</t>
  </si>
  <si>
    <t>cdc-ui@ui.ac.id</t>
  </si>
  <si>
    <t>021-7881021</t>
  </si>
  <si>
    <t>Nusa Raya Cipta</t>
  </si>
  <si>
    <t>VDR1365</t>
  </si>
  <si>
    <t>Gedung Graha Cipta 2nd Floor, Jl. DI Panjaitan No. 40</t>
  </si>
  <si>
    <t>021-893582</t>
  </si>
  <si>
    <t>Citra Mandiri Elektrik</t>
  </si>
  <si>
    <t>VDR1366</t>
  </si>
  <si>
    <t>Jl. Chairil Anwar Blok F16 Margahayu</t>
  </si>
  <si>
    <t>021-8814228</t>
  </si>
  <si>
    <t>PARADE MENTARI MANDIRI</t>
  </si>
  <si>
    <t>VDR1367</t>
  </si>
  <si>
    <t>JL.RAYA PONDOK KELAPA BLOK A 12 NO 11 MALAKA JAYA â€“ DUREN SAWIT</t>
  </si>
  <si>
    <t>(021) 865751</t>
  </si>
  <si>
    <t>parade.mentari@yahoo.com</t>
  </si>
  <si>
    <t>(021) 8657502</t>
  </si>
  <si>
    <t>PT. DENKO WAHANA SAKTI</t>
  </si>
  <si>
    <t>VDR1368</t>
  </si>
  <si>
    <t>KOMP. DUTA MERLIN BLOK C 1 â€“ 3, JL. GAJAH MADA 3 â€“ 5, PETOJO UTARA, GAMBIR, JAKARTA PUSAT, DKI.</t>
  </si>
  <si>
    <t>021 - 63865199 / +62 816-1190-727</t>
  </si>
  <si>
    <t>indro@denko.co.id</t>
  </si>
  <si>
    <t>021 - 63865152</t>
  </si>
  <si>
    <t>PT. Panah Perdana Logisindo</t>
  </si>
  <si>
    <t>VDR1369</t>
  </si>
  <si>
    <t>Gd Prince Center Lt9, Jl Jend Sudirman Kav 3-4 Karet Tengsin Tanah Abang Jakarta</t>
  </si>
  <si>
    <t>021 571 38 91-58</t>
  </si>
  <si>
    <t>aris.priyektiani@hartrodt.co.i</t>
  </si>
  <si>
    <t>021 570 81 30, 021 5</t>
  </si>
  <si>
    <t>VDR1370</t>
  </si>
  <si>
    <t>Jl Sumberejo II No 39 RT 038 Kel Sumbe rejo Balikpapan tengah</t>
  </si>
  <si>
    <t>Emar Sejahtera Abadi</t>
  </si>
  <si>
    <t>VDR1371</t>
  </si>
  <si>
    <t>Jl. Perintis Kemerdekaan No. 71 Bogor</t>
  </si>
  <si>
    <t>0251 8345744</t>
  </si>
  <si>
    <t>ITB Career Center</t>
  </si>
  <si>
    <t>VDR1372</t>
  </si>
  <si>
    <t>Jl. Ganesa No 10 Bandung</t>
  </si>
  <si>
    <t>022-2509162</t>
  </si>
  <si>
    <t>cdc@itb.ac.id</t>
  </si>
  <si>
    <t>Kharisma Jaya Mandiri</t>
  </si>
  <si>
    <t>VDR1373</t>
  </si>
  <si>
    <t>Komplek Giri Sedayu Blok C5 RT06/09 Lebakwangi</t>
  </si>
  <si>
    <t>hariskjm@gmail.com</t>
  </si>
  <si>
    <t>Sainuddin</t>
  </si>
  <si>
    <t>VDR1374</t>
  </si>
  <si>
    <t>Karebbe, Desa Laskap, Kec. Malili, Kab. Luwu Timur</t>
  </si>
  <si>
    <t>Charles Naibaho</t>
  </si>
  <si>
    <t>VDR1375</t>
  </si>
  <si>
    <t>Dusun III Delitua Namo Rambe</t>
  </si>
  <si>
    <t>Kantor Hukum Wirman, Nazara dan Rekan</t>
  </si>
  <si>
    <t>VDR1376</t>
  </si>
  <si>
    <t>Jl. Kayu Putih 1/10B</t>
  </si>
  <si>
    <t>021- 4700654</t>
  </si>
  <si>
    <t>021-4711829</t>
  </si>
  <si>
    <t>CV. Elektra Baru</t>
  </si>
  <si>
    <t>VDR1377</t>
  </si>
  <si>
    <t>Mega Glodok Kemayoran LT UG Blok C1 No 1 Kemayoran</t>
  </si>
  <si>
    <t>021 29371304</t>
  </si>
  <si>
    <t>elektrabaru@yahoo.co.id</t>
  </si>
  <si>
    <t>021 29371305</t>
  </si>
  <si>
    <t>Elindo Mega Jaya</t>
  </si>
  <si>
    <t>VDR1378</t>
  </si>
  <si>
    <t>Ps. Kenari Lt. 1 No. 30, Jl. Salemba Raya Jakarta Pusat</t>
  </si>
  <si>
    <t>021 - 68546060 / 0813 1778 4188, 021 â€“ 3916792</t>
  </si>
  <si>
    <t>Vikri_chaniago@yahoo.com</t>
  </si>
  <si>
    <t>021 â€“ 391 6792</t>
  </si>
  <si>
    <t>Toko Mutiara ( Bu Yuniarti)</t>
  </si>
  <si>
    <t>VDR1379</t>
  </si>
  <si>
    <t>Jl. Jeruk No 11 Desa Barugah, Luwu Timur</t>
  </si>
  <si>
    <t>DEWI OKTAVIANI ZEIN</t>
  </si>
  <si>
    <t>VDR1380</t>
  </si>
  <si>
    <t>KOMPLEK TAMAN POLONIA 1 NO 15 KEL SUKA DAMAI KEC MEDAN POLONIA</t>
  </si>
  <si>
    <t>Toko Ichwanul (Ir. Hj Nurmiati)</t>
  </si>
  <si>
    <t>VDR1381</t>
  </si>
  <si>
    <t>Jl. sultan Hasanudin No 45 Malili - Luwu Timur</t>
  </si>
  <si>
    <t>Djumlani</t>
  </si>
  <si>
    <t>VDR1382</t>
  </si>
  <si>
    <t>Jl Indrakila No 04 RT023 Gunung samarinda balikpapan utara</t>
  </si>
  <si>
    <t>Slamet Pandi</t>
  </si>
  <si>
    <t>VDR1383</t>
  </si>
  <si>
    <t>Krajan RT005/001 Kesongo Tuntang Semarang</t>
  </si>
  <si>
    <t>Nunas Mandiri Agung</t>
  </si>
  <si>
    <t>VDR1384</t>
  </si>
  <si>
    <t>Jl. Baugenville 1 Kupang Pete RT06/02 Ambarawa</t>
  </si>
  <si>
    <t>Arian</t>
  </si>
  <si>
    <t>VDR1385</t>
  </si>
  <si>
    <t>Jl. Ciliwung Raya No. 1A Bakti Jaya</t>
  </si>
  <si>
    <t>021-77826127</t>
  </si>
  <si>
    <t>arian@gmail.com</t>
  </si>
  <si>
    <t>Serasi Auto Raya (MEDAN)</t>
  </si>
  <si>
    <t>VDR1386</t>
  </si>
  <si>
    <t>Grha TRAC, Jl. Gatot Subroto No. 151 Medan</t>
  </si>
  <si>
    <t>061-8470909</t>
  </si>
  <si>
    <t>irfanakmal86@gmail.com</t>
  </si>
  <si>
    <t>061-8469090</t>
  </si>
  <si>
    <t>ZULFIKAR ANDI PARANA</t>
  </si>
  <si>
    <t>VDR1387</t>
  </si>
  <si>
    <t>Jl. Topoka No 42 Belopa RT 002/RW 003 Kel. Tampumia Radda Kec. Belopa Kabupaten Luwu Sulawesi Selatan</t>
  </si>
  <si>
    <t>Rian Febrian</t>
  </si>
  <si>
    <t>VDR1388</t>
  </si>
  <si>
    <t>Jl Elang No 23 Tuweley Baolan kab Toli toli.</t>
  </si>
  <si>
    <t>Casda</t>
  </si>
  <si>
    <t>VDR1389</t>
  </si>
  <si>
    <t>Desa Cihaur Kecamatan Banjar Hajo RT09/04</t>
  </si>
  <si>
    <t>doraelfita@gmail.com</t>
  </si>
  <si>
    <t>Multico Millenium Persada</t>
  </si>
  <si>
    <t>VDR1390</t>
  </si>
  <si>
    <t>Kharisma Building, Floor A-11, Jl. Kelapa Gading Boulevard Blok DB/1 Kelapa Gading Permai</t>
  </si>
  <si>
    <t>021-4530332</t>
  </si>
  <si>
    <t>debby@mmp.multico.co.id</t>
  </si>
  <si>
    <t>021-4530335</t>
  </si>
  <si>
    <t>Gatot Soni Semeon</t>
  </si>
  <si>
    <t>VDR1391</t>
  </si>
  <si>
    <t>Ketintang Baru 04 Buntu 09 RT/RW 001/002 Kel. Ketintang Kec. Gayungan Surabaya</t>
  </si>
  <si>
    <t>PT. Tunasindo Karya Perkasa</t>
  </si>
  <si>
    <t>VDR1392</t>
  </si>
  <si>
    <t>Jalan Balai Pustaka Timur No. 39 Blok A-9 No. - Rt.006/009 Kel : Rawamangun, Kec : Pulo Gadung</t>
  </si>
  <si>
    <t>ktunasindo@gmail.com</t>
  </si>
  <si>
    <t>CV, FAJAR INDO NUSANTARA</t>
  </si>
  <si>
    <t>VDR1393</t>
  </si>
  <si>
    <t>JL. CIKAJANG V/37, ANTAPANI TENGAH, BANDUNG</t>
  </si>
  <si>
    <t>0813 1205 3268</t>
  </si>
  <si>
    <t>Tunggul Wasesa</t>
  </si>
  <si>
    <t>VDR1394</t>
  </si>
  <si>
    <t>Perum Cicalengka Cengkeh Indah Blok I No 12 RT004 /010 Kel Nagrog Cicalengka</t>
  </si>
  <si>
    <t>tunggul.wasesa@gmail.com</t>
  </si>
  <si>
    <t>PT Trans Electric</t>
  </si>
  <si>
    <t>VDR1395</t>
  </si>
  <si>
    <t>Jalan Peternakan 2 No.12D, Jakarta Barat</t>
  </si>
  <si>
    <t>021 5439 7269</t>
  </si>
  <si>
    <t>UD. Pardi Crane</t>
  </si>
  <si>
    <t>VDR1396</t>
  </si>
  <si>
    <t>JL RPH Tojai PErgudangan SBU - Mabar</t>
  </si>
  <si>
    <t>PT. Analisa Media (Harian analisa )Medan</t>
  </si>
  <si>
    <t>VDR1397</t>
  </si>
  <si>
    <t>Jl. Jend A Yani No 35-49 Medan</t>
  </si>
  <si>
    <t>061-4154711</t>
  </si>
  <si>
    <t>Kompas Media Nusantara</t>
  </si>
  <si>
    <t>VDR1398</t>
  </si>
  <si>
    <t>Jl. Palmaerah Selatan No 22 AJakrta</t>
  </si>
  <si>
    <t>021-53679909</t>
  </si>
  <si>
    <t>021-53699080</t>
  </si>
  <si>
    <t>ESCOM</t>
  </si>
  <si>
    <t>VDR1399</t>
  </si>
  <si>
    <t>Harco Mangga Dua Lt 3 No 141</t>
  </si>
  <si>
    <t>021-62202663</t>
  </si>
  <si>
    <t>mely@komputercenter.com</t>
  </si>
  <si>
    <t>PRIMA LESTARI</t>
  </si>
  <si>
    <t>VDR1400</t>
  </si>
  <si>
    <t>JL.BOGOR NO.62 MEDAN SUMUT</t>
  </si>
  <si>
    <t>heri_lim@ymail.com</t>
  </si>
  <si>
    <t>PLN (Persero) Area Pelayanan Jaringan Klaten</t>
  </si>
  <si>
    <t>VDR1401</t>
  </si>
  <si>
    <t>Jl, Perintis Kemerdekaan No. 3A Klaten</t>
  </si>
  <si>
    <t>0272-320912</t>
  </si>
  <si>
    <t>apklaten@telkom.net</t>
  </si>
  <si>
    <t>0272-326073</t>
  </si>
  <si>
    <t>Asri Darwis, ST</t>
  </si>
  <si>
    <t>VDR1402</t>
  </si>
  <si>
    <t>Jl. Hertasning Baru Komplek Permata Hijau Permai A/16</t>
  </si>
  <si>
    <t>asridarwis79@gmail.com</t>
  </si>
  <si>
    <t>Aloysius Agustinus mali</t>
  </si>
  <si>
    <t>VDR1403</t>
  </si>
  <si>
    <t>Jl Lamoro No 26 RT006/002 Nangameting Alok timur kab Sikka</t>
  </si>
  <si>
    <t>Inter Orient Logistics</t>
  </si>
  <si>
    <t>VDR1404</t>
  </si>
  <si>
    <t>Graha Mustika Ratu 6th Floor, Jl. Gatot Subroto Kav. 74-75</t>
  </si>
  <si>
    <t>021-8306674</t>
  </si>
  <si>
    <t>021-8306688</t>
  </si>
  <si>
    <t>Adelindo Gemilang</t>
  </si>
  <si>
    <t>VDR1405</t>
  </si>
  <si>
    <t>Gedung Kenari baru LT3 Blok B No 24 Jl Salemba Raya No 2 Jakarta Pusat</t>
  </si>
  <si>
    <t>021 3140881</t>
  </si>
  <si>
    <t>Muhammad Chaerul Fahmi</t>
  </si>
  <si>
    <t>VDR1406</t>
  </si>
  <si>
    <t>Gang Pahlawan II no.4 RT 002 RW 008 Kel. Empang kec. Kota Bogor Selatan, Bogor 16132</t>
  </si>
  <si>
    <t>PT Spektra Duta Karya</t>
  </si>
  <si>
    <t>VDR1407</t>
  </si>
  <si>
    <t>Komplek ruko mega legenda Blok A3 No 38, Batam centre Batam</t>
  </si>
  <si>
    <t>0778 7234 6666</t>
  </si>
  <si>
    <t>spectra_md@yahoo.co.id</t>
  </si>
  <si>
    <t>0778 749 5005</t>
  </si>
  <si>
    <t>LASRON MARBUN</t>
  </si>
  <si>
    <t>VDR1408</t>
  </si>
  <si>
    <t>JL.STELLA RESIDENCE</t>
  </si>
  <si>
    <t>SUDIRNANTO</t>
  </si>
  <si>
    <t>VDR1409</t>
  </si>
  <si>
    <t>DUSUN CORAH MULYO RT 001/002 DESA NGLONGSOR KEC. TUGU</t>
  </si>
  <si>
    <t>sudirnanto69@gmail.com</t>
  </si>
  <si>
    <t>Koperasi Pegawai PLN Pusat</t>
  </si>
  <si>
    <t>VDR1410</t>
  </si>
  <si>
    <t>Jakarta Pusat</t>
  </si>
  <si>
    <t>PT. Estu Adimore</t>
  </si>
  <si>
    <t>VDR1411</t>
  </si>
  <si>
    <t>Jl Palmerah Utara No 67B Jakarta Pusat</t>
  </si>
  <si>
    <t>+6221 63856386</t>
  </si>
  <si>
    <t>Rahmatullah</t>
  </si>
  <si>
    <t>VDR1412</t>
  </si>
  <si>
    <t>jl.indrakila gang mekarsari no 7 RT 52 kec.balikpapan utara kel.gn samarinda BALIKPAPAN.</t>
  </si>
  <si>
    <t>PT. Jaya Kencana</t>
  </si>
  <si>
    <t>VDR1413</t>
  </si>
  <si>
    <t>Jl Salemba Raya 61Jakarta 10440, Indonesia</t>
  </si>
  <si>
    <t>021 390 8501</t>
  </si>
  <si>
    <t>021 390 8510</t>
  </si>
  <si>
    <t>Suryaniaga Lokalestari, PT</t>
  </si>
  <si>
    <t>VDR1414</t>
  </si>
  <si>
    <t>Jl. Sukamaju No.25 Pasteur-Sukajadi-Kota Bandung-Jawa Barat</t>
  </si>
  <si>
    <t>(022) 2038017, 2034878, 2038552, 2038314</t>
  </si>
  <si>
    <t>suryaniaga@suryaniaga.co.id,te</t>
  </si>
  <si>
    <t>(022) 2033984</t>
  </si>
  <si>
    <t>Prana Inti Karya, PT</t>
  </si>
  <si>
    <t>VDR1415</t>
  </si>
  <si>
    <t>Jl. Jatipadang Raya No.1 RT.003 RW.04, Jati Padang Pasar Minggu Jakarta Selatan DKI Jakarta Raya</t>
  </si>
  <si>
    <t>(021) 87783613</t>
  </si>
  <si>
    <t>pik_imc@yahoo.com, rods129@gma</t>
  </si>
  <si>
    <t>(021) 87783612</t>
  </si>
  <si>
    <t>Sutavi Daud, PT</t>
  </si>
  <si>
    <t>VDR1416</t>
  </si>
  <si>
    <t>Jl. Sespakes No.5-B RT001/005 Sunter Jaya-Jakarta Utara-14350</t>
  </si>
  <si>
    <t>(021) 6510240</t>
  </si>
  <si>
    <t>sutavi_daud@yahoo.com</t>
  </si>
  <si>
    <t>(021) 6510228</t>
  </si>
  <si>
    <t>PRENKY NAPITUPULU</t>
  </si>
  <si>
    <t>VDR1417</t>
  </si>
  <si>
    <t>JL.KAMAL RAYA TEGAL ALUR KALI DERES JKT BARAT</t>
  </si>
  <si>
    <t>HENDRY HUTABARAT</t>
  </si>
  <si>
    <t>VDR1418</t>
  </si>
  <si>
    <t>DUSUN I BANDAR MAGODANG DOLOK MASIHOL TEBING</t>
  </si>
  <si>
    <t>IDAWATI</t>
  </si>
  <si>
    <t>VDR1419</t>
  </si>
  <si>
    <t>DUSUN I PATUMBAK I DELISEDANG</t>
  </si>
  <si>
    <t>Maman</t>
  </si>
  <si>
    <t>VDR1420</t>
  </si>
  <si>
    <t>Jl Ir H Juanda Gg Kalimantan I No 410 RT 002/012 Pamoyanan Cianjur</t>
  </si>
  <si>
    <t>Dhecyber Flow Indonesia, PT</t>
  </si>
  <si>
    <t>VDR1421</t>
  </si>
  <si>
    <t>Kuningan Barat No.8 Gd Cyber Lt.1, Kuningan Barat, Mampang Prapatan, Jakarta Selatan</t>
  </si>
  <si>
    <t>(021)52921111, (021)5227675</t>
  </si>
  <si>
    <t>billing@dhecyber.com</t>
  </si>
  <si>
    <t>(021)5269733</t>
  </si>
  <si>
    <t>Bentala sakti Globalindo</t>
  </si>
  <si>
    <t>VDR1422</t>
  </si>
  <si>
    <t>Jl. Ciputat Raya No. 100 Tanah Kusir Kebayoran Lama</t>
  </si>
  <si>
    <t>erwan@bentalasakti.co.id</t>
  </si>
  <si>
    <t>RUDI YASIKA</t>
  </si>
  <si>
    <t>VDR1423</t>
  </si>
  <si>
    <t>JL.RAYA MEDAN TENGGARA NO.238</t>
  </si>
  <si>
    <t>Mashudi</t>
  </si>
  <si>
    <t>VDR1424</t>
  </si>
  <si>
    <t>DS. kalisumur RT01/02 Kec. Bumiayu, Brebes</t>
  </si>
  <si>
    <t>H.WAHIDIN PANE</t>
  </si>
  <si>
    <t>VDR1425</t>
  </si>
  <si>
    <t>JL.STM GG.RAHMAD NO.37 A</t>
  </si>
  <si>
    <t>GUNAWAN</t>
  </si>
  <si>
    <t>VDR1426</t>
  </si>
  <si>
    <t>JL.MEDAN BINJAI KM 7</t>
  </si>
  <si>
    <t>PT. Kualasagi Prima Perkasa</t>
  </si>
  <si>
    <t>VDR1427</t>
  </si>
  <si>
    <t>Perkantoran Sastra Graha, JL raya Perjuangan Kav 21 No 20 Kebon jeruk</t>
  </si>
  <si>
    <t>021 53672523</t>
  </si>
  <si>
    <t>021 53674704</t>
  </si>
  <si>
    <t>Karolus Boro Meus Soi</t>
  </si>
  <si>
    <t>VDR1428</t>
  </si>
  <si>
    <t>Masebewa RT 003/001 Kelisamba Ndori Ende</t>
  </si>
  <si>
    <t>xx</t>
  </si>
  <si>
    <t>Nandar</t>
  </si>
  <si>
    <t>VDR1429</t>
  </si>
  <si>
    <t>Ciporeat RT 001/008 pasangrahan Ujung berung</t>
  </si>
  <si>
    <t>Rajakom.com</t>
  </si>
  <si>
    <t>VDR1430</t>
  </si>
  <si>
    <t>Mangga Dua Mall Lantai V Block C No.26 JAKARTA T</t>
  </si>
  <si>
    <t>Alfin@rajakom.com</t>
  </si>
  <si>
    <t>Jakarta Realty</t>
  </si>
  <si>
    <t>VDR1431</t>
  </si>
  <si>
    <t>Gd. Thamrin City Lt. 3 Jl. Thamrin Boulevard</t>
  </si>
  <si>
    <t>021-31990988</t>
  </si>
  <si>
    <t>021-31990989</t>
  </si>
  <si>
    <t>Adi Pranoto</t>
  </si>
  <si>
    <t>VDR1432</t>
  </si>
  <si>
    <t>Karanggayam I/45 RT04/09 Tambaksari</t>
  </si>
  <si>
    <t>031-70395708</t>
  </si>
  <si>
    <t>Sumber Setia Abadi</t>
  </si>
  <si>
    <t>VDR1434</t>
  </si>
  <si>
    <t>Jl. Tomang Raya No.15, RT 001/001, Tomang, Grogol Petamburan</t>
  </si>
  <si>
    <t>5601078, 5601079</t>
  </si>
  <si>
    <t>tosoblind@sumbersetia.com</t>
  </si>
  <si>
    <t>PT. Multi Sarana engineering</t>
  </si>
  <si>
    <t>VDR1435</t>
  </si>
  <si>
    <t>Jl lingkungan No 138 RT 005 RW 004 Kelurahan Bojong Rawa Lumbu Kecamatan Rawa Lumbu Kotamadya Bekasi</t>
  </si>
  <si>
    <t>0813 8663 9900</t>
  </si>
  <si>
    <t>E. Solehudin</t>
  </si>
  <si>
    <t>VDR1436</t>
  </si>
  <si>
    <t>Kramat jati RT 007 RW 009, Kel. Kramat Jati, Kec. Kramat Jati, Jakarta TImur</t>
  </si>
  <si>
    <t>PT Masindo Buana Wisata</t>
  </si>
  <si>
    <t>VDR1437</t>
  </si>
  <si>
    <t>Jl Tebet Raya No 38 A RT009 / RW004 Tebet Timur Tebet</t>
  </si>
  <si>
    <t>Lusino</t>
  </si>
  <si>
    <t>VDR1438</t>
  </si>
  <si>
    <t>Jl. Matraman Jaya No.31 RT016 RW 006, Pegangsaan, Menteng, Jakarta Pusat</t>
  </si>
  <si>
    <t>08138233380, 085719900877</t>
  </si>
  <si>
    <t>lucino_brocoaerated@yahoo.com</t>
  </si>
  <si>
    <t>Gemilang Sinar Transport</t>
  </si>
  <si>
    <t>VDR1439</t>
  </si>
  <si>
    <t>Jl. Mesjid II No. 94 Rawa Bunga Jatinegara</t>
  </si>
  <si>
    <t>021-85917708</t>
  </si>
  <si>
    <t>nadya@gemilangsinartransport.c</t>
  </si>
  <si>
    <t>021-85900061</t>
  </si>
  <si>
    <t>Jaya Makmur</t>
  </si>
  <si>
    <t>VDR1440</t>
  </si>
  <si>
    <t>Jl. Raya Mampang Prapatan No.19A, Jakarta Selatan</t>
  </si>
  <si>
    <t>7987218, 7983031</t>
  </si>
  <si>
    <t>Surdan</t>
  </si>
  <si>
    <t>VDR1441</t>
  </si>
  <si>
    <t>Dusun Karebbe RT03/01 Desa Laskap, Malili</t>
  </si>
  <si>
    <t>TB Palapa Sport</t>
  </si>
  <si>
    <t>VDR1442</t>
  </si>
  <si>
    <t>Jl. Kapt Tendean No.15, Jakarta Selatan</t>
  </si>
  <si>
    <t>7942748, 081380309053</t>
  </si>
  <si>
    <t>Kumoro Clean</t>
  </si>
  <si>
    <t>VDR1443</t>
  </si>
  <si>
    <t>Jl. Taman Harapan No.67 RT 15 RW 03, Cawang, Kramat Jati, Jakarta Timur</t>
  </si>
  <si>
    <t>8000289, 08129910767, 02193717357</t>
  </si>
  <si>
    <t>kumoro_clean67@yahoo.com</t>
  </si>
  <si>
    <t>Gerbang Winas Utama</t>
  </si>
  <si>
    <t>VDR1444</t>
  </si>
  <si>
    <t>Jl. Kebagusan I No.5 Pasar Minggu, Jakarta Selatan</t>
  </si>
  <si>
    <t>7890585, 081280065666</t>
  </si>
  <si>
    <t>gerbang_mail@yahoo.com</t>
  </si>
  <si>
    <t>Jakarta Bisnis Cemerlang</t>
  </si>
  <si>
    <t>VDR1445</t>
  </si>
  <si>
    <t>Jl. Gajah Mada No. 173</t>
  </si>
  <si>
    <t>021-6319333</t>
  </si>
  <si>
    <t>021-63866260</t>
  </si>
  <si>
    <t>PERDANA</t>
  </si>
  <si>
    <t>VDR1446</t>
  </si>
  <si>
    <t>JL.KOL.YOS.SUDARSO NO.168 KM 12 MEDAN BELAWAN</t>
  </si>
  <si>
    <t>Bambang Trihono</t>
  </si>
  <si>
    <t>VDR1447</t>
  </si>
  <si>
    <t>Kp. Bulak No. 9 RT/RW 002/ 016, Klender, Duren Sawit, Jakarta Timur</t>
  </si>
  <si>
    <t>Selly Suwignyo, SH. MKn.</t>
  </si>
  <si>
    <t>VDR1448</t>
  </si>
  <si>
    <t>Jl. Alternatif Cibubur-Cileungsi No. 75 Cikeas, Nagrak, Gunung Putri</t>
  </si>
  <si>
    <t>021-82495554</t>
  </si>
  <si>
    <t>Sellynot@yahoo.com</t>
  </si>
  <si>
    <t>Kersen Informatika</t>
  </si>
  <si>
    <t>VDR1449</t>
  </si>
  <si>
    <t>Galaxi Bumi Permai Blok J1 23A-25, Semolowaru, Sukolilo, Surabaya</t>
  </si>
  <si>
    <t>031 5967623</t>
  </si>
  <si>
    <t>bumihartawan@gmail.com</t>
  </si>
  <si>
    <t>031 5967586</t>
  </si>
  <si>
    <t>Kreasi Computer</t>
  </si>
  <si>
    <t>VDR1450</t>
  </si>
  <si>
    <t>Harco mangga 2 Lt 2 Hall tengah No.288D</t>
  </si>
  <si>
    <t>nia_webest@yahoo.com</t>
  </si>
  <si>
    <t>PT SERASI AUTORAYA LEASING MEDAN</t>
  </si>
  <si>
    <t>VDR1451</t>
  </si>
  <si>
    <t>JL GATOT SUBROTO NO 151 MEDAN 20217</t>
  </si>
  <si>
    <t>irfan.akmal@trac.co.id</t>
  </si>
  <si>
    <t>Indo Grafika Mandiri</t>
  </si>
  <si>
    <t>VDR1452</t>
  </si>
  <si>
    <t>Jl. Ciputat Raya No.1A, Kebayoran Lama Utara, Jakarta Selatan</t>
  </si>
  <si>
    <t>021 92932347</t>
  </si>
  <si>
    <t>Citra Van Titipan Kilat</t>
  </si>
  <si>
    <t>VDR1453</t>
  </si>
  <si>
    <t>Jln. Raden saleh raya No. 2 Kelurahan Kenari Kecamatan Senen Kota Administrasi, Jakarta Pusat.</t>
  </si>
  <si>
    <t>bchristantyo@yahoo.com</t>
  </si>
  <si>
    <t>N Travel</t>
  </si>
  <si>
    <t>VDR1454</t>
  </si>
  <si>
    <t>Jl. Langsat III No.6 Gandaria Kebayoran Baru</t>
  </si>
  <si>
    <t>021-91655597, 021 - 8350395</t>
  </si>
  <si>
    <t>ntravel.puk@gmail.com</t>
  </si>
  <si>
    <t>Hairuddin Sijaya</t>
  </si>
  <si>
    <t>VDR1455</t>
  </si>
  <si>
    <t>Jl. Nipa-Nipa Blok 3 No. 95 RT02/03 Manggala</t>
  </si>
  <si>
    <t>hairuddinsijaya@yahoo.com</t>
  </si>
  <si>
    <t>Abadi Gondola Perkasa</t>
  </si>
  <si>
    <t>VDR1456</t>
  </si>
  <si>
    <t>Jl. Raya Duri Kosambi No.135 RT06/01, Kel. Duri Kosambi, Jakarta Barat</t>
  </si>
  <si>
    <t>021 70080222</t>
  </si>
  <si>
    <t>abadigondola@yahoo.com</t>
  </si>
  <si>
    <t>021 5410448</t>
  </si>
  <si>
    <t>Wijaya Abadi</t>
  </si>
  <si>
    <t>VDR1457</t>
  </si>
  <si>
    <t>Jl. Diponegoro No. 89 Tambakbayan</t>
  </si>
  <si>
    <t>PLN Area Pelayanan Jaringan Pacitan</t>
  </si>
  <si>
    <t>VDR1458</t>
  </si>
  <si>
    <t>Jl. Jendral A. Yani No. 94 Pacitan</t>
  </si>
  <si>
    <t>(0357)-881010</t>
  </si>
  <si>
    <t>(0357)-881010.</t>
  </si>
  <si>
    <t>JASA SUKSES SEJAHTERA</t>
  </si>
  <si>
    <t>VDR1459</t>
  </si>
  <si>
    <t>Plaza TOP 100 Jodoh Jl. Duyung</t>
  </si>
  <si>
    <t>0778-3569871</t>
  </si>
  <si>
    <t>DIDIN</t>
  </si>
  <si>
    <t>VDR1460</t>
  </si>
  <si>
    <t>JL KPT MAULANA LUBIS HOTEL SANTIKA MEDAN</t>
  </si>
  <si>
    <t>ERAJAYA</t>
  </si>
  <si>
    <t>VDR1461</t>
  </si>
  <si>
    <t>Rukan Artha Gading Blok A No. 30 Jl. Boulevard Artha Gading 1420</t>
  </si>
  <si>
    <t>021 â€“ 45850560</t>
  </si>
  <si>
    <t>Sinar Bungo</t>
  </si>
  <si>
    <t>VDR1462</t>
  </si>
  <si>
    <t>Jl Seroja 14, Bungo Barat, Muara Bungo, Muara Bungo</t>
  </si>
  <si>
    <t>joe_yanagisawa@yahoo.com</t>
  </si>
  <si>
    <t>Jujen M Bouti</t>
  </si>
  <si>
    <t>VDR1463</t>
  </si>
  <si>
    <t>BTN Palupi permai blok K No 14 RT 001/003 Kota Palu</t>
  </si>
  <si>
    <t>Infarco Pondok Wisata</t>
  </si>
  <si>
    <t>VDR1464</t>
  </si>
  <si>
    <t>Jl. Sindanglaya No. 180 Sindanglaya, Cipanas, Cianjur</t>
  </si>
  <si>
    <t>0263 511335</t>
  </si>
  <si>
    <t>suhendra@novushotels.com, sale</t>
  </si>
  <si>
    <t>0263 512785</t>
  </si>
  <si>
    <t>Biofit Fiberglass Indonesia</t>
  </si>
  <si>
    <t>VDR1465</t>
  </si>
  <si>
    <t>Jl. Raya Perancis No.12 Dadap, Jakarta</t>
  </si>
  <si>
    <t>02155963698, 0813 1656 0977</t>
  </si>
  <si>
    <t>biofit.ipal@gmail.com</t>
  </si>
  <si>
    <t>Bella Jaya</t>
  </si>
  <si>
    <t>VDR1466</t>
  </si>
  <si>
    <t>Jl. Letjen Suprapto Ponorogo</t>
  </si>
  <si>
    <t>(0352) 462969</t>
  </si>
  <si>
    <t>(0352) 462968</t>
  </si>
  <si>
    <t>Maheswari Mulia Surya</t>
  </si>
  <si>
    <t>VDR1467</t>
  </si>
  <si>
    <t>Jl. KH. Mas Mansyur No. 57 RT. 05/03 Sudimara Pinang</t>
  </si>
  <si>
    <t>021-7317292</t>
  </si>
  <si>
    <t>cs@MaheswariMuliaSurya.com</t>
  </si>
  <si>
    <t>WZ Gerson</t>
  </si>
  <si>
    <t>VDR1468</t>
  </si>
  <si>
    <t>Sikumana RT 02 RW01 Kota Kupang</t>
  </si>
  <si>
    <t>gerson_sirah@yahoo.co.id</t>
  </si>
  <si>
    <t>Lintang Mas Jaya Abadi</t>
  </si>
  <si>
    <t>VDR1469</t>
  </si>
  <si>
    <t>Ruko Sentral Niaga Bumyagara Blok C/06 Mustika Jaya Bekasi Timur 17310</t>
  </si>
  <si>
    <t>021 8255211</t>
  </si>
  <si>
    <t>021 82608098</t>
  </si>
  <si>
    <t>GATOT SURYADI</t>
  </si>
  <si>
    <t>VDR1470</t>
  </si>
  <si>
    <t>HUTA 1 URUNG 04 SIANTAR</t>
  </si>
  <si>
    <t>PT. Golden Gate Mandiri</t>
  </si>
  <si>
    <t>VDR1471</t>
  </si>
  <si>
    <t>Komplek Perkantoran Kav 143 Jl Kuda Laut Kel Sungai Jodoh kec Batu Ampar Batam</t>
  </si>
  <si>
    <t>0778 458 258</t>
  </si>
  <si>
    <t>PT Hariff Daya Tunggal Engineering</t>
  </si>
  <si>
    <t>VDR1472</t>
  </si>
  <si>
    <t>Jl Soekarno Hatta No 450 Kota Bandung</t>
  </si>
  <si>
    <t>+6222-756 2000</t>
  </si>
  <si>
    <t>http://www.hariff.com</t>
  </si>
  <si>
    <t>+6222-756 6117</t>
  </si>
  <si>
    <t>AIA Financial</t>
  </si>
  <si>
    <t>VDR1473</t>
  </si>
  <si>
    <t>Jl. Boulevard Palem Raya Menara Matahari Lt.7 Bencongan Kelapa Dua Tangerang</t>
  </si>
  <si>
    <t>021 2994 8900 Ext. 22054</t>
  </si>
  <si>
    <t>randy.zuchra@aia-corporate.com</t>
  </si>
  <si>
    <t>021 5795 7434</t>
  </si>
  <si>
    <t>Heru Purwanto</t>
  </si>
  <si>
    <t>VDR1474</t>
  </si>
  <si>
    <t>Komp rengganis 5B no 56 Kel Gunung bahagia Balikpapan selatan 76114</t>
  </si>
  <si>
    <t>Usaha Bersama</t>
  </si>
  <si>
    <t>VDR1475</t>
  </si>
  <si>
    <t>Jl. Veteran Pasar VI No. 36 Helvetia</t>
  </si>
  <si>
    <t>PT. Bangun Eranta</t>
  </si>
  <si>
    <t>VDR1476</t>
  </si>
  <si>
    <t>VILLA HANG LEKIR BLOK AA3 NO. 9 BALOI PERMAI, BATAM.</t>
  </si>
  <si>
    <t>0778 â€“ 5175641</t>
  </si>
  <si>
    <t>Serasi Auto Raya Cab Batam</t>
  </si>
  <si>
    <t>VDR1477</t>
  </si>
  <si>
    <t>JL. Bunga Raya No. 5 Baloi - Batam 29441</t>
  </si>
  <si>
    <t>(0778) 455766</t>
  </si>
  <si>
    <t>Felix.Marulak@trac.astra.co.id</t>
  </si>
  <si>
    <t>(0778) 455722</t>
  </si>
  <si>
    <t>PT. Sumber Instrumindo</t>
  </si>
  <si>
    <t>VDR1478</t>
  </si>
  <si>
    <t>Jl Jend Gatot Subroto Bandung NO 59 Kota Bandung</t>
  </si>
  <si>
    <t>022 7312892</t>
  </si>
  <si>
    <t>PT. Tata Sekar Mulia</t>
  </si>
  <si>
    <t>VDR1479</t>
  </si>
  <si>
    <t>Komp Ruko Permata Niaga Sukajadi Blok B No 3 Kel Sukajadi Kec Batam Kota</t>
  </si>
  <si>
    <t>0778-428728</t>
  </si>
  <si>
    <t>Hasna</t>
  </si>
  <si>
    <t>VDR1480</t>
  </si>
  <si>
    <t>Dusun III mensung mepanga kabupaten parigi Moutong</t>
  </si>
  <si>
    <t>Maryanto</t>
  </si>
  <si>
    <t>VDR1481</t>
  </si>
  <si>
    <t>Bengkong sadai blok M1 no 38 kecamatan bengkong kota batam</t>
  </si>
  <si>
    <t>BB Reproduksi</t>
  </si>
  <si>
    <t>VDR1482</t>
  </si>
  <si>
    <t>Jl. H. Usman No.40, Ciputat Raya, Rempoa, Jakarta Selatan</t>
  </si>
  <si>
    <t>Universitas Sumatera Utara - Lab. Beton</t>
  </si>
  <si>
    <t>VDR1483</t>
  </si>
  <si>
    <t>Jl. Perpustakaan No. 19 Kampus USU Medan</t>
  </si>
  <si>
    <t>hafizmaulana363@gmail.com</t>
  </si>
  <si>
    <t>Abdul Kadir</t>
  </si>
  <si>
    <t>VDR1484</t>
  </si>
  <si>
    <t>Jl. Keadilan RT01/04 Pabundukang Pangkajene</t>
  </si>
  <si>
    <t>Maju Jaya</t>
  </si>
  <si>
    <t>VDR1485</t>
  </si>
  <si>
    <t>Jl. Pajak Rambai Lingkungan VI No. 141 Medan</t>
  </si>
  <si>
    <t>VDR1486</t>
  </si>
  <si>
    <t>Komplek Pasar Sastra Sidikalang Dairi</t>
  </si>
  <si>
    <t>0627-22682</t>
  </si>
  <si>
    <t>Medan Deli Sejahtera</t>
  </si>
  <si>
    <t>VDR1487</t>
  </si>
  <si>
    <t>Jl. Kawat 4 No. 54 Tanjung Mulia Hilir</t>
  </si>
  <si>
    <t>061-6632292 / 08116004000</t>
  </si>
  <si>
    <t>061-6632292 / 081160</t>
  </si>
  <si>
    <t>Baruna Sejahtera Logistik</t>
  </si>
  <si>
    <t>VDR1488</t>
  </si>
  <si>
    <t>Komplek Griya Classical Park Blok G-21 LK 4 Raya Pasir</t>
  </si>
  <si>
    <t>081265085180 / 081260102981</t>
  </si>
  <si>
    <t>baruna_sejahtera@yahoo.co.id</t>
  </si>
  <si>
    <t>061-88810633</t>
  </si>
  <si>
    <t>VDR1489</t>
  </si>
  <si>
    <t>0352-462969</t>
  </si>
  <si>
    <t>ragajiwanjaya@yahoo.com</t>
  </si>
  <si>
    <t>0352-462968</t>
  </si>
  <si>
    <t>Kusuma Rahayu</t>
  </si>
  <si>
    <t>VDR1490</t>
  </si>
  <si>
    <t>Jl. Kp. Melayu Barat No.17 RT006/008, Bukit Duri, Tebet, Jakarta Selatan</t>
  </si>
  <si>
    <t>Berkah Jaya</t>
  </si>
  <si>
    <t>VDR1491</t>
  </si>
  <si>
    <t>Jl. Tomang Asli No. 29 Jakarta</t>
  </si>
  <si>
    <t>021-56961061</t>
  </si>
  <si>
    <t>021-56970211</t>
  </si>
  <si>
    <t>Asuransi Tugu Kresna Pratama</t>
  </si>
  <si>
    <t>VDR1492</t>
  </si>
  <si>
    <t>Jl. Raya Pasar Minggu No. 5</t>
  </si>
  <si>
    <t>021-7995888</t>
  </si>
  <si>
    <t>www.tugukresna.com</t>
  </si>
  <si>
    <t>021-79184342</t>
  </si>
  <si>
    <t>Bhaskara Puspa Alam</t>
  </si>
  <si>
    <t>VDR1493</t>
  </si>
  <si>
    <t>Jl. Durian No. 2C Medan</t>
  </si>
  <si>
    <t>061-4152729</t>
  </si>
  <si>
    <t>santomichigan@gmail.com</t>
  </si>
  <si>
    <t>061-4556770</t>
  </si>
  <si>
    <t>Plaza Auto Prima</t>
  </si>
  <si>
    <t>VDR1494</t>
  </si>
  <si>
    <t>Jl. Kapten Piere Tendean No. 9A, Jakarta Selatan</t>
  </si>
  <si>
    <t>servicebilling.tendean@plazato</t>
  </si>
  <si>
    <t>Hamzah</t>
  </si>
  <si>
    <t>VDR1495</t>
  </si>
  <si>
    <t>Dusun Bungadidi RT02/03 Desa Bungadidi Bone Sulawesi Selatan</t>
  </si>
  <si>
    <t>is_ismy@yahoo.co.id</t>
  </si>
  <si>
    <t>Darma Darwis</t>
  </si>
  <si>
    <t>VDR1496</t>
  </si>
  <si>
    <t>Jl. Kessi Pute No. 35 RT02/01 Desa Passeno Kec. Baranti, Sidenreng Rappang</t>
  </si>
  <si>
    <t>Nur Jaya</t>
  </si>
  <si>
    <t>VDR1497</t>
  </si>
  <si>
    <t>Jl. Cangkringmalang No.17 Beji</t>
  </si>
  <si>
    <t>0343-656787</t>
  </si>
  <si>
    <t>Edy Supriyanto</t>
  </si>
  <si>
    <t>VDR1498</t>
  </si>
  <si>
    <t>Dusun Pelemwulung RT01/02 Desa Pulorejo Purwodadi</t>
  </si>
  <si>
    <t>Nexwave</t>
  </si>
  <si>
    <t>VDR1499</t>
  </si>
  <si>
    <t>Jl. Dr Sahardjo No. 266 Menteng Dalam</t>
  </si>
  <si>
    <t>021-82900809</t>
  </si>
  <si>
    <t>victor.dalius@necwave.com.sg</t>
  </si>
  <si>
    <t>021-8292502</t>
  </si>
  <si>
    <t>Eska Computer</t>
  </si>
  <si>
    <t>VDR1500</t>
  </si>
  <si>
    <t>Mall Ambasador Lt.2 No.67, Jl. Prof. Dr. Satrio</t>
  </si>
  <si>
    <t>Kevin Putra Cemerlang</t>
  </si>
  <si>
    <t>VDR1501</t>
  </si>
  <si>
    <t>Jl. Raya Kebayoran Lama No. 227 RT011/01</t>
  </si>
  <si>
    <t>Central Plotter Indonesia</t>
  </si>
  <si>
    <t>VDR1502</t>
  </si>
  <si>
    <t>Jl. Dr. Saharjo No. 76 B Manggarai, Jakarta Selatan</t>
  </si>
  <si>
    <t>cpi@centralplotter.com</t>
  </si>
  <si>
    <t>RIZFA PERMATA INSANI</t>
  </si>
  <si>
    <t>VDR1503</t>
  </si>
  <si>
    <t>Jl. Jinggamenak No. 26, Kota Baru Parahyangan - Padalarang</t>
  </si>
  <si>
    <t>rpi_bdg@yahoo.co.id</t>
  </si>
  <si>
    <t>Safakarya Indah Sejahtera</t>
  </si>
  <si>
    <t>VDR1504</t>
  </si>
  <si>
    <t>Jl. Wijaya Timur Raya No. 11B Kebayoran Lama</t>
  </si>
  <si>
    <t>021-72798561</t>
  </si>
  <si>
    <t>www.safakryalog.com</t>
  </si>
  <si>
    <t>Corea System Indonesia</t>
  </si>
  <si>
    <t>VDR1505</t>
  </si>
  <si>
    <t>Gd Menara Global Lt 21 Suite A JL Jend gatot subroto Kav 27 Kuningan timur setiabudi</t>
  </si>
  <si>
    <t>021 52880131, 133</t>
  </si>
  <si>
    <t>021 52880129</t>
  </si>
  <si>
    <t>Dwi Inti Putra</t>
  </si>
  <si>
    <t>VDR1506</t>
  </si>
  <si>
    <t>Jl. Kembangan Utara No. 70 RT 003 RW 001, Kembangan Utara, Jakarta Barat</t>
  </si>
  <si>
    <t>presales@bismacindo.co.id</t>
  </si>
  <si>
    <t>Lily Jaya</t>
  </si>
  <si>
    <t>VDR1507</t>
  </si>
  <si>
    <t>Jl. Gardu Asem No. 3</t>
  </si>
  <si>
    <t>021-4241937</t>
  </si>
  <si>
    <t>Frenky.M.Mayer</t>
  </si>
  <si>
    <t>VDR1508</t>
  </si>
  <si>
    <t>Papua NIK telkom 740008</t>
  </si>
  <si>
    <t>Kali Jaya</t>
  </si>
  <si>
    <t>VDR1509</t>
  </si>
  <si>
    <t>Tanah sereal Gg. Kelinci No. 15</t>
  </si>
  <si>
    <t>021-6593875</t>
  </si>
  <si>
    <t>021-68844944</t>
  </si>
  <si>
    <t>Cahaya Putra</t>
  </si>
  <si>
    <t>VDR1510</t>
  </si>
  <si>
    <t>GADING KIRANA IX No 9 KELAPA GADING</t>
  </si>
  <si>
    <t>Widodo Consulting</t>
  </si>
  <si>
    <t>VDR1511</t>
  </si>
  <si>
    <t>Citra Gran Clusterm The Dense Blok P2 No.15 Jatikarya Jatisampurna</t>
  </si>
  <si>
    <t>021-70544081</t>
  </si>
  <si>
    <t>pandowo_1975@yahoo.co.id</t>
  </si>
  <si>
    <t>Dedeh S Ariono Suprayogi</t>
  </si>
  <si>
    <t>VDR1512</t>
  </si>
  <si>
    <t>Jl. Cicurug No.10, RT012 / 004, Menteng Jakarta Pusat</t>
  </si>
  <si>
    <t>3901010, 08161156222</t>
  </si>
  <si>
    <t>Kenali Jasa</t>
  </si>
  <si>
    <t>VDR1513</t>
  </si>
  <si>
    <t>Jl. Pakpak No.173 Sidikalang</t>
  </si>
  <si>
    <t>082164651987 dan 082162138808</t>
  </si>
  <si>
    <t>cv.kenali.jasa@yahoo.co.id</t>
  </si>
  <si>
    <t>082164651987 dan 082</t>
  </si>
  <si>
    <t>Marlin Simbolon</t>
  </si>
  <si>
    <t>VDR1514</t>
  </si>
  <si>
    <t>Pardomuan, Siempat Nempu Hilir</t>
  </si>
  <si>
    <t>Mutiara Cibening</t>
  </si>
  <si>
    <t>VDR1515</t>
  </si>
  <si>
    <t>Jl. Raya Cibening Purwakarta</t>
  </si>
  <si>
    <t>Satya Abadi</t>
  </si>
  <si>
    <t>VDR1516</t>
  </si>
  <si>
    <t>Jl. Tamir Hamzah No. 99 Helvetia Timur</t>
  </si>
  <si>
    <t>061-8454247</t>
  </si>
  <si>
    <t>satya.alex@yahoo.com</t>
  </si>
  <si>
    <t>061-8471578</t>
  </si>
  <si>
    <t>Safak Arrofiq</t>
  </si>
  <si>
    <t>VDR1517</t>
  </si>
  <si>
    <t>Jl. Kupang Gunung Barat 1/26</t>
  </si>
  <si>
    <t>Safakarrofiq@yahoo.co.id</t>
  </si>
  <si>
    <t>MUARA GABE MAHITA</t>
  </si>
  <si>
    <t>VDR1518</t>
  </si>
  <si>
    <t>Ruko Bunder Square, Jl. Dr. Wahidin Sudiro Husodo No. 782 C-3</t>
  </si>
  <si>
    <t>031-72961107</t>
  </si>
  <si>
    <t>sales@muaragabe.com</t>
  </si>
  <si>
    <t>031-3930248</t>
  </si>
  <si>
    <t>PT. Tangguh Muda Transport</t>
  </si>
  <si>
    <t>VDR1519</t>
  </si>
  <si>
    <t>Ruko Mahkota Ancol Blok D 52 JL RE Matradinata 14420</t>
  </si>
  <si>
    <t>021 6470 1761</t>
  </si>
  <si>
    <t>akhyar@tmtransportgroup.com</t>
  </si>
  <si>
    <t>021 6470 1763</t>
  </si>
  <si>
    <t>Sumber Baru Makaro Cargo</t>
  </si>
  <si>
    <t>VDR1520</t>
  </si>
  <si>
    <t>Jl. Kapten Sumarsono No. 77A</t>
  </si>
  <si>
    <t>061-80031969</t>
  </si>
  <si>
    <t>SB_group26@yahoo.com</t>
  </si>
  <si>
    <t>Adinda Pratiwi Engineering</t>
  </si>
  <si>
    <t>VDR1521</t>
  </si>
  <si>
    <t>Jl. Alfaka VII No. 32A LK VI Tanjung Mulia Hilir, Medan Deli</t>
  </si>
  <si>
    <t>061-80016226</t>
  </si>
  <si>
    <t>Pratiwiengineering@gmail.com</t>
  </si>
  <si>
    <t>Ig. Anang Pramunanto</t>
  </si>
  <si>
    <t>VDR1522</t>
  </si>
  <si>
    <t>The Central Green House No 68 RT 005/001Kel Sukajadi Kec Riau</t>
  </si>
  <si>
    <t>PT. Ratu Megah Utama</t>
  </si>
  <si>
    <t>VDR1523</t>
  </si>
  <si>
    <t>Graha Tirtadi Suite 02 - 08 Jl Pangeran Antasari 18 Jakarta selatan</t>
  </si>
  <si>
    <t>Dian Prima Nugraha</t>
  </si>
  <si>
    <t>VDR1524</t>
  </si>
  <si>
    <t>Jl. Gergaji No. 1 Kampung Ambon</t>
  </si>
  <si>
    <t>021-4714327</t>
  </si>
  <si>
    <t>deweariyanto@yahoo.com</t>
  </si>
  <si>
    <t>021-4758840</t>
  </si>
  <si>
    <t>HJ Eneng Masitoh</t>
  </si>
  <si>
    <t>VDR1525</t>
  </si>
  <si>
    <t>KP. Cijambe RT 005 / RW 009, Sukadami, Cikarang Selatan</t>
  </si>
  <si>
    <t>edrismakijan@yahoo.com</t>
  </si>
  <si>
    <t>Ihsan Wisata</t>
  </si>
  <si>
    <t>VDR1526</t>
  </si>
  <si>
    <t>JL Kapten Tendean No 49 Mampang Prapatan</t>
  </si>
  <si>
    <t>021 7987401</t>
  </si>
  <si>
    <t>021 79190130</t>
  </si>
  <si>
    <t>Mitra Lintas Technology</t>
  </si>
  <si>
    <t>VDR1527</t>
  </si>
  <si>
    <t>Wisma Bumi Asih Jaya lt. 4, Jl. Matraman Raya No. 165-167</t>
  </si>
  <si>
    <t>021 850 9659</t>
  </si>
  <si>
    <t>info@mitralintas.com</t>
  </si>
  <si>
    <t>Tomas</t>
  </si>
  <si>
    <t>VDR1528</t>
  </si>
  <si>
    <t>Jl. Nuri Palu RT04/08 Tanamodindi, Mantikolure</t>
  </si>
  <si>
    <t>Multi Kontrol Nusantara</t>
  </si>
  <si>
    <t>VDR1529</t>
  </si>
  <si>
    <t>Wisma Bakrie 1, Jl. HR Rasuna Said Kav. B1, Jakarta Selatan</t>
  </si>
  <si>
    <t>satryo.hw@mkncorp.com</t>
  </si>
  <si>
    <t>PT.Sentosa Karsa Mulia</t>
  </si>
  <si>
    <t>VDR1530</t>
  </si>
  <si>
    <t>Jl.Setia Jadi Komplek Setia Jadi Town House No.24-D Medan</t>
  </si>
  <si>
    <t>061-8002077</t>
  </si>
  <si>
    <t>market2@skmpt.co.id /zuhdi.m@s</t>
  </si>
  <si>
    <t>Ahmad Sarnubi</t>
  </si>
  <si>
    <t>VDR1531</t>
  </si>
  <si>
    <t>Kp Tanah Tinggi RT004/06 Kel Semanan Kec Kalideres</t>
  </si>
  <si>
    <t>0813 69318898</t>
  </si>
  <si>
    <t>Fahrul Zulya Chandra</t>
  </si>
  <si>
    <t>VDR1532</t>
  </si>
  <si>
    <t>Jl. Ahmad Yani Lorong E1 Banjarmasin</t>
  </si>
  <si>
    <t>fahrul_78@yahoo.co.id</t>
  </si>
  <si>
    <t>Albertus L.D Botha</t>
  </si>
  <si>
    <t>VDR1533</t>
  </si>
  <si>
    <t>Jl Bhakti No 41 kel Cipinang Melayu, Kec Makasar</t>
  </si>
  <si>
    <t>CV. Matahari Proteksi</t>
  </si>
  <si>
    <t>VDR1534</t>
  </si>
  <si>
    <t>Perum Wahana Pondok Gede blok D6/15 RT 13 RW7 Kel Jatirangon Kec Jatisampurna Bekasi</t>
  </si>
  <si>
    <t>MERPATI WORKSHOP</t>
  </si>
  <si>
    <t>VDR1535</t>
  </si>
  <si>
    <t>JL.SURABAYA NO 76/96 MEDAN</t>
  </si>
  <si>
    <t>Salimenkamal@gmail.com</t>
  </si>
  <si>
    <t>Dede Suryamah</t>
  </si>
  <si>
    <t>VDR1536</t>
  </si>
  <si>
    <t>Jl.Nagara kasih Tengah. no 25, Kersanegara, Cibereum, Tasikmalaya</t>
  </si>
  <si>
    <t>021-70335609</t>
  </si>
  <si>
    <t>LS Cable &amp; System Indonesia</t>
  </si>
  <si>
    <t>VDR1537</t>
  </si>
  <si>
    <t>Gedung SME Tower Lt 14 Jl Jend Gatot Suboto Kav 94 Kel Pancoran</t>
  </si>
  <si>
    <t>021-797 4140, 797 4013</t>
  </si>
  <si>
    <t>danang.hergandaru@gmail.com, h</t>
  </si>
  <si>
    <t>021-799 3071</t>
  </si>
  <si>
    <t>Bernadeta Mbaro</t>
  </si>
  <si>
    <t>VDR1538</t>
  </si>
  <si>
    <t>Wae reca RT02/01 Kel Rana loba Kec borong Kab ManggaraiTimur</t>
  </si>
  <si>
    <t>x</t>
  </si>
  <si>
    <t>Agus Susanto</t>
  </si>
  <si>
    <t>VDR1539</t>
  </si>
  <si>
    <t>Kel Tabona RT01 RW01 kec Kota Ternate selatan</t>
  </si>
  <si>
    <t>Ali Alwi</t>
  </si>
  <si>
    <t>VDR1540</t>
  </si>
  <si>
    <t>Ds Fogi RT007/002 Kel Fogi Kec Sanana</t>
  </si>
  <si>
    <t>PT. GlobalNine INdonesia</t>
  </si>
  <si>
    <t>VDR1541</t>
  </si>
  <si>
    <t>Niaga Sentra Kalimas Blok A 05 kalimas raya setia darma Tambun Bekasi</t>
  </si>
  <si>
    <t>7099 4625, 88394727</t>
  </si>
  <si>
    <t>Marthinus Pandarangga</t>
  </si>
  <si>
    <t>VDR1542</t>
  </si>
  <si>
    <t>Jl Adam Malik RT 1 Rw 1 Kel Mbatakapidu Kota Waingapu SUmba Timur</t>
  </si>
  <si>
    <t>0813 5318 6684</t>
  </si>
  <si>
    <t>Purwadi</t>
  </si>
  <si>
    <t>VDR1543</t>
  </si>
  <si>
    <t>Madusari RT001 RW 005, Maduretno, Kalikajar</t>
  </si>
  <si>
    <t>085250577079, 085869621797</t>
  </si>
  <si>
    <t>Panca Wahyu Mandiri</t>
  </si>
  <si>
    <t>VDR1544</t>
  </si>
  <si>
    <t>Ruko Metropolis Town Square, JL. Hartono Raya Blok GG2 No. 5</t>
  </si>
  <si>
    <t>021-55782056</t>
  </si>
  <si>
    <t>farid_pwm99@yahoo.com</t>
  </si>
  <si>
    <t>021-55782058</t>
  </si>
  <si>
    <t>CV. HAFA MAKMUR ABADI</t>
  </si>
  <si>
    <t>VDR1545</t>
  </si>
  <si>
    <t>Jl belimbing I no 5 RT 008 RW006 Bekasi barat</t>
  </si>
  <si>
    <t>Jakarta Land</t>
  </si>
  <si>
    <t>VDR1546</t>
  </si>
  <si>
    <t>Worls Trade Center, 8th Floor, Jl. Jenderal Sudirman, Kav. 29,</t>
  </si>
  <si>
    <t>021-5254737</t>
  </si>
  <si>
    <t>dimas.arioandhika@jakland.com</t>
  </si>
  <si>
    <t>021-5207585</t>
  </si>
  <si>
    <t>Mitra usaha Bersama Sejahtera</t>
  </si>
  <si>
    <t>VDR1547</t>
  </si>
  <si>
    <t>Jl Swasembada Barat VII No 5 RT 001/013 Kel Kebon Bawang Kec Tanjung Priok Jakarta Utara</t>
  </si>
  <si>
    <t>021 43800817</t>
  </si>
  <si>
    <t>PT. Duta Mitra Sarana</t>
  </si>
  <si>
    <t>VDR1548</t>
  </si>
  <si>
    <t>Jl Pejaten Raya No 31 Pasar Minggu Jakarta Selatan</t>
  </si>
  <si>
    <t>021 7085 0082</t>
  </si>
  <si>
    <t>Graha Sarana Duta</t>
  </si>
  <si>
    <t>VDR1549</t>
  </si>
  <si>
    <t>Menara Multimedia, Jl. Kebon Sirih No 12</t>
  </si>
  <si>
    <t>021 384 6569</t>
  </si>
  <si>
    <t>Pakuwon Sentosa Abadi</t>
  </si>
  <si>
    <t>VDR1550</t>
  </si>
  <si>
    <t>Plaza Blok M Lt. 7 Jl. Bulungan No. 76</t>
  </si>
  <si>
    <t>021-7209288</t>
  </si>
  <si>
    <t>021-7209100</t>
  </si>
  <si>
    <t>Ineke intan yuni ani besant</t>
  </si>
  <si>
    <t>VDR1551</t>
  </si>
  <si>
    <t>Jl. Liman Mukti Selatan I NO. 322, Pedurungan Kidul, Pedurungan</t>
  </si>
  <si>
    <t>PT. Bumi Mandiri Pratama</t>
  </si>
  <si>
    <t>VDR1552</t>
  </si>
  <si>
    <t>gedung BEJ Tower II Lt 17 jl Jend Sudirman kav 52-53 kel Senayan Kec Kebayoran baru</t>
  </si>
  <si>
    <t>Waryono</t>
  </si>
  <si>
    <t>VDR1553</t>
  </si>
  <si>
    <t>Dusun Salam RT 010 RW 003, Datar, Warungpring</t>
  </si>
  <si>
    <t>Thjin Tjin Kun</t>
  </si>
  <si>
    <t>VDR1554</t>
  </si>
  <si>
    <t>Jl. KHM Mansyur No.100 F RT 001 RW 005, Kel. Tambora, Kec. Tambora</t>
  </si>
  <si>
    <t>Jenal Mustopa</t>
  </si>
  <si>
    <t>VDR1555</t>
  </si>
  <si>
    <t>Jl Tukad Jinad Perumahan Puri Waturenggong Blok B no 3 Denpasar Bali</t>
  </si>
  <si>
    <t>0361 8057838</t>
  </si>
  <si>
    <t>Siti aliyah</t>
  </si>
  <si>
    <t>VDR1556</t>
  </si>
  <si>
    <t>Bojong menteng RT02/03 Bjong menteng rawa lumbu</t>
  </si>
  <si>
    <t>Tri Henrio</t>
  </si>
  <si>
    <t>VDR1557</t>
  </si>
  <si>
    <t>Jl Cihanjuang gg leuwit dadap No 16 rt01/02 Cibabay Cimahi Utara</t>
  </si>
  <si>
    <t>Setia Bangunan</t>
  </si>
  <si>
    <t>VDR1558</t>
  </si>
  <si>
    <t>Jl. Terminal atas No. 11 Jawa kanan, Lubuk Linggau</t>
  </si>
  <si>
    <t>0733-324424</t>
  </si>
  <si>
    <t>acancun81@gmail.com</t>
  </si>
  <si>
    <t>Arniati</t>
  </si>
  <si>
    <t>VDR1559</t>
  </si>
  <si>
    <t>Jl penegak J no 92. RT 004/005 pengasinan Rawa lumbu</t>
  </si>
  <si>
    <t>Serasi Auto Raya Cab. Bandung</t>
  </si>
  <si>
    <t>VDR1560</t>
  </si>
  <si>
    <t>Jl. Soekarno Hatta No. 811 RW 002</t>
  </si>
  <si>
    <t>022 7801715</t>
  </si>
  <si>
    <t>marcories.jakub@trac.astra.co.</t>
  </si>
  <si>
    <t>022 7833352</t>
  </si>
  <si>
    <t>Kualita Citra Sertifikasi</t>
  </si>
  <si>
    <t>VDR1561</t>
  </si>
  <si>
    <t>Jl. Raya Transyogi KM 3 Cibubur, Times Square Blok C1 No.26, RT001 RW 010</t>
  </si>
  <si>
    <t>021 84302576</t>
  </si>
  <si>
    <t>bharata@kualitaexpertise.com</t>
  </si>
  <si>
    <t>021 84302579</t>
  </si>
  <si>
    <t>Odang Sutji Ramdani</t>
  </si>
  <si>
    <t>VDR1562</t>
  </si>
  <si>
    <t>Jl SPG 7 no 13 RT005/009 lubang Buaya Cipayung jakarta Timur</t>
  </si>
  <si>
    <t>Rambu Dai Mbati Waha</t>
  </si>
  <si>
    <t>VDR1563</t>
  </si>
  <si>
    <t>Wudi Rt/Rw : 007/004 Desa/Kel. Kuta Kec.Kanatang</t>
  </si>
  <si>
    <t>0853 3796 9888</t>
  </si>
  <si>
    <t>OKTOFINA MARYAM SRIDELI PEKAHULAN</t>
  </si>
  <si>
    <t>VDR1564</t>
  </si>
  <si>
    <t>Kel Sangaji RT 002/003 Kec Ternate Utara Kota Ternate</t>
  </si>
  <si>
    <t>PT. Multi Andalan Sejahtera</t>
  </si>
  <si>
    <t>VDR1565</t>
  </si>
  <si>
    <t>JL.H.MIRAN NO 57 Duren Sawit</t>
  </si>
  <si>
    <t>021 46222795</t>
  </si>
  <si>
    <t>PLN area pelayanan jaringan Surabaya</t>
  </si>
  <si>
    <t>VDR1566</t>
  </si>
  <si>
    <t>Jl. Bratang Binangun Komp Manyaran Megah Indah Plaza BI A No. 31</t>
  </si>
  <si>
    <t>031-5026556</t>
  </si>
  <si>
    <t>031-5029769</t>
  </si>
  <si>
    <t>Mulia Teknik</t>
  </si>
  <si>
    <t>VDR1567</t>
  </si>
  <si>
    <t>Jl. Kusuma No. 2 Berbek-Waru</t>
  </si>
  <si>
    <t>031-72359067</t>
  </si>
  <si>
    <t>rahman_paklina@yahoo.com</t>
  </si>
  <si>
    <t>Ismanto</t>
  </si>
  <si>
    <t>VDR1568</t>
  </si>
  <si>
    <t>dusun tanjungan rt003/006 Ngmbak Purwodadi</t>
  </si>
  <si>
    <t>PT. PANCA SUTJI GEMILANG</t>
  </si>
  <si>
    <t>VDR1569</t>
  </si>
  <si>
    <t>Jl. Jend. Sudirman No.47, Balikapapan,</t>
  </si>
  <si>
    <t>(62 -542) 721 3888</t>
  </si>
  <si>
    <t>reservation@jatrahotelbalikpap</t>
  </si>
  <si>
    <t>(62 -542) 721 8999</t>
  </si>
  <si>
    <t>Iwan Sutisna</t>
  </si>
  <si>
    <t>VDR1570</t>
  </si>
  <si>
    <t>Jl. Tmn Meruya Ilir B-3/7 RT011 / RW 04, Kembangan</t>
  </si>
  <si>
    <t>Tan Energy Indonesia</t>
  </si>
  <si>
    <t>VDR1571</t>
  </si>
  <si>
    <t>Jl. Dr. Latumenten Kav.50 Sentra Latumenten Blok D2, Jelambar Baru, Grogol Petamburan</t>
  </si>
  <si>
    <t>021 56958610 / 14</t>
  </si>
  <si>
    <t>021 56958613</t>
  </si>
  <si>
    <t>Ahmad Asep Sofyan</t>
  </si>
  <si>
    <t>VDR1572</t>
  </si>
  <si>
    <t>Dusun Jeruk RT02/03 desa Ngelo Margomulyo</t>
  </si>
  <si>
    <t>Imam Munawir</t>
  </si>
  <si>
    <t>VDR1573</t>
  </si>
  <si>
    <t>DS Cerme RT 02 RW 02 Kec. Pace</t>
  </si>
  <si>
    <t>imammunawir31@yahoo.com</t>
  </si>
  <si>
    <t>Shellindo Jaya</t>
  </si>
  <si>
    <t>VDR1574</t>
  </si>
  <si>
    <t>Taman Tekno Sektor XI Blok E/26</t>
  </si>
  <si>
    <t>021-29313391</t>
  </si>
  <si>
    <t>shellindojaya@yahoo.com</t>
  </si>
  <si>
    <t>Jembo cable Company, TBK</t>
  </si>
  <si>
    <t>VDR1575</t>
  </si>
  <si>
    <t>Jl. Pajajaran Kel Gandasari Kec Jaiuwung Tangerang 15137</t>
  </si>
  <si>
    <t>021 5919 442</t>
  </si>
  <si>
    <t>Sales@jembo.com</t>
  </si>
  <si>
    <t>Mega Jaya</t>
  </si>
  <si>
    <t>VDR1576</t>
  </si>
  <si>
    <t>LTC, Jl. Raya Gajah Mada Lt. GF2 Blok B1 No. 12</t>
  </si>
  <si>
    <t>021-62307196</t>
  </si>
  <si>
    <t>mega9jaya@yahoo.co.id</t>
  </si>
  <si>
    <t>VDR1577</t>
  </si>
  <si>
    <t>Jl Raya Pajajaran, RT05/011 Bantar Jati</t>
  </si>
  <si>
    <t>0251-8381986</t>
  </si>
  <si>
    <t>0251-8312445</t>
  </si>
  <si>
    <t>Mukti Sambari</t>
  </si>
  <si>
    <t>VDR1578</t>
  </si>
  <si>
    <t>Bentang Padalarang Regency Blok A1 No.18</t>
  </si>
  <si>
    <t>Andri Wijaya Kusumah</t>
  </si>
  <si>
    <t>VDR1579</t>
  </si>
  <si>
    <t>Kp Cigudeg RT003/001 Kel Cigudeg Kecamatan Cigudeg kabupaten Bogor</t>
  </si>
  <si>
    <t>Datascrip</t>
  </si>
  <si>
    <t>VDR1580</t>
  </si>
  <si>
    <t>Jl. Selaparang Blok B15, Kav. 9, Komple Kemayoran</t>
  </si>
  <si>
    <t>sahat@datascrip.co.id</t>
  </si>
  <si>
    <t>Sumber Rejeki</t>
  </si>
  <si>
    <t>VDR1581</t>
  </si>
  <si>
    <t>Jl. Industri Raya 1 No. 6 Blok C3A Komp Pergudangan 3 In 1 Jatake Tangerang, 15135</t>
  </si>
  <si>
    <t>021-5920530,5920730</t>
  </si>
  <si>
    <t>Latifa M</t>
  </si>
  <si>
    <t>VDR1582</t>
  </si>
  <si>
    <t>Jl Kiwi RT 006/002 Mekar Sari Kec Wasile Kab Halmahera Timur</t>
  </si>
  <si>
    <t>Cahaya Beringin Sejahtera</t>
  </si>
  <si>
    <t>VDR1583</t>
  </si>
  <si>
    <t>Jl. Majapahit No.28 E F, Jakarta Pusat</t>
  </si>
  <si>
    <t>Andri Wijaya Kusuma</t>
  </si>
  <si>
    <t>VDR1584</t>
  </si>
  <si>
    <t>Kp Cigudeg RT003/001 Kel Cigudeg Kecamatan Cigudeg</t>
  </si>
  <si>
    <t>Bayu Sukaton</t>
  </si>
  <si>
    <t>VDR1585</t>
  </si>
  <si>
    <t>Jl. Jangkungan I-D No. 8 RT05/08 Sukolilo</t>
  </si>
  <si>
    <t>INDO PUTRA SELARAS</t>
  </si>
  <si>
    <t>VDR1586</t>
  </si>
  <si>
    <t>Ruko Zsabina JL. Lingkar Duren Sawit Timur Blok K No. 18 / Duren Sawit</t>
  </si>
  <si>
    <t>021 86616277</t>
  </si>
  <si>
    <t>divysumardiana@gmail.com</t>
  </si>
  <si>
    <t>021 86614272</t>
  </si>
  <si>
    <t>Rahmi Mardani</t>
  </si>
  <si>
    <t>VDR1587</t>
  </si>
  <si>
    <t>Jl SPG 7 No 13 RT No 13 RT 005/009 Cipayung</t>
  </si>
  <si>
    <t>Hero Jaya</t>
  </si>
  <si>
    <t>VDR1588</t>
  </si>
  <si>
    <t>Jl. Kolonel Abunjani No. 39D RT01/01 Kenali Besar Kotabaru</t>
  </si>
  <si>
    <t>0741-61594</t>
  </si>
  <si>
    <t>Zakaria</t>
  </si>
  <si>
    <t>VDR1589</t>
  </si>
  <si>
    <t>Kp. Pondok Aren RT 004 RW 002 Kel. Parigi, Kec. Pondok Aren</t>
  </si>
  <si>
    <t>Usep Yusup Sulaeman</t>
  </si>
  <si>
    <t>VDR1590</t>
  </si>
  <si>
    <t>Kp. Kamarung SLTN RT 38/10, Desa Kamarung, Pagaden, Subang</t>
  </si>
  <si>
    <t>0852 150 83804</t>
  </si>
  <si>
    <t>BPJS Kesehatan Kantor Cabang Jakarta Selatan</t>
  </si>
  <si>
    <t>VDR1591</t>
  </si>
  <si>
    <t>Jl. Raya Pasar Minggu No. 17 Jak-Sel 12780, Kotak Pos 8114</t>
  </si>
  <si>
    <t>(021) 7946321, 0812 8415148</t>
  </si>
  <si>
    <t>VDR1592</t>
  </si>
  <si>
    <t>Graha Qdc Lt 4 Jl Mampang Prapatan Blok C no 28</t>
  </si>
  <si>
    <t>021 79191234</t>
  </si>
  <si>
    <t>021 79793333</t>
  </si>
  <si>
    <t>Novayandra Arinurdin</t>
  </si>
  <si>
    <t>VDR1593</t>
  </si>
  <si>
    <t>Jl. Babakan Cibereum No. 93 C, RT 004 RW 001, Campaka, Andir, Bandung</t>
  </si>
  <si>
    <t>0812-14000609</t>
  </si>
  <si>
    <t>Fransiskus Hosea</t>
  </si>
  <si>
    <t>VDR1594</t>
  </si>
  <si>
    <t>kambajawa RT029/08 kambajawa kota waingapu kabupaten sumba timur.</t>
  </si>
  <si>
    <t>Sunin Construction Indonesia</t>
  </si>
  <si>
    <t>VDR1595</t>
  </si>
  <si>
    <t>Jl. Jendral Gatot Subroto Kav.54, Jakarta Selatan</t>
  </si>
  <si>
    <t>021 29675135</t>
  </si>
  <si>
    <t>021 29675137</t>
  </si>
  <si>
    <t>Indo Qualita Aradinamis</t>
  </si>
  <si>
    <t>VDR1596</t>
  </si>
  <si>
    <t>Gedung Manggala Winabakti Lt.2, Jl. Gatot Subroto</t>
  </si>
  <si>
    <t>yuyun.irianti@iqacert.co.id</t>
  </si>
  <si>
    <t>CV.ARI BUR</t>
  </si>
  <si>
    <t>VDR1597</t>
  </si>
  <si>
    <t>JL.SESER NO.7 KEL.SIDOREJO HILIR KEC.MEDAN TEMBUNG</t>
  </si>
  <si>
    <t>061 662 7762</t>
  </si>
  <si>
    <t>aribur_rentcar@yahoo.co.id</t>
  </si>
  <si>
    <t>Ridwan Zainudin</t>
  </si>
  <si>
    <t>VDR1598</t>
  </si>
  <si>
    <t>Apela 2 RT02 RW2 Apela 2 ranowulu bitung</t>
  </si>
  <si>
    <t>VSTAR COMPUTER</t>
  </si>
  <si>
    <t>VDR1599</t>
  </si>
  <si>
    <t>JL PUTRI MERAK JINGGA NO 170 MEDAN</t>
  </si>
  <si>
    <t>061 4563461</t>
  </si>
  <si>
    <t>vstar_c@yahoo.co.id</t>
  </si>
  <si>
    <t>Rental Mobilku</t>
  </si>
  <si>
    <t>VDR1600</t>
  </si>
  <si>
    <t>Jl. Perintis Kemerdekaan Perum Aksa Jaya Blok B6, Tasikmalaya</t>
  </si>
  <si>
    <t>0265 707 1999, 085100071999</t>
  </si>
  <si>
    <t>Hero Supermarket</t>
  </si>
  <si>
    <t>VDR1601</t>
  </si>
  <si>
    <t>KO Bintaro Komersial CBD Sektor 7 B7/A7, Tangerang Selatan</t>
  </si>
  <si>
    <t>Konet Indonesia</t>
  </si>
  <si>
    <t>VDR1602</t>
  </si>
  <si>
    <t>Wisma Korindo Lt.3, Jl. MT Haryono kav.62, Pancoran Jaksel</t>
  </si>
  <si>
    <t>021 24001122</t>
  </si>
  <si>
    <t>Serasi Auto Raya Cab. JKT Condet</t>
  </si>
  <si>
    <t>VDR1603</t>
  </si>
  <si>
    <t>Jl. Condet Raya No.`5 Gedong, Pasar Rebo, Jaktim</t>
  </si>
  <si>
    <t>021 8404040</t>
  </si>
  <si>
    <t>ina.nabilla@trac.astra.co.id</t>
  </si>
  <si>
    <t>Parsiman</t>
  </si>
  <si>
    <t>VDR1604</t>
  </si>
  <si>
    <t>Kp. Sukapura No. 57 RT 05/03 Cilincing</t>
  </si>
  <si>
    <t>021-40992855</t>
  </si>
  <si>
    <t>triabaditerang@yahoo.com</t>
  </si>
  <si>
    <t>PT. Musi Indah Persada</t>
  </si>
  <si>
    <t>VDR1605</t>
  </si>
  <si>
    <t>Desa Domato Kec, jailolo Selatan kab Halmahera Barat</t>
  </si>
  <si>
    <t>0921 3110954</t>
  </si>
  <si>
    <t>Karya Tunas Mandiri</t>
  </si>
  <si>
    <t>VDR1606</t>
  </si>
  <si>
    <t>Taman Rahayu Regensi II No.A1/21, Desa Taman Rahayu, Kec. Setu, Bekasi</t>
  </si>
  <si>
    <t>Konveksi Wanda Nugraha</t>
  </si>
  <si>
    <t>VDR1607</t>
  </si>
  <si>
    <t>Jl. Cipadu Jaya RT 004/06 Gg. Muha Cipadu Jaya, Ciledug, Larangan - Tangerang</t>
  </si>
  <si>
    <t>Chandra Irawan</t>
  </si>
  <si>
    <t>VDR1608</t>
  </si>
  <si>
    <t>Pondok ngu Jl Kaing RT -7 RW 05 Medan Satria Bekasi</t>
  </si>
  <si>
    <t>Supriadi</t>
  </si>
  <si>
    <t>VDR1609</t>
  </si>
  <si>
    <t>Jl. SM Raja Atas Parongil, Silima Punggapungga</t>
  </si>
  <si>
    <t>061-7357535</t>
  </si>
  <si>
    <t>Sumberraya Pasada Usaha</t>
  </si>
  <si>
    <t>VDR1610</t>
  </si>
  <si>
    <t>APL Tower, 9 th Floor, Central Park, Podomoro City Jl. Letjen S. Parman Kav. 28 Grogol Petamburan, Jakarta Barat</t>
  </si>
  <si>
    <t>021- 29034321</t>
  </si>
  <si>
    <t>021 â€“ 29034322</t>
  </si>
  <si>
    <t>Anugerah</t>
  </si>
  <si>
    <t>VDR1611</t>
  </si>
  <si>
    <t>Desa Lumban Sihite, Kecamatan Lae Parira</t>
  </si>
  <si>
    <t>Hernita.Sihite@gmail.com</t>
  </si>
  <si>
    <t>Global Twin Star</t>
  </si>
  <si>
    <t>VDR1612</t>
  </si>
  <si>
    <t>Ruko Union Square Kav 21 gading Serpong, Serpong utara</t>
  </si>
  <si>
    <t>021 53129050</t>
  </si>
  <si>
    <t>021 5399187</t>
  </si>
  <si>
    <t>Yuneldi Hidayat</t>
  </si>
  <si>
    <t>VDR1613</t>
  </si>
  <si>
    <t>Dusun XII Bangun sari RT 02/01 Tanjung Morawa</t>
  </si>
  <si>
    <t>miranda_yuni@yahoo.com</t>
  </si>
  <si>
    <t>PD Harapan Jaya</t>
  </si>
  <si>
    <t>VDR1614</t>
  </si>
  <si>
    <t>KP Taringgul RT 04 RW 03 Desa Tarikolot, Bogor</t>
  </si>
  <si>
    <t>Surya Tionet</t>
  </si>
  <si>
    <t>VDR1615</t>
  </si>
  <si>
    <t>Jl. Suryapranoto I D Jakarta Pusat</t>
  </si>
  <si>
    <t>021 3863592</t>
  </si>
  <si>
    <t>021 3863604</t>
  </si>
  <si>
    <t>Yandia Pratama Cemerlang</t>
  </si>
  <si>
    <t>VDR1616</t>
  </si>
  <si>
    <t>Jl. Suryopranoto No. 87, Jakarta</t>
  </si>
  <si>
    <t>021 8445054</t>
  </si>
  <si>
    <t>021 84597137</t>
  </si>
  <si>
    <t>CG Power &amp; Industrial Solutions Limited</t>
  </si>
  <si>
    <t>VDR1617</t>
  </si>
  <si>
    <t>SWITCHGEAR COMPLEX A-3, MIDC, Ambad, Nashik - 422010, INDIA</t>
  </si>
  <si>
    <t>suraj.deshmukh@cgglobal.com</t>
  </si>
  <si>
    <t>SURYA ADHITAMA</t>
  </si>
  <si>
    <t>VDR1618</t>
  </si>
  <si>
    <t>Jln. Raya Gerung Petak Dodokan No. 07 Gerung</t>
  </si>
  <si>
    <t>fahdiansyahdidi@yahoo.co.id</t>
  </si>
  <si>
    <t>Rescom</t>
  </si>
  <si>
    <t>VDR1619</t>
  </si>
  <si>
    <t>ITC kuningan Lt3 Blok B9 No3 Jl Prof Dr Satrio Kuningan</t>
  </si>
  <si>
    <t>021 5793 5151</t>
  </si>
  <si>
    <t>Sinergi Cipta Karunia</t>
  </si>
  <si>
    <t>VDR1620</t>
  </si>
  <si>
    <t>Jl. Jalur Alam Sutera Dinasty Walk Blok 29B/15 Pakualam, Serpong Utara.</t>
  </si>
  <si>
    <t>dzikranugroho@yahoo.co.id</t>
  </si>
  <si>
    <t>VDR1621</t>
  </si>
  <si>
    <t>Pasar Kenari Lantai Dasar AKS No 150 - 151 Salemba</t>
  </si>
  <si>
    <t>021 31908162</t>
  </si>
  <si>
    <t>Meteor Cell</t>
  </si>
  <si>
    <t>VDR1622</t>
  </si>
  <si>
    <t>ITC Fatmawati Lt. Dasar No. 116-117</t>
  </si>
  <si>
    <t>021-7397003</t>
  </si>
  <si>
    <t>Karama Bajher</t>
  </si>
  <si>
    <t>VDR1623</t>
  </si>
  <si>
    <t>Waingapu</t>
  </si>
  <si>
    <t>PT. Pramitra</t>
  </si>
  <si>
    <t>VDR1624</t>
  </si>
  <si>
    <t>Laboratorium Klinik Pramitra Jl Samanhudi No 21 Jakarta Pusat</t>
  </si>
  <si>
    <t>021 3513332</t>
  </si>
  <si>
    <t>info@pramitra.co.id</t>
  </si>
  <si>
    <t>021 3512490</t>
  </si>
  <si>
    <t>Indah jaya TB</t>
  </si>
  <si>
    <t>VDR1625</t>
  </si>
  <si>
    <t>Jl Jend A Yani No 90 Kendari</t>
  </si>
  <si>
    <t>0401 390651</t>
  </si>
  <si>
    <t>NagaSteel</t>
  </si>
  <si>
    <t>VDR1626</t>
  </si>
  <si>
    <t>Jl A yani No 39 F kendari</t>
  </si>
  <si>
    <t>0401 3194436</t>
  </si>
  <si>
    <t>PT. Unelec Indonesia (Unindo)</t>
  </si>
  <si>
    <t>VDR1627</t>
  </si>
  <si>
    <t>Jl Swadaya PLN RT 009/002 Kel Jatinegara Kec Cakung</t>
  </si>
  <si>
    <t>021 24576000</t>
  </si>
  <si>
    <t>021 4604181</t>
  </si>
  <si>
    <t>PT. General Supply and Service Indonesia</t>
  </si>
  <si>
    <t>VDR1628</t>
  </si>
  <si>
    <t>Jl Jenderal Sudirma No 44-46 BRI II Tower 39th floor, Suite 2908 10210</t>
  </si>
  <si>
    <t>021 5785 2480</t>
  </si>
  <si>
    <t>tom.dureln@rexel.asia</t>
  </si>
  <si>
    <t>021 5785 2840</t>
  </si>
  <si>
    <t>MUGI WALAGRI</t>
  </si>
  <si>
    <t>VDR1629</t>
  </si>
  <si>
    <t>JL.Luku I No.287 B lk VII Kwala bekala Medan</t>
  </si>
  <si>
    <t>abd981994@gmail.com</t>
  </si>
  <si>
    <t>INDOPRO MEDIA PIRANTI</t>
  </si>
  <si>
    <t>VDR1630</t>
  </si>
  <si>
    <t>Kencana Tower Lantai 2 Business Park Jl. Raya Meruya Ilir No. 88 Kebon Jeruk</t>
  </si>
  <si>
    <t>021 - 29601426</t>
  </si>
  <si>
    <t>www.axiopro.com</t>
  </si>
  <si>
    <t>Rumah Sakit Bedah Asri</t>
  </si>
  <si>
    <t>VDR1631</t>
  </si>
  <si>
    <t>Jl. Duren Tiga No. 20 Jakarta</t>
  </si>
  <si>
    <t>021-7992211</t>
  </si>
  <si>
    <t>info@asrihospital.com</t>
  </si>
  <si>
    <t>Zaenal Abidin</t>
  </si>
  <si>
    <t>VDR1632</t>
  </si>
  <si>
    <t>KP Mangga RT 01/02 Tugu Selatan Koja</t>
  </si>
  <si>
    <t>GE T&amp;D INDIA LIMITED</t>
  </si>
  <si>
    <t>VDR1633</t>
  </si>
  <si>
    <t>A-18, First Floor,Okhla Industrial Area,Phase II,New Delhi,Delhi,India,110020</t>
  </si>
  <si>
    <t>+91 635 126</t>
  </si>
  <si>
    <t>ardian.asril@alstom.com</t>
  </si>
  <si>
    <t>+62 21 29244501</t>
  </si>
  <si>
    <t>UNZI MARWAN</t>
  </si>
  <si>
    <t>VDR1634</t>
  </si>
  <si>
    <t>Gading barat III no 6, rt 01 / rw 08, perum gading regensi</t>
  </si>
  <si>
    <t>0813 94985078</t>
  </si>
  <si>
    <t>unzi_marwan@yahoo.com</t>
  </si>
  <si>
    <t>Achmad Djamaludin</t>
  </si>
  <si>
    <t>VDR1638</t>
  </si>
  <si>
    <t>Komplek BPPB Blok A5/A RT04/06 Pasir Mulya</t>
  </si>
  <si>
    <t>Aryoso Winubroto</t>
  </si>
  <si>
    <t>VDR1639</t>
  </si>
  <si>
    <t>Jl Citayam No II No 9 Kel Rawa Barat, Kebayoran baru</t>
  </si>
  <si>
    <t>Gafina Jaya Makmur</t>
  </si>
  <si>
    <t>VDR1640</t>
  </si>
  <si>
    <t>Jl. Anggrek III/33 Kureksari - Waru - Sidoarjo</t>
  </si>
  <si>
    <t>031-71407203</t>
  </si>
  <si>
    <t>031-8542596</t>
  </si>
  <si>
    <t>PT.BINASAHABAT JAYATAMA</t>
  </si>
  <si>
    <t>VDR1641</t>
  </si>
  <si>
    <t>JL.TIMOR NO.10 U/97 MEDAN 20231 INDONESIA</t>
  </si>
  <si>
    <t>061.4526606-4568891</t>
  </si>
  <si>
    <t>sujitno@binasahabat.co</t>
  </si>
  <si>
    <t>Elieser Ferdy Patadungan</t>
  </si>
  <si>
    <t>VDR1642</t>
  </si>
  <si>
    <t>To Pasa Desa Tampo Kecamatan Mengkendek</t>
  </si>
  <si>
    <t>0853-94626543</t>
  </si>
  <si>
    <t>ESTER HASUDUNGAN</t>
  </si>
  <si>
    <t>VDR1643</t>
  </si>
  <si>
    <t>KOMPLEK SRIGUNTING BLOK VI NO.21 KEL.SEI BERAS SEKATA KEC.SUNGGAL KANAN</t>
  </si>
  <si>
    <t>fastindojatim@gmail.com</t>
  </si>
  <si>
    <t>Budi Sutarwoko</t>
  </si>
  <si>
    <t>VDR1644</t>
  </si>
  <si>
    <t>Kedung Balar RT/Rw 002/001 Kelurahan Gebang, Kec Nguntoronadi, kab Wonogiri.</t>
  </si>
  <si>
    <t>PT Lintas Ekspresindo Nusantara</t>
  </si>
  <si>
    <t>VDR1645</t>
  </si>
  <si>
    <t>Jl. TMP Kalibata No 3 RT 001 Rw 007 Rawa Jati Kec Pancoran</t>
  </si>
  <si>
    <t>021 799 1929</t>
  </si>
  <si>
    <t>021 798 8742</t>
  </si>
  <si>
    <t>Siti Prihatiani</t>
  </si>
  <si>
    <t>VDR1646</t>
  </si>
  <si>
    <t>Jl Perikanan No 55 RT 01/02 Pancoran Mas Kec Pancoran Mas</t>
  </si>
  <si>
    <t>Sri Ratna Dewi Tuna</t>
  </si>
  <si>
    <t>VDR1647</t>
  </si>
  <si>
    <t>Kp Sawah RT 005 /003 Jati Murni Kecamatan Pondok Melati</t>
  </si>
  <si>
    <t>0821 2263 7529</t>
  </si>
  <si>
    <t>VDR1648</t>
  </si>
  <si>
    <t>Saki</t>
  </si>
  <si>
    <t>VDR1649</t>
  </si>
  <si>
    <t>Cihaur RT 05/02 Cihaur Kecamatan Banjarharjo</t>
  </si>
  <si>
    <t>CITRA RENTAL MOBIL</t>
  </si>
  <si>
    <t>VDR1650</t>
  </si>
  <si>
    <t>JL.PERJUANGAN NO.2A KOMPLEK CELLINI SETIA BUDI MEDAN</t>
  </si>
  <si>
    <t>erwin_nancy@gmail.com</t>
  </si>
  <si>
    <t>HADI</t>
  </si>
  <si>
    <t>VDR1651</t>
  </si>
  <si>
    <t>Jemurwonosari GG 1-A/10-A RT 004/003 Kel Jemur Wonosari Kec Wonocolo</t>
  </si>
  <si>
    <t>Upon Gunawan</t>
  </si>
  <si>
    <t>VDR1653</t>
  </si>
  <si>
    <t>Pusung Rt04/07 Kel Banaran Kec Boyolali</t>
  </si>
  <si>
    <t>Gunawan_byl@yahoo.co.id</t>
  </si>
  <si>
    <t>Bintang Nusantara, CV</t>
  </si>
  <si>
    <t>VDR1654</t>
  </si>
  <si>
    <t>Jl Karang Asem VII/27 Surabaya</t>
  </si>
  <si>
    <t>031 51503597</t>
  </si>
  <si>
    <t>031 51165915</t>
  </si>
  <si>
    <t>SUGITO</t>
  </si>
  <si>
    <t>VDR1655</t>
  </si>
  <si>
    <t>DUSUN XVIII JL.PASAR 1 UMUM</t>
  </si>
  <si>
    <t>PT.Andalas Mitra Utama</t>
  </si>
  <si>
    <t>VDR1656</t>
  </si>
  <si>
    <t>Jl Gading Mas Raya Blok A8 No. 11 Kel Pegangsaan II Kec.Kelapa Gading</t>
  </si>
  <si>
    <t>021 2975 417, 29385241,</t>
  </si>
  <si>
    <t>andalas_amu@yahoo.com</t>
  </si>
  <si>
    <t>021 2937 5416, 29385</t>
  </si>
  <si>
    <t>PT. CURA INDONESIA</t>
  </si>
  <si>
    <t>VDR1657</t>
  </si>
  <si>
    <t>Office Park 18 Building Tower A lantai 5 Unit 5E JL. TB Simatupang No 18 Kel Kebagusan Kec. Pasar Minggu</t>
  </si>
  <si>
    <t>021 22708223, 22708224</t>
  </si>
  <si>
    <t>021 22708221</t>
  </si>
  <si>
    <t>HAIRUL NASUTION</t>
  </si>
  <si>
    <t>VDR1658</t>
  </si>
  <si>
    <t>JL.PARIUK GG.WASPADA NO.7 B</t>
  </si>
  <si>
    <t>PT . Sico International</t>
  </si>
  <si>
    <t>VDR1659</t>
  </si>
  <si>
    <t>Gd Pesona 2nd Floor Suite 207, Jl Ciputat Raya N0. 20</t>
  </si>
  <si>
    <t>021 729 2987</t>
  </si>
  <si>
    <t>021 7289 5654</t>
  </si>
  <si>
    <t>PT. Binamitra Mandiri Solution</t>
  </si>
  <si>
    <t>VDR1660</t>
  </si>
  <si>
    <t>Jl. Penegak No 39A RT 17/03 Kel Pal Mariam Kec Matraman</t>
  </si>
  <si>
    <t>Dr.OSHA</t>
  </si>
  <si>
    <t>VDR1661</t>
  </si>
  <si>
    <t>Jl.Raya Karanggan No.7 Karanggan, Gunung Putri, Bogor 16963</t>
  </si>
  <si>
    <t>021-739 5555</t>
  </si>
  <si>
    <t>osha@DROSHA.COM</t>
  </si>
  <si>
    <t>021-8790 9977</t>
  </si>
  <si>
    <t>Nirwana Jaya</t>
  </si>
  <si>
    <t>VDR1662</t>
  </si>
  <si>
    <t>Jl Soekarno Hatta Kompl Bumi Nirwana Indah Bl C/18</t>
  </si>
  <si>
    <t>(0542) 7208400</t>
  </si>
  <si>
    <t>(0542) 5621768</t>
  </si>
  <si>
    <t>DARMEN</t>
  </si>
  <si>
    <t>VDR1663</t>
  </si>
  <si>
    <t>DUSUN V P.BUDIMAN I</t>
  </si>
  <si>
    <t>Erna Ekawati</t>
  </si>
  <si>
    <t>VDR1664</t>
  </si>
  <si>
    <t>Beber lauk, Pengenjek, Jonggat</t>
  </si>
  <si>
    <t>0370-627631</t>
  </si>
  <si>
    <t>Sanggar Jaya Abadi</t>
  </si>
  <si>
    <t>VDR1665</t>
  </si>
  <si>
    <t>Jl Ray Panyawungan No 4 Cileunyi Bandung</t>
  </si>
  <si>
    <t>022 7791579 - 89</t>
  </si>
  <si>
    <t>022 7791569</t>
  </si>
  <si>
    <t>Sumarno</t>
  </si>
  <si>
    <t>VDR1666</t>
  </si>
  <si>
    <t>Serang</t>
  </si>
  <si>
    <t>Metacom Karunia Lestari</t>
  </si>
  <si>
    <t>VDR1667</t>
  </si>
  <si>
    <t>Jl.Ternate No 12D</t>
  </si>
  <si>
    <t>021-63856064</t>
  </si>
  <si>
    <t>Evelyn@ptmetacom.com</t>
  </si>
  <si>
    <t>021-6332960</t>
  </si>
  <si>
    <t>Ade Suryono</t>
  </si>
  <si>
    <t>VDR1668</t>
  </si>
  <si>
    <t>PT. Lentera Agung Kencana</t>
  </si>
  <si>
    <t>VDR1669</t>
  </si>
  <si>
    <t>Jl Pangeran Jayakarta 66 Blok B/12 RT 006/07</t>
  </si>
  <si>
    <t>021 6586 8063,58</t>
  </si>
  <si>
    <t>Hopid</t>
  </si>
  <si>
    <t>VDR1670</t>
  </si>
  <si>
    <t>VDR1671</t>
  </si>
  <si>
    <t>Jl. Moch. Toha No. 77 Bandung</t>
  </si>
  <si>
    <t>Rohaeni</t>
  </si>
  <si>
    <t>VDR1672</t>
  </si>
  <si>
    <t>BREBES</t>
  </si>
  <si>
    <t>IRON HUTAMA WIJAYA</t>
  </si>
  <si>
    <t>VDR1673</t>
  </si>
  <si>
    <t>Jl. Raya Dewi Sartika 125B Cawang</t>
  </si>
  <si>
    <t>021-80201809</t>
  </si>
  <si>
    <t>iron.hutamawijaya@gmail.com</t>
  </si>
  <si>
    <t>021-80947555</t>
  </si>
  <si>
    <t>Astra Aviva Life</t>
  </si>
  <si>
    <t>VDR1674</t>
  </si>
  <si>
    <t>PT ASTRA AVIVA LIFE Pondok Indah Office Tower 3, 1st Floor Jl. Sultan Iskandar Muda Kav. Vâ€“TA Pondok Indah, Jakarta Selatan 12310</t>
  </si>
  <si>
    <t>021-3042 2000</t>
  </si>
  <si>
    <t>Yuli.fatmahs@astralife.co.id,</t>
  </si>
  <si>
    <t>021-2912 4017</t>
  </si>
  <si>
    <t>PT.KUNANGO JANTAN</t>
  </si>
  <si>
    <t>VDR1675</t>
  </si>
  <si>
    <t>jln. By pass Km 25 Korong sungai pinang Kenagarian Kasang Kebupaten Padang Pariaman, SUMBAR Kode Pos 25586</t>
  </si>
  <si>
    <t>(0751) 4851889 (0751) 4851886</t>
  </si>
  <si>
    <t>KunangoJantan@yahoo.com</t>
  </si>
  <si>
    <t>(0751) 4851887</t>
  </si>
  <si>
    <t>PT.TIGA PILAR SAKATO</t>
  </si>
  <si>
    <t>VDR1676</t>
  </si>
  <si>
    <t>kunangojantan@yahoo.com</t>
  </si>
  <si>
    <t>Okta Yufiandri</t>
  </si>
  <si>
    <t>VDR1677</t>
  </si>
  <si>
    <t>Manager TA</t>
  </si>
  <si>
    <t>0811-382-266</t>
  </si>
  <si>
    <t>Herman</t>
  </si>
  <si>
    <t>VDR1678</t>
  </si>
  <si>
    <t>JL.Bukit Pasir No.07 Tangkerang Timur tenayan raya Pekan Baru</t>
  </si>
  <si>
    <t>082193899899/0811755002</t>
  </si>
  <si>
    <t>h3rm4n.77@gmail.com</t>
  </si>
  <si>
    <t>Koperasi Karyawan Mitra Mandiri</t>
  </si>
  <si>
    <t>VDR1682</t>
  </si>
  <si>
    <t>Jln. Majapahit Ampenan Mataram NTB</t>
  </si>
  <si>
    <t>Alexander Dawaola</t>
  </si>
  <si>
    <t>VDR1683</t>
  </si>
  <si>
    <t>GunungAnyar Kidul No8 RT003/003</t>
  </si>
  <si>
    <t>PT.MORAN JAYA LESTARI</t>
  </si>
  <si>
    <t>VDR1684</t>
  </si>
  <si>
    <t>Jl.Asyafiiyah RT.003 RW.03 No.76 Cilangkap-Cipayung</t>
  </si>
  <si>
    <t>ptmoranjaya@gmail.com</t>
  </si>
  <si>
    <t>Jagar Joni Harli Harianja</t>
  </si>
  <si>
    <t>VDR1685</t>
  </si>
  <si>
    <t>Jl.Sendok Gg.Dosniroha No.12 A</t>
  </si>
  <si>
    <t>jagarverayanti@yahoo.co.id</t>
  </si>
  <si>
    <t>Nicky Sandhie Larhe</t>
  </si>
  <si>
    <t>VDR1686</t>
  </si>
  <si>
    <t>Jl.Masjid GG.Perjuangan No.3 RT012/003</t>
  </si>
  <si>
    <t>Gridtech Indonesia</t>
  </si>
  <si>
    <t>VDR1687</t>
  </si>
  <si>
    <t>Jl. Millenium 4 Blok A.24 No. 5 Desa Peusar Kecamatan Panongan Kabupaten Tangerang 15710</t>
  </si>
  <si>
    <t>021-54350157, 54350156</t>
  </si>
  <si>
    <t>info@gridtech.co.id</t>
  </si>
  <si>
    <t>021-29020128</t>
  </si>
  <si>
    <t>Mulyadi</t>
  </si>
  <si>
    <t>VDR1688</t>
  </si>
  <si>
    <t>berkedudukan di jl. Gunung Sago No.46 A, Kab Gunung Pangilun</t>
  </si>
  <si>
    <t>0813-6331-8558</t>
  </si>
  <si>
    <t>Ramli</t>
  </si>
  <si>
    <t>VDR1689</t>
  </si>
  <si>
    <t>Kp. Duri Rt. 006/ Rw. 004 Duri Kosambi Cengkareng</t>
  </si>
  <si>
    <t>ramli_jeha@yahoo.com</t>
  </si>
  <si>
    <t>Bambang Heryanto</t>
  </si>
  <si>
    <t>VDR1690</t>
  </si>
  <si>
    <t>Komp Baleendah Permai Jl.Padi Endah 9 Blok B No 74. Bandung</t>
  </si>
  <si>
    <t>altheashikai09@yahoo.com</t>
  </si>
  <si>
    <t>Sahabat Mitra Logistindo</t>
  </si>
  <si>
    <t>VDR1691</t>
  </si>
  <si>
    <t>Jl.Raya Enggano Tjokro Building 3th floor</t>
  </si>
  <si>
    <t>021-43904292</t>
  </si>
  <si>
    <t>sahabatmitra_logistindo@yahoo.</t>
  </si>
  <si>
    <t>Syofyan Sadat</t>
  </si>
  <si>
    <t>VDR1692</t>
  </si>
  <si>
    <t>Jl.Pasirluyu Selatan No.386/205A BANDUNG</t>
  </si>
  <si>
    <t>syofyan.tsl@gmail.co</t>
  </si>
  <si>
    <t>Wagimun</t>
  </si>
  <si>
    <t>VDR1693</t>
  </si>
  <si>
    <t>Kampung seraya RT 003/002 Kel Kampung seraya Batu Ampar, Kota batam</t>
  </si>
  <si>
    <t>PT. Win Transport</t>
  </si>
  <si>
    <t>VDR1694</t>
  </si>
  <si>
    <t>Ruko Mahkota Ancol Blok F No 12 Jl RE Martadinata, Pademangan 14420</t>
  </si>
  <si>
    <t>021 64701799</t>
  </si>
  <si>
    <t>wincargotranport@gmail.com</t>
  </si>
  <si>
    <t>021 64701798</t>
  </si>
  <si>
    <t>Saprindo Bangunan</t>
  </si>
  <si>
    <t>VDR1695</t>
  </si>
  <si>
    <t>Bengkong Sadai - Batam</t>
  </si>
  <si>
    <t>0778 7022751</t>
  </si>
  <si>
    <t>0812 7024 1555</t>
  </si>
  <si>
    <t>PT. Jutam Readymix Concrete</t>
  </si>
  <si>
    <t>VDR1696</t>
  </si>
  <si>
    <t>Bengkong Sadai</t>
  </si>
  <si>
    <t>Ngatimin70@yahoo.com</t>
  </si>
  <si>
    <t>PT.Anugerah Kasih Setia</t>
  </si>
  <si>
    <t>VDR1697</t>
  </si>
  <si>
    <t>Jl.Graha Bintaro Utama Graha Raya Bintaro-Pondok Kacang Barat Tangerang Selatan</t>
  </si>
  <si>
    <t>021-29861770</t>
  </si>
  <si>
    <t>biz.develop@kairosbestcargo.</t>
  </si>
  <si>
    <t>021-29861758</t>
  </si>
  <si>
    <t>AZIZIAH JAYA TEKNIK</t>
  </si>
  <si>
    <t>VDR1698</t>
  </si>
  <si>
    <t>Jln. Proklamasi Biologi 32 Rt. 004 Rw. 007 Kel. Sidomoro Kec. Kebomas Kab. Gresik</t>
  </si>
  <si>
    <t>samier_sby@yahoo.com; aziziahj</t>
  </si>
  <si>
    <t>Drs Deni Yunizar</t>
  </si>
  <si>
    <t>VDR1699</t>
  </si>
  <si>
    <t>Jl Sutisna Senjaya No 205 RT01/04 Kel Cikalang Kec tawang Kota Tasikmalaya 46114</t>
  </si>
  <si>
    <t>Iwan Kusnadi</t>
  </si>
  <si>
    <t>VDR1700</t>
  </si>
  <si>
    <t>Kp. Stangkle Rt. 05 Rw. 016 Kemirimuka Beji Depok</t>
  </si>
  <si>
    <t>PT.Moratelindo</t>
  </si>
  <si>
    <t>VDR1701</t>
  </si>
  <si>
    <t>Gedung Graha 9 Lt6,Jl.Penataran No.9 Pegangsaan-Menteng Jak-Pus 10320</t>
  </si>
  <si>
    <t>021-31998600</t>
  </si>
  <si>
    <t>www.moratelindo.co.id</t>
  </si>
  <si>
    <t>021-3142882</t>
  </si>
  <si>
    <t>YORIM</t>
  </si>
  <si>
    <t>VDR1702</t>
  </si>
  <si>
    <t>Jl. Makmur GG. Bahagia No. 3 Sidikalang-Sumatera Utara</t>
  </si>
  <si>
    <t>0627-22854</t>
  </si>
  <si>
    <t>Adimitra Karunia</t>
  </si>
  <si>
    <t>VDR1703</t>
  </si>
  <si>
    <t>Perak Timur 564 B1 RT 002 RW 003 Perak Utara Pabean Cantian Surabaya</t>
  </si>
  <si>
    <t>031 3282356</t>
  </si>
  <si>
    <t>adikarunia121601@gmail.com</t>
  </si>
  <si>
    <t>031 3282361</t>
  </si>
  <si>
    <t>PT. Prima Bara Energi</t>
  </si>
  <si>
    <t>VDR1704</t>
  </si>
  <si>
    <t>Epicentrum Walk Strata Office, suites Unit 519B â€“521B, Komplek Rasuna Epicentrum, Jl. HR.Rasuna Said Jakarta 12960</t>
  </si>
  <si>
    <t>021-88990626</t>
  </si>
  <si>
    <t>021-88991242</t>
  </si>
  <si>
    <t>Golden Andy Poetra Munthe</t>
  </si>
  <si>
    <t>VDR1705</t>
  </si>
  <si>
    <t>Desa Pangambatan, Pengambetan</t>
  </si>
  <si>
    <t>Comba Telecom</t>
  </si>
  <si>
    <t>VDR1706</t>
  </si>
  <si>
    <t>Menara Cakrawala Lantai 12 Jl. MH Thamrin No. 9 Jakarta Pusat 10340</t>
  </si>
  <si>
    <t>021-5213133</t>
  </si>
  <si>
    <t>tubagus.amrillah@comba-telecom</t>
  </si>
  <si>
    <t>Ikhsan Elektrik</t>
  </si>
  <si>
    <t>VDR1707</t>
  </si>
  <si>
    <t>Pasar Kenari AKS, lantai dasar No 119 Jl Salemba Raya Jakarta 19430</t>
  </si>
  <si>
    <t>021 2303382</t>
  </si>
  <si>
    <t>021 2304092</t>
  </si>
  <si>
    <t>Suyitohaddy</t>
  </si>
  <si>
    <t>VDR1708</t>
  </si>
  <si>
    <t>Bengkong Kolam Jl Rajawali Blok A1 No2 RT 005/003 Kel Sadai Kec Bengkong</t>
  </si>
  <si>
    <t>CV,Sumber Rejeki</t>
  </si>
  <si>
    <t>VDR1709</t>
  </si>
  <si>
    <t>Jl.KH. Mas Mansyur RT009/003</t>
  </si>
  <si>
    <t>021-88343536</t>
  </si>
  <si>
    <t>sumberrejeki4all@yahoo.com</t>
  </si>
  <si>
    <t>Supardi</t>
  </si>
  <si>
    <t>VDR1710</t>
  </si>
  <si>
    <t>Jl. garuda II No 7 A KAV Harapan kita RT001/009 Harapan jaya Bekasi Utara</t>
  </si>
  <si>
    <t>PT.Gajah Mulia Sentosa</t>
  </si>
  <si>
    <t>VDR1711</t>
  </si>
  <si>
    <t>Jl.Puspita Raya E 1/5 RT001/005 Tangerang Banten</t>
  </si>
  <si>
    <t>021-5375069</t>
  </si>
  <si>
    <t>PT.Columbia Chrome Indonesia</t>
  </si>
  <si>
    <t>VDR1712</t>
  </si>
  <si>
    <t>Jl.Raya Cakung Cilincing Rt005/010 Jakut</t>
  </si>
  <si>
    <t>021-4400266</t>
  </si>
  <si>
    <t>021-4400263</t>
  </si>
  <si>
    <t>CV.AIR BARAT</t>
  </si>
  <si>
    <t>VDR1713</t>
  </si>
  <si>
    <t>JL.PASAR SENEN NO.9 MEDAN</t>
  </si>
  <si>
    <t>airbarat.medan@gmail.com</t>
  </si>
  <si>
    <t>Toko Setia Budi</t>
  </si>
  <si>
    <t>VDR1714</t>
  </si>
  <si>
    <t>Jl.Bogor No.54</t>
  </si>
  <si>
    <t>felixbudiman2@gmail.com</t>
  </si>
  <si>
    <t>Suparmin</t>
  </si>
  <si>
    <t>VDR1715</t>
  </si>
  <si>
    <t>Pondok kelapa RT002/003 Duren Sawit</t>
  </si>
  <si>
    <t>Sangdong Industries Co., Ltd</t>
  </si>
  <si>
    <t>VDR1716</t>
  </si>
  <si>
    <t>698-13 (127BL-14LT), Gojan-Dong, Namdong-Gu, Incheon, Korea</t>
  </si>
  <si>
    <t>82-32-819-8823-5</t>
  </si>
  <si>
    <t>jktjhk@hotmail.com</t>
  </si>
  <si>
    <t>82-32-819-8808</t>
  </si>
  <si>
    <t>Ardi</t>
  </si>
  <si>
    <t>VDR1717</t>
  </si>
  <si>
    <t>Jln. Cemangi Lrg. I No. 10 Rt. 03 Rw.01 Kel. Duyu Kec. Palu Barat Palu</t>
  </si>
  <si>
    <t>0853 2937 0005</t>
  </si>
  <si>
    <t>PT. Sangkan Jaya</t>
  </si>
  <si>
    <t>VDR1718</t>
  </si>
  <si>
    <t>JL RAA Martanegara No. 80 RT 001/002 turangga, Lengkong Bandung-40262</t>
  </si>
  <si>
    <t>022 7319335, 7323604</t>
  </si>
  <si>
    <t>ptsangkanbdg@yahoo.co.id</t>
  </si>
  <si>
    <t>PT.Global Perkasa Investindo</t>
  </si>
  <si>
    <t>VDR1719</t>
  </si>
  <si>
    <t>Jl.Danau sunter selatan Blok O IV No.41-42, Jakarta Utara</t>
  </si>
  <si>
    <t>021-65833508</t>
  </si>
  <si>
    <t>info@globalperkasa.com</t>
  </si>
  <si>
    <t>021-65833482</t>
  </si>
  <si>
    <t>ROY YULIANDRI</t>
  </si>
  <si>
    <t>VDR1720</t>
  </si>
  <si>
    <t>Taman Mutiara Blok C3 No.18</t>
  </si>
  <si>
    <t>PT. Kuripasai Intrada</t>
  </si>
  <si>
    <t>VDR1721</t>
  </si>
  <si>
    <t>Jl Daan Mogot II No 100 H-I grogol Jakarta barat</t>
  </si>
  <si>
    <t>info@kurex.co.id</t>
  </si>
  <si>
    <t>Sugeng Siswanto</t>
  </si>
  <si>
    <t>VDR1722</t>
  </si>
  <si>
    <t>Dusun Gumukrejo Rt. 003 Rw. 007 Kedungjati</t>
  </si>
  <si>
    <t>PT.Covenant Technology Indonesia</t>
  </si>
  <si>
    <t>VDR1723</t>
  </si>
  <si>
    <t>Gedung Graha BIP, Lantai 6, Jl.Jend Gatot Subroto Kav 23. Rt002/002 Kel Karet Semanggi, Kec Setiabudi. JakSel</t>
  </si>
  <si>
    <t>021-5258022</t>
  </si>
  <si>
    <t>sarvin@covenanttechsp.com</t>
  </si>
  <si>
    <t>PT.Makro Sentral Perdana</t>
  </si>
  <si>
    <t>VDR1724</t>
  </si>
  <si>
    <t>Jl.Salak Masir No.10.F-G Rt009/005 Tanjung Duren Utara - Grogol Petamburan Jak-Bar</t>
  </si>
  <si>
    <t>021-5606033</t>
  </si>
  <si>
    <t>makro01@makro.co.id</t>
  </si>
  <si>
    <t>021-5606395</t>
  </si>
  <si>
    <t>Usman Afandi</t>
  </si>
  <si>
    <t>VDR1725</t>
  </si>
  <si>
    <t>Jln. Puebongo No. 43 Palupi Palu Selatan</t>
  </si>
  <si>
    <t>antonhamsah@yahoo.com</t>
  </si>
  <si>
    <t>Sido Mulur Logistik Mandiri</t>
  </si>
  <si>
    <t>VDR1726</t>
  </si>
  <si>
    <t>Jl. Tarum Barat II/D4/23, Sunter Niaga Kota Jababeka</t>
  </si>
  <si>
    <t>021-29082552</t>
  </si>
  <si>
    <t>info@simulogistik.com</t>
  </si>
  <si>
    <t>Jimin Ahmad Royyan</t>
  </si>
  <si>
    <t>VDR1727</t>
  </si>
  <si>
    <t>Cisoka Inda Regency Blok C7 No. 08 Rt.05 Rw. 07 Sukatani Cisoka Banten Tangerang</t>
  </si>
  <si>
    <t>jimin_olex@yahoo.com</t>
  </si>
  <si>
    <t>Iswandi</t>
  </si>
  <si>
    <t>VDR1728</t>
  </si>
  <si>
    <t>Jalan Garuda Sakti Perum Jala Utama Blok B/31 Pekanbaru</t>
  </si>
  <si>
    <t>0853 7637 5888</t>
  </si>
  <si>
    <t>iswandi38@yahoo.co.id</t>
  </si>
  <si>
    <t>WAHANA MANDIRI</t>
  </si>
  <si>
    <t>VDR1729</t>
  </si>
  <si>
    <t>Lindeteves Trade Center GF 1 Blok B 17 No. 9 Jl. Hayam Wuruk No. 127 Mangga Besar Tamansari Jakarta Barat 11180</t>
  </si>
  <si>
    <t>021-62320372</t>
  </si>
  <si>
    <t>wm.wahanamandiri@gmail.com</t>
  </si>
  <si>
    <t>Elbion Solution</t>
  </si>
  <si>
    <t>VDR1730</t>
  </si>
  <si>
    <t>Orion Mangga Dua Lt 2 No 20 Jl Mangga Dua Raya</t>
  </si>
  <si>
    <t>(021) 99936145</t>
  </si>
  <si>
    <t>CV. Bintang Prima Jaya</t>
  </si>
  <si>
    <t>VDR1731</t>
  </si>
  <si>
    <t>Jl. KRT Radjiman Widiadiningrat No 24. RT 006/006 KEl rawa terate Kec Cakung 13920</t>
  </si>
  <si>
    <t>7413423, 70060524</t>
  </si>
  <si>
    <t>MGcomp</t>
  </si>
  <si>
    <t>VDR1732</t>
  </si>
  <si>
    <t>Jl.Purnawarman 13-15, Bandung Elektronik Center Lt.2 Blok K 03</t>
  </si>
  <si>
    <t>022-95542511</t>
  </si>
  <si>
    <t>Intan Prima Sejahtera</t>
  </si>
  <si>
    <t>VDR1733</t>
  </si>
  <si>
    <t>Ruko Duren Sawit Center, Jl Duren Sawit No 8 L</t>
  </si>
  <si>
    <t>8300141. 8291723</t>
  </si>
  <si>
    <t>senoaji.jakartainfrastruktur@g</t>
  </si>
  <si>
    <t>BAYDOWI</t>
  </si>
  <si>
    <t>VDR1734</t>
  </si>
  <si>
    <t>Banjaran rt. 003 rw. 009 Kesongo Tuntang Semarang</t>
  </si>
  <si>
    <t>seribudinar758@gmail.com</t>
  </si>
  <si>
    <t>WISATA SUMBER BERKAT FAMILY TOUR N TRAVEL</t>
  </si>
  <si>
    <t>VDR1735</t>
  </si>
  <si>
    <t>Jl. Tanah Abang I No. 12 R Jakarta Pusat</t>
  </si>
  <si>
    <t>021-3455153</t>
  </si>
  <si>
    <t>info@familytour.co.id</t>
  </si>
  <si>
    <t>021-3455167</t>
  </si>
  <si>
    <t>Mitra Karya Anugerah Gemilang</t>
  </si>
  <si>
    <t>VDR1736</t>
  </si>
  <si>
    <t>Perum Legok Permai Jl. damar Kencana V D I/L4 DesaLegok Keclegok Kabupaten Tangerang</t>
  </si>
  <si>
    <t>021 9504 7324, 081316924929</t>
  </si>
  <si>
    <t>pt.mkag@gmail.com</t>
  </si>
  <si>
    <t>PT. Adikita Cipta Sarana</t>
  </si>
  <si>
    <t>VDR1737</t>
  </si>
  <si>
    <t>Jl KH Kilin Kp Sebrang RT003/004 Kel Belendung Kec Banda Kota Tangerang</t>
  </si>
  <si>
    <t>021 3782 8595</t>
  </si>
  <si>
    <t>Tridasa Eka Makmur</t>
  </si>
  <si>
    <t>VDR1738</t>
  </si>
  <si>
    <t>Komplek Setia Budi Indah Blok D No.51 Medan</t>
  </si>
  <si>
    <t>Transport@tridasa.com</t>
  </si>
  <si>
    <t>Jakarta Infrasturktur Propertindo</t>
  </si>
  <si>
    <t>VDR1739</t>
  </si>
  <si>
    <t>Gedung Thamrin City Lt. 1 Blok Timur Jl. Thamrin Boulevard, Kebon Melati â€“ Tanah Abang</t>
  </si>
  <si>
    <t>62 21 29625751/29625752</t>
  </si>
  <si>
    <t>62 21 29625753</t>
  </si>
  <si>
    <t>INDOAUSTRA UTAMA</t>
  </si>
  <si>
    <t>VDR1740</t>
  </si>
  <si>
    <t>Jatibening Estate Blok E2 No. 6 Rt. 009 Rw. 013 Kel. Jatibening Kec. Pondok Gede Kota Bekasi</t>
  </si>
  <si>
    <t>021-8479433</t>
  </si>
  <si>
    <t>info@indoaustrautama.com</t>
  </si>
  <si>
    <t>021-22100229</t>
  </si>
  <si>
    <t>SAHLAN</t>
  </si>
  <si>
    <t>VDR1741</t>
  </si>
  <si>
    <t>PT.BARUNA SEJAHTERA LOGISTIC</t>
  </si>
  <si>
    <t>VDR1742</t>
  </si>
  <si>
    <t>JL.KL.YOSSUDARSO KM.12,8 NO.65 A TITI PAPAN MEDAN DELI</t>
  </si>
  <si>
    <t>061-6858025</t>
  </si>
  <si>
    <t>baruna.sejahtera@yahoo.co.id</t>
  </si>
  <si>
    <t>Maman Paryaman</t>
  </si>
  <si>
    <t>VDR1743</t>
  </si>
  <si>
    <t>Lingkungan Ciguling Rt.002/Rw.009 Pasanggrahan Baru Sumedang Selatan</t>
  </si>
  <si>
    <t>mamanparyaman27@gmail.com</t>
  </si>
  <si>
    <t>Las Listrik Yanto</t>
  </si>
  <si>
    <t>VDR1744</t>
  </si>
  <si>
    <t>Jl Raya H Khoir Afandi No 42 Cibangun Kaler II Ciherang Tasik</t>
  </si>
  <si>
    <t>SATRIA MATRANINDO KARGO</t>
  </si>
  <si>
    <t>VDR1745</t>
  </si>
  <si>
    <t>Jl. Setiabudi Cluster Paseral L.12 Parung Serab. Ciledug Tangerang</t>
  </si>
  <si>
    <t>021-7328022</t>
  </si>
  <si>
    <t>021-2931036</t>
  </si>
  <si>
    <t>SAINI LONA</t>
  </si>
  <si>
    <t>VDR1746</t>
  </si>
  <si>
    <t>JL.M.G MANURUNG NO.6</t>
  </si>
  <si>
    <t>UD.Maju Jaya Abadi</t>
  </si>
  <si>
    <t>VDR1747</t>
  </si>
  <si>
    <t>Jl.Nenas No.4 medan</t>
  </si>
  <si>
    <t>eddytdv@gmail.com</t>
  </si>
  <si>
    <t>Chairuddin srg</t>
  </si>
  <si>
    <t>VDR1748</t>
  </si>
  <si>
    <t>Link tanah rendah desa aluh dua kec.sei lepan brandan langkat</t>
  </si>
  <si>
    <t>PT.Asuransi Mega Pratama (Medan)</t>
  </si>
  <si>
    <t>VDR1749</t>
  </si>
  <si>
    <t>JL.Ir.Juanda Baru No.53 Medan</t>
  </si>
  <si>
    <t>fahralubis@gmail.com</t>
  </si>
  <si>
    <t>TRI SACITA</t>
  </si>
  <si>
    <t>VDR1750</t>
  </si>
  <si>
    <t>Jln. Raya Batujajar No. 135 Tipar Barat Rt. 001 Rw. 002 Desa Laksanamekar Kode pos 40715 Kec. Padalarang</t>
  </si>
  <si>
    <t>ahmad.mujoko@gmail.com</t>
  </si>
  <si>
    <t>PT. Bhagawadgita Swadaya Pratama</t>
  </si>
  <si>
    <t>VDR1751</t>
  </si>
  <si>
    <t>Ario Bimo sentral 5th Floor Jl. HR Rasuna said Kav X-2</t>
  </si>
  <si>
    <t>021 5291 9338 ext 338</t>
  </si>
  <si>
    <t>ANDIRA JASA SEMESTA</t>
  </si>
  <si>
    <t>VDR1752</t>
  </si>
  <si>
    <t>Gedung PLN A J Tangerang Lt. 3 Jln. Jend Sudirman No. 1 Kel. Sukasari Kec. Tangerang Kota Tangerang</t>
  </si>
  <si>
    <t>021-29445770</t>
  </si>
  <si>
    <t>andira_acount@yahoo.com</t>
  </si>
  <si>
    <t>021-29445769</t>
  </si>
  <si>
    <t>QANARBA HARIFUNI ENERGY</t>
  </si>
  <si>
    <t>VDR1753</t>
  </si>
  <si>
    <t>Ruko Fresh market Cikunir Blok I/2 No.6, Jl Dr Ratna Kel Jati Kramat Jati Asih</t>
  </si>
  <si>
    <t>021-29377849</t>
  </si>
  <si>
    <t>CV. Sumber Teknik Nusantara</t>
  </si>
  <si>
    <t>VDR1754</t>
  </si>
  <si>
    <t>Komp Unilever Blok A6 No.35 RT 004/009 Kelurahan Meruya Selatan Kecamatan Kembangan</t>
  </si>
  <si>
    <t>021 7071 8560</t>
  </si>
  <si>
    <t>sumbertekniknusantara@yahoo.co</t>
  </si>
  <si>
    <t>SUKSES JASA UTAMA</t>
  </si>
  <si>
    <t>VDR1755</t>
  </si>
  <si>
    <t>Kota Harapan Indah Ruko Ifolia HY 47 No. 35 Bekasi Jawa Barat Indonesia</t>
  </si>
  <si>
    <t>021-294 66 752</t>
  </si>
  <si>
    <t>logistics@suksesjasautama.com</t>
  </si>
  <si>
    <t>PT. Asuransi Mega Pratama (Jakarta)</t>
  </si>
  <si>
    <t>VDR1756</t>
  </si>
  <si>
    <t>Jl Raya Pasar Minggu No.14 D III RT 013/05 Pejaten Timur</t>
  </si>
  <si>
    <t>708 3401</t>
  </si>
  <si>
    <t>MAURA ANUGRAH ARYA</t>
  </si>
  <si>
    <t>VDR1757</t>
  </si>
  <si>
    <t>Pergudangan LIK Kalimalang Desa Lambang Jaya Rt. 01/01 No. 5, Kec. Tambun Selatan Kab. Bekasi</t>
  </si>
  <si>
    <t>021-29458120</t>
  </si>
  <si>
    <t>mauraanugraharya@gmail.com</t>
  </si>
  <si>
    <t>PT.EKO JAYA CIPTA MANDIRI</t>
  </si>
  <si>
    <t>VDR1758</t>
  </si>
  <si>
    <t>JL.Sei kapuas No.88 A</t>
  </si>
  <si>
    <t>CV. Lintas Utama Nusantara</t>
  </si>
  <si>
    <t>VDR1759</t>
  </si>
  <si>
    <t>Puri krakatau Hijau blok C4 No. 16 Kel Kotasari Kec Grogol</t>
  </si>
  <si>
    <t>CV.lintasutama@gmail.com</t>
  </si>
  <si>
    <t>KSO PT KEDUNGJAYA REKADAYATAMA - QDC TECHNOLOGIES</t>
  </si>
  <si>
    <t>VDR1760</t>
  </si>
  <si>
    <t>Gd Graha QDC Lt 5 Jln. Mampang Prapatan Raya C No. 28 RT. 005 Rw. 003 Kel. Mampang Prapatan Kec. Mampang Prapatan Jakarta Selatan</t>
  </si>
  <si>
    <t>021-79191234</t>
  </si>
  <si>
    <t>ALSTOM GRID</t>
  </si>
  <si>
    <t>VDR1761</t>
  </si>
  <si>
    <t>PLAZA ALZTOM, 6th Floor Jl. TB Simatupang Kav. IS-1, Cilandak, Jakarta Selatan - Indonesia 12310</t>
  </si>
  <si>
    <t>KKA Arya Bagiastra</t>
  </si>
  <si>
    <t>VDR1762</t>
  </si>
  <si>
    <t>Jln. KH. Abdullah Syafei KV 27 , Ground Floor Unit D</t>
  </si>
  <si>
    <t>021-80683010</t>
  </si>
  <si>
    <t>QUALITA MANAJEMEN SERTIFIKASI</t>
  </si>
  <si>
    <t>VDR1763</t>
  </si>
  <si>
    <t>Gedung Graha Kencana Lantai 10, Jl. Raya Pejuangan No. 88 Rt. 015/010 Kel. Kebon Jeruk Kec. Kebon Jeruk Kota Administrasi Jakarta Barat</t>
  </si>
  <si>
    <t>021-5366924</t>
  </si>
  <si>
    <t>devi@qmcertification.co.id</t>
  </si>
  <si>
    <t>021-53669242</t>
  </si>
  <si>
    <t>PT. Pertamina Retail</t>
  </si>
  <si>
    <t>VDR1764</t>
  </si>
  <si>
    <t>Gedung wisma Tugu Jalan Wahid Hasyim No 100 - 102 Menteng</t>
  </si>
  <si>
    <t>0213926772 ext 512</t>
  </si>
  <si>
    <t>IHDAR</t>
  </si>
  <si>
    <t>VDR1765</t>
  </si>
  <si>
    <t>Lingkungan Karijawa Utara Rt.012/Rw 005 Karijawa Dompu Nusa Tenggara Barat</t>
  </si>
  <si>
    <t>Happy motor</t>
  </si>
  <si>
    <t>VDR1766</t>
  </si>
  <si>
    <t>Komplek Ruko Elfrida Blok B No 3A-Belian batam kota</t>
  </si>
  <si>
    <t>KANTOR JASA PENILAI PUBLIK ASMAWI DAN REKAN</t>
  </si>
  <si>
    <t>VDR1767</t>
  </si>
  <si>
    <t>Perkantoran Grand Supomo Jln. Prof Dr Supomo, SH No. 73D</t>
  </si>
  <si>
    <t>021-8281126</t>
  </si>
  <si>
    <t>kjppasmawi@gmail.com</t>
  </si>
  <si>
    <t>021-83795148</t>
  </si>
  <si>
    <t>CEDRIC CEMERLANG PERKASA EXPRESS</t>
  </si>
  <si>
    <t>VDR1768</t>
  </si>
  <si>
    <t>Jln. Boulevard Timur Raya Blok CA No. 3 Kelapa Gading Permai 14240 Jakarta</t>
  </si>
  <si>
    <t>021-29451109</t>
  </si>
  <si>
    <t>exim cedricexpress [exim@cedri</t>
  </si>
  <si>
    <t>021-45848778</t>
  </si>
  <si>
    <t>Medan Electrik</t>
  </si>
  <si>
    <t>VDR1769</t>
  </si>
  <si>
    <t>Jl.Surabaya No.71</t>
  </si>
  <si>
    <t>krausnaimer71@gmail.com</t>
  </si>
  <si>
    <t>DAFA ALIET MIX</t>
  </si>
  <si>
    <t>VDR1770</t>
  </si>
  <si>
    <t>Jl. Raya Cikeas Bojong Nangka Komp. Ruko Cikeas Gardenia Blok B. 15 Rt. 006/012, Cikeas Udik Gunung Putri Bogor</t>
  </si>
  <si>
    <t>021-8683192</t>
  </si>
  <si>
    <t>cv_dafaalietmix@yahoo.co.id</t>
  </si>
  <si>
    <t>Sutarman</t>
  </si>
  <si>
    <t>VDR1771</t>
  </si>
  <si>
    <t>Pondok Rangoon Cipayung</t>
  </si>
  <si>
    <t>VASCONET</t>
  </si>
  <si>
    <t>VDR1772</t>
  </si>
  <si>
    <t>JL.AKASIA I NO.4</t>
  </si>
  <si>
    <t>AGUS</t>
  </si>
  <si>
    <t>VDR1773</t>
  </si>
  <si>
    <t>Dusun Cileteng RT. 027/ Rw. 009 Cibereum Sukamantri Kab. Ciamis</t>
  </si>
  <si>
    <t>PT. Jayakarta Global Pratama</t>
  </si>
  <si>
    <t>VDR1774</t>
  </si>
  <si>
    <t>Jl Utan Kayu No 62 RT 012 RW 006 Kel Utan Kayu Kec Matraman</t>
  </si>
  <si>
    <t>021 8569757, 22850600</t>
  </si>
  <si>
    <t>Ikhsan@JGP-Indonesia.com; PT_J</t>
  </si>
  <si>
    <t>021 8569758</t>
  </si>
  <si>
    <t>GLOBAL OPTIMA ABADI</t>
  </si>
  <si>
    <t>VDR1775</t>
  </si>
  <si>
    <t>Jln. Ciledug Raya No. 15 Rt. 002 Rw. 002 Kel. Cipulir Kec. Kebayoran Lama</t>
  </si>
  <si>
    <t>(021) 22708017</t>
  </si>
  <si>
    <t>ahmadhw_goa@yahoo.com</t>
  </si>
  <si>
    <t>Gea Rental</t>
  </si>
  <si>
    <t>VDR1776</t>
  </si>
  <si>
    <t>Jl.Berdikari komplek Griya kampus Blok C3 medan 20113</t>
  </si>
  <si>
    <t>gearental@yahoo.com</t>
  </si>
  <si>
    <t>Sunardi</t>
  </si>
  <si>
    <t>VDR1777</t>
  </si>
  <si>
    <t>Dsn Ngloram RT002/002 Kelurahan Pilang Payung Kec Toroh Kab Grobogan</t>
  </si>
  <si>
    <t>D&amp;B Indonesia</t>
  </si>
  <si>
    <t>VDR1778</t>
  </si>
  <si>
    <t>ANZ Tower Lantai 23B Jln. Jend Sudirman Kav. 33A</t>
  </si>
  <si>
    <t>021-57900979</t>
  </si>
  <si>
    <t>021-57900938</t>
  </si>
  <si>
    <t>Kantor Jasa Penilai Publik Dwi Haryantono Agustinus Tamba</t>
  </si>
  <si>
    <t>VDR1779</t>
  </si>
  <si>
    <t>Rukan Avenue Unit 8 -152, Jakarta Garden City - Jakarta Timur 13910</t>
  </si>
  <si>
    <t>021-22860332</t>
  </si>
  <si>
    <t>dha.kjpp@yahoo.co.id</t>
  </si>
  <si>
    <t>021-22874838</t>
  </si>
  <si>
    <t>VDR1780</t>
  </si>
  <si>
    <t>Waibakul Ds Anakalang Katikutana, Sumba tengah Waibakul</t>
  </si>
  <si>
    <t>Djupri</t>
  </si>
  <si>
    <t>VDR1781</t>
  </si>
  <si>
    <t>Dukuh Bulurejo RT003/005 Kel Sawahan Kec Sawahan</t>
  </si>
  <si>
    <t>Markus M Kondo</t>
  </si>
  <si>
    <t>VDR1782</t>
  </si>
  <si>
    <t>Jln Palu Boga rt 012/006 Wailiang Kota Waikabubak</t>
  </si>
  <si>
    <t>BINTANG HARAPAN BERSAMA</t>
  </si>
  <si>
    <t>VDR1783</t>
  </si>
  <si>
    <t>Gedung 18 Office Park Lantai 22 E, F, G Jl. TB Simatupang No. 18 Kel. Kebagusan, Kec. Pasar Minggu, Kota Administrasi Jakarta Selatan</t>
  </si>
  <si>
    <t>021-8064188</t>
  </si>
  <si>
    <t>Melki Putra [melkiputra.bmg@gm</t>
  </si>
  <si>
    <t>Sujoko</t>
  </si>
  <si>
    <t>VDR1784</t>
  </si>
  <si>
    <t>Kavling Senjulung RT002/010 Kabil Nongsa Batam</t>
  </si>
  <si>
    <t>Juned</t>
  </si>
  <si>
    <t>VDR1785</t>
  </si>
  <si>
    <t>Kp Cipatra RT01 RW 06 Desa Warjabakti Cimaung</t>
  </si>
  <si>
    <t>Fauzih</t>
  </si>
  <si>
    <t>VDR1786</t>
  </si>
  <si>
    <t>OTISTA III Dalam No 18 RT 005/001 Cipinang Cempedak jatinegara</t>
  </si>
  <si>
    <t>0812 8453 1763</t>
  </si>
  <si>
    <t>MAS DUDI HARTONO</t>
  </si>
  <si>
    <t>VDR1787</t>
  </si>
  <si>
    <t>Kp. Jembatan Rt. 007/014 Penggilangan Cakung</t>
  </si>
  <si>
    <t>GHANIY EKSPRES TRANS</t>
  </si>
  <si>
    <t>VDR1788</t>
  </si>
  <si>
    <t>Jl. Pinang Taman Akasia Blok A No. 1 Rt. 001/020, Kel. Pamulang Timur Kec. Pamulang Kota Tangerang Selatan</t>
  </si>
  <si>
    <t>marketing@ghaniyekspres.com</t>
  </si>
  <si>
    <t>PT. Bismark Solusi Konsultan</t>
  </si>
  <si>
    <t>VDR1789</t>
  </si>
  <si>
    <t>Jl Iskandarsyah I No 3A. Jakarta Selatan</t>
  </si>
  <si>
    <t>Herman Wijaya</t>
  </si>
  <si>
    <t>VDR1790</t>
  </si>
  <si>
    <t>Jl. warung silah, Gudang Baru, Ciganjur No 6 Jagakarsa</t>
  </si>
  <si>
    <t>PT. Ghaniy Ekspress Trans</t>
  </si>
  <si>
    <t>VDR1791</t>
  </si>
  <si>
    <t>Jl pinang Taman Akasia Blok A No.1 Kelurahan Pamulang Timur, Pamulang Kota, Tangerang Selatan.</t>
  </si>
  <si>
    <t>0811 830 480</t>
  </si>
  <si>
    <t>Frans Herman</t>
  </si>
  <si>
    <t>VDR1792</t>
  </si>
  <si>
    <t>Jl Emapng Bahagia GG X B/11 RT 009/006 Jelambar, Grogol Petamburan</t>
  </si>
  <si>
    <t>Telco Abadi Jaya</t>
  </si>
  <si>
    <t>VDR1793</t>
  </si>
  <si>
    <t>Jalan Anggrek No 24 RT01/05 Komplek P&amp;K Cipondoh Tangerang</t>
  </si>
  <si>
    <t>021 5549514, 081295123093</t>
  </si>
  <si>
    <t>Edi Nurokhman</t>
  </si>
  <si>
    <t>VDR1794</t>
  </si>
  <si>
    <t>Jl. Bambu Betung VI No 28 Tmn Yasmin Sektor VII 007/011 Ciledek Timur</t>
  </si>
  <si>
    <t>Arif rahman</t>
  </si>
  <si>
    <t>VDR1795</t>
  </si>
  <si>
    <t>Jl. Anggrek No 24 Komp PDK RT 001/005 Cipondoh</t>
  </si>
  <si>
    <t>Bustanil</t>
  </si>
  <si>
    <t>VDR1796</t>
  </si>
  <si>
    <t>Perumahan Griya Antang Raya No 1, RT 001/002 Ds bangkala Kec Bangkala.</t>
  </si>
  <si>
    <t>0821 3456 5656</t>
  </si>
  <si>
    <t>PT. Catur Mitra Cahaya</t>
  </si>
  <si>
    <t>VDR1797</t>
  </si>
  <si>
    <t>Gd Graha Samali Jl H Samali No 31b Pasar Minggu</t>
  </si>
  <si>
    <t>021 7918 6480</t>
  </si>
  <si>
    <t>Ririn Setyaningsih</t>
  </si>
  <si>
    <t>VDR1798</t>
  </si>
  <si>
    <t>Jl Rusa VII Blok K No 102 CKR Baru RT006/009 Sertajaya Cikarang Timur</t>
  </si>
  <si>
    <t>021 29082552</t>
  </si>
  <si>
    <t>Suyatno</t>
  </si>
  <si>
    <t>VDR1799</t>
  </si>
  <si>
    <t>Jl Panasan V / F 31 RT 003/013 Besi Ungaran Timur</t>
  </si>
  <si>
    <t>Helmi</t>
  </si>
  <si>
    <t>VDR1800</t>
  </si>
  <si>
    <t>Dukuh Manggisan RT 002/004 Amongrogo Kec Limpung</t>
  </si>
  <si>
    <t>Suganda</t>
  </si>
  <si>
    <t>VDR1801</t>
  </si>
  <si>
    <t>KP Kibaru RT002/006 CIBURUY Cigombong Kab Bogor</t>
  </si>
  <si>
    <t>H Nawawi Burhan</t>
  </si>
  <si>
    <t>VDR1802</t>
  </si>
  <si>
    <t>Jl Langsat Tanete Bulukumba Makasar</t>
  </si>
  <si>
    <t>Widya Kusuma Lawrenzi</t>
  </si>
  <si>
    <t>VDR1803</t>
  </si>
  <si>
    <t>Jl Prof M Yamin SH, NO 185 A RT 001, RW II Belakang Tangsi Padang barat</t>
  </si>
  <si>
    <t>0751 34159</t>
  </si>
  <si>
    <t>PT. EMKL Bakti Putra</t>
  </si>
  <si>
    <t>VDR1804</t>
  </si>
  <si>
    <t>Ikan Drang No 28 Perak Barat - Krembangan</t>
  </si>
  <si>
    <t>031 3543907</t>
  </si>
  <si>
    <t>Diky Iskandar Zulkarnaen</t>
  </si>
  <si>
    <t>VDR1805</t>
  </si>
  <si>
    <t>NIK 21711220963002 Jalan Perum Mantang Blok A/29 RT001/005 Sagulung</t>
  </si>
  <si>
    <t>Yan Hardman H</t>
  </si>
  <si>
    <t>VDR1806</t>
  </si>
  <si>
    <t>Jl Sultan Haji 77A LK I RT 008 Sepang jaya Kedaton</t>
  </si>
  <si>
    <t>yan_hardman@yahoo.com</t>
  </si>
  <si>
    <t>Budi Setiono</t>
  </si>
  <si>
    <t>VDR1807</t>
  </si>
  <si>
    <t>Permata Hijau Permai Blok G No 19 RT 001 /020 kaliabang tengah Bekasi Utara</t>
  </si>
  <si>
    <t>PT. Rajawali Menara Abadi</t>
  </si>
  <si>
    <t>VDR1808</t>
  </si>
  <si>
    <t>Jl Jend A Yani No 03 RT045 Gunung Sari Ilir Balikpapan</t>
  </si>
  <si>
    <t>0542 764197</t>
  </si>
  <si>
    <t>0542 760089</t>
  </si>
  <si>
    <t>Karir Komunika Pratama</t>
  </si>
  <si>
    <t>VDR1809</t>
  </si>
  <si>
    <t>SCTV Tower Senayan City Lt 18 Jl Asia Afrika Lot 19 Kel Gelora Kec Tanah Abang</t>
  </si>
  <si>
    <t>021 72782066</t>
  </si>
  <si>
    <t>PT. Ciptosadar Pratama</t>
  </si>
  <si>
    <t>VDR1810</t>
  </si>
  <si>
    <t>Rimbo datar No.9 RT 01 RW05 Banda Buek - Lubuk kilangan</t>
  </si>
  <si>
    <t>0751 778 840</t>
  </si>
  <si>
    <t>Idrus</t>
  </si>
  <si>
    <t>VDR1811</t>
  </si>
  <si>
    <t>Jl. raberas GG Rambutan 002/006 Ds Seketeng Kec sumbawa</t>
  </si>
  <si>
    <t>Bagus A Hartono</t>
  </si>
  <si>
    <t>VDR1812</t>
  </si>
  <si>
    <t>Jl. Palem IV Blok B3 No19 Perumahan Taman CIbodas,</t>
  </si>
  <si>
    <t>0811 188 3659</t>
  </si>
  <si>
    <t>Bagus.ag@gmail.com</t>
  </si>
  <si>
    <t>CV. Enza Engineering</t>
  </si>
  <si>
    <t>VDR1813</t>
  </si>
  <si>
    <t>Jl Ganting No 07 RT 002 RW 009 Kel Ganting Parak Gadang Kec Padang Timur</t>
  </si>
  <si>
    <t>mc2obie@yahoo.com</t>
  </si>
  <si>
    <t>PT. Felixindo Hirzi Utama</t>
  </si>
  <si>
    <t>VDR1814</t>
  </si>
  <si>
    <t>Purus IV No 7, Purus , Padang Barat</t>
  </si>
  <si>
    <t>0751 30404</t>
  </si>
  <si>
    <t>Mira Andriani</t>
  </si>
  <si>
    <t>VDR1815</t>
  </si>
  <si>
    <t>Jl Palembang Batang Kajai Teluk Nibung RT 001 /005 Gates nan XX Lubuk Begalung</t>
  </si>
  <si>
    <t>Ir. Sargito</t>
  </si>
  <si>
    <t>VDR1816</t>
  </si>
  <si>
    <t>Jl Anggrek Cakra No 18 RT 10/006 Sukabumi utara kebon jeruk</t>
  </si>
  <si>
    <t>Universal</t>
  </si>
  <si>
    <t>VDR1817</t>
  </si>
  <si>
    <t>Jl. Arjuna Selatan No. 168 (Sisi Tol Kebun Jeruk) Jakarta Barat</t>
  </si>
  <si>
    <t>021-5355566 , 021-5330218</t>
  </si>
  <si>
    <t>www.ptuniversal.com</t>
  </si>
  <si>
    <t>021-5355511</t>
  </si>
  <si>
    <t>CV Unique Motor</t>
  </si>
  <si>
    <t>VDR1818</t>
  </si>
  <si>
    <t>Jl Jhoni Anwar No 125 A, Kota Padang</t>
  </si>
  <si>
    <t>0751 7873460</t>
  </si>
  <si>
    <t>Maradona Manurung</t>
  </si>
  <si>
    <t>VDR1819</t>
  </si>
  <si>
    <t>Jl HM Joni GsosiawanNo 7 Teladan timur Medan Kota</t>
  </si>
  <si>
    <t>Ervan</t>
  </si>
  <si>
    <t>VDR1820</t>
  </si>
  <si>
    <t>Jorong Koto Tangah Kel Tanjuang Baringin Kec Lubuk Sikaping kab Pasaman</t>
  </si>
  <si>
    <t>Kahar</t>
  </si>
  <si>
    <t>VDR1821</t>
  </si>
  <si>
    <t>Jl, Swakarsa I RT002/003 Pondok Kelapa Duren Sawit</t>
  </si>
  <si>
    <t>Citra Diesel Teknik</t>
  </si>
  <si>
    <t>VDR1824</t>
  </si>
  <si>
    <t>Jl. Bandar OTO no 2 Padang</t>
  </si>
  <si>
    <t>0751 841560</t>
  </si>
  <si>
    <t>Ardinov</t>
  </si>
  <si>
    <t>VDR1825</t>
  </si>
  <si>
    <t>Kabupaten Pasaman NIK 1308050311740001</t>
  </si>
  <si>
    <t>Maryadi</t>
  </si>
  <si>
    <t>VDR1826</t>
  </si>
  <si>
    <t>Jl Gardu Dalam No 41 RT002/001 Margajaya Kota Bogor Barat</t>
  </si>
  <si>
    <t>Rochandi</t>
  </si>
  <si>
    <t>VDR1827</t>
  </si>
  <si>
    <t>NgrojoRT 071/023 kel Kembang Kec Nanggulan Kab Kuloporogo</t>
  </si>
  <si>
    <t>CV. Sawargi</t>
  </si>
  <si>
    <t>VDR1828</t>
  </si>
  <si>
    <t>Jalan Cipagalo Girang No 81 RT 04 RW 06 kelurahan Margasari Kecamatan Buah Batu Kota bandung</t>
  </si>
  <si>
    <t>022 7505334</t>
  </si>
  <si>
    <t>Sudarmin</t>
  </si>
  <si>
    <t>VDR1829</t>
  </si>
  <si>
    <t>Jl Garu IIB No 4A LK XII, kel harjosari I kec Medan Amplas</t>
  </si>
  <si>
    <t>Mahardika Jaya</t>
  </si>
  <si>
    <t>VDR1830</t>
  </si>
  <si>
    <t>Jl. Penyelsesaian Tomang I Blok 33 No. 13 A RT 001/001</t>
  </si>
  <si>
    <t>021 5964 1878</t>
  </si>
  <si>
    <t>Jasa Prima</t>
  </si>
  <si>
    <t>VDR1831</t>
  </si>
  <si>
    <t>Jalan St Syahrir No 17 Lubuk Sikaping</t>
  </si>
  <si>
    <t>CV. Ananda Putra Jaya</t>
  </si>
  <si>
    <t>VDR1832</t>
  </si>
  <si>
    <t>SKB Jalan PTP Lama RT000/000 Dusun Keluarahan Sungai Binjai Kecamatan Bathin III</t>
  </si>
  <si>
    <t>PT. Mollindo Cipta Mandiri</t>
  </si>
  <si>
    <t>VDR1833</t>
  </si>
  <si>
    <t>Komplek Perumahan Taman Surya 5 Blok GG No 59 RT 001 RW 017 Kelurahan Pegadungan Kecamatan Kalideres Kota Administrasi Jakarta Barat</t>
  </si>
  <si>
    <t>021 54398746</t>
  </si>
  <si>
    <t>Rolando Pangihutan Pandapotan Hutahuruk</t>
  </si>
  <si>
    <t>VDR1834</t>
  </si>
  <si>
    <t>Bengkong Indah I BLK E54 RT 003/001 Bengkong Indah Kec Bengkong</t>
  </si>
  <si>
    <t>SahabatIndonesia Inti Mandiri</t>
  </si>
  <si>
    <t>VDR1835</t>
  </si>
  <si>
    <t>Muara Karang Selatan Blok A utara No 1 RT 007 RW 016 Kel Penjagalan kec Penjaringan</t>
  </si>
  <si>
    <t>021 6610651</t>
  </si>
  <si>
    <t>sahabat@uninet.net.id</t>
  </si>
  <si>
    <t>021 6603700</t>
  </si>
  <si>
    <t>Marunda Jaya Inti</t>
  </si>
  <si>
    <t>VDR1836</t>
  </si>
  <si>
    <t>Jl Raya Maruda N0 48 Kws Log Marunda Kel Marunda Kec Cilincing</t>
  </si>
  <si>
    <t>+21-44854304 (ext 15 )</t>
  </si>
  <si>
    <t>Maju Jaya Scale</t>
  </si>
  <si>
    <t>VDR1837</t>
  </si>
  <si>
    <t>LTC Glodok Lt UG Blok C7 No9</t>
  </si>
  <si>
    <t>021-26071568</t>
  </si>
  <si>
    <t>Zulfahri</t>
  </si>
  <si>
    <t>VDR1838</t>
  </si>
  <si>
    <t>Kampung Koto Kel Ganggo Mudiak Kec Bonjol</t>
  </si>
  <si>
    <t>Kevin Raoul Geroi K</t>
  </si>
  <si>
    <t>VDR1839</t>
  </si>
  <si>
    <t>Jl Abdul madjid No 21 C RT 008 RW 002 Cipete Selatan Cilandak</t>
  </si>
  <si>
    <t>PT. Intan Komunikasi Indonesia</t>
  </si>
  <si>
    <t>VDR1840</t>
  </si>
  <si>
    <t>Lindtevess Trade Center Lt 2 Blok C20 No2 s/d 8 Jl hayam Wuruk No127 RT 001 RW 006 Kelu Mangga besar, Kec taman Sari, Kota Adminisrasi Jakarta Barat</t>
  </si>
  <si>
    <t>021 62200665</t>
  </si>
  <si>
    <t>Toko Mega Baja</t>
  </si>
  <si>
    <t>VDR1841</t>
  </si>
  <si>
    <t>Jl moch Kahfi 1 12620</t>
  </si>
  <si>
    <t>021 78883649</t>
  </si>
  <si>
    <t>SATRIA</t>
  </si>
  <si>
    <t>VDR1842</t>
  </si>
  <si>
    <t>KP. GUJI RT.003/RW.002</t>
  </si>
  <si>
    <t>CV. Abrar Jaya</t>
  </si>
  <si>
    <t>VDR1843</t>
  </si>
  <si>
    <t>Dusun I Kuala namu, Kelurahan Kuala Tanjung Kec Sei Suka</t>
  </si>
  <si>
    <t>Asnil</t>
  </si>
  <si>
    <t>VDR1844</t>
  </si>
  <si>
    <t>Jl Asrama Tribata Glam V kel Pematang Pudu, kecamtan Mandau. kabupaten bengkalis</t>
  </si>
  <si>
    <t>0756 561735</t>
  </si>
  <si>
    <t>Muhrosun</t>
  </si>
  <si>
    <t>VDR1845</t>
  </si>
  <si>
    <t>Pagongan RT 003/001 Kel Pagongan Dukuh turi kab Tegal</t>
  </si>
  <si>
    <t>0857 0087 1299</t>
  </si>
  <si>
    <t>SINAR UTAMA GROUNDING</t>
  </si>
  <si>
    <t>VDR1846</t>
  </si>
  <si>
    <t>Jln. Salemba Raya Pasar Kenari Lama Lantai Dasar Blok AKS No.184, Kenari - Senen</t>
  </si>
  <si>
    <t>021 - 21381900</t>
  </si>
  <si>
    <t>sug.grounding@gmail.com</t>
  </si>
  <si>
    <t>021 - 85909641</t>
  </si>
  <si>
    <t>THEA THEO STATIONARY</t>
  </si>
  <si>
    <t>VDR1847</t>
  </si>
  <si>
    <t>Ruko Modernland Blok AR No.27 RT.000 RW.000, Kel. Poris Plawad Indah Kec. Cipondoh, Tangerang - Banten</t>
  </si>
  <si>
    <t>(021) 5578-0659</t>
  </si>
  <si>
    <t>theastationary@yahoo.co.id</t>
  </si>
  <si>
    <t>(021) 55749310</t>
  </si>
  <si>
    <t>Bukalapak.com</t>
  </si>
  <si>
    <t>VDR1848</t>
  </si>
  <si>
    <t>Jl. Kemang Timur No. 22 Pasar Minggu, Pejaten Barat</t>
  </si>
  <si>
    <t>021-1500320</t>
  </si>
  <si>
    <t>Fitra Amandha</t>
  </si>
  <si>
    <t>VDR1849</t>
  </si>
  <si>
    <t>Jln Lakuk RT 001 RW005 Kel Batu Gadang Kec Lubuk kilangan</t>
  </si>
  <si>
    <t>MONOTARO INDONESIA</t>
  </si>
  <si>
    <t>VDR1850</t>
  </si>
  <si>
    <t>Gedung Summitmas II, Lantai 19, Jln. Jend. Sudirman Kav. 61-62 Senayan, Kebayoran Baru - Jakarta Selatan</t>
  </si>
  <si>
    <t>021 525 5280 Ext 105</t>
  </si>
  <si>
    <t>emilda@monotaro.id</t>
  </si>
  <si>
    <t>ANUGERAH RESTU BUMI</t>
  </si>
  <si>
    <t>VDR1851</t>
  </si>
  <si>
    <t>Jln. Abdul Sani Muthalib Lingkungan 09, Kel. Terjun Kec. Medan - Marelan</t>
  </si>
  <si>
    <t>061 80027363 - 081390</t>
  </si>
  <si>
    <t>anugrahrestubumi06@gmail.com</t>
  </si>
  <si>
    <t>061 88811019</t>
  </si>
  <si>
    <t>NETRALINDO JAYA MANDIRI</t>
  </si>
  <si>
    <t>VDR1852</t>
  </si>
  <si>
    <t>Jln. B. Zein Hamid Km. 6.8 Komplek Kimisa Baru No. 18-B Kel. Titi Kuning, Kec. Medan Johor</t>
  </si>
  <si>
    <t>061 7863336</t>
  </si>
  <si>
    <t>netralindojayamandiri@yahoo.co</t>
  </si>
  <si>
    <t>Zulkarnain Sinaga</t>
  </si>
  <si>
    <t>VDR1853</t>
  </si>
  <si>
    <t>Kelu Gunung Bayu Kec. Bosar Maligas, Kab. Simalungun Sumatera Utara</t>
  </si>
  <si>
    <t>Jufrianto</t>
  </si>
  <si>
    <t>VDR1854</t>
  </si>
  <si>
    <t>Air dingin RT 001 RW 009 Balai gadang Padang</t>
  </si>
  <si>
    <t>Elsi Defiar</t>
  </si>
  <si>
    <t>VDR1855</t>
  </si>
  <si>
    <t>Jl Adi Sucipto No. 283 RT 002/003 Sidomulyi Timur Kec Marpoyan Damai Kota Pekanbaru</t>
  </si>
  <si>
    <t>MUHAMAD MIFTAH</t>
  </si>
  <si>
    <t>VDR1856</t>
  </si>
  <si>
    <t>KESONGO</t>
  </si>
  <si>
    <t>devie.ernawati@gmail.com</t>
  </si>
  <si>
    <t>AGUS JAYA</t>
  </si>
  <si>
    <t>VDR1858</t>
  </si>
  <si>
    <t>JL. PATRA TAYA NO.11 DURI KEPA</t>
  </si>
  <si>
    <t>Een Efriadi</t>
  </si>
  <si>
    <t>VDR1859</t>
  </si>
  <si>
    <t>Jalan Macan Lindungan Lr reformasi RT 007/ RW 005 kelurahan bukit Baru Kecamatan Ilir Barat 1 Palembang 30139</t>
  </si>
  <si>
    <t>NOTARIS ILMIAWAN DEKRIT S, SH, MH</t>
  </si>
  <si>
    <t>VDR1860</t>
  </si>
  <si>
    <t>Jln. Raya Meruya Ilir No.04, Srengseng Kembangan Jakarta Barat</t>
  </si>
  <si>
    <t>021 5858002</t>
  </si>
  <si>
    <t>021 5847475</t>
  </si>
  <si>
    <t>Syafruddin Hamid</t>
  </si>
  <si>
    <t>VDR1861</t>
  </si>
  <si>
    <t>Tanjung Medan Jr. Petok Desa Panti kel Panti</t>
  </si>
  <si>
    <t>Andra Sunariaman</t>
  </si>
  <si>
    <t>VDR1862</t>
  </si>
  <si>
    <t>Jl Tenayan Raya No 7 RT 02 /014 Desa Sail Kec. tenayan Raya</t>
  </si>
  <si>
    <t>PT Kenko Elektrik Indonesoa</t>
  </si>
  <si>
    <t>VDR1863</t>
  </si>
  <si>
    <t>Komplek Duta Square Blok G1 No B16 Kel Wijaya Kusuma Kec Grogol Petamburan</t>
  </si>
  <si>
    <t>0221 29520101, 5698 2020</t>
  </si>
  <si>
    <t>PT. Mandiri Anugerah Corporindo</t>
  </si>
  <si>
    <t>VDR1864</t>
  </si>
  <si>
    <t>Graha Komando Lt3, Jl raya Cipinang Indah no Cipinang Muara Jatinegara</t>
  </si>
  <si>
    <t>29361198, 29361199</t>
  </si>
  <si>
    <t>Toko Africa Com</t>
  </si>
  <si>
    <t>VDR1865</t>
  </si>
  <si>
    <t>Jl gajah Mada Glodok City Lt 2 Blok BKS No 53-54</t>
  </si>
  <si>
    <t>081296104280, 08778245841</t>
  </si>
  <si>
    <t>MS Computer</t>
  </si>
  <si>
    <t>VDR1866</t>
  </si>
  <si>
    <t>Jl Mampang Prapatan V no 48</t>
  </si>
  <si>
    <t>021 7945874, 79182310</t>
  </si>
  <si>
    <t>PC_Mampang@yahoo.com</t>
  </si>
  <si>
    <t>riza ferial</t>
  </si>
  <si>
    <t>VDR1867</t>
  </si>
  <si>
    <t>Jl. Selamat No.5A LKII Kel. Sitirejo III, Medan Amplas Medan</t>
  </si>
  <si>
    <t>08126955/082168198800</t>
  </si>
  <si>
    <t>CV. CITRA SUKSES ABADI</t>
  </si>
  <si>
    <t>VDR1868</t>
  </si>
  <si>
    <t>PKTM KAYU PUTIH NO. B-47 MEDAN</t>
  </si>
  <si>
    <t>061-6632250/08526211771156</t>
  </si>
  <si>
    <t>061-6632250</t>
  </si>
  <si>
    <t>Adri Nasril</t>
  </si>
  <si>
    <t>VDR1869</t>
  </si>
  <si>
    <t>Tambangan Kel Panti Kec Panti Kab Pasaman</t>
  </si>
  <si>
    <t>CV. Citra Sukses Abadi</t>
  </si>
  <si>
    <t>VDR1870</t>
  </si>
  <si>
    <t>Jl Barisan II no 49 E RT, RW Glugur Darat Medan Timur</t>
  </si>
  <si>
    <t>061-6632250/085262117711/08126002512</t>
  </si>
  <si>
    <t>aboichou@yahoo.co.id</t>
  </si>
  <si>
    <t>Syafruddin Lubis</t>
  </si>
  <si>
    <t>VDR1871</t>
  </si>
  <si>
    <t>Jl L Sujono no 164 A LK V medan RT/RW 020/07 kel tembung kec medan tembung</t>
  </si>
  <si>
    <t>Hasan</t>
  </si>
  <si>
    <t>VDR1872</t>
  </si>
  <si>
    <t>Asrama Kodim Kel Pauan Kec Lubuk Sikaping Kab pasaman</t>
  </si>
  <si>
    <t>SARANA YAKIN TRANS</t>
  </si>
  <si>
    <t>VDR1873</t>
  </si>
  <si>
    <t>Kompleks Prima Limus Plaza Blok G No.10, Jl. Raya Narogong Km.14</t>
  </si>
  <si>
    <t>sarana_yakin_trans@yahoo.co.id</t>
  </si>
  <si>
    <t>PRISMA ABADI SEJAHTERA</t>
  </si>
  <si>
    <t>VDR1874</t>
  </si>
  <si>
    <t>Mega Kemayoran,Ground Floor C 15 no.2 Gunung Sahari Kemayoran Jakarta Pusat</t>
  </si>
  <si>
    <t>021-23971414</t>
  </si>
  <si>
    <t>info.prismaabadisejahtera@yaho</t>
  </si>
  <si>
    <t>021-65866154</t>
  </si>
  <si>
    <t>Masyul</t>
  </si>
  <si>
    <t>VDR1875</t>
  </si>
  <si>
    <t>Desa Panti Kecamatan Panti Kab Pasaman</t>
  </si>
  <si>
    <t>Swandi</t>
  </si>
  <si>
    <t>VDR1876</t>
  </si>
  <si>
    <t>Desa Antara Kec Lima Puluh Kabupaten Batu Bara</t>
  </si>
  <si>
    <t>TRIADI TRANS</t>
  </si>
  <si>
    <t>VDR1877</t>
  </si>
  <si>
    <t>JL.Alumunium I Lk XVI, Kelurahan Tg.Mulia</t>
  </si>
  <si>
    <t>slmt_superi15@gmail.com</t>
  </si>
  <si>
    <t>UD TJ Mulia</t>
  </si>
  <si>
    <t>VDR1878</t>
  </si>
  <si>
    <t>Jl.Alumunium LK II No.2 Kel TJ Hilir Kec.Medan Deli</t>
  </si>
  <si>
    <t>061(6630154) / 082161775555</t>
  </si>
  <si>
    <t>Aziz Luthfie</t>
  </si>
  <si>
    <t>VDR1879</t>
  </si>
  <si>
    <t>Jl Ahmad yani GG Binasatwa No 16 RT006/004 Tanah Sareal Kec Tanah Sareal Bogor</t>
  </si>
  <si>
    <t>Muchlas</t>
  </si>
  <si>
    <t>VDR1880</t>
  </si>
  <si>
    <t>banjaran RT 004/009 Kesongo Kec Tuntang Kab Semarang Jawa Tengah</t>
  </si>
  <si>
    <t>Enter komputer</t>
  </si>
  <si>
    <t>VDR1881</t>
  </si>
  <si>
    <t>Mangga dua Mall Lt 5 Blok C No 101-106</t>
  </si>
  <si>
    <t>3043 0333</t>
  </si>
  <si>
    <t>RMA.enterkomputer@gmail.com</t>
  </si>
  <si>
    <t>Ali Rochmad</t>
  </si>
  <si>
    <t>VDR1882</t>
  </si>
  <si>
    <t>Dsn Pakel RT 003/003 Banjarsari Selorejo kab Blitar</t>
  </si>
  <si>
    <t>EDI ROSYA</t>
  </si>
  <si>
    <t>VDR1883</t>
  </si>
  <si>
    <t>JL.Huta 1 Lorong 01 Kelurahan Karang bangun</t>
  </si>
  <si>
    <t>edirosya@gmail.com</t>
  </si>
  <si>
    <t>BERLINDO PERKASA</t>
  </si>
  <si>
    <t>VDR1885</t>
  </si>
  <si>
    <t>Komplek Villa Serpong Blok D3 No.11, Jl. Raya Serpong BSD</t>
  </si>
  <si>
    <t>021-53151878, 5373708</t>
  </si>
  <si>
    <t>berlindoperkasa@yahoo.co.id, s</t>
  </si>
  <si>
    <t>021-5387359</t>
  </si>
  <si>
    <t>PT. Bumi Teknik Utama</t>
  </si>
  <si>
    <t>VDR1886</t>
  </si>
  <si>
    <t>Jl Pangeran jayakarta 141 Block II No C 4&amp;5 Jakarta</t>
  </si>
  <si>
    <t>021 6008640</t>
  </si>
  <si>
    <t>bumi@bumi.info atau tools@bumi</t>
  </si>
  <si>
    <t>Iskandar yunus</t>
  </si>
  <si>
    <t>VDR1887</t>
  </si>
  <si>
    <t>Kel Matang Seulimeng Kec langsa barat Kota langsa Prop Aceh</t>
  </si>
  <si>
    <t>0811 6706 534</t>
  </si>
  <si>
    <t>Asia Telekom</t>
  </si>
  <si>
    <t>VDR1888</t>
  </si>
  <si>
    <t>Jln.Dr sitanala Blok A no 10 Karang sari Kota Tangerang</t>
  </si>
  <si>
    <t>081295545276, 081289060075</t>
  </si>
  <si>
    <t>Multi Sinergy, CV</t>
  </si>
  <si>
    <t>VDR1889</t>
  </si>
  <si>
    <t>Jl Ir H Juanda Greenland Blok C6 Kelurahan Mencirim Kecamatan Binjai Timur Kota Binjai</t>
  </si>
  <si>
    <t>Dexter Ekpresindo</t>
  </si>
  <si>
    <t>VDR1890</t>
  </si>
  <si>
    <t>Ruko Mega Grosir Cempaka Mas Blok P-06, Jl. Letjend Suprapto Jakarta Pusat</t>
  </si>
  <si>
    <t>021-42886677 / 081311001135</t>
  </si>
  <si>
    <t>teddy@dexer-express.com</t>
  </si>
  <si>
    <t>021-42882277</t>
  </si>
  <si>
    <t>Dexter Ekpressindo</t>
  </si>
  <si>
    <t>VDR1892</t>
  </si>
  <si>
    <t>Ruko Mega Grosir Cempaka Mas Blok P-06, Jl. Letjend Soeprapto Jakarta Pusat</t>
  </si>
  <si>
    <t>021-42886677</t>
  </si>
  <si>
    <t>teddy@dexter-express.com</t>
  </si>
  <si>
    <t>Murtila Promosindo</t>
  </si>
  <si>
    <t>VDR1893</t>
  </si>
  <si>
    <t>JL Barata Jaya 8, No. 9, Surabaya, Jawa Timur, 60284</t>
  </si>
  <si>
    <t>031-5053247</t>
  </si>
  <si>
    <t>VDR1894</t>
  </si>
  <si>
    <t>Budi Suhairy</t>
  </si>
  <si>
    <t>VDR1897</t>
  </si>
  <si>
    <t>Dusun XII Blok C No.98 Komplek Griya Mora Indah, Ds Limau Manis Kec. Tanjung Morawa Medan</t>
  </si>
  <si>
    <t>Darmanto</t>
  </si>
  <si>
    <t>VDR1898</t>
  </si>
  <si>
    <t>Banjaran RT 003/009 Kel Kesongo kec Tuntang</t>
  </si>
  <si>
    <t>Iskandar Yunus</t>
  </si>
  <si>
    <t>VDR1899</t>
  </si>
  <si>
    <t>Matang seulimeng Kec langsa Barat Kota langsa</t>
  </si>
  <si>
    <t>Handi Lala</t>
  </si>
  <si>
    <t>VDR1900</t>
  </si>
  <si>
    <t>Dusun Cirejag RT 001/002 Kel Belendung Kec Klari</t>
  </si>
  <si>
    <t>Bintang Indah Persada</t>
  </si>
  <si>
    <t>VDR1901</t>
  </si>
  <si>
    <t>Jl. Tubangus Angke Blok G1 No.71, wijaya kusuma grogol jakarta barat</t>
  </si>
  <si>
    <t>021-56958462</t>
  </si>
  <si>
    <t>budilim.bip@gmail.com</t>
  </si>
  <si>
    <t>Ramdhan Saka Kusuma</t>
  </si>
  <si>
    <t>VDR1902</t>
  </si>
  <si>
    <t>Jalan Panglima Sudirman VII/60, jati Mayangan Probolinggo</t>
  </si>
  <si>
    <t>081218405177 / 085894056373</t>
  </si>
  <si>
    <t>Poni Kardes</t>
  </si>
  <si>
    <t>VDR1903</t>
  </si>
  <si>
    <t>Jl Khatib Sulaiman No 34 RT 006/007 Kel Lolong Bei Anti Padang Utara Kota Padang</t>
  </si>
  <si>
    <t>CV. Madina Express</t>
  </si>
  <si>
    <t>VDR1904</t>
  </si>
  <si>
    <t>Jl Kebon nanas Selatan II No 40 RT 004/005 Kel Cipinang Cempedak Kec jatinegara</t>
  </si>
  <si>
    <t>PT. Raspek Kargo Indonesia</t>
  </si>
  <si>
    <t>VDR1905</t>
  </si>
  <si>
    <t>Jl Kapt muslim Gang Bersama Lk II No 96 Helvetia Timur, Medan Helvetia</t>
  </si>
  <si>
    <t>PT ABADI BARU TEKNIKATAMA</t>
  </si>
  <si>
    <t>VDR1906</t>
  </si>
  <si>
    <t>Komp. Harmoni Mas Blok D No.45, Jl. Terusan Bandengan Utara, Jakarta Utara-14450</t>
  </si>
  <si>
    <t>jakarta@abadibaru.com</t>
  </si>
  <si>
    <t>662 6768</t>
  </si>
  <si>
    <t>Muhammad Rizqi</t>
  </si>
  <si>
    <t>VDR1907</t>
  </si>
  <si>
    <t>Jl Ciasem IV No 300RT,008/014 Abadi Jaya Sukma Jaya Depok</t>
  </si>
  <si>
    <t>PT. Asuransi Jasa Tania TBk Cab Medan</t>
  </si>
  <si>
    <t>VDR1908</t>
  </si>
  <si>
    <t>JL .S. PARMAN NO. 22-C KEL. PETISAH HULU, KECAMATAN MEDAN PETISAH</t>
  </si>
  <si>
    <t>(061) 4152565</t>
  </si>
  <si>
    <t>marketing.medan@jastan.co.id</t>
  </si>
  <si>
    <t>(061) 4151155</t>
  </si>
  <si>
    <t>Sugiarto</t>
  </si>
  <si>
    <t>VDR1909</t>
  </si>
  <si>
    <t>Jorong pasar Rabaa Tanjung Raya Kab Agam</t>
  </si>
  <si>
    <t>PT. ASURANSI JASARAHARJA PUTERA</t>
  </si>
  <si>
    <t>VDR1911</t>
  </si>
  <si>
    <t>Jl. Sokearno Hatta No.689 A Bandung</t>
  </si>
  <si>
    <t>PT. SUPRATAMA MAKMUR SEJAHTERA</t>
  </si>
  <si>
    <t>VDR1912</t>
  </si>
  <si>
    <t>GEDUNG KIRANA TWO LANTAI 10-A JL. BOULEVARD TIMUR NO. 88 RT/RW 005/003 KELAPA GADING</t>
  </si>
  <si>
    <t>021-22472528/0817127857</t>
  </si>
  <si>
    <t>pjrahmatsusanta@gmail@gmail.co</t>
  </si>
  <si>
    <t>PT. Diva Yudha Mandiri</t>
  </si>
  <si>
    <t>VDR1913</t>
  </si>
  <si>
    <t>Plaza Taman Harapan Baru Blok D2 No.52 Bekasi Barat</t>
  </si>
  <si>
    <t>021-22164512 /081281954939</t>
  </si>
  <si>
    <t>dym_jakarta@yahoo.co.id</t>
  </si>
  <si>
    <t>PT JASA PRATAMA TRANSINDO</t>
  </si>
  <si>
    <t>VDR1917</t>
  </si>
  <si>
    <t>JL. RAYA ILENG KOMP.TAMAN PERMATA HIJAU BLOK A NO. 5 MEDAN</t>
  </si>
  <si>
    <t>(061)-6856722</t>
  </si>
  <si>
    <t>jasapratamatransindo@gmail.com</t>
  </si>
  <si>
    <t>VDR1918</t>
  </si>
  <si>
    <t>SHELLINDO PRATAMA</t>
  </si>
  <si>
    <t>VDR1919</t>
  </si>
  <si>
    <t>Jl Kalianyar Raya No.1 Kel. Kalianyar Kec. Tambora, Jakarta Barat 1130</t>
  </si>
  <si>
    <t>021-60406060 - 082112343343</t>
  </si>
  <si>
    <t>sp.shellindo@yahoo.com</t>
  </si>
  <si>
    <t>VISIOTEK INDONESIA (PUSAT ANTI PETIR)</t>
  </si>
  <si>
    <t>VDR1920</t>
  </si>
  <si>
    <t>Jl. Pangeran Jayakarta No. 65 Medan Satria â€“ Bekasi</t>
  </si>
  <si>
    <t>021-88958318/081574479960 / 081283831134</t>
  </si>
  <si>
    <t>sales@pusatantipetir.com</t>
  </si>
  <si>
    <t>021-88958321</t>
  </si>
  <si>
    <t>ALLYSA PUTERI MANDIRI</t>
  </si>
  <si>
    <t>VDR1921</t>
  </si>
  <si>
    <t>Jl. Bintara Raya, Bintara Loka No.19 Lt.2 Rt 001/008 Kel. Bintara, Kec. Bekasi Barat</t>
  </si>
  <si>
    <t>021-91262537</t>
  </si>
  <si>
    <t>Allysaputerimandiri@yahoo.co.i</t>
  </si>
  <si>
    <t>DESI NURHAYATI / HERMAN</t>
  </si>
  <si>
    <t>VDR1922</t>
  </si>
  <si>
    <t>JL. BOGOR NO 69 BANDUNG</t>
  </si>
  <si>
    <t>JAMBO TUAH KAMO</t>
  </si>
  <si>
    <t>VDR1923</t>
  </si>
  <si>
    <t>Jl. Layur Selatan No.5 Rawamangun jakarta</t>
  </si>
  <si>
    <t>021-4720447</t>
  </si>
  <si>
    <t>Irwansyah.unaco@gmail.com</t>
  </si>
  <si>
    <t>PT. MAFATI CARGO EXPRESS</t>
  </si>
  <si>
    <t>VDR1924</t>
  </si>
  <si>
    <t>Jl Terbang Layang golf Pondok cabe, No 10A-10F Tangerang Selatan</t>
  </si>
  <si>
    <t>021 74701240</t>
  </si>
  <si>
    <t>021 7495159</t>
  </si>
  <si>
    <t>Suwito Rahardjo</t>
  </si>
  <si>
    <t>VDR1925</t>
  </si>
  <si>
    <t>Komplek Jati Unggul Blok B11/3, Harapan Jaya Rt.03/11 Harapan Jaya Bekasi Utara</t>
  </si>
  <si>
    <t>AL AZMI TEHNIK</t>
  </si>
  <si>
    <t>VDR1926</t>
  </si>
  <si>
    <t>Lingkungan Karijawa Utara Rt.005/002 Karijawa Dompu</t>
  </si>
  <si>
    <t>JUNIARSO GUNAWANHADI</t>
  </si>
  <si>
    <t>VDR1928</t>
  </si>
  <si>
    <t>Jl. Kedoya Raya no. 27 Rt.007 Rw.003 Kedoya Selatan Kebon Jeruk Jak Barat</t>
  </si>
  <si>
    <t>trikaryamandiri2011@gmail.com</t>
  </si>
  <si>
    <t>CAHAYA AGUNG BUMIRIZKI</t>
  </si>
  <si>
    <t>VDR1929</t>
  </si>
  <si>
    <t>Jl. Raya Kampung Utan Setu KM.1 No.9 Rt.07 Rw.03 Cibuntu Cibitung Bekasi</t>
  </si>
  <si>
    <t>faisal.sastradinata@gmail.com</t>
  </si>
  <si>
    <t>F3 Computer</t>
  </si>
  <si>
    <t>VDR1930</t>
  </si>
  <si>
    <t>Jl. Rawajati Barat 1 No 3 Rawajati, Pancoran - Jakarta</t>
  </si>
  <si>
    <t>021 - 9950 7302</t>
  </si>
  <si>
    <t>TISA DIAMANTA KUSUMA</t>
  </si>
  <si>
    <t>VDR1931</t>
  </si>
  <si>
    <t>JL.MANGGA DUA RAYA KOMP.HARCO MANGGA DUA BLOK K NO.12 â€“ 12A,JAKARTA PUSAT 10730</t>
  </si>
  <si>
    <t>021 â€“ 612 1430</t>
  </si>
  <si>
    <t>anumrosalina.tisa@yahoo.com</t>
  </si>
  <si>
    <t>021 â€“ 612 1432</t>
  </si>
  <si>
    <t>SIMETRIK INTEGRASI</t>
  </si>
  <si>
    <t>VDR1932</t>
  </si>
  <si>
    <t>Ruko Bougenville BlokA/10 RT.007/005 Kelurahan Jatibening Kecamatan Pondokgede Kota Bekasi</t>
  </si>
  <si>
    <t>TUNAS LIMA WARNA</t>
  </si>
  <si>
    <t>VDR1933</t>
  </si>
  <si>
    <t>Jl. Puspitek Raya Komplek Puri serpong 1 Blok D3 No.25 Serpong - tangerang</t>
  </si>
  <si>
    <t>08118998841 / 021-75882435/6</t>
  </si>
  <si>
    <t>info@tunaslimawarna.co.id / ma</t>
  </si>
  <si>
    <t>DWI RACHMANTO</t>
  </si>
  <si>
    <t>VDR1934</t>
  </si>
  <si>
    <t>PURBAWARDAYAN RT.01 / RW.02, DS TEGALHARJO KEC. JEBRES SURAKARTA</t>
  </si>
  <si>
    <t>Karya Jenisto Putera</t>
  </si>
  <si>
    <t>VDR1935</t>
  </si>
  <si>
    <t>KOKAN PERMATA GADING BLOK B. 25 JL. BOULEVARD BUKIT GADING RAYA KELAPA GADING PERMAI JAKARTA UTARA.</t>
  </si>
  <si>
    <t>021-45876221</t>
  </si>
  <si>
    <t>AJONG</t>
  </si>
  <si>
    <t>VDR1936</t>
  </si>
  <si>
    <t>JL. SM.RAJA NO.116 LK IV</t>
  </si>
  <si>
    <t>VDR1937</t>
  </si>
  <si>
    <t>TOMMY AVA SUTEDJO</t>
  </si>
  <si>
    <t>VDR1938</t>
  </si>
  <si>
    <t>JLN. S.PARMAN NO.74 LK.IV</t>
  </si>
  <si>
    <t>VDR1939</t>
  </si>
  <si>
    <t>MULIA SAKTI PERKASA</t>
  </si>
  <si>
    <t>VDR1940</t>
  </si>
  <si>
    <t>Jl. Mangkubumi No.10 Medan</t>
  </si>
  <si>
    <t>(061) 4519995</t>
  </si>
  <si>
    <t>mspmedan@yahoo.com</t>
  </si>
  <si>
    <t>(061) 4510946</t>
  </si>
  <si>
    <t>EKO WIBOWO</t>
  </si>
  <si>
    <t>VDR1942</t>
  </si>
  <si>
    <t>JL. DAHLIA E-163 PERUM GTCK 019 / 0009 BOHAR TAMAN SIDOARJO</t>
  </si>
  <si>
    <t>dianstehnik@gmail.com</t>
  </si>
  <si>
    <t>PT. Surya Timur</t>
  </si>
  <si>
    <t>VDR1943</t>
  </si>
  <si>
    <t>Jl. Lap. Cobra No.8 Kp. Pekopen RT.03 RW 05 Desa Tambun Kec. Tambun Selatan â€“ Kab. Bekasi Jawa Barat</t>
  </si>
  <si>
    <t>021-88336830 / 081282180427</t>
  </si>
  <si>
    <t>pt. suryatimur@yahoo.com</t>
  </si>
  <si>
    <t>Paringan</t>
  </si>
  <si>
    <t>VDR1944</t>
  </si>
  <si>
    <t>DUSUN 1 Desa Kuala Tanjung Kecamatan Sei Suka</t>
  </si>
  <si>
    <t>ikasusanto403@gmail.com</t>
  </si>
  <si>
    <t>VDR1945</t>
  </si>
  <si>
    <t>PT. SURYA TIMUR</t>
  </si>
  <si>
    <t>VDR1946</t>
  </si>
  <si>
    <t>Arhadianto</t>
  </si>
  <si>
    <t>VDR1947</t>
  </si>
  <si>
    <t>Dsn jenisgelaran RT02/01 Desa Jenisgelaran Kec bareng Kab Jombang</t>
  </si>
  <si>
    <t>UNI SAL LUKMAN DG. MATTOLA</t>
  </si>
  <si>
    <t>VDR1948</t>
  </si>
  <si>
    <t>Dusun Pakengnge, Desa Batu, Kecamatan Pitumpanua Kabupaten Wajo Sulawesi Selatan</t>
  </si>
  <si>
    <t>Hotma Simamora</t>
  </si>
  <si>
    <t>VDR1949</t>
  </si>
  <si>
    <t>Taman Jaya Blok C III/06 RT 002/011 Kel Cipondoh Kec Cipondoh</t>
  </si>
  <si>
    <t>Zatun</t>
  </si>
  <si>
    <t>VDR1951</t>
  </si>
  <si>
    <t>Komp. Bumi Kopo Kencana, Jl Payung Kencana No.90 Bandung</t>
  </si>
  <si>
    <t>marashi_00@yahoo.com</t>
  </si>
  <si>
    <t>Parseno</t>
  </si>
  <si>
    <t>VDR1952</t>
  </si>
  <si>
    <t>Jl. Masjid Nurul Ikhwan KP. Lio RT 005/001 Pondok Kacang Timur, Pondok Aren</t>
  </si>
  <si>
    <t>United Tractors Cab Medan</t>
  </si>
  <si>
    <t>VDR1953</t>
  </si>
  <si>
    <t>Jl. Raya Tanjung Morawa Km 10 Sumatera Utara 20148- Indonesia</t>
  </si>
  <si>
    <t>+6261 7865 133 , +6261 7867 446</t>
  </si>
  <si>
    <t>+6261 7865 988</t>
  </si>
  <si>
    <t>EDY ARDIANSYAH</t>
  </si>
  <si>
    <t>VDR1954</t>
  </si>
  <si>
    <t>Lingkungan 1 Montabaru Rt.02/02 woja - dompu</t>
  </si>
  <si>
    <t>CMPFA Universitas Indonesia</t>
  </si>
  <si>
    <t>VDR1955</t>
  </si>
  <si>
    <t>Gedung MRC Lantai 2, UI Depok 16424</t>
  </si>
  <si>
    <t>021-7884 9045</t>
  </si>
  <si>
    <t>lum@metal.ui.ac.id</t>
  </si>
  <si>
    <t>021-7888 8111</t>
  </si>
  <si>
    <t>SUDRAJAT</t>
  </si>
  <si>
    <t>VDR1956</t>
  </si>
  <si>
    <t>Sindanglaya Rt.02/010 Pasir Impun Mandalajati Bandung</t>
  </si>
  <si>
    <t>PT. TELINDO SEMESTA ABADI</t>
  </si>
  <si>
    <t>VDR1957</t>
  </si>
  <si>
    <t>Ruko Banjar Wijaya Blok B2 no 26 Tangerang 15141 Banten Indonesia</t>
  </si>
  <si>
    <t>victorbangun@yahoo.com</t>
  </si>
  <si>
    <t>Taufik Hidayat</t>
  </si>
  <si>
    <t>VDR1958</t>
  </si>
  <si>
    <t>KP. Cisaradan RT 002 RW 007 Langen Sari Solokan Jeruk</t>
  </si>
  <si>
    <t>PT. Asuransi Astra Buana</t>
  </si>
  <si>
    <t>VDR1959</t>
  </si>
  <si>
    <t>Graha Asuransi Astra, Jl TB Simatupang Kav 15 Lebak Bulus Cilandak Jakarta Selatan</t>
  </si>
  <si>
    <t>021 75 900 800</t>
  </si>
  <si>
    <t>arcommercial@asuransiastra.co</t>
  </si>
  <si>
    <t>INDO SURYA LOGISTIK</t>
  </si>
  <si>
    <t>VDR1960</t>
  </si>
  <si>
    <t>CITRA INDAH FESTIVAL BLOK 01 NO.05 RT.010 / RW 009 SINGAJAYA JONGGOL BOGOR</t>
  </si>
  <si>
    <t>dimasislog@indosuryalogistics.</t>
  </si>
  <si>
    <t>PT. TRIPUTRA ANDALAN</t>
  </si>
  <si>
    <t>VDR1961</t>
  </si>
  <si>
    <t>PERMATA TANGERANG BLOK FE 2 NO.15 DESA GELAM JAYA PASAR KEMIS TANGERANG</t>
  </si>
  <si>
    <t>021-59311773</t>
  </si>
  <si>
    <t>Triputraandalan3@yahoo.com</t>
  </si>
  <si>
    <t>BENY HENDRA</t>
  </si>
  <si>
    <t>VDR1962</t>
  </si>
  <si>
    <t>KODAM JAYA D-34 RT.002 / 006 CIPINANG MELAYU MAKASAR JAKARTA TIMUR</t>
  </si>
  <si>
    <t>benzbma@yahoo.co.id</t>
  </si>
  <si>
    <t>Ir. Mustika Indra Kusuma</t>
  </si>
  <si>
    <t>VDR1963</t>
  </si>
  <si>
    <t>Lenteng Agung RT013 / RW005 Jagakarsa Jakarta Selatan</t>
  </si>
  <si>
    <t>mustika2107@yahoo.com</t>
  </si>
  <si>
    <t>SYARIFUDDIN</t>
  </si>
  <si>
    <t>VDR1964</t>
  </si>
  <si>
    <t>LINGKUNGAN 1 RT.003/ RW.002 MONTABARI WOJA DOMPU</t>
  </si>
  <si>
    <t>SETKA PRIMA MANDIRI</t>
  </si>
  <si>
    <t>VDR1965</t>
  </si>
  <si>
    <t>Jl. Semanan Pintu Air No.52 Kalideres Jakarta Barat</t>
  </si>
  <si>
    <t>081297333 640</t>
  </si>
  <si>
    <t>ferdy_itsme@yahoo.com</t>
  </si>
  <si>
    <t>Mitra Artha Wisesa</t>
  </si>
  <si>
    <t>VDR1966</t>
  </si>
  <si>
    <t>Citylofts Sudirman Building, 27th Floor Unit 10,</t>
  </si>
  <si>
    <t>021-25558846</t>
  </si>
  <si>
    <t>terry@mawisesa.com</t>
  </si>
  <si>
    <t>021-25558847</t>
  </si>
  <si>
    <t>Yogi</t>
  </si>
  <si>
    <t>VDR1967</t>
  </si>
  <si>
    <t>Cipajang RT 004 RW 001 Cipajang Banjarharjo</t>
  </si>
  <si>
    <t>Yogytower79@yahoo.co.id</t>
  </si>
  <si>
    <t>Biselnetz</t>
  </si>
  <si>
    <t>VDR1968</t>
  </si>
  <si>
    <t>Jl Laswi No. 22 Bandung 40271</t>
  </si>
  <si>
    <t>Purwatono@ymail.com</t>
  </si>
  <si>
    <t>Karya Mandiri</t>
  </si>
  <si>
    <t>VDR1969</t>
  </si>
  <si>
    <t>JL. Kenari II No.3 Salemba Jakarta Pusat</t>
  </si>
  <si>
    <t>021-31905780</t>
  </si>
  <si>
    <t>Telehouse Engineering</t>
  </si>
  <si>
    <t>VDR1970</t>
  </si>
  <si>
    <t>JL. A H Nasution No.236 Bandung 46014</t>
  </si>
  <si>
    <t>022-7802700</t>
  </si>
  <si>
    <t>telehouse@telehouse-eng.com</t>
  </si>
  <si>
    <t>022-7802900</t>
  </si>
  <si>
    <t>CV. RIFKI JAYA MAKMUR</t>
  </si>
  <si>
    <t>VDR1971</t>
  </si>
  <si>
    <t>JL. Bumi Permata Sudiang Blok F6 No. 31</t>
  </si>
  <si>
    <t>0852 9999 6171</t>
  </si>
  <si>
    <t>Avtech Tunggal Mandiri</t>
  </si>
  <si>
    <t>VDR1974</t>
  </si>
  <si>
    <t>Komplek Villa Dago Pamulang, Cluster Alam Asri3, Blok J15 No.7, Tangerang</t>
  </si>
  <si>
    <t>suratman23@rocketmail.com</t>
  </si>
  <si>
    <t>CV. DARMA LAKSANA</t>
  </si>
  <si>
    <t>VDR1975</t>
  </si>
  <si>
    <t>JL. Dangder Cigendel</t>
  </si>
  <si>
    <t>0813 1290 0789 / 0819 1271 3122</t>
  </si>
  <si>
    <t>PT Kharisma Berkah Nusantara</t>
  </si>
  <si>
    <t>VDR1976</t>
  </si>
  <si>
    <t>Jl Manggarai Utara1 No.H.9, Jakarta Selatan 12850</t>
  </si>
  <si>
    <t>021-8292720</t>
  </si>
  <si>
    <t>arif@kbnexpress168.com</t>
  </si>
  <si>
    <t>021-83795639</t>
  </si>
  <si>
    <t>Doddy</t>
  </si>
  <si>
    <t>VDR1977</t>
  </si>
  <si>
    <t>Komp. Kejaksaan Agung Jl. Adhyaksa RA / 3A RT 005 RW 005 Karang Mulya Karang Tengah</t>
  </si>
  <si>
    <t>0878 9772 4909</t>
  </si>
  <si>
    <t>doddy.jo79@gmail.com</t>
  </si>
  <si>
    <t>Laode M Azhar</t>
  </si>
  <si>
    <t>VDR1978</t>
  </si>
  <si>
    <t>Kamp. Perum Walikota Jaksel RT 002 RW 006 Cibeuteung Muara Ciseeng</t>
  </si>
  <si>
    <t>081808922113 / 081310973330</t>
  </si>
  <si>
    <t>Ade Mustofa</t>
  </si>
  <si>
    <t>VDR1979</t>
  </si>
  <si>
    <t>DSN SUKAHURIP RT 001 RW 002 Cimarias Pamulihan</t>
  </si>
  <si>
    <t>085321436180 / 082138539976</t>
  </si>
  <si>
    <t>Bambang Slamet Riyadi</t>
  </si>
  <si>
    <t>VDR1980</t>
  </si>
  <si>
    <t>Jl. Kartini RT 001 RW 002 Winong Panawangan</t>
  </si>
  <si>
    <t>0813 2516 3023</t>
  </si>
  <si>
    <t>Kriston Jaya</t>
  </si>
  <si>
    <t>VDR1981</t>
  </si>
  <si>
    <t>Gedung Kenari Baru, Lantai IVS No.419, Salemba Raya No.2, Jakarta Pusat</t>
  </si>
  <si>
    <t>021-3147133; 3914424; 3905947</t>
  </si>
  <si>
    <t>kriston.kenari@gmail.com</t>
  </si>
  <si>
    <t>021-3914428</t>
  </si>
  <si>
    <t>Expressindo System Network</t>
  </si>
  <si>
    <t>VDR1982</t>
  </si>
  <si>
    <t>Taman Palem Lestari Ruko Galaxy Blok N No.27, Kel Cengkareng Barat, Kec. Cengkareng</t>
  </si>
  <si>
    <t>021-55950000</t>
  </si>
  <si>
    <t>maya.santi@xsysnet.com</t>
  </si>
  <si>
    <t>021-55955899</t>
  </si>
  <si>
    <t>CV MULTI SINERGY</t>
  </si>
  <si>
    <t>VDR1983</t>
  </si>
  <si>
    <t>Jl. IR. H.JUANDA LK. VI KOMP.JUANDA GREEN LAND C 6 BINJAI TIMUR</t>
  </si>
  <si>
    <t>mdn.multisinergy@gmail.com</t>
  </si>
  <si>
    <t>Saepul Mujib</t>
  </si>
  <si>
    <t>VDR1984</t>
  </si>
  <si>
    <t>KP. Garuda RT 001/002 Sirna Raja Cipeundeuy</t>
  </si>
  <si>
    <t>0813 2060 0156</t>
  </si>
  <si>
    <t>VDR1985</t>
  </si>
  <si>
    <t>Jl. Bukit Duri Tanjakan No. 85 RT 002 Rw 09 Bukit Duri Jakarta Selatan</t>
  </si>
  <si>
    <t>021 8294806 / 0813 16302466</t>
  </si>
  <si>
    <t>Soenarto</t>
  </si>
  <si>
    <t>VDR1986</t>
  </si>
  <si>
    <t>Jl. Sumberjo RT 003 RW 006 Sumberjo Rembang</t>
  </si>
  <si>
    <t>0813 2560 4934</t>
  </si>
  <si>
    <t>Laris Jaya</t>
  </si>
  <si>
    <t>VDR1987</t>
  </si>
  <si>
    <t>Jl. Bukit Duri Pangkalan No. 18 Jakarta Selatan</t>
  </si>
  <si>
    <t>021 9658 3022</t>
  </si>
  <si>
    <t>Edi Tugiyanto</t>
  </si>
  <si>
    <t>VDR1988</t>
  </si>
  <si>
    <t>Desa Kubang Jaya RT 002 RW 008 Kubang Jaya Siak Hulu</t>
  </si>
  <si>
    <t>0812 9709 5319</t>
  </si>
  <si>
    <t>INDODAYA CIPTA LESTARI</t>
  </si>
  <si>
    <t>VDR1989</t>
  </si>
  <si>
    <t>JL.Prof H.M. Yamin No.23 E-F</t>
  </si>
  <si>
    <t>061-4153342</t>
  </si>
  <si>
    <t>icaservice@yahoo.co.id , ica@p</t>
  </si>
  <si>
    <t>061-4530686</t>
  </si>
  <si>
    <t>VDR1990</t>
  </si>
  <si>
    <t>JL.Prof H.M. Yamin No.23 E-F Medan</t>
  </si>
  <si>
    <t>Sutrakabel Intimandiri, PT</t>
  </si>
  <si>
    <t>VDR1991</t>
  </si>
  <si>
    <t>AJl Raya Bogor KM 49 Roda Pembangunan No.5, RT 002/005 Cimandala, Sukaraja</t>
  </si>
  <si>
    <t>(+6221) 875 373</t>
  </si>
  <si>
    <t>samuel.paat@sutrakabel.com</t>
  </si>
  <si>
    <t>Victory Saka Jaya, PT</t>
  </si>
  <si>
    <t>VDR1992</t>
  </si>
  <si>
    <t>Jln.CBD Gading Serpong Barat Ruko Neo Arcade Blok A-28 Gading Serpong-Tangerang</t>
  </si>
  <si>
    <t>021-22227982/021-22227729</t>
  </si>
  <si>
    <t>marketing.vsj@gmail.com</t>
  </si>
  <si>
    <t>021-22227102</t>
  </si>
  <si>
    <t>El Charis Garden Resort</t>
  </si>
  <si>
    <t>VDR1993</t>
  </si>
  <si>
    <t>Jl. Gn. Malang, Sukaluyu, Tamansari, Bogor, Jawa Barat 16610</t>
  </si>
  <si>
    <t>Roni</t>
  </si>
  <si>
    <t>VDR1994</t>
  </si>
  <si>
    <t>Pangkep - Sulawesi</t>
  </si>
  <si>
    <t>0823 4991 9544</t>
  </si>
  <si>
    <t>MARDI YANTO</t>
  </si>
  <si>
    <t>VDR1995</t>
  </si>
  <si>
    <t>Pondok Tronosobo Indah Blok I/20, RT003/RW008</t>
  </si>
  <si>
    <t>081 235 056 327</t>
  </si>
  <si>
    <t>yantomardi609@gmail.com</t>
  </si>
  <si>
    <t>Suprianto</t>
  </si>
  <si>
    <t>VDR1996</t>
  </si>
  <si>
    <t>JLN Anggur LK.IV Kelurahan Pantai Johor Kecamatan Datuk Bandar</t>
  </si>
  <si>
    <t>0823 6818 1102</t>
  </si>
  <si>
    <t>ZULKIFLI BATUBARA</t>
  </si>
  <si>
    <t>VDR1997</t>
  </si>
  <si>
    <t>JLN. JEND.SUDIRMAN Km 4.5 LK.IV Kelurahan Pantai Johor, Kecamatan Datuk Bandar</t>
  </si>
  <si>
    <t>VDR1998</t>
  </si>
  <si>
    <t>Dian Mulyana</t>
  </si>
  <si>
    <t>VDR1999</t>
  </si>
  <si>
    <t>Jl. Cempaka putih utara 1 No. 8 Cempaka baru Jakarta Pusat</t>
  </si>
  <si>
    <t>0819 0535 3636 / 0858 8522 2746</t>
  </si>
  <si>
    <t>Yandian6570@yahoo.co.id</t>
  </si>
  <si>
    <t>CV Pribumi Alsi</t>
  </si>
  <si>
    <t>VDR2000</t>
  </si>
  <si>
    <t>Ling. Balibunga, RT02 RW 001, Kel Kandaidua, Kec Woja</t>
  </si>
  <si>
    <t>Ground Rod</t>
  </si>
  <si>
    <t>VDR2001</t>
  </si>
  <si>
    <t>Pasar Kenari Lama Lantai Dasar Unit AKS No.184, JL Salemba Raya â€“ Jakarta Pusat</t>
  </si>
  <si>
    <t>021-3158970</t>
  </si>
  <si>
    <t>sigit_groundrod@yahoo.com dan</t>
  </si>
  <si>
    <t>PT. Khatulistiwa Mandiri Logistic</t>
  </si>
  <si>
    <t>VDR2002</t>
  </si>
  <si>
    <t>Jl. Teluk Tamini 16 A Surabaya 60165</t>
  </si>
  <si>
    <t>031 â€“ 9902 1586/0812 3596 1223/ 0821 31016017</t>
  </si>
  <si>
    <t>Julius_khaman@yahoo.com / vega</t>
  </si>
  <si>
    <t>031 â€“ 9902 1586</t>
  </si>
  <si>
    <t>Ir. Haryanto S.P.</t>
  </si>
  <si>
    <t>VDR2003</t>
  </si>
  <si>
    <t>Jl. Manggis Raya 2D, Cinere, Depok, Jawa Barat 16514</t>
  </si>
  <si>
    <t>021 753 7777</t>
  </si>
  <si>
    <t>Samsul</t>
  </si>
  <si>
    <t>VDR2004</t>
  </si>
  <si>
    <t>Gebang Perut RT03 Rw005, Kel Mojogembang, Kec Kemlagi, Mojokerto, Jawa timur</t>
  </si>
  <si>
    <t>Arif Febriansyah</t>
  </si>
  <si>
    <t>VDR2005</t>
  </si>
  <si>
    <t>Gresik Gadukan No. 254 RT 008 RW 005 Morok Rembangan, Krembangan</t>
  </si>
  <si>
    <t>0813 3513 6001</t>
  </si>
  <si>
    <t>PT. Tembong Son Digdaya</t>
  </si>
  <si>
    <t>VDR2006</t>
  </si>
  <si>
    <t>Jl. Layur No. 34 Rawamangun Jakarta Timur</t>
  </si>
  <si>
    <t>+6221 4718618, 47867151, 0877 7181 4942</t>
  </si>
  <si>
    <t>At_alie78@yahoo.com , tatianah</t>
  </si>
  <si>
    <t>PT. Terra Nova Informatika</t>
  </si>
  <si>
    <t>VDR2007</t>
  </si>
  <si>
    <t>Mall Mangga Dua Lt 5 K3 B Kel. Mangga Dua selatan Kec. Sawah Besar Jakarta Pusat</t>
  </si>
  <si>
    <t>0881 1064 320</t>
  </si>
  <si>
    <t>bowo@e-prodigi.com</t>
  </si>
  <si>
    <t>PT. Bhineka Mentari Dimensi</t>
  </si>
  <si>
    <t>VDR2008</t>
  </si>
  <si>
    <t>Jl Gunung Sahari Raya 73C No.5 â€“ 6, Jakarta 10610, Indonesia</t>
  </si>
  <si>
    <t>021-29292828 ext 5113, +62-812 9614 0809</t>
  </si>
  <si>
    <t>Angga.khaerul@bhinneka .com ,</t>
  </si>
  <si>
    <t>BUDIMAN SINULINGGA,IR</t>
  </si>
  <si>
    <t>VDR2009</t>
  </si>
  <si>
    <t>DUSUN VI JL MESJID PASAR IV, KELURAHAN HELVETIA, KECAMATAN LABUHAN DELI</t>
  </si>
  <si>
    <t>budimansinulingga@gmail.com</t>
  </si>
  <si>
    <t>VDR2010</t>
  </si>
  <si>
    <t>PD. APEI DKI JAKARTA</t>
  </si>
  <si>
    <t>VDR2011</t>
  </si>
  <si>
    <t>Jl. Matraman No.93, RT.1/RW.5, Palmeriam, Matraman, Kota Jakarta Timur, Daerah Khusus Ibukota Jakarta 13140</t>
  </si>
  <si>
    <t>021 8191275</t>
  </si>
  <si>
    <t>pdapei_ dki@yahoo.com</t>
  </si>
  <si>
    <t>021 856 9477</t>
  </si>
  <si>
    <t>APNATEL</t>
  </si>
  <si>
    <t>VDR2012</t>
  </si>
  <si>
    <t>Gedung STO Telkom Kalibata, Jl. Raya Pasar Minggu 10 C , Jakarta Selatan</t>
  </si>
  <si>
    <t>021-7974727</t>
  </si>
  <si>
    <t>Bambang Prihantoro</t>
  </si>
  <si>
    <t>VDR2013</t>
  </si>
  <si>
    <t>JL Ganesha I Blok UB No.16, Villa Pamulang, Kel Pondok Benda, Kec Pamulang</t>
  </si>
  <si>
    <t>0821-13121000</t>
  </si>
  <si>
    <t>prihantoro_bambang@yahoo.com</t>
  </si>
  <si>
    <t>KUMAEDI</t>
  </si>
  <si>
    <t>VDR2014</t>
  </si>
  <si>
    <t>Perum PKS, RT001 RW002, Projomulyo, Kalikwungu Selatan, Kendal</t>
  </si>
  <si>
    <t>gi.comsbda@gmail.com</t>
  </si>
  <si>
    <t>Sido Agung Mandiri</t>
  </si>
  <si>
    <t>VDR2015</t>
  </si>
  <si>
    <t>JL. Kota Bambu Utara V No 05 RT 008 RW 005 Kota Bambu Utara Palmerah Jakarta Barat DKI Jakarta</t>
  </si>
  <si>
    <t>021 569 72767</t>
  </si>
  <si>
    <t>Almahurip.sam@gmail.com dan al</t>
  </si>
  <si>
    <t>021 560 1932</t>
  </si>
  <si>
    <t>PT. Naer Tunas Indonesia</t>
  </si>
  <si>
    <t>VDR2016</t>
  </si>
  <si>
    <t>JL. Gintung 1 No 115 A RT 05 RW 06 Tanjung Barat Jagakarsa Jakarta Selatan</t>
  </si>
  <si>
    <t>021 788 367 98 / 0878 845 350 73</t>
  </si>
  <si>
    <t>linda.haryani@naer.co.id</t>
  </si>
  <si>
    <t>021 788 367 98</t>
  </si>
  <si>
    <t>PT. DERKA</t>
  </si>
  <si>
    <t>VDR2017</t>
  </si>
  <si>
    <t>JL. Daan Mogot KM 11 No. 43 Kel. Kedaung Kali Angke Kec. Cengkareng Jakarta Barat DKI Jakarta</t>
  </si>
  <si>
    <t>0818 064 952 49</t>
  </si>
  <si>
    <t>dicky@traykabelindo.com</t>
  </si>
  <si>
    <t>Sukirman (BOY)</t>
  </si>
  <si>
    <t>VDR2018</t>
  </si>
  <si>
    <t>Bima, Nusa Tenggara</t>
  </si>
  <si>
    <t>0819-98919888</t>
  </si>
  <si>
    <t>pt_boi301@yahoo.co.id</t>
  </si>
  <si>
    <t>Sandra Nathalia</t>
  </si>
  <si>
    <t>VDR2019</t>
  </si>
  <si>
    <t>Jl Banteng BTN Bumi Anggur Blok BB No.1, Palu, RT003/005</t>
  </si>
  <si>
    <t>0813-54491600 &amp; 0812-88002510</t>
  </si>
  <si>
    <t>DHANA APRIANDA PANE</t>
  </si>
  <si>
    <t>VDR2020</t>
  </si>
  <si>
    <t>JL. LET UMAR BAKI LING VI KELURAHAN PAYAROBA KECAMATAN BINJAI BARAT</t>
  </si>
  <si>
    <t>0813-6203-5831</t>
  </si>
  <si>
    <t>dana.aprianda@gmail.com</t>
  </si>
  <si>
    <t>VDR2021</t>
  </si>
  <si>
    <t>MHD JUANDA LUBIS</t>
  </si>
  <si>
    <t>VDR2022</t>
  </si>
  <si>
    <t>JL JEND GATOT SUBROTO LK.II KELURAHAN LIMAU MUNGKUR, KECAMATAN BINJAI BARAT</t>
  </si>
  <si>
    <t>kurbit9@gmail.com</t>
  </si>
  <si>
    <t>VDR2023</t>
  </si>
  <si>
    <t>MULTI ARTHA SARANA SOLUSI</t>
  </si>
  <si>
    <t>VDR2024</t>
  </si>
  <si>
    <t>JL. Persada Raya no.70 G RT 003 RW 015 kelurahan Menteng Dalam Tebet Jakarta Selatan</t>
  </si>
  <si>
    <t>021- 8091777/ 8091781</t>
  </si>
  <si>
    <t>nanik@masslogistics.co.id , an</t>
  </si>
  <si>
    <t>021-22803649</t>
  </si>
  <si>
    <t>VDR2025</t>
  </si>
  <si>
    <t>Hanafi Yuddin</t>
  </si>
  <si>
    <t>VDR2026</t>
  </si>
  <si>
    <t>Jl Banda Aceh GG Timur 1- Pekan baru</t>
  </si>
  <si>
    <t>hanafi.yuddin51@gmail.com</t>
  </si>
  <si>
    <t>0761-38364</t>
  </si>
  <si>
    <t>VDR2027</t>
  </si>
  <si>
    <t>ISDAMEL</t>
  </si>
  <si>
    <t>VDR2028</t>
  </si>
  <si>
    <t>Perum Taman harapan Indah Blok J No.3 Kelurahan Air Raja Kecamatan tanjung pinang Timur</t>
  </si>
  <si>
    <t>VDR2029</t>
  </si>
  <si>
    <t>Kaderi P.</t>
  </si>
  <si>
    <t>VDR2030</t>
  </si>
  <si>
    <t>Jl. Garuda I No. 25 RT 001 RW 009 Kel. Harapan Jaya Kota Bekasi</t>
  </si>
  <si>
    <t>0812 8816 0825</t>
  </si>
  <si>
    <t>Kadri.hkw999@gmail.com</t>
  </si>
  <si>
    <t>HIKKMI</t>
  </si>
  <si>
    <t>VDR2031</t>
  </si>
  <si>
    <t>Jl. Tanjung Barat Raya No. 158 RT/012 RW/004, Tanjung Barat, Jagakarsa, Jakarta 12530</t>
  </si>
  <si>
    <t>+62 21 7808143</t>
  </si>
  <si>
    <t>Hendra Tirta</t>
  </si>
  <si>
    <t>VDR2032</t>
  </si>
  <si>
    <t>Jl. Pulau Nusa Penida 2, no. 268, RT 005 / RW 010, Kel. Aren Jaya, Kec. Bekasi Timur.</t>
  </si>
  <si>
    <t>0897 1341 007</t>
  </si>
  <si>
    <t>tirtahendra@gmail.com</t>
  </si>
  <si>
    <t>Ibu R. Handayani</t>
  </si>
  <si>
    <t>VDR2033</t>
  </si>
  <si>
    <t>Kp. Cireudeu RT 002 RW 001 Pasirranji Cikarang Pusat</t>
  </si>
  <si>
    <t>0813-1074-0711</t>
  </si>
  <si>
    <t>AKLI</t>
  </si>
  <si>
    <t>VDR2034</t>
  </si>
  <si>
    <t>JL. K.H. Abdullah Syafeie No. 37 Lapangan Roos, Tebet Jakarta Selatan 12840</t>
  </si>
  <si>
    <t>( 021 ) 8312429, 8319931</t>
  </si>
  <si>
    <t>akli_jkt@yahoo.co.id, sekretar</t>
  </si>
  <si>
    <t>( 021 ) 8354804, 837</t>
  </si>
  <si>
    <t>Wawan Setiawan</t>
  </si>
  <si>
    <t>VDR2035</t>
  </si>
  <si>
    <t>Komplek Permata Biru , Blok T No. 55 RT 05 RW 20 Desa Cicunuk Kec. Cileunyi Kab . Bandung</t>
  </si>
  <si>
    <t>0812 2441 507 / 08231700984</t>
  </si>
  <si>
    <t>wawan.imura@gmail.com</t>
  </si>
  <si>
    <t>KARYA SATRIA PUTRA</t>
  </si>
  <si>
    <t>VDR2036</t>
  </si>
  <si>
    <t>JL. BANDA ACEH NO.45 KEL. TANGKERANG UTARA KEC.BUKIT RAYA â€“PEKANBARU KODEPOS 28289</t>
  </si>
  <si>
    <t>0761-7865164</t>
  </si>
  <si>
    <t>pt_karya_satria_putra@yahoo.co</t>
  </si>
  <si>
    <t>VDR2037</t>
  </si>
  <si>
    <t>DR. Imam Haryanto</t>
  </si>
  <si>
    <t>VDR2038</t>
  </si>
  <si>
    <t>Jl. P Antasari No. 37 RT 004 RW 007 Cipete Selatan Cilandak Jakarta Selatan</t>
  </si>
  <si>
    <t>0811 921 131</t>
  </si>
  <si>
    <t>Mc Millan Woods</t>
  </si>
  <si>
    <t>VDR2039</t>
  </si>
  <si>
    <t>MTH Square lt 2, Jl. MT Haryono Kav 10 Jakarta Timur 13330</t>
  </si>
  <si>
    <t>021 290 67 248</t>
  </si>
  <si>
    <t>mthsquare@ramawendra.net</t>
  </si>
  <si>
    <t>021 290 67 294</t>
  </si>
  <si>
    <t>Rimbun Sentosa Abadi</t>
  </si>
  <si>
    <t>VDR2040</t>
  </si>
  <si>
    <t>JL HM Yamin SH No. 48</t>
  </si>
  <si>
    <t>rsentosa48@gmail.com</t>
  </si>
  <si>
    <t>Leo Volt Sianturi</t>
  </si>
  <si>
    <t>VDR2041</t>
  </si>
  <si>
    <t>Jl. Industri dalam No 2/28 A RT 008 RW 008 Kel. Arjuna Kec. Cicendo</t>
  </si>
  <si>
    <t>0812 2334 5464</t>
  </si>
  <si>
    <t>Leovoltsianturi77@gmail.com</t>
  </si>
  <si>
    <t>Samsirwan</t>
  </si>
  <si>
    <t>VDR2042</t>
  </si>
  <si>
    <t>KOTO RENAH RT 007 RW 007 Kel. KOTO RENAH KEC. PESISIR BUKIT</t>
  </si>
  <si>
    <t>0852 8039 9902</t>
  </si>
  <si>
    <t>samsirwan@yahoo.com</t>
  </si>
  <si>
    <t>Deni Yuliansyah</t>
  </si>
  <si>
    <t>VDR2043</t>
  </si>
  <si>
    <t>Dusun Padang Sijabu</t>
  </si>
  <si>
    <t>deniyuliansyah203@yahoo.com</t>
  </si>
  <si>
    <t>VDR2044</t>
  </si>
  <si>
    <t>KP Rawapasung RT 004 RW 022 Kel. Kota Baru Kec. Bekasi Barat</t>
  </si>
  <si>
    <t>0813 1897 4518</t>
  </si>
  <si>
    <t>chandrairawan@ymail.com</t>
  </si>
  <si>
    <t>Rama Motor</t>
  </si>
  <si>
    <t>VDR2045</t>
  </si>
  <si>
    <t>Villa Gading Indah Blok B/4A RT 005 RW 014 Kel. Kelapa Gading Barat Kec. Kelapa Gading</t>
  </si>
  <si>
    <t>0811 980 828</t>
  </si>
  <si>
    <t>PT KURHANZ TRANS</t>
  </si>
  <si>
    <t>VDR2046</t>
  </si>
  <si>
    <t>Taman Palem Lestari Ruko Galaxy Blok O No.3 RT 013/008</t>
  </si>
  <si>
    <t>021-80627048</t>
  </si>
  <si>
    <t>Yenni.wati@kurhanz.com</t>
  </si>
  <si>
    <t>021-5636076</t>
  </si>
  <si>
    <t>Asep Sanjaya</t>
  </si>
  <si>
    <t>VDR2047</t>
  </si>
  <si>
    <t>Kp. Pondok Talang RT 012 RW 006 Desa Sukamukti Kec. Bojong Mangu Kab. Bekasi</t>
  </si>
  <si>
    <t>0856 9499 2376</t>
  </si>
  <si>
    <t>Asepsanjaya521@gmail.com</t>
  </si>
  <si>
    <t>Gordon Manalu</t>
  </si>
  <si>
    <t>VDR2048</t>
  </si>
  <si>
    <t>Dusun V Komp Sri Gunting Blok K-15 RT 004 RW 003 Kel. Sunggal Kanan Kec. Sunggal Kab. Deli Serdang</t>
  </si>
  <si>
    <t>0853-2939-7100</t>
  </si>
  <si>
    <t>ELLYWATY</t>
  </si>
  <si>
    <t>VDR2049</t>
  </si>
  <si>
    <t>Jl. Deli indah II No. 3 â€“ E LK . X . Pulo Brayan Kota - Medan Barat â€“ Kotamadya Medan â€“Sumatera Utara</t>
  </si>
  <si>
    <t>0852 6211 7711</t>
  </si>
  <si>
    <t>SUDIRMAN</t>
  </si>
  <si>
    <t>VDR2050</t>
  </si>
  <si>
    <t>DUSUN IX SUNGAI LAMA, KECAMATAN SIMPANG EMPAT, KABUPATEN ASAHAN SUMATERA UTARA</t>
  </si>
  <si>
    <t>0852 6193 6361</t>
  </si>
  <si>
    <t>VDR2051</t>
  </si>
  <si>
    <t>PT. Duta Rangka Rekayasa Indonesia</t>
  </si>
  <si>
    <t>VDR2052</t>
  </si>
  <si>
    <t>Jl. Pamoyanan Gang Sukasari No.2 Pamoyanan, Cicendo Bandung 40173</t>
  </si>
  <si>
    <t>(022) 200 9367</t>
  </si>
  <si>
    <t>drr_indonesia@yahoo.com</t>
  </si>
  <si>
    <t>Tri Karya Mandiri</t>
  </si>
  <si>
    <t>VDR2053</t>
  </si>
  <si>
    <t>Jl. Kedoya Raya No. 27 Kedoya Selatan Kebon Jeruk, Jabar 11520</t>
  </si>
  <si>
    <t>0818 160 345</t>
  </si>
  <si>
    <t>Trikaryamandiri2011@gmail.com</t>
  </si>
  <si>
    <t>Midiatama Academy</t>
  </si>
  <si>
    <t>VDR2054</t>
  </si>
  <si>
    <t>Jl. Taman Aries, Meruya Utara, Kembangan Kota Jakarta Barat, DKI Jakarta 11620</t>
  </si>
  <si>
    <t>021-22545432, 021-22540869</t>
  </si>
  <si>
    <t>Pjk3midiatama@gmail.com / data</t>
  </si>
  <si>
    <t>PUTRA BAJA DELI</t>
  </si>
  <si>
    <t>VDR2055</t>
  </si>
  <si>
    <t>Jl Timor No.12 Medan</t>
  </si>
  <si>
    <t>061-4550402</t>
  </si>
  <si>
    <t>marketing.mdn@putrabajadeli.co</t>
  </si>
  <si>
    <t>061-4570401</t>
  </si>
  <si>
    <t>VDR2056</t>
  </si>
  <si>
    <t>Ferry Gunadi</t>
  </si>
  <si>
    <t>VDR2057</t>
  </si>
  <si>
    <t>Bumi Panyileukan K6 No. 14 RT 002 RW 010 Desa Cipadung Kidul Kec. Pamyileukan Kota Bandung</t>
  </si>
  <si>
    <t>0812 2072 989</t>
  </si>
  <si>
    <t>Ferrygud68@gmail.com</t>
  </si>
  <si>
    <t>Radcom Solusindo Informatika</t>
  </si>
  <si>
    <t>VDR2058</t>
  </si>
  <si>
    <t>Jl. Tegal Parang Selatan No.2C Jakarta Selatan</t>
  </si>
  <si>
    <t>(62-21) 79182182</t>
  </si>
  <si>
    <t>radcom25@yahoo.com</t>
  </si>
  <si>
    <t>(62-21) 79184489</t>
  </si>
  <si>
    <t>Yudi Paryono</t>
  </si>
  <si>
    <t>VDR2059</t>
  </si>
  <si>
    <t>Jl. Saibun RT 008 RW 004 Kec. Susukan Kecamatan Ciracas Jakarta Timur</t>
  </si>
  <si>
    <t>0858 1733 3600</t>
  </si>
  <si>
    <t>PT. Bina Cipta Mandiri Consultant</t>
  </si>
  <si>
    <t>VDR2060</t>
  </si>
  <si>
    <t>Jl. Melawai Raya No. 21 C Kebayoran Jakarta 12130 Indonesia</t>
  </si>
  <si>
    <t>021 722 6564</t>
  </si>
  <si>
    <t>info@petromindo.com</t>
  </si>
  <si>
    <t>021 722 6567</t>
  </si>
  <si>
    <t>HOLONG ERIXON MANURUNG</t>
  </si>
  <si>
    <t>VDR2061</t>
  </si>
  <si>
    <t>Dusun VII Sei Lama Kecamatan Simpang Empat</t>
  </si>
  <si>
    <t>0853 6082 7610</t>
  </si>
  <si>
    <t>holongmanurung91@gmail.com</t>
  </si>
  <si>
    <t>VDR2062</t>
  </si>
  <si>
    <t>Indra Jaya</t>
  </si>
  <si>
    <t>VDR2063</t>
  </si>
  <si>
    <t>Kampung Melayu RT001 RW 008, Kel Batu Besar, Kec Nongsa, Kota Batam</t>
  </si>
  <si>
    <t>0812-77700544</t>
  </si>
  <si>
    <t>ASWIN EFENDI</t>
  </si>
  <si>
    <t>VDR2064</t>
  </si>
  <si>
    <t>DUSUN IV TANJUNG PERMAI Kelurahan KUALA TANJUNG Kecamatan SEI SUKA</t>
  </si>
  <si>
    <t>aswin.efendi88@gmail.com</t>
  </si>
  <si>
    <t>EDI SUNARYA</t>
  </si>
  <si>
    <t>VDR2065</t>
  </si>
  <si>
    <t>DUSUN II DESA KUTA BARU Kelurahan KUTA BARU, Kecamatan Tebing tinggi</t>
  </si>
  <si>
    <t>edisunarya97@gmail.com</t>
  </si>
  <si>
    <t>FAISAL KAMARUDDIN</t>
  </si>
  <si>
    <t>VDR2066</t>
  </si>
  <si>
    <t>DUSUN AMAL,Desa Paya Bedi, Kecamatan Rantau</t>
  </si>
  <si>
    <t>VDR2067</t>
  </si>
  <si>
    <t>VDR2068</t>
  </si>
  <si>
    <t>VDR2069</t>
  </si>
  <si>
    <t>MARJOKO</t>
  </si>
  <si>
    <t>VDR2070</t>
  </si>
  <si>
    <t>DUSUN VI BERUMBUNG ATAS DESA TELADAN /KECAMATAN TINGGI RAJA</t>
  </si>
  <si>
    <t>0821 6039 5487</t>
  </si>
  <si>
    <t>PT. PLN Persero</t>
  </si>
  <si>
    <t>VDR2071</t>
  </si>
  <si>
    <t>Jl. Trunojoyo Blok M I/135 Melawai Kebayoran Baru Jakarta Selatan</t>
  </si>
  <si>
    <t>(021) 7261122</t>
  </si>
  <si>
    <t>Telkom Indonesia</t>
  </si>
  <si>
    <t>VDR2072</t>
  </si>
  <si>
    <t>l. Gatot Subroto Kav. 52, RT.6/RW.1, Kuningan Bar., Mampang Prpt., Kota Jakarta Pusat, Daerah Khusus Ibukota Jakarta 12710</t>
  </si>
  <si>
    <t>(021) 21899811</t>
  </si>
  <si>
    <t>CV . Sinar Fajar Bangunan</t>
  </si>
  <si>
    <t>VDR2073</t>
  </si>
  <si>
    <t>Jl. Raya Kobak Biru no.1 Teluk Jambe Karawang Barat</t>
  </si>
  <si>
    <t>0267 406058 / 08128965788</t>
  </si>
  <si>
    <t>ACENG</t>
  </si>
  <si>
    <t>VDR2074</t>
  </si>
  <si>
    <t>Cibuntu RT 008 RW 004 Kel/Desa Wanajaya Kecamatan Teluk Jambe Barat Kab Karawang</t>
  </si>
  <si>
    <t>0895369948847 / 0858 8842 4314</t>
  </si>
  <si>
    <t>bobbysatrya4@gmail.com</t>
  </si>
  <si>
    <t>Rustanto</t>
  </si>
  <si>
    <t>VDR2075</t>
  </si>
  <si>
    <t>JL. Cipinang Muara No. 11 RT 008 RW 008 Kel/Desa Cipinang Muara Kec. Jatinegara</t>
  </si>
  <si>
    <t>0812 1168 9977</t>
  </si>
  <si>
    <t>Borepile.blog@gmail.com</t>
  </si>
  <si>
    <t>Syaefurrokhman</t>
  </si>
  <si>
    <t>VDR2076</t>
  </si>
  <si>
    <t>Pondok Cilegon Indah Blok B 37 No. 16 RT 003 RW 005 Kel/Desa Kedaleman Kecamatan Cibeber</t>
  </si>
  <si>
    <t>0878 8833 3090</t>
  </si>
  <si>
    <t>sayjirohansamuna@yahoo.co.id ,</t>
  </si>
  <si>
    <t>PT. Massada Komunikasi</t>
  </si>
  <si>
    <t>VDR2077</t>
  </si>
  <si>
    <t>Komplek Rukan Permata Senayan Blok A-32 Jl. Tentara Pelajar Jakarta 12210</t>
  </si>
  <si>
    <t>021-57940698</t>
  </si>
  <si>
    <t>titik@massada.co.id</t>
  </si>
  <si>
    <t>PT Prima Sapta Utama</t>
  </si>
  <si>
    <t>VDR2078</t>
  </si>
  <si>
    <t>Jl Edam II No 1F, Tanjung Priok</t>
  </si>
  <si>
    <t>021-4305573</t>
  </si>
  <si>
    <t>cs.primautama13@yahoo.com</t>
  </si>
  <si>
    <t>Sukotjo</t>
  </si>
  <si>
    <t>VDR2079</t>
  </si>
  <si>
    <t>Jl. Pronggol Kemakmuran No. 01 RT 005 RW 001 Pegambiran Lemahwungkuk Cirebon</t>
  </si>
  <si>
    <t>Cinta Karya Membangun</t>
  </si>
  <si>
    <t>VDR2080</t>
  </si>
  <si>
    <t>Jalan Setia Budi Ujung, Perumahan Griya Safira Blok C No.19 Kelurahan Simpang Selayang,Kecamatan Medan Tuntungan</t>
  </si>
  <si>
    <t>cintakaryamembangun@gmail.com</t>
  </si>
  <si>
    <t>VDR2081</t>
  </si>
  <si>
    <t>PT. Cinta Karya Membangun</t>
  </si>
  <si>
    <t>VDR2082</t>
  </si>
  <si>
    <t>Romli</t>
  </si>
  <si>
    <t>VDR2083</t>
  </si>
  <si>
    <t>KP. Pasir Ranji RT 005 RW 002 Kel/Desa Pasir Ranji Kec. Cikarang Pusat Kabupaten Bekasi</t>
  </si>
  <si>
    <t>0821 894 65726</t>
  </si>
  <si>
    <t>Cvputrawijaya45@gmail.com</t>
  </si>
  <si>
    <t>PT.Karyawaja Ekamulia</t>
  </si>
  <si>
    <t>VDR2084</t>
  </si>
  <si>
    <t>Marunda Center Blok i no 8 Jln Marunda Makmur Taruma Jaya Bekasi 17112 Indonesia</t>
  </si>
  <si>
    <t>(6221) 29088266, 2851-0909 (hunting)</t>
  </si>
  <si>
    <t>sales@karyawaja.com</t>
  </si>
  <si>
    <t>(6221) 29088263, 285</t>
  </si>
  <si>
    <t>Duta Mandiri Trans</t>
  </si>
  <si>
    <t>VDR2085</t>
  </si>
  <si>
    <t>Nirwana 2 Residence / Kampung Bulu RT 008 RW 010 Desa Setia Mekar Tambun Selatan Bekasi</t>
  </si>
  <si>
    <t>0813 8566 7596</t>
  </si>
  <si>
    <t>sujoko.p@gmail.com</t>
  </si>
  <si>
    <t>PT Bintang Timur Baru</t>
  </si>
  <si>
    <t>VDR2086</t>
  </si>
  <si>
    <t>Jalan Karya I No.7 Karang Berombak, Medan Barat</t>
  </si>
  <si>
    <t>061-42009816</t>
  </si>
  <si>
    <t>Pt.bintangtimurbaru@yahoo.com</t>
  </si>
  <si>
    <t>VDR2087</t>
  </si>
  <si>
    <t>CV Alexandria</t>
  </si>
  <si>
    <t>VDR2088</t>
  </si>
  <si>
    <t>Jl.Sabili Komplek Bambu Sawit Blok A No.19 Binjai</t>
  </si>
  <si>
    <t>0813 7585 6085</t>
  </si>
  <si>
    <t>pahlevir850@gmail.com</t>
  </si>
  <si>
    <t>VDR2089</t>
  </si>
  <si>
    <t>Sumber Mas</t>
  </si>
  <si>
    <t>VDR2090</t>
  </si>
  <si>
    <t>JL. Lintas Sumbawa KM-5, Sumbawa Besar</t>
  </si>
  <si>
    <t>0371-2628065 , 0371-2628068</t>
  </si>
  <si>
    <t>Penjualansumbermas@gmail.com</t>
  </si>
  <si>
    <t>0371-2628066</t>
  </si>
  <si>
    <t>Rembulan</t>
  </si>
  <si>
    <t>VDR2091</t>
  </si>
  <si>
    <t>Jl Raberes No.60 Seketeng, Sumbawa Besar</t>
  </si>
  <si>
    <t>GADING JAYA TEKNIK</t>
  </si>
  <si>
    <t>VDR2092</t>
  </si>
  <si>
    <t>Ruko Bumyagara Blok G5 no.19B Kel/Kec. Mustika jaya Bekasi</t>
  </si>
  <si>
    <t>08128824090 / 087823478589</t>
  </si>
  <si>
    <t>marketing@gadingjayateknik.com</t>
  </si>
  <si>
    <t>PT Central Santosa Finance</t>
  </si>
  <si>
    <t>VDR2093</t>
  </si>
  <si>
    <t>JALAN BRIGJEND KATAMSO NO 172</t>
  </si>
  <si>
    <t>061-7870293</t>
  </si>
  <si>
    <t>viatari.dipa@csf.co.id</t>
  </si>
  <si>
    <t>VDR2094</t>
  </si>
  <si>
    <t>Suryamas Elsindo Primatama</t>
  </si>
  <si>
    <t>VDR2095</t>
  </si>
  <si>
    <t>Rukan Taman Meruya, Blok M No.51, Kel. Meruya Utara, Kec Kembangan, Jakarta Barat</t>
  </si>
  <si>
    <t>021-5855064 -4077</t>
  </si>
  <si>
    <t>suryamas@cbn.net.id</t>
  </si>
  <si>
    <t>021-5874532</t>
  </si>
  <si>
    <t>Azhar Sudi</t>
  </si>
  <si>
    <t>VDR2096</t>
  </si>
  <si>
    <t>Jalan Jeruk No.4 LK VII,Kelurahan Sijambi, Datuk Bandar, Kota Tanjung Balai</t>
  </si>
  <si>
    <t>0852 7077 5588</t>
  </si>
  <si>
    <t>VDR2097</t>
  </si>
  <si>
    <t>VDR2098</t>
  </si>
  <si>
    <t>VDR2099</t>
  </si>
  <si>
    <t>VDR2100</t>
  </si>
  <si>
    <t>VDR2101</t>
  </si>
  <si>
    <t>VDR2102</t>
  </si>
  <si>
    <t>VDR2103</t>
  </si>
  <si>
    <t>VDR2104</t>
  </si>
  <si>
    <t>VDR2105</t>
  </si>
  <si>
    <t>Usman</t>
  </si>
  <si>
    <t>VDR2106</t>
  </si>
  <si>
    <t>DSN II A. GG Nangka NO.316, Kelurahan Helvetia, Kecamatan Labuhan Deli</t>
  </si>
  <si>
    <t>VDR2107</t>
  </si>
  <si>
    <t>PT. Semen Indogreen Sentosa</t>
  </si>
  <si>
    <t>VDR2108</t>
  </si>
  <si>
    <t>Jl. Raya Darmo No. 54-56 Blok D-7 Surabaya</t>
  </si>
  <si>
    <t>031- 563 1266 / 0813 1913 0300</t>
  </si>
  <si>
    <t>Hury.wilman@ymail.com</t>
  </si>
  <si>
    <t>031 â€“ 568 8177</t>
  </si>
  <si>
    <t>PT. Radian Sarana Elektrika</t>
  </si>
  <si>
    <t>VDR2109</t>
  </si>
  <si>
    <t>JL. Mampang Prapatan No. 28 Blok C Mampang Prapatan Jakarta Selatan</t>
  </si>
  <si>
    <t>corsec@rse.co.id</t>
  </si>
  <si>
    <t>Ahmad Saepul</t>
  </si>
  <si>
    <t>VDR2110</t>
  </si>
  <si>
    <t>0812 9800 8515</t>
  </si>
  <si>
    <t>Udjothea47@gmail.com</t>
  </si>
  <si>
    <t>Agusta Mitra Sukses</t>
  </si>
  <si>
    <t>VDR2111</t>
  </si>
  <si>
    <t>H Muchtar Raya, Prapatan Joglo No.30 RT009 RW008, Kel Joglo, Kec Kembangan, Jakarta Barat</t>
  </si>
  <si>
    <t>021-22540184</t>
  </si>
  <si>
    <t>Laboratorium Teknik Sipil Universitas Islam 45 Bekasi</t>
  </si>
  <si>
    <t>VDR2112</t>
  </si>
  <si>
    <t>Jl. Cut Meutia No. 83 Bekasi 17113</t>
  </si>
  <si>
    <t>021 883 444 36 / 880 1027 ext 124</t>
  </si>
  <si>
    <t>021 880 1192</t>
  </si>
  <si>
    <t>ABC POWER</t>
  </si>
  <si>
    <t>VDR2113</t>
  </si>
  <si>
    <t>Rukan sedayu square Blok M No. 19 RT 006 RW 012 . Jl Kamal Raya Lingkar Luar Kel. Cengkareng Barat Kec. Cengkareng Jakarta Barat 11730</t>
  </si>
  <si>
    <t>021 22557715 / 22552536</t>
  </si>
  <si>
    <t>sales@abcpowergenset.com</t>
  </si>
  <si>
    <t>021 5596 1204</t>
  </si>
  <si>
    <t>Kornelius Sakan</t>
  </si>
  <si>
    <t>VDR2114</t>
  </si>
  <si>
    <t>GG Muha No. 52 RT 004 RW 006 Kel/Desa Cipadu jaya Kec. Larangan Kota Tangerang</t>
  </si>
  <si>
    <t>0857 7952 3135</t>
  </si>
  <si>
    <t>kornel@qdc.co.id</t>
  </si>
  <si>
    <t>Asep Basarah</t>
  </si>
  <si>
    <t>VDR2115</t>
  </si>
  <si>
    <t>KP. Ciawitali Lembur RT 002 RW 006 Desa/Kel Mandalasari Kec. Cikalong Wetan Kabupaten Bandung Jawa Barat</t>
  </si>
  <si>
    <t>Great Comp</t>
  </si>
  <si>
    <t>VDR2116</t>
  </si>
  <si>
    <t>JL. Purnawarman 13-15, BEC Lt. 1 H 02 â€“ 05 Bandung</t>
  </si>
  <si>
    <t>FARIDA</t>
  </si>
  <si>
    <t>VDR2117</t>
  </si>
  <si>
    <t>Jln. Komplek KPUM No.33 DS.IX Kelurahan Mekar Sari, Kecamatan Delitua</t>
  </si>
  <si>
    <t>081370266230/082267955454</t>
  </si>
  <si>
    <t>VDR2118</t>
  </si>
  <si>
    <t>PT Kuda Baja Perkasa</t>
  </si>
  <si>
    <t>VDR2119</t>
  </si>
  <si>
    <t>Jl. Lengkong Gudang Timur V No. 6 RT/RW 04/03, Kel. Lengkong Gudang Timur Sektor XIV, BSD City</t>
  </si>
  <si>
    <t>021-53152562</t>
  </si>
  <si>
    <t>kudabaja.p@gmail.com; pujianda</t>
  </si>
  <si>
    <t>021-531 52565</t>
  </si>
  <si>
    <t>PT. Mitra Dinamis Yang Utama</t>
  </si>
  <si>
    <t>VDR2120</t>
  </si>
  <si>
    <t>Wisma Presisi Lt. 1 No 4B Jl. Taman Aries RT 5 RW 2 Meruya Utara. Kembangan Kota Jakarta Barat DKI Jakarta 11650</t>
  </si>
  <si>
    <t>021 â€“ 225 40869 , 021- 5057 9797, 0822 111 30869</t>
  </si>
  <si>
    <t>Pjk3midiatama@gmail.com , dat</t>
  </si>
  <si>
    <t>Hury Wilman</t>
  </si>
  <si>
    <t>VDR2121</t>
  </si>
  <si>
    <t>Taman Sentosa Blok J 17 No. 19 RT 008 RW 005 Kel/Desa Sukaresmi Kec. Cikarang Selatan Kabupaten Bekasi</t>
  </si>
  <si>
    <t>0813 1913 0300</t>
  </si>
  <si>
    <t>Mohamad Firdaus</t>
  </si>
  <si>
    <t>VDR2122</t>
  </si>
  <si>
    <t>Dasana Indah Blok RM 5 No. 19 RT 012 RW 015 Kel/Desa Bojong Nangka Kec. Kelapa Dua Kabupaten Tangerang</t>
  </si>
  <si>
    <t>0877 8615 7582 / 0812 8812 5785</t>
  </si>
  <si>
    <t>dauz_2009@yahoo.co.id</t>
  </si>
  <si>
    <t>ARDEN MANIK</t>
  </si>
  <si>
    <t>VDR2123</t>
  </si>
  <si>
    <t>JL.SM RAJA KM 8 NO.60 Medan Kelurahan Timbang Deli, Kecamatan Medan Amplas</t>
  </si>
  <si>
    <t>0823-6649-6205</t>
  </si>
  <si>
    <t>RIZANIL</t>
  </si>
  <si>
    <t>VDR2124</t>
  </si>
  <si>
    <t>JL. Pasar Baru KM.17,5 Dusun IV Kelurahan Tanjung Morawa B, Kecamatan Tanjung Morawa</t>
  </si>
  <si>
    <t>AHMAD SOFIAN</t>
  </si>
  <si>
    <t>VDR2125</t>
  </si>
  <si>
    <t>JLN.ANWAR IDRIS GG LABU II, Kelurahan Bunga Tanjung ,Kecamatan Datuk Bandar Timur</t>
  </si>
  <si>
    <t>MUNHAMIR</t>
  </si>
  <si>
    <t>VDR2126</t>
  </si>
  <si>
    <t>Perum Pondok Damai K.3/21 RT008/013, Kel Cilengsi Kidul, Kec Cilengsi</t>
  </si>
  <si>
    <t>0813-18851408</t>
  </si>
  <si>
    <t>PT. Andika Jana Bhumi Sejahtera</t>
  </si>
  <si>
    <t>VDR2127</t>
  </si>
  <si>
    <t>Kapuk Kamal Raya 170 Jakarta Utara 14460 Indonesia</t>
  </si>
  <si>
    <t>021 5558886 / 08113525142</t>
  </si>
  <si>
    <t>company@ajbsfasteners.com</t>
  </si>
  <si>
    <t>021 555 11 44</t>
  </si>
  <si>
    <t>Andriatna</t>
  </si>
  <si>
    <t>VDR2128</t>
  </si>
  <si>
    <t>Jl Tebet Timur II E/11 RT010/005, Kel Tebet Timur, Kec Tebet, Jakarta Selatan</t>
  </si>
  <si>
    <t>0818-141518</t>
  </si>
  <si>
    <t>Supriatna</t>
  </si>
  <si>
    <t>VDR2129</t>
  </si>
  <si>
    <t>Dusun Krajan II RT 003 RW 001 Kel/Desa : Belendung Kec. Klari Provinsi Jawa Barat Kabupaten Karawang.</t>
  </si>
  <si>
    <t>0813 1583 3006</t>
  </si>
  <si>
    <t>boris.s_sub@yahoo.co.id boriss</t>
  </si>
  <si>
    <t>H. Suparman</t>
  </si>
  <si>
    <t>VDR2130</t>
  </si>
  <si>
    <t>JL. Alam Indah 3 No. 9 Green Wood Lippo Cikarang RT 005 RW 018 Kel. Cibatu Kec. Cikarang Selatan Kabupaten Bekasi Jawa Barat</t>
  </si>
  <si>
    <t>0813 1212 5779</t>
  </si>
  <si>
    <t>Suparmanhandi06@gmail.com</t>
  </si>
  <si>
    <t>Waliyul Amri</t>
  </si>
  <si>
    <t>VDR2131</t>
  </si>
  <si>
    <t>Jl. Batu Putih No.19, desa pahlawan</t>
  </si>
  <si>
    <t>UD Family</t>
  </si>
  <si>
    <t>VDR2132</t>
  </si>
  <si>
    <t>Jl. Arteri No.46, tanjung Balai</t>
  </si>
  <si>
    <t>Tamrin pandiangan</t>
  </si>
  <si>
    <t>VDR2133</t>
  </si>
  <si>
    <t>Jalan Tiga Putra, Kelurahan Meruyung, Kecamatan Limo, Kota Depok, Provinsi Jawa Barat</t>
  </si>
  <si>
    <t>thamrin.rapmahita@yahoo.com</t>
  </si>
  <si>
    <t>VDR2134</t>
  </si>
  <si>
    <t>VDR2135</t>
  </si>
  <si>
    <t>VDR2136</t>
  </si>
  <si>
    <t>Andri Bin Jaja</t>
  </si>
  <si>
    <t>VDR2137</t>
  </si>
  <si>
    <t>Dusun Ciistal RT 003 RW 001 Kel/Desa Cimayasari Kec. Cipeundeuy Kabupaten Subang Provinsi Jawa Barat</t>
  </si>
  <si>
    <t>0812 9027 7293</t>
  </si>
  <si>
    <t>andandre46@gmail.com</t>
  </si>
  <si>
    <t>VDR2138</t>
  </si>
  <si>
    <t>Kp. Cireundeu RT 003 RW 001 Desa Pasir Ranji Kec. Cikarang Pusat Kabupaten Bekasi Jawa Barat</t>
  </si>
  <si>
    <t>0856 9278 2185</t>
  </si>
  <si>
    <t>CV.bjp.herman@gmail.com</t>
  </si>
  <si>
    <t>Endang Sudrajat</t>
  </si>
  <si>
    <t>VDR2139</t>
  </si>
  <si>
    <t>Kp. Kaligandu RT 01 RW 01 Kel/Desa Wanajaya Kec. Teluk Jambe barat Kabupaten Karawang</t>
  </si>
  <si>
    <t>0812 9310 1943</t>
  </si>
  <si>
    <t>Miftah Arjudin</t>
  </si>
  <si>
    <t>VDR2140</t>
  </si>
  <si>
    <t>Modangan RT 005 RW 008 Kel/Desa Blotongan Kec. Sidoarjo Kota Salatiga Jawa Tengah</t>
  </si>
  <si>
    <t>0852 2525 4250</t>
  </si>
  <si>
    <t>Miftaharjudin5@gmail.com</t>
  </si>
  <si>
    <t>Aliudin Bin H.Sakam</t>
  </si>
  <si>
    <t>VDR2141</t>
  </si>
  <si>
    <t>Kp.Cimahi RT/RW: 03/02 Desa Sukamahi Cikarang Pusat, Bekasi</t>
  </si>
  <si>
    <t>Muhammad Nazar</t>
  </si>
  <si>
    <t>VDR2142</t>
  </si>
  <si>
    <t>Jl. Cendana1 No.2 G Jeulingke, Syeah Kuala Banda Aceh</t>
  </si>
  <si>
    <t>DR.IR.H.PANUSUNAN SIREGAR MSC</t>
  </si>
  <si>
    <t>VDR2143</t>
  </si>
  <si>
    <t>Jl.Sei Batang Serangan NO.129, kelurahan Babura, Kecamatan Medan Baru</t>
  </si>
  <si>
    <t>VDR2144</t>
  </si>
  <si>
    <t>Dicki Martians</t>
  </si>
  <si>
    <t>VDR2145</t>
  </si>
  <si>
    <t>Jl. Imam Bonjol LR Nyak Usuh Dusun Ujong Kel/Desa Seuneubok Kec. Johan Pahlawan Kabupaten Aceh Barat Provinsi Aceh.</t>
  </si>
  <si>
    <t>0813 7531 2050</t>
  </si>
  <si>
    <t>dickimart@gmail.com</t>
  </si>
  <si>
    <t>Pelita Harapan</t>
  </si>
  <si>
    <t>VDR2146</t>
  </si>
  <si>
    <t>Jl. Raya Cibarusah Serang (depan Villa Mutiara) Cikarang Selatan</t>
  </si>
  <si>
    <t>897 0748 / 0816 853 850</t>
  </si>
  <si>
    <t>Tb_pelitaharapan@yahoo.com</t>
  </si>
  <si>
    <t>897 1035</t>
  </si>
  <si>
    <t>Muhammad Nazar,S.Ag</t>
  </si>
  <si>
    <t>VDR2147</t>
  </si>
  <si>
    <t>Jalan Cendana 1 No.2 G, Kelurahan Jelingke, Kecamatan Syiah Kuala Banda Aceh</t>
  </si>
  <si>
    <t>0813-6232-4786</t>
  </si>
  <si>
    <t>nazardoc7386@gmail.com</t>
  </si>
  <si>
    <t>VDR2148</t>
  </si>
  <si>
    <t>Bangunan Buana AS</t>
  </si>
  <si>
    <t>VDR2149</t>
  </si>
  <si>
    <t>Dusun Baregbeg Rt.03 Rw 02 Desa wanasari Teluk Jambe Barat Karawang Barat</t>
  </si>
  <si>
    <t>085213805288, 081519132818</t>
  </si>
  <si>
    <t>H. Akir Siswo Suwarno</t>
  </si>
  <si>
    <t>VDR2150</t>
  </si>
  <si>
    <t>Kaligandu RT 002 RW 001 Kel/Desa Wanajaya Kec. Teluk Jambe Kabupaten Karawang, Jawa Barat</t>
  </si>
  <si>
    <t>Surya Darma</t>
  </si>
  <si>
    <t>VDR2151</t>
  </si>
  <si>
    <t>Jl. MT Haryono LK.3 Binjai Utara</t>
  </si>
  <si>
    <t>VDR2152</t>
  </si>
  <si>
    <t>KP. Baru RT 010 RW 007 Kel/Desa Cakung Barat Kecamatan Cakung Jakarta Timur DKI Jakarta</t>
  </si>
  <si>
    <t>0818 478 643 / 081295648758</t>
  </si>
  <si>
    <t>KHAY JAYA TEKNIK</t>
  </si>
  <si>
    <t>VDR2153</t>
  </si>
  <si>
    <t>Jl. Raya Sukabumi, Kp Segog Hillir, RT01/ RW01, Desa Batununggal, Kec. Cibadak, Kab. Sukabumi</t>
  </si>
  <si>
    <t>0813-80204586</t>
  </si>
  <si>
    <t>rendy.piaggio@gmail.com</t>
  </si>
  <si>
    <t>Hj. Ramlah</t>
  </si>
  <si>
    <t>VDR2154</t>
  </si>
  <si>
    <t>Jl. Yos Sudarso LK II Kel/Desa Jatiutomo Kecamatan Binjai Utara Kota Binjai Sumatera Utara</t>
  </si>
  <si>
    <t>Sudarman</t>
  </si>
  <si>
    <t>VDR2155</t>
  </si>
  <si>
    <t>DSN IV Tanjung Alam Kel/Desa Tanjung Alam Kec. Sei Dadap Kabupaten Asahan Provinsi Sumatera Utara</t>
  </si>
  <si>
    <t>0821 661 59788</t>
  </si>
  <si>
    <t>PT. Tegas Nusantara</t>
  </si>
  <si>
    <t>VDR2156</t>
  </si>
  <si>
    <t>JL. Syiah Kuala Gp. Meutia Kec. Langsa Kota Kota langsa</t>
  </si>
  <si>
    <t>0811 6188 001</t>
  </si>
  <si>
    <t>Muhammad Ary Ardizah</t>
  </si>
  <si>
    <t>VDR2157</t>
  </si>
  <si>
    <t>JL Darusalam G Selamat No.11, Kel Sei Sikambing D, Kec Medan Petisah, Kota Medan</t>
  </si>
  <si>
    <t>0813-62919395</t>
  </si>
  <si>
    <t>Hendra Kosasih</t>
  </si>
  <si>
    <t>VDR2158</t>
  </si>
  <si>
    <t>JL G Subroto Gang Johar No.154, Kel Sei Putih Barat, Kec Medan Petisah, Kota Medan</t>
  </si>
  <si>
    <t>0853-62553801</t>
  </si>
  <si>
    <t>PT Makmur Alam Seiwampu</t>
  </si>
  <si>
    <t>VDR2159</t>
  </si>
  <si>
    <t>JL Tanjung Makmur Dusun VIII Kepuh Nauli Tandem Hulu Dua, Kec Hamparan Perak, Kab Serdang, Sumatera Utara</t>
  </si>
  <si>
    <t>0811-6332014</t>
  </si>
  <si>
    <t>M Syahren Batubara</t>
  </si>
  <si>
    <t>VDR2160</t>
  </si>
  <si>
    <t>Gang David LK IV, Pantai Johor, Kec Datuk Bandar, Kota Tj Balai, Sumatera Utara</t>
  </si>
  <si>
    <t>PT GRID SOLUTIONS INDONESIA</t>
  </si>
  <si>
    <t>VDR2161</t>
  </si>
  <si>
    <t>SOUTH QUARTER TOWER B, LANTAI 20, JL. RA.KARTINI KAV.8, CILANDAK BARAT, JAKARTA SELATAN 12430</t>
  </si>
  <si>
    <t>(021) 5730 500 / 5730 401</t>
  </si>
  <si>
    <t>oksi.hartiko@ge.com</t>
  </si>
  <si>
    <t>(021) 8064 9818</t>
  </si>
  <si>
    <t>PT. Tiga Jala Lestari</t>
  </si>
  <si>
    <t>VDR2162</t>
  </si>
  <si>
    <t>JL. Raya Sukamahi RT 005 RW 003 Desa Sukamahi Kec. Cikarang Pusat Kabupaten Bekasi</t>
  </si>
  <si>
    <t>(021) 221 57933 / 0813 2438 7786</t>
  </si>
  <si>
    <t>tigajalalestari@gmail.com</t>
  </si>
  <si>
    <t>Endar Radiana</t>
  </si>
  <si>
    <t>VDR2163</t>
  </si>
  <si>
    <t>KP. Galang RT 008 RW 004 Kel/Desa Sukamukti Kecamatan Bojongmangu Kabupaten Bekasi Jawa Barat</t>
  </si>
  <si>
    <t>0857 7471 0278 E</t>
  </si>
  <si>
    <t>Caroline Trans Mandiri</t>
  </si>
  <si>
    <t>VDR2164</t>
  </si>
  <si>
    <t>Jl Bakti II No.27, Kp Sawah, Pondok gede, Jati Ranggon, Jatisamurna, Bekasi Kota, Jawa Barat</t>
  </si>
  <si>
    <t>021-84305043; 021-84305046</t>
  </si>
  <si>
    <t>carolinetrans@yahoo.com</t>
  </si>
  <si>
    <t>PT Supreme Cable Manufacturing &amp; Commerce (PT SUCACO)</t>
  </si>
  <si>
    <t>VDR2165</t>
  </si>
  <si>
    <t>JL Kebon Sirih No.71 Menteng, Jakarta Pusat, DKI Jakarta</t>
  </si>
  <si>
    <t>salesproject2@sucaco.com</t>
  </si>
  <si>
    <t>Giswanto Sam</t>
  </si>
  <si>
    <t>VDR2166</t>
  </si>
  <si>
    <t>Dusun 9, Sungai Lama, Kec. Simpang Ampat, Kab. Asahan, Sumatera Utara</t>
  </si>
  <si>
    <t>0812-63626168</t>
  </si>
  <si>
    <t>Didi Kusumawanto</t>
  </si>
  <si>
    <t>VDR2167</t>
  </si>
  <si>
    <t>Dusun VIII, JL Kenduri No.26, Ds Mulio Rejo, Kec Sungal, Kab Deli Serdang</t>
  </si>
  <si>
    <t>RD. Maman Abdurahman</t>
  </si>
  <si>
    <t>VDR2168</t>
  </si>
  <si>
    <t>KP. Pasirkonci RT 014 RW 005 Kel/Desa : Pasir Sari Kecamatan Cikarang selatan Kabupaten Bekasi Jawa Barat</t>
  </si>
  <si>
    <t>0813 8362 4169</t>
  </si>
  <si>
    <t>Sadi Rustiawan</t>
  </si>
  <si>
    <t>VDR2169</t>
  </si>
  <si>
    <t>Cibuntu RT 008 RW 004 Kel/Desa Wanajaya Kecamatan Teluk Jambe Barat Kabupaten Karawang Jawa Barat</t>
  </si>
  <si>
    <t>Subur Deltamas</t>
  </si>
  <si>
    <t>VDR2170</t>
  </si>
  <si>
    <t>Jl. Raya Kawasan Industri Deltamas No.1 Cikarang Pusat Km 37 Tol Jakarta â€“ Cikampek 17811</t>
  </si>
  <si>
    <t>021 8997 1889 / 0817 1902 86</t>
  </si>
  <si>
    <t>Subur.material@gmail.com</t>
  </si>
  <si>
    <t>Citra Trinindo Indonesia</t>
  </si>
  <si>
    <t>VDR2171</t>
  </si>
  <si>
    <t>Jl Cikarang â€“ Cibarusah No.12, Kp. Telaga Pasir Raya, Ds. Sukasari, Kec Serang, Kec Serang Baru, Cikarang Selatan, Kab Bekasi</t>
  </si>
  <si>
    <t>021-29253566</t>
  </si>
  <si>
    <t>info.ptcti18@gmail.com</t>
  </si>
  <si>
    <t>Agung Bersama Indonesia</t>
  </si>
  <si>
    <t>VDR2172</t>
  </si>
  <si>
    <t>Jl KH Ahmad Dahlan No.2 RT001/001, Kel Petir, Kec Cipondoh, Kota Tangerang</t>
  </si>
  <si>
    <t>021-55703219</t>
  </si>
  <si>
    <t>bersama.abi@gmail.com</t>
  </si>
  <si>
    <t>021-55703186</t>
  </si>
  <si>
    <t>Mutiara Roda Kencana</t>
  </si>
  <si>
    <t>VDR2173</t>
  </si>
  <si>
    <t>JL Raya Serang KM38.5, Kp Pasar Lama No.1 RT02/01, Kec. Cikande, Kab Serang</t>
  </si>
  <si>
    <t>0254-406118</t>
  </si>
  <si>
    <t>bsiswopratondo@yahoo.com</t>
  </si>
  <si>
    <t>0254-406119</t>
  </si>
  <si>
    <t>Irfan Jaya Group</t>
  </si>
  <si>
    <t>VDR2174</t>
  </si>
  <si>
    <t>Dusun Sabedo II, Desa Sabedo, Kecamatan Utan, Kab Sumbawa, NTB</t>
  </si>
  <si>
    <t>Firman Lukman</t>
  </si>
  <si>
    <t>VDR2175</t>
  </si>
  <si>
    <t>Kp Cikiray, RT02/RW004, Kel Warung Kiara, Kec. Warung Kiara, Kab Sukabumi</t>
  </si>
  <si>
    <t>0812-13677828</t>
  </si>
  <si>
    <t>PT Upaya Reksatama Putra</t>
  </si>
  <si>
    <t>VDR2176</t>
  </si>
  <si>
    <t>Bukit Kencana III AQ-10 RT.005/RW019, Pondok Melati, Kota Bekasi, Jawa Barat</t>
  </si>
  <si>
    <t>021-8473112</t>
  </si>
  <si>
    <t>PT Rimbun Sentosa Abadi</t>
  </si>
  <si>
    <t>VDR2177</t>
  </si>
  <si>
    <t>Jl. Prof. HM Yamin Sh No 48, Kisaran Naga, Kota Kisaran Timur, Kab. Asahan Sumatera Utara</t>
  </si>
  <si>
    <t>0623-3440068</t>
  </si>
  <si>
    <t>Varinia SH</t>
  </si>
  <si>
    <t>VDR2178</t>
  </si>
  <si>
    <t>Komplek Mangga Dua Plaza (Agung Sedayu) Blok M, No.36, Jl. Mangga Dua Raya, Jakarta Pusat</t>
  </si>
  <si>
    <t>021 612 1538 / 081111 91093</t>
  </si>
  <si>
    <t>varinia.handra@yahoo.co.id</t>
  </si>
  <si>
    <t>021 612 1537</t>
  </si>
  <si>
    <t>TB Jaya Mandiri</t>
  </si>
  <si>
    <t>VDR2179</t>
  </si>
  <si>
    <t>Jl Lintas Simpang Empat - Asahan</t>
  </si>
  <si>
    <t>I Putu Astawa</t>
  </si>
  <si>
    <t>VDR2180</t>
  </si>
  <si>
    <t>BTN Bukit Permai Blok M No.09 RT03, RW08, Kel.Seketeng, Kec Sumbawa, Kab Sumbawa</t>
  </si>
  <si>
    <t>0852-38014642</t>
  </si>
  <si>
    <t>Andi Majapahit (Bengkel Las Aksioma)</t>
  </si>
  <si>
    <t>VDR2181</t>
  </si>
  <si>
    <t>Jl Durian RT01/09, Kel Uma Sima, Kec Sumbawa, Nusa Tenggara Timur</t>
  </si>
  <si>
    <t>Rion Putra Perkasa</t>
  </si>
  <si>
    <t>VDR2182</t>
  </si>
  <si>
    <t>Jl Anggrek No.65, RT002/08, Srengseng, Kembangan, Jakarta Barat</t>
  </si>
  <si>
    <t>021-58906321</t>
  </si>
  <si>
    <t>rionprinting@gmail.com</t>
  </si>
  <si>
    <t>Geodis Wilson Indonesia</t>
  </si>
  <si>
    <t>VDR2183</t>
  </si>
  <si>
    <t>Jl Warung Buncit Raya No.139 RT010/09, Kalibata, Pancoran, Jakarta Selatan</t>
  </si>
  <si>
    <t>021-7991532</t>
  </si>
  <si>
    <t>citra.wulandari@geodis.com</t>
  </si>
  <si>
    <t>Apendi</t>
  </si>
  <si>
    <t>VDR2184</t>
  </si>
  <si>
    <t>Dusun III Pematang Tobat, Kel Kuala Indah, Kec Sei Suka, Batubara</t>
  </si>
  <si>
    <t>085262820885 &amp; 085363714073</t>
  </si>
  <si>
    <t>Yusarman &amp; Partners Advocate and Legal Consultant</t>
  </si>
  <si>
    <t>VDR2185</t>
  </si>
  <si>
    <t>Pondok Timur Indah, Jl Elang III No. 98-99 Mustika Jaya Bekasi Timur</t>
  </si>
  <si>
    <t>021 8251 846 / 0822 844 87178</t>
  </si>
  <si>
    <t>Yusarmanshmm@yahoo.co.id</t>
  </si>
  <si>
    <t>H Nasirun</t>
  </si>
  <si>
    <t>VDR2186</t>
  </si>
  <si>
    <t>Dusun Keramat RT 000 RW 000, Kel Krama Jaya, Kec Narmada, Lombok Barat, NTB</t>
  </si>
  <si>
    <t>Hasyim Marpaung</t>
  </si>
  <si>
    <t>VDR2187</t>
  </si>
  <si>
    <t>Aek Songsongan Dusun V, Kel Aek Songsongan, Kel Aek Songsongan, Kab Asahan, Sumatera Utara</t>
  </si>
  <si>
    <t>+62 813-6175-0326</t>
  </si>
  <si>
    <t>M Yakub</t>
  </si>
  <si>
    <t>VDR2188</t>
  </si>
  <si>
    <t>Sei Kamah I Dusun IV, Kel Sei Kamah, Kec Sei Dadap, Kab Asahan, Sumatera Utara</t>
  </si>
  <si>
    <t>0823-64392209</t>
  </si>
  <si>
    <t>Bambang Iskandar</t>
  </si>
  <si>
    <t>VDR2189</t>
  </si>
  <si>
    <t>Dusun I, Kel Sei Kamah I, Kec Dadap, Kab Asahan, Sumatera Utara</t>
  </si>
  <si>
    <t>Asep Mikdan Yasir</t>
  </si>
  <si>
    <t>VDR2190</t>
  </si>
  <si>
    <t>KP Lio Jl. Aliyuda No. 122 RT 007 RW 001 Bandung Jawa Barat</t>
  </si>
  <si>
    <t>0853 2115 3400</t>
  </si>
  <si>
    <t>CV Global Pallet</t>
  </si>
  <si>
    <t>VDR2191</t>
  </si>
  <si>
    <t>Jl. Kaliabang Rorotan No. 27 RT 003 RW 006 Kel Kaliabang Tengah Kec. Bekasi Utara Kota Bekasi</t>
  </si>
  <si>
    <t>0857 1693 1269</t>
  </si>
  <si>
    <t>Rusman Resmana</t>
  </si>
  <si>
    <t>VDR2192</t>
  </si>
  <si>
    <t>Cibuntu RT 008 RW 004 Kel/Desa Wanajaya Teluk Jambe Barat Kab. Kerawang Jawa Barat</t>
  </si>
  <si>
    <t>0815 770 283522</t>
  </si>
  <si>
    <t>Paino Suprayitno</t>
  </si>
  <si>
    <t>VDR2193</t>
  </si>
  <si>
    <t>Tegalombo RT 004 RW 003 Kel/Desa Blotongan Kec. Sidorejo Kota Salatiga Jawa Tengah</t>
  </si>
  <si>
    <t>VDR2194</t>
  </si>
  <si>
    <t>Jl. Raya Jatiwaringin RT 011 RW 05 NO. 1 Cipinang Melayu â€“ Makasar Jakarta Timur</t>
  </si>
  <si>
    <t>0878 8076 4224</t>
  </si>
  <si>
    <t>PT. Sumber Mega Baja</t>
  </si>
  <si>
    <t>VDR2195</t>
  </si>
  <si>
    <t>Jl. Industri Raya No. A7 -10 Gunung Sahari</t>
  </si>
  <si>
    <t>0812 89988389</t>
  </si>
  <si>
    <t>Bengkel Bubut Lestari</t>
  </si>
  <si>
    <t>VDR2196</t>
  </si>
  <si>
    <t>Jl. H. Juhri RT 004 RW 010 No. 29 B Meruya Selatan Jakbar</t>
  </si>
  <si>
    <t>0813 1108 2146</t>
  </si>
  <si>
    <t>cutbenrent@gmail.com</t>
  </si>
  <si>
    <t>Gema Sport</t>
  </si>
  <si>
    <t>VDR2197</t>
  </si>
  <si>
    <t>Jalan Raya Ragunan No.3, RT.4/RW.4, Ragunan, Pasar Minggu, RT.1/RW.4, Ps. Minggu, Kota Jakarta Selatan, Daerah Khusus Ibukota Jakarta 12520</t>
  </si>
  <si>
    <t>(021) 22780587 / 0878 8690 3817</t>
  </si>
  <si>
    <t>Mulyansah</t>
  </si>
  <si>
    <t>VDR2198</t>
  </si>
  <si>
    <t>Telok Dengklok RT 003 RW 012 kel/desa Pasanggrahan Kec Ujung Berung Kota Bandung Jawa Barat</t>
  </si>
  <si>
    <t>0882 1844 9896</t>
  </si>
  <si>
    <t>CV. Buana Bharata</t>
  </si>
  <si>
    <t>VDR2199</t>
  </si>
  <si>
    <t>Jl. Raya Narogong Km 19 GG Ponpes Al Fatah RT 02 RW 05 Desa Pasirangin Kec. Cileungsi Kab Bogor</t>
  </si>
  <si>
    <t>0877 7042 6713 / 0812 8644 3502</t>
  </si>
  <si>
    <t>buanabharatamandiri@gmail.com</t>
  </si>
  <si>
    <t>Prima Mitra Elektrindo</t>
  </si>
  <si>
    <t>VDR2200</t>
  </si>
  <si>
    <t>Gd Menara Karya Lt3 Unit D, JL HR Rasuna Said Blok X-5, Kav 1-2, Kuningan Timur, Setiabudi, Jakarta Selatan</t>
  </si>
  <si>
    <t>021-22853137</t>
  </si>
  <si>
    <t>sales@pmeindo.com</t>
  </si>
  <si>
    <t>021-22853139</t>
  </si>
  <si>
    <t>PT. Bintang Agung</t>
  </si>
  <si>
    <t>VDR2201</t>
  </si>
  <si>
    <t>Sukamulya â€“ Cinambo Bandung</t>
  </si>
  <si>
    <t>Toko Berkah</t>
  </si>
  <si>
    <t>VDR2202</t>
  </si>
  <si>
    <t>Jl Raya Ujung Berung No 60 Bandung</t>
  </si>
  <si>
    <t>022 7800 160</t>
  </si>
  <si>
    <t>Windi Syahputra</t>
  </si>
  <si>
    <t>VDR2203</t>
  </si>
  <si>
    <t>Dusun VI, Kel Jati Mulyo, Kec Pegajahan, Kab Serdang Bdagai, Sumatera Utara</t>
  </si>
  <si>
    <t>0823-64962838</t>
  </si>
  <si>
    <t>Catur Panca Mandiri</t>
  </si>
  <si>
    <t>VDR2204</t>
  </si>
  <si>
    <t>Jl Diklat Pemda Sukabakti No.30 RT.01, RW.14, Sukabakti, Curug, Tangerang Banten</t>
  </si>
  <si>
    <t>021-5984280; 59894570; 08111531135; 085779055692</t>
  </si>
  <si>
    <t>bowoharsono06@gmail.com</t>
  </si>
  <si>
    <t>Dua Cahaya Gemilang</t>
  </si>
  <si>
    <t>VDR2205</t>
  </si>
  <si>
    <t>Jl Kandangan No.1 RT018 RW.006 Gambir, Jakarta Pusat, DKI Jakarta</t>
  </si>
  <si>
    <t>021-63860237 (089673187116)</t>
  </si>
  <si>
    <t>yopipakpahan@dcgcable.com</t>
  </si>
  <si>
    <t>Semen Indonesia Beton</t>
  </si>
  <si>
    <t>VDR2206</t>
  </si>
  <si>
    <t>Jl. Tebet Timur Dalam 8X No. 15 Jakarta Selatan Jakarta Indonesia</t>
  </si>
  <si>
    <t>021 829 5327/ 021 837 01841</t>
  </si>
  <si>
    <t>Ariep_rahman@ymail.com , Ariep</t>
  </si>
  <si>
    <t>021 831 6916</t>
  </si>
  <si>
    <t>Muhidin</t>
  </si>
  <si>
    <t>VDR2207</t>
  </si>
  <si>
    <t>Dusun Kaliwedi RT 002 RW 003 Kel/desa Cengkong Kec Purwasari Kabupaten Karawang Jawa Barat</t>
  </si>
  <si>
    <t>0813 1555 2906</t>
  </si>
  <si>
    <t>Mitra Cable Sejahtera</t>
  </si>
  <si>
    <t>VDR2208</t>
  </si>
  <si>
    <t>JL Raya Setu No.11, RT005, RW001, Setu, Cipayung, Jakarta Timur</t>
  </si>
  <si>
    <t>021-84977883; 021-91279815; 021-91279816; 0812-875</t>
  </si>
  <si>
    <t>Subur Bersama</t>
  </si>
  <si>
    <t>VDR2209</t>
  </si>
  <si>
    <t>Jl. Pertigaan Cisaranten Wetan No.1 Bandung</t>
  </si>
  <si>
    <t>022 783 4180 / 0812 234 5818</t>
  </si>
  <si>
    <t>Dani Hermawan</t>
  </si>
  <si>
    <t>VDR2210</t>
  </si>
  <si>
    <t>Perum Taman 6 B 21-1 RT 009 RW 014 Kel/Desa SubangJaya Kec. Cikole Kota Sukabumi Jawa Barat</t>
  </si>
  <si>
    <t>0812 8180 4888</t>
  </si>
  <si>
    <t>Johan S Mansur</t>
  </si>
  <si>
    <t>VDR2212</t>
  </si>
  <si>
    <t>PURBATUA PP, DESA BENTENG HURABA, KECAMATAN BATANG ANGKOLA</t>
  </si>
  <si>
    <t>Abdal</t>
  </si>
  <si>
    <t>VDR2213</t>
  </si>
  <si>
    <t>Huta II Sahkuda Bayu, Kel Sahkuda Bayu, Kec Gunung Malela, Simalungun, Sumut</t>
  </si>
  <si>
    <t>+62 852-6148-0898</t>
  </si>
  <si>
    <t>Rini Furniture</t>
  </si>
  <si>
    <t>VDR2214</t>
  </si>
  <si>
    <t>Jl. Paso No.44 RT 03 RW 06 Kp Kandang Jagakarsa Cilandak Jakarta Selatan</t>
  </si>
  <si>
    <t>021 782 8651 / 0813 1712 5548</t>
  </si>
  <si>
    <t>Asep Heri Hidayat</t>
  </si>
  <si>
    <t>VDR2215</t>
  </si>
  <si>
    <t>Harmoni Mas D3/11 RT 04 RW 12 Wadas Teluk Jambe timur Karawang</t>
  </si>
  <si>
    <t>0857 8185 0333 / 0813 817 27778</t>
  </si>
  <si>
    <t>aherihidayat@gmail.com</t>
  </si>
  <si>
    <t>Johan Tan</t>
  </si>
  <si>
    <t>VDR2216</t>
  </si>
  <si>
    <t>Jl. DR. Sutomo No.27, Kisaran Kota, Kota Kisaran Barat</t>
  </si>
  <si>
    <t>PD. Mekar Wargi</t>
  </si>
  <si>
    <t>VDR2217</t>
  </si>
  <si>
    <t>Jl. Soekarno Hatta / Caringin No. 248 Bandung</t>
  </si>
  <si>
    <t>0853 1454 9858 / 0852 23647655</t>
  </si>
  <si>
    <t>PT. Biosung Fibertek Indonesia</t>
  </si>
  <si>
    <t>VDR2218</t>
  </si>
  <si>
    <t>Jalan Kosambi Timur no.27 Kosambi Tangerang Banten 15213</t>
  </si>
  <si>
    <t>021 - 29 300 700 / 0821 2390 0400</t>
  </si>
  <si>
    <t>sistembio@gmailo.com</t>
  </si>
  <si>
    <t>021 - 29 300 900</t>
  </si>
  <si>
    <t>CV Jati Tehnik Utama</t>
  </si>
  <si>
    <t>VDR2219</t>
  </si>
  <si>
    <t>Jl Pajajaran I No.89, Bumi Mas - Tangerang</t>
  </si>
  <si>
    <t>021-5912179 &amp; 082122227231</t>
  </si>
  <si>
    <t>AKI Marts</t>
  </si>
  <si>
    <t>VDR2220</t>
  </si>
  <si>
    <t>Jalan Pluit Selatan Raya No. 70 Jakarta Utara</t>
  </si>
  <si>
    <t>0812 8950 6868/ 0851 0233 6868 / 021 6670402</t>
  </si>
  <si>
    <t>www. Akimarts . com</t>
  </si>
  <si>
    <t>Ibu SAHODA (Central Lestari)</t>
  </si>
  <si>
    <t>VDR2221</t>
  </si>
  <si>
    <t>Dusun Empan, RT01/Rw002, Labuhan Badas, Kec. Labuhan badas</t>
  </si>
  <si>
    <t>PT. Avindo Global Pratama</t>
  </si>
  <si>
    <t>VDR2222</t>
  </si>
  <si>
    <t>Ruko Bintara Loka No. 19 Lt 3, Jl Raya Bintara Kota Bekasi Indonesia</t>
  </si>
  <si>
    <t>021 30338128 / 0855 1108 821</t>
  </si>
  <si>
    <t>charlesyulianto@gmail.com</t>
  </si>
  <si>
    <t>Wahyudi</t>
  </si>
  <si>
    <t>VDR2223</t>
  </si>
  <si>
    <t>Jalan Krapyak RT 005 RW 001 kel/desa dukuh jeruk kec banjarharjo kab. Brebes jawa tengah</t>
  </si>
  <si>
    <t>0831 2812 3407</t>
  </si>
  <si>
    <t>Dwi Wanhardi</t>
  </si>
  <si>
    <t>VDR2224</t>
  </si>
  <si>
    <t>Surajaya RT 001 RW 007 Desa/Kel Surajaya Kec. Pemalangan Kabupaten Pemalang Provinsi Jawa Tengah</t>
  </si>
  <si>
    <t>0821 3608 8055</t>
  </si>
  <si>
    <t>Telkom Infra Maintenance Divre 2</t>
  </si>
  <si>
    <t>VDR2225</t>
  </si>
  <si>
    <t>Jl. Raya Narogong Km 26.5 Cileungsi Bogor 16820</t>
  </si>
  <si>
    <t>0251 824 91919</t>
  </si>
  <si>
    <t>Nurhadi</t>
  </si>
  <si>
    <t>VDR2226</t>
  </si>
  <si>
    <t>Palsigunung RT 003 RW 002 Kel/Desa Mekarsari Kota Depok Provinsi Jawa Barat</t>
  </si>
  <si>
    <t>0821 1267 4109</t>
  </si>
  <si>
    <t>Abdul Apit</t>
  </si>
  <si>
    <t>VDR2227</t>
  </si>
  <si>
    <t>Dusun III, RT 003 RW 000, Kel Air Hitam, Kec. Gebang, Kab Langkat, Sumatera Utara</t>
  </si>
  <si>
    <t>0852-75348385</t>
  </si>
  <si>
    <t>Ir. A Rudy Dunia Wuwuh</t>
  </si>
  <si>
    <t>VDR2228</t>
  </si>
  <si>
    <t>Komp. Pinus Regency Cluster Andes M 50 RT 002 RW 001 Kel/Desa Babakan Penghulu Cinambo Kota Bandung Provinsi jawa barat</t>
  </si>
  <si>
    <t>0823 1866 1299</t>
  </si>
  <si>
    <t>Pt.nkp.bdg@gmail.com / rudydw.</t>
  </si>
  <si>
    <t>Asuransi Central Asia</t>
  </si>
  <si>
    <t>VDR2229</t>
  </si>
  <si>
    <t>JL Cikini Raya No.60DE, Cikini, Menteng, Jakarta Pusat</t>
  </si>
  <si>
    <t>021-3163000/ 085281832335</t>
  </si>
  <si>
    <t>Fajar Teknik</t>
  </si>
  <si>
    <t>VDR2230</t>
  </si>
  <si>
    <t>LTC GF 2 Blok C 15 No. 1 &amp; 5, JL. Hayam Wuruk â€“ Jakarta Barat 11180</t>
  </si>
  <si>
    <t>0811 86 9073 / 021 622 01753</t>
  </si>
  <si>
    <t>Fartec_mkl@yahoo.co.id , mwirj</t>
  </si>
  <si>
    <t>021 622 00439</t>
  </si>
  <si>
    <t>Global Teknik</t>
  </si>
  <si>
    <t>VDR2231</t>
  </si>
  <si>
    <t>Gedung Murata Blok F No 21 Lantai Dasar Glodok Plaza Jakarta Barat</t>
  </si>
  <si>
    <t>021 612 1292</t>
  </si>
  <si>
    <t>021 612 1293</t>
  </si>
  <si>
    <t>Sinar Medika</t>
  </si>
  <si>
    <t>VDR2232</t>
  </si>
  <si>
    <t>PD. Pasar Pramuka Lt. Dasar AKS 164 Jakarta Timur</t>
  </si>
  <si>
    <t>021 858 0477 / 0818 774 337 / 0812 1038 6655</t>
  </si>
  <si>
    <t>Winarko_loka12@yahoo.co.id</t>
  </si>
  <si>
    <t>021 858 0477</t>
  </si>
  <si>
    <t>Xerox Sentosa Jaya</t>
  </si>
  <si>
    <t>VDR2233</t>
  </si>
  <si>
    <t>Jl. Mampang Prapatan Raya No. 42E (Seberang Giant) Jakarta Selatan</t>
  </si>
  <si>
    <t>021 794 1532 / 021 794 1533</t>
  </si>
  <si>
    <t>sentosajaya82@yahoo.com</t>
  </si>
  <si>
    <t>021 799 0339</t>
  </si>
  <si>
    <t>Subur Jaya Comp</t>
  </si>
  <si>
    <t>VDR2234</t>
  </si>
  <si>
    <t>Jl. Mampang Prapatan Raya No. 42A (Seberang Giant) Jakarta Selatan</t>
  </si>
  <si>
    <t>0821 2006 8070 / 021 799 5065</t>
  </si>
  <si>
    <t>rizal_suburjaya@yahoo.com</t>
  </si>
  <si>
    <t>Saudara Frame &amp; Mirror</t>
  </si>
  <si>
    <t>VDR2235</t>
  </si>
  <si>
    <t>Jl. Mampang Prapatan Raya No. 32 (sebelah giant) Jakarta Selatan</t>
  </si>
  <si>
    <t>021 794 2744 / 794 2749</t>
  </si>
  <si>
    <t>Saudaraframe_fendi@yahoo.com</t>
  </si>
  <si>
    <t>PT. PLN Persero Jasa Diklat</t>
  </si>
  <si>
    <t>VDR2236</t>
  </si>
  <si>
    <t>Jl. Harsono RM No. 59 Ragunan Pasar Minggu Jakarta Selatan 12550</t>
  </si>
  <si>
    <t>021 782 9525</t>
  </si>
  <si>
    <t>021 7811 294</t>
  </si>
  <si>
    <t>Juanda</t>
  </si>
  <si>
    <t>VDR2237</t>
  </si>
  <si>
    <t>Kaligandu RT 001 RW 001 Kel. Wanajaya Kec Teluk Jambe Barat Karawang</t>
  </si>
  <si>
    <t>0815 1316 0145</t>
  </si>
  <si>
    <t>PT. TRAFOINDO PRIMA PERKASA</t>
  </si>
  <si>
    <t>VDR2239</t>
  </si>
  <si>
    <t>Jl. Hayamwuruk 4FX, Jakarta 10120</t>
  </si>
  <si>
    <t>Nilzam Helmizar</t>
  </si>
  <si>
    <t>VDR2240</t>
  </si>
  <si>
    <t>Jl T.A Hamzah LK.I, Kel. Jati Karya, Kec. BInjai Utara</t>
  </si>
  <si>
    <t>0812-8539-8885</t>
  </si>
  <si>
    <t>Agus Santoso</t>
  </si>
  <si>
    <t>VDR2241</t>
  </si>
  <si>
    <t>Jl Diponegoro, RT01, RW03, Kel Karangpaing, Kec. Penawangan, Kab Grobogan, Jawa tengah</t>
  </si>
  <si>
    <t>Sani Pribadi</t>
  </si>
  <si>
    <t>VDR2242</t>
  </si>
  <si>
    <t>JL Griya Lembah Depok Blok A4 No.06, RT02, RW024, Kel Abadi Jaya, Kec. Sukmajaya, Kota Depok</t>
  </si>
  <si>
    <t>Ahmad Arif Sofiyani</t>
  </si>
  <si>
    <t>VDR2243</t>
  </si>
  <si>
    <t>KP. Cimahi RT 005 RW 003 Kel/Desa Sukamahi Kec. Cikarang Pusat Kab. Bekasi Jawa Barat</t>
  </si>
  <si>
    <t>0859 7379 1819</t>
  </si>
  <si>
    <t>Fiyanahmad03@gmail.com</t>
  </si>
  <si>
    <t>Kasmayanti</t>
  </si>
  <si>
    <t>VDR2245</t>
  </si>
  <si>
    <t>Kampung Baru RT 014 RW 003 Kel/Desa Kampung Baru Kec. Batang Asam Kab. Tanjung Jabung Barat Provinsi Jambi</t>
  </si>
  <si>
    <t>PT. Kezia Kasih Anugerah</t>
  </si>
  <si>
    <t>VDR2246</t>
  </si>
  <si>
    <t>Komp. Rukan Daan Mogot Baru Jl, Tampak Siring Raya Blok KJD No. 5 Kalideres Jakarta Barat DKI Jakarta 11840</t>
  </si>
  <si>
    <t>021 54377621 / 0821 612 11234</t>
  </si>
  <si>
    <t>info.angkutandarat@gmail.com</t>
  </si>
  <si>
    <t>Crane Rental Jambi</t>
  </si>
  <si>
    <t>VDR2247</t>
  </si>
  <si>
    <t>Perum Villa Sentosa Indah RT 57 Kel Eka Jaya Kec. Paal Merah, KOta Jambi</t>
  </si>
  <si>
    <t>adeirdhanto@gmail.com</t>
  </si>
  <si>
    <t>Ihwan</t>
  </si>
  <si>
    <t>VDR2248</t>
  </si>
  <si>
    <t>Kel Bada, RT001 RW001, Kel Bada, Kec Dompu, Nusa Tenggara Barat</t>
  </si>
  <si>
    <t>0813-38134086</t>
  </si>
  <si>
    <t>Sanapiah</t>
  </si>
  <si>
    <t>VDR2249</t>
  </si>
  <si>
    <t>PPN Bukit Indah RT002 RW0012, Kel Seketeng, Kec Sumbawa, Kab Sumbawa, NTB</t>
  </si>
  <si>
    <t>Tripindo Sejahtera Makmur</t>
  </si>
  <si>
    <t>VDR2250</t>
  </si>
  <si>
    <t>Perum Bulog, Jl Jend Gatot Subroto, Kav. 55-56, Kel Menteng Dalam, Kec Tebet, Jakarta Selatan</t>
  </si>
  <si>
    <t>021-21282488 / 0813-1000-4394</t>
  </si>
  <si>
    <t>Ariep Rahman</t>
  </si>
  <si>
    <t>VDR2251</t>
  </si>
  <si>
    <t>Perum Bekasi Elok 2 Blok G 9 No. 8 RT 006 RW 001 Jejalen Jaya Tambun Utara Kabupaten Bekasi Jawa Barat</t>
  </si>
  <si>
    <t>0811 8774 144</t>
  </si>
  <si>
    <t>PT. NET21PLUS</t>
  </si>
  <si>
    <t>VDR2252</t>
  </si>
  <si>
    <t>Menara Karya, Lt. 28, Jl.H.R.Rasuna Said, X-5, Kav. 1-2, Jakarta Selatan, DKI Jakarta. Indonesia.</t>
  </si>
  <si>
    <t>0811-155-6467 (for enquiry), 0811-155-6172 (for su</t>
  </si>
  <si>
    <t>info@net21plus.co.id</t>
  </si>
  <si>
    <t>PT. Lintas Cakra Cipta</t>
  </si>
  <si>
    <t>VDR2253</t>
  </si>
  <si>
    <t>Jl. AH Nasution No. 57 Bandung Jawa Barat .</t>
  </si>
  <si>
    <t>022 720 4800</t>
  </si>
  <si>
    <t>contact@rajaderek.com</t>
  </si>
  <si>
    <t>IG Amrih Dumadi</t>
  </si>
  <si>
    <t>VDR2254</t>
  </si>
  <si>
    <t>Jl Bintang IV/2 RT002/016, Mekarsari, Cimanggis, Depok</t>
  </si>
  <si>
    <t>Susmiyadi</t>
  </si>
  <si>
    <t>VDR2255</t>
  </si>
  <si>
    <t>Tegalombo, RT003, RW003, Kel Blotongan, Kec Sidorejo, Kota Salatiga</t>
  </si>
  <si>
    <t>0812-</t>
  </si>
  <si>
    <t>Soraya Syam</t>
  </si>
  <si>
    <t>VDR2256</t>
  </si>
  <si>
    <t>Jl Batu Ampar V No.29, RT001 RW002, Kel Batu Ampar, Kec Kramat Jati, Jakarta Timur</t>
  </si>
  <si>
    <t>0812-8948885</t>
  </si>
  <si>
    <t>Atot Supriatin</t>
  </si>
  <si>
    <t>VDR2257</t>
  </si>
  <si>
    <t>Cidurian Utara No. 139 RT 003 RW 010 Kel. Sukapura Kec. Kiara Condong</t>
  </si>
  <si>
    <t>0821 1555 5040</t>
  </si>
  <si>
    <t>Holy Teknik</t>
  </si>
  <si>
    <t>VDR2258</t>
  </si>
  <si>
    <t>LTC Lt GF 2 Blok C17 No. 5 Jakarta Barat 11180</t>
  </si>
  <si>
    <t>021 6232 0850</t>
  </si>
  <si>
    <t>Holtech_hydraulic@yahoo.com</t>
  </si>
  <si>
    <t>021 6232 0851</t>
  </si>
  <si>
    <t>Khamim Fauzi</t>
  </si>
  <si>
    <t>VDR2259</t>
  </si>
  <si>
    <t>Kebonagung I, RT002 RW001, Kel Kebon Agung, Kec Wonodadi, Blitar, JAwa Timur</t>
  </si>
  <si>
    <t>0812-3237-4638</t>
  </si>
  <si>
    <t>Sudiana</t>
  </si>
  <si>
    <t>VDR2260</t>
  </si>
  <si>
    <t>JL Kail LingkV sei Mati, RT000, RW000, Kel Seimati, Kec Medan Labuhan, KOta Medan</t>
  </si>
  <si>
    <t>MHD Syaifullah Sitorus</t>
  </si>
  <si>
    <t>VDR2261</t>
  </si>
  <si>
    <t>Kampung Baru, RT014 RW000, Kel Kampung Baru, Kec Batang Asam, Kab Tanjung jabung Barat, JAmbi</t>
  </si>
  <si>
    <t>PT. Enggal Family Construction</t>
  </si>
  <si>
    <t>VDR2262</t>
  </si>
  <si>
    <t>DSN Ciketino RT 001 RW 001 Wanasari Teluk Jambe Barat</t>
  </si>
  <si>
    <t>Tecnologia Oleodinamica</t>
  </si>
  <si>
    <t>VDR2263</t>
  </si>
  <si>
    <t>Via Variante VII Bis, 198, 80035 Nola NA, Italy</t>
  </si>
  <si>
    <t>+39 081 823 5314</t>
  </si>
  <si>
    <t>Info@Tecnologiaoleodinamica.Co</t>
  </si>
  <si>
    <t>Gamal Setiana</t>
  </si>
  <si>
    <t>VDR2264</t>
  </si>
  <si>
    <t>Komp Pandan Wangi E-4 RT 002 RW 009 Cijawura Buah Batu Bandung Jawa Barat</t>
  </si>
  <si>
    <t>Teguh</t>
  </si>
  <si>
    <t>VDR2265</t>
  </si>
  <si>
    <t>Dusun Jeketro RT 001 RW 002 Kel. Jeketro Kec. Gubug Kab. Grobogan Jawa Tengah</t>
  </si>
  <si>
    <t>0813 1472 6789 / 0858 1405 0099</t>
  </si>
  <si>
    <t>Syarfeni</t>
  </si>
  <si>
    <t>VDR2266</t>
  </si>
  <si>
    <t>Kaligandu RT 001 RW 001 Desa Wanajaya Kec. Teluk Jambe Barat Kab. Karawang Jawa Barat</t>
  </si>
  <si>
    <t>0896 1043 2894</t>
  </si>
  <si>
    <t>Dian Widianarko</t>
  </si>
  <si>
    <t>VDR2267</t>
  </si>
  <si>
    <t>Villa Nusa Indah 3 Blok KC.2/27, Kel Bojong Kulur, Kec. Gn Putri, Bogor</t>
  </si>
  <si>
    <t>0812-89222077</t>
  </si>
  <si>
    <t>Eka Jaya Electrik</t>
  </si>
  <si>
    <t>VDR2268</t>
  </si>
  <si>
    <t>Jl Palinggam Baru No.24 RT002, RW 004, Pasar Gadang, Padang Selatan</t>
  </si>
  <si>
    <t>Eri Nurwana</t>
  </si>
  <si>
    <t>VDR2269</t>
  </si>
  <si>
    <t>Jl. Raya Menteng GG amat Rejo No. 13 Kel/Desa Binjai Kec. Medan Denai Kota Medan Prov. Sumatera Utara</t>
  </si>
  <si>
    <t>06142779682 / 0813 624 59794</t>
  </si>
  <si>
    <t>Hadian Saputra</t>
  </si>
  <si>
    <t>VDR2270</t>
  </si>
  <si>
    <t>Jl. Petojo Utara II RT 005 RW 003 Kel/Desa Petojo Utara Kec. Gambir Jakarta Pusat DKI Jakarta</t>
  </si>
  <si>
    <t>0821 1140 2493</t>
  </si>
  <si>
    <t>Fortuna Jaya</t>
  </si>
  <si>
    <t>VDR2271</t>
  </si>
  <si>
    <t>Perum Alam Raya Blok H-140. Jl. Jurumudi â€“ Tangerang</t>
  </si>
  <si>
    <t>0812 8266 1477 / 0815 8503 5098 / 0819 0647 1975</t>
  </si>
  <si>
    <t>Fortuna.jaya1@gmail.com</t>
  </si>
  <si>
    <t>VDR2272</t>
  </si>
  <si>
    <t>Dusun Melati RT010, Kel Muaro Sebapo, Kec. Mestong, Kab Muaro Jambi</t>
  </si>
  <si>
    <t>0812-7861757</t>
  </si>
  <si>
    <t>Mulyana Rochman, ST</t>
  </si>
  <si>
    <t>VDR2273</t>
  </si>
  <si>
    <t>Ters. Cibaduyut Komp Angkasa, RT003, RW022, Kel Cangkuang Kulon, Bandung</t>
  </si>
  <si>
    <t>Wawan Gunawan</t>
  </si>
  <si>
    <t>VDR2274</t>
  </si>
  <si>
    <t>KP. Singabarong RT 002 RW 001 Bojonggaok Jamanis Tasikmalaya Jawa Barat</t>
  </si>
  <si>
    <t>PT Sima Artha Nauli</t>
  </si>
  <si>
    <t>VDR2275</t>
  </si>
  <si>
    <t>Jl Saudara No.44, Kel Sudirejo II, Kec Medan Kota</t>
  </si>
  <si>
    <t>0813-6245-9794</t>
  </si>
  <si>
    <t>Leonardus Wahyudi</t>
  </si>
  <si>
    <t>VDR2276</t>
  </si>
  <si>
    <t>Lingkungan 03 Citatah RT 02 RW 08 Kel/Desa Ciriung Kec. Cibinong Kab. Bogor Jawa Barat</t>
  </si>
  <si>
    <t>MITRA AUTO</t>
  </si>
  <si>
    <t>VDR2277</t>
  </si>
  <si>
    <t>JL HOS Cokroaminoto No.32 Simp III, Sipin Jambi</t>
  </si>
  <si>
    <t>07413063895 / 085312234567</t>
  </si>
  <si>
    <t>Lintas Alam Persada</t>
  </si>
  <si>
    <t>VDR2278</t>
  </si>
  <si>
    <t>Jl Dr Susilo IIF No.16 Grogol - Jakarta Barat</t>
  </si>
  <si>
    <t>021-5661808 &amp; 081319055200</t>
  </si>
  <si>
    <t>VDR2279</t>
  </si>
  <si>
    <t>Jl Mampang Prapatan Raya No.28 Blok C, Mampang Prapatan, Jakarta Selatan</t>
  </si>
  <si>
    <t>0812-85881212</t>
  </si>
  <si>
    <t>VDR2280</t>
  </si>
  <si>
    <t>Kuala Dasal RT003, RW001, Kuala Dasal, Bungkal Ulu, Tj Jabung</t>
  </si>
  <si>
    <t>085273465528 &amp; 085269229443</t>
  </si>
  <si>
    <t>Endang Priatna</t>
  </si>
  <si>
    <t>VDR2281</t>
  </si>
  <si>
    <t>Dusun Krajan II RT 004 RW 001 Kel/Desa Belebendung Kec. Klari Kabupaten Karawang Jawa barat</t>
  </si>
  <si>
    <t>0812 9675 7746</t>
  </si>
  <si>
    <t>VDR2282</t>
  </si>
  <si>
    <t>Dusun Cirejag RT 001 RW 002 Kel/Desa Belendung Kec. Klari Kabupaten Karawang Jawa barat</t>
  </si>
  <si>
    <t>0823 5001 1520</t>
  </si>
  <si>
    <t>Elkanusa Sanggata</t>
  </si>
  <si>
    <t>VDR2283</t>
  </si>
  <si>
    <t>Jl. Layur No. 35 Pemuda Pulogadung â€“ Jakarta Timur 13220</t>
  </si>
  <si>
    <t>021 4711555 56 / 0812 829 0860</t>
  </si>
  <si>
    <t>admin@elkanusa .com</t>
  </si>
  <si>
    <t>021 471 1567</t>
  </si>
  <si>
    <t>Samudera tunggal utama</t>
  </si>
  <si>
    <t>VDR2284</t>
  </si>
  <si>
    <t>Komplek Ruko Bizpark No 455 A-B Bandung</t>
  </si>
  <si>
    <t>022 7061 3434</t>
  </si>
  <si>
    <t>Hadiyansah21@gmail.com</t>
  </si>
  <si>
    <t>022 541 6492</t>
  </si>
  <si>
    <t>Heri Hermawan</t>
  </si>
  <si>
    <t>VDR2285</t>
  </si>
  <si>
    <t>KP. Pangawaren RT 003 RW 011 Kel/Desa Pamalayan Kec. Cikelet Kab. Garut Jawa Barat</t>
  </si>
  <si>
    <t>0821 2756 4134</t>
  </si>
  <si>
    <t>Toko Sumber Bangunan</t>
  </si>
  <si>
    <t>VDR2286</t>
  </si>
  <si>
    <t>Jl. Raya Deltamas No. 89 Sukamahi â€“ Cikarang Pusat</t>
  </si>
  <si>
    <t>0813 1161 9896</t>
  </si>
  <si>
    <t>Sumberapin96@gmail.com</t>
  </si>
  <si>
    <t>Pran Sisko</t>
  </si>
  <si>
    <t>VDR2287</t>
  </si>
  <si>
    <t>RT06, Desa Londrang, RT006/001, Kel Londerang, Kec Kumpeh, Kab Muaro Jambi, Jambi</t>
  </si>
  <si>
    <t>0852-79272334</t>
  </si>
  <si>
    <t>Sinar Abadi Jaya</t>
  </si>
  <si>
    <t>VDR2288</t>
  </si>
  <si>
    <t>Badami - Karawang Barat</t>
  </si>
  <si>
    <t>0267 730 1758 , 0813 1098 9203 , 0813 8261 5376</t>
  </si>
  <si>
    <t>Cvsinarabadijaya.saj@gmail.com</t>
  </si>
  <si>
    <t>Ade Suryana</t>
  </si>
  <si>
    <t>VDR2289</t>
  </si>
  <si>
    <t>KP Cimahi RT 006 RW 003 Desa Sukamahi Kec. Cikarang Pusat kabupaten Bekasi Jawa Barat</t>
  </si>
  <si>
    <t>AKUR</t>
  </si>
  <si>
    <t>VDR2290</t>
  </si>
  <si>
    <t>Jl. Cigending Raya No. 28 Ujung Berung</t>
  </si>
  <si>
    <t>0812 2295 0510 / 022 780 4466</t>
  </si>
  <si>
    <t>Firman Arief</t>
  </si>
  <si>
    <t>VDR2291</t>
  </si>
  <si>
    <t>Jl. Riung Asri IV No. 6 RT 004 RW 010 Kel/Desa Cisarateun Kidul Kec. Gedebage Kota Bandung</t>
  </si>
  <si>
    <t>0889 1012 858</t>
  </si>
  <si>
    <t>sumberalamraharja@gmail.com</t>
  </si>
  <si>
    <t>Laboratorium Medio Pratama</t>
  </si>
  <si>
    <t>VDR2292</t>
  </si>
  <si>
    <t>Ruko Alicante Boulevard Blok B No 52-53. Jl. Jendral Gatot Subroto Gading Serpong Tangerang 15830</t>
  </si>
  <si>
    <t>021 â€“ 222 9988/89</t>
  </si>
  <si>
    <t>sales@labmedio.com</t>
  </si>
  <si>
    <t>021 2222 1383</t>
  </si>
  <si>
    <t>PT. Prasasti Cikarang</t>
  </si>
  <si>
    <t>VDR2293</t>
  </si>
  <si>
    <t>Jl Raya Serang â€“ cibarusah No 14</t>
  </si>
  <si>
    <t>0858 8322 7056</t>
  </si>
  <si>
    <t>Supriono</t>
  </si>
  <si>
    <t>VDR2294</t>
  </si>
  <si>
    <t>Sei Kamah I Dsn I Sei Dadap</t>
  </si>
  <si>
    <t>0813 7247 7154</t>
  </si>
  <si>
    <t>Dwi Yolan Miswantara</t>
  </si>
  <si>
    <t>VDR2295</t>
  </si>
  <si>
    <t>Jl. Rajawali No 25 Komplek Taspen RT 001 RW 004 Kel/Desa Jatimakmur Kec. Pondok Gede Kota Bekasi Jawa Barat</t>
  </si>
  <si>
    <t>0812 8796 7715</t>
  </si>
  <si>
    <t>PT Tri Mitra Elektrik</t>
  </si>
  <si>
    <t>VDR2296</t>
  </si>
  <si>
    <t>JL L Agricola Blok C No.9, Gading Serpong, Tangerang</t>
  </si>
  <si>
    <t>021-55684260</t>
  </si>
  <si>
    <t>Sumarlin</t>
  </si>
  <si>
    <t>VDR2297</t>
  </si>
  <si>
    <t>Kel Budiman, RT.15, Kota Jambi</t>
  </si>
  <si>
    <t>0852-69793134</t>
  </si>
  <si>
    <t>Lautan Berlian Utama Motor</t>
  </si>
  <si>
    <t>VDR2298</t>
  </si>
  <si>
    <t>Jl Matraman Raya, No.71-73 RT001/005, Kel Plameriam,Kec Matraman, Jakarta Timur</t>
  </si>
  <si>
    <t>021-8581642 / 089652857578</t>
  </si>
  <si>
    <t>Jaya Mandiri</t>
  </si>
  <si>
    <t>VDR2299</t>
  </si>
  <si>
    <t>Gedung Plaza Kenari Mas LT G Blok D 32</t>
  </si>
  <si>
    <t>0813 8425 0250</t>
  </si>
  <si>
    <t>BAKHTIAR</t>
  </si>
  <si>
    <t>VDR2300</t>
  </si>
  <si>
    <t>Ujungrusi, RT030 RW003, KEL UJUNGRUSI, KEC ADIWERNA</t>
  </si>
  <si>
    <t>085842225542 / 082324030584</t>
  </si>
  <si>
    <t>TERUS</t>
  </si>
  <si>
    <t>VDR2301</t>
  </si>
  <si>
    <t>Dusun I Desa Pulau Pule</t>
  </si>
  <si>
    <t>0812 60164264</t>
  </si>
  <si>
    <t>Rumah SIO</t>
  </si>
  <si>
    <t>VDR2302</t>
  </si>
  <si>
    <t>Komp. Sandang Blok Q No 9A Klender Duret Sawit Jakarta Timur 13470</t>
  </si>
  <si>
    <t>08111 77 807 / 0877 8282 0208</t>
  </si>
  <si>
    <t>Anugraha.saputra@gmail.com / a</t>
  </si>
  <si>
    <t>Mitra Cikal</t>
  </si>
  <si>
    <t>VDR2303</t>
  </si>
  <si>
    <t>JL. Cigending - Ciseupan RT 02 RW 13 desa pasir jati kecamatan ujung berung Kota Bandung, Jawa Barat 40616</t>
  </si>
  <si>
    <t>0812 2348 2226</t>
  </si>
  <si>
    <t>PT. Belani Global Perkasa</t>
  </si>
  <si>
    <t>VDR2304</t>
  </si>
  <si>
    <t>Dago Giri Kp. Sukamenak No. 40 RT 003 RW 008 Kel. Mekarwangi Kec. Lembang bandung Barat Jawa Barat</t>
  </si>
  <si>
    <t>0821 2099 6368</t>
  </si>
  <si>
    <t>PT. Raffa Citra Berkah</t>
  </si>
  <si>
    <t>VDR2305</t>
  </si>
  <si>
    <t>Jl. Raya Cilenggang No. 4 BSD City Serpong- Tangerang Selatan</t>
  </si>
  <si>
    <t>021 â€“ 537 7918</t>
  </si>
  <si>
    <t>Pt.raffacitraberkah@gmail.com</t>
  </si>
  <si>
    <t>Dede Rudia</t>
  </si>
  <si>
    <t>VDR2306</t>
  </si>
  <si>
    <t>Dusun cacaban RT 002RW 001 Kel/Desa. Cacaban Kec. Conggeang Kab. Sumedang Jawa Barat</t>
  </si>
  <si>
    <t>SUTRISNO</t>
  </si>
  <si>
    <t>VDR2307</t>
  </si>
  <si>
    <t>Kelapa Dua RT 003 /001, Kel Kelapa Dua, Kec. Pulau Rimau, Kab Banyuasin</t>
  </si>
  <si>
    <t>0852-7386-5292</t>
  </si>
  <si>
    <t>Deden Gunawan, SE, AKT</t>
  </si>
  <si>
    <t>VDR2308</t>
  </si>
  <si>
    <t>Perum Cimareme Indah, Blok C3 No.11, Kel Cimareme, Ngamprah</t>
  </si>
  <si>
    <t>0877-7872-6739</t>
  </si>
  <si>
    <t>Ajang</t>
  </si>
  <si>
    <t>VDR2309</t>
  </si>
  <si>
    <t>DSN Cicalung RT 001 RW 001 Kel/desa Cigendel Kec. Pamulihan Kab Sumedang Jawa Barat</t>
  </si>
  <si>
    <t>YN Mukti</t>
  </si>
  <si>
    <t>VDR2310</t>
  </si>
  <si>
    <t>JL Raya Rawa Sadang Kaligandu</t>
  </si>
  <si>
    <t>0816 4692 1892</t>
  </si>
  <si>
    <t>CV. Pandawa Putra Makasar</t>
  </si>
  <si>
    <t>VDR2311</t>
  </si>
  <si>
    <t>Jl. Angkasa Raya No. 3, Halim Perdana Kusuma â€“ Makasar Jakarta Timur</t>
  </si>
  <si>
    <t>0877 877 76639 / 0815 14012389</t>
  </si>
  <si>
    <t>Dodi Tri Prasetyo</t>
  </si>
  <si>
    <t>VDR2312</t>
  </si>
  <si>
    <t>Jl. Wali Barokah 2 RT 003 RW 028 Kel/Desa Sumberjaya Kec. Tambun Selatan</t>
  </si>
  <si>
    <t>0813 1490 4159</t>
  </si>
  <si>
    <t>Dodi80magetan@gmail.com</t>
  </si>
  <si>
    <t>ASCO ENGINEERING</t>
  </si>
  <si>
    <t>VDR2313</t>
  </si>
  <si>
    <t>JL Pandu No.12/49 Medan 20212 Indonesia</t>
  </si>
  <si>
    <t>061-4155930 &amp; 061-4572902/ 0813-75327988</t>
  </si>
  <si>
    <t>Tri Putra Yusindo</t>
  </si>
  <si>
    <t>VDR2314</t>
  </si>
  <si>
    <t>Jl Meteorologi Raya No.13 B Medan, Kel Indra Kasih, Kec Medan Tembung 20221</t>
  </si>
  <si>
    <t>061-80032044 &amp; 0811-6056-689</t>
  </si>
  <si>
    <t>VDR2315</t>
  </si>
  <si>
    <t>Buaran RT 007 RW 004 Kel/Desa Buaran Kec. Mayong Kabupaten Jepara Jawa Tengah</t>
  </si>
  <si>
    <t>0812 1866 9085</t>
  </si>
  <si>
    <t>PT. Panghegar Mitra Abadi</t>
  </si>
  <si>
    <t>VDR2316</t>
  </si>
  <si>
    <t>Jl. Soekarno Hatta No. 19 Bandung</t>
  </si>
  <si>
    <t>022 6012 119 / 6014 119</t>
  </si>
  <si>
    <t>022 6017 119</t>
  </si>
  <si>
    <t>Hajan</t>
  </si>
  <si>
    <t>VDR2317</t>
  </si>
  <si>
    <t>KP. Warudoyong I RT 012 RW 005 Kel/desa Sukabungah Kec. Bojongmangu Kab. Bekasi Jawa Barat</t>
  </si>
  <si>
    <t>0858 8675 8308</t>
  </si>
  <si>
    <t>Merintis Tehnik</t>
  </si>
  <si>
    <t>VDR2318</t>
  </si>
  <si>
    <t>Kmp. Sekebungur RT01, RW04, Ds Pameuntasan Kab. Bandung 40951</t>
  </si>
  <si>
    <t>0821-2402-7488</t>
  </si>
  <si>
    <t>PT. Mulia Andalan Gemilang</t>
  </si>
  <si>
    <t>VDR2319</t>
  </si>
  <si>
    <t>Komp. Taman Kota Basmol B4 No. 38 Kembangan Jakbar</t>
  </si>
  <si>
    <t>021 580 9155</t>
  </si>
  <si>
    <t>cs@kabellistrik.com</t>
  </si>
  <si>
    <t>021 583 54847</t>
  </si>
  <si>
    <t>Wijaya Teknik</t>
  </si>
  <si>
    <t>VDR2320</t>
  </si>
  <si>
    <t>Gedung Lindeteves Trade Centre Lantai 2 Blok C29 No. 3-5, jl.Hayam Wuruk 127, Glodok, Jakarta Barat, RT.1/RW.6, Mangga Besar, Tamansari, Kota Jakarta Barat, Daerah Khusus Ibukota Jakarta 11180</t>
  </si>
  <si>
    <t>0813 1022 1298</t>
  </si>
  <si>
    <t>Alex Sugandi</t>
  </si>
  <si>
    <t>VDR2321</t>
  </si>
  <si>
    <t>Asrama Yon zipur 9 RT 004 RW 002 Kel Pakemitan Kec. Cinambo Kota Bandung Jawa Barat</t>
  </si>
  <si>
    <t>0821 1602 0007</t>
  </si>
  <si>
    <t>Belawan Indah</t>
  </si>
  <si>
    <t>VDR2322</t>
  </si>
  <si>
    <t>Jl Kota Baru II No.20 Kel Petisah Tengah, Kecamatan MEdan Petisah</t>
  </si>
  <si>
    <t>061-77818289 / 0812-6073-818</t>
  </si>
  <si>
    <t>Roni Rachman</t>
  </si>
  <si>
    <t>VDR2323</t>
  </si>
  <si>
    <t>KP. Rancamaya RT 002 RW 008 Kel/Desa Rancamaya Kec. Bogor selatan Kota Bogor</t>
  </si>
  <si>
    <t>0812 1163 0194</t>
  </si>
  <si>
    <t>CV Fresh Concrete</t>
  </si>
  <si>
    <t>VDR2324</t>
  </si>
  <si>
    <t>Dusun Pasir Angin RT 003 RW 005 Pasir Angin Cileungsi Kab. Bogor Jawa Barat</t>
  </si>
  <si>
    <t>0852 6946 9995</t>
  </si>
  <si>
    <t>Bachtiar</t>
  </si>
  <si>
    <t>VDR2325</t>
  </si>
  <si>
    <t>Dusun V Wijasarma, Kel Air Hitam, Kec. Gebang, Kabupaten Langkat, Sumatera Utara</t>
  </si>
  <si>
    <t>0853-5925-0305</t>
  </si>
  <si>
    <t>TB Kurniawan</t>
  </si>
  <si>
    <t>VDR2326</t>
  </si>
  <si>
    <t>Jl. Bowling No. 1 Arcamanik Bandung</t>
  </si>
  <si>
    <t>022 7278 208 / 0851 0122 3235</t>
  </si>
  <si>
    <t>OBI YAMAN SAMSA</t>
  </si>
  <si>
    <t>VDR2327</t>
  </si>
  <si>
    <t>Jl Babakan Sari RT005/ 014, Kel Babakan Sari, Kec Kiara Condong, KOta Bandung</t>
  </si>
  <si>
    <t>0857-21624222</t>
  </si>
  <si>
    <t>Pusaka Hardware &amp; Machineries</t>
  </si>
  <si>
    <t>VDR2328</t>
  </si>
  <si>
    <t>Jl. Sunda No.35, Kb. Pisang, Sumur Bandung, Kota Bandung, Jawa Barat 40112</t>
  </si>
  <si>
    <t>(022) 4238942</t>
  </si>
  <si>
    <t>Sisnawati</t>
  </si>
  <si>
    <t>VDR2329</t>
  </si>
  <si>
    <t>Dusun II Air Genting, Kel Air Genting, Kec Air Batu, Asahan Sumatera Utara</t>
  </si>
  <si>
    <t>0813-77080229</t>
  </si>
  <si>
    <t>Nakatama Scientific</t>
  </si>
  <si>
    <t>VDR2330</t>
  </si>
  <si>
    <t>Jl JIngga Kusuma Kulon No.40 KBP, Desa Cipeundeuy Kec Padalarang, bandung</t>
  </si>
  <si>
    <t>0811-225-754</t>
  </si>
  <si>
    <t>Rickson Tanka</t>
  </si>
  <si>
    <t>VDR2331</t>
  </si>
  <si>
    <t>Perum BP Blok B No.18/45, RT023 RW008, Kel Cibening, Kec. Bungur Sari</t>
  </si>
  <si>
    <t>0264-8391568</t>
  </si>
  <si>
    <t>Indo Teknik Lindeteves</t>
  </si>
  <si>
    <t>VDR2332</t>
  </si>
  <si>
    <t>LTC Lantai GF1 Blok A23 No.5 - 6, Jakarta</t>
  </si>
  <si>
    <t>021-62200738</t>
  </si>
  <si>
    <t>CV SATU GARUDA</t>
  </si>
  <si>
    <t>VDR2333</t>
  </si>
  <si>
    <t>JL Gedong Lima No.3, ds Kertajaya, Kec Padalarang, bandung Barat</t>
  </si>
  <si>
    <t>0813-21170477</t>
  </si>
  <si>
    <t>Mulyatiningsih</t>
  </si>
  <si>
    <t>VDR2334</t>
  </si>
  <si>
    <t>Komp Pandan Wangi E-4 RT02/RW09, Cijawura, Buah Batu, bandung</t>
  </si>
  <si>
    <t>0823-15460100</t>
  </si>
  <si>
    <t>Budi Suryadi</t>
  </si>
  <si>
    <t>VDR2335</t>
  </si>
  <si>
    <t>Cingised, RT01/RW04, Kel. Cisaranten Endah, Kec. Arcamanik, Kota Bandung</t>
  </si>
  <si>
    <t>Gifial Fauzi Sadiki</t>
  </si>
  <si>
    <t>VDR2336</t>
  </si>
  <si>
    <t>Jl Trowulan V No.U 50, RT03, RW025, Kel Melong, Kec Cimahi Selatan</t>
  </si>
  <si>
    <t>Cecep Rijwan</t>
  </si>
  <si>
    <t>VDR2337</t>
  </si>
  <si>
    <t>JL Rancabentang, RT007/Rw005, Kel Cibereum, Kec Cimahi Selatan, Cimahi</t>
  </si>
  <si>
    <t>0822-33387888 &amp; 0822-14905777</t>
  </si>
  <si>
    <t>VDR2338</t>
  </si>
  <si>
    <t>Komp Permata Biru Blok T.55 RT05/RW020, Kel Cinunuk, Kec. Cilenyi, Bandung</t>
  </si>
  <si>
    <t>0812-2441507</t>
  </si>
  <si>
    <t>HIKMAH BAROKAH</t>
  </si>
  <si>
    <t>VDR2339</t>
  </si>
  <si>
    <t>JL Nagrog (samping SMP Tirtayasa), belakang Pasar ujung Berung Bandung</t>
  </si>
  <si>
    <t>081321958852 / 0853 2323 4403</t>
  </si>
  <si>
    <t>WAWAN SETIAWAN</t>
  </si>
  <si>
    <t>VDR2340</t>
  </si>
  <si>
    <t>Komplek Permata Baru Blok T55 Rt.05, Rw.020 Cinunuk, Kec. Cileunyi Kab Bandung</t>
  </si>
  <si>
    <t>AHMAD ZARKASI</t>
  </si>
  <si>
    <t>VDR2341</t>
  </si>
  <si>
    <t>Remboko RT/RW 001/007 Desa Curug Sewu Kecamatan Patean Kabupaten Kendal Jawa Tengah, dengan KTP NIK 3324042612750001</t>
  </si>
  <si>
    <t>Atang</t>
  </si>
  <si>
    <t>VDR2342</t>
  </si>
  <si>
    <t>Kp. Gebang RT 006 RW 003 Kel/Desa Sukaragam Kec. Serang Baru Kab. Bekasi Provinsi Jawa Barat</t>
  </si>
  <si>
    <t>0823 1291 6819</t>
  </si>
  <si>
    <t>Indra Gunawan</t>
  </si>
  <si>
    <t>VDR2343</t>
  </si>
  <si>
    <t>Lingkungan Ginte, RT005/RW002, Kel Kandai II, Kec Woja, Kab Dompu, NTB</t>
  </si>
  <si>
    <t>0853-39208213</t>
  </si>
  <si>
    <t>SUAEB</t>
  </si>
  <si>
    <t>VDR2344</t>
  </si>
  <si>
    <t>Lingk. POLO, RT001/RW001, Kel Kandaidua, Kec Woja, Kab Dompu, NTB</t>
  </si>
  <si>
    <t>Sabena Gasindo Bersaudara</t>
  </si>
  <si>
    <t>VDR2345</t>
  </si>
  <si>
    <t>Jl Lintas Sumatera Dusun I, Desa Hessa Air Genting, Kec Air Batu, Kabupaten Asahan</t>
  </si>
  <si>
    <t>061-8456281 &amp; 081370660909</t>
  </si>
  <si>
    <t>Rea Pratama</t>
  </si>
  <si>
    <t>VDR2346</t>
  </si>
  <si>
    <t>Jl Garuda Gang Karya II Nomor 09, Desa/Kel Lempeh, Kec Sumbawa, Kab Sumbawa</t>
  </si>
  <si>
    <t>0812-37766373</t>
  </si>
  <si>
    <t>Riris Sihombing</t>
  </si>
  <si>
    <t>VDR2347</t>
  </si>
  <si>
    <t>Cawang III Jl. Letjen Sutoyo RT 012 RW 007 Kel. Kebon Pala Kec. Makasar Jakarta Timur DKI Jakarta</t>
  </si>
  <si>
    <t>0821 1156 7101</t>
  </si>
  <si>
    <t>Naga Jaya</t>
  </si>
  <si>
    <t>VDR2348</t>
  </si>
  <si>
    <t>Jl TGH Faisal (Komp Pertokoan barat Jalan), Mandalika, Sandubaya, Sandubaya, Mataram</t>
  </si>
  <si>
    <t>PT Asuransi Kredit Indonesia</t>
  </si>
  <si>
    <t>VDR2349</t>
  </si>
  <si>
    <t>Jl. Cikini Raya No. 101, Jakarta 10330</t>
  </si>
  <si>
    <t>0813-1922-5110</t>
  </si>
  <si>
    <t>ARIFUDDIN</t>
  </si>
  <si>
    <t>VDR2350</t>
  </si>
  <si>
    <t>Dusun Legara, RT002/RW002 Kel Katua, Kec Dompu, Kab Dompu NTB</t>
  </si>
  <si>
    <t>0822-36885044</t>
  </si>
  <si>
    <t>EVA / Toko H GASIM</t>
  </si>
  <si>
    <t>VDR2351</t>
  </si>
  <si>
    <t>Lingkungan Karijawa Selatan, RT 002/RW001, Kel Kariwaja, Kec Dompu, Kab Dompu, NTB</t>
  </si>
  <si>
    <t>0823-40880375</t>
  </si>
  <si>
    <t>Irfan Tussadikin</t>
  </si>
  <si>
    <t>VDR2352</t>
  </si>
  <si>
    <t>Lingkungan Raberas, RT002/RW010, Kel Seketeng, KEc Sumbawa, Kab Sumbawa, NTB</t>
  </si>
  <si>
    <t>0853-38988290</t>
  </si>
  <si>
    <t>SAMIDI</t>
  </si>
  <si>
    <t>VDR2353</t>
  </si>
  <si>
    <t>Seikamahi, RT000/RW000, Kel Seikamahi, Kec Seidadap, Kab Asahan, Sumatera Utara</t>
  </si>
  <si>
    <t>0813-7518-35320</t>
  </si>
  <si>
    <t>PT Farrasindo Perkasa</t>
  </si>
  <si>
    <t>VDR2354</t>
  </si>
  <si>
    <t>Jl Garuda 1 No1 Pondok Cikunir Indah Jati Bening Bekasi</t>
  </si>
  <si>
    <t>0813 1750 6270</t>
  </si>
  <si>
    <t>Farrasindo.jatiasih@yahoo.com</t>
  </si>
  <si>
    <t>Sukijan</t>
  </si>
  <si>
    <t>VDR2355</t>
  </si>
  <si>
    <t>Taman Sentosa Blok B-1 No. 19 RT 025 RW 007 Kel/Desa Pasir Sari Kec. Cikarang Selatan Kab. Bekasi Jawa Barat</t>
  </si>
  <si>
    <t>0812 9997 739</t>
  </si>
  <si>
    <t>shopee international indonesia</t>
  </si>
  <si>
    <t>VDR2356</t>
  </si>
  <si>
    <t>Pacific Century Place Tower Lt. 26, Jalan Jendral Sudirman No.52-53, Senayan, Kebayoran Baru, RT.5/RW.3, RT.5/RW.3, Senayan, Kby. Baru, Kota Jakarta Selatan, Daerah Khusus Ibukota Jakarta 12190</t>
  </si>
  <si>
    <t>Dede Ardian Safutra</t>
  </si>
  <si>
    <t>VDR2357</t>
  </si>
  <si>
    <t>Dusun Songkar I, RT004/RW002, Kel Songkar, Kec Moyo Utara, Kab Sumbawa, NTB</t>
  </si>
  <si>
    <t>0852-3763-0897</t>
  </si>
  <si>
    <t>Kreasi Mandiri</t>
  </si>
  <si>
    <t>VDR2358</t>
  </si>
  <si>
    <t>Jl. Prof Dr Supomo No. 34 Pancoran Tebet Jakarta Selatan</t>
  </si>
  <si>
    <t>0813 862 461 61</t>
  </si>
  <si>
    <t>Jaya Teknik</t>
  </si>
  <si>
    <t>VDR2359</t>
  </si>
  <si>
    <t>Jl. Meruya Ilur Raya No. 20 E Jakarta Barat</t>
  </si>
  <si>
    <t>0858 6846 2560</t>
  </si>
  <si>
    <t>Panghegar Mitra Utama</t>
  </si>
  <si>
    <t>VDR2360</t>
  </si>
  <si>
    <t>Jl Soekarno Hatta No. 457 Bandung</t>
  </si>
  <si>
    <t>+62 812-2345-756</t>
  </si>
  <si>
    <t>VDR2361</t>
  </si>
  <si>
    <t>Kaligandu</t>
  </si>
  <si>
    <t>Tajudin</t>
  </si>
  <si>
    <t>VDR2362</t>
  </si>
  <si>
    <t>KP Bongkok RT 004 RW 014 Kel/Desa Mekarjaya Kec. Cikalong Wetan Kab. Bandung Barat Jawa Barat</t>
  </si>
  <si>
    <t>Adhimix RMC Indonesia</t>
  </si>
  <si>
    <t>VDR2363</t>
  </si>
  <si>
    <t>Gedung Graha Anugerah Lt 4, Jl. Raya Pasar Minggu No. 17 A Pancoran Jakarta 12780</t>
  </si>
  <si>
    <t>0812 1037 9711</t>
  </si>
  <si>
    <t>Kordon Putra</t>
  </si>
  <si>
    <t>VDR2364</t>
  </si>
  <si>
    <t>Jl. Raya Cibeureum, Cibeureum Kulon, Cimalaka Sumedang Jawa barat</t>
  </si>
  <si>
    <t>0858 9170 8539 / 0261 206 100</t>
  </si>
  <si>
    <t>Kordonputra@gmail.com</t>
  </si>
  <si>
    <t>Dayu Ama Saputra</t>
  </si>
  <si>
    <t>VDR2365</t>
  </si>
  <si>
    <t>Dusun Margamukti RT 004 RW 004 Desa/Kel Licin Kec. Cimalaka Kabupaten Sumedang Jawa Barat</t>
  </si>
  <si>
    <t>0858 9170 8539</t>
  </si>
  <si>
    <t>dayukdp@gmail.com</t>
  </si>
  <si>
    <t>Dedi suntarius Liuvita</t>
  </si>
  <si>
    <t>VDR2366</t>
  </si>
  <si>
    <t>Jl. Pedati Raya No. 18 A RT 002 RW 001 Kel/Desa Bali Mester Kec. Jatinegara Jakarta Timur DKI Jakarta</t>
  </si>
  <si>
    <t>0851 0028 7227</t>
  </si>
  <si>
    <t>Parahyangan Jaya Makmur</t>
  </si>
  <si>
    <t>VDR2367</t>
  </si>
  <si>
    <t>Jalan Arcamanik Endah (Perluasan) - Ruko Elite IV No:13-14, Bandung</t>
  </si>
  <si>
    <t>Ruswandi</t>
  </si>
  <si>
    <t>VDR2368</t>
  </si>
  <si>
    <t>Nagrog II RT 005 RW 008 Kel/Desa Pasir Jati Kec. Ujung Berung Kota Bandung Jawa Barat</t>
  </si>
  <si>
    <t>Budi Siswo Pratondo</t>
  </si>
  <si>
    <t>VDR2369</t>
  </si>
  <si>
    <t>Grand Catania BO 14/23 RT004, RW004, Kel Ciakar, Kec Panongan, Kab Tangerang, Banten</t>
  </si>
  <si>
    <t>0812-1653-037</t>
  </si>
  <si>
    <t>Solikhin</t>
  </si>
  <si>
    <t>VDR2370</t>
  </si>
  <si>
    <t>Dudukulon RT 002 RW 001 Kel/Desa Dudukulon Kec. Grabag Kab. Purworejo Prov. Jawa Tengah</t>
  </si>
  <si>
    <t>0878 2750 2223</t>
  </si>
  <si>
    <t>Chandra Karya Pramuka</t>
  </si>
  <si>
    <t>VDR2371</t>
  </si>
  <si>
    <t>Jl Pramuka Raya No.168-169 Cempaka Putih, Jakarta Pusat.</t>
  </si>
  <si>
    <t>021.420.5252 / 0898.7979.060</t>
  </si>
  <si>
    <t>Afdhal Hubbig, A. MD</t>
  </si>
  <si>
    <t>VDR2372</t>
  </si>
  <si>
    <t>JL P Kemerdekaan LK. V, Kel Kebon lada, Kec Binjai Utara, Kota Binjai, Sumatera Utara</t>
  </si>
  <si>
    <t>0813-62323277</t>
  </si>
  <si>
    <t>Hendy Hidayat</t>
  </si>
  <si>
    <t>VDR2373</t>
  </si>
  <si>
    <t>JL STM GG Arifin No.5B Medan, Kel Sitirejo II, Kec Medan Amplas, Kota medan</t>
  </si>
  <si>
    <t>0852-7666-6311</t>
  </si>
  <si>
    <t>Amirullah (UD Alam Raya)</t>
  </si>
  <si>
    <t>VDR2374</t>
  </si>
  <si>
    <t>Kel Seketeng, RT 001 RW006, Kel Seketeng, Kec Sumbawa, KAb Sumbawa</t>
  </si>
  <si>
    <t>081339777373 &amp; 087840777373</t>
  </si>
  <si>
    <t>PT Evrando Sukses Bersama</t>
  </si>
  <si>
    <t>VDR2375</t>
  </si>
  <si>
    <t>Jl Ngumban Surbakti D/H Melati Raya No.88, Kel Sempakata, Kec Medan Selayang</t>
  </si>
  <si>
    <t>Jaya Abadi</t>
  </si>
  <si>
    <t>VDR2376</t>
  </si>
  <si>
    <t>LTC Lt GF 2 Blok C-9 No. 8-9 Jakarta 11180</t>
  </si>
  <si>
    <t>021 622 00735 / 622 00687</t>
  </si>
  <si>
    <t>021 622 01012</t>
  </si>
  <si>
    <t>CV. Adhi Makmur Cahaya Cemerlang</t>
  </si>
  <si>
    <t>VDR2377</t>
  </si>
  <si>
    <t>LTC Glodok GF 1/C1/6, Jl. Hayam Wuruk No 127 Jakarta 11180</t>
  </si>
  <si>
    <t>0816 86 9333</t>
  </si>
  <si>
    <t>PT. Setia Gemilang Jaya</t>
  </si>
  <si>
    <t>VDR2378</t>
  </si>
  <si>
    <t>LTC Jl. Hayam Wuruk No. 127 Lt. GF2 Blok A19 No. 5 Jakarta Barat 11180</t>
  </si>
  <si>
    <t>0822 8222 8886</t>
  </si>
  <si>
    <t>Naga Mas Jaya</t>
  </si>
  <si>
    <t>VDR2379</t>
  </si>
  <si>
    <t>Lendeteves Trade Center (LTC) Lt GF2 Blok A26 No.5, Jl Hayam Wuruk No.127, Jakarta</t>
  </si>
  <si>
    <t>Alwi</t>
  </si>
  <si>
    <t>VDR2380</t>
  </si>
  <si>
    <t>Jl. Kopi No. 83 Belakang RT 008 R2 003</t>
  </si>
  <si>
    <t>ADSAJAYA</t>
  </si>
  <si>
    <t>VDR2381</t>
  </si>
  <si>
    <t>Jl Mengger Sukamanah, Kulalaet Baleendah</t>
  </si>
  <si>
    <t>VDR2382</t>
  </si>
  <si>
    <t>Dimyati</t>
  </si>
  <si>
    <t>VDR2383</t>
  </si>
  <si>
    <t>Sukawargi RT 005 RW 012 Kel/Desa Andir Kec. Baleendah Kab. Bandung Jawa Barat</t>
  </si>
  <si>
    <t>0813 9430 0200</t>
  </si>
  <si>
    <t>Kementerian Pekerjaan Umum dan Perumahan Rakyat</t>
  </si>
  <si>
    <t>VDR2384</t>
  </si>
  <si>
    <t>Jl. A.H Nasution No. 254 Kotak Pos 2 Ujung Berung Bandung</t>
  </si>
  <si>
    <t>022 780 2251</t>
  </si>
  <si>
    <t>info@pusjatan.pu.go.id</t>
  </si>
  <si>
    <t>022 780 2726</t>
  </si>
  <si>
    <t>Laboratorium Stuktur dan Bahan ITENAS</t>
  </si>
  <si>
    <t>VDR2385</t>
  </si>
  <si>
    <t>Jl. P.H.H Mustopa No. 23 bandung 40124</t>
  </si>
  <si>
    <t>022 727 2215</t>
  </si>
  <si>
    <t>Abdul Mutholib Ishak</t>
  </si>
  <si>
    <t>VDR2386</t>
  </si>
  <si>
    <t>Kp. Babakan Jambe RT 003 RW 012 Kel/Desa Pasawahan Kec. Taronggong Kaler Kab Garut Jawa Barat</t>
  </si>
  <si>
    <t>0812 249 3013 9</t>
  </si>
  <si>
    <t>CV. SUN Pemuda Automative</t>
  </si>
  <si>
    <t>VDR2387</t>
  </si>
  <si>
    <t>Jl. Kapten tendean No. 18 Jakarta Selatan</t>
  </si>
  <si>
    <t>0821 519 5485 / 021 717 90803 / 021 717 91618</t>
  </si>
  <si>
    <t>021 717 90803</t>
  </si>
  <si>
    <t>Mitra Maju</t>
  </si>
  <si>
    <t>VDR2388</t>
  </si>
  <si>
    <t>LTC Lantai GF 1 Blok A3 No 2-3 Jakarta</t>
  </si>
  <si>
    <t>021 3006 3720 / 30063721</t>
  </si>
  <si>
    <t>021 622 00663</t>
  </si>
  <si>
    <t>PT. DInamika Jaya Sejahtera Abadi</t>
  </si>
  <si>
    <t>VDR2390</t>
  </si>
  <si>
    <t>Jl. Raya Ujung Berung 67 (Cilengkrang II) Bandung</t>
  </si>
  <si>
    <t>0812 2161 2219</t>
  </si>
  <si>
    <t>PT. ZTT Cable Indonesia</t>
  </si>
  <si>
    <t>VDR2391</t>
  </si>
  <si>
    <t>Kawasan Industri Suryacipta Vll, Kav 1-66G1&amp;G2, Jl. Surya Madya, Mulyasari, Ciampel, Kabupaten Karawang, Jawa Barat 41363</t>
  </si>
  <si>
    <t>0811 895 789</t>
  </si>
  <si>
    <t>Budi Indra Purnawan</t>
  </si>
  <si>
    <t>VDR2392</t>
  </si>
  <si>
    <t>Jl Garuda GG Karya II, RT002, RW004, Kel Lempeh, Kec Sumbawa, Kab Sumbawa, NTB</t>
  </si>
  <si>
    <t>+62 823-4071-7433</t>
  </si>
  <si>
    <t>PD. Hilman Jaya</t>
  </si>
  <si>
    <t>VDR2393</t>
  </si>
  <si>
    <t>Jl Raya Cinunuk - Cimekar No. 19 A/ 201 Kab. Bandung</t>
  </si>
  <si>
    <t>0812 2027 1111</t>
  </si>
  <si>
    <t>Yoda Multi Perdana</t>
  </si>
  <si>
    <t>VDR2394</t>
  </si>
  <si>
    <t>Griya Pamulang 2 Blok E-1 No. 14 Tangerang Selatan</t>
  </si>
  <si>
    <t>0816 879990</t>
  </si>
  <si>
    <t>Toko Aldo</t>
  </si>
  <si>
    <t>VDR2395</t>
  </si>
  <si>
    <t>Jl Kenari II No.1 Gerung Sayo Indah RT005/315 Kel Mandalika, Kec Sandubaya, Mataram</t>
  </si>
  <si>
    <t>0370 672214 (081803246669)</t>
  </si>
  <si>
    <t>Mulya Pasir Nusantara</t>
  </si>
  <si>
    <t>VDR2396</t>
  </si>
  <si>
    <t>Jl Air Tanjung No.6 Sukagalih RT03/06 Ds Talagasari, Kec Kawalu, Tasikmalaya</t>
  </si>
  <si>
    <t>0812-22433771</t>
  </si>
  <si>
    <t>Junaedi</t>
  </si>
  <si>
    <t>VDR2397</t>
  </si>
  <si>
    <t>Kaligandu RT 001 RW 001 Kel/Desa Wanajaya Kec. Teluk Jambe Barat Kab. Karawang Jawa Barat</t>
  </si>
  <si>
    <t>Abdul Komarudin</t>
  </si>
  <si>
    <t>VDR2398</t>
  </si>
  <si>
    <t>KP. Walahar RT 014 RW 006 Kel/Desa Sukabungah Kec. Bojongmangu Kab. Bekasi Jawa Barat</t>
  </si>
  <si>
    <t>0858 9473 5253</t>
  </si>
  <si>
    <t>TB Abdul Aziz</t>
  </si>
  <si>
    <t>VDR2399</t>
  </si>
  <si>
    <t>Jl. Cigending No. 29 Ujung Berung Bandung</t>
  </si>
  <si>
    <t>0812 2034 8519 / 022 780 4990</t>
  </si>
  <si>
    <t>Deden Yudi Hidayat</t>
  </si>
  <si>
    <t>VDR2400</t>
  </si>
  <si>
    <t>KP. Cihuni Hilir RT 002 RW 002 Kel/Desa Gandamekar Kec. Kadungora Kab. Garut Jawa Barat</t>
  </si>
  <si>
    <t>0897 2866 972</t>
  </si>
  <si>
    <t>PT. Duta Pertiwi</t>
  </si>
  <si>
    <t>VDR2401</t>
  </si>
  <si>
    <t>Ruko Mangga Dua A07 No. 18</t>
  </si>
  <si>
    <t>Indah Jaya Kusen</t>
  </si>
  <si>
    <t>VDR2402</t>
  </si>
  <si>
    <t>Jl. Cisaranten Wetan No. 150 Cinambo Bandung</t>
  </si>
  <si>
    <t>0823 2137 4806</t>
  </si>
  <si>
    <t>PT. Santosa Adi Perkasa</t>
  </si>
  <si>
    <t>VDR2403</t>
  </si>
  <si>
    <t>Metro Indah Mall H-9 Jl Soekarno Hatta 590 Kel. Sekejati Kec. Buah Batu Kota Bandung jawa Barat</t>
  </si>
  <si>
    <t>0813 9400 0438</t>
  </si>
  <si>
    <t>PT. Globe Indonesia Internasional</t>
  </si>
  <si>
    <t>VDR2404</t>
  </si>
  <si>
    <t>JL. Rawa Bulak III No. 15 Kawasan Industri Pulogadung Jakarta 13930</t>
  </si>
  <si>
    <t>021 468 26818 / 0812 8337 9317</t>
  </si>
  <si>
    <t>021 468 26818</t>
  </si>
  <si>
    <t>Toko Bangun makmur Sentosa</t>
  </si>
  <si>
    <t>VDR2405</t>
  </si>
  <si>
    <t>Jl. Jagir Wonokromo Wetan 14-i Surabaya</t>
  </si>
  <si>
    <t>0878 5390 4777</t>
  </si>
  <si>
    <t>CV. Mekar Indah</t>
  </si>
  <si>
    <t>VDR2406</t>
  </si>
  <si>
    <t>Kp. Tangsi Warung Bongkok (Depan PT. Gunung Garuda) Ds Sukadanau Kec. Cikarang Barat Bekasi</t>
  </si>
  <si>
    <t>021 â€“ 890 1555 /8911369/ 0813 8189 9276</t>
  </si>
  <si>
    <t>Cv. Mekarindah@gmail.com</t>
  </si>
  <si>
    <t>YAN PURNAMA</t>
  </si>
  <si>
    <t>VDR2407</t>
  </si>
  <si>
    <t>Ruko Paragon No.88, Desa Cibatu, Kec Cikarang Selatan, Kab Bekasi</t>
  </si>
  <si>
    <t>021-8970460 &amp; 0878-84971599</t>
  </si>
  <si>
    <t>PD ANGKA MUDA</t>
  </si>
  <si>
    <t>VDR2408</t>
  </si>
  <si>
    <t>Jl Kelapa Nias 6 Blok PB 13 No.17, Kelapa Gading, Jakarta Utara Utara</t>
  </si>
  <si>
    <t>021-4503412</t>
  </si>
  <si>
    <t>CV PANGHEGAR</t>
  </si>
  <si>
    <t>VDR2409</t>
  </si>
  <si>
    <t>Desa Cilalawi, Kec Sukatani, Kab Purwakarta, Jawa Barat</t>
  </si>
  <si>
    <t>0878-7970-8642</t>
  </si>
  <si>
    <t>BARISMAN SARAGIH</t>
  </si>
  <si>
    <t>VDR2410</t>
  </si>
  <si>
    <t>BABAKAN SUKAWARGI RT 008 RW 012 DESA ANDIR KEC BALEENDAH</t>
  </si>
  <si>
    <t>Nurcaya</t>
  </si>
  <si>
    <t>VDR2411</t>
  </si>
  <si>
    <t>Blok Prapatan RT02 RW01, Kel Sleman, Kec Suyeg, Kab Indramayu</t>
  </si>
  <si>
    <t>Saiful Anwar</t>
  </si>
  <si>
    <t>VDR2412</t>
  </si>
  <si>
    <t>JL Moneng Khalefah, RT01/RW00, Kel Tanjung Raya, Kec Lubuk Lingau Utara I</t>
  </si>
  <si>
    <t>0852-7326-9583</t>
  </si>
  <si>
    <t>CG Power Systems Indonesia, PT</t>
  </si>
  <si>
    <t>VDR2413</t>
  </si>
  <si>
    <t>Kawasan Industri Menara Permai Kav 10, JL Raya Narogong KM 23, 852 Desa Dayeuh, Kec Cilengsi, Kab Bogor, JAwa Barat</t>
  </si>
  <si>
    <t>021-8230430 / 0815-9103307</t>
  </si>
  <si>
    <t>MANDIRI BANGUN SEJAHTERA</t>
  </si>
  <si>
    <t>VDR2414</t>
  </si>
  <si>
    <t>Bumi agung permai 1 blok 13 no. 05 RT 001/012 Kel. Unyur Kec. Serang</t>
  </si>
  <si>
    <t>+62 878-0567-2256</t>
  </si>
  <si>
    <t>Asta Karya Jaya Scaffolding</t>
  </si>
  <si>
    <t>VDR2415</t>
  </si>
  <si>
    <t>Jl Jagir Wonokromo No.2 Surabaya</t>
  </si>
  <si>
    <t>031-8295462 &amp; 082257671325</t>
  </si>
  <si>
    <t>Anang</t>
  </si>
  <si>
    <t>VDR2416</t>
  </si>
  <si>
    <t>Kp.Pagaulan RT 012/ RW 005</t>
  </si>
  <si>
    <t>LINTAS CAKRA CIPTA</t>
  </si>
  <si>
    <t>VDR2418</t>
  </si>
  <si>
    <t>JLN AH NASUTION NO 67 BANDUNG JAWA BARAT</t>
  </si>
  <si>
    <t>Ade Kusnadi</t>
  </si>
  <si>
    <t>VDR2419</t>
  </si>
  <si>
    <t>Jl. Rancabulan No. 165 RT 005 RW 006 Cimbeleuit Cidadap Kota Bandung Jawa Barat</t>
  </si>
  <si>
    <t>0821 2710 6776</t>
  </si>
  <si>
    <t>Jayakarta Motor (AKONG)</t>
  </si>
  <si>
    <t>VDR2420</t>
  </si>
  <si>
    <t>Jl Taman Sari Raya (Proyek Asem Reges) No.40, Jakarta Pusat</t>
  </si>
  <si>
    <t>021-6265962 &amp; 0811-823792</t>
  </si>
  <si>
    <t>Agung Pranowo (Sector Matic Car)</t>
  </si>
  <si>
    <t>VDR2421</t>
  </si>
  <si>
    <t>JL Kelinci 1 RT001/015, No.60 kel Kali Abang Tengah, Kec Bekasi Utara, Kota Bekasi</t>
  </si>
  <si>
    <t>0813-10858720</t>
  </si>
  <si>
    <t>ELISA NENI ROHAENI</t>
  </si>
  <si>
    <t>VDR2422</t>
  </si>
  <si>
    <t>JL. SUKA ASIH ATAS IV NO 13/317 - A KEL SINDANG JAYA KEC. MANDALA JATI</t>
  </si>
  <si>
    <t>BALDUIN SITUMORANG</t>
  </si>
  <si>
    <t>VDR2423</t>
  </si>
  <si>
    <t>BOJONG MENTENG RT 004/005 BOJONG MENTENG KEC RAWA LUMBU</t>
  </si>
  <si>
    <t>DRAJAT</t>
  </si>
  <si>
    <t>VDR2424</t>
  </si>
  <si>
    <t>Jl Kolam Renang, RT005, RW002, Kel Purwamekar, Kec Purwakarta, Kab Purwakarta</t>
  </si>
  <si>
    <t>0877-7893-0682</t>
  </si>
  <si>
    <t>Agape Sukses Abadi</t>
  </si>
  <si>
    <t>VDR2425</t>
  </si>
  <si>
    <t>Jl. Dewi Sartika No. 357. Kel. Cawang. Kec. Kramat Jati.</t>
  </si>
  <si>
    <t>ptagape.asa@gmail.com</t>
  </si>
  <si>
    <t>YAYAN M</t>
  </si>
  <si>
    <t>VDR2426</t>
  </si>
  <si>
    <t>Kp Bunisari, RT003, RW006, Kec Pataruman, Kel Cihampelas, Kab Bandung Barat</t>
  </si>
  <si>
    <t>0812-2379-7488</t>
  </si>
  <si>
    <t>WIJAYA TEHNIK</t>
  </si>
  <si>
    <t>VDR2427</t>
  </si>
  <si>
    <t>JALAN RAYA CIKAMPEK / KARAWANG DESA CENGKONG KECAMATAN PURWASARI KAB KARAWANG 41373</t>
  </si>
  <si>
    <t>Dadang Koswara</t>
  </si>
  <si>
    <t>VDR2428</t>
  </si>
  <si>
    <t>Kp Cipicung RT07, RW02, Kel Baleendah, Kec Baleendah, Kab Bandung</t>
  </si>
  <si>
    <t>GRAHA UTAMA BAN</t>
  </si>
  <si>
    <t>VDR2429</t>
  </si>
  <si>
    <t>JLN. WOLTER MONGINSIDI (KAPTEN TENDEAN) NO. 114A</t>
  </si>
  <si>
    <t>7398662/7221631</t>
  </si>
  <si>
    <t>Teknology Network Equipment</t>
  </si>
  <si>
    <t>VDR2430</t>
  </si>
  <si>
    <t>jl. Koprasi no 26 cipinang miara III cipinang jatinegara jakarta timur</t>
  </si>
  <si>
    <t>Aneza Persada Abadi</t>
  </si>
  <si>
    <t>VDR2431</t>
  </si>
  <si>
    <t>Jl. Pondok Cipta Blok B3 No.34C 17134 Bintara Bekasi Barat</t>
  </si>
  <si>
    <t>hafiz.mudazir@gmail.com</t>
  </si>
  <si>
    <t>Menara Agung Sejahtera</t>
  </si>
  <si>
    <t>VDR2432</t>
  </si>
  <si>
    <t>Jl Gunung Sahilin No.49, Kel Sekip, Kec Lima Puluh, Kota Pekan baru</t>
  </si>
  <si>
    <t>812-7555-8844</t>
  </si>
  <si>
    <t>sales@mastracrane.com</t>
  </si>
  <si>
    <t>PT Aneza persada Abadi</t>
  </si>
  <si>
    <t>VDR2433</t>
  </si>
  <si>
    <t>JL Pondok Cipta Blok B3 No.34C, Bintara, Bekasi Barat</t>
  </si>
  <si>
    <t>0812-57382550</t>
  </si>
  <si>
    <t>Herman Suparman</t>
  </si>
  <si>
    <t>VDR2434</t>
  </si>
  <si>
    <t>Jl. babakan RT 007/008 CiGENDEL</t>
  </si>
  <si>
    <t>Sentral Banceuy APD</t>
  </si>
  <si>
    <t>VDR2435</t>
  </si>
  <si>
    <t>Pecah kulit GG.M RT 003/001 PINANGSIA Taman Sari</t>
  </si>
  <si>
    <t>Pusaka Hardware &amp; Machinery</t>
  </si>
  <si>
    <t>VDR2436</t>
  </si>
  <si>
    <t>Jl. Sunda no.35 Bandung / 022-4238942</t>
  </si>
  <si>
    <t>pusaka_hardware@yahoo.com</t>
  </si>
  <si>
    <t>Gery Adrian Dermawan</t>
  </si>
  <si>
    <t>VDR2437</t>
  </si>
  <si>
    <t>KP. CIhaur RT002/006 Hegarsari - Kadungora Garut</t>
  </si>
  <si>
    <t>DAVID SIAHAAN</t>
  </si>
  <si>
    <t>VDR2438</t>
  </si>
  <si>
    <t>Jl. Nakula Rt07/20 Harapan Jaya Bekasi Utara</t>
  </si>
  <si>
    <t>PT Indo Makmur Mandiri</t>
  </si>
  <si>
    <t>VDR2439</t>
  </si>
  <si>
    <t>Komp CItra Business Park Blok B1/12, Kel Kalideres, Kec Kalideres</t>
  </si>
  <si>
    <t>02162309057;021-6269440; 021-62585551</t>
  </si>
  <si>
    <t>Laboratorium Sipil ISTN</t>
  </si>
  <si>
    <t>VDR2440</t>
  </si>
  <si>
    <t>Jl. Moch. Kahfi II Jagakarsa Jakarta Selatan 12640</t>
  </si>
  <si>
    <t>Sumber Selang Sejahtera</t>
  </si>
  <si>
    <t>VDR2442</t>
  </si>
  <si>
    <t>Jl Raya cibarusah no. 32 A cikarang</t>
  </si>
  <si>
    <t>Atep Nurwandi</t>
  </si>
  <si>
    <t>VDR2443</t>
  </si>
  <si>
    <t>Gilang Tunggal Makarta RT013 RW003, Kel Gilang Tunggal Makarta, Kec Lambu Kibang</t>
  </si>
  <si>
    <t>0823-1226-4758</t>
  </si>
  <si>
    <t>Rohana</t>
  </si>
  <si>
    <t>VDR2444</t>
  </si>
  <si>
    <t>Jl. CIbogo RT 006/005 Desa Sukawarna, Kecamatan Sukajadi - Bandung</t>
  </si>
  <si>
    <t>Atis Sonjaya</t>
  </si>
  <si>
    <t>VDR2445</t>
  </si>
  <si>
    <t>Dusun Pasirwaru RT002/001 Karanganyar - Klari</t>
  </si>
  <si>
    <t>Holid gilpani</t>
  </si>
  <si>
    <t>VDR2446</t>
  </si>
  <si>
    <t>Tanjung jaya RT004/005 , kecamatan pakenjeng kebupaten garut</t>
  </si>
  <si>
    <t>Catur Harianto</t>
  </si>
  <si>
    <t>VDR2447</t>
  </si>
  <si>
    <t>Peleburan RT004/002 semarang selatan</t>
  </si>
  <si>
    <t>083124658123/081327573186</t>
  </si>
  <si>
    <t>Usaha Jaya</t>
  </si>
  <si>
    <t>VDR2448</t>
  </si>
  <si>
    <t>Jl. A. Yani No.809 A Bandung 40125</t>
  </si>
  <si>
    <t>(022) 7202121 - 08157002307</t>
  </si>
  <si>
    <t>VDR2449</t>
  </si>
  <si>
    <t>Jl. Agung Karya V Blok B No.8-9 , Sunter Agung Podomoro Jakarta 14340</t>
  </si>
  <si>
    <t>(021) 6506403 - 087786342627</t>
  </si>
  <si>
    <t>Abdul Sujana</t>
  </si>
  <si>
    <t>VDR2450</t>
  </si>
  <si>
    <t>Jl. Mekar sari GG. Silih Asih RT 007/008</t>
  </si>
  <si>
    <t>Rejeki Prtama</t>
  </si>
  <si>
    <t>VDR2451</t>
  </si>
  <si>
    <t>Jl. Labu no.22 jakarta</t>
  </si>
  <si>
    <t>Diamond Jack Indonesia</t>
  </si>
  <si>
    <t>VDR2452</t>
  </si>
  <si>
    <t>LTC Lantai GF2 Blok C No. 10-11 C 21,23,20</t>
  </si>
  <si>
    <t>(021) - 62200770</t>
  </si>
  <si>
    <t>sales@diamondjack.co.id</t>
  </si>
  <si>
    <t>Anugerah Jaya Teknik</t>
  </si>
  <si>
    <t>VDR2453</t>
  </si>
  <si>
    <t>LTC lantai GF2 B6 No. 8-9</t>
  </si>
  <si>
    <t>(021) 62320492-93</t>
  </si>
  <si>
    <t>Eko Mujiono</t>
  </si>
  <si>
    <t>VDR2454</t>
  </si>
  <si>
    <t>Balas RT 003/001 Klumprik - Surabaya</t>
  </si>
  <si>
    <t>081231481019 - 085100602291</t>
  </si>
  <si>
    <t>Ilham santosa</t>
  </si>
  <si>
    <t>VDR2455</t>
  </si>
  <si>
    <t>Perum Taman Genting Puri Blok D3 RT 003/008</t>
  </si>
  <si>
    <t>+62 852-1093-9807</t>
  </si>
  <si>
    <t>CV Java Auto Motor</t>
  </si>
  <si>
    <t>VDR2456</t>
  </si>
  <si>
    <t>Taman Raya THP 3 Blok GG no. 17 RT 001/018</t>
  </si>
  <si>
    <t>085279997445 -081277466434</t>
  </si>
  <si>
    <t>Sopyan Purba</t>
  </si>
  <si>
    <t>VDR2457</t>
  </si>
  <si>
    <t>JL Kutilang, RT009 RW001, Kel Lampisi, Kec Renah Mendaluh, Kab Tanjung Jabung Barat, Jambi</t>
  </si>
  <si>
    <t>0821-8695-8528</t>
  </si>
  <si>
    <t>0812-15364922 (WA An</t>
  </si>
  <si>
    <t>Hamparan Anugrah Sejahtera</t>
  </si>
  <si>
    <t>VDR2458</t>
  </si>
  <si>
    <t>Jl. Hayam Wuruk No. 2 RT 14/01, Kota Tua, Mangga besar</t>
  </si>
  <si>
    <t>(021) 22687077 - 08119929899</t>
  </si>
  <si>
    <t>sales@hanatalifting.co.id</t>
  </si>
  <si>
    <t>Mulyana</t>
  </si>
  <si>
    <t>VDR2459</t>
  </si>
  <si>
    <t>Kp. kawung gading RT005/002</t>
  </si>
  <si>
    <t>Dunia Bangunan</t>
  </si>
  <si>
    <t>VDR2460</t>
  </si>
  <si>
    <t>Jl. Derwati RT 002/006 No. 89 Derwati - Rancasari</t>
  </si>
  <si>
    <t>Bai Chuan</t>
  </si>
  <si>
    <t>VDR2461</t>
  </si>
  <si>
    <t>Pusat Grosir Senen Jaya Blok IV Lt. 2 D29-30</t>
  </si>
  <si>
    <t>(021) 29939966 - 089628411780</t>
  </si>
  <si>
    <t>Putri Konveksi</t>
  </si>
  <si>
    <t>VDR2462</t>
  </si>
  <si>
    <t>Jl Kemuning, G No.11A Utan Kayu Utara, Matraman, Jakarta Timur</t>
  </si>
  <si>
    <t>021-21017332</t>
  </si>
  <si>
    <t>Tata Bumi Indonesia</t>
  </si>
  <si>
    <t>VDR2463</t>
  </si>
  <si>
    <t>Jl. Mutiara No. 10</t>
  </si>
  <si>
    <t>(022) 20451672</t>
  </si>
  <si>
    <t>www.tatabumi.com</t>
  </si>
  <si>
    <t>PD KARISSA ENERGY</t>
  </si>
  <si>
    <t>VDR2464</t>
  </si>
  <si>
    <t>SPBU Shell Lippo Cikarang Jl. MH. Thamrin Kav 112 Lippo Cikarang</t>
  </si>
  <si>
    <t>(021)-8990 8260 - 089698604027 - 081329711510</t>
  </si>
  <si>
    <t>shell.lippocikarang1@gmail.com</t>
  </si>
  <si>
    <t>Sutrisno Wijaya</t>
  </si>
  <si>
    <t>VDR2465</t>
  </si>
  <si>
    <t>Kp. Cimahi RT006/003, Sukamahi-Cikarang pusat</t>
  </si>
  <si>
    <t>Nardi Bin Suwirto</t>
  </si>
  <si>
    <t>VDR2466</t>
  </si>
  <si>
    <t>Dusun Nenggeng RT008/003</t>
  </si>
  <si>
    <t>Sugiyarno</t>
  </si>
  <si>
    <t>VDR2467</t>
  </si>
  <si>
    <t>Celengan RT009/002 Lopait - Tuntang</t>
  </si>
  <si>
    <t>+62 821-3456-4434</t>
  </si>
  <si>
    <t>Yusri Abas</t>
  </si>
  <si>
    <t>VDR2468</t>
  </si>
  <si>
    <t>Kandang Moto, RT00 RW00, Kel Aek Batu, Kec Torgamba, Kab Labuhanbatu Selatan, Sumatera Utara</t>
  </si>
  <si>
    <t>0821-6208-5052</t>
  </si>
  <si>
    <t>Boen Hutabarat</t>
  </si>
  <si>
    <t>VDR2469</t>
  </si>
  <si>
    <t>Dusun satu Lobuto</t>
  </si>
  <si>
    <t>Supriadin</t>
  </si>
  <si>
    <t>VDR2470</t>
  </si>
  <si>
    <t>Lingkungan Polo, RT001, RW001, Kel Kandaidua, Kec Woja, Kab Dompu, NTB</t>
  </si>
  <si>
    <t>0852-05349339</t>
  </si>
  <si>
    <t>Andriani Pandji</t>
  </si>
  <si>
    <t>VDR2471</t>
  </si>
  <si>
    <t>Kp Pitara, Jl Wadas RT003/RW013, Kel Pancoran Mas, Kec Pancoran Mas, Kota Depok, Jawa barat</t>
  </si>
  <si>
    <t>0818-0686-5037</t>
  </si>
  <si>
    <t>NAY LOGISTIK INDONESIA</t>
  </si>
  <si>
    <t>VDR2472</t>
  </si>
  <si>
    <t>RUKO APARTEMEN CENTER POINT BLOK R.GF.46 JI,. A. YANI KAV.2O</t>
  </si>
  <si>
    <t>H. Adi Setiawan</t>
  </si>
  <si>
    <t>VDR2473</t>
  </si>
  <si>
    <t>Jl. Cipamompokan RT06/03 (samping sekolah SMP) Purung Bandung</t>
  </si>
  <si>
    <t>Jejen</t>
  </si>
  <si>
    <t>VDR2474</t>
  </si>
  <si>
    <t>Kp. Babakan Sukarame RT003/010 Cisayong</t>
  </si>
  <si>
    <t>Imam Supriadi</t>
  </si>
  <si>
    <t>VDR2475</t>
  </si>
  <si>
    <t>Kp. Sekejengkol RT003/002 cileunyi kulon</t>
  </si>
  <si>
    <t>VDR2476</t>
  </si>
  <si>
    <t>Kp. Cipanas RT006/001</t>
  </si>
  <si>
    <t>VDR2477</t>
  </si>
  <si>
    <t>GIlang tunggal makarta RT013/003</t>
  </si>
  <si>
    <t>VDR2478</t>
  </si>
  <si>
    <t>Saron RT003/004 Tirtomulyo - Plantungan</t>
  </si>
  <si>
    <t>Iim Halim</t>
  </si>
  <si>
    <t>VDR2479</t>
  </si>
  <si>
    <t>Dusun Krajan RT003/001 , Belendung - Klari</t>
  </si>
  <si>
    <t>Toko Plaju Diesel</t>
  </si>
  <si>
    <t>VDR2480</t>
  </si>
  <si>
    <t>Jl Rahmadsyah/ Japaris No.120/60, Kec Medan Kota</t>
  </si>
  <si>
    <t>0852-61040222</t>
  </si>
  <si>
    <t>Amito Surya Mutiara</t>
  </si>
  <si>
    <t>VDR2481</t>
  </si>
  <si>
    <t>Asrama Yon Zipur 9, RT001/002</t>
  </si>
  <si>
    <t>Wiwit Teja Purwadi</t>
  </si>
  <si>
    <t>VDR2482</t>
  </si>
  <si>
    <t>Bebedahan RT003/002</t>
  </si>
  <si>
    <t>Sarkim</t>
  </si>
  <si>
    <t>VDR2483</t>
  </si>
  <si>
    <t>Jl. Kalibaru Barat RT008/012</t>
  </si>
  <si>
    <t>+62 812-9654-1112</t>
  </si>
  <si>
    <t>Toko HS 99</t>
  </si>
  <si>
    <t>VDR2484</t>
  </si>
  <si>
    <t>Komp. Ruko Botania 1 Garden, Blok B7 no. 7</t>
  </si>
  <si>
    <t>Lucky Top 77</t>
  </si>
  <si>
    <t>VDR2485</t>
  </si>
  <si>
    <t>Komp Ruko Botania 1 Garden Blok A3, No. 1</t>
  </si>
  <si>
    <t>Planet Ban (Jambi)</t>
  </si>
  <si>
    <t>VDR2486</t>
  </si>
  <si>
    <t>Jl Lingkar Selatan I, RT030, Paal Merah, Paal Merah, KOta Jambi, Jambi</t>
  </si>
  <si>
    <t>0812-7412-7000</t>
  </si>
  <si>
    <t>Rudi Hartono</t>
  </si>
  <si>
    <t>VDR2487</t>
  </si>
  <si>
    <t>Dusun Kel Sei Kamah Baru, Kec Sei Dadap, Kab Asahan, Sumatera Utara</t>
  </si>
  <si>
    <t>0812-6305-5678</t>
  </si>
  <si>
    <t>Muklis</t>
  </si>
  <si>
    <t>VDR2488</t>
  </si>
  <si>
    <t>Jl Poros Sungai Munasib RT006, RW003, Kel Sungai Munasib, Kec Bangko Pusaka, Kab Rukan Hilir, Riau</t>
  </si>
  <si>
    <t>Toko Tinjak TB</t>
  </si>
  <si>
    <t>VDR2489</t>
  </si>
  <si>
    <t>Jl Lintas Timur Jambi RT11, Kel Penyengat Rendah, Kec Telanai Pura, Kota Jambi</t>
  </si>
  <si>
    <t>0812-78054343 &amp;</t>
  </si>
  <si>
    <t>Eddy Subroto, SH., Sp.N MH</t>
  </si>
  <si>
    <t>VDR2490</t>
  </si>
  <si>
    <t>Jl. Wijaya kusuma Blok AS No. 23/24</t>
  </si>
  <si>
    <t>Jayando Sintong</t>
  </si>
  <si>
    <t>VDR2491</t>
  </si>
  <si>
    <t>Jalan Raden Wijaya No.12 RT026 RW000, Kel The Hok, Kec Jambi Selatan</t>
  </si>
  <si>
    <t>0822-6152-9191</t>
  </si>
  <si>
    <t>Toko Pasar Minggu Tehnik</t>
  </si>
  <si>
    <t>VDR2492</t>
  </si>
  <si>
    <t>Jl Pasar Minggu No.16, Ps Minggu Jakarta Selatan</t>
  </si>
  <si>
    <t>0217806415 &amp; 08128408041</t>
  </si>
  <si>
    <t>Tatang Maulana</t>
  </si>
  <si>
    <t>VDR2493</t>
  </si>
  <si>
    <t>Jl. Halteu Selatan No.151 RT 002/003</t>
  </si>
  <si>
    <t>62 813-2073-4984</t>
  </si>
  <si>
    <t>VDR2494</t>
  </si>
  <si>
    <t>Dusun V, RT000, RW000, Kel Mangkai Babu, Kec Lima Puluh, Kab Batubara</t>
  </si>
  <si>
    <t>0823-6337-0229</t>
  </si>
  <si>
    <t>Lina Lusiana</t>
  </si>
  <si>
    <t>VDR2495</t>
  </si>
  <si>
    <t>Pulo Sirih Selatan Raya Blok AE no.39 RT 011/013</t>
  </si>
  <si>
    <t>+62 813-1010-1888</t>
  </si>
  <si>
    <t>teknindosg@gmail.com</t>
  </si>
  <si>
    <t>Edison Saragih</t>
  </si>
  <si>
    <t>VDR2496</t>
  </si>
  <si>
    <t>Dusun I, RT00, RW00, Kel Air Genting, Kec Air Batu, Kab Asahan, Sumatera Utara</t>
  </si>
  <si>
    <t>0812-71868480</t>
  </si>
  <si>
    <t>Suyanto</t>
  </si>
  <si>
    <t>VDR2497</t>
  </si>
  <si>
    <t>Dusun IX, Kel Tanah Tinggi, Kec Air Putih, Kab Batu Bara, Prov Sumatera Utara</t>
  </si>
  <si>
    <t>0823-6924-9445</t>
  </si>
  <si>
    <t>Nizam Helmizar</t>
  </si>
  <si>
    <t>VDR2498</t>
  </si>
  <si>
    <t>Jl. TA Hamzah LKT</t>
  </si>
  <si>
    <t>+62 812-8539-8885</t>
  </si>
  <si>
    <t>Ramlan Manurung</t>
  </si>
  <si>
    <t>VDR2499</t>
  </si>
  <si>
    <t>JL Durian LK I, Kel Sirantau, Kec Datuk Bandar, Tanjung Balai, Sumut</t>
  </si>
  <si>
    <t>0823-66609366</t>
  </si>
  <si>
    <t>Sandi Suhardian</t>
  </si>
  <si>
    <t>VDR2500</t>
  </si>
  <si>
    <t>Huta III KP Gunung, Kel Bandar Jawa, Kec Bandar, Kab Simalungun, Sumut</t>
  </si>
  <si>
    <t>0823-6810-4447</t>
  </si>
  <si>
    <t>Hamdani</t>
  </si>
  <si>
    <t>VDR2501</t>
  </si>
  <si>
    <t>KP. pajagan RT002/003</t>
  </si>
  <si>
    <t>+62 812-1915-9550</t>
  </si>
  <si>
    <t>PT. Motive Mulia</t>
  </si>
  <si>
    <t>VDR2502</t>
  </si>
  <si>
    <t>Jl. baru cipendawa Rt004/004 Bojong Menteng Rawa lumbu</t>
  </si>
  <si>
    <t>+62 812-1981-4519, 021-29613322</t>
  </si>
  <si>
    <t>PT Sarana Sentral Steelindo</t>
  </si>
  <si>
    <t>VDR2503</t>
  </si>
  <si>
    <t>Sawocangkring RT01/01</t>
  </si>
  <si>
    <t>+62 821-4041-7602,</t>
  </si>
  <si>
    <t>Septo Rifki</t>
  </si>
  <si>
    <t>VDR2504</t>
  </si>
  <si>
    <t>Taman Harapan Baru Blok J3 No 11 RT007/022, pejuang Medan satria</t>
  </si>
  <si>
    <t>+62 877-7393-0201</t>
  </si>
  <si>
    <t>somiri</t>
  </si>
  <si>
    <t>VDR2505</t>
  </si>
  <si>
    <t>Ngentaksari, Rt/Rw 006 / 002 Desa Kesongo Kec. Tuntang Kab Semarang</t>
  </si>
  <si>
    <t>Barkah Fauzi</t>
  </si>
  <si>
    <t>VDR2506</t>
  </si>
  <si>
    <t>KP. Sukajadi RT005/002, Panggereuhan - BL limbangan</t>
  </si>
  <si>
    <t>085315851187 - 085321592776</t>
  </si>
  <si>
    <t>Abadi Jaya Agung</t>
  </si>
  <si>
    <t>VDR2507</t>
  </si>
  <si>
    <t>JL. Jendral Gatot Subtroto No.38</t>
  </si>
  <si>
    <t>021-89103009</t>
  </si>
  <si>
    <t>Widodo</t>
  </si>
  <si>
    <t>VDR2508</t>
  </si>
  <si>
    <t>Jl. Kemajuan No. 39, Petukangan Selatan - Pesanggrahan</t>
  </si>
  <si>
    <t>+62 813-8181-5300</t>
  </si>
  <si>
    <t>Badan Arbitrase Nasional Indonesia</t>
  </si>
  <si>
    <t>VDR2509</t>
  </si>
  <si>
    <t>Wahana Graha Lt 1,2 &amp; 4 Jl mampang prapatan No.2</t>
  </si>
  <si>
    <t>7940542-43</t>
  </si>
  <si>
    <t>FAUQURAHMAN</t>
  </si>
  <si>
    <t>VDR2510</t>
  </si>
  <si>
    <t>Lingkungan Karijawa Utara RT005, RW002, Kel Karijawa, Kec Dompu, Kab Dompu, NTB</t>
  </si>
  <si>
    <t>0823-5907-0333</t>
  </si>
  <si>
    <t>VDR2511</t>
  </si>
  <si>
    <t>TelokDengklok RT03/12</t>
  </si>
  <si>
    <t>Sukasno</t>
  </si>
  <si>
    <t>VDR2512</t>
  </si>
  <si>
    <t>Jagong RT002/001, Jagong - kunduran</t>
  </si>
  <si>
    <t>+62 823-6866-9749</t>
  </si>
  <si>
    <t>Radi M Ramdani</t>
  </si>
  <si>
    <t>VDR2513</t>
  </si>
  <si>
    <t>Bandung-antapani kidul</t>
  </si>
  <si>
    <t>+62 859-1095-34663</t>
  </si>
  <si>
    <t>Jamian</t>
  </si>
  <si>
    <t>VDR2514</t>
  </si>
  <si>
    <t>Sirnamulya RT001/004 Tamansari - Pangkalan</t>
  </si>
  <si>
    <t>Arlian Putra</t>
  </si>
  <si>
    <t>VDR2515</t>
  </si>
  <si>
    <t>Jl Anggur LK IV, Kel Pantai Johor, Kec Datuk Bandar</t>
  </si>
  <si>
    <t>0812-94457617</t>
  </si>
  <si>
    <t>Heri Susanto</t>
  </si>
  <si>
    <t>VDR2516</t>
  </si>
  <si>
    <t>Jl. Purwosari GG. Bhayangkara 01 RT011/011</t>
  </si>
  <si>
    <t>â€Ž081263823308</t>
  </si>
  <si>
    <t>Revology Indonesia</t>
  </si>
  <si>
    <t>VDR2517</t>
  </si>
  <si>
    <t>JL. Masjid Hudal Islam 98 RT 002/007</t>
  </si>
  <si>
    <t>+62 819-3287-2419</t>
  </si>
  <si>
    <t>Dede Setiawan</t>
  </si>
  <si>
    <t>VDR2518</t>
  </si>
  <si>
    <t>Dusun tengah RT011/004 Pamanukan seberang</t>
  </si>
  <si>
    <t>+62 852-1497-4079</t>
  </si>
  <si>
    <t>Yanto</t>
  </si>
  <si>
    <t>VDR2519</t>
  </si>
  <si>
    <t>Jl. Cisaranten Kulon No. 63 RT004/005</t>
  </si>
  <si>
    <t>Sinar Laut Mandiri</t>
  </si>
  <si>
    <t>VDR2520</t>
  </si>
  <si>
    <t>Jl. Mangga Besar I No.78, RT.6/RW.3, Mangga Besar, Kec. Taman Sari, Kota Jakarta Barat, Daerah Khusus Ibukota Jakarta 11180</t>
  </si>
  <si>
    <t>+62 877-8011-7878</t>
  </si>
  <si>
    <t>Atoz gas</t>
  </si>
  <si>
    <t>VDR2521</t>
  </si>
  <si>
    <t>Jl. Nusa Indah Raya No. 3 Perum kencana rancaekek</t>
  </si>
  <si>
    <t>08112009697 - 089655031822 - 085974169398</t>
  </si>
  <si>
    <t>Sumber Ganda Mekar</t>
  </si>
  <si>
    <t>VDR2522</t>
  </si>
  <si>
    <t>Jl. Raya Gedebage No. 95</t>
  </si>
  <si>
    <t>022-7536459</t>
  </si>
  <si>
    <t>BUITENZORG MULTI SOLUSINDO</t>
  </si>
  <si>
    <t>VDR2523</t>
  </si>
  <si>
    <t>Cikaret No. 88 RT 001 RW 006 Kelurahan Harapan Jaya Kecamatan Cibinong - Bogor Jawa Barat - Indonesia 16914</t>
  </si>
  <si>
    <t>+62 21 8371 7870 - +62 813-8534-0051</t>
  </si>
  <si>
    <t>Sinartech Multi Perkasa</t>
  </si>
  <si>
    <t>VDR2524</t>
  </si>
  <si>
    <t>Jl KI Yos Sudarso LInk III, Kel Bangun, Kec Medan DEli</t>
  </si>
  <si>
    <t>08116062065; 021-42068877</t>
  </si>
  <si>
    <t>Pendi</t>
  </si>
  <si>
    <t>VDR2525</t>
  </si>
  <si>
    <t>Jambi</t>
  </si>
  <si>
    <t>+62 812-7417-8579 - +62 821-7597-4911</t>
  </si>
  <si>
    <t>Amri Harahap</t>
  </si>
  <si>
    <t>VDR2526</t>
  </si>
  <si>
    <t>Jalan Langsat LK VII, RT00, RW00, Kel Sentang, Kec Kisaran Timur</t>
  </si>
  <si>
    <t>Muhammad Sani</t>
  </si>
  <si>
    <t>VDR2527</t>
  </si>
  <si>
    <t>Dusun I, Kel Air Genting, Kec Air Batu, Kab Asahan, Sumut</t>
  </si>
  <si>
    <t>0852-7545-6146</t>
  </si>
  <si>
    <t>TB Mukti</t>
  </si>
  <si>
    <t>VDR2528</t>
  </si>
  <si>
    <t>Jl. Panghegar Cinambo RT.05/06</t>
  </si>
  <si>
    <t>Pratama Setia Mandiri</t>
  </si>
  <si>
    <t>VDR2529</t>
  </si>
  <si>
    <t>JL. Arafah VI BLok G5 No.14</t>
  </si>
  <si>
    <t>+62 811-1108-640 / 021-8394960</t>
  </si>
  <si>
    <t>Wika Ceramic</t>
  </si>
  <si>
    <t>VDR2530</t>
  </si>
  <si>
    <t>Jl Gatot Subroto, Km8,5 No.18, Kp Lalang Medan</t>
  </si>
  <si>
    <t>061-8451193; 081211694767</t>
  </si>
  <si>
    <t>Permata Indah Keramik</t>
  </si>
  <si>
    <t>VDR2531</t>
  </si>
  <si>
    <t>JL Gatot Subroto No.138, Medan</t>
  </si>
  <si>
    <t>0614558118; 082160823347</t>
  </si>
  <si>
    <t>Era Sentosa</t>
  </si>
  <si>
    <t>VDR2532</t>
  </si>
  <si>
    <t>Jl Gatot Subroto No.200-206, Medan</t>
  </si>
  <si>
    <t>061-4557722; 082362000777; 085371743387</t>
  </si>
  <si>
    <t>Sinar Logam (Medan)</t>
  </si>
  <si>
    <t>VDR2533</t>
  </si>
  <si>
    <t>Jl Gatot Subroto No.91, Medan</t>
  </si>
  <si>
    <t>061-4531115; 061-4531116; 082167043291</t>
  </si>
  <si>
    <t>Naga Jaya (Medan)</t>
  </si>
  <si>
    <t>VDR2534</t>
  </si>
  <si>
    <t>Jl Gatot Subroto, No.12-0, Medan</t>
  </si>
  <si>
    <t>061-4525637; 4144426; 0813-61213213</t>
  </si>
  <si>
    <t>Hartono Jaya Makmur</t>
  </si>
  <si>
    <t>VDR2535</t>
  </si>
  <si>
    <t>Jl Asrama Komp, Asrama No.1 Medan</t>
  </si>
  <si>
    <t>061-80441052; 085362095381</t>
  </si>
  <si>
    <t>Saman Bin Rekis</t>
  </si>
  <si>
    <t>VDR2536</t>
  </si>
  <si>
    <t>Kp cimahi RT 006/003</t>
  </si>
  <si>
    <t>â€Ž+62 856-9210-0086</t>
  </si>
  <si>
    <t>Citra Mandiri</t>
  </si>
  <si>
    <t>VDR2537</t>
  </si>
  <si>
    <t>Bumi Panyileukan , Jl. Flamboyan C7/13</t>
  </si>
  <si>
    <t>INNI CCTV</t>
  </si>
  <si>
    <t>VDR2538</t>
  </si>
  <si>
    <t>Jl. Bintara Raya , Gg 1 No.46 RT 15/02 Bintara-Bekasi</t>
  </si>
  <si>
    <t>+62 878-8865-6257</t>
  </si>
  <si>
    <t>Panghegar Putra</t>
  </si>
  <si>
    <t>VDR2539</t>
  </si>
  <si>
    <t>Jl. Jend. Sudirman No.689, Cibuntu, Kec. Bandung Kulon, Kota Bandung, Jawa Barat 40212</t>
  </si>
  <si>
    <t>(022) 6013659 - +62 821-2722-9725</t>
  </si>
  <si>
    <t>Septi Baja Group</t>
  </si>
  <si>
    <t>VDR2540</t>
  </si>
  <si>
    <t>Jl. Rumah Sakit No. 50 Ujung Berung</t>
  </si>
  <si>
    <t>022-87884609 / 08122352519</t>
  </si>
  <si>
    <t>Septibaja19@yahoo.com</t>
  </si>
  <si>
    <t>Putratel Andalan Sukses</t>
  </si>
  <si>
    <t>VDR2541</t>
  </si>
  <si>
    <t>Jl. Danau Sunter Utara (Rukan Sunter Permai) Blok D No. 18-19</t>
  </si>
  <si>
    <t>+62 811-977-381</t>
  </si>
  <si>
    <t>Shop &amp; Drive</t>
  </si>
  <si>
    <t>VDR2542</t>
  </si>
  <si>
    <t>Jl. Wolter Monginsidi No. 13</t>
  </si>
  <si>
    <t>021-7250032</t>
  </si>
  <si>
    <t>Mahkota Jaya</t>
  </si>
  <si>
    <t>VDR2543</t>
  </si>
  <si>
    <t>Kp tanjakan panjang rt01 rw 09, Pasirwangi</t>
  </si>
  <si>
    <t>0821-1541-5379</t>
  </si>
  <si>
    <t>Wawan wahyudin</t>
  </si>
  <si>
    <t>VDR2544</t>
  </si>
  <si>
    <t>Komp. Griya Winaya Blok E2 No. 44</t>
  </si>
  <si>
    <t>+62 812-9601-1071</t>
  </si>
  <si>
    <t>Darul Akbar</t>
  </si>
  <si>
    <t>VDR2545</t>
  </si>
  <si>
    <t>GG. Gagak Dalam II No. 287/144c</t>
  </si>
  <si>
    <t>+62 813-2126-0390</t>
  </si>
  <si>
    <t>Dewan Marbun</t>
  </si>
  <si>
    <t>VDR2546</t>
  </si>
  <si>
    <t>Jl Asrama LK XI No4-B, Kel Dwikora, Kec Medan Helvetia, Kota Medan, Sumatera Utara</t>
  </si>
  <si>
    <t>0821-68590738</t>
  </si>
  <si>
    <t>VDR2547</t>
  </si>
  <si>
    <t>JL. A yani No. 722</t>
  </si>
  <si>
    <t>CV Kurnia Raya Survindo</t>
  </si>
  <si>
    <t>VDR2548</t>
  </si>
  <si>
    <t>Ruko Kurnia Djaja Alam, Blok B No.14 Kel Belian, Kec Nongsa, Batam</t>
  </si>
  <si>
    <t>0778-7485778 &amp; 081261092370</t>
  </si>
  <si>
    <t>Satia</t>
  </si>
  <si>
    <t>VDR2549</t>
  </si>
  <si>
    <t>GG. H. Kurdi , Sacayuda 1 RT 001/006</t>
  </si>
  <si>
    <t>+62 821-7797-6225</t>
  </si>
  <si>
    <t>Syariful Amin</t>
  </si>
  <si>
    <t>VDR2550</t>
  </si>
  <si>
    <t>Wonokerto RT001/001 Bancak</t>
  </si>
  <si>
    <t>Aneka Grounding</t>
  </si>
  <si>
    <t>VDR2551</t>
  </si>
  <si>
    <t>PAsar Kenari Lama, Lt 2 AKS No.103, Jl Salemba Raya, Jakarta Pusat</t>
  </si>
  <si>
    <t>021-21475295 &amp; 0819-08482232</t>
  </si>
  <si>
    <t>PT. Sinar Laut Fastindo</t>
  </si>
  <si>
    <t>VDR2552</t>
  </si>
  <si>
    <t>Gedung Glodok Blustru No. 1</t>
  </si>
  <si>
    <t>021-6243366 - 08561164930</t>
  </si>
  <si>
    <t>Fauzi Octora Manalu</t>
  </si>
  <si>
    <t>VDR2553</t>
  </si>
  <si>
    <t>Suko Awin Jaya RT001, RW000, Kel Suko Awin Jaya, KEc Sekernan, Kab Muaro Jambi, Prov Jambi</t>
  </si>
  <si>
    <t>0812-77387173</t>
  </si>
  <si>
    <t>Gede Giri Tehnik</t>
  </si>
  <si>
    <t>VDR2554</t>
  </si>
  <si>
    <t>Jl. Kenari Pusat II Los C No. 15</t>
  </si>
  <si>
    <t>+62 877-7554-4039</t>
  </si>
  <si>
    <t>Aneka Baut Medan</t>
  </si>
  <si>
    <t>VDR2555</t>
  </si>
  <si>
    <t>Jl Sekip Baru No.46, Medan</t>
  </si>
  <si>
    <t>061-4557271 &amp; 082369563808</t>
  </si>
  <si>
    <t>Andri Putra</t>
  </si>
  <si>
    <t>VDR2556</t>
  </si>
  <si>
    <t>Jl. Tanah Merdeka RT005/006 rambutan ciracas</t>
  </si>
  <si>
    <t>+62 813-8534-0051</t>
  </si>
  <si>
    <t>Engkos Kosasih</t>
  </si>
  <si>
    <t>VDR2557</t>
  </si>
  <si>
    <t>Kp. Pasir ranji RT008/003 Pasir ranji</t>
  </si>
  <si>
    <t>+62 877-7907-2879</t>
  </si>
  <si>
    <t>Ajang Alan</t>
  </si>
  <si>
    <t>VDR2558</t>
  </si>
  <si>
    <t>KP. Simpeureum RT002/010 Padasuka - Pasir wangi</t>
  </si>
  <si>
    <t>+62 852-1605-8718</t>
  </si>
  <si>
    <t>Utama Indah Mitrasetia</t>
  </si>
  <si>
    <t>VDR2559</t>
  </si>
  <si>
    <t>Jl Imam Bonjol Komplek Sakura Anpan Blok A No.9 Kodya Batam</t>
  </si>
  <si>
    <t>0778 458486 &amp; 0813-6494-6633</t>
  </si>
  <si>
    <t>Utama Beton Raya</t>
  </si>
  <si>
    <t>VDR2560</t>
  </si>
  <si>
    <t>Jl Imam Bonjol Blok A No.7,8,9 Batam</t>
  </si>
  <si>
    <t>0778-458295 &amp; 0813-6494-6633</t>
  </si>
  <si>
    <t>Arif Tantowi</t>
  </si>
  <si>
    <t>VDR2561</t>
  </si>
  <si>
    <t>Banjaran, RT002, RW 008, Kel Kesongo, Kec Tuntang, Kab Semarang, Jawa Tengah</t>
  </si>
  <si>
    <t>0822-8213-5735</t>
  </si>
  <si>
    <t>PT. SUNTRACO INTIM TRANSPORT</t>
  </si>
  <si>
    <t>VDR2562</t>
  </si>
  <si>
    <t>JL. TEMBANG NO.46, JAKARTA 14310</t>
  </si>
  <si>
    <t>0821-16273760</t>
  </si>
  <si>
    <t>Drs. Kartoyo dan Rekan</t>
  </si>
  <si>
    <t>VDR2563</t>
  </si>
  <si>
    <t>JL. Jati Padang Raya No. 99A Pasar Minggu</t>
  </si>
  <si>
    <t>021-7801710</t>
  </si>
  <si>
    <t>Adi Maryadi</t>
  </si>
  <si>
    <t>VDR2564</t>
  </si>
  <si>
    <t>Dusun Belendung RT016, RW007, Kel Lemahmulya, Kec Majalaya, Kab Karawang, Jawa Barat</t>
  </si>
  <si>
    <t>0812-65959069</t>
  </si>
  <si>
    <t>Indonesia Optic Technology</t>
  </si>
  <si>
    <t>VDR2565</t>
  </si>
  <si>
    <t>Jl. TB Simatupang No.18, RT.2/RW.1, Kebagusan, Ps. Minggu, Jakarta Selatan, Daerah Khusus Ibukota Jakarta, 12520, Indonesia</t>
  </si>
  <si>
    <t>0812 93609699</t>
  </si>
  <si>
    <t>Best Energy System</t>
  </si>
  <si>
    <t>VDR2566</t>
  </si>
  <si>
    <t>Komp Gading Bukit Indah Blok L No.10, Jl Bukit Gading Indah Rayam Kel Klp Gading Barat, Kec Klp Gading, Jakarta Utara</t>
  </si>
  <si>
    <t>021-45854029 &amp; 081296557850</t>
  </si>
  <si>
    <t>Lionmesh Prima Tbk</t>
  </si>
  <si>
    <t>VDR2567</t>
  </si>
  <si>
    <t>Jl Raya Bekasi Km14,5, Cakung, Jakarta</t>
  </si>
  <si>
    <t>021-4600784 &amp; 0821-1457-7287</t>
  </si>
  <si>
    <t>ALAM INSEKTINDO</t>
  </si>
  <si>
    <t>VDR2568</t>
  </si>
  <si>
    <t>Gedung Graha Lantai 3 SUITE 305, Jl mampang Prapatan raya No. 100</t>
  </si>
  <si>
    <t>+62 812-1949-7931</t>
  </si>
  <si>
    <t>PT Perkasa Beton Batam</t>
  </si>
  <si>
    <t>VDR2569</t>
  </si>
  <si>
    <t>Panbil Plaza Jl Ahmad Yani, Kel Muka Kuning, Kec Sungai Beduk, Batam</t>
  </si>
  <si>
    <t>0778 - 371000 &amp; 0823-9268-1255</t>
  </si>
  <si>
    <t>Avyan herby Gunawan</t>
  </si>
  <si>
    <t>VDR2570</t>
  </si>
  <si>
    <t>Jl. Cempaka X BS 11/36 RT 008/013 Jati sampurna</t>
  </si>
  <si>
    <t>+62 813-1802-3156</t>
  </si>
  <si>
    <t>Dwi Hariyanto</t>
  </si>
  <si>
    <t>VDR2571</t>
  </si>
  <si>
    <t>Perum Permata Cikarang Timur Blok L -4 No, 12A</t>
  </si>
  <si>
    <t>+62 821-2523-7484</t>
  </si>
  <si>
    <t>New Masa</t>
  </si>
  <si>
    <t>VDR2572</t>
  </si>
  <si>
    <t>JL. Bougenville Blok AD 4 No. 28</t>
  </si>
  <si>
    <t>+62 895-0210-748</t>
  </si>
  <si>
    <t>Sumber Tehnik</t>
  </si>
  <si>
    <t>VDR2573</t>
  </si>
  <si>
    <t>Ruko Palain De Paris Blok G2 No.2, Ds Sukamahi, Kota Deltamas, Cikarang</t>
  </si>
  <si>
    <t>08982608293 &amp; 081285561636</t>
  </si>
  <si>
    <t>Idhar</t>
  </si>
  <si>
    <t>VDR2574</t>
  </si>
  <si>
    <t>Lingkungan Renda, RT011, RW005, Simpasai, Kec Woja</t>
  </si>
  <si>
    <t>0823-42155408</t>
  </si>
  <si>
    <t>Hasannuddin</t>
  </si>
  <si>
    <t>VDR2575</t>
  </si>
  <si>
    <t>LK IV RT000, RW000, Kel Siumbut Baru, Kec Kota Kisaran Timur</t>
  </si>
  <si>
    <t>Naer Tunas Indonesia</t>
  </si>
  <si>
    <t>VDR2576</t>
  </si>
  <si>
    <t>Gd. DEA Tower II Lt. 15 suite 1505 kawasan mega kunigan</t>
  </si>
  <si>
    <t>Surianto</t>
  </si>
  <si>
    <t>VDR2577</t>
  </si>
  <si>
    <t>Bengkong Sadai Blok R1, No.16 RT002/010, Kel Sadai, Kec Bengkong</t>
  </si>
  <si>
    <t>0812-6109-407</t>
  </si>
  <si>
    <t>PT Soonlee Metalindo Perkasa</t>
  </si>
  <si>
    <t>VDR2578</t>
  </si>
  <si>
    <t>Kawasan Industrial, JL Engku Putri Blok 8A-8B, Belian Kota Batam</t>
  </si>
  <si>
    <t>0778471891 &amp; 08127777693</t>
  </si>
  <si>
    <t>Raja Bangunan (Mampang)</t>
  </si>
  <si>
    <t>VDR2579</t>
  </si>
  <si>
    <t>Jl. Bangka IX C No.92, RT.1, Pela Mampang, Jakarta Selatan, DKI Jakarta</t>
  </si>
  <si>
    <t>021-7196471 ; 7183539 &amp; 081510716809</t>
  </si>
  <si>
    <t>Gito Suwardi</t>
  </si>
  <si>
    <t>VDR2580</t>
  </si>
  <si>
    <t>Dusun Baregbeg, RT02, RW01, Kel Wanasari, Kec Teluk Jambe Barat</t>
  </si>
  <si>
    <t>0812-18260848</t>
  </si>
  <si>
    <t>PT Satria Garuda Sakti</t>
  </si>
  <si>
    <t>VDR2581</t>
  </si>
  <si>
    <t>Jl Pinus Raya No.76 RT01, RW01, Kel Babakan Penghulu, Kec Cinambo, Bandung</t>
  </si>
  <si>
    <t>02287820969 &amp; 0856-0305-0023</t>
  </si>
  <si>
    <t>MUHAMMAD TAHLIL RIDLA GUMILANG</t>
  </si>
  <si>
    <t>VDR2582</t>
  </si>
  <si>
    <t>KP.Rambay kaler RT 001/001 Sumanah - Cisaat</t>
  </si>
  <si>
    <t>Sutikno</t>
  </si>
  <si>
    <t>VDR2583</t>
  </si>
  <si>
    <t>Sengeti, RT013, RW000, Kel Sengeti, Kec Sekernan, Muaro Jambi</t>
  </si>
  <si>
    <t>0853-66150606</t>
  </si>
  <si>
    <t>Muhammad Ilham Fajar</t>
  </si>
  <si>
    <t>VDR2584</t>
  </si>
  <si>
    <t>Dusun Burujul Sukasenang sindangkasih</t>
  </si>
  <si>
    <t>+62 812-1037-9711</t>
  </si>
  <si>
    <t>Shahri Ramadhan</t>
  </si>
  <si>
    <t>VDR2585</t>
  </si>
  <si>
    <t>Jl Pasar VI LK VI, Kel Sijambi, Kec Datuk Bandar</t>
  </si>
  <si>
    <t>0852-61785740</t>
  </si>
  <si>
    <t>Pionner Batam</t>
  </si>
  <si>
    <t>VDR2586</t>
  </si>
  <si>
    <t>Komplek Bumi Indah Blok C No.1-3, Batam</t>
  </si>
  <si>
    <t>0778 455338 &amp; 0812-7040790</t>
  </si>
  <si>
    <t>SAPTA TUNAS TEKNOLOGI</t>
  </si>
  <si>
    <t>VDR2587</t>
  </si>
  <si>
    <t>Komplek Perkantoran Agung Sedayu Harco Mangga Dua Blok J No.16, Jl. Mangga Dua Raya Jakarta 10730</t>
  </si>
  <si>
    <t>085778969006/021-6131373</t>
  </si>
  <si>
    <t>dian.novita@saptatunas.com</t>
  </si>
  <si>
    <t>Koperasi Mekar</t>
  </si>
  <si>
    <t>VDR2588</t>
  </si>
  <si>
    <t>Jalan baru pasar jumat</t>
  </si>
  <si>
    <t>+62 822-5880-3066</t>
  </si>
  <si>
    <t>Devis Suwoko</t>
  </si>
  <si>
    <t>VDR2589</t>
  </si>
  <si>
    <t>JL Serang No79, RT004, RW001, Kel Kutowinangun Kidul, Kec Tingkir</t>
  </si>
  <si>
    <t>0822-4115-9660</t>
  </si>
  <si>
    <t>Tuparmin</t>
  </si>
  <si>
    <t>VDR2590</t>
  </si>
  <si>
    <t>Surugajah Desa Ngargosari, RT007, RW001, Kel Ngargosari, Kec Sukorejo, Jawa Tengah, Kendal</t>
  </si>
  <si>
    <t>0852-07551556</t>
  </si>
  <si>
    <t>MAMAN NURYAMAN</t>
  </si>
  <si>
    <t>VDR2591</t>
  </si>
  <si>
    <t>Kaligandu, wanajaya - teluk jambe</t>
  </si>
  <si>
    <t>+62 813-6778-8048</t>
  </si>
  <si>
    <t>CAHAYA BEKASI BAJATAMA</t>
  </si>
  <si>
    <t>VDR2592</t>
  </si>
  <si>
    <t>JL.Raya Sultan Agung Km.27 No.5 Bekasi Barat - Bekasi</t>
  </si>
  <si>
    <t>021-88960880 / +62 813-3919-9902</t>
  </si>
  <si>
    <t>ismycbb@gmail.com</t>
  </si>
  <si>
    <t>VDR2593</t>
  </si>
  <si>
    <t>Aman Jaya</t>
  </si>
  <si>
    <t>VDR2594</t>
  </si>
  <si>
    <t>Jl. Gurame No. 15</t>
  </si>
  <si>
    <t>Riki Maulana</t>
  </si>
  <si>
    <t>VDR2595</t>
  </si>
  <si>
    <t>Kp. Pasar Waru RT001/006 Sukaraharja-CIbeber</t>
  </si>
  <si>
    <t>+62 838-1799-3099</t>
  </si>
  <si>
    <t>Hesa Laras Cemerlang</t>
  </si>
  <si>
    <t>VDR2596</t>
  </si>
  <si>
    <t>Ruko Mutiara Faza RB 1</t>
  </si>
  <si>
    <t>+62 813-8282-7182</t>
  </si>
  <si>
    <t>Khanza Pratama Abadi</t>
  </si>
  <si>
    <t>VDR2597</t>
  </si>
  <si>
    <t>Kp. Jatake RT 002/004 Bantar Karet Nanggung</t>
  </si>
  <si>
    <t>+62 811-8955-000</t>
  </si>
  <si>
    <t>Pelita Motor</t>
  </si>
  <si>
    <t>VDR2598</t>
  </si>
  <si>
    <t>Mall Blok M Basement Floor Blok G No.8</t>
  </si>
  <si>
    <t>021-72796171</t>
  </si>
  <si>
    <t>Az Dzikri 99</t>
  </si>
  <si>
    <t>VDR2599</t>
  </si>
  <si>
    <t>JL. Gegerkalong Hilir No. 93</t>
  </si>
  <si>
    <t>Ajat</t>
  </si>
  <si>
    <t>VDR2600</t>
  </si>
  <si>
    <t>Dusun Dangedeur RT 002/006 Cigendel - pamulihan</t>
  </si>
  <si>
    <t>+62 823-2180-9990</t>
  </si>
  <si>
    <t>Bumi Lestari suskses</t>
  </si>
  <si>
    <t>VDR2601</t>
  </si>
  <si>
    <t>Jl. Raya Fatahillah No. 100 kalijaya - cikarang barat</t>
  </si>
  <si>
    <t>+62 813-9863-3733</t>
  </si>
  <si>
    <t>Akong Sport</t>
  </si>
  <si>
    <t>VDR2602</t>
  </si>
  <si>
    <t>Jl. Mampang pratapan raya no.24 A</t>
  </si>
  <si>
    <t>087780662766 - 085100726269</t>
  </si>
  <si>
    <t>LAZADA</t>
  </si>
  <si>
    <t>VDR2603</t>
  </si>
  <si>
    <t>(021) 80640090</t>
  </si>
  <si>
    <t>CSID@care.lazada.com</t>
  </si>
  <si>
    <t>Sinergi Pelita Makmur</t>
  </si>
  <si>
    <t>VDR2604</t>
  </si>
  <si>
    <t>Kompleks Citra Garden 2</t>
  </si>
  <si>
    <t>+62 821-2351-0899</t>
  </si>
  <si>
    <t>Alvasta Teknologi</t>
  </si>
  <si>
    <t>VDR2605</t>
  </si>
  <si>
    <t>Rukan City Square Blok C No. 8</t>
  </si>
  <si>
    <t>021-22052127 / 22052205</t>
  </si>
  <si>
    <t>Sales@alvasta-tech.com</t>
  </si>
  <si>
    <t>Bilah Baja Makmur Abadi</t>
  </si>
  <si>
    <t>VDR2608</t>
  </si>
  <si>
    <t>Jl Gandhi No 7-9, Sei Rengas I, Medan Kota</t>
  </si>
  <si>
    <t>061-88812666 &amp; 081361373574</t>
  </si>
  <si>
    <t>bbma79@yahoo.com</t>
  </si>
  <si>
    <t>Multi Baja Fastindo</t>
  </si>
  <si>
    <t>VDR2609</t>
  </si>
  <si>
    <t>Pertokoan Glodok Blustru No.37, Jl Blustru, Glodok, Jakarta</t>
  </si>
  <si>
    <t>0216285063 &amp; 08111923899</t>
  </si>
  <si>
    <t>Alam Baru ban</t>
  </si>
  <si>
    <t>VDR2610</t>
  </si>
  <si>
    <t>Pecenongan</t>
  </si>
  <si>
    <t>021-3458560</t>
  </si>
  <si>
    <t>Trikomindo karunia Utama</t>
  </si>
  <si>
    <t>VDR2611</t>
  </si>
  <si>
    <t>Jl. Mangga Dua Raya, Ruko Apartmen pesona bahari Blok R17</t>
  </si>
  <si>
    <t>021-6120196</t>
  </si>
  <si>
    <t>Yani@Trikomindo.co.id</t>
  </si>
  <si>
    <t>Deni Saputra</t>
  </si>
  <si>
    <t>VDR2612</t>
  </si>
  <si>
    <t>Dusun II PErkebunan Hesa, Kel Perkebunan Hesa, Simpang Empat</t>
  </si>
  <si>
    <t>0821-6661-2832</t>
  </si>
  <si>
    <t>Teguh Setia</t>
  </si>
  <si>
    <t>VDR2613</t>
  </si>
  <si>
    <t>Komplek Nagoya Gateway Blok B No.21-22, Batam</t>
  </si>
  <si>
    <t>0778 457966</t>
  </si>
  <si>
    <t>Kharisma Selaras Indotama</t>
  </si>
  <si>
    <t>VDR2614</t>
  </si>
  <si>
    <t>Jl Cideng Barat No.88A, Jakarta Pusat</t>
  </si>
  <si>
    <t>021-22037785 &amp; 0812-99667030</t>
  </si>
  <si>
    <t>VDR2615</t>
  </si>
  <si>
    <t>Era Sinar LIstrik</t>
  </si>
  <si>
    <t>VDR2616</t>
  </si>
  <si>
    <t>Jl Gatot Subroto, No 102, Simpang Pasundan, Medan</t>
  </si>
  <si>
    <t>0614146915 &amp; 0811-636-814</t>
  </si>
  <si>
    <t>Jung Siswanto</t>
  </si>
  <si>
    <t>VDR2617</t>
  </si>
  <si>
    <t>Jl Lembaga Jurusan Sumbawa Bima Km2, Smbawa Besar NTB</t>
  </si>
  <si>
    <t>SUGIANTO</t>
  </si>
  <si>
    <t>VDR2618</t>
  </si>
  <si>
    <t>Dusun III, Kel Sei Kamah II, Kec Sei Dadap, Kab Asahan, Sumatera Utara</t>
  </si>
  <si>
    <t>Satrira Solusi Indonesia</t>
  </si>
  <si>
    <t>VDR2619</t>
  </si>
  <si>
    <t>JL. Mampang Prapatan Raya No.73 A Lantai 3</t>
  </si>
  <si>
    <t>Kudus Unggul Aman Trengginas</t>
  </si>
  <si>
    <t>VDR2620</t>
  </si>
  <si>
    <t>Desa Undaan Tengah</t>
  </si>
  <si>
    <t>0291 - 432366</t>
  </si>
  <si>
    <t>ptkuat2018@gmail.com</t>
  </si>
  <si>
    <t>Rahmawati</t>
  </si>
  <si>
    <t>VDR2621</t>
  </si>
  <si>
    <t>Griya Persada ELok Blok Y No.14</t>
  </si>
  <si>
    <t>Aseza Bumi Konsultan</t>
  </si>
  <si>
    <t>VDR2622</t>
  </si>
  <si>
    <t>Jl. Bukit Cirendu Blok D12 No. 22 Pondok cabe lilir</t>
  </si>
  <si>
    <t>Dian Laela Harum Harlina</t>
  </si>
  <si>
    <t>VDR2623</t>
  </si>
  <si>
    <t>Jl. Menvo No. 29 RT 006/010 Tegal alur - kalideres</t>
  </si>
  <si>
    <t>+62 822-1086-7874</t>
  </si>
  <si>
    <t>Ir. Alizar Msc</t>
  </si>
  <si>
    <t>VDR2624</t>
  </si>
  <si>
    <t>Jl. Lotus Blok D12 No.22, RT03 RW08 Pondok Cabe Ilir Pamulang Tangsel</t>
  </si>
  <si>
    <t>alizar@hotmail.com</t>
  </si>
  <si>
    <t>Kembar Maju Bersama</t>
  </si>
  <si>
    <t>VDR2625</t>
  </si>
  <si>
    <t>Jl Bendungan Hilir Raya No.17A, Bendungan Hilir, Jakarta Pusat</t>
  </si>
  <si>
    <t>021-5712934 &amp; 0811 999 0508</t>
  </si>
  <si>
    <t>TYO Auto</t>
  </si>
  <si>
    <t>VDR2626</t>
  </si>
  <si>
    <t>Jl Swadaya Raya RT07, Kel Bagan Pete, Kec Alam Barajo, KOta Jambi</t>
  </si>
  <si>
    <t>0852-66839712</t>
  </si>
  <si>
    <t>Semesta Tour and Travel</t>
  </si>
  <si>
    <t>VDR2627</t>
  </si>
  <si>
    <t>0812-93005229</t>
  </si>
  <si>
    <t>VDR2628</t>
  </si>
  <si>
    <t>Office 99 Gedung Educenter, Jl Sekolah Foresta Tangerang, Banten 15331</t>
  </si>
  <si>
    <t>Wahana Artha Telesindo</t>
  </si>
  <si>
    <t>VDR2629</t>
  </si>
  <si>
    <t>Komplek Harco Mangga Dua Blok H No.16</t>
  </si>
  <si>
    <t>021-6492380</t>
  </si>
  <si>
    <t>ASAHINDO</t>
  </si>
  <si>
    <t>VDR2630</t>
  </si>
  <si>
    <t>komplek pergudangan bandara mas blok t 22, jl.marsekal suryadharma. Neglasari tangerang</t>
  </si>
  <si>
    <t>Arco Service</t>
  </si>
  <si>
    <t>VDR2631</t>
  </si>
  <si>
    <t>Dusun I, Air Genting, Air Batu, Kab Asahan</t>
  </si>
  <si>
    <t>0812-000000</t>
  </si>
  <si>
    <t>Lion Parcel Mampang</t>
  </si>
  <si>
    <t>VDR2632</t>
  </si>
  <si>
    <t>JL Mampang Prapatan I No.39, Jakarta Selatan</t>
  </si>
  <si>
    <t>Rizkon Jaya Teknik</t>
  </si>
  <si>
    <t>VDR2633</t>
  </si>
  <si>
    <t>JL. Gatot Kaca No. 73</t>
  </si>
  <si>
    <t>Bina Sejahtera Diesel</t>
  </si>
  <si>
    <t>VDR2634</t>
  </si>
  <si>
    <t>Jl. Taman asri raya (Proyek Asem Reges) No. 40</t>
  </si>
  <si>
    <t>+62 821-1198-3839</t>
  </si>
  <si>
    <t>Catra Buana</t>
  </si>
  <si>
    <t>VDR2635</t>
  </si>
  <si>
    <t>Jl Alfaka VI Raya No.69T, Mulia Hilir, Medan Deli, Sumatera Utara</t>
  </si>
  <si>
    <t>0812-69710768</t>
  </si>
  <si>
    <t>Wahana Inti Selaras</t>
  </si>
  <si>
    <t>VDR2636</t>
  </si>
  <si>
    <t>Jl. MT. Haryono Kav.8 4th Floor</t>
  </si>
  <si>
    <t>021-8569789</t>
  </si>
  <si>
    <t>Indo Global Cahaya</t>
  </si>
  <si>
    <t>VDR2637</t>
  </si>
  <si>
    <t>Perum Tiara Mantang D No.23, Kel Sagulung Kota, Kec Sagulung, Batam, Kep Riau</t>
  </si>
  <si>
    <t>0813-64955651</t>
  </si>
  <si>
    <t>Mekar Wangi</t>
  </si>
  <si>
    <t>VDR2638</t>
  </si>
  <si>
    <t>Jl. Panghegar No.25</t>
  </si>
  <si>
    <t>022-7801799</t>
  </si>
  <si>
    <t>Muhammad Rusli</t>
  </si>
  <si>
    <t>VDR2639</t>
  </si>
  <si>
    <t>Dusun Pasir, Lab Sumbawa, Labuhan Badas, Kab Sumbawa</t>
  </si>
  <si>
    <t>0823-59184844</t>
  </si>
  <si>
    <t>VDR2640</t>
  </si>
  <si>
    <t>Dusun Ciawitali RT004/004 Pamotan - Kalipucang</t>
  </si>
  <si>
    <t>+62 853-5989-1916</t>
  </si>
  <si>
    <t>Eric Mamase</t>
  </si>
  <si>
    <t>VDR2641</t>
  </si>
  <si>
    <t>PUP Blok AS 1/10 RT 001/010 Bahagia-Babelan</t>
  </si>
  <si>
    <t>+62 877-7779-7571</t>
  </si>
  <si>
    <t>Mega Beton</t>
  </si>
  <si>
    <t>VDR2642</t>
  </si>
  <si>
    <t>JL. Ir. H. Juanda , Ds. Linggajaya 46181</t>
  </si>
  <si>
    <t>+62 813-8182-0009</t>
  </si>
  <si>
    <t>Dunia Listrik</t>
  </si>
  <si>
    <t>VDR2643</t>
  </si>
  <si>
    <t>Kenari Baru Lt dasar Blok D No.4, Jl Kramat Raya, Jakarta Pusat</t>
  </si>
  <si>
    <t>021-3158485 &amp; 082255804435 &amp; 082111295326</t>
  </si>
  <si>
    <t>Jejen Jeni</t>
  </si>
  <si>
    <t>VDR2644</t>
  </si>
  <si>
    <t>Cingised - cisaten endah arcamanik</t>
  </si>
  <si>
    <t>Sukses Makmur</t>
  </si>
  <si>
    <t>VDR2645</t>
  </si>
  <si>
    <t>Jl Boulevard Raya No.88C, KOmplek Cemara Asri, Medan</t>
  </si>
  <si>
    <t>061-6633600 &amp; 0823-60088999</t>
  </si>
  <si>
    <t>Sinar Wadja</t>
  </si>
  <si>
    <t>VDR2646</t>
  </si>
  <si>
    <t>Jalan kenari II No. 1E</t>
  </si>
  <si>
    <t>+62 811-194-188</t>
  </si>
  <si>
    <t>Krishna Mochtar</t>
  </si>
  <si>
    <t>VDR2647</t>
  </si>
  <si>
    <t>JL. Kair No.33 Kp. Pisangan RT004/004 Ragunan pasar minggu</t>
  </si>
  <si>
    <t>Sinar Baru Ban</t>
  </si>
  <si>
    <t>VDR2648</t>
  </si>
  <si>
    <t>Jl.Raya Pasar Minggu Km.17 No.1-1A</t>
  </si>
  <si>
    <t>+62 878-6760-2997</t>
  </si>
  <si>
    <t>Industrial Multi Fan</t>
  </si>
  <si>
    <t>VDR2649</t>
  </si>
  <si>
    <t>Jl Hayam Wuruk No.111 QQ, Maphar, Taman Sari, Jakbar</t>
  </si>
  <si>
    <t>Dunia Jaya</t>
  </si>
  <si>
    <t>VDR2650</t>
  </si>
  <si>
    <t>Ruko Bunga Raya Blok B No.1, Batam Centre</t>
  </si>
  <si>
    <t>Marcos Trans Indonesia</t>
  </si>
  <si>
    <t>VDR2651</t>
  </si>
  <si>
    <t>Jl Wijaya Kusuma Blok BS No.13, RT/RW 019/012, Kel Jatisampurna, Kec Jatisampurna, Kota Bekasi</t>
  </si>
  <si>
    <t>021-28671691 &amp; 0823-1160-5511</t>
  </si>
  <si>
    <t>Mega Energy Indonesia</t>
  </si>
  <si>
    <t>VDR2652</t>
  </si>
  <si>
    <t>Jl Ks Tubun No.62, Cibuluh, Bogor Utara, Kota Bogor, Indonesia</t>
  </si>
  <si>
    <t>0251-8669811 &amp; 0821-2388-5035</t>
  </si>
  <si>
    <t>Mas Kamil</t>
  </si>
  <si>
    <t>VDR2653</t>
  </si>
  <si>
    <t>Bunut, Kel Bunut, Kec Kota Kisaran Barat</t>
  </si>
  <si>
    <t>0812-6444-129</t>
  </si>
  <si>
    <t>ISWAN</t>
  </si>
  <si>
    <t>VDR2654</t>
  </si>
  <si>
    <t>Dusun XVII Suka Raja Pekan, Kel Simpang Empat, Kec Simpang Empat</t>
  </si>
  <si>
    <t>PT Kalea Tekno Pratama</t>
  </si>
  <si>
    <t>VDR2655</t>
  </si>
  <si>
    <t>Bukit Golf Arcadia Blok D1 NoA3, Bojong Nangka, Gn Putri, Kab Bogor</t>
  </si>
  <si>
    <t>Mamun Munawar</t>
  </si>
  <si>
    <t>VDR2656</t>
  </si>
  <si>
    <t>Dusun Krajan RT004/001 Blendung Klari</t>
  </si>
  <si>
    <t>+62 812-6595-9069</t>
  </si>
  <si>
    <t>Slamet Hariyono</t>
  </si>
  <si>
    <t>VDR2657</t>
  </si>
  <si>
    <t>Tengki Serie RT004, RW006, KP Sepa, Kec Batu Ampar, Batam</t>
  </si>
  <si>
    <t>0812-3388-3965</t>
  </si>
  <si>
    <t>Indra Utama</t>
  </si>
  <si>
    <t>VDR2658</t>
  </si>
  <si>
    <t>Medan Jaya, Kel Lunang, Kec Lunang, Kab Pesisir Selatan, Sumatera Barat</t>
  </si>
  <si>
    <t>0812-6179-1030</t>
  </si>
  <si>
    <t>Duta Bangunan 1</t>
  </si>
  <si>
    <t>VDR2659</t>
  </si>
  <si>
    <t>Ruko Palais De paris Blok G2 No. 1 Deltamas</t>
  </si>
  <si>
    <t>021-89970987</t>
  </si>
  <si>
    <t>Jaya Network Solution</t>
  </si>
  <si>
    <t>VDR2660</t>
  </si>
  <si>
    <t>Harco mangga dua elektronic, hall tengah lantai 1 Blok M No. 29</t>
  </si>
  <si>
    <t>021-62202622 (+62 818-730-986)</t>
  </si>
  <si>
    <t>Laju jaya Putra</t>
  </si>
  <si>
    <t>VDR2661</t>
  </si>
  <si>
    <t>Jl. Jendral AH Nasution No. 48</t>
  </si>
  <si>
    <t>022-7274566</t>
  </si>
  <si>
    <t>Suyono</t>
  </si>
  <si>
    <t>VDR2662</t>
  </si>
  <si>
    <t>perum griya curug blok d 6 no 16 rt 1 rw 11 rancagaong kec legok kab tangerang</t>
  </si>
  <si>
    <t>+62 813-1908-0581</t>
  </si>
  <si>
    <t>Iwan Sanwani MZ</t>
  </si>
  <si>
    <t>VDR2663</t>
  </si>
  <si>
    <t>Kp Cikupa RT003/001, Kel Sukamulya, Kec Cikupa</t>
  </si>
  <si>
    <t>0812-1046-8809</t>
  </si>
  <si>
    <t>Shop &amp; Drive Wileam Iskandar</t>
  </si>
  <si>
    <t>VDR2664</t>
  </si>
  <si>
    <t>JL Wileam Iskandar No.64B &amp; 66, Kel Indra Kasih, Medan Tembung, KOta medan</t>
  </si>
  <si>
    <t>061-6614196 &amp; 0852-6981-1080</t>
  </si>
  <si>
    <t>Aprizal Anthonny</t>
  </si>
  <si>
    <t>VDR2665</t>
  </si>
  <si>
    <t>Baloi Harapan II Blok C No.85, RT005/003, Bengkong Indah, Bengkong, Kota batam</t>
  </si>
  <si>
    <t>0853-5297-3333</t>
  </si>
  <si>
    <t>ABC Printing</t>
  </si>
  <si>
    <t>VDR2666</t>
  </si>
  <si>
    <t>Jl Kalibaru Timur Raya No.182, Bungur, Senen Jakarta Pusat</t>
  </si>
  <si>
    <t>021-4265354 &amp; 085697402024</t>
  </si>
  <si>
    <t>Acommerce Jaya Abadi</t>
  </si>
  <si>
    <t>VDR2667</t>
  </si>
  <si>
    <t>Jl.Raya Bekasi KM 28 (Jl.Wahab Af fan ) Medan satria,Bekasi</t>
  </si>
  <si>
    <t>SAHROJI</t>
  </si>
  <si>
    <t>VDR2668</t>
  </si>
  <si>
    <t>jl.pondok aren</t>
  </si>
  <si>
    <t>Afrizal Muliadi</t>
  </si>
  <si>
    <t>VDR2669</t>
  </si>
  <si>
    <t>Kp Pabuaran RT007/002, Kel Dukuh, Kec Cikupa, Tangerang</t>
  </si>
  <si>
    <t>0823 9132 8035</t>
  </si>
  <si>
    <t>Rumah-Ban Atv</t>
  </si>
  <si>
    <t>VDR2670</t>
  </si>
  <si>
    <t>komplek bumi jatiwaringin blok f no.9 Jl.Jatiwaringin Raya Pondok Gede Bekasi 17411</t>
  </si>
  <si>
    <t>+62 811-1621-139</t>
  </si>
  <si>
    <t>Asep Muedih</t>
  </si>
  <si>
    <t>VDR2671</t>
  </si>
  <si>
    <t>KP. Samprok RT 014/006 Sukamulya Cikupa</t>
  </si>
  <si>
    <t>Burhanudin</t>
  </si>
  <si>
    <t>VDR2672</t>
  </si>
  <si>
    <t>Jl. Prof Muhammad Yamin Rt001/006 Duren Jaya Bekasi TImur</t>
  </si>
  <si>
    <t>+62 896-1426-7727</t>
  </si>
  <si>
    <t>H.Suparman</t>
  </si>
  <si>
    <t>VDR2673</t>
  </si>
  <si>
    <t>Jl. Alam Indah 3 No 9, Green Wood Lippo cikarang</t>
  </si>
  <si>
    <t>+62 813-1212-5779</t>
  </si>
  <si>
    <t>Robin Sanjaya</t>
  </si>
  <si>
    <t>VDR2674</t>
  </si>
  <si>
    <t>Jl. Gondangdia IV No. 59C Rt005/006 Gondangdia - menteng</t>
  </si>
  <si>
    <t>+62 852-2196-4994</t>
  </si>
  <si>
    <t>Yayan Hudayana</t>
  </si>
  <si>
    <t>VDR2675</t>
  </si>
  <si>
    <t>Kp Cikupa, RT003/RW001, Kel Sukamulya, Kec Cikupa, Tangerang</t>
  </si>
  <si>
    <t>Sri Hartati</t>
  </si>
  <si>
    <t>VDR2676</t>
  </si>
  <si>
    <t>Dusin I Desa Pulau Pule, Kec Air Batu, Kab Asahan, Smuatera Utara</t>
  </si>
  <si>
    <t>0813-61983904</t>
  </si>
  <si>
    <t>VDR2677</t>
  </si>
  <si>
    <t>Dusun II, Desa Pulau Pule, Kec Air batu, Kab Asahan, Sumatera Utara</t>
  </si>
  <si>
    <t>Regarli Trans</t>
  </si>
  <si>
    <t>VDR2678</t>
  </si>
  <si>
    <t>Jl Cemara Kompleks Grand Cemara Asri No.88L, MEdan Sumatera Utara</t>
  </si>
  <si>
    <t>061-80088494 &amp; 0813-6245-9794</t>
  </si>
  <si>
    <t>Wawan Nur Saputro</t>
  </si>
  <si>
    <t>VDR2679</t>
  </si>
  <si>
    <t>Jl Danau Toba Raya No65, RT02, RW07, Kel Bencongan Klp Dua</t>
  </si>
  <si>
    <t>0852-1531-9058</t>
  </si>
  <si>
    <t>TB Dukuh Jaya</t>
  </si>
  <si>
    <t>VDR2680</t>
  </si>
  <si>
    <t>JL Desa Dukuh, Kp Dukuh RT13/04, Kec Cikupa, Tangerang</t>
  </si>
  <si>
    <t>0812-90964268</t>
  </si>
  <si>
    <t>Bubut Budhaya</t>
  </si>
  <si>
    <t>VDR2681</t>
  </si>
  <si>
    <t>Jalan Slamet Riyadi Raya, RT.1/RW.4, Kb. Manggis, Kec. Matraman</t>
  </si>
  <si>
    <t>+62 821-1400-3303</t>
  </si>
  <si>
    <t>Ir. Cucu Peri</t>
  </si>
  <si>
    <t>VDR2682</t>
  </si>
  <si>
    <t>Komp. Adipura, Jl. Palem VIII No. 37 RT 006/009 Rancabolang - gedebage</t>
  </si>
  <si>
    <t>+62 813-2366-9177</t>
  </si>
  <si>
    <t>Samprok Jaya</t>
  </si>
  <si>
    <t>VDR2683</t>
  </si>
  <si>
    <t>jl.pemda tiga raksa kp.samprok cikupa tangerang</t>
  </si>
  <si>
    <t>0812-88737575</t>
  </si>
  <si>
    <t>SIEM LESTARI</t>
  </si>
  <si>
    <t>VDR2684</t>
  </si>
  <si>
    <t>Jl Garuda No.86, Kemayoran, Kemayoran, Jakarta Pusat</t>
  </si>
  <si>
    <t>021-4245109</t>
  </si>
  <si>
    <t>Achmadi</t>
  </si>
  <si>
    <t>VDR2685</t>
  </si>
  <si>
    <t>Gembong 2/90 RT 006/004 Kapasari-Genteng</t>
  </si>
  <si>
    <t>Adi Kurniawan</t>
  </si>
  <si>
    <t>VDR2686</t>
  </si>
  <si>
    <t>DK Klapaturi RT001/004, Kel Sitiadi, Kec Puring, Kab Kebumen</t>
  </si>
  <si>
    <t>KJJP Jimmy prasetyo &amp; rekan</t>
  </si>
  <si>
    <t>VDR2687</t>
  </si>
  <si>
    <t>Rawa Kepa Utama No. 23 RT003/013, Tomang - Grogol</t>
  </si>
  <si>
    <t>021 21191190</t>
  </si>
  <si>
    <t>Dodi Asrianto</t>
  </si>
  <si>
    <t>VDR2688</t>
  </si>
  <si>
    <t>Permata regensi, Jl durian III Blok H2/2 RT007/002</t>
  </si>
  <si>
    <t>+62 853-7555-4269</t>
  </si>
  <si>
    <t>Dera jaya Abadi</t>
  </si>
  <si>
    <t>VDR2689</t>
  </si>
  <si>
    <t>Perum Grand Cikarang City D19 No.19 RT003/009 Karang Raharja</t>
  </si>
  <si>
    <t>+62 811-1856-024</t>
  </si>
  <si>
    <t>Mohammas Shola Rudi</t>
  </si>
  <si>
    <t>VDR2690</t>
  </si>
  <si>
    <t>Kp Dukuh Pete, RT013/003, Kel Legok, Kec Legok, Kab Tangerang, Banten</t>
  </si>
  <si>
    <t>0813-1612-2253</t>
  </si>
  <si>
    <t>Shengli Industry Indonesia</t>
  </si>
  <si>
    <t>VDR2691</t>
  </si>
  <si>
    <t>Jl. Maloko RT004/002 Dangdang Cisauk</t>
  </si>
  <si>
    <t>+62 813-1080-8810</t>
  </si>
  <si>
    <t>Transporindo Agung Sejahtera</t>
  </si>
  <si>
    <t>VDR2692</t>
  </si>
  <si>
    <t>Jl. Gorontalo III No.10, Sungai Bambu, Tj. Priok, Kota Jkt Utara, Daerah Khusus Ibukota Jakarta 14330</t>
  </si>
  <si>
    <t>(021) 43911177 - 081240321233</t>
  </si>
  <si>
    <t>Lazuardi Rukun Perkasa</t>
  </si>
  <si>
    <t>VDR2693</t>
  </si>
  <si>
    <t>Jababeka XII B No.38, Harja Mekar, North Cikarang, Bekasi, West Java 17530</t>
  </si>
  <si>
    <t>(021) 8934638 - +62 812-1919-1719</t>
  </si>
  <si>
    <t>Sopian</t>
  </si>
  <si>
    <t>VDR2694</t>
  </si>
  <si>
    <t>KP. sampora RT003/017 sukamenak - margahayu</t>
  </si>
  <si>
    <t>+62 853-1507-4307</t>
  </si>
  <si>
    <t>A-three Maintance</t>
  </si>
  <si>
    <t>VDR2695</t>
  </si>
  <si>
    <t>Jagakarsa RT002/007</t>
  </si>
  <si>
    <t>+62 896-3011-7006</t>
  </si>
  <si>
    <t>Praditya Mardhani</t>
  </si>
  <si>
    <t>VDR2696</t>
  </si>
  <si>
    <t>Jl P Panaitan Raya No 106, RT002/014, Aren Jaya, Bekasi Timur</t>
  </si>
  <si>
    <t>0812-8420-3944</t>
  </si>
  <si>
    <t>Daus Al Firdaus</t>
  </si>
  <si>
    <t>VDR2697</t>
  </si>
  <si>
    <t>Walahir No. 8 RT 001/002 Boja - Majenang</t>
  </si>
  <si>
    <t>+62 812-2910-8331</t>
  </si>
  <si>
    <t>Triguna Karya Nusa</t>
  </si>
  <si>
    <t>VDR2698</t>
  </si>
  <si>
    <t>Ruko Taman Harapan Baru, Blok W1/5 RT007/RW027, Kel Pejuang, Kec Medan Satria, Kota Bekasi</t>
  </si>
  <si>
    <t>021-29092168/69 &amp; 0813-6961-4067</t>
  </si>
  <si>
    <t>Rental Crane Indonesia</t>
  </si>
  <si>
    <t>VDR2699</t>
  </si>
  <si>
    <t>Jl Gatot Subroto KM5, Kel Keroncong, Kec Jatiuwung, Tangerang Indonesia</t>
  </si>
  <si>
    <t>021-5900527/28 &amp; 0822-2032-4128</t>
  </si>
  <si>
    <t>Mitra Mardika Multijasa</t>
  </si>
  <si>
    <t>VDR2700</t>
  </si>
  <si>
    <t>Komp Permata Pekayon, Jl Permata III, Blok F No.06, Pekayon Jaya, Bekasi Selatan</t>
  </si>
  <si>
    <t>021-82731404 &amp; 0813 8844 8385</t>
  </si>
  <si>
    <t>mitramardika_multijasa@yahoo.c</t>
  </si>
  <si>
    <t>PT. Bima Surya Mandiri</t>
  </si>
  <si>
    <t>VDR2701</t>
  </si>
  <si>
    <t>Ruko Sutera Niaga 2 No 31 Pakulonan Serpong Tangerang Selatan 15325</t>
  </si>
  <si>
    <t>02153122918 &amp; 0813-8947-4050</t>
  </si>
  <si>
    <t>Ujang Sopandi</t>
  </si>
  <si>
    <t>VDR2702</t>
  </si>
  <si>
    <t>Kp cicadas RT 001/003 Tanjung wangi - Cicalengka</t>
  </si>
  <si>
    <t>Solusi Citra Teknologi</t>
  </si>
  <si>
    <t>VDR2703</t>
  </si>
  <si>
    <t>JL. Kapuk Kamal Raya No.62 E Kapuk Muara - Penjaringan</t>
  </si>
  <si>
    <t>rosana@solution.co.id</t>
  </si>
  <si>
    <t>Akhmad Suganda</t>
  </si>
  <si>
    <t>VDR2704</t>
  </si>
  <si>
    <t>+62 812-6972-3490</t>
  </si>
  <si>
    <t>Putrabangun Persada Baru</t>
  </si>
  <si>
    <t>VDR2705</t>
  </si>
  <si>
    <t>Jl Aipda K.S Tubun Raya No.85A, Jakarta Barat 11410</t>
  </si>
  <si>
    <t>0215330088 &amp; 0878-8268-3437</t>
  </si>
  <si>
    <t>Suryati</t>
  </si>
  <si>
    <t>VDR2706</t>
  </si>
  <si>
    <t>Kp Batuamben, RT01/02, Kel Margaluyu, Kec Kasemen, Serang, Banten</t>
  </si>
  <si>
    <t>Pasar Tehnik</t>
  </si>
  <si>
    <t>VDR2707</t>
  </si>
  <si>
    <t>JL RA Kartini No22, Jambi</t>
  </si>
  <si>
    <t>0741-23635 &amp; 0853-8888586</t>
  </si>
  <si>
    <t>Jaya Abadi Forklift</t>
  </si>
  <si>
    <t>VDR2708</t>
  </si>
  <si>
    <t>Jl Raya Serang KM10,5 Bitung-Banten</t>
  </si>
  <si>
    <t>021-68281266</t>
  </si>
  <si>
    <t>Uay Wahyudin</t>
  </si>
  <si>
    <t>VDR2709</t>
  </si>
  <si>
    <t>Kp. Barbara RT 019/005 Bantarankalong</t>
  </si>
  <si>
    <t>+62 818-0942-2508</t>
  </si>
  <si>
    <t>Suntara</t>
  </si>
  <si>
    <t>VDR2710</t>
  </si>
  <si>
    <t>Jatimulya RT 008/ 003 Wanakerta - Teluk jambe Barat</t>
  </si>
  <si>
    <t>+62 857-1775-4624</t>
  </si>
  <si>
    <t>Adi Yulianto</t>
  </si>
  <si>
    <t>VDR2711</t>
  </si>
  <si>
    <t>Tegalombo RT 008 /003 Blotongan</t>
  </si>
  <si>
    <t>+62 856-4318-0549</t>
  </si>
  <si>
    <t>SUKADI</t>
  </si>
  <si>
    <t>VDR2712</t>
  </si>
  <si>
    <t>Bonorejo, RT002/005, Kel Blotongan, Kec Sidorejo, Salatiga, Jawa Tengah</t>
  </si>
  <si>
    <t>0852-6680-5160</t>
  </si>
  <si>
    <t>Pristianda Erwin Pauzi</t>
  </si>
  <si>
    <t>VDR2713</t>
  </si>
  <si>
    <t>Dusun Manggis, RT000/000, Kel Pulau Banyak, Kec Tanjung Pura, Langkat</t>
  </si>
  <si>
    <t>0852-7516-7714</t>
  </si>
  <si>
    <t>Eny Puji Hastuti</t>
  </si>
  <si>
    <t>VDR2714</t>
  </si>
  <si>
    <t>Perum Marbella Residence Blok G3 No.10, RT003/039/Kel Belian, Kec Batam Kota</t>
  </si>
  <si>
    <t>0852-6322-1256</t>
  </si>
  <si>
    <t>Inti Makmur</t>
  </si>
  <si>
    <t>VDR2715</t>
  </si>
  <si>
    <t>Jln. Rumah sakit No 108 (No Gudang 33), Cinambo, Kota Bandung, Jawa Barat 45474Jln. Rumah sakit No 108 (No Gudang 33), Cinambo, Kota Bandung, Jawa Barat 45474</t>
  </si>
  <si>
    <t>triani@intimakmur.id</t>
  </si>
  <si>
    <t>Saprizal Siregar</t>
  </si>
  <si>
    <t>VDR2716</t>
  </si>
  <si>
    <t>Dusun I Hessa Perlompongan Kel Hessa Perlompongan Kec Air Batu</t>
  </si>
  <si>
    <t>0812-6074-2888</t>
  </si>
  <si>
    <t>Alfon Prima Jakarta</t>
  </si>
  <si>
    <t>VDR2717</t>
  </si>
  <si>
    <t>Dewata Freight International Tbk.</t>
  </si>
  <si>
    <t>VDR2718</t>
  </si>
  <si>
    <t>Gedung Kirana Two Lt. 12 Unit AB. Jl. Boulevard timur No. 88 RT 005/002 Kel. Peganggasaan dua Kec. Kelapa Gading</t>
  </si>
  <si>
    <t>021-29688899</t>
  </si>
  <si>
    <t>Abdul Rahman Sitompul</t>
  </si>
  <si>
    <t>VDR2719</t>
  </si>
  <si>
    <t>Dusun Timbang Lawan, Kel Timbang Lawan, Kec Bahorok, Langkat</t>
  </si>
  <si>
    <t>0852-7532-8686</t>
  </si>
  <si>
    <t>Manahan Aritonang</t>
  </si>
  <si>
    <t>VDR2720</t>
  </si>
  <si>
    <t>Dusun Kawali RT 071/020 Duren Klari</t>
  </si>
  <si>
    <t>+62 852-1135-1753</t>
  </si>
  <si>
    <t>BOIMAN</t>
  </si>
  <si>
    <t>VDR2721</t>
  </si>
  <si>
    <t>Dusun II, Kel Perkebunan Hessa, Kec Simpang Empat</t>
  </si>
  <si>
    <t>0823-60375318</t>
  </si>
  <si>
    <t>Juliana Tecoalu</t>
  </si>
  <si>
    <t>VDR2722</t>
  </si>
  <si>
    <t>Perumahan Casa jardin Blok C1 No 23 RT001/009</t>
  </si>
  <si>
    <t>Jeny Koesnadi</t>
  </si>
  <si>
    <t>VDR2723</t>
  </si>
  <si>
    <t>Jl. Kebon jeruk XIII/32 RT 009/004 Taman Sari</t>
  </si>
  <si>
    <t>Megah Warna Ban</t>
  </si>
  <si>
    <t>VDR2724</t>
  </si>
  <si>
    <t>JL. Warung Buncit Raya No.7</t>
  </si>
  <si>
    <t>Yossy Sabawien</t>
  </si>
  <si>
    <t>VDR2725</t>
  </si>
  <si>
    <t>Dukuh Sukomulyo, RT001/002, Kel Balong, Kec Balong, Kab Ponorogo</t>
  </si>
  <si>
    <t>0877-3454-1644</t>
  </si>
  <si>
    <t>Istana Plastik</t>
  </si>
  <si>
    <t>VDR2726</t>
  </si>
  <si>
    <t>Ruko sentra niaga blok el no 10</t>
  </si>
  <si>
    <t>jordanodanz@gmail.com</t>
  </si>
  <si>
    <t>PT METROLOGY KALIBRASI INDONESIA</t>
  </si>
  <si>
    <t>VDR2727</t>
  </si>
  <si>
    <t>KOMPLEK DUTA SQUARE BLOK E NO. 2 11460</t>
  </si>
  <si>
    <t>+62 813-7755-1978</t>
  </si>
  <si>
    <t>info@jasakalibrasi.co.id</t>
  </si>
  <si>
    <t>Findi Supriatna</t>
  </si>
  <si>
    <t>VDR2728</t>
  </si>
  <si>
    <t>Jl. Garuda 31 RT 006/001 Kebumen</t>
  </si>
  <si>
    <t>+62 821-3369-8694</t>
  </si>
  <si>
    <t>Dwimitra Sejahtera Bersama</t>
  </si>
  <si>
    <t>VDR2729</t>
  </si>
  <si>
    <t>Komp. Ruko Warna Warni Jl Pemandangan III No. 5B Jakarta Utara â€“ Indonesia</t>
  </si>
  <si>
    <t>marketing.dwimitra@gmail.com</t>
  </si>
  <si>
    <t>Yoga Dirgantara</t>
  </si>
  <si>
    <t>VDR2730</t>
  </si>
  <si>
    <t>Kp. Cicuruwik, RT006/004, Kel Cinunuk, Kec Cileunyi, Kab Bandung</t>
  </si>
  <si>
    <t>0852-9446-1403</t>
  </si>
  <si>
    <t>Bambang Wahyudi</t>
  </si>
  <si>
    <t>VDR2731</t>
  </si>
  <si>
    <t>Dusun II, Kel Air Genting, Kec Air Batu</t>
  </si>
  <si>
    <t>0812-6347-4551</t>
  </si>
  <si>
    <t>Bukalapak</t>
  </si>
  <si>
    <t>VDR2732</t>
  </si>
  <si>
    <t>Metropolitan Tower Lantai 22 Jl. R. A. Kartini Kav. 14 Cilandak Barat Kec. Cilandak, Kota Jakarta Selatan,</t>
  </si>
  <si>
    <t>Tokopedia</t>
  </si>
  <si>
    <t>VDR2733</t>
  </si>
  <si>
    <t>Tokopedia Tower Ciputra World 2, Jl. Prof. DR. Satrio No.Kav. 11, RT.3/RW.3, Karet Semanggi, Setia Budi, Kota Jakarta Selatan, Daerah Khusus Ibukota Jakarta 12950</t>
  </si>
  <si>
    <t>PT GLOBAL DIGITAL NIAGA (BliBli.com)</t>
  </si>
  <si>
    <t>VDR2734</t>
  </si>
  <si>
    <t>Jalan Aipda K.S. Tubun II C No. 8. Jakarta Barat 11410</t>
  </si>
  <si>
    <t>0804-1-871-871</t>
  </si>
  <si>
    <t>Suparmo</t>
  </si>
  <si>
    <t>VDR2735</t>
  </si>
  <si>
    <t>JL. Gudang Baru No. 38 RT 001/004 Ciganjur Jakarsa</t>
  </si>
  <si>
    <t>0818-0625-5897</t>
  </si>
  <si>
    <t>mamoariqa@gmail.com</t>
  </si>
  <si>
    <t>VDR2736</t>
  </si>
  <si>
    <t>lantai 52 Tokopedia Tower Ciputra World 2, Jl. Prof. DR. Satrio No.Kav. 11, RT.3/RW.3, Karet Semanggi, Kota Jakarta Selatan, Daerah Khusus Ibukota Jakarta 12950</t>
  </si>
  <si>
    <t>Arisa Computer</t>
  </si>
  <si>
    <t>VDR2737</t>
  </si>
  <si>
    <t>Mall Ambasador Lt3 No.52</t>
  </si>
  <si>
    <t>08119191840 / 08111041840</t>
  </si>
  <si>
    <t>Lazada Indonesia</t>
  </si>
  <si>
    <t>VDR2738</t>
  </si>
  <si>
    <t>Capital Place, Level 20 &amp; 21, Jalan Jenderal Gatot Subroto Kav 18 Jakarta Selatan 12710</t>
  </si>
  <si>
    <t>Abdul Rahman Manurung</t>
  </si>
  <si>
    <t>VDR2739</t>
  </si>
  <si>
    <t>Dusun IV, Kel Hessa Air Genting, Kec Air Batu, Kab Asahan</t>
  </si>
  <si>
    <t>0821-6548-4274</t>
  </si>
  <si>
    <t>Lintas Media Solution</t>
  </si>
  <si>
    <t>VDR2740</t>
  </si>
  <si>
    <t>Ruko Golden Pasir Impun No 07, RT003/005, Pasir Impun, mandalajati, Bandung</t>
  </si>
  <si>
    <t>Sukses Batam Mandiri</t>
  </si>
  <si>
    <t>VDR2741</t>
  </si>
  <si>
    <t>Komp Ruko Kuda Putih, Blok A No 1, Sei Panas, Batam</t>
  </si>
  <si>
    <t>0778-432260</t>
  </si>
  <si>
    <t>Bumi Raya</t>
  </si>
  <si>
    <t>VDR2742</t>
  </si>
  <si>
    <t>Kenari Jaya Lt 1 No.27, JL Salemba Raya - Jakarta Pusat</t>
  </si>
  <si>
    <t>021-31924055 &amp; 081288559956</t>
  </si>
  <si>
    <t>VDR2743</t>
  </si>
  <si>
    <t>Andira Pratama</t>
  </si>
  <si>
    <t>VDR2744</t>
  </si>
  <si>
    <t>Ruko CBD Bidex Blok G No 23 Jl Pahlawan Seribu BSD City, Lengkong Gudang - Serpong, Tangsel</t>
  </si>
  <si>
    <t>021-5377601 &amp; 082123768287</t>
  </si>
  <si>
    <t>Dirgatz Indonesia</t>
  </si>
  <si>
    <t>VDR2745</t>
  </si>
  <si>
    <t>Gedung MUC Building, Jl TB Simatupang No.15 RT 010/003, Kel Tanjung Barat, Kec Jagakarsa</t>
  </si>
  <si>
    <t>021-7807990 &amp; 0811-193-696</t>
  </si>
  <si>
    <t>Sandi Sukmana</t>
  </si>
  <si>
    <t>VDR2746</t>
  </si>
  <si>
    <t>Bangun Raharja RT 008/004</t>
  </si>
  <si>
    <t>VDR2747</t>
  </si>
  <si>
    <t>Kp. Pasir ranji RT 007/002 cikarang pusat</t>
  </si>
  <si>
    <t>VDR2748</t>
  </si>
  <si>
    <t>Gd Kenari Baru Lt 4S.401, JL Salemba Raya No.2, Jakarta Pusat</t>
  </si>
  <si>
    <t>Ega Dharma</t>
  </si>
  <si>
    <t>VDR2749</t>
  </si>
  <si>
    <t>Jl Klp Sawit Raya, Blok KN No.5, Kelapa Gadig, Jakarta Utara</t>
  </si>
  <si>
    <t>0811-1766 788</t>
  </si>
  <si>
    <t>Cahaya Menara Bangunan</t>
  </si>
  <si>
    <t>VDR2750</t>
  </si>
  <si>
    <t>Ruko Puri Selebrity I Blok B No 25/26, Batam Centre, Batam</t>
  </si>
  <si>
    <t>0778-7434288 &amp; 081276154236</t>
  </si>
  <si>
    <t>ABC Hardware Industry</t>
  </si>
  <si>
    <t>VDR2751</t>
  </si>
  <si>
    <t>Jl Tanjung Balai Dusun III No.2A, Paya Geli Sunggal, Kab Deli Serdang, Sumut</t>
  </si>
  <si>
    <t>Hudaya Maju Mandiri</t>
  </si>
  <si>
    <t>VDR2752</t>
  </si>
  <si>
    <t>Dewantara Indotama Group</t>
  </si>
  <si>
    <t>VDR2753</t>
  </si>
  <si>
    <t>JL. Tebet Timur Dalam NO. 69 B RT001/006</t>
  </si>
  <si>
    <t>Sarbaini</t>
  </si>
  <si>
    <t>VDR2754</t>
  </si>
  <si>
    <t>Jl RA Kartini LK III, Kel Pahang, KEc Datuk Bandar, Tanjung Balai, Sumatera Utara</t>
  </si>
  <si>
    <t>Ibnu Rezeki</t>
  </si>
  <si>
    <t>VDR2755</t>
  </si>
  <si>
    <t>Dusun II, Kel Perkebunan Hessa, Kec Simpang Empat, Kab Asahan</t>
  </si>
  <si>
    <t>0821-66031094</t>
  </si>
  <si>
    <t>Buana Tunggal</t>
  </si>
  <si>
    <t>VDR2756</t>
  </si>
  <si>
    <t>LTC, Lt UG Blok B3 No 7-8, Jakarta</t>
  </si>
  <si>
    <t>02162201083 &amp; 081913012150</t>
  </si>
  <si>
    <t>Maya Graha Indah</t>
  </si>
  <si>
    <t>VDR2757</t>
  </si>
  <si>
    <t>Jl. Soekarno Hatta No. 481</t>
  </si>
  <si>
    <t>022 7312416</t>
  </si>
  <si>
    <t>PT. Bintang Bandung Sejati</t>
  </si>
  <si>
    <t>VDR2758</t>
  </si>
  <si>
    <t>Jl. Jendral Sudirman No.219 Bandung 40241 - Indonesia</t>
  </si>
  <si>
    <t>022-6030248 / 08990212323</t>
  </si>
  <si>
    <t>022-6031822</t>
  </si>
  <si>
    <t>Iwan Kurniawan</t>
  </si>
  <si>
    <t>VDR2759</t>
  </si>
  <si>
    <t>Jl. Tubagaus Ismail Bawah No.27</t>
  </si>
  <si>
    <t>+62 856-5935-7945</t>
  </si>
  <si>
    <t>Bengkel Mobil AM qq Muhamad Malik</t>
  </si>
  <si>
    <t>VDR2760</t>
  </si>
  <si>
    <t>Jl Lingkar Selatan II, kel Pal Merah, Kec palmerah, Kota Jambi</t>
  </si>
  <si>
    <t>0812-73908880</t>
  </si>
  <si>
    <t>Gunung Sari</t>
  </si>
  <si>
    <t>VDR2761</t>
  </si>
  <si>
    <t>Jl Surabaya No.41, Kota medan 20212, Sumatera Utara</t>
  </si>
  <si>
    <t>061-4573808 &amp; 0821-6067-9121</t>
  </si>
  <si>
    <t>Abadi Motor</t>
  </si>
  <si>
    <t>VDR2762</t>
  </si>
  <si>
    <t>Jl Orang Kayo Pingal, Talang Banjar - Jambi</t>
  </si>
  <si>
    <t>0812-7438-2006 &amp; 0852-6675-6789</t>
  </si>
  <si>
    <t>Hernawati</t>
  </si>
  <si>
    <t>VDR2763</t>
  </si>
  <si>
    <t>Jl B.Z Hamid Km5,1 No.53 LK II Medan, Kel Titi Kuning, Kec Medan Johor, Kota Medan</t>
  </si>
  <si>
    <t>0813-6122-3817</t>
  </si>
  <si>
    <t>Kaiser Steel Indonesia</t>
  </si>
  <si>
    <t>VDR2764</t>
  </si>
  <si>
    <t>MEGA BAJA BANDUNG - Jl. Soekarno-Hatta No.389, Karasak, Kec. Astanaanyar, Kota Bandung, Jawa Barat 40243</t>
  </si>
  <si>
    <t>(022) 5226303 - +62 822-6276-9327</t>
  </si>
  <si>
    <t>Dzikra Karya Beton</t>
  </si>
  <si>
    <t>VDR2765</t>
  </si>
  <si>
    <t>Jl. Sapan No 300, Tegalluar, Bojongsoang, Bandung</t>
  </si>
  <si>
    <t>+62 811-9961-979 - 022-84224300</t>
  </si>
  <si>
    <t>cs@dkbeton.co.id</t>
  </si>
  <si>
    <t>Givro Multi Teknik Perkasa</t>
  </si>
  <si>
    <t>VDR2766</t>
  </si>
  <si>
    <t>lan Cipinang Jaya No.13 RT.01/RW.10 Cipinang Besar Selatan 13410</t>
  </si>
  <si>
    <t>(021) 29483795 - +62 811-8889-065</t>
  </si>
  <si>
    <t>Andy sumpena</t>
  </si>
  <si>
    <t>VDR2767</t>
  </si>
  <si>
    <t>Jl. Sekemala RT 004/011 Ujung berung - Bandung</t>
  </si>
  <si>
    <t>+62 852-2023-2143</t>
  </si>
  <si>
    <t>Hibaindo Armada Motor</t>
  </si>
  <si>
    <t>VDR2768</t>
  </si>
  <si>
    <t>JL. Raya Bekasi Timur KM.17 Jatinegara Kaum - Pulo Gadung</t>
  </si>
  <si>
    <t>(021) 4609500</t>
  </si>
  <si>
    <t>Manajemen Teknologi Bandung</t>
  </si>
  <si>
    <t>VDR2769</t>
  </si>
  <si>
    <t>JL. Gelap Nyawang No. 4 Lantai 3 Lebak siliwangi - coblong</t>
  </si>
  <si>
    <t>(022) 2534293 - 081905054148</t>
  </si>
  <si>
    <t>info@EBITDA.management</t>
  </si>
  <si>
    <t>Indah Logistik Cargo</t>
  </si>
  <si>
    <t>VDR2770</t>
  </si>
  <si>
    <t>Jl Supriadi, TB Simatupang No.7A, Pasar Rebo, Jakarta Timur</t>
  </si>
  <si>
    <t>021-80627000</t>
  </si>
  <si>
    <t>Azmil Fahmi</t>
  </si>
  <si>
    <t>VDR2771</t>
  </si>
  <si>
    <t>Rempang Gate RT001/001, Kel Rempang Gate, Kec Galang, Kota batam</t>
  </si>
  <si>
    <t>0812-7717-5532</t>
  </si>
  <si>
    <t>Jondalton Siregar</t>
  </si>
  <si>
    <t>VDR2772</t>
  </si>
  <si>
    <t>Kav BIDA KABIL Blok E No.01, RT006/016, Kel Kabil, Kec Nongsa</t>
  </si>
  <si>
    <t>0853-5546-7048</t>
  </si>
  <si>
    <t>Wandito</t>
  </si>
  <si>
    <t>VDR2773</t>
  </si>
  <si>
    <t>Blok Timur RT004/002, Kel Jayawinangun, Kec Kedokanbunder, Indramayu, Jawabarat</t>
  </si>
  <si>
    <t>0822-35527293</t>
  </si>
  <si>
    <t>PT TIKI JALUR NUGRAHA EKAKURIR</t>
  </si>
  <si>
    <t>VDR2774</t>
  </si>
  <si>
    <t>Jl. Tomang Raya No. 11 Jakarta Barat 11440 Indonesia</t>
  </si>
  <si>
    <t>(62-21) 566 5262</t>
  </si>
  <si>
    <t>Email. customercare@jne.co.id</t>
  </si>
  <si>
    <t>(62-21) 567 141</t>
  </si>
  <si>
    <t>Suhaedi</t>
  </si>
  <si>
    <t>VDR2775</t>
  </si>
  <si>
    <t>Jalan KUINI Lk VI, Kel Kedai Ledang, Kec Kota Kisaran Timur</t>
  </si>
  <si>
    <t>VDR2776</t>
  </si>
  <si>
    <t>Jl Mutiara VI No2 Dsn V, RT002/001, Kel Sigara-Gara, Kec Patumbak</t>
  </si>
  <si>
    <t>Mitra Sentosa Internusa</t>
  </si>
  <si>
    <t>VDR2777</t>
  </si>
  <si>
    <t>Jl Bustaman Dusun XI, No 544, Bandar Khalipah, Percut Sei Tuan, Kab Deli Serdang, Sumut</t>
  </si>
  <si>
    <t>082273401709 &amp; 082273019019</t>
  </si>
  <si>
    <t>Kokoh Bersama Sukses</t>
  </si>
  <si>
    <t>VDR2778</t>
  </si>
  <si>
    <t>Jl Madong Lubis No.2-A, Sei Kera Hilir II, Medan Perjuangan, Kotamadya Medan</t>
  </si>
  <si>
    <t>0811-6130-922</t>
  </si>
  <si>
    <t>Produk Sawitindo Jambi</t>
  </si>
  <si>
    <t>VDR2779</t>
  </si>
  <si>
    <t>Jl Letjen S Parman, No 05 RT10, Kel Pematang Sulur, Kec Telanai Pura, Jambi</t>
  </si>
  <si>
    <t>0852-7339-2372</t>
  </si>
  <si>
    <t>Hanwa Indonesia</t>
  </si>
  <si>
    <t>VDR2780</t>
  </si>
  <si>
    <t>Gd Mid Plaza 1 Lt9, Jl Jend Sudirman Kav 10-11, Kel Karet Tengsin, Kec Tanah Abang</t>
  </si>
  <si>
    <t>021-5785-3033 &amp; 08119468916</t>
  </si>
  <si>
    <t>samuel@hanwa.co.id</t>
  </si>
  <si>
    <t>KMI ELECTRIC SOLUTION</t>
  </si>
  <si>
    <t>VDR2781</t>
  </si>
  <si>
    <t>Jl Raya Bekasi KM23,1, Kel Cakung Barat, Kec Cakung, Jakarta Timur</t>
  </si>
  <si>
    <t>021-4601733 &amp; 021- 4614952</t>
  </si>
  <si>
    <t>Elmecon Multikencana</t>
  </si>
  <si>
    <t>VDR2782</t>
  </si>
  <si>
    <t>Jl Gajah Mada No218, Kel Glodok, Kec Tamansari, Jakarta Barat</t>
  </si>
  <si>
    <t>021 22605995</t>
  </si>
  <si>
    <t>Gin Jaya Service</t>
  </si>
  <si>
    <t>VDR2783</t>
  </si>
  <si>
    <t>JL Daan Mogot Raya No.14 (Km.10), Jakarta Barat</t>
  </si>
  <si>
    <t>021-70703550; 021-6190121</t>
  </si>
  <si>
    <t>Denko Wahana Sakti</t>
  </si>
  <si>
    <t>VDR2784</t>
  </si>
  <si>
    <t>Komp Duta Merlin Blok C 1-3, Jl Gajah mada 3-5, Petojo Utara Gambir, Jakarta Pusat</t>
  </si>
  <si>
    <t>0816 1190 727 / 0812 812 55945</t>
  </si>
  <si>
    <t>Supreme Power</t>
  </si>
  <si>
    <t>VDR2785</t>
  </si>
  <si>
    <t>Jl Telesonik Km 8, Kel Pasir Jaya, Kec Jatiuwung, Kota Tangerang, Banten</t>
  </si>
  <si>
    <t>021-6600200; 66602426-9 &amp; 0818-734-119</t>
  </si>
  <si>
    <t>Setiawan Abadi</t>
  </si>
  <si>
    <t>VDR2786</t>
  </si>
  <si>
    <t>Jl Raya Condet No.40 -Jakarta Timur</t>
  </si>
  <si>
    <t>021-22808397 &amp; 087889999339</t>
  </si>
  <si>
    <t>Blue Marlin Persada</t>
  </si>
  <si>
    <t>VDR2787</t>
  </si>
  <si>
    <t>Jl Kramat Raya No.38 A-B, Kwitang, Kec Senen, Jakarta Pusat</t>
  </si>
  <si>
    <t>021-47867151 &amp; 08129192693</t>
  </si>
  <si>
    <t>Mas Riadi</t>
  </si>
  <si>
    <t>VDR2788</t>
  </si>
  <si>
    <t>Jl Almunium III No.96 LK XII, KEl Tj Mulia, Kec Medan Deli</t>
  </si>
  <si>
    <t>0811-6087-888</t>
  </si>
  <si>
    <t>Fasto Mandiri Solusindo</t>
  </si>
  <si>
    <t>VDR2789</t>
  </si>
  <si>
    <t>Ruko ESC No.35 Pasar Central, Kawasan Industri Hyundai Lippo Cikarang, Jl Utama BIIE No.1, Kel Sukaresmi, Kec Cikarang Selatan, kab Bekasi</t>
  </si>
  <si>
    <t>02189778309 &amp; 082124089443</t>
  </si>
  <si>
    <t>Sutaryono</t>
  </si>
  <si>
    <t>VDR2790</t>
  </si>
  <si>
    <t>Dusin I, RT00, RW00, Kel Air Genting, Kec Air Batu, Kab Asahan</t>
  </si>
  <si>
    <t>0822-8734-5355</t>
  </si>
  <si>
    <t>IKEA - PT HERO Supermarket tbk</t>
  </si>
  <si>
    <t>VDR2791</t>
  </si>
  <si>
    <t>JL MH Thamrin No.57, Sentul, Babakan Madang, 16810</t>
  </si>
  <si>
    <t>(021) 29853900</t>
  </si>
  <si>
    <t>Sinar Multi Proteksindo</t>
  </si>
  <si>
    <t>VDR2792</t>
  </si>
  <si>
    <t>Jl Bilal Ujung No.302 F, P Brayan Darat I, Medan Timur, Kota Medan</t>
  </si>
  <si>
    <t>061-6640943 / 0852-9797-5789</t>
  </si>
  <si>
    <t>Berkah Emas Sejahtera Takwa</t>
  </si>
  <si>
    <t>VDR2793</t>
  </si>
  <si>
    <t>Jl Masjid Ulayat, GG Kuala Deli III, DS Sampali, Kec Percut Sei Tuan, Kab Deli Serdang</t>
  </si>
  <si>
    <t>Teguh Supriyanto</t>
  </si>
  <si>
    <t>VDR2794</t>
  </si>
  <si>
    <t>Jl Guru Sidin No 2A Lk III, RT00/RW00, Kel Tangsi, Kec Binjai Kota</t>
  </si>
  <si>
    <t>0812-6577-5813</t>
  </si>
  <si>
    <t>Siswanto</t>
  </si>
  <si>
    <t>VDR2795</t>
  </si>
  <si>
    <t>Kp Cipanas, RT01/03, Kel Pasir Doton, Kec Cidahu, Sukabumi, Jawa Barat</t>
  </si>
  <si>
    <t>0821-7278-3544 &amp; 0821-3981-7840</t>
  </si>
  <si>
    <t>Setiyo Junianto</t>
  </si>
  <si>
    <t>VDR2796</t>
  </si>
  <si>
    <t>Komp Perhubud I Blok EE/04, RT004/006, Kel Jurumudi, Kec Benda, Tangerang</t>
  </si>
  <si>
    <t>0819-611-606 5</t>
  </si>
  <si>
    <t>Muhammad Taufik</t>
  </si>
  <si>
    <t>VDR2797</t>
  </si>
  <si>
    <t>Jl Gurilla No.66, Kel Sei Kerah Hilir, Kec Medan Perjuangan</t>
  </si>
  <si>
    <t>0812-6066-9860</t>
  </si>
  <si>
    <t>Saharuddin</t>
  </si>
  <si>
    <t>VDR2798</t>
  </si>
  <si>
    <t>DS Sukajadi, Dsn II, Kec Perbaungan, Serdang Bedagai</t>
  </si>
  <si>
    <t>0813-7527-2188 &amp; 0852-6127-6688</t>
  </si>
  <si>
    <t>PLN (PERSERO) UIW SUMATERA UTARA, UP3 RANTAU PRAPAT, ULP TANJUNG BALAI</t>
  </si>
  <si>
    <t>VDR2799</t>
  </si>
  <si>
    <t>TANJUNG BALAI</t>
  </si>
  <si>
    <t>061-000000</t>
  </si>
  <si>
    <t>Mochammad Dian Hariyana</t>
  </si>
  <si>
    <t>VDR2800</t>
  </si>
  <si>
    <t>Jl. Nangka Gerowong No.92 RT006/001 Kelapa dua Wetan Ciracas</t>
  </si>
  <si>
    <t>+62 812-1328-409</t>
  </si>
  <si>
    <t>Mawarsari Subekti</t>
  </si>
  <si>
    <t>VDR2801</t>
  </si>
  <si>
    <t>JL. Pratama XI Blok Y No. 71 RT002/022 Rawaumbu Bekasi</t>
  </si>
  <si>
    <t>Ade Sutrisna</t>
  </si>
  <si>
    <t>VDR2802</t>
  </si>
  <si>
    <t>Dusun Tambak Sari RT001/001</t>
  </si>
  <si>
    <t>+62 813-1958-1474</t>
  </si>
  <si>
    <t>Prima Tuah Nugraha</t>
  </si>
  <si>
    <t>VDR2803</t>
  </si>
  <si>
    <t>JL. KH. Maisin No. 25 RT006/016 Klender</t>
  </si>
  <si>
    <t>+62 877-8418-2807</t>
  </si>
  <si>
    <t>Cahaya Lentera Perkasa</t>
  </si>
  <si>
    <t>VDR2804</t>
  </si>
  <si>
    <t>RT.2/RW.4, Pancoran, Kec. Pancoran, Kota Jakarta Selatan, Daerah Khusus Ibukota Jakarta 12780</t>
  </si>
  <si>
    <t>+62 821-8088-2250</t>
  </si>
  <si>
    <t>finance@speedlab.id</t>
  </si>
  <si>
    <t>ABAS</t>
  </si>
  <si>
    <t>VDR2805</t>
  </si>
  <si>
    <t>JL. Pramuka Jaya III RT 007/014 Utan Kayu Selatan - Matraman</t>
  </si>
  <si>
    <t>+62 852-1753-0423</t>
  </si>
  <si>
    <t>Harapan Jaya Teknik</t>
  </si>
  <si>
    <t>VDR2806</t>
  </si>
  <si>
    <t>Lindeteves Trade Centre ( LTC-Glodok) Lt.1 Blok C.30 No.36, Jl. Hayam Wuruk No 127, Glodok Kota, Jakarta</t>
  </si>
  <si>
    <t>(021) 6232 0482 &amp; 0819 0848 6547</t>
  </si>
  <si>
    <t>Saeti Concretindo Wahana</t>
  </si>
  <si>
    <t>VDR2807</t>
  </si>
  <si>
    <t>Jl. raya Cacing KM 48-50 Cakung timur</t>
  </si>
  <si>
    <t>+62 812-1328-682</t>
  </si>
  <si>
    <t>Alam Loka Bersama</t>
  </si>
  <si>
    <t>VDR2808</t>
  </si>
  <si>
    <t>Jl. mangga dua dalam Blok J no.23 mangga dua selatan</t>
  </si>
  <si>
    <t>+62 813-1076-0234</t>
  </si>
  <si>
    <t>Athree Computer</t>
  </si>
  <si>
    <t>VDR2809</t>
  </si>
  <si>
    <t>JL. JAGAKARSA 1 RT002/007 Kel jagakarsa</t>
  </si>
  <si>
    <t>+62 813-8542-5906</t>
  </si>
  <si>
    <t>Athree.computer1@gmail.com</t>
  </si>
  <si>
    <t>TOKOPEDIA - SUKSES MANDIRI COMPUTER</t>
  </si>
  <si>
    <t>VDR2810</t>
  </si>
  <si>
    <t>Ahmad Rusnali</t>
  </si>
  <si>
    <t>VDR2811</t>
  </si>
  <si>
    <t>KP. Sukamahi Rancaudik subang</t>
  </si>
  <si>
    <t>+62 812-2318-8523</t>
  </si>
  <si>
    <t>Gemilang Bahagia</t>
  </si>
  <si>
    <t>VDR2812</t>
  </si>
  <si>
    <t>Jl Langgar GG Rukun No.34, Tegal Sari III, Medan Area, Kota Medan, Sumatera Utara</t>
  </si>
  <si>
    <t>061 7355295 &amp; +62 813-7643-6437</t>
  </si>
  <si>
    <t>Iwan Prawira Negara IR</t>
  </si>
  <si>
    <t>VDR2813</t>
  </si>
  <si>
    <t>JL Panca No 4-71 BLK VMedan, Kel Harjosari II, Kec Medan Amplas</t>
  </si>
  <si>
    <t>0823 21612088</t>
  </si>
  <si>
    <t>Anugerah Dua Persada</t>
  </si>
  <si>
    <t>VDR2814</t>
  </si>
  <si>
    <t>Jl Penggilingan Raya No12, Penggilingan, Cakung, Jakarta Timur</t>
  </si>
  <si>
    <t>0813-1802-3156</t>
  </si>
  <si>
    <t>TOKOPEDIA - VIRTUAL TECH</t>
  </si>
  <si>
    <t>VDR2815</t>
  </si>
  <si>
    <t>Atika Yati</t>
  </si>
  <si>
    <t>VDR2816</t>
  </si>
  <si>
    <t>JL Abdul Chatab, RT017/00, Kel Pasir Putih, Kec Jambi Selatan</t>
  </si>
  <si>
    <t>0852-6615-6300</t>
  </si>
  <si>
    <t>Royal Motor</t>
  </si>
  <si>
    <t>VDR2817</t>
  </si>
  <si>
    <t>JL. Pemancingan Srengseng Jakbar</t>
  </si>
  <si>
    <t>Winny Wijayanti</t>
  </si>
  <si>
    <t>VDR2818</t>
  </si>
  <si>
    <t>Jl Turangga No.9A, RT003/009, Kel LIngkar Selatan, Kec Lengkong, Kota Bandung</t>
  </si>
  <si>
    <t>0811-1529-560</t>
  </si>
  <si>
    <t>Bina Sejahtera</t>
  </si>
  <si>
    <t>VDR2819</t>
  </si>
  <si>
    <t>Jl Surakarta No.63 sd 9-K, Kota Medan, Sumatera Utara</t>
  </si>
  <si>
    <t>061-7863106 &amp; 061-7867451 &amp; 0812-6583-007</t>
  </si>
  <si>
    <t>Tokopedia - Oktha Store</t>
  </si>
  <si>
    <t>VDR2820</t>
  </si>
  <si>
    <t>Tokopedia - Qing</t>
  </si>
  <si>
    <t>VDR2821</t>
  </si>
  <si>
    <t>Tokopedia - Mix acc88</t>
  </si>
  <si>
    <t>VDR2822</t>
  </si>
  <si>
    <t>Tokopedia - Gadget Channel</t>
  </si>
  <si>
    <t>VDR2823</t>
  </si>
  <si>
    <t>Brilliant Citra Mandiri</t>
  </si>
  <si>
    <t>VDR2824</t>
  </si>
  <si>
    <t>Gd. Perkantoran JiwaSraya Lt2 Jl. RP Soeroso No.41 Gondangdia, menteng Jakpus</t>
  </si>
  <si>
    <t>Handrian</t>
  </si>
  <si>
    <t>VDR2825</t>
  </si>
  <si>
    <t>Jl Bangka No.36, RT28/00, Kel Kebun Handil, Kec Jelutung</t>
  </si>
  <si>
    <t>0813-1444-4422</t>
  </si>
  <si>
    <t>Haratuap Pardede</t>
  </si>
  <si>
    <t>VDR2826</t>
  </si>
  <si>
    <t>Jl Bakti Luhur LK V No 73, RT 015/006, Kel Dwikora, Kec Medan Helvetia</t>
  </si>
  <si>
    <t>0813-7594-5807</t>
  </si>
  <si>
    <t>Adi Justianto Sitorus</t>
  </si>
  <si>
    <t>VDR2827</t>
  </si>
  <si>
    <t>Dusun V, RT00/000, Kel Air Hitam, Kec Gebang, Kab Langkat, Sumatera Utara.</t>
  </si>
  <si>
    <t>0822-7447-7774</t>
  </si>
  <si>
    <t>Tunas Muda Berdikari</t>
  </si>
  <si>
    <t>VDR2828</t>
  </si>
  <si>
    <t>Komp Orchid POint Blok A No 7, Kel Sungai Jodoh, Kec Batu Mapar, Batam</t>
  </si>
  <si>
    <t>0778-459090, 459102 &amp; 0815-3600-6268</t>
  </si>
  <si>
    <t>Systech</t>
  </si>
  <si>
    <t>VDR2829</t>
  </si>
  <si>
    <t>Jl Hayam Wuruk No.37, Jambi</t>
  </si>
  <si>
    <t>085102121001 &amp; 085102121002</t>
  </si>
  <si>
    <t>Various Jaya</t>
  </si>
  <si>
    <t>VDR2830</t>
  </si>
  <si>
    <t>Orion Plaza Blok G No18, Hayam Wuruk, Jakarta Pusat</t>
  </si>
  <si>
    <t>021-6284032</t>
  </si>
  <si>
    <t>CV Warga Jaya</t>
  </si>
  <si>
    <t>VDR2831</t>
  </si>
  <si>
    <t>JL. Mujair Raya No. 277 RT 008 RW 009 Kel Depok Jaya Kec Pancoran Mas</t>
  </si>
  <si>
    <t>+62 813-6215-6405 / +62 811-1167-898</t>
  </si>
  <si>
    <t>VDR2832</t>
  </si>
  <si>
    <t>LK III Bunut Barat, Kel Bunut Barat, Kec Kota Kisaran Barat</t>
  </si>
  <si>
    <t>0813-7584-1493</t>
  </si>
  <si>
    <t>Antara Jaya Perkasa</t>
  </si>
  <si>
    <t>VDR2833</t>
  </si>
  <si>
    <t>Jl Pandan No29, Kel Gang Buntu, Kec Medan Timur, Kota medan</t>
  </si>
  <si>
    <t>0813-9670-9113</t>
  </si>
  <si>
    <t>Berkah</t>
  </si>
  <si>
    <t>VDR2834</t>
  </si>
  <si>
    <t>Jl KH Mas Mansyur No.17E, Kel Kebon Kacang, Kec Tanah Bang</t>
  </si>
  <si>
    <t>021-31901704 / 0856-4375-6205</t>
  </si>
  <si>
    <t>Nurhadi Handoko</t>
  </si>
  <si>
    <t>VDR2835</t>
  </si>
  <si>
    <t>Jl Cempaka RT01/00, Kel Sri Agung, Kec Batang Asam, Tanjung Jabung</t>
  </si>
  <si>
    <t>Chairil Arif</t>
  </si>
  <si>
    <t>VDR2836</t>
  </si>
  <si>
    <t>Viyata Yuda Ujung - Tojai baru RT025/009, Kel Bah Kapul, Kec Siantar Sitalasari</t>
  </si>
  <si>
    <t>0822-7600-4400</t>
  </si>
  <si>
    <t>Fuad Delivansyah Siagian</t>
  </si>
  <si>
    <t>VDR2837</t>
  </si>
  <si>
    <t>Dusun V, JL Binjai Km10,5, GG Mesjid LR Pribadi No.101, RT 016/008, Kel Paya Geli, Kec Sunggal</t>
  </si>
  <si>
    <t>0811-8848-998</t>
  </si>
  <si>
    <t>Marlon Brando Pakpahan</t>
  </si>
  <si>
    <t>VDR2838</t>
  </si>
  <si>
    <t>jl Gunung Semeru, RT025/000, Kel Payo Selicah, Kec PAAL merah</t>
  </si>
  <si>
    <t>0812-8201-5575</t>
  </si>
  <si>
    <t>Laboratorium Mekanika Tanah Universitas Sumatera Utara</t>
  </si>
  <si>
    <t>VDR2839</t>
  </si>
  <si>
    <t>Jl Perpustakaan No.1B, Kampus Usu Medan</t>
  </si>
  <si>
    <t>Avner Zatra Indoenergy</t>
  </si>
  <si>
    <t>VDR2840</t>
  </si>
  <si>
    <t>Jl Sersan Darvin No.74, Kel Eka Jaya, Kec Paal Merah, Kota Jambi</t>
  </si>
  <si>
    <t>HANBINGXUAN Store â€“ Lazada</t>
  </si>
  <si>
    <t>VDR2841</t>
  </si>
  <si>
    <t>Miswandi</t>
  </si>
  <si>
    <t>VDR2842</t>
  </si>
  <si>
    <t>Dusun II, Perkebunan Hessa RT00/00, Kel Perkebunan Hessa, Kec Simpang Empat</t>
  </si>
  <si>
    <t>+62 822-4941-5403</t>
  </si>
  <si>
    <t>Sejahtera</t>
  </si>
  <si>
    <t>VDR2843</t>
  </si>
  <si>
    <t>Jl Jend Sudirman Km6 Lk X, Kel Sijambi, Kec Datuk Bandar</t>
  </si>
  <si>
    <t>0812 6992 2392</t>
  </si>
  <si>
    <t>Mochammad Ilham Subakti</t>
  </si>
  <si>
    <t>VDR2844</t>
  </si>
  <si>
    <t>Jati, RT 008/002, Kel Jatidrojok, Kec Kedungpiring</t>
  </si>
  <si>
    <t>Bakesfield Computer â€“ Tokopedia</t>
  </si>
  <si>
    <t>VDR2845</t>
  </si>
  <si>
    <t>ROGS STORE â€“ Tokopedia</t>
  </si>
  <si>
    <t>VDR2846</t>
  </si>
  <si>
    <t>Gien Muda Pratama</t>
  </si>
  <si>
    <t>VDR2847</t>
  </si>
  <si>
    <t>Legenda Wisata Zona Marcopolo Blok A6/39 Cibubur</t>
  </si>
  <si>
    <t>021-82496234 / 081212640750</t>
  </si>
  <si>
    <t>cv.gienmudapratama@gmail.com</t>
  </si>
  <si>
    <t>A Kuswandi</t>
  </si>
  <si>
    <t>VDR2848</t>
  </si>
  <si>
    <t>Kp. Ciheulang RT 003/004 Parung Panjang - Bogor</t>
  </si>
  <si>
    <t>+62 815-1116-2497</t>
  </si>
  <si>
    <t>Ericcon BHG Rekacipta Beton</t>
  </si>
  <si>
    <t>VDR2849</t>
  </si>
  <si>
    <t>KP. Campaka RT 006/003, Sirna jaya - Serang baru</t>
  </si>
  <si>
    <t>+62 812-1203-4006</t>
  </si>
  <si>
    <t>Safety Mart - Tokopedia</t>
  </si>
  <si>
    <t>VDR2850</t>
  </si>
  <si>
    <t>Jakarta Barat</t>
  </si>
  <si>
    <t>Yogi Priono</t>
  </si>
  <si>
    <t>VDR2851</t>
  </si>
  <si>
    <t>Blok Ganda Mekar Rt 004/002 Gandawesi - Ligung</t>
  </si>
  <si>
    <t>+62 813-7307-5210</t>
  </si>
  <si>
    <t>Syulthon Arief</t>
  </si>
  <si>
    <t>VDR2852</t>
  </si>
  <si>
    <t>KP. Kedung Gede RT 003/001 Kedungwaringin</t>
  </si>
  <si>
    <t>+62 896-3624-4280</t>
  </si>
  <si>
    <t>Sekawan Jaya Safety</t>
  </si>
  <si>
    <t>VDR2853</t>
  </si>
  <si>
    <t>LTC GLodok Lantai UG BLok C26 No. 7 Koridor F</t>
  </si>
  <si>
    <t>+62 813-2200-7288</t>
  </si>
  <si>
    <t>Lazada - Samsung</t>
  </si>
  <si>
    <t>VDR2854</t>
  </si>
  <si>
    <t>Shopee - Bracket Grosir</t>
  </si>
  <si>
    <t>VDR2855</t>
  </si>
  <si>
    <t>Bengkel Pelita</t>
  </si>
  <si>
    <t>VDR2856</t>
  </si>
  <si>
    <t>Jl Panglima Polim No.109/111, Kota Medan</t>
  </si>
  <si>
    <t>Winggi Aringga Pinata</t>
  </si>
  <si>
    <t>VDR2857</t>
  </si>
  <si>
    <t>Jl Yulius Usman No.49, RT 20, Kel Pematang Sulur, Kec Telanaipura</t>
  </si>
  <si>
    <t>0812-7485-1564</t>
  </si>
  <si>
    <t>Diven Zulfikar Sinaga</t>
  </si>
  <si>
    <t>VDR2858</t>
  </si>
  <si>
    <t>Jl Siki, RT00/00, Kel Gung Negeri, Kec Kabanjahe, Kab Karo</t>
  </si>
  <si>
    <t>0821-8597-0577</t>
  </si>
  <si>
    <t>Widya Lestari</t>
  </si>
  <si>
    <t>VDR2859</t>
  </si>
  <si>
    <t>Jl Veteran Blok No38A, P Berayan Bengkel, Medan Timur, Kota Medan</t>
  </si>
  <si>
    <t>0812-6032-9897</t>
  </si>
  <si>
    <t>Septian Ilham Nugroho</t>
  </si>
  <si>
    <t>VDR2860</t>
  </si>
  <si>
    <t>Jl Tembaga III No.3 RT008/020, Kayuringin Jaya, Bekasi Selatan</t>
  </si>
  <si>
    <t>0821-4538-8407</t>
  </si>
  <si>
    <t>Fauzan</t>
  </si>
  <si>
    <t>VDR2861</t>
  </si>
  <si>
    <t>Jl MT Fachruddin, RT11/00, Kel Merlung, Kec Merlung</t>
  </si>
  <si>
    <t>0812-7480-7286</t>
  </si>
  <si>
    <t>Dewi Maya R. Sobari, SH.,MKn</t>
  </si>
  <si>
    <t>VDR2862</t>
  </si>
  <si>
    <t>Jl. Pahlawan Seribu, Ruko Golden Boulevard, Blok R Nomor 50 Bumi serpong damai</t>
  </si>
  <si>
    <t>Centielindo Daya Utama</t>
  </si>
  <si>
    <t>VDR2863</t>
  </si>
  <si>
    <t>JL. Bidara Raya No. 11 RT 006/002 Jati pulo - Palmerah</t>
  </si>
  <si>
    <t>(021)5665369, 5661872, 5672837, 5670216, 5666053,</t>
  </si>
  <si>
    <t>Suhaidi</t>
  </si>
  <si>
    <t>VDR2865</t>
  </si>
  <si>
    <t>Desa Suban, RT015/00, Kel Suban, Kec Batang Asam</t>
  </si>
  <si>
    <t>0852-7279-3858</t>
  </si>
  <si>
    <t>Setia Budi</t>
  </si>
  <si>
    <t>VDR2866</t>
  </si>
  <si>
    <t>Jl Bogor No.54, MEdan Sumatera Utara</t>
  </si>
  <si>
    <t>Elanta Mireka</t>
  </si>
  <si>
    <t>VDR2867</t>
  </si>
  <si>
    <t>Komplek Kokan Inkopal Blok G17, Boulevard barat raya - kelapa gading</t>
  </si>
  <si>
    <t>02145851561-3</t>
  </si>
  <si>
    <t>M Sudjayasi</t>
  </si>
  <si>
    <t>VDR2868</t>
  </si>
  <si>
    <t>Vila Mutiara Gading 2 Blok C16 No.7, Rt007/024, Kel Karang Satria, Kec Tambun Utara</t>
  </si>
  <si>
    <t>0813-1548-4609</t>
  </si>
  <si>
    <t>Sofiyana</t>
  </si>
  <si>
    <t>VDR2869</t>
  </si>
  <si>
    <t>Jl Sei Asahan Lk.IV, Kel Tegal sari, Kec Kota Kisaran Barat</t>
  </si>
  <si>
    <t>0852-6540-0337 &amp; 0853-7329-9347</t>
  </si>
  <si>
    <t>Bayu Wahyudi</t>
  </si>
  <si>
    <t>VDR2870</t>
  </si>
  <si>
    <t>Suban RT001/000, Kel Suban, kec Batang Asam</t>
  </si>
  <si>
    <t>Sabam Simanjuntak</t>
  </si>
  <si>
    <t>VDR2871</t>
  </si>
  <si>
    <t>Dusun I Rt00/00, Kel Tomuan Holbung, Kec Bandar Pasir Mandoge</t>
  </si>
  <si>
    <t>0813-6261-0010</t>
  </si>
  <si>
    <t>Horas Electronik</t>
  </si>
  <si>
    <t>VDR2872</t>
  </si>
  <si>
    <t>Jl Perintis Kemerdekaan, Kec Simpang Empat</t>
  </si>
  <si>
    <t>Ayu Septa Perdana</t>
  </si>
  <si>
    <t>VDR2873</t>
  </si>
  <si>
    <t>Setia Budi Square No.29 - 30, KOmplek Tasbi, Kel Tanjung Rejo, Kec Medan Sunggai, Kota Medan</t>
  </si>
  <si>
    <t>ayuseptaperdana@yahoo.co.id</t>
  </si>
  <si>
    <t>Tokopedia-MegaryStore</t>
  </si>
  <si>
    <t>VDR2874</t>
  </si>
  <si>
    <t>Tokopedia-RogStore</t>
  </si>
  <si>
    <t>VDR2875</t>
  </si>
  <si>
    <t>Kantor Akuntan Publik Effendy dan Rekan</t>
  </si>
  <si>
    <t>VDR2876</t>
  </si>
  <si>
    <t>JL. P. Sirih Boulevard Blok FE No. 525 RT 003/015 Jaka Setia Bekasi Selatan</t>
  </si>
  <si>
    <t>021 82428886</t>
  </si>
  <si>
    <t>effendyhas@yahoo.co.id</t>
  </si>
  <si>
    <t>MHD Syahputra</t>
  </si>
  <si>
    <t>VDR2877</t>
  </si>
  <si>
    <t>Jl KLY Sudarso GGPanitra LKIV, Kel Tanjung Mulia, Medan Deli</t>
  </si>
  <si>
    <t>0821-6221-3821</t>
  </si>
  <si>
    <t>Tokopedia - Protech Computer</t>
  </si>
  <si>
    <t>VDR2878</t>
  </si>
  <si>
    <t>Cahaya Abadi Niaga</t>
  </si>
  <si>
    <t>VDR2879</t>
  </si>
  <si>
    <t>Jl Hesa Air Genting Simpang Kawat, Kisaran - Asahan</t>
  </si>
  <si>
    <t>Candra Martito</t>
  </si>
  <si>
    <t>VDR2880</t>
  </si>
  <si>
    <t>Dusun II Air Genting, Kel Air Genting, Kec Air Batu</t>
  </si>
  <si>
    <t>Indra Budianto Sianipar</t>
  </si>
  <si>
    <t>VDR2881</t>
  </si>
  <si>
    <t>Simarmar, Kel Hutagol Peatalun, Kec Balige</t>
  </si>
  <si>
    <t>Sri Sunarti</t>
  </si>
  <si>
    <t>VDR2882</t>
  </si>
  <si>
    <t>Dusun V, Kel Sei Kamah, Kec Sei dadap</t>
  </si>
  <si>
    <t>Andi Zulkhaidir Syabani</t>
  </si>
  <si>
    <t>VDR2883</t>
  </si>
  <si>
    <t>Perum Mutiara Residence No 29-30, Jl AMD, Kel Bakaran Batu, Kec Rantau Selatan</t>
  </si>
  <si>
    <t>0813-6118-4505</t>
  </si>
  <si>
    <t>Istana Mesin</t>
  </si>
  <si>
    <t>VDR2884</t>
  </si>
  <si>
    <t>53/8, Jl Pandu (Simpang Jl Surabaya Depan Bank Danamon) Medan 20212</t>
  </si>
  <si>
    <t>061-4574496 &amp; 0813-6053-1513</t>
  </si>
  <si>
    <t>Wahana Nusa Trindo</t>
  </si>
  <si>
    <t>VDR2885</t>
  </si>
  <si>
    <t>Jl Raya Serang Km16.8, Cluster Teratai Blok A1, Talaga Sodong, Cikupa, Tangerang</t>
  </si>
  <si>
    <t>021-59647183 &amp; 081293352646</t>
  </si>
  <si>
    <t>Suryo Purnoto</t>
  </si>
  <si>
    <t>VDR2886</t>
  </si>
  <si>
    <t>Kp. Cimahi RT 003/002 Sukamahi - cikarang pusat</t>
  </si>
  <si>
    <t>+62 813-8580-7489</t>
  </si>
  <si>
    <t>Udin</t>
  </si>
  <si>
    <t>VDR2887</t>
  </si>
  <si>
    <t>Dusun III, Sei Mencirim, RT00, Kel Sei Mencirim, Kel Sunggal, Deli Serdang</t>
  </si>
  <si>
    <t>0812-6078-219</t>
  </si>
  <si>
    <t>Tokopedia - Unitech PDU</t>
  </si>
  <si>
    <t>VDR2888</t>
  </si>
  <si>
    <t>Tokopedia - Prostore Computer</t>
  </si>
  <si>
    <t>VDR2889</t>
  </si>
  <si>
    <t>New Cahaya</t>
  </si>
  <si>
    <t>VDR2890</t>
  </si>
  <si>
    <t>Jl. Bandung No. 10/47 (simpang jalan sutomo)</t>
  </si>
  <si>
    <t>+62 852-0634-2696</t>
  </si>
  <si>
    <t>Suyoto</t>
  </si>
  <si>
    <t>VDR2891</t>
  </si>
  <si>
    <t>Dusun Kenteng RT 005/008 Kenteng - Toroh</t>
  </si>
  <si>
    <t>+62 812-6878-8809</t>
  </si>
  <si>
    <t>Agus Surono</t>
  </si>
  <si>
    <t>VDR2892</t>
  </si>
  <si>
    <t>Kedondong RT 001/004 Kedondong - Demak</t>
  </si>
  <si>
    <t>+62 821-3876-567</t>
  </si>
  <si>
    <t>Moh Soleh</t>
  </si>
  <si>
    <t>VDR2893</t>
  </si>
  <si>
    <t>Dusun geneng RT 001/007 grobogan</t>
  </si>
  <si>
    <t>+62 812-8251-1316</t>
  </si>
  <si>
    <t>Tokopedia - Kenzo Lambert</t>
  </si>
  <si>
    <t>VDR2894</t>
  </si>
  <si>
    <t>Gihon Juma Sentosa</t>
  </si>
  <si>
    <t>VDR2895</t>
  </si>
  <si>
    <t>Jl Letjen Jamin Ginting Km 9,5 Gang Pinem No.8, Kel Mangga, Kec Medan Tuntungan</t>
  </si>
  <si>
    <t>0822-7325-6801</t>
  </si>
  <si>
    <t>Tokopedia - Vans Network</t>
  </si>
  <si>
    <t>VDR2896</t>
  </si>
  <si>
    <t>Garuda Jaya Motor</t>
  </si>
  <si>
    <t>VDR2897</t>
  </si>
  <si>
    <t>Jl Imam Bonjol No.137, Kisaran Timur</t>
  </si>
  <si>
    <t>062341718 &amp; 0811-628-685</t>
  </si>
  <si>
    <t>Ujang Aifal</t>
  </si>
  <si>
    <t>VDR2898</t>
  </si>
  <si>
    <t>Jl Cokroaminoto 119 LKIII, Kel MEkar Baru Kec Kota Kisaran Barat</t>
  </si>
  <si>
    <t>0813-7656-2535</t>
  </si>
  <si>
    <t>Sariman</t>
  </si>
  <si>
    <t>VDR2899</t>
  </si>
  <si>
    <t>D.K Jetis RT 002/001 desa sendangsono kec jakenan kab Pati</t>
  </si>
  <si>
    <t>Ghani Mandiri Sukses</t>
  </si>
  <si>
    <t>VDR2900</t>
  </si>
  <si>
    <t>Perum Puri cigadung blok AD 76 kel cigadung kec subang</t>
  </si>
  <si>
    <t>+62 812-2286-9992</t>
  </si>
  <si>
    <t>PD Sumber bangunan</t>
  </si>
  <si>
    <t>VDR2901</t>
  </si>
  <si>
    <t>Tigaraksa , tangerang</t>
  </si>
  <si>
    <t>+62 812-1969-0011</t>
  </si>
  <si>
    <t>Andesit Subang Andalan</t>
  </si>
  <si>
    <t>VDR2902</t>
  </si>
  <si>
    <t>SUbang</t>
  </si>
  <si>
    <t>+62 853-1407-8301</t>
  </si>
  <si>
    <t>Saxtiawan</t>
  </si>
  <si>
    <t>VDR2903</t>
  </si>
  <si>
    <t>Villa Sentosa Indah, Sentosa A5 No07, kel Eka Jaya, kec Jambi Selatan</t>
  </si>
  <si>
    <t>0853 6611 8888</t>
  </si>
  <si>
    <t>Mas Mustika Anugrah Sejahtera</t>
  </si>
  <si>
    <t>VDR2904</t>
  </si>
  <si>
    <t>Intercon Plaza Blok C No. 9 Taman Kebun Jeruk</t>
  </si>
  <si>
    <t>+62 812-1824-775</t>
  </si>
  <si>
    <t>Harapan Mitra Kreasi</t>
  </si>
  <si>
    <t>VDR2905</t>
  </si>
  <si>
    <t>Jl. Griya sejahtera Blok L1 No 16 sunter agung</t>
  </si>
  <si>
    <t>+62 895-1364-2836</t>
  </si>
  <si>
    <t>Isa Taufik</t>
  </si>
  <si>
    <t>VDR2906</t>
  </si>
  <si>
    <t>Tigaraksa</t>
  </si>
  <si>
    <t>+62 898-0269-288</t>
  </si>
  <si>
    <t>Bintang Sakti</t>
  </si>
  <si>
    <t>VDR2907</t>
  </si>
  <si>
    <t>Kenanga, Cipondoh, Tangerang City, Banten 15145</t>
  </si>
  <si>
    <t>Imam Hambali</t>
  </si>
  <si>
    <t>VDR2908</t>
  </si>
  <si>
    <t>Jl Sejahtera Asmil Yonif Komipi B 645/G, RT002/ 005, Kel Pemangkat Kota, Kec Pemngkat</t>
  </si>
  <si>
    <t>0813-000000</t>
  </si>
  <si>
    <t>Suwanto</t>
  </si>
  <si>
    <t>VDR2909</t>
  </si>
  <si>
    <t>Jl Rebung Lk.II, Kel Siumbut Umbut, Kec Kota Kisaran Timur</t>
  </si>
  <si>
    <t>0813-5458-5137</t>
  </si>
  <si>
    <t>TB Peking Jaya</t>
  </si>
  <si>
    <t>VDR2910</t>
  </si>
  <si>
    <t>Kp Kutruk, Jambe - tigaraksa</t>
  </si>
  <si>
    <t>+62 812-8141-7151</t>
  </si>
  <si>
    <t>Ahmad Afif</t>
  </si>
  <si>
    <t>VDR2911</t>
  </si>
  <si>
    <t>Mendongan RT 002/006 Gondowulan - Kepil</t>
  </si>
  <si>
    <t>+62 813-9268-1613</t>
  </si>
  <si>
    <t>Astuti</t>
  </si>
  <si>
    <t>VDR2912</t>
  </si>
  <si>
    <t>Simpang Rambutan, RT12/00, Kel Suban, Kec Batang Asam, Tanjung Jabung Barat</t>
  </si>
  <si>
    <t>0822-8203-5836</t>
  </si>
  <si>
    <t>Kurnia Jaya Teknik</t>
  </si>
  <si>
    <t>VDR2913</t>
  </si>
  <si>
    <t>Jl. kintamani RT 008/004 Blok F2 No 7 RT 008/004 Bekasi Timur</t>
  </si>
  <si>
    <t>+62 838-7267-3211</t>
  </si>
  <si>
    <t>Hendry Ardriansyah</t>
  </si>
  <si>
    <t>VDR2914</t>
  </si>
  <si>
    <t>Kp. Kabandungan No.42 RT 004/010 Sirnagalih - Tamansari</t>
  </si>
  <si>
    <t>62 813-1138-4958</t>
  </si>
  <si>
    <t>Sinar Terang</t>
  </si>
  <si>
    <t>VDR2915</t>
  </si>
  <si>
    <t>Jl Imam Bonjol No.68. Kisaran</t>
  </si>
  <si>
    <t>Didik Haryadi</t>
  </si>
  <si>
    <t>VDR2916</t>
  </si>
  <si>
    <t>Pondok Bahar Permai S1-27</t>
  </si>
  <si>
    <t>+62 815-6729-483</t>
  </si>
  <si>
    <t>ANGGUN JAYA WISATA BERSAMA</t>
  </si>
  <si>
    <t>VDR2917</t>
  </si>
  <si>
    <t>Jalan Kelambir V No. 185, Kel. Cinta Damai, Kec. MedanHelvetia, Kota Medan, Prov. Sumatera Utara</t>
  </si>
  <si>
    <t>Widya Lestari, ST</t>
  </si>
  <si>
    <t>VDR2918</t>
  </si>
  <si>
    <t>Jl Veteran Blok No38A, RT000/000, Kel P Berayan Bengkel, Medan Timur</t>
  </si>
  <si>
    <t>Cahaya Multi Parts</t>
  </si>
  <si>
    <t>VDR2919</t>
  </si>
  <si>
    <t>Jl Kartini XIII No19A, Sawah Besar, Jakarta Pusat</t>
  </si>
  <si>
    <t>02122682589 &amp; 812-1099-3535</t>
  </si>
  <si>
    <t>Asep Suhendi</t>
  </si>
  <si>
    <t>VDR2920</t>
  </si>
  <si>
    <t>Gn Putri Utara, RT002/012, Gunung Putri, Kec Gn Putri</t>
  </si>
  <si>
    <t>VDR2921</t>
  </si>
  <si>
    <t>Dusnu Baregbeg, RT01/02, Kel Wanasari, Kec Teluk Jambe</t>
  </si>
  <si>
    <t>Rony Djauhari</t>
  </si>
  <si>
    <t>VDR2922</t>
  </si>
  <si>
    <t>Perum Puri Serpong 2 Blok B4/19 RT02/05, Kel Babakan, Kec Setu</t>
  </si>
  <si>
    <t>0851-0085-9585</t>
  </si>
  <si>
    <t>Risdiana Wati</t>
  </si>
  <si>
    <t>VDR2923</t>
  </si>
  <si>
    <t>Suko Awin Jaya, RT010/000, Kel Suko Awin Jaya, Kec Sekernan</t>
  </si>
  <si>
    <t>0821 1867 3623</t>
  </si>
  <si>
    <t>Kayu Raya Indonesia</t>
  </si>
  <si>
    <t>VDR2924</t>
  </si>
  <si>
    <t>Kawasan Industri dan Pergudangan Taman Tekno Blok C no. 2 City sektor XI</t>
  </si>
  <si>
    <t>+62 822 6033 3593 / (021)50820022</t>
  </si>
  <si>
    <t>hello@fabelio.com</t>
  </si>
  <si>
    <t>Toko Bangunan Anugerah</t>
  </si>
  <si>
    <t>VDR2925</t>
  </si>
  <si>
    <t>Tipar Cakung</t>
  </si>
  <si>
    <t>+62 858-9029-5777</t>
  </si>
  <si>
    <t>Tokopedia - Gudang Network</t>
  </si>
  <si>
    <t>VDR2926</t>
  </si>
  <si>
    <t>Tokopedia - Plasma Jaya ELektric</t>
  </si>
  <si>
    <t>VDR2927</t>
  </si>
  <si>
    <t>Samsir Siregar</t>
  </si>
  <si>
    <t>VDR2928</t>
  </si>
  <si>
    <t>Dusun I Hessa Air Genting, RT00/00 Kel Hessa Air Genting, Air Batu</t>
  </si>
  <si>
    <t>0823 6096 8446</t>
  </si>
  <si>
    <t>Hijrah Insan Karima</t>
  </si>
  <si>
    <t>VDR2929</t>
  </si>
  <si>
    <t>Jl Wibawa Mukti II No 69, RT003/005, Kel Jatiasih, Kec Jatiasih</t>
  </si>
  <si>
    <t>08227222 &amp; 0812-8107-1111</t>
  </si>
  <si>
    <t>Tokopedia - Bintang Abadi 1</t>
  </si>
  <si>
    <t>VDR2930</t>
  </si>
  <si>
    <t>Daryanto</t>
  </si>
  <si>
    <t>VDR2931</t>
  </si>
  <si>
    <t>Plalar RT 001/004 Kopeng - Getasan</t>
  </si>
  <si>
    <t>+62 821-4114-5047</t>
  </si>
  <si>
    <t>Triko Heriyanto</t>
  </si>
  <si>
    <t>VDR2932</t>
  </si>
  <si>
    <t>Jl. Pisangan Baru RT012/013 Matraman</t>
  </si>
  <si>
    <t>+62 819-3279-8900</t>
  </si>
  <si>
    <t>Ari Wiyoga Bramantyo</t>
  </si>
  <si>
    <t>VDR2933</t>
  </si>
  <si>
    <t>Jl W Iskandar, RT00/00, Kel Selawan, Kec Kota Kisaran Timur</t>
  </si>
  <si>
    <t>0853-6367-7733</t>
  </si>
  <si>
    <t>Persada Nusantara Steel</t>
  </si>
  <si>
    <t>VDR2934</t>
  </si>
  <si>
    <t>JL. Griya Utama Blok A-31 Komplek Puri Mutiara , Sunter Agung - Tanjung Priok</t>
  </si>
  <si>
    <t>+62 818-0799-6656</t>
  </si>
  <si>
    <t>Berlian Tangguh Sejahtera</t>
  </si>
  <si>
    <t>VDR2935</t>
  </si>
  <si>
    <t>Williem Iskandar Komp. MMTC B No.84/85 Medan Estate Percut Sei Tuan, Kab Deli Serdang Sumatera Utara</t>
  </si>
  <si>
    <t>0812-6071-212</t>
  </si>
  <si>
    <t>Putra Batam Jasa mandiri</t>
  </si>
  <si>
    <t>VDR2936</t>
  </si>
  <si>
    <t>Jl Yos Sudarso (Simpang Jl Kerapu) Kel Sengkuang, Kec Batu Ampar, Kota Batam, Prov Kep Riau</t>
  </si>
  <si>
    <t>0812-6109-730</t>
  </si>
  <si>
    <t>Hanafi Surya</t>
  </si>
  <si>
    <t>VDR2937</t>
  </si>
  <si>
    <t>Taman Duta Mas B-3 No.19 RT001/009 petamburan</t>
  </si>
  <si>
    <t>+62 812-8544-1428</t>
  </si>
  <si>
    <t>Hendri Hadi</t>
  </si>
  <si>
    <t>VDR2938</t>
  </si>
  <si>
    <t>Perum Pantai Gading Blok F No.1, RT004/016, Tanjung Betung, Bengkong, Batam</t>
  </si>
  <si>
    <t>0812-6399-3185</t>
  </si>
  <si>
    <t>Plusafe Solutions Limited</t>
  </si>
  <si>
    <t>VDR2939</t>
  </si>
  <si>
    <t>Room15, 332,3rd floor, 137 Heguang Road, Tianhe Dsitrict, Guangzhou, 510000, China</t>
  </si>
  <si>
    <t>+86 183 1252 9757</t>
  </si>
  <si>
    <t>lucio@plusafe.com</t>
  </si>
  <si>
    <t>Suzhou Porcelain Insulator Works Co., Ltd</t>
  </si>
  <si>
    <t>VDR2940</t>
  </si>
  <si>
    <t>No.20 Chunhui Rd. S.I.P Weiting District, Suzhou, China, PC: 215122</t>
  </si>
  <si>
    <t>steven.xu@spiwcn.com</t>
  </si>
  <si>
    <t>Shanghai Nanhua Electronics Co., Ltd</t>
  </si>
  <si>
    <t>VDR2941</t>
  </si>
  <si>
    <t>Bldg 9, No.1755 Wenbei Road, Jiading Shanghai 201802</t>
  </si>
  <si>
    <t>larissanh@nanhua.com</t>
  </si>
  <si>
    <t>Zoom Video Communications Inc.</t>
  </si>
  <si>
    <t>VDR2942</t>
  </si>
  <si>
    <t>55 Almaden Blvd, 6th FloorSan Jose, CA 95113</t>
  </si>
  <si>
    <t>billing@zoom.us</t>
  </si>
  <si>
    <t>Adi Santoso</t>
  </si>
  <si>
    <t>VDR2943</t>
  </si>
  <si>
    <t>KP. Kavling baru RT 001/014 Telaga Murni - Cikarang Barat</t>
  </si>
  <si>
    <t>62 821-1328-9020</t>
  </si>
  <si>
    <t>Cibubur Raya Indosteel</t>
  </si>
  <si>
    <t>VDR2944</t>
  </si>
  <si>
    <t>Jl Transyogi No.76A, RT02/009, Jatisampurna, Kec Jatisampurna</t>
  </si>
  <si>
    <t>021 22988368 &amp; 0878-8076-4224</t>
  </si>
  <si>
    <t>Rely Yusnita</t>
  </si>
  <si>
    <t>VDR2945</t>
  </si>
  <si>
    <t>Simpang Rambutan, RT012/000, Kel Suban, Batang Asam</t>
  </si>
  <si>
    <t>Satria Prawira Negara</t>
  </si>
  <si>
    <t>VDR2946</t>
  </si>
  <si>
    <t>Perum Marina View Blok H2 No.28, Kel Tanjung Uncang, Kec Batu Aji</t>
  </si>
  <si>
    <t>0812-79386628</t>
  </si>
  <si>
    <t>Mekar Jaya</t>
  </si>
  <si>
    <t>VDR2947</t>
  </si>
  <si>
    <t>LTC Glodok, Jl. Hayam Wuruk No.127, RT.1/RW.6, Mangga Besar, Kec. Taman Sari, Kota Jakarta Barat, Daerah Khusus Ibukota Jakarta 11180</t>
  </si>
  <si>
    <t>0822-9922-0112</t>
  </si>
  <si>
    <t>Zenna Jaya Abadi</t>
  </si>
  <si>
    <t>VDR2948</t>
  </si>
  <si>
    <t>Mall Taman Palem, Lt Dasar Blok A No.53B, RT000/000, Kel Cengkareng,</t>
  </si>
  <si>
    <t>0896-6363-7499</t>
  </si>
  <si>
    <t>Saudara Abadi Selaras Makmur</t>
  </si>
  <si>
    <t>VDR2949</t>
  </si>
  <si>
    <t>Ruko Daan Mogot Baru, Jl Utan Jati 9B1 Kalideres</t>
  </si>
  <si>
    <t>+62 813-1861-6686</t>
  </si>
  <si>
    <t>Cepi Sudrajat</t>
  </si>
  <si>
    <t>VDR2950</t>
  </si>
  <si>
    <t>JL. Soekarno Hatta bandung</t>
  </si>
  <si>
    <t>+62 812-2156-4816</t>
  </si>
  <si>
    <t>Zaoqiang Longtime FRP Product Co., Ltd</t>
  </si>
  <si>
    <t>VDR2951</t>
  </si>
  <si>
    <t>East of Fuqiang North Road Zaqqiang County, China</t>
  </si>
  <si>
    <t>+86 156 3233 5539</t>
  </si>
  <si>
    <t>Sinar Fajar</t>
  </si>
  <si>
    <t>VDR2952</t>
  </si>
  <si>
    <t>Dr Fl Tobing d/h Bintang No 83-A, Medan Sumut</t>
  </si>
  <si>
    <t>Anugrah Jaya</t>
  </si>
  <si>
    <t>VDR2953</t>
  </si>
  <si>
    <t>JL. Cancer No.17 RT 005/009 Gumuruh - Batununggal</t>
  </si>
  <si>
    <t>+62 896-1058-3870</t>
  </si>
  <si>
    <t>Tokopedia - Gudang Listrik</t>
  </si>
  <si>
    <t>VDR2954</t>
  </si>
  <si>
    <t>Tokopedia - Sumber Lighting Jaya</t>
  </si>
  <si>
    <t>VDR2955</t>
  </si>
  <si>
    <t>Tokopedia - Montana ID</t>
  </si>
  <si>
    <t>VDR2956</t>
  </si>
  <si>
    <t>Rangka Raya</t>
  </si>
  <si>
    <t>VDR2957</t>
  </si>
  <si>
    <t>Jl Tanjung Sari No.44-B RT001/007, Kel Simomulyo, Kec Sukomanunggal, Surabaya</t>
  </si>
  <si>
    <t>081131151888 &amp; 081332676091</t>
  </si>
  <si>
    <t>ASIKIN</t>
  </si>
  <si>
    <t>VDR2958</t>
  </si>
  <si>
    <t>Karang Talun, Rt002/001, Kel Mlilir, Kec Bandungan, Kab Semarang</t>
  </si>
  <si>
    <t>0821-9677-7439</t>
  </si>
  <si>
    <t>Makita Kisaran</t>
  </si>
  <si>
    <t>VDR2959</t>
  </si>
  <si>
    <t>Jl Sutomo No27, Kisaran</t>
  </si>
  <si>
    <t>0813-7061-1582</t>
  </si>
  <si>
    <t>BRC Construction</t>
  </si>
  <si>
    <t>VDR2960</t>
  </si>
  <si>
    <t>Jl Jermal 8 No4, P Denai, Medan 20227</t>
  </si>
  <si>
    <t>0853-6292-9922</t>
  </si>
  <si>
    <t>Wartoyo Subiyakto</t>
  </si>
  <si>
    <t>VDR2961</t>
  </si>
  <si>
    <t>Tembongraja RT 004/001</t>
  </si>
  <si>
    <t>Tokopedia - Mr Miyamoto</t>
  </si>
  <si>
    <t>VDR2962</t>
  </si>
  <si>
    <t>.</t>
  </si>
  <si>
    <t>Tokopedia - Gateway Indonesia Comp</t>
  </si>
  <si>
    <t>VDR2963</t>
  </si>
  <si>
    <t>NURUDIN</t>
  </si>
  <si>
    <t>VDR2964</t>
  </si>
  <si>
    <t>Gelung RT005/002/ Kel Gelung, Kec Paron, Kab Ngawi, Jawa Timur</t>
  </si>
  <si>
    <t>0821-4438-5884</t>
  </si>
  <si>
    <t>Tokopedia - 1 Tech Store</t>
  </si>
  <si>
    <t>VDR2965</t>
  </si>
  <si>
    <t>Agus Hendri</t>
  </si>
  <si>
    <t>VDR2966</t>
  </si>
  <si>
    <t>Dusun Kampung Baru RT 001/006 Wado</t>
  </si>
  <si>
    <t>+62 852-2121-6460</t>
  </si>
  <si>
    <t>NUSANTARA KONSTRUKSI PERKASA</t>
  </si>
  <si>
    <t>VDR2967</t>
  </si>
  <si>
    <t>Jl. Pesantren Al Fatah, RT 02/03, Pasirangin, Kec. Cileungsi, Kab. Bogor 1682</t>
  </si>
  <si>
    <t>+62 813-9495-8811</t>
  </si>
  <si>
    <t>Wijangkoro</t>
  </si>
  <si>
    <t>VDR2968</t>
  </si>
  <si>
    <t>Perumahan PGRI Blok D No28, kel Sungai Lekop, Kec Sagulung, Batam</t>
  </si>
  <si>
    <t>0822-8829-1355 &amp;</t>
  </si>
  <si>
    <t>Golden Roof Polymer</t>
  </si>
  <si>
    <t>VDR2969</t>
  </si>
  <si>
    <t>Jl. Raya Serang KM 27 RT 011/004 Sentul jaya</t>
  </si>
  <si>
    <t>Goldenroof@gmail.com</t>
  </si>
  <si>
    <t>Rosmiati</t>
  </si>
  <si>
    <t>VDR2970</t>
  </si>
  <si>
    <t>Jl Denai Lk V, Kel Gading Kec Datuk Bandar, Tanjung Balai</t>
  </si>
  <si>
    <t>0813-6147-7552</t>
  </si>
  <si>
    <t>Junaidi</t>
  </si>
  <si>
    <t>VDR2971</t>
  </si>
  <si>
    <t>JL. Jalak Komp. Pajak RT 002/003 Juramangu Timur Pondok aren</t>
  </si>
  <si>
    <t>Tjokro Bersaudara Batamindo</t>
  </si>
  <si>
    <t>VDR2972</t>
  </si>
  <si>
    <t>Jl. Todak Kav. 2 Batu ampar , Tanjung sekuang</t>
  </si>
  <si>
    <t>+62 821-6566-3333</t>
  </si>
  <si>
    <t>Zhizhe Ricardo Ashera</t>
  </si>
  <si>
    <t>VDR2973</t>
  </si>
  <si>
    <t>Ruko CNN E2 No.6, Kabil Industrial Estate, Batam, Kep Riau</t>
  </si>
  <si>
    <t>0812-6120-4444</t>
  </si>
  <si>
    <t>Yupiter Baru Jaya</t>
  </si>
  <si>
    <t>VDR2974</t>
  </si>
  <si>
    <t>Komp Sri Jaya Abadi Blok D No. 6-7-8, Kota Batam</t>
  </si>
  <si>
    <t>0778456593 &amp; 0778456889</t>
  </si>
  <si>
    <t>Tritunggal Citra Mulia Abadi</t>
  </si>
  <si>
    <t>VDR2975</t>
  </si>
  <si>
    <t>Jl Utan Kayu Raya No.104A-B, Ke Utan Kayu, Kec Matraman, Jakarta Timur</t>
  </si>
  <si>
    <t>021-4515598 &amp; 45844291</t>
  </si>
  <si>
    <t>Adin</t>
  </si>
  <si>
    <t>VDR2976</t>
  </si>
  <si>
    <t>Kp. SasakPanjang RT 003/004 Tajur Halang</t>
  </si>
  <si>
    <t>+62 812-9841-3565</t>
  </si>
  <si>
    <t>VDR2977</t>
  </si>
  <si>
    <t>JL. Janur Elok 1 Blok QB 6 NO.7 Kelapa gading</t>
  </si>
  <si>
    <t>021-4515598</t>
  </si>
  <si>
    <t>Danusari Mitra Sejahtera</t>
  </si>
  <si>
    <t>VDR2978</t>
  </si>
  <si>
    <t>Kp. Cimanggung RT 006/002 Klapanunggal</t>
  </si>
  <si>
    <t>+62 812-9339-0817</t>
  </si>
  <si>
    <t>Nelayan jaya</t>
  </si>
  <si>
    <t>VDR2979</t>
  </si>
  <si>
    <t>JL. Veteran No 31</t>
  </si>
  <si>
    <t>+62 852-6258-0605</t>
  </si>
  <si>
    <t>Tokopedia - Mega Computer Jakarta</t>
  </si>
  <si>
    <t>VDR2980</t>
  </si>
  <si>
    <t>Siliwangi jaya</t>
  </si>
  <si>
    <t>VDR2981</t>
  </si>
  <si>
    <t>JL. Raya Bojongsoang No.224 (depan SPBU bojongsoang) RT001/007 Buah Batu</t>
  </si>
  <si>
    <t>+62 821-1979-9987</t>
  </si>
  <si>
    <t>Pardi Motor</t>
  </si>
  <si>
    <t>VDR2982</t>
  </si>
  <si>
    <t>JL. Tebet TImur Raya No. 19</t>
  </si>
  <si>
    <t>KJJP NI MADE TJANDRA KASIH</t>
  </si>
  <si>
    <t>VDR2983</t>
  </si>
  <si>
    <t>JL. Tuan Lange No . 22 kuta Badung</t>
  </si>
  <si>
    <t>SAPREM</t>
  </si>
  <si>
    <t>VDR2984</t>
  </si>
  <si>
    <t>CTRA. ESTELLA, S/N 31868 IZURDIAGA - NAVARRA â€“ ESPAÃ‘A</t>
  </si>
  <si>
    <t>34 â€“ 948 â€“ 500861</t>
  </si>
  <si>
    <t>miguel@saprem.com</t>
  </si>
  <si>
    <t>Cakra Adji Gunung</t>
  </si>
  <si>
    <t>VDR2985</t>
  </si>
  <si>
    <t>GD. Senatama LT. 3 R 302 A RT 001/008 Kwitang Raya</t>
  </si>
  <si>
    <t>+62 812-3999-9211</t>
  </si>
  <si>
    <t>Minds Indo Survey</t>
  </si>
  <si>
    <t>VDR2986</t>
  </si>
  <si>
    <t>Ruko Mega Kalimalang, Komplek, Jl. KH. Noer Ali No.11, RT.007/RW.003, Pekayon Jaya, Kec. Bekasi Sel., Kota Bks, Jawa Barat 17148</t>
  </si>
  <si>
    <t>+62 853-9128-2644</t>
  </si>
  <si>
    <t>finance@mindsindosurvey.co.id</t>
  </si>
  <si>
    <t>Tokopedia - TronicTrust</t>
  </si>
  <si>
    <t>VDR2987</t>
  </si>
  <si>
    <t>Bukalapak - Pusat Acc Drone</t>
  </si>
  <si>
    <t>VDR2988</t>
  </si>
  <si>
    <t>Indo Kreasi Art</t>
  </si>
  <si>
    <t>VDR2989</t>
  </si>
  <si>
    <t>Jl. Cirendeu Raya No.15 Ciputat Timur</t>
  </si>
  <si>
    <t>Mex International</t>
  </si>
  <si>
    <t>VDR2990</t>
  </si>
  <si>
    <t>Jl. Binong Permai R-1 No.10 Rt.01 Rw.010 Curug Binong Kab Tangerang Banten</t>
  </si>
  <si>
    <t>Tonny Sahusilawane</t>
  </si>
  <si>
    <t>VDR2991</t>
  </si>
  <si>
    <t>Jl Wolter Monginsidi No.01, RT002/002, Kel Baguala, Kec Lateri Amboina,</t>
  </si>
  <si>
    <t>0813-4300-3864</t>
  </si>
  <si>
    <t>Mahmud Latif</t>
  </si>
  <si>
    <t>VDR2992</t>
  </si>
  <si>
    <t>Waiheru RT011/055, KelWaiheru, Kec Baguala, Ambon</t>
  </si>
  <si>
    <t>0813-5601-2488</t>
  </si>
  <si>
    <t>Anugerah Sejahtera Perkasa</t>
  </si>
  <si>
    <t>VDR2993</t>
  </si>
  <si>
    <t>Jl Imam Bonjol, No 26, RT003/01, Kel Ahusen, Kec Sirimau</t>
  </si>
  <si>
    <t>0911351579 / 081344907741 / 082141080950</t>
  </si>
  <si>
    <t>Sumber Karya Anugerah</t>
  </si>
  <si>
    <t>VDR2994</t>
  </si>
  <si>
    <t>Jl Kkialy 11, RT001/04, Rijali, Sirimau, Ambon</t>
  </si>
  <si>
    <t>0821-9865-2473</t>
  </si>
  <si>
    <t>Daya Cipta Utama Perkasa</t>
  </si>
  <si>
    <t>VDR2995</t>
  </si>
  <si>
    <t>Jl Sisimangaraja RT012/003, Ambon</t>
  </si>
  <si>
    <t>0911361128 &amp; 0813-4433-2507</t>
  </si>
  <si>
    <t>Perwira Milenium Engindo</t>
  </si>
  <si>
    <t>VDR2996</t>
  </si>
  <si>
    <t>Jl. Industri No.31 RT 001/001 Sidokepung Buduran</t>
  </si>
  <si>
    <t>+62 819-9980-0558</t>
  </si>
  <si>
    <t>Sokka Mulia Abadi</t>
  </si>
  <si>
    <t>VDR2997</t>
  </si>
  <si>
    <t>Komp. Sentra Bisnis SS.20 No. 11 medan satria</t>
  </si>
  <si>
    <t>+62 852-9393-8815</t>
  </si>
  <si>
    <t>Karya jaya</t>
  </si>
  <si>
    <t>VDR2998</t>
  </si>
  <si>
    <t>JL. Raya AH. Nasution No. 49 Ujung berung</t>
  </si>
  <si>
    <t>022 7831998</t>
  </si>
  <si>
    <t>VDR2999</t>
  </si>
  <si>
    <t>komp. Fatmawati Mas Blok III No. 306</t>
  </si>
  <si>
    <t>021 7659179 - 0816172286800</t>
  </si>
  <si>
    <t>Jefri Syhailatua</t>
  </si>
  <si>
    <t>VDR3000</t>
  </si>
  <si>
    <t>Tihulale, RT004/002, Kel Tihulale, Kec Kairatu</t>
  </si>
  <si>
    <t>Syahroni</t>
  </si>
  <si>
    <t>VDR3001</t>
  </si>
  <si>
    <t>Dusun Waimital, RT00/00, Kel Waimital, kec Kairatu, Seram bagian Barat, Maluku</t>
  </si>
  <si>
    <t>Patrick David Tanujaya</t>
  </si>
  <si>
    <t>VDR3002</t>
  </si>
  <si>
    <t>Jl PHB Halong Atas, RT024/008, Kel Halong, Kec Baguala, Kota Ambon, Maluku</t>
  </si>
  <si>
    <t>0813-4475-7055</t>
  </si>
  <si>
    <t>Vector Johanes, ST</t>
  </si>
  <si>
    <t>VDR3003</t>
  </si>
  <si>
    <t>Wayame, RT013/007, Kel Wayame, Kec Teluk Ambon, Kota Ambon, Maluku</t>
  </si>
  <si>
    <t>0823-9996-2233</t>
  </si>
  <si>
    <t>Herce Sakeus Noya</t>
  </si>
  <si>
    <t>VDR3004</t>
  </si>
  <si>
    <t>Makariki, RT00/00, kel Makariki, Kec Amahai, Kab Maluku Tengah, Maluku</t>
  </si>
  <si>
    <t>0821-9777-8886</t>
  </si>
  <si>
    <t>Didin</t>
  </si>
  <si>
    <t>VDR3005</t>
  </si>
  <si>
    <t>KP. Cillutung Kidul RT 003/001 Curug Panjang</t>
  </si>
  <si>
    <t>+62 853-1290-4492</t>
  </si>
  <si>
    <t>Safety mart</t>
  </si>
  <si>
    <t>VDR3006</t>
  </si>
  <si>
    <t>Gedung LTC Glodok, Lantai 2 Blok B11No. 6, Jl. Hayam Wuruk No.127, RT.1/RW.6, Mangga Besar, Kec. Taman Sari, Kota Jakarta Barat, Daerah Khusus Ibukota Jakarta 11180</t>
  </si>
  <si>
    <t>+62 821-8596-6316</t>
  </si>
  <si>
    <t>Faren flavon</t>
  </si>
  <si>
    <t>VDR3007</t>
  </si>
  <si>
    <t>Jl. Warung Buncit Raya No.11b, RT.2/RW.7, Pejaten Bar., Kec. Ps. Minggu, Kota Jakarta Selatan, Daerah Khusus Ibukota Jakarta 12740</t>
  </si>
  <si>
    <t>0813-1680-3010</t>
  </si>
  <si>
    <t>Hebei Trico Trade Co., Ltd</t>
  </si>
  <si>
    <t>VDR3008</t>
  </si>
  <si>
    <t>Room 1005, Zhongyuan Building, No. 368, Youyi North Street, Shijiazhuang, Hebei, China</t>
  </si>
  <si>
    <t>+86 311 8502 9502 / +86 13393113206 / +86 15803317</t>
  </si>
  <si>
    <t>sales@tricocn.com</t>
  </si>
  <si>
    <t>Ramayana Motor</t>
  </si>
  <si>
    <t>VDR3009</t>
  </si>
  <si>
    <t>Blok M mall Lt. Basement Blok B No.18</t>
  </si>
  <si>
    <t>Zeth Siahaya</t>
  </si>
  <si>
    <t>VDR3010</t>
  </si>
  <si>
    <t>Haruru, RT01/00, Desa Haruru, Kecamatan Amahai, Kab Maluku Tengah</t>
  </si>
  <si>
    <t>0852-4425-9521</t>
  </si>
  <si>
    <t>Lima Prima Solusindo</t>
  </si>
  <si>
    <t>VDR3011</t>
  </si>
  <si>
    <t>Menara 165, Jl. TB Simatupang No.3, RT.3/RW.3, Cilandak Tim., Kec. Ps. Minggu, Kota Jakarta Selatan, Daerah Khusus Ibukota Jakarta 12560</t>
  </si>
  <si>
    <t>+62 813-7747-5503 - +62 821-6563-3450</t>
  </si>
  <si>
    <t>Indomobil Prima Niaga</t>
  </si>
  <si>
    <t>VDR3012</t>
  </si>
  <si>
    <t>Jl. MT. Haryono Kav.8 Lt.9, RT 009/011, Bidara Cina, Jatinegara</t>
  </si>
  <si>
    <t>021-6510050</t>
  </si>
  <si>
    <t>gsosales@hinodealer.indomobil.</t>
  </si>
  <si>
    <t>021-65307578</t>
  </si>
  <si>
    <t>Thomas Khuana</t>
  </si>
  <si>
    <t>VDR3013</t>
  </si>
  <si>
    <t>Jl. Sisimangaraja RT0172/004, Desa Passo, Kecamatan Baguala, Kota Ambon, Maluku</t>
  </si>
  <si>
    <t>0813-4433-2507</t>
  </si>
  <si>
    <t>PT. PELNI (Persero)</t>
  </si>
  <si>
    <t>VDR3014</t>
  </si>
  <si>
    <t>Jl. Pelabuhan Tanjung Priuk No.2, Tj. Priok, Kota Jkt Utara, Daerah Khusus Ibukota Jakarta 14350</t>
  </si>
  <si>
    <t>(021) 43933184/081310410522</t>
  </si>
  <si>
    <t>infopelni162@pelni.co.id</t>
  </si>
  <si>
    <t>Material Tunas Baru</t>
  </si>
  <si>
    <t>VDR3015</t>
  </si>
  <si>
    <t>Dusun Sidodadi, RT001/002, Desa Waimital, Kec Kairatu, Kab Seram Bagian Barat, Prov Maluku</t>
  </si>
  <si>
    <t>0812-8262-0523</t>
  </si>
  <si>
    <t>DJUWADI</t>
  </si>
  <si>
    <t>VDR3016</t>
  </si>
  <si>
    <t>Waihatu RT007/004, Desa Waihatu, Kec Kairatu, Kab Seram Bagian Barat</t>
  </si>
  <si>
    <t>0853-5401-2342</t>
  </si>
  <si>
    <t>Tama Reka Paramuda</t>
  </si>
  <si>
    <t>VDR3017</t>
  </si>
  <si>
    <t>Kp. Cikiwul No.87 RT 004/004 Kel Cikiwul - Bantargebang</t>
  </si>
  <si>
    <t>+62 818-0790-5252</t>
  </si>
  <si>
    <t>Yunus Wairata</t>
  </si>
  <si>
    <t>VDR3018</t>
  </si>
  <si>
    <t>Desa Tihulale, RT001/001, Desa Tihulale, Kec Kairatu</t>
  </si>
  <si>
    <t>0821-9781-3872</t>
  </si>
  <si>
    <t>Tokopedia - CCTVDAHUA</t>
  </si>
  <si>
    <t>VDR3019</t>
  </si>
  <si>
    <t>jakarta</t>
  </si>
  <si>
    <t>Tokopedia - CCTV21</t>
  </si>
  <si>
    <t>VDR3020</t>
  </si>
  <si>
    <t>Duta Oto Raya</t>
  </si>
  <si>
    <t>VDR3021</t>
  </si>
  <si>
    <t>Gedung PGC, LT2A No.440, Jl Mayjend Sutoyo, Kel Cililitan, Kec Kramat Jati, Jakarta Timur</t>
  </si>
  <si>
    <t>021-22095459 &amp; 0878-7731-3183</t>
  </si>
  <si>
    <t>Putra mandiri</t>
  </si>
  <si>
    <t>VDR3022</t>
  </si>
  <si>
    <t>Pesona gading Cibitung 2 Blok AB4, No50, Cibitung, Kab Bekasi</t>
  </si>
  <si>
    <t>0857-7223-4056</t>
  </si>
  <si>
    <t>Sukirman</t>
  </si>
  <si>
    <t>VDR3023</t>
  </si>
  <si>
    <t>Dusun Waimital, RT006/003, Waimital, Kec Kairatu, Seram Bagian Barat</t>
  </si>
  <si>
    <t>0853-4321-2643 &amp; 0852-4312-0473</t>
  </si>
  <si>
    <t>Muhammad Sodikin</t>
  </si>
  <si>
    <t>VDR3024</t>
  </si>
  <si>
    <t>Dusun Tirtomulyo, RT00/00, Kel Waimital, Kec Kairatu, Seram Barat</t>
  </si>
  <si>
    <t>0812-4734-0447</t>
  </si>
  <si>
    <t>BASO</t>
  </si>
  <si>
    <t>VDR3025</t>
  </si>
  <si>
    <t>JL Adam Malik RT003/001, Kel Kuala Pembuang Dua, Kec Seruyan Hilir, Kab Seruyan, Kalimantan Tengah</t>
  </si>
  <si>
    <t>0821-5987-7755</t>
  </si>
  <si>
    <t>VDR3026</t>
  </si>
  <si>
    <t>Martinus Putirulan</t>
  </si>
  <si>
    <t>VDR3027</t>
  </si>
  <si>
    <t>Kamarian, RT00/00, Kel Kamarian, Kec Kairatu, Kab Seram Barat</t>
  </si>
  <si>
    <t>Apner Manduapessy</t>
  </si>
  <si>
    <t>VDR3028</t>
  </si>
  <si>
    <t>Dusun Naniuwey, RT00/00, Kel Kamarian, Kec Kairatu, Kab Seram Bagian Barat</t>
  </si>
  <si>
    <t>Mektan Bandung Testing</t>
  </si>
  <si>
    <t>VDR3029</t>
  </si>
  <si>
    <t>Jl Perhubungan No.4 Cilame Permai bandung Barat</t>
  </si>
  <si>
    <t>0216620393 &amp; 085221170659</t>
  </si>
  <si>
    <t>Tokopedia - Glodok Diesel</t>
  </si>
  <si>
    <t>VDR3030</t>
  </si>
  <si>
    <t>Tangerang, Karawaci</t>
  </si>
  <si>
    <t>0878-8569-0291</t>
  </si>
  <si>
    <t>Liang</t>
  </si>
  <si>
    <t>VDR3031</t>
  </si>
  <si>
    <t>Jl Patimura No.395, Kota Masohi, Maluku Tengah</t>
  </si>
  <si>
    <t>091121168 &amp; 0813-4303299 &amp; 0812-96159748</t>
  </si>
  <si>
    <t>Julie Sondang</t>
  </si>
  <si>
    <t>VDR3032</t>
  </si>
  <si>
    <t>+62 812-1075-8245 - +62 812-8417-5207</t>
  </si>
  <si>
    <t>Karya Hidup Sentosa</t>
  </si>
  <si>
    <t>VDR3033</t>
  </si>
  <si>
    <t>Jl Magelang No.144 Karang Waru, Tegal Rejo, Yogyakarta</t>
  </si>
  <si>
    <t>0274512095 &amp; 0811-2580-776</t>
  </si>
  <si>
    <t>Benteng Anugerah Sejahtera</t>
  </si>
  <si>
    <t>VDR3034</t>
  </si>
  <si>
    <t>Jl. Tanjungsari No. 44B RT001/016 Simomulyo</t>
  </si>
  <si>
    <t>031-7480101 - +62 813-3267-6091</t>
  </si>
  <si>
    <t>custcare@bentengsteel.com</t>
  </si>
  <si>
    <t>Muhammad Ilham Hasan</t>
  </si>
  <si>
    <t>VDR3035</t>
  </si>
  <si>
    <t>Dusun Srimulyo, RT003/001, Waimital, Kairatu</t>
  </si>
  <si>
    <t>0813-4340-3123</t>
  </si>
  <si>
    <t>Mafati Inovasi Technology</t>
  </si>
  <si>
    <t>VDR3036</t>
  </si>
  <si>
    <t>Jl Terbang Layang Golf Pondok Cabe No.10A-10F, Kel Pondok Cabe Udik, Kec Pamulang, KOta Tangerang</t>
  </si>
  <si>
    <t>021-7496603 &amp; 0838-7479-7685</t>
  </si>
  <si>
    <t>Trans Battery 1</t>
  </si>
  <si>
    <t>VDR3037</t>
  </si>
  <si>
    <t>JL Kh Syekh Nawawi, Ds Budi Mulya, Kec Cikupa, Kab Tangerang</t>
  </si>
  <si>
    <t>081384442020 &amp; 085211394422</t>
  </si>
  <si>
    <t>Persada Global</t>
  </si>
  <si>
    <t>VDR3038</t>
  </si>
  <si>
    <t>LTC GF1 Blok B no. 58</t>
  </si>
  <si>
    <t>persadaglobalsafety@</t>
  </si>
  <si>
    <t>Morga Makmur Motor</t>
  </si>
  <si>
    <t>VDR3039</t>
  </si>
  <si>
    <t>Jl R Aria Surialaga Pancasan Atas, Kel pasir Kuda, Kec Bogor Barat, Kota Bogor, Jawa Barat</t>
  </si>
  <si>
    <t>081311199015 &amp;</t>
  </si>
  <si>
    <t>SOIL TECHNOLOGIES</t>
  </si>
  <si>
    <t>VDR3040</t>
  </si>
  <si>
    <t>Komp. Bumi Panyawangan Jl Meranti III no. 5, Cimekar, Bandung</t>
  </si>
  <si>
    <t>+62 878-2586-7660</t>
  </si>
  <si>
    <t>Rumbia Plastik</t>
  </si>
  <si>
    <t>VDR3041</t>
  </si>
  <si>
    <t>Jln. Manusela Pasar Binaya Masohi, Seram, Prof Maluku</t>
  </si>
  <si>
    <t>0822-4840-8788 &amp; 0812-4842-287</t>
  </si>
  <si>
    <t>Bumen Redja Abadi</t>
  </si>
  <si>
    <t>VDR3042</t>
  </si>
  <si>
    <t>Jl Dr Sahardjo No.321 RT010/001, Kel Tebet Barat, Kec Tebet, Jakarta Selatan</t>
  </si>
  <si>
    <t>0821-8781-4045</t>
  </si>
  <si>
    <t>Srikandi Diamond Motors</t>
  </si>
  <si>
    <t>VDR3043</t>
  </si>
  <si>
    <t>Jl Mampang Prapatan Raya No.23, Jakarta Selatan Kode Pos 12790</t>
  </si>
  <si>
    <t>021-79188888 &amp; 081290025045</t>
  </si>
  <si>
    <t>Family Sorum</t>
  </si>
  <si>
    <t>VDR3044</t>
  </si>
  <si>
    <t>Ds Kampung Baru, RT019/000/ Kel Haruru, Kec Amahai, Kabupaten Maluku Tengah, Maluku</t>
  </si>
  <si>
    <t>0822-3910-2926</t>
  </si>
  <si>
    <t>Sumber Tani</t>
  </si>
  <si>
    <t>VDR3045</t>
  </si>
  <si>
    <t>Jl Trans Seram, Ds Waimital, Kec Kairatu</t>
  </si>
  <si>
    <t>Yance Siahaya</t>
  </si>
  <si>
    <t>VDR3046</t>
  </si>
  <si>
    <t>Desa Haruru, RT004/000, Kel Haruru, Kec Amahai, Kab Maluku Tengah</t>
  </si>
  <si>
    <t>081240814283 &amp; 081247388105</t>
  </si>
  <si>
    <t>Vierdy Sapta Ardika</t>
  </si>
  <si>
    <t>VDR3047</t>
  </si>
  <si>
    <t>Donoasih RT 03/012 Donokerto - Sleman</t>
  </si>
  <si>
    <t>Mahkota Berlian Teknika Utama</t>
  </si>
  <si>
    <t>VDR3048</t>
  </si>
  <si>
    <t>Pasar Kemayoran Lantai Ground Blok AKS No.166, Kel Utan Panjang, Kec Kemayoran, Jakarta Pusat</t>
  </si>
  <si>
    <t>021-4602465 &amp; 0818-0855-8111</t>
  </si>
  <si>
    <t>Abdul Hadi</t>
  </si>
  <si>
    <t>VDR3049</t>
  </si>
  <si>
    <t>Jl Letjend S Parman, RT002/000, Kel Persil Raya, Kec Seruyan Hilir, Kab Seruyan</t>
  </si>
  <si>
    <t>0813-1043-7849</t>
  </si>
  <si>
    <t>Sinar Motor</t>
  </si>
  <si>
    <t>VDR3050</t>
  </si>
  <si>
    <t>Jl Diponegoro (Samping BII), Urimesing - Kota Ambon</t>
  </si>
  <si>
    <t>0911316021; 0911-316022</t>
  </si>
  <si>
    <t>Bhinneka Bangunan</t>
  </si>
  <si>
    <t>VDR3051</t>
  </si>
  <si>
    <t>Jl Dr Tamaela - Batu Gantung, Kota Ambon, Maluku</t>
  </si>
  <si>
    <t>081247263726 &amp; 081221702407</t>
  </si>
  <si>
    <t>Fersy Pelupessy</t>
  </si>
  <si>
    <t>VDR3052</t>
  </si>
  <si>
    <t>Ge. Oliw, Kec Saparua, Saparua, Maluku</t>
  </si>
  <si>
    <t>0821-9978-0967</t>
  </si>
  <si>
    <t>Tokopedia - KLIKnKLIK Tangcity2</t>
  </si>
  <si>
    <t>VDR3053</t>
  </si>
  <si>
    <t>Tokopedia - Hosana Computer</t>
  </si>
  <si>
    <t>VDR3054</t>
  </si>
  <si>
    <t>Pungkas Pandadar</t>
  </si>
  <si>
    <t>VDR3055</t>
  </si>
  <si>
    <t>Kp Tegalsil, Rt013/006, Kel Taman Mekar, Kec Pangkalan, Kab Karawang</t>
  </si>
  <si>
    <t>0857-7045-8011</t>
  </si>
  <si>
    <t>Multi Partindo Jaya</t>
  </si>
  <si>
    <t>VDR3056</t>
  </si>
  <si>
    <t>Jl Karang Anyar Raya, Komp Karang Anyar Permai 55, Blok B1 No.43, Jakarta Pusat</t>
  </si>
  <si>
    <t>021-6000684 &amp; )8561000277</t>
  </si>
  <si>
    <t>Lintas Abadi Sejahtera</t>
  </si>
  <si>
    <t>VDR3057</t>
  </si>
  <si>
    <t>Jl Tanjungpura, Gg Martapura No.D12-13, Kel Benuamelayu Laut, Kec Pontianak Selatan, Kota Pontianak</t>
  </si>
  <si>
    <t>0813-9936-7755</t>
  </si>
  <si>
    <t>Supandi</t>
  </si>
  <si>
    <t>VDR3058</t>
  </si>
  <si>
    <t>Perum Griya Hegar Asri Blok AD.4 No 28</t>
  </si>
  <si>
    <t>Abadi Tracktor Perkasa</t>
  </si>
  <si>
    <t>VDR3059</t>
  </si>
  <si>
    <t>Jl. Pangkal perjuangan No. 6C Bypass kawarang barat</t>
  </si>
  <si>
    <t>Christiani Anastasia Erma Leleury</t>
  </si>
  <si>
    <t>VDR3060</t>
  </si>
  <si>
    <t>Jl CHR.M.Tiahahu Rt001/000, Kel Namasina, Kel Kota Masohi</t>
  </si>
  <si>
    <t>0813-1444-5889</t>
  </si>
  <si>
    <t>Frengki Wenno</t>
  </si>
  <si>
    <t>VDR3061</t>
  </si>
  <si>
    <t>Dusun Tomoruwey, RT016/00, Kel Kamarian, Kec Kairatu, Seram Bagian Barat</t>
  </si>
  <si>
    <t>0812-4022-1397</t>
  </si>
  <si>
    <t>Fredy Siahaya</t>
  </si>
  <si>
    <t>VDR3062</t>
  </si>
  <si>
    <t>Haruru, RT004/00, Kel Haruru, Kec Amahai, Maluku Tengah</t>
  </si>
  <si>
    <t>Belum ada</t>
  </si>
  <si>
    <t>Daniati</t>
  </si>
  <si>
    <t>VDR3063</t>
  </si>
  <si>
    <t>Jl Mr Latuharhary, RT008/000, Kel Letwaru, Kec Kota Masohi</t>
  </si>
  <si>
    <t>0822-3972-3332</t>
  </si>
  <si>
    <t>Nasarudin Sopaheluwakan</t>
  </si>
  <si>
    <t>VDR3064</t>
  </si>
  <si>
    <t>Masohi</t>
  </si>
  <si>
    <t>Aneka Guna</t>
  </si>
  <si>
    <t>VDR3065</t>
  </si>
  <si>
    <t>Jln. Wolter Monginsidi No 100</t>
  </si>
  <si>
    <t>VDR3066</t>
  </si>
  <si>
    <t>KP. DUKUH PETE RT 013/ RW 003</t>
  </si>
  <si>
    <t>Laval Ilham</t>
  </si>
  <si>
    <t>VDR3067</t>
  </si>
  <si>
    <t>Jl. Cempaka Baru Timur XI Rt.011/005 Cempaka Baru Kemayoran Jakarta Pusat</t>
  </si>
  <si>
    <t>Tokopedia - Multifungsi Online</t>
  </si>
  <si>
    <t>VDR3068</t>
  </si>
  <si>
    <t>Tokopedia - ClickBnB</t>
  </si>
  <si>
    <t>VDR3069</t>
  </si>
  <si>
    <t>Tokopedia - Solution Official</t>
  </si>
  <si>
    <t>VDR3070</t>
  </si>
  <si>
    <t>Ellen F Paliyama</t>
  </si>
  <si>
    <t>VDR3071</t>
  </si>
  <si>
    <t>Hatuhenu, RT 00/00, Kel Hatuhenu, Kec Amahai</t>
  </si>
  <si>
    <t>Abdul Rahman Gozali</t>
  </si>
  <si>
    <t>VDR3072</t>
  </si>
  <si>
    <t>Dania Jaya Teknik</t>
  </si>
  <si>
    <t>VDR3073</t>
  </si>
  <si>
    <t>Jln. H. Pala</t>
  </si>
  <si>
    <t>Iwan Risnawan</t>
  </si>
  <si>
    <t>VDR3074</t>
  </si>
  <si>
    <t>Kp Cireureup, RT004/001, Kel Neglasari, Kec Banjaran, Kab Bandung</t>
  </si>
  <si>
    <t>0853-1796-2234</t>
  </si>
  <si>
    <t>Gunung Baja Kontruksi</t>
  </si>
  <si>
    <t>VDR3075</t>
  </si>
  <si>
    <t>KP.Tangsi RT 004/006 Desa Sukadanau - Cikarang Barat</t>
  </si>
  <si>
    <t>+62 822-2221-82950</t>
  </si>
  <si>
    <t>Tokopedia - Ekha Stationary</t>
  </si>
  <si>
    <t>VDR3076</t>
  </si>
  <si>
    <t>ARIYANTO</t>
  </si>
  <si>
    <t>VDR3077</t>
  </si>
  <si>
    <t>JL.IR H. JUANDA GG, MUSTIKA NO.29 SAMPIT</t>
  </si>
  <si>
    <t>ABDUL MUNGIN</t>
  </si>
  <si>
    <t>VDR3078</t>
  </si>
  <si>
    <t>Waimital RT/RW 00/00, Kairatu</t>
  </si>
  <si>
    <t>Abdul Mungin</t>
  </si>
  <si>
    <t>VDR3079</t>
  </si>
  <si>
    <t>Waimital, Seram</t>
  </si>
  <si>
    <t>Solo indah</t>
  </si>
  <si>
    <t>VDR3080</t>
  </si>
  <si>
    <t>Ampera kel ampera</t>
  </si>
  <si>
    <t>Inti Teknologi Indonesia Utama</t>
  </si>
  <si>
    <t>VDR3081</t>
  </si>
  <si>
    <t>Jl. Raya Puspiptek Serpong Tangerang Sealtan</t>
  </si>
  <si>
    <t>fendilab3@yahoo.com</t>
  </si>
  <si>
    <t>Sukarni</t>
  </si>
  <si>
    <t>VDR3082</t>
  </si>
  <si>
    <t>Jl. pematang kelapa RT 008 RW. 002 Pematang panjang</t>
  </si>
  <si>
    <t>ISMED</t>
  </si>
  <si>
    <t>VDR3083</t>
  </si>
  <si>
    <t>Dusun Arongan</t>
  </si>
  <si>
    <t>Lotus SG Lestari</t>
  </si>
  <si>
    <t>VDR3084</t>
  </si>
  <si>
    <t>Ruko Garden House Blok B12 PIK RT002/008, Kamal MUara, Penjaringan Jakarta Utara, DKI Jakarta</t>
  </si>
  <si>
    <t>021-29033600 &amp; 081918995896</t>
  </si>
  <si>
    <t>ATAL</t>
  </si>
  <si>
    <t>VDR3085</t>
  </si>
  <si>
    <t>Jl Siliwangi, RT012/003, Kel Rawa Medang, Kec Batang Asam, Tanjung Jabung, Jambi</t>
  </si>
  <si>
    <t>Imron Rosjidi</t>
  </si>
  <si>
    <t>VDR3086</t>
  </si>
  <si>
    <t>Jl Kenanga, RT010/002, Kel Sri Agung, Kec Batang Asam, Kab Tanjung Jabung Barat</t>
  </si>
  <si>
    <t>Belum Ada</t>
  </si>
  <si>
    <t>Galvindo Ampuh</t>
  </si>
  <si>
    <t>VDR3087</t>
  </si>
  <si>
    <t>Jl. Kapuk Kamal Rukan Pesona Indah Blok A No.11 &amp; 12 Rt.001/Rw.002 Kel. Kamal Muara, Kec. Penjaringan Jakarta Utara</t>
  </si>
  <si>
    <t>indra.galvindo@gmail.com</t>
  </si>
  <si>
    <t>Erwin Sutardiono</t>
  </si>
  <si>
    <t>VDR3088</t>
  </si>
  <si>
    <t>Perum Legok Permai Blok D1/E5, RT003/008, Kel Legok, Kec Legok</t>
  </si>
  <si>
    <t>0822-4058-4091</t>
  </si>
  <si>
    <t>Sigma Niaga Gas</t>
  </si>
  <si>
    <t>VDR3089</t>
  </si>
  <si>
    <t>GKM Green Tower Lt10, Jl Tb Simatupang Kav 89G, Kel Kebagusan, Kec Pasar Minggu, Kota Adm Jakarta Selatan</t>
  </si>
  <si>
    <t>Office 02127878098 / Ibu Nurli 0878-8958-9826 / Bp</t>
  </si>
  <si>
    <t>Muhammad Norman Ode</t>
  </si>
  <si>
    <t>VDR3090</t>
  </si>
  <si>
    <t>Kel Let waru, RT004/000, Kel Letwaru, Kec Kota Masohi, Kab Maluku</t>
  </si>
  <si>
    <t>0812 4708 0792</t>
  </si>
  <si>
    <t>Reinhard J. Pentury</t>
  </si>
  <si>
    <t>VDR3091</t>
  </si>
  <si>
    <t>Seruawan, RT002/001, Kel Seruawan, Kec Kairatu, Seram bagian Barat</t>
  </si>
  <si>
    <t>0852-4471-9332</t>
  </si>
  <si>
    <t>Tokopedia - MillenNium Central CCTV</t>
  </si>
  <si>
    <t>VDR3092</t>
  </si>
  <si>
    <t>RACHMAT DJUNDJUNAN</t>
  </si>
  <si>
    <t>VDR3093</t>
  </si>
  <si>
    <t>JL. Cikampek Blok D No. 169 A RT 011/009 Duren jaya</t>
  </si>
  <si>
    <t>+62 896-0303-7950</t>
  </si>
  <si>
    <t>Tokopedia - myonlinecctv</t>
  </si>
  <si>
    <t>VDR3094</t>
  </si>
  <si>
    <t>Tokopedia - aura technology</t>
  </si>
  <si>
    <t>VDR3095</t>
  </si>
  <si>
    <t>KJPP BEST</t>
  </si>
  <si>
    <t>VDR3096</t>
  </si>
  <si>
    <t>Wisma Bayuadi Lantai 4C.01, Jalan Gandaria Tengah III No. 44 Kebayoran Baru</t>
  </si>
  <si>
    <t>(021)739 79645</t>
  </si>
  <si>
    <t>kjpp_best@net-zap.com</t>
  </si>
  <si>
    <t>(021)7397637</t>
  </si>
  <si>
    <t>Imam Afriliyanto Suparno</t>
  </si>
  <si>
    <t>VDR3097</t>
  </si>
  <si>
    <t>Perum Pejuang Pratama Blok W No.29, RT009/006, Kel Pejuang, Kec Medan Satria</t>
  </si>
  <si>
    <t>0859-2110-0588</t>
  </si>
  <si>
    <t>Yanuar Tri Ananda</t>
  </si>
  <si>
    <t>VDR3098</t>
  </si>
  <si>
    <t>Jl Tanah Merdeka X No.25, RT007/006, Kel Rambutan, Kec Ciracas</t>
  </si>
  <si>
    <t>0856-1919-695</t>
  </si>
  <si>
    <t>Angin Timur</t>
  </si>
  <si>
    <t>VDR3099</t>
  </si>
  <si>
    <t>Jl Rijali 88 (Belakang Soya), Ambon</t>
  </si>
  <si>
    <t>0911 - 342109 &amp; 0852-4438-4939</t>
  </si>
  <si>
    <t>Muhammad Javar</t>
  </si>
  <si>
    <t>VDR3100</t>
  </si>
  <si>
    <t>Jl. haji sekol Bekasi jati sari</t>
  </si>
  <si>
    <t>+62 853-1184-7495</t>
  </si>
  <si>
    <t>Innikor Golden Mix</t>
  </si>
  <si>
    <t>VDR3101</t>
  </si>
  <si>
    <t>Jl. Daan Mogot Km. 18 Jakarta Barat 11840</t>
  </si>
  <si>
    <t>021- 6191121, 085217718198</t>
  </si>
  <si>
    <t>karyadi.innikor86@yahoo.com H</t>
  </si>
  <si>
    <t>Harapan Mitra Sejati</t>
  </si>
  <si>
    <t>VDR3102</t>
  </si>
  <si>
    <t>Jalan Griya Sejahtera Blok L1 No. 15, Sunter Agung, RT.11/RW.20, Sunter Agung, Tj. Priok, Kota Jkt Utara, Daerah Khusus Ibukota Jakarta 14350</t>
  </si>
  <si>
    <t>(021) 65830866 &amp; 0818767977</t>
  </si>
  <si>
    <t>harapanmitrasejati@gmail.com</t>
  </si>
  <si>
    <t>Karya Beton Sudhira</t>
  </si>
  <si>
    <t>VDR3103</t>
  </si>
  <si>
    <t>Jl. Danau Sunter Selatan Blok O5 No.1, RT.11/RW.11, Sunter Agung, Tj. Priok, Kota Jkt Utara, Daerah Khusus Ibukota Jakarta 14350</t>
  </si>
  <si>
    <t>02165307001, 085885688828 &amp; 0852-9460-0095</t>
  </si>
  <si>
    <t>marketing@karyabeton.co.id</t>
  </si>
  <si>
    <t>Asia Makmur</t>
  </si>
  <si>
    <t>VDR3104</t>
  </si>
  <si>
    <t>Jl. Raya waibawa kepulauan sula - maluku utara</t>
  </si>
  <si>
    <t>+62 821-8721-8004</t>
  </si>
  <si>
    <t>Sukses Mekar Abadi</t>
  </si>
  <si>
    <t>VDR3105</t>
  </si>
  <si>
    <t>Jl. Laksdya Leo Wattimena , Paso - Buaguala</t>
  </si>
  <si>
    <t>+62 811-4702-851</t>
  </si>
  <si>
    <t>Mike Corputty</t>
  </si>
  <si>
    <t>VDR3106</t>
  </si>
  <si>
    <t>Rumahkay, RT00/00, Kel Rumahkay, Kec Kairatu</t>
  </si>
  <si>
    <t>0813-1496-4757</t>
  </si>
  <si>
    <t>Glodok Teknik Diesel</t>
  </si>
  <si>
    <t>VDR3107</t>
  </si>
  <si>
    <t>Jl Moh Toha Km 06, Pergudangan Duta Indah Sentoha, Blok J No16</t>
  </si>
  <si>
    <t>Merlyn Melinda Siahaya</t>
  </si>
  <si>
    <t>VDR3108</t>
  </si>
  <si>
    <t>Dusun Wainasalaut Kel Suli - Salahutu</t>
  </si>
  <si>
    <t>Ari Setiawan</t>
  </si>
  <si>
    <t>VDR3109</t>
  </si>
  <si>
    <t>Wlahar RT 004/001 Wangon - Banyumas</t>
  </si>
  <si>
    <t>+62 859-7597-3027</t>
  </si>
  <si>
    <t>Asuransi Perisai Listrik Nasional</t>
  </si>
  <si>
    <t>VDR3110</t>
  </si>
  <si>
    <t>Jl. Raya Pasar Minggu, Pancoran - Kuningan Barat</t>
  </si>
  <si>
    <t>+62 812-1149-2770</t>
  </si>
  <si>
    <t>VDR3111</t>
  </si>
  <si>
    <t>JL. Selaparang B15 Kav 9 , Gunung Sahari Selatan - Kemayoran</t>
  </si>
  <si>
    <t>62 821 1031 2003</t>
  </si>
  <si>
    <t>Kapuk Mas Agung Abadi</t>
  </si>
  <si>
    <t>VDR3112</t>
  </si>
  <si>
    <t>Jalan Kapuk Raya No. 14, RT/RW: 008/02, Kapuk, RT.8/RW.2, Kapuk, Cengkareng, West Jakarta City, Jakarta 11720</t>
  </si>
  <si>
    <t>+62 811-1721-338</t>
  </si>
  <si>
    <t>Karuna Arga Loka</t>
  </si>
  <si>
    <t>VDR3113</t>
  </si>
  <si>
    <t>Komplek Pergudangan INKOPAU Blok B-17 JL. R. E. Martadinata No.100, Tanjung Priok, Jakarta Utara</t>
  </si>
  <si>
    <t>(021) 43902058/Rional Ricky 08232 9000 100/Lutfie</t>
  </si>
  <si>
    <t>customer-care@agraloka.com</t>
  </si>
  <si>
    <t>Ezi Aziza Attamimi</t>
  </si>
  <si>
    <t>VDR3114</t>
  </si>
  <si>
    <t>Desa Fagudu - Sanana</t>
  </si>
  <si>
    <t>+62 821-9159-5879</t>
  </si>
  <si>
    <t>SANNUM</t>
  </si>
  <si>
    <t>VDR3115</t>
  </si>
  <si>
    <t>Jl. DewiSartika, No, 200 Taman Harapan,jakarta Timur,13630</t>
  </si>
  <si>
    <t>Unitech Indosurta</t>
  </si>
  <si>
    <t>VDR3116</t>
  </si>
  <si>
    <t>Jl Bangka Sektor XIV.5, BSD City N.3/21, Rawa Mekar Jaya, Tangerang</t>
  </si>
  <si>
    <t>0852-2444-7876</t>
  </si>
  <si>
    <t>Ahmad Saefudin</t>
  </si>
  <si>
    <t>VDR3117</t>
  </si>
  <si>
    <t>Kp. Rawa berem RT 001/003</t>
  </si>
  <si>
    <t>+62 838-0655-9530</t>
  </si>
  <si>
    <t>VDR3118</t>
  </si>
  <si>
    <t>KP. Tanjung Burung RT 012/006 Teluk naga</t>
  </si>
  <si>
    <t>Tokopedia - OutdoorSPLY</t>
  </si>
  <si>
    <t>VDR3119</t>
  </si>
  <si>
    <t>Hunan Chengdong Technology Co.,LTD</t>
  </si>
  <si>
    <t>VDR3120</t>
  </si>
  <si>
    <t>#4, XinCheng Science and Technology Park, West of Yuelu Ave, Yuelu district, Changsha, Hunan Province, China</t>
  </si>
  <si>
    <t>+86 139 7480 3984</t>
  </si>
  <si>
    <t>vinna@chendongtech.com</t>
  </si>
  <si>
    <t>Toko Sanita (Engkus Kunasih)</t>
  </si>
  <si>
    <t>VDR3121</t>
  </si>
  <si>
    <t>Dusun Waimital, RT00/00, Kel Waimital, Kec Kairatu, Seram Bagian barat</t>
  </si>
  <si>
    <t>0821-9793-6222</t>
  </si>
  <si>
    <t>Adi Aripin</t>
  </si>
  <si>
    <t>VDR3122</t>
  </si>
  <si>
    <t>Dusun Cihonje RT 004/002 Cigendel</t>
  </si>
  <si>
    <t>+62 896-0278-9764</t>
  </si>
  <si>
    <t>CV. Dwidaya Bintang Mandiri</t>
  </si>
  <si>
    <t>VDR3123</t>
  </si>
  <si>
    <t>Komp. Perum. Bumi Mutiara Serang, Blok D3 No. 28 RT/RW. 05/01 Kel. Banjar Agung, Kec. Cipocok Jaya, Kota Serang â€“ Banten.</t>
  </si>
  <si>
    <t>0254 â€“ 7940322, HP. 0813 3300 4422.</t>
  </si>
  <si>
    <t>Adinaga Distribution Jakarta</t>
  </si>
  <si>
    <t>VDR3124</t>
  </si>
  <si>
    <t>Rukan Sedayu Square No 19</t>
  </si>
  <si>
    <t>+62 813-8186-7799</t>
  </si>
  <si>
    <t>Infracoo Teknologi indonesia</t>
  </si>
  <si>
    <t>VDR3125</t>
  </si>
  <si>
    <t>Office 8, level 18-A - Jl. Jend Sudirman Kav. 52-53 Sudirman Central Business District (SCBD) Jakarta Selatan</t>
  </si>
  <si>
    <t>Bosin</t>
  </si>
  <si>
    <t>VDR3126</t>
  </si>
  <si>
    <t>Pangkalan RT007/003</t>
  </si>
  <si>
    <t>TB Karya Emas</t>
  </si>
  <si>
    <t>VDR3128</t>
  </si>
  <si>
    <t>Desa Mangoli Rt.009 Rw.005 Kec Mangoli Tengah Kabupaten Kepulauan Sula</t>
  </si>
  <si>
    <t>Hanari Berkah</t>
  </si>
  <si>
    <t>VDR3129</t>
  </si>
  <si>
    <t>Komplek Ruko Alicante Blok D No 36 Serpong</t>
  </si>
  <si>
    <t>+62 812-1207-5928</t>
  </si>
  <si>
    <t>Sumber Mandiri</t>
  </si>
  <si>
    <t>VDR3130</t>
  </si>
  <si>
    <t>Jl. Kampung Belakang, Rt. 013/003 No.140 Kel. Kamal. Kec. Kalideres Jakarta Barat</t>
  </si>
  <si>
    <t>herryaja150@gmail.com</t>
  </si>
  <si>
    <t>Yano</t>
  </si>
  <si>
    <t>VDR3131</t>
  </si>
  <si>
    <t>Blok Cangkrung, Wanasari, Bangodua</t>
  </si>
  <si>
    <t>VDR3132</t>
  </si>
  <si>
    <t>Kp. Suka karya RT 007/003 Pangkalan - Teluk naga</t>
  </si>
  <si>
    <t>Taslim Dedih</t>
  </si>
  <si>
    <t>VDR3133</t>
  </si>
  <si>
    <t>Kebon Jahe RT 004/001</t>
  </si>
  <si>
    <t>Samin Bin Ali</t>
  </si>
  <si>
    <t>VDR3134</t>
  </si>
  <si>
    <t>Kebun Kopi RT 004/002</t>
  </si>
  <si>
    <t>Karya Emas</t>
  </si>
  <si>
    <t>VDR3135</t>
  </si>
  <si>
    <t>Desa mangoli RT 009/005</t>
  </si>
  <si>
    <t>Jemy Manuputty</t>
  </si>
  <si>
    <t>VDR3136</t>
  </si>
  <si>
    <t>Jl Rijali GG Singa, RT003/001, Kel Karang Panjang, Kec Sirimau, KOta Ambon Maluku</t>
  </si>
  <si>
    <t>0858-2522-5589</t>
  </si>
  <si>
    <t>Sanip Umasangadji</t>
  </si>
  <si>
    <t>VDR3137</t>
  </si>
  <si>
    <t>Capalulu , kepulauan sula maluku tenganh</t>
  </si>
  <si>
    <t>+62 821-7553-5549</t>
  </si>
  <si>
    <t>Dhanijaya Putra Cemerlang</t>
  </si>
  <si>
    <t>VDR3138</t>
  </si>
  <si>
    <t>Jl Radin Inten II Ruko 85F, LT2, Kel Duren Sawit, Kec Duren Sawit, Jakarta Timur</t>
  </si>
  <si>
    <t>Indo Raya Sanana</t>
  </si>
  <si>
    <t>VDR3139</t>
  </si>
  <si>
    <t>Galaksi Bumi Permai RT 001/012</t>
  </si>
  <si>
    <t>+62 812-3858-998</t>
  </si>
  <si>
    <t>Infracoo Pengadaan Indonesia</t>
  </si>
  <si>
    <t>VDR3140</t>
  </si>
  <si>
    <t>Setiabudi 2 Building, Ground Floor, Unit 102AB Jl. H.R. Rasuna Said Kav. 62, Jakarta Selatan 12920</t>
  </si>
  <si>
    <t>infracoo.ip@gmail.com</t>
  </si>
  <si>
    <t>Uju</t>
  </si>
  <si>
    <t>VDR3141</t>
  </si>
  <si>
    <t>Kp. Pangkalan RT 004/005 Teluk naga</t>
  </si>
  <si>
    <t>Eka Mandiri</t>
  </si>
  <si>
    <t>VDR3142</t>
  </si>
  <si>
    <t>Gg. Sukarela IV No.25, RT.001/RW.007, Babakan, Kec. Tangerang, Kota Tangerang, Banten 15118</t>
  </si>
  <si>
    <t>+62 813-8706-2345</t>
  </si>
  <si>
    <t>UD Ikhlas</t>
  </si>
  <si>
    <t>VDR3143</t>
  </si>
  <si>
    <t>JL Air Kuning, Kota Ambon, Maluku</t>
  </si>
  <si>
    <t>0822-4891-9945</t>
  </si>
  <si>
    <t>Tunas Engineering</t>
  </si>
  <si>
    <t>VDR3144</t>
  </si>
  <si>
    <t>+62 812-9340-2303</t>
  </si>
  <si>
    <t>La Anda Buton</t>
  </si>
  <si>
    <t>VDR3145</t>
  </si>
  <si>
    <t>Desan Ona RT 004/002 sulabesi barat</t>
  </si>
  <si>
    <t>VDR3146</t>
  </si>
  <si>
    <t>Blok Cangkirung, RT 001, RW 004, Desa Wanasari</t>
  </si>
  <si>
    <t>Frijaya Perkasa Abadi</t>
  </si>
  <si>
    <t>VDR3147</t>
  </si>
  <si>
    <t>Jalan Raya Duri Kosambi No 100A</t>
  </si>
  <si>
    <t>Ahmat Khurtubi</t>
  </si>
  <si>
    <t>VDR3148</t>
  </si>
  <si>
    <t>Rawa Lini RT 004/007 Teluk naga</t>
  </si>
  <si>
    <t>Ari Bewok</t>
  </si>
  <si>
    <t>VDR3149</t>
  </si>
  <si>
    <t>Kebon Jahe RT 005/011</t>
  </si>
  <si>
    <t>KK Motor</t>
  </si>
  <si>
    <t>VDR3150</t>
  </si>
  <si>
    <t>Jl Raden Saleh No.8, RT003/014, Karang Tengah, Tangerang.</t>
  </si>
  <si>
    <t>0881025582854 &amp; 088296558754</t>
  </si>
  <si>
    <t>VDR3151</t>
  </si>
  <si>
    <t>Pondok Jaya V15-B RT005/006, Kel Pela Mampang, Mampang Prapatan</t>
  </si>
  <si>
    <t>0813-1611-4691</t>
  </si>
  <si>
    <t>Surya Jaya Motor</t>
  </si>
  <si>
    <t>VDR3152</t>
  </si>
  <si>
    <t>Jl Peta Barat No.88, Pergudangan, Kalideres - Jakarta Barat</t>
  </si>
  <si>
    <t>0896-8815-5268</t>
  </si>
  <si>
    <t>Romano Verel Pattisina</t>
  </si>
  <si>
    <t>VDR3153</t>
  </si>
  <si>
    <t>Dusun Amaruma Tene - sulu salahutu</t>
  </si>
  <si>
    <t>+62 821-3610-9635</t>
  </si>
  <si>
    <t>CV. Hata Geoteknik</t>
  </si>
  <si>
    <t>VDR3155</t>
  </si>
  <si>
    <t>Jl. Melati Permai Raya No.20, RT.3/RW.9, Pd. Jagung, Kec. Serpong Utara, Kota Tangerang Selatan, Banten 15323</t>
  </si>
  <si>
    <t>021-55699034 0821-1441-578</t>
  </si>
  <si>
    <t>Abdul Latif</t>
  </si>
  <si>
    <t>VDR3156</t>
  </si>
  <si>
    <t>Gunung Putri Utara RT003/012, Kel Gunung Putri, Kec Gunung Putri, Kab Bogor</t>
  </si>
  <si>
    <t>0815-9750-489 &amp; 081315741576</t>
  </si>
  <si>
    <t>SULTAN PUTRA ABADI</t>
  </si>
  <si>
    <t>VDR3157</t>
  </si>
  <si>
    <t>Jl. Kp. Jati Baru, RT.003/RW.007, Benda, Kota Tangerang, Banten 15125</t>
  </si>
  <si>
    <t>+62 812-1293-1222</t>
  </si>
  <si>
    <t>xiondhani75@gmail.com</t>
  </si>
  <si>
    <t>Buana Prima Mulia</t>
  </si>
  <si>
    <t>VDR3158</t>
  </si>
  <si>
    <t>Jalan Lingkar Selatan No08 RT26, Kel Kenali Asam Bawah, Kec Kotabaru, Kota Jambi</t>
  </si>
  <si>
    <t>0741 5915141 &amp; 0813-1444-4422</t>
  </si>
  <si>
    <t>Komaruddin</t>
  </si>
  <si>
    <t>VDR3159</t>
  </si>
  <si>
    <t>Kelapagading Kulon RT002/006, Kel Kelapa Gading Kulon, Kec Wangon, Kab Banyumas</t>
  </si>
  <si>
    <t>0821-2155-4488</t>
  </si>
  <si>
    <t>Nur Rokhim</t>
  </si>
  <si>
    <t>VDR3161</t>
  </si>
  <si>
    <t>Wonowoso</t>
  </si>
  <si>
    <t>+62 821-3328-8078</t>
  </si>
  <si>
    <t>Adhi Gana Nusantara</t>
  </si>
  <si>
    <t>VDR3162</t>
  </si>
  <si>
    <t>APL Tower 26th Floor unit T3-5</t>
  </si>
  <si>
    <t>+62 821-2269-0281</t>
  </si>
  <si>
    <t>M. Hajirin</t>
  </si>
  <si>
    <t>VDR3163</t>
  </si>
  <si>
    <t>Pinding RT14/01 Cipedak - Jagakarsa</t>
  </si>
  <si>
    <t>+62 812-9068-7243</t>
  </si>
  <si>
    <t>Rai Jaya Granit</t>
  </si>
  <si>
    <t>VDR3164</t>
  </si>
  <si>
    <t>Jl. Raya Wanaherang Kp. Cikuda RT 002/005 Gunung putri</t>
  </si>
  <si>
    <t>Abdul Wahab</t>
  </si>
  <si>
    <t>VDR3165</t>
  </si>
  <si>
    <t>Kp Kawidaran RT014/003, Kel Cibadak, KEc Cikupa, Tangerang, Banten</t>
  </si>
  <si>
    <t>0812-9437-1774</t>
  </si>
  <si>
    <t>KLM Yadi Jaya Murido</t>
  </si>
  <si>
    <t>VDR3166</t>
  </si>
  <si>
    <t>Desa Air Ternate Rt.01 Kec Air Ternate Kabupaten Buru Selatan</t>
  </si>
  <si>
    <t>081343004421/081240241983</t>
  </si>
  <si>
    <t>TB Naga prima</t>
  </si>
  <si>
    <t>VDR3167</t>
  </si>
  <si>
    <t>Jl. Tj. Pasir No.76, Pangkalan, Kec. Teluknaga, Tangerang, Banten 15510</t>
  </si>
  <si>
    <t>+62 813-8371-9241</t>
  </si>
  <si>
    <t>Ali Agus</t>
  </si>
  <si>
    <t>VDR3168</t>
  </si>
  <si>
    <t>Kp Batu Tapak, RT002/004, Kel Padurenan, Kec Gunung Sindur, Kab Bogor</t>
  </si>
  <si>
    <t>0821-2565-5899</t>
  </si>
  <si>
    <t>Ahmad Aminudin</t>
  </si>
  <si>
    <t>VDR3169</t>
  </si>
  <si>
    <t>Kp Kaduketug, RT001/001, Baturanjang, Kec Cipeucang, Kab Pandegrang, Banten</t>
  </si>
  <si>
    <t>0882-9944-6093</t>
  </si>
  <si>
    <t>Rohiman</t>
  </si>
  <si>
    <t>VDR3170</t>
  </si>
  <si>
    <t>Asrama Yonif 203 AK, RT001/001, Kel Gandasari, Kec Jatiuwung</t>
  </si>
  <si>
    <t>Belum Info</t>
  </si>
  <si>
    <t>PT.INDOMARINE INTERNUSA GROUP</t>
  </si>
  <si>
    <t>VDR3171</t>
  </si>
  <si>
    <t>Jl Teluk Kumai Timur 83-A, Perak , Surabaya, Jawa Timur, Indonesia</t>
  </si>
  <si>
    <t>+62 813-3307-4687</t>
  </si>
  <si>
    <t>FAHRI BILMONA - Kadies Nahi</t>
  </si>
  <si>
    <t>VDR3172</t>
  </si>
  <si>
    <t>Desa Nari Rt.01 Rw.01 Kel Nahi Kecamatan Sulabesi Barat Kabupaten Kepulauan Sula</t>
  </si>
  <si>
    <t>0821-8809-8830</t>
  </si>
  <si>
    <t>ASRUL AUFAT - Kades Paratina</t>
  </si>
  <si>
    <t>VDR3173</t>
  </si>
  <si>
    <t>Desa Paratina Rt.02 Rw.01 Kel. Paratina Kecamatan Sulabesi Barat Kabupaten Kepulauan Sula</t>
  </si>
  <si>
    <t>0812-4595-0515</t>
  </si>
  <si>
    <t>Tokopedia - PT Intra Pratama Solusi</t>
  </si>
  <si>
    <t>VDR3174</t>
  </si>
  <si>
    <t>Tatalogam Jaya Perkasa</t>
  </si>
  <si>
    <t>VDR3175</t>
  </si>
  <si>
    <t>Jl Kedaung Wetan, RT002/001, Neglasari - Tangerang</t>
  </si>
  <si>
    <t>021-22251618 &amp; 08118385999</t>
  </si>
  <si>
    <t>Tokopedia - Sahabat Karung</t>
  </si>
  <si>
    <t>VDR3176</t>
  </si>
  <si>
    <t>Grogol, Jakarta Barat</t>
  </si>
  <si>
    <t>+62 821-1177-7829</t>
  </si>
  <si>
    <t>https://tokopedia.link/7JTyeJm</t>
  </si>
  <si>
    <t>Tokopedia - MHE Indonesia</t>
  </si>
  <si>
    <t>VDR3177</t>
  </si>
  <si>
    <t>Kota Tangerang</t>
  </si>
  <si>
    <t>+62 813-1557-9285</t>
  </si>
  <si>
    <t>Slamet Rianto</t>
  </si>
  <si>
    <t>VDR3178</t>
  </si>
  <si>
    <t>Parungkamal, RT004/005, Kel Parungkamal, KEc Lumbir</t>
  </si>
  <si>
    <t>+62 852-7417-1173</t>
  </si>
  <si>
    <t>Jamarudin</t>
  </si>
  <si>
    <t>VDR3179</t>
  </si>
  <si>
    <t>Kp Sukamulya, RT005/005, Kel Kaliasin, Kec SUkamulya, Kab Tangerang</t>
  </si>
  <si>
    <t>0812-8816-1588</t>
  </si>
  <si>
    <t>Dani Mardani</t>
  </si>
  <si>
    <t>VDR3180</t>
  </si>
  <si>
    <t>Kp Cibuntu, RT004/002, Kel Cibuntu, Kec Wanayasa</t>
  </si>
  <si>
    <t>Sarmili</t>
  </si>
  <si>
    <t>VDR3181</t>
  </si>
  <si>
    <t>Kp Ketapang, RT001/015, Kel Kampung Besar, Kel Teluk Naga</t>
  </si>
  <si>
    <t>+62 812-8985-5238</t>
  </si>
  <si>
    <t>Muhamad Darmansyah</t>
  </si>
  <si>
    <t>VDR3182</t>
  </si>
  <si>
    <t>Kp Pangkalan, RT005/002, Kel Pangkalan, Kec Teluk Naga, Kab Tangerang</t>
  </si>
  <si>
    <t>+62 895-3372-70108</t>
  </si>
  <si>
    <t>Jayus Supriyadi</t>
  </si>
  <si>
    <t>VDR3183</t>
  </si>
  <si>
    <t>BILO, RT004/003, Kel Pundenarum, Kec Karangawen, Kab Demak</t>
  </si>
  <si>
    <t>Dapit Yanto</t>
  </si>
  <si>
    <t>VDR3184</t>
  </si>
  <si>
    <t>Perumahan Asri Pratama Blok B 5 No.14 Rt.006 Rw.008 Kel. Sukadami Cikarang Selatan</t>
  </si>
  <si>
    <t>0821-1327-3817</t>
  </si>
  <si>
    <t>Berkah Setuju</t>
  </si>
  <si>
    <t>VDR3185</t>
  </si>
  <si>
    <t>Jl Samudin, Kuala Pambuang, Seruyan Hilir</t>
  </si>
  <si>
    <t>0812-5075-330</t>
  </si>
  <si>
    <t>Musdi Susanto</t>
  </si>
  <si>
    <t>VDR3186</t>
  </si>
  <si>
    <t>Kp Pangkalan, RT005/002, Kel Pangkalan, Kec Teluknaga, Kab Tangerang</t>
  </si>
  <si>
    <t>0895-3312-51036</t>
  </si>
  <si>
    <t>VDR3187</t>
  </si>
  <si>
    <t>Jl. Perintis Kemerdekaan, Perkantoran Pulomas Blok II/15 jakarta 13260</t>
  </si>
  <si>
    <t>0811-1098-465</t>
  </si>
  <si>
    <t>Gerobak Karya Roda</t>
  </si>
  <si>
    <t>VDR3188</t>
  </si>
  <si>
    <t>Jl Kayu Manis Raya, POndok Cabe, Tangerang</t>
  </si>
  <si>
    <t>0856-9246-6663</t>
  </si>
  <si>
    <t>https://www.tokopedia.com/gero</t>
  </si>
  <si>
    <t>Siswadi</t>
  </si>
  <si>
    <t>VDR3189</t>
  </si>
  <si>
    <t>Dusun Palang, RT003/008, Kel POjok, Kec Tawangharjo, Kab Grobogan</t>
  </si>
  <si>
    <t>0813-5851-2785</t>
  </si>
  <si>
    <t>Berkah Tiga Raksa, PT</t>
  </si>
  <si>
    <t>VDR3190</t>
  </si>
  <si>
    <t>Kp Pos, RT001/006, KEl Leuweung Kolot, Kec Cibungbulang, Kab Bogor, Jawabarat</t>
  </si>
  <si>
    <t>Tokopedia - Alfabet</t>
  </si>
  <si>
    <t>VDR3191</t>
  </si>
  <si>
    <t>0813-1173-9308</t>
  </si>
  <si>
    <t>Moh Haris Lidamona</t>
  </si>
  <si>
    <t>VDR3192</t>
  </si>
  <si>
    <t>Desa Kabau Darat Rt.02 Rw.01 Kel.Desa Sulabesi Barat Kabupaten Kepulauan Sula</t>
  </si>
  <si>
    <t>0821-2555-0389</t>
  </si>
  <si>
    <t>PT. Mitrakarya Teknologi Sejahtera</t>
  </si>
  <si>
    <t>VDR3196</t>
  </si>
  <si>
    <t>Jl. Perintis Kemerdekaan, Perkantoran Pulomas Blok II/15 Jakarta 13260</t>
  </si>
  <si>
    <t>daudpanjaitan85@yahoo.com</t>
  </si>
  <si>
    <t>VDR3197</t>
  </si>
  <si>
    <t>Kp Cibuntu Rt.004 Rw.002 Desa Cibuntu Kec Wanayasa Kab Purwakarta</t>
  </si>
  <si>
    <t>VDR3198</t>
  </si>
  <si>
    <t>Tokopedia Alana Spring</t>
  </si>
  <si>
    <t>VDR3199</t>
  </si>
  <si>
    <t>Andal Prima Adhitama Perkasa</t>
  </si>
  <si>
    <t>VDR3200</t>
  </si>
  <si>
    <t>Jalan Jombang Raya No.23, Kel, Kec. , Kota Manggerang</t>
  </si>
  <si>
    <t>+62 878-8112-2162</t>
  </si>
  <si>
    <t>tax.andalprima@gmail.com</t>
  </si>
  <si>
    <t>Najam Jaya Mandiri</t>
  </si>
  <si>
    <t>VDR3201</t>
  </si>
  <si>
    <t>Kampung Ciheulang Rt.003 Rw.004 Desa Dago Kec Parung Panjang Kab Bogor</t>
  </si>
  <si>
    <t>0815-1116-2497</t>
  </si>
  <si>
    <t>Tokopedia - Baku</t>
  </si>
  <si>
    <t>VDR3202</t>
  </si>
  <si>
    <t>Kota Tangerang Selatan</t>
  </si>
  <si>
    <t>UDIN SADJO</t>
  </si>
  <si>
    <t>VDR3203</t>
  </si>
  <si>
    <t>Jl. Mutiara Rt 02 Rw 02 Desa Rijali Kecamatan Sirimau Kabupaten Kota Ambon Maluku</t>
  </si>
  <si>
    <t>Marudin Gunawan</t>
  </si>
  <si>
    <t>VDR3204</t>
  </si>
  <si>
    <t>Kp. Lebak Wangi RT 010/007 Kampung Besar</t>
  </si>
  <si>
    <t>Nedih Bin Inan</t>
  </si>
  <si>
    <t>VDR3205</t>
  </si>
  <si>
    <t>Daud M Panjaitan</t>
  </si>
  <si>
    <t>VDR3206</t>
  </si>
  <si>
    <t>Muhammad Firdaus</t>
  </si>
  <si>
    <t>VDR3207</t>
  </si>
  <si>
    <t>Kp. Ketapang RT 001/015</t>
  </si>
  <si>
    <t>Fuzo Pratama Hose</t>
  </si>
  <si>
    <t>VDR3208</t>
  </si>
  <si>
    <t>Ps Asem REges Lt Dasar No.A176, Jakarta Barat, DKI Jakarta</t>
  </si>
  <si>
    <t>082110045488 &amp; 085921836774</t>
  </si>
  <si>
    <t>ARIFIN MABA, Kades Malbufa</t>
  </si>
  <si>
    <t>VDR3209</t>
  </si>
  <si>
    <t>Desa Malbufa Rt.05 Rw.02 Kec Sanana Utara Kab Kepulauan Sula</t>
  </si>
  <si>
    <t>0821-9652-5431</t>
  </si>
  <si>
    <t>Sinar Hokindo Jaya</t>
  </si>
  <si>
    <t>VDR3210</t>
  </si>
  <si>
    <t>Taman Palem Lestari Ruko Pelangi, Blok E No.21, Cengkareng, Jakarta Barat</t>
  </si>
  <si>
    <t>Gitareksa Dinamika</t>
  </si>
  <si>
    <t>VDR3211</t>
  </si>
  <si>
    <t>Jl AM Sangaji No.28, RT000/000 Petojo Utara, Gambir, Jakarta Pusat</t>
  </si>
  <si>
    <t>021 6333538</t>
  </si>
  <si>
    <t>Tokopedia Glodok Shop Elektronik</t>
  </si>
  <si>
    <t>VDR3212</t>
  </si>
  <si>
    <t>Tokopedia Master Mesin</t>
  </si>
  <si>
    <t>VDR3213</t>
  </si>
  <si>
    <t>Tokopedia My Lucky Shop 88</t>
  </si>
  <si>
    <t>VDR3214</t>
  </si>
  <si>
    <t>Tokopedia MM Teknindo</t>
  </si>
  <si>
    <t>VDR3215</t>
  </si>
  <si>
    <t>HWI Lindeteves Glodok Lt Dasar Blok DKS 059-060 Jakarta</t>
  </si>
  <si>
    <t>08111581199/021-6242341</t>
  </si>
  <si>
    <t>Tokopedia TK Bangunan Eden Jaya Angke</t>
  </si>
  <si>
    <t>VDR3216</t>
  </si>
  <si>
    <t>Tokopedia Bosch Official Store</t>
  </si>
  <si>
    <t>VDR3217</t>
  </si>
  <si>
    <t>Bengkel Las Putra Satria</t>
  </si>
  <si>
    <t>VDR3218</t>
  </si>
  <si>
    <t>Jl. Ki. Hajar Dewantoro No. 77 RT. 005/05 Gondrong Tangerang</t>
  </si>
  <si>
    <t>+62 812-8032-1382</t>
  </si>
  <si>
    <t>www.bengkellasputrasatria.com</t>
  </si>
  <si>
    <t>Tokopedia Mantab Andalan Selang</t>
  </si>
  <si>
    <t>VDR3219</t>
  </si>
  <si>
    <t>Masdi Susanto</t>
  </si>
  <si>
    <t>VDR3220</t>
  </si>
  <si>
    <t>Teluk naga</t>
  </si>
  <si>
    <t>Tokopedia Baku Indonesia</t>
  </si>
  <si>
    <t>VDR3221</t>
  </si>
  <si>
    <t>Tjoe Tjhoen Song</t>
  </si>
  <si>
    <t>VDR3222</t>
  </si>
  <si>
    <t>Jl Kesejahteraan No.5, RT014/008, Kel Keagungan, Kec Taman Sari, Jakarta Barat</t>
  </si>
  <si>
    <t>Muhammad Thamrin Tatisina</t>
  </si>
  <si>
    <t>VDR3223</t>
  </si>
  <si>
    <t>Jl MR Latuharhari, RT07/00, Kel Letwaru, Kec Kota Masohi</t>
  </si>
  <si>
    <t>0852-4405-2165</t>
  </si>
  <si>
    <t>Tokopedia - Hartoko widjaja</t>
  </si>
  <si>
    <t>VDR3224</t>
  </si>
  <si>
    <t>Tokopedia Hartoko Widjaja</t>
  </si>
  <si>
    <t>VDR3225</t>
  </si>
  <si>
    <t>Sudarmin Sibela Kades Wailia</t>
  </si>
  <si>
    <t>VDR3226</t>
  </si>
  <si>
    <t>Desa Wailia Rt.01 Rw.01 Kec Sulabesi Timur Kab Kepulauan Sula</t>
  </si>
  <si>
    <t>0812-9449-4056</t>
  </si>
  <si>
    <t>PT. SENTOSA PRIMA MANDIRI</t>
  </si>
  <si>
    <t>VDR3227</t>
  </si>
  <si>
    <t>Jl. Husein Sastranegara no.88A Rt.08 Rw.013 Kalideres Jakarta Barat</t>
  </si>
  <si>
    <t>0821-2351-0899</t>
  </si>
  <si>
    <t>noviindri01@gmail.com</t>
  </si>
  <si>
    <t>Suhardi</t>
  </si>
  <si>
    <t>VDR3228</t>
  </si>
  <si>
    <t>Kp Kadu Kendi, RT012/004, Cilabanbulan, Kec Menes, Kab Pandeglang</t>
  </si>
  <si>
    <t>0812-1149-6517</t>
  </si>
  <si>
    <t>Muchotib</t>
  </si>
  <si>
    <t>VDR3229</t>
  </si>
  <si>
    <t>Pekayon Jaya RT010/004, Kel Pekayon Jaya, Bekasi Selatan</t>
  </si>
  <si>
    <t>0813-8644-1411</t>
  </si>
  <si>
    <t>Tokopedia Dinar Shopping</t>
  </si>
  <si>
    <t>VDR3230</t>
  </si>
  <si>
    <t>Diman</t>
  </si>
  <si>
    <t>VDR3231</t>
  </si>
  <si>
    <t>Kp Cileunca, RT001/006, Ciwangi, BL Limbangan</t>
  </si>
  <si>
    <t>0852-1519-5006</t>
  </si>
  <si>
    <t>Fortuna Senjaya Abadi</t>
  </si>
  <si>
    <t>VDR3232</t>
  </si>
  <si>
    <t>Ruko Taman Palem Lestari Blok C5 No.39, RT007/005, Kel Cengkareng Barat, Kec Cengkareng, Jakarta Barat</t>
  </si>
  <si>
    <t>02129030396 &amp; 0898-7870-275</t>
  </si>
  <si>
    <t>TokoWadah Nusantara</t>
  </si>
  <si>
    <t>VDR3233</t>
  </si>
  <si>
    <t>Kp. Bulak Sentul No. 73 RT 004/029 Harapan Jaya-Bekasi Utara</t>
  </si>
  <si>
    <t>tokowadah@gmail.com</t>
  </si>
  <si>
    <t>Nana Suryana</t>
  </si>
  <si>
    <t>VDR3234</t>
  </si>
  <si>
    <t>Kp. Ketapang RT 001/015 Kambes</t>
  </si>
  <si>
    <t>Suryo Hardyansyah Saryono</t>
  </si>
  <si>
    <t>VDR3235</t>
  </si>
  <si>
    <t>Jl Lembang Baru, RT003/010, Sudimara Barat, Ciledug, KOta Tangerang</t>
  </si>
  <si>
    <t>0813-8665-4755</t>
  </si>
  <si>
    <t>Jiaxing Jinnaike Hardware Products Co., Ltd</t>
  </si>
  <si>
    <t>VDR3236</t>
  </si>
  <si>
    <t>Add: No.1325, Xinsheng Road,Yuxin Town, Jiaxing, Zhejiang, China . Post Code : 314009</t>
  </si>
  <si>
    <t>0086 18358592705</t>
  </si>
  <si>
    <t>Sales08@jinnaike.com</t>
  </si>
  <si>
    <t>Tokopedia - Dinar Shopping</t>
  </si>
  <si>
    <t>VDR3237</t>
  </si>
  <si>
    <t>VDR3238</t>
  </si>
  <si>
    <t>Kp. Lengkong Atas RT/RW 033/005 - Lengkong</t>
  </si>
  <si>
    <t>+62 856-2416-9240</t>
  </si>
  <si>
    <t>Ujang Supiandar</t>
  </si>
  <si>
    <t>VDR3239</t>
  </si>
  <si>
    <t>Sadawangi RT 003/003 - Lemah Sugih</t>
  </si>
  <si>
    <t>+62 821-3954-9299</t>
  </si>
  <si>
    <t>Edmund Ivanjuliant</t>
  </si>
  <si>
    <t>VDR3240</t>
  </si>
  <si>
    <t>Jl. Lebak Sawah No. 46 RT 005/002 Cijantung</t>
  </si>
  <si>
    <t>Limar</t>
  </si>
  <si>
    <t>VDR3241</t>
  </si>
  <si>
    <t>Kp. Suka Jaya RT 002/007 Tegal Angus - Teluk Naga</t>
  </si>
  <si>
    <t>VDR3242</t>
  </si>
  <si>
    <t>Kp. Kawidaran RT 014/003 Cibadak - Cikupa</t>
  </si>
  <si>
    <t>+62 812-9437-1774</t>
  </si>
  <si>
    <t>Japar Sodik</t>
  </si>
  <si>
    <t>VDR3243</t>
  </si>
  <si>
    <t>Rawa lini RT 004/007 - Teluk Naga</t>
  </si>
  <si>
    <t>+62 813-8397-8070</t>
  </si>
  <si>
    <t>VDR3244</t>
  </si>
  <si>
    <t>Jl Raya Bogor Mekarsari - CImanggis Depok</t>
  </si>
  <si>
    <t>+62 815-1452-4384</t>
  </si>
  <si>
    <t>Suryagita NUsaraya</t>
  </si>
  <si>
    <t>VDR3245</t>
  </si>
  <si>
    <t>Jl Jembatan III Ruko 36, RT001/016/ Kel Penjaringan, Kec Penjaringan, Jakarta Utara</t>
  </si>
  <si>
    <t>021-6622291&amp; 0897-8688-866</t>
  </si>
  <si>
    <t>Toko Sinar Agapa</t>
  </si>
  <si>
    <t>VDR3246</t>
  </si>
  <si>
    <t>Fagudu Rt.001 Rw.001 Desa Fagudu Kec Sanana Kab Kepulauan Sula</t>
  </si>
  <si>
    <t>0822-5900-3121</t>
  </si>
  <si>
    <t>VDR3247</t>
  </si>
  <si>
    <t>Kp. Kebon Dalem RT 009/011 - Kampung Besar</t>
  </si>
  <si>
    <t>Jimmy Tanal</t>
  </si>
  <si>
    <t>VDR3248</t>
  </si>
  <si>
    <t>Gedung The H Tower lantai 20 AG</t>
  </si>
  <si>
    <t>Iwan Iswanto</t>
  </si>
  <si>
    <t>VDR3249</t>
  </si>
  <si>
    <t>Wedung Asih Rt.002 Rw.009 Desa Wedung Asih Kec Buduran Kabupaten Sidoarjo</t>
  </si>
  <si>
    <t>Martoni</t>
  </si>
  <si>
    <t>VDR3250</t>
  </si>
  <si>
    <t>Kp. Pangkalan RT 004/002 - Teluk Naga</t>
  </si>
  <si>
    <t>Nurjito</t>
  </si>
  <si>
    <t>VDR3251</t>
  </si>
  <si>
    <t>Sendang Ayu, RT15/05, Padang Ratu, Lamteng</t>
  </si>
  <si>
    <t>None</t>
  </si>
  <si>
    <t>Munari</t>
  </si>
  <si>
    <t>VDR3252</t>
  </si>
  <si>
    <t>Kp. Suka Jaya RT 001/007 - Tegal Angus</t>
  </si>
  <si>
    <t>CV Nur Mafindo Abadi</t>
  </si>
  <si>
    <t>VDR3253</t>
  </si>
  <si>
    <t>Pengasinan Rt.007 Rw.019 Rawa Lumbu Bekasi Kota</t>
  </si>
  <si>
    <t>0812-9058-5092</t>
  </si>
  <si>
    <t>Sugesti Prihatiningsih</t>
  </si>
  <si>
    <t>VDR3254</t>
  </si>
  <si>
    <t>Jl. Inerbang Gg. Cimpedak No. 11 RT 001/003</t>
  </si>
  <si>
    <t>H Widodo</t>
  </si>
  <si>
    <t>VDR3255</t>
  </si>
  <si>
    <t>Jl Natai Arhan, RT027/000, Kel Sidorejo, Kec Arut Selatan</t>
  </si>
  <si>
    <t>0852-3579-8000</t>
  </si>
  <si>
    <t>Jumadi Panigfat, Kades Waitamua</t>
  </si>
  <si>
    <t>VDR3256</t>
  </si>
  <si>
    <t>Desa Waitamua Rt.03 Rw.02 Waitamua Kec Sulabesi Selatan Kab Kepulauan Sula</t>
  </si>
  <si>
    <t>Ajahar Panigfat</t>
  </si>
  <si>
    <t>VDR3257</t>
  </si>
  <si>
    <t>Desa Fuata Rt.006 Rw.003 Fuata Kec Sulabesi Selatan Kab Kepulauan Sula</t>
  </si>
  <si>
    <t>0821-9532-8698</t>
  </si>
  <si>
    <t>Samman Duwila, Sekdes Wainib</t>
  </si>
  <si>
    <t>VDR3258</t>
  </si>
  <si>
    <t>Desa Waining Rt.004 Rw.002 Waining Kec Sulabesi Selatan Kab Kepulauan Sula</t>
  </si>
  <si>
    <t>0812-4313-442</t>
  </si>
  <si>
    <t>Aneka Alam Jaya Bersama</t>
  </si>
  <si>
    <t>VDR3259</t>
  </si>
  <si>
    <t>Jl. Daan Mogot KM 21 No 317 - Batu Ceper</t>
  </si>
  <si>
    <t>+62 856-9375-9738</t>
  </si>
  <si>
    <t>Yusuf Nurhidayah</t>
  </si>
  <si>
    <t>VDR3260</t>
  </si>
  <si>
    <t>Dusun Mencek Rt.01 Rw.02 Desa Serut Kec Panti Kabupaten Jember Jawa Timur</t>
  </si>
  <si>
    <t>Moro Asih</t>
  </si>
  <si>
    <t>VDR3261</t>
  </si>
  <si>
    <t>Fogi Rt.06 Rw.07 Desa Fogi Kec Sanana Kabupaten Kepulauan Sula</t>
  </si>
  <si>
    <t>0813-3020-1401</t>
  </si>
  <si>
    <t>UD. Berkat</t>
  </si>
  <si>
    <t>VDR3262</t>
  </si>
  <si>
    <t>Jl. Falahu No. 2 Kec Sanana Kabupaten Kepulauan Sula</t>
  </si>
  <si>
    <t>082233920832 Ci Mia / 081235050710 novita</t>
  </si>
  <si>
    <t>Markus Siahaya</t>
  </si>
  <si>
    <t>VDR3263</t>
  </si>
  <si>
    <t>Haruru, RT001/000, Kel Haruru, Kec Amahai, Maluku Tengah</t>
  </si>
  <si>
    <t>0821-9996-4283</t>
  </si>
  <si>
    <t>Home Center Indonesia</t>
  </si>
  <si>
    <t>VDR3264</t>
  </si>
  <si>
    <t>Jl. Puri Kencana No.1, RT.6/RW.2, Kembangan Sel., Kec. Kembangan, Kota Jakarta Barat, Daerah Khusus Ibukota Jakarta 11510</t>
  </si>
  <si>
    <t>(021) 5828282</t>
  </si>
  <si>
    <t>email1.informa.care@homecenter</t>
  </si>
  <si>
    <t>Toko Venus Sanana</t>
  </si>
  <si>
    <t>VDR3265</t>
  </si>
  <si>
    <t>Desa Fagudu Rt.05 Rw.03 Desa Fagudu, Kec Sanana Kabupaten Kepulauan Sula</t>
  </si>
  <si>
    <t>0821-4574-5686</t>
  </si>
  <si>
    <t>Rejano</t>
  </si>
  <si>
    <t>VDR3266</t>
  </si>
  <si>
    <t>Ds Fate Rt.03 Rw.06 Kecamatan Sanana Kab Kepulauan Sula</t>
  </si>
  <si>
    <t>Odik Sodikin</t>
  </si>
  <si>
    <t>VDR3267</t>
  </si>
  <si>
    <t>Dusun Margasuta RT 002/006 Cirancas</t>
  </si>
  <si>
    <t>+62 812-7136-7279</t>
  </si>
  <si>
    <t>Kurniawan</t>
  </si>
  <si>
    <t>VDR3268</t>
  </si>
  <si>
    <t>Jl. Kebon Kecap RT 003/012 Kampung Besar</t>
  </si>
  <si>
    <t>VDR3269</t>
  </si>
  <si>
    <t>Jl. Gunung Putri Selatan Rt.003 Rw.001 Gunung Putri Kabupaten Bogor</t>
  </si>
  <si>
    <t>0812-9852-2990</t>
  </si>
  <si>
    <t>Kapsul Anuar</t>
  </si>
  <si>
    <t>VDR3270</t>
  </si>
  <si>
    <t>Jl Letjend S. Parman, RT001/005, Kel Persil Raya, Kec Seruyan Hilir, Kab Seruyan</t>
  </si>
  <si>
    <t>0823-5454-1313</t>
  </si>
  <si>
    <t>Bintang Abestaton Mahesa</t>
  </si>
  <si>
    <t>VDR3271</t>
  </si>
  <si>
    <t>Jl. Inspeksi Saluran jatiluhur No. 25 - Cipinang Muara</t>
  </si>
  <si>
    <t>+62 812-6888-1882</t>
  </si>
  <si>
    <t>abestaton@gmail.com</t>
  </si>
  <si>
    <t>Topik Bin Incang</t>
  </si>
  <si>
    <t>VDR3272</t>
  </si>
  <si>
    <t>Jl. Raya Kali Baru RT 004/004 - Pakuhaji</t>
  </si>
  <si>
    <t>Tokopedia - Hasston Prohex</t>
  </si>
  <si>
    <t>VDR3273</t>
  </si>
  <si>
    <t>Tokopedia - VSV</t>
  </si>
  <si>
    <t>VDR3274</t>
  </si>
  <si>
    <t>Tokopedia - Kharisma Logamindo Perkakas</t>
  </si>
  <si>
    <t>VDR3275</t>
  </si>
  <si>
    <t>KJPP MBPRU, Muttaqin Bambang Purwanto Rozak Uswatun dan Rekan</t>
  </si>
  <si>
    <t>VDR3276</t>
  </si>
  <si>
    <t>Jl. Catus raya blok J No.1 Komp TasbiMedan Sunggak Medan</t>
  </si>
  <si>
    <t>mbpru2009@gmail.com, mbpru2009</t>
  </si>
  <si>
    <t>PIESTA CONSULTING, International Business, Property Consultants &amp; Appraisers</t>
  </si>
  <si>
    <t>VDR3277</t>
  </si>
  <si>
    <t>Graha Piesta, Jl. Warung Buncit Raya No.12 Warung Jati Barat Jakarta Selatan 12550</t>
  </si>
  <si>
    <t>0816833814, 021-78840777</t>
  </si>
  <si>
    <t>general@piestaconsulting.com</t>
  </si>
  <si>
    <t>021-7813680</t>
  </si>
  <si>
    <t>TOHA OKKY HERU &amp; ASSOCIATE Professional Appraisers &amp; Financial Consultants</t>
  </si>
  <si>
    <t>VDR3278</t>
  </si>
  <si>
    <t>Graha Piesta, Jl. Warung Buncit Raya No,12 Warung Jati Barat Jakarta Selatan 12550</t>
  </si>
  <si>
    <t>021-78840777 /0816833814</t>
  </si>
  <si>
    <t>021-7813681</t>
  </si>
  <si>
    <t>PT. Swakarya Kencana Logistik (Skalog)</t>
  </si>
  <si>
    <t>VDR3279</t>
  </si>
  <si>
    <t>Kensington Commercial Jln. Boulevard Raya Block TKC, No. B 18 Kelapa Gading Jakarta Utara</t>
  </si>
  <si>
    <t>deviyanti.aristiyani@skalog.co</t>
  </si>
  <si>
    <t>Subur Wijaya Motor</t>
  </si>
  <si>
    <t>VDR3280</t>
  </si>
  <si>
    <t>Jl. Raya Salebaran No 47 samping Dealer Yamaha</t>
  </si>
  <si>
    <t>Agus Dwi Sugianto</t>
  </si>
  <si>
    <t>VDR3282</t>
  </si>
  <si>
    <t>Yayan Rustandi</t>
  </si>
  <si>
    <t>VDR3283</t>
  </si>
  <si>
    <t>Kp. Jampang Pasir Rt 005/005 - Margaluyu</t>
  </si>
  <si>
    <t>+62 812-8491-3740</t>
  </si>
  <si>
    <t>VDR3284</t>
  </si>
  <si>
    <t>Kp. kebon Bongkor RT 001/020 - Kampung melayu timur</t>
  </si>
  <si>
    <t>Mitra Citrajasa Konstruksi</t>
  </si>
  <si>
    <t>VDR3285</t>
  </si>
  <si>
    <t>Gd Mitramas Lt4, Jl Sunter Permai Raya Blok A1 No.1-4, Kel Sunter Agung, Kec Tj Priok, Jakarta Utara</t>
  </si>
  <si>
    <t>021-6408771 &amp; 0811-9871-706</t>
  </si>
  <si>
    <t>Zepridani M K</t>
  </si>
  <si>
    <t>VDR3286</t>
  </si>
  <si>
    <t>Kp. Cimuning RT 004/002 - Mustika jaya</t>
  </si>
  <si>
    <t>+62 813-8053-6580</t>
  </si>
  <si>
    <t>Roda Rollen Indonesia</t>
  </si>
  <si>
    <t>VDR3287</t>
  </si>
  <si>
    <t>Komp. Pertokoan Glodok Jaya No. 30 - mangga besar - taman sari</t>
  </si>
  <si>
    <t>+62 815-8631-0012</t>
  </si>
  <si>
    <t>Adi Yulianto (Adong)</t>
  </si>
  <si>
    <t>VDR3288</t>
  </si>
  <si>
    <t>Tegal Ombo Rt.008 Rw.003 Desa Blotongan Kec Sidorejo Kota Salatiga</t>
  </si>
  <si>
    <t>Tokopedia - VINS TEKNIK</t>
  </si>
  <si>
    <t>VDR3289</t>
  </si>
  <si>
    <t>Hasani Bega</t>
  </si>
  <si>
    <t>VDR3290</t>
  </si>
  <si>
    <t>Desa Bega Rt.004 Rw.002 Bega Kec Sulabesi Tengah Kab Kepulauan Sula</t>
  </si>
  <si>
    <t>0821-8973-2322</t>
  </si>
  <si>
    <t>TB Sumber Jaya Bangunan</t>
  </si>
  <si>
    <t>VDR3291</t>
  </si>
  <si>
    <t>Jl. Raya kali baru RT 003/005 No. 89 Desa kalibaru - Teluk naga</t>
  </si>
  <si>
    <t>+62 812-1272-3988</t>
  </si>
  <si>
    <t>Muslim Effendi</t>
  </si>
  <si>
    <t>VDR3292</t>
  </si>
  <si>
    <t>Jl. Kebon Kecap RT 001/012 Kampung Besar - Teluk Naga</t>
  </si>
  <si>
    <t>+62 818-0216-2012</t>
  </si>
  <si>
    <t>PT. Sukses Baja Raya</t>
  </si>
  <si>
    <t>VDR3293</t>
  </si>
  <si>
    <t>Green Sedayu Bizpak DM 16 No.75 Kalideres Jakarta</t>
  </si>
  <si>
    <t>0822-8383-3158</t>
  </si>
  <si>
    <t>narumi.ibu@gmail.com</t>
  </si>
  <si>
    <t>021-54319955</t>
  </si>
  <si>
    <t>Muslim Efendy</t>
  </si>
  <si>
    <t>VDR3294</t>
  </si>
  <si>
    <t>Kebon Kecap Rt.001 Rw.012 Desa Kampung Besar Kec Teluk Naga Tangerang</t>
  </si>
  <si>
    <t>Tokopedia - GudangPowerTools</t>
  </si>
  <si>
    <t>VDR3295</t>
  </si>
  <si>
    <t>https://www.tokopedia.com/gudangpowertools</t>
  </si>
  <si>
    <t>https://www.tokopedia.com/guda</t>
  </si>
  <si>
    <t>Tokopedia - CnC - Shop</t>
  </si>
  <si>
    <t>VDR3296</t>
  </si>
  <si>
    <t>Taman Sari, Kota Administrasi Jakarta Barat, 11120</t>
  </si>
  <si>
    <t>https://www.tokopedia.com/cnc-</t>
  </si>
  <si>
    <t>Tokopedia - ATN Teknik</t>
  </si>
  <si>
    <t>VDR3297</t>
  </si>
  <si>
    <t>Jln budi mulya No 40 Rt 013/015 (dekat mesjid nurrohmah) pademangan, kota administrasi jakarta utara, DKI jakarta, 14420</t>
  </si>
  <si>
    <t>Tokopedia - SERBACOWOKSHOP</t>
  </si>
  <si>
    <t>VDR3298</t>
  </si>
  <si>
    <t>https://www.tokopedia.com/serbacowok</t>
  </si>
  <si>
    <t>https://www.tokopedia.com/serb</t>
  </si>
  <si>
    <t>Tokopedia - TB.Global Construction</t>
  </si>
  <si>
    <t>VDR3299</t>
  </si>
  <si>
    <t>Pancoran Mas, Kota Depok, 16435</t>
  </si>
  <si>
    <t>https://www.tokopedia.com/orde</t>
  </si>
  <si>
    <t>Tokopedia - Sherlock Tools</t>
  </si>
  <si>
    <t>VDR3300</t>
  </si>
  <si>
    <t>https://www.tokopedia.com/sher</t>
  </si>
  <si>
    <t>M. Agus Syawal</t>
  </si>
  <si>
    <t>VDR3301</t>
  </si>
  <si>
    <t>LRG Produksim No. 34 RT 025/004 Duku - Ilir Timur II</t>
  </si>
  <si>
    <t>+62 812-7802-7929</t>
  </si>
  <si>
    <t>Doan Latupeirissa</t>
  </si>
  <si>
    <t>VDR3302</t>
  </si>
  <si>
    <t>Tone Tanah, RT002//000, Kel Tone Tanah, Kec Teon Nila Serua, Maluku Tengah</t>
  </si>
  <si>
    <t>0812-4023-7053</t>
  </si>
  <si>
    <t>VDR3303</t>
  </si>
  <si>
    <t>Pekayon Jaya RT 001/004 Pekayon Jaya - Bekasi Selatan</t>
  </si>
  <si>
    <t>+62 813-8644-1411</t>
  </si>
  <si>
    <t>Sansaine Exindo</t>
  </si>
  <si>
    <t>SANE</t>
  </si>
  <si>
    <t>REPLACE(REPLACE(REPLACE(REPLACE(cus_nama, 'PT ', ''), 'PT. ', ''), 'CV', ''), '. ', '') AS "InstitutionName",</t>
  </si>
  <si>
    <t>Lahan</t>
  </si>
  <si>
    <t>IJS</t>
  </si>
  <si>
    <t>EQDC</t>
  </si>
  <si>
    <t>PP</t>
  </si>
  <si>
    <t>Linus</t>
  </si>
  <si>
    <t>JAMKR</t>
  </si>
  <si>
    <t>PLNKB</t>
  </si>
  <si>
    <t>PLNST</t>
  </si>
  <si>
    <t>L&amp;T</t>
  </si>
  <si>
    <t>ASM</t>
  </si>
  <si>
    <t>Eddy Kurniawan</t>
  </si>
  <si>
    <t>Indo Jaya Scaffolding</t>
  </si>
  <si>
    <t>QDC Employee</t>
  </si>
  <si>
    <t>PT. PP (Persero).Tbk</t>
  </si>
  <si>
    <t>PT Linus Nusa Express</t>
  </si>
  <si>
    <t>JAMKRINDO SYARIAH</t>
  </si>
  <si>
    <t>PLN UIP KALBAGBAR</t>
  </si>
  <si>
    <t>PT PLN (Persero) UIP Sumatera Bagian Tengah</t>
  </si>
  <si>
    <t>PT Larsen And Tourbo</t>
  </si>
  <si>
    <t xml:space="preserve">PT. Asuransi Sinar Mas </t>
  </si>
  <si>
    <t>Bandara Mas Blok A.4/03 RT 008 RT 001 Selapang jaya Neglasari Tangerang Banten</t>
  </si>
  <si>
    <t>Ruko Puri Legenda blok C1, no. 128, Batam Centre, Batam</t>
  </si>
  <si>
    <t>No. Blok C, Jl. Mampang Prpt. Raya No.28, RT.1/RW.3, Mampang Prpt., Kec. Mampang Prpt., DKI Jakarta, Daerah Khusus Ibukota Jakarta 12790</t>
  </si>
  <si>
    <t>Plaza PP - Wisma Subiyanto Jl. Letjend. TB. Simatupang No. 57 Pasar Rebo, Jakarta 13760 - Indonesia</t>
  </si>
  <si>
    <t>Grand Galaxy City Blok RSK 5 No.26 Bekasi</t>
  </si>
  <si>
    <t>Jl. letnan Suprapto no.20 blok A II/4 Cempaka Putih, Jakarta Pusat 10510</t>
  </si>
  <si>
    <t>Jl. Letjen Suprapto No.50 G, Pontianak, Kalimantan Barat</t>
  </si>
  <si>
    <t>Komplek Citra Garden Square, Jl. Purwodadi No.7-11, Sidomulyo Bar., Kec. Tampan, Kota Pekanbaru, Riau 28294</t>
  </si>
  <si>
    <t>Tempo Scan Tower Building 31 Floor, Jalan Haji R. Rasuna Said Blok, Jl. Taman Patra XIII No.Kav 3, RT.5/RW.4, East Kuningan, Setiabudi, South Jakarta City,Â JakartaÂ 12950</t>
  </si>
  <si>
    <t xml:space="preserve"> Plaza Simas Jalan KH. Fachrudin No. 18 RT. 9 RW. 5 Tanah Abang, RT.9/RW.5, Kp. Bali, Jakarta, Kota Jakarta Pusat, Daerah Khusus Ibukota Jakarta 10250</t>
  </si>
  <si>
    <t>Pembangunan Perumahan</t>
  </si>
  <si>
    <t>Linus Nusa Express</t>
  </si>
  <si>
    <t>Penjaminan Jamkrindo Syariah</t>
  </si>
  <si>
    <t>Larsen And Tourbo</t>
  </si>
  <si>
    <t xml:space="preserve">Asuransi Sinar Mas </t>
  </si>
  <si>
    <t>PT Karawang Dinamika Lestari</t>
  </si>
  <si>
    <t>Karawang Dinamika Lestari</t>
  </si>
  <si>
    <t xml:space="preserve"> 'PTKDL'</t>
  </si>
  <si>
    <t xml:space="preserve"> 'PT Karawang Dinamika Lestari'</t>
  </si>
  <si>
    <t xml:space="preserve"> 'KSO1'</t>
  </si>
  <si>
    <t xml:space="preserve"> 'KSO WST-QDC'</t>
  </si>
  <si>
    <t xml:space="preserve"> 'ADCP'</t>
  </si>
  <si>
    <t xml:space="preserve"> 'PT Adhi Commuter Property'</t>
  </si>
  <si>
    <t>ADCP</t>
  </si>
  <si>
    <t>KSO1</t>
  </si>
  <si>
    <t>PTKDL</t>
  </si>
  <si>
    <t>KSO WST-QDC</t>
  </si>
  <si>
    <t>PT Adhi Commuter Property</t>
  </si>
  <si>
    <t xml:space="preserve"> 'Jl. Bakan Cikampek</t>
  </si>
  <si>
    <t xml:space="preserve"> 'Artha Gading Niaga</t>
  </si>
  <si>
    <t xml:space="preserve"> 'Jl. Pengantin Ali No.88 4</t>
  </si>
  <si>
    <t># id</t>
  </si>
  <si>
    <t xml:space="preserve"> cus_kode</t>
  </si>
  <si>
    <t xml:space="preserve"> cus_nama</t>
  </si>
  <si>
    <t xml:space="preserve"> alamat</t>
  </si>
  <si>
    <t xml:space="preserve"> alamatpajak</t>
  </si>
  <si>
    <t xml:space="preserve"> npwp</t>
  </si>
  <si>
    <t xml:space="preserve"> kota</t>
  </si>
  <si>
    <t xml:space="preserve"> tlp</t>
  </si>
  <si>
    <t xml:space="preserve"> fax</t>
  </si>
  <si>
    <t xml:space="preserve"> user</t>
  </si>
  <si>
    <t xml:space="preserve"> top</t>
  </si>
  <si>
    <t xml:space="preserve"> email</t>
  </si>
  <si>
    <t xml:space="preserve"> ket</t>
  </si>
  <si>
    <t>'1'</t>
  </si>
  <si>
    <t xml:space="preserve"> 'XL'</t>
  </si>
  <si>
    <t xml:space="preserve"> 'PT XL AXIATA TBK'</t>
  </si>
  <si>
    <t xml:space="preserve"> 'XL Axiata Tower Jl. H.R. Rasuna Said X5 Kav.11-12 Kuningan Timur</t>
  </si>
  <si>
    <t xml:space="preserve"> Setiabudi Jakarta Selatan 12950 - Indonesia'</t>
  </si>
  <si>
    <t xml:space="preserve"> 'XL Axiata Tower</t>
  </si>
  <si>
    <t xml:space="preserve"> JL HR Rasuna Said Kav 11-12 Vlok X-5 RT.007 RW.002 Kuningan Timur Setiabudi Jakarta Selatan DKI Jakarta '</t>
  </si>
  <si>
    <t xml:space="preserve"> '01.345.276.8.092.000'</t>
  </si>
  <si>
    <t xml:space="preserve"> NULL</t>
  </si>
  <si>
    <t xml:space="preserve"> '2222'</t>
  </si>
  <si>
    <t xml:space="preserve"> '11'</t>
  </si>
  <si>
    <t xml:space="preserve"> '\"\"'</t>
  </si>
  <si>
    <t xml:space="preserve"> '0'</t>
  </si>
  <si>
    <t xml:space="preserve"> '2@g.com'</t>
  </si>
  <si>
    <t xml:space="preserve"> '1'</t>
  </si>
  <si>
    <t>'2'</t>
  </si>
  <si>
    <t xml:space="preserve"> 'TSEL'</t>
  </si>
  <si>
    <t xml:space="preserve"> 'PT. TELEKOMUNIKASI SELULAR (TELKOMSEL)'</t>
  </si>
  <si>
    <t xml:space="preserve"> 'GEDUNG TELKOM LANDMARK TOWER MENARA 1 LT. 1-20</t>
  </si>
  <si>
    <t xml:space="preserve"> JL. JEND. GATOT SUBROTO KAV. 52 KUNINGAN BARAT MAMPANG PRAPATAN JAKARTA SELATAN DKI JAKARTA 12710'</t>
  </si>
  <si>
    <t xml:space="preserve"> '01.718.327.8-093.000'</t>
  </si>
  <si>
    <t xml:space="preserve"> '123'</t>
  </si>
  <si>
    <t xml:space="preserve"> '345'</t>
  </si>
  <si>
    <t xml:space="preserve"> '4@gmail.com'</t>
  </si>
  <si>
    <t xml:space="preserve"> 'tsel'</t>
  </si>
  <si>
    <t>'3'</t>
  </si>
  <si>
    <t xml:space="preserve"> 'IND'</t>
  </si>
  <si>
    <t xml:space="preserve"> 'PT INDOSAT TBK'</t>
  </si>
  <si>
    <t xml:space="preserve"> 'JL. Medan Merdeka Barat 21 - Gambir Jakarta Pusat 10110'</t>
  </si>
  <si>
    <t xml:space="preserve"> '01.000.502.3-092.000'</t>
  </si>
  <si>
    <t xml:space="preserve"> '0215236'</t>
  </si>
  <si>
    <t xml:space="preserve"> '0215237'</t>
  </si>
  <si>
    <t xml:space="preserve"> 'indosat@co.id'</t>
  </si>
  <si>
    <t xml:space="preserve"> 'indosat'</t>
  </si>
  <si>
    <t>'4'</t>
  </si>
  <si>
    <t xml:space="preserve"> 'XLM'</t>
  </si>
  <si>
    <t xml:space="preserve"> 'XL MITRAYASA'</t>
  </si>
  <si>
    <t xml:space="preserve"> ''</t>
  </si>
  <si>
    <t>'5'</t>
  </si>
  <si>
    <t xml:space="preserve"> 'FLM'</t>
  </si>
  <si>
    <t xml:space="preserve"> 'FLEXI MITRAYASA'</t>
  </si>
  <si>
    <t>'6'</t>
  </si>
  <si>
    <t xml:space="preserve"> 'NOK'</t>
  </si>
  <si>
    <t xml:space="preserve"> 'NOKIA'</t>
  </si>
  <si>
    <t xml:space="preserve"> 'GATSU'</t>
  </si>
  <si>
    <t>'7'</t>
  </si>
  <si>
    <t xml:space="preserve"> 'ESI'</t>
  </si>
  <si>
    <t xml:space="preserve"> 'BAKRIE TELECOM'</t>
  </si>
  <si>
    <t xml:space="preserve"> 'Jl. H.R Rasuna Said Kav B-1</t>
  </si>
  <si>
    <t xml:space="preserve"> Jakarta Selatan 12920'</t>
  </si>
  <si>
    <t xml:space="preserve"> '021-910111'</t>
  </si>
  <si>
    <t xml:space="preserve"> '021-914980'</t>
  </si>
  <si>
    <t xml:space="preserve"> 'admin@bakrietelecom.com'</t>
  </si>
  <si>
    <t>'8'</t>
  </si>
  <si>
    <t xml:space="preserve"> 'ERI'</t>
  </si>
  <si>
    <t xml:space="preserve"> 'ERICSSON'</t>
  </si>
  <si>
    <t>'9'</t>
  </si>
  <si>
    <t xml:space="preserve"> 'SMA'</t>
  </si>
  <si>
    <t xml:space="preserve"> 'PT. Smart Telecom'</t>
  </si>
  <si>
    <t xml:space="preserve"> 'Jl. Agus Salim No.45 Menteng</t>
  </si>
  <si>
    <t xml:space="preserve"> Kebon Sirih</t>
  </si>
  <si>
    <t xml:space="preserve"> Jakarta Psuat 15116'</t>
  </si>
  <si>
    <t xml:space="preserve"> '01.792.185.9-092.000'</t>
  </si>
  <si>
    <t xml:space="preserve"> '3@gmail.com'</t>
  </si>
  <si>
    <t xml:space="preserve"> 'smart'</t>
  </si>
  <si>
    <t>'10'</t>
  </si>
  <si>
    <t xml:space="preserve"> 'IDP'</t>
  </si>
  <si>
    <t xml:space="preserve"> 'INDOPRIMASEL'</t>
  </si>
  <si>
    <t>'11'</t>
  </si>
  <si>
    <t xml:space="preserve"> 'IBS'</t>
  </si>
  <si>
    <t xml:space="preserve"> 'PT INTI BANGUN SEJAHTERA Tbk'</t>
  </si>
  <si>
    <t xml:space="preserve"> 'Jl. Riau No.23 Menteng Jakarta 10350'</t>
  </si>
  <si>
    <t xml:space="preserve"> '02.492.463.1-054.000'</t>
  </si>
  <si>
    <t xml:space="preserve"> '456'</t>
  </si>
  <si>
    <t xml:space="preserve"> '567'</t>
  </si>
  <si>
    <t xml:space="preserve"> '5@gmail.com'</t>
  </si>
  <si>
    <t xml:space="preserve"> 'ibs'</t>
  </si>
  <si>
    <t>'12'</t>
  </si>
  <si>
    <t xml:space="preserve"> 'NSN'</t>
  </si>
  <si>
    <t xml:space="preserve"> 'Nokia Siemens Network'</t>
  </si>
  <si>
    <t xml:space="preserve"> 'Jakarta'</t>
  </si>
  <si>
    <t>'13'</t>
  </si>
  <si>
    <t xml:space="preserve"> 'HCPT1'</t>
  </si>
  <si>
    <t xml:space="preserve"> 'PT HUTCHISON 3 INDONESIA'</t>
  </si>
  <si>
    <t xml:space="preserve"> 'Gedung Menara Mulia Lt 9 dan 10 suite 901 dan 1001 Jl Jend Gatot Subroto Kav 9-11 RT 002 RW 004 Karet Semanggi Setiabudi Jakarta SelatanDKI Jakarta Raya 12930'</t>
  </si>
  <si>
    <t xml:space="preserve"> 'Gedung Menara Mulia lt 9 dan 10 Suite 901 dan 1001 Jl. Jend Gatot Subroto kav 9-11 RT 002 RW 004 Karet Semanggi Setiabudi Jakarta Selatan DKI Jakarta Raya 12930 '</t>
  </si>
  <si>
    <t xml:space="preserve"> '01.967.397.9-092.000'</t>
  </si>
  <si>
    <t xml:space="preserve"> '02100000'</t>
  </si>
  <si>
    <t xml:space="preserve"> 'aa@aa.aa'</t>
  </si>
  <si>
    <t xml:space="preserve"> 'Hutchison CP Telecommunications'</t>
  </si>
  <si>
    <t>'14'</t>
  </si>
  <si>
    <t xml:space="preserve"> 'QDC'</t>
  </si>
  <si>
    <t xml:space="preserve"> 'QDC Warehouse'</t>
  </si>
  <si>
    <t xml:space="preserve"> 'Saharjo Jakarta'</t>
  </si>
  <si>
    <t xml:space="preserve"> '8295010'</t>
  </si>
  <si>
    <t xml:space="preserve"> '8293257'</t>
  </si>
  <si>
    <t>'15'</t>
  </si>
  <si>
    <t xml:space="preserve"> 'TELKO'</t>
  </si>
  <si>
    <t xml:space="preserve"> 'PT. TELKOM INDONESIA'</t>
  </si>
  <si>
    <t xml:space="preserve"> 'Jl. Japati No 1 Bandung'</t>
  </si>
  <si>
    <t xml:space="preserve"> '01.000.013.1-093.000'</t>
  </si>
  <si>
    <t xml:space="preserve"> '021-'</t>
  </si>
  <si>
    <t>'16'</t>
  </si>
  <si>
    <t xml:space="preserve"> 'FLEX'</t>
  </si>
  <si>
    <t xml:space="preserve"> 'Flexi '</t>
  </si>
  <si>
    <t>'18'</t>
  </si>
  <si>
    <t xml:space="preserve"> 'HWEI'</t>
  </si>
  <si>
    <t xml:space="preserve"> 'PT Huawei Tech Investment'</t>
  </si>
  <si>
    <t xml:space="preserve"> 'Jl. Jend Sudirman No.44-46 GD.BRI II LT.20 S.2005 Bendungan Hilir Tanah Abang Jakarta Pusat Indonesia'</t>
  </si>
  <si>
    <t xml:space="preserve"> '02.116.379.5-092.000'</t>
  </si>
  <si>
    <t xml:space="preserve"> '234'</t>
  </si>
  <si>
    <t xml:space="preserve"> 'huawei'</t>
  </si>
  <si>
    <t>'19'</t>
  </si>
  <si>
    <t xml:space="preserve"> 'MEL'</t>
  </si>
  <si>
    <t xml:space="preserve"> 'MEGA ELTRA'</t>
  </si>
  <si>
    <t>'20'</t>
  </si>
  <si>
    <t xml:space="preserve"> 'ABI'</t>
  </si>
  <si>
    <t xml:space="preserve"> 'ABIYASA TUNGGAL'</t>
  </si>
  <si>
    <t>'21'</t>
  </si>
  <si>
    <t xml:space="preserve"> 'DDN'</t>
  </si>
  <si>
    <t xml:space="preserve"> 'Departemen Dalam Negeri'</t>
  </si>
  <si>
    <t xml:space="preserve"> 'Jl. Medan Merdeka Utara no.7 Jakarta Pusat'</t>
  </si>
  <si>
    <t xml:space="preserve"> '021-345005'</t>
  </si>
  <si>
    <t xml:space="preserve"> '021-383119'</t>
  </si>
  <si>
    <t xml:space="preserve"> 'www.depdagri.go.id'</t>
  </si>
  <si>
    <t xml:space="preserve"> 'Kementerian Dalam Negeri'</t>
  </si>
  <si>
    <t>'22'</t>
  </si>
  <si>
    <t xml:space="preserve"> 'MIT'</t>
  </si>
  <si>
    <t xml:space="preserve"> 'PT INFRASTRUKTUR BISNIS SEJAHTERA'</t>
  </si>
  <si>
    <t xml:space="preserve"> 'JL. RIAU NO. 23 RT.009/05 GONDANGDIA MENTENG JAKARTA PUSAT  DKI JAKARTA RAYA  10350'</t>
  </si>
  <si>
    <t xml:space="preserve"> 'JL. RIAU NO.23 RT.009/005 GONDANGDIA MENTENG JAKARTA PUSAT  DKI JAKARTA RAYA 10350'</t>
  </si>
  <si>
    <t xml:space="preserve"> '03.203.443.1-076.000'</t>
  </si>
  <si>
    <t xml:space="preserve"> '021-837095'</t>
  </si>
  <si>
    <t xml:space="preserve"> 'AAA@GMAIL.COM'</t>
  </si>
  <si>
    <t xml:space="preserve"> 'AAA'</t>
  </si>
  <si>
    <t>'23'</t>
  </si>
  <si>
    <t xml:space="preserve"> 'ZTE'</t>
  </si>
  <si>
    <t xml:space="preserve"> 'PT ZTE INDONESIA'</t>
  </si>
  <si>
    <t xml:space="preserve"> 'GD THE EAST BUILDING LT.26-27 JL. Lingkar Mega Kuningan Blok E3.2 No.1 Setiabudi Jakarta Selatan DKI Jakarta Raya -12950'</t>
  </si>
  <si>
    <t xml:space="preserve"> '02.116.495.9-056.000'</t>
  </si>
  <si>
    <t xml:space="preserve"> '0215292248'</t>
  </si>
  <si>
    <t xml:space="preserve"> 'liu.lijuan@zte.com.cn'</t>
  </si>
  <si>
    <t xml:space="preserve"> 'PT ZTE Indonesia'</t>
  </si>
  <si>
    <t>'24'</t>
  </si>
  <si>
    <t xml:space="preserve"> 'LINK'</t>
  </si>
  <si>
    <t xml:space="preserve"> 'PT. LINK NET'</t>
  </si>
  <si>
    <t xml:space="preserve"> 'Citra Graha Lt.4 Suite 403 Jln.Jend Gatot Subroto Kav. 35-36 Kuningan Timur</t>
  </si>
  <si>
    <t xml:space="preserve"> Setiabudi</t>
  </si>
  <si>
    <t>Jaksel</t>
  </si>
  <si>
    <t>DKI Jakarta Raya</t>
  </si>
  <si>
    <t xml:space="preserve"> 12950'</t>
  </si>
  <si>
    <t xml:space="preserve"> '0215577775'</t>
  </si>
  <si>
    <t xml:space="preserve"> 'nur.rahmi@linknet.co.id'</t>
  </si>
  <si>
    <t xml:space="preserve"> 'PT LINK NET'</t>
  </si>
  <si>
    <t>'25'</t>
  </si>
  <si>
    <t xml:space="preserve"> 'FIRST'</t>
  </si>
  <si>
    <t xml:space="preserve"> 'PT. First Media Tbk'</t>
  </si>
  <si>
    <t xml:space="preserve"> 'dki jakarta'</t>
  </si>
  <si>
    <t xml:space="preserve"> '021000000'</t>
  </si>
  <si>
    <t xml:space="preserve"> 'aa.aa@aa.aa'</t>
  </si>
  <si>
    <t>'26'</t>
  </si>
  <si>
    <t xml:space="preserve"> 'PROTEL'</t>
  </si>
  <si>
    <t xml:space="preserve"> 'PT . Protelindo'</t>
  </si>
  <si>
    <t xml:space="preserve"> 'Menara BCA </t>
  </si>
  <si>
    <t xml:space="preserve"> 55 th Floor Jl. M.H. Thamrin No. 1 Jakarta 10310'</t>
  </si>
  <si>
    <t xml:space="preserve"> '02123585500'</t>
  </si>
  <si>
    <t xml:space="preserve"> '02123586446'</t>
  </si>
  <si>
    <t xml:space="preserve"> 'Onggo.Wijaya@protelindo.net'</t>
  </si>
  <si>
    <t xml:space="preserve"> 'PT. Protelido'</t>
  </si>
  <si>
    <t>'27'</t>
  </si>
  <si>
    <t xml:space="preserve"> 'CPM'</t>
  </si>
  <si>
    <t xml:space="preserve"> 'PT. Citra Panji Manunggal'</t>
  </si>
  <si>
    <t xml:space="preserve"> 'Pondok Pinang Center Blok A 8 - 12</t>
  </si>
  <si>
    <t xml:space="preserve"> Jl. Ciputat Raya Jakarta Selatan - DKI Jakarta Indonesia 12310'</t>
  </si>
  <si>
    <t xml:space="preserve"> '0217653723'</t>
  </si>
  <si>
    <t xml:space="preserve"> '02176588060'</t>
  </si>
  <si>
    <t xml:space="preserve"> 'opik.hidayat@cpmgroup.co.id'</t>
  </si>
  <si>
    <t>'28'</t>
  </si>
  <si>
    <t xml:space="preserve"> 'TCI'</t>
  </si>
  <si>
    <t xml:space="preserve"> 'PT. Tower Capital Indonesia'</t>
  </si>
  <si>
    <t xml:space="preserve"> 'Duta Mas Fatmawati Blok B1 No.20 Jl.R.S Fatmawati 39 Jakarta 12150'</t>
  </si>
  <si>
    <t xml:space="preserve"> '00'</t>
  </si>
  <si>
    <t xml:space="preserve"> '00@00.hom'</t>
  </si>
  <si>
    <t>'29'</t>
  </si>
  <si>
    <t xml:space="preserve"> 'KMN'</t>
  </si>
  <si>
    <t xml:space="preserve"> 'PT. Karya Mitra Nugraha'</t>
  </si>
  <si>
    <t xml:space="preserve"> 'Jl Veteran 39</t>
  </si>
  <si>
    <t>Bendungan</t>
  </si>
  <si>
    <t>Gajah MungkurSEMARANG  50231'</t>
  </si>
  <si>
    <t xml:space="preserve"> '024 8457070'</t>
  </si>
  <si>
    <t xml:space="preserve"> '024 8446145'</t>
  </si>
  <si>
    <t xml:space="preserve"> 'kmnsem@indosat.net.id'</t>
  </si>
  <si>
    <t>'30'</t>
  </si>
  <si>
    <t xml:space="preserve"> 'LRK'</t>
  </si>
  <si>
    <t xml:space="preserve"> 'PT. LEKTRIKA KARYATAMA'</t>
  </si>
  <si>
    <t xml:space="preserve"> 'Jl. Margasatwa Raya No. 88 Pondok Labu</t>
  </si>
  <si>
    <t xml:space="preserve"> Jakarta Selatan 12450'</t>
  </si>
  <si>
    <t xml:space="preserve"> '0217501915'</t>
  </si>
  <si>
    <t xml:space="preserve"> '0217660986'</t>
  </si>
  <si>
    <t xml:space="preserve"> 'chairul.chamid@lektrika-karyatama.com'</t>
  </si>
  <si>
    <t>'31'</t>
  </si>
  <si>
    <t xml:space="preserve"> 'MGT'</t>
  </si>
  <si>
    <t xml:space="preserve"> 'Megatel'</t>
  </si>
  <si>
    <t xml:space="preserve"> 'TBA'</t>
  </si>
  <si>
    <t xml:space="preserve"> '021'</t>
  </si>
  <si>
    <t xml:space="preserve"> 'aaa@bbb.com'</t>
  </si>
  <si>
    <t>'32'</t>
  </si>
  <si>
    <t xml:space="preserve"> 'INTI'</t>
  </si>
  <si>
    <t xml:space="preserve"> 'PT Industri Telekomunikasi Indonesia (Persero)'</t>
  </si>
  <si>
    <t xml:space="preserve"> 'Jl. Moch Toha 77 Bandung 40253 Bandung'</t>
  </si>
  <si>
    <t xml:space="preserve"> '01.001.672.3-051.000'</t>
  </si>
  <si>
    <t xml:space="preserve"> '02243152'</t>
  </si>
  <si>
    <t xml:space="preserve"> '02243153'</t>
  </si>
  <si>
    <t xml:space="preserve"> 'www@inti.com'</t>
  </si>
  <si>
    <t xml:space="preserve"> 'inti'</t>
  </si>
  <si>
    <t>'33'</t>
  </si>
  <si>
    <t xml:space="preserve"> 'EML'</t>
  </si>
  <si>
    <t xml:space="preserve"> 'ENERGI MEKAR LESTARI'</t>
  </si>
  <si>
    <t xml:space="preserve"> 'DUTAMAS FATMAWATI B1/20 JL. RS FATMAWATI NO. 39 JAKARTA SELATAN 12150'</t>
  </si>
  <si>
    <t xml:space="preserve"> '31.164.061.9-019.000'</t>
  </si>
  <si>
    <t xml:space="preserve"> '0215212552'</t>
  </si>
  <si>
    <t xml:space="preserve"> '0215212900'</t>
  </si>
  <si>
    <t xml:space="preserve"> 'sales@qdc.co.id'</t>
  </si>
  <si>
    <t xml:space="preserve"> 'Owner PLTM Simbelin'</t>
  </si>
  <si>
    <t>'34'</t>
  </si>
  <si>
    <t xml:space="preserve"> 'PTLIN'</t>
  </si>
  <si>
    <t xml:space="preserve"> 'PT Lintas Technology'</t>
  </si>
  <si>
    <t xml:space="preserve"> 'tba@tba.tba'</t>
  </si>
  <si>
    <t>'35'</t>
  </si>
  <si>
    <t xml:space="preserve"> 'IPC'</t>
  </si>
  <si>
    <t xml:space="preserve"> 'PT. Intershop Prima Center'</t>
  </si>
  <si>
    <t xml:space="preserve"> 'Gedung WTC Mangga Dua Lt. 11Jl. Mangga Dua Raya Kav. 8Jakarta Utara 14430'</t>
  </si>
  <si>
    <t xml:space="preserve"> 'Jl. KH. Wahid Hasyim No. 55Gondangdia-Menteng Jakarta Pusat 10350 '</t>
  </si>
  <si>
    <t xml:space="preserve"> '01.831.612.5-076.000'</t>
  </si>
  <si>
    <t xml:space="preserve"> '02130013001'</t>
  </si>
  <si>
    <t xml:space="preserve"> '02130013002'</t>
  </si>
  <si>
    <t xml:space="preserve"> 'donny.kurniadi@intershop.co.id'</t>
  </si>
  <si>
    <t xml:space="preserve"> 'BM WTC Mangga Dua Jakarta'</t>
  </si>
  <si>
    <t>'36'</t>
  </si>
  <si>
    <t xml:space="preserve"> 'HCPT'</t>
  </si>
  <si>
    <t xml:space="preserve"> 'PT HUTCHINSON 3 INDONESIA'</t>
  </si>
  <si>
    <t xml:space="preserve"> 'Gedung Menara Mulia Lt.9 dan 10 Suite 901 dan 1001 Jl. Jend. Gatot Subroto Kav9-11 Rt.002 Rw.004 Karet Semanggi Setiabudi Jakarta Selatan DKI Jakarta Raya 12930'</t>
  </si>
  <si>
    <t xml:space="preserve"> 'hcpt'</t>
  </si>
  <si>
    <t>'37'</t>
  </si>
  <si>
    <t xml:space="preserve"> 'KHA'</t>
  </si>
  <si>
    <t xml:space="preserve"> 'PT. KHA'</t>
  </si>
  <si>
    <t xml:space="preserve"> 'Graha QDC Lt. 1'</t>
  </si>
  <si>
    <t xml:space="preserve"> '000'</t>
  </si>
  <si>
    <t xml:space="preserve"> 'no@email.yet'</t>
  </si>
  <si>
    <t>'38'</t>
  </si>
  <si>
    <t xml:space="preserve"> 'Lts'</t>
  </si>
  <si>
    <t xml:space="preserve"> 'PT LINTAS TEKNOLOGI INDONESIA'</t>
  </si>
  <si>
    <t xml:space="preserve"> 'Menara MTH Lantai 16 JL. MT HARYONO KAV. 23 JAKARTA 12820'</t>
  </si>
  <si>
    <t xml:space="preserve"> 'Menara MTH Lantai 16 JL. MT. HARYONO KAV. 23 RT.009 RW.009 TEBET TIMUR</t>
  </si>
  <si>
    <t xml:space="preserve"> TEBET JAKARTA SELATAN'</t>
  </si>
  <si>
    <t xml:space="preserve"> '02.053.066.3-062.000'</t>
  </si>
  <si>
    <t xml:space="preserve"> '02183780000'</t>
  </si>
  <si>
    <t xml:space="preserve"> '02183780001'</t>
  </si>
  <si>
    <t xml:space="preserve"> '123@gmail.com'</t>
  </si>
  <si>
    <t xml:space="preserve"> 'PT Lintas '</t>
  </si>
  <si>
    <t>'39'</t>
  </si>
  <si>
    <t xml:space="preserve"> 'INTEL'</t>
  </si>
  <si>
    <t xml:space="preserve"> 'PT TELEKOMUNIKASI INDONESIA'</t>
  </si>
  <si>
    <t xml:space="preserve"> 'JL. Japati No. 1 Bandung'</t>
  </si>
  <si>
    <t xml:space="preserve"> 'Jl. Japati No. 1 Bandung'</t>
  </si>
  <si>
    <t xml:space="preserve"> '022'</t>
  </si>
  <si>
    <t xml:space="preserve"> 'telkom@co.id'</t>
  </si>
  <si>
    <t xml:space="preserve"> 'TELKOM'</t>
  </si>
  <si>
    <t>'40'</t>
  </si>
  <si>
    <t xml:space="preserve"> 'DAYA'</t>
  </si>
  <si>
    <t xml:space="preserve"> 'PT. DAYAMITRA TELEKOMUNIKASI'</t>
  </si>
  <si>
    <t xml:space="preserve"> 'Gedung Graha Pratama Lt 5 JL. MT Haryono Kav Tebet Jakarta Selatan'</t>
  </si>
  <si>
    <t xml:space="preserve"> '01.071.244.6-093.000'</t>
  </si>
  <si>
    <t xml:space="preserve"> 'dayamitra@co.id'</t>
  </si>
  <si>
    <t xml:space="preserve"> 'dayamitra'</t>
  </si>
  <si>
    <t>'41'</t>
  </si>
  <si>
    <t xml:space="preserve"> 'PLN BA'</t>
  </si>
  <si>
    <t xml:space="preserve"> 'PT PELAYANAN LISTRIK NASIONAL BATAM'</t>
  </si>
  <si>
    <t xml:space="preserve"> 'Jln. Engku Putri No. 3 Batam Center Batam 29461'</t>
  </si>
  <si>
    <t xml:space="preserve"> 'Jln. Engku Putri No. 3 Batam Center Teluk Tering Nongsa  Batam Kepulauan Riau  29461'</t>
  </si>
  <si>
    <t xml:space="preserve"> '02.017.331.6-051.000'</t>
  </si>
  <si>
    <t xml:space="preserve"> '62254'</t>
  </si>
  <si>
    <t xml:space="preserve"> '62345'</t>
  </si>
  <si>
    <t xml:space="preserve"> 'pln@btam.co.id'</t>
  </si>
  <si>
    <t xml:space="preserve"> 'pln batam'</t>
  </si>
  <si>
    <t>'42'</t>
  </si>
  <si>
    <t xml:space="preserve"> 'Telkom jkt'</t>
  </si>
  <si>
    <t xml:space="preserve"> 'PT TELEKOMUNIKASI INDONESIA Tbk'</t>
  </si>
  <si>
    <t xml:space="preserve"> 'Di Jakarta'</t>
  </si>
  <si>
    <t xml:space="preserve"> '022456'</t>
  </si>
  <si>
    <t xml:space="preserve"> '022435'</t>
  </si>
  <si>
    <t xml:space="preserve"> 'telkom jkt'</t>
  </si>
  <si>
    <t>'43'</t>
  </si>
  <si>
    <t xml:space="preserve"> 'PLN JK'</t>
  </si>
  <si>
    <t xml:space="preserve"> 'PT PLN (Persero)'</t>
  </si>
  <si>
    <t xml:space="preserve"> 'UNIT INDUK PEMBANGUNAN V JL. Ehave</t>
  </si>
  <si>
    <t xml:space="preserve"> Gandul - Kec. Cinere Kota Depok'</t>
  </si>
  <si>
    <t xml:space="preserve"> 'Jl. Trunojoyo Blok M 1/135 Kebayoran Baru Jakarta Selatan 12160'</t>
  </si>
  <si>
    <t xml:space="preserve"> '01.001.629.3-051.000'</t>
  </si>
  <si>
    <t xml:space="preserve"> '2567'</t>
  </si>
  <si>
    <t xml:space="preserve"> 'www@pln.co.id'</t>
  </si>
  <si>
    <t xml:space="preserve"> 'PLN jkt'</t>
  </si>
  <si>
    <t>'44'</t>
  </si>
  <si>
    <t xml:space="preserve"> 'DHD'</t>
  </si>
  <si>
    <t xml:space="preserve"> 'Daya Hidro Dinamika'</t>
  </si>
  <si>
    <t xml:space="preserve"> 'Graha Qdc Jl. Mampang Prapatan Raya No.28 Blok C Mampang Prapatan Jakarta 12790'</t>
  </si>
  <si>
    <t xml:space="preserve"> '03.228.078.6-011.000'</t>
  </si>
  <si>
    <t xml:space="preserve"> '02179191234'</t>
  </si>
  <si>
    <t xml:space="preserve"> '0217919333'</t>
  </si>
  <si>
    <t xml:space="preserve"> 'www@qdc.co.id'</t>
  </si>
  <si>
    <t>'45'</t>
  </si>
  <si>
    <t xml:space="preserve"> 'RAM'</t>
  </si>
  <si>
    <t xml:space="preserve"> 'PT RAMAYANA LESTARI SENTOSA TBK'</t>
  </si>
  <si>
    <t xml:space="preserve"> 'JL. KH Wahid Hasyim 220A-B</t>
  </si>
  <si>
    <t xml:space="preserve"> Kampung Bali - Tanah Abang Jakarta '</t>
  </si>
  <si>
    <t xml:space="preserve"> '010000000'</t>
  </si>
  <si>
    <t xml:space="preserve"> '02123567'</t>
  </si>
  <si>
    <t xml:space="preserve"> '0212358'</t>
  </si>
  <si>
    <t xml:space="preserve"> 'www@ramayana.co.id'</t>
  </si>
  <si>
    <t xml:space="preserve"> 'ramayana'</t>
  </si>
  <si>
    <t>'47'</t>
  </si>
  <si>
    <t xml:space="preserve"> 'PLN SCADA'</t>
  </si>
  <si>
    <t xml:space="preserve"> 'PT. PLN (Persero) UIP X'</t>
  </si>
  <si>
    <t xml:space="preserve"> 'Jl. MT Haryono No. 384 Balikpapan 76114 Kalimantan Timur'</t>
  </si>
  <si>
    <t xml:space="preserve"> '0214356'</t>
  </si>
  <si>
    <t xml:space="preserve"> '0215765'</t>
  </si>
  <si>
    <t xml:space="preserve"> 'pln@uip.co.id'</t>
  </si>
  <si>
    <t xml:space="preserve"> 'PLN Scada'</t>
  </si>
  <si>
    <t>'48'</t>
  </si>
  <si>
    <t xml:space="preserve"> 'LTA'</t>
  </si>
  <si>
    <t xml:space="preserve"> 'PT Aplika Nusa Lintas Arta'</t>
  </si>
  <si>
    <t xml:space="preserve"> 'Jl. MH Thamrin Kav. 3 Jakarta 10250 Indonesia'</t>
  </si>
  <si>
    <t xml:space="preserve"> '12312'</t>
  </si>
  <si>
    <t xml:space="preserve"> '0212302345'</t>
  </si>
  <si>
    <t xml:space="preserve"> '0212303171'</t>
  </si>
  <si>
    <t xml:space="preserve"> 'lintasarta@lintasarta.net'</t>
  </si>
  <si>
    <t xml:space="preserve"> 'www.lintasarta.net'</t>
  </si>
  <si>
    <t>'49'</t>
  </si>
  <si>
    <t xml:space="preserve"> 'PLN MA'</t>
  </si>
  <si>
    <t xml:space="preserve"> 'PT. PLN (PERSERO)'</t>
  </si>
  <si>
    <t xml:space="preserve"> 'UNIT INDUK PEMBANGUNAN XIII Jl. Letjend Hertasning</t>
  </si>
  <si>
    <t xml:space="preserve"> Panakkukang Makasar 90222'</t>
  </si>
  <si>
    <t xml:space="preserve"> '02345'</t>
  </si>
  <si>
    <t xml:space="preserve"> '02346'</t>
  </si>
  <si>
    <t xml:space="preserve"> 'pln@makasar.co.id'</t>
  </si>
  <si>
    <t xml:space="preserve"> 'pln ma'</t>
  </si>
  <si>
    <t>'51'</t>
  </si>
  <si>
    <t xml:space="preserve"> 'ACA'</t>
  </si>
  <si>
    <t xml:space="preserve"> 'PT. ABHIMATA CITRA ABADI'</t>
  </si>
  <si>
    <t xml:space="preserve"> '24Th Floor Menara Batavia Jl. K. H. Mas Mansyur Kav. 126 Jakarta 10220 '</t>
  </si>
  <si>
    <t xml:space="preserve"> 'Jl. Gunung Sahari Raya No. 60-63 Blok E8 Kemayoran - Jakarta Pusat DKI Jakarta Raya 10610'</t>
  </si>
  <si>
    <t xml:space="preserve"> '01.347.974.6-073.000'</t>
  </si>
  <si>
    <t xml:space="preserve"> '02157930304'</t>
  </si>
  <si>
    <t xml:space="preserve"> '02157930311'</t>
  </si>
  <si>
    <t xml:space="preserve"> 'Http@abimata.co.id'</t>
  </si>
  <si>
    <t xml:space="preserve"> 'GPON/abhimata'</t>
  </si>
  <si>
    <t>'52'</t>
  </si>
  <si>
    <t xml:space="preserve"> 'TOS'</t>
  </si>
  <si>
    <t xml:space="preserve"> 'PT TOSAN PERMAI LESTARI'</t>
  </si>
  <si>
    <t xml:space="preserve"> 'JL. HOS Cokroaminoto 38 lt V Makassar 90174'</t>
  </si>
  <si>
    <t xml:space="preserve"> '062256'</t>
  </si>
  <si>
    <t xml:space="preserve"> '062257'</t>
  </si>
  <si>
    <t xml:space="preserve"> 'www.tosan@lestari.co.id'</t>
  </si>
  <si>
    <t xml:space="preserve"> 'tosan'</t>
  </si>
  <si>
    <t>'54'</t>
  </si>
  <si>
    <t xml:space="preserve"> 'PLNma'</t>
  </si>
  <si>
    <t xml:space="preserve"> 'PT PLN (Persero) '</t>
  </si>
  <si>
    <t xml:space="preserve"> 'Unit Induk Pembangunan Nusa Tenggara'</t>
  </si>
  <si>
    <t xml:space="preserve"> '0370638884'</t>
  </si>
  <si>
    <t xml:space="preserve"> '0370627631'</t>
  </si>
  <si>
    <t xml:space="preserve"> 'www@pln.com'</t>
  </si>
  <si>
    <t xml:space="preserve"> 'plnnustra'</t>
  </si>
  <si>
    <t>'55'</t>
  </si>
  <si>
    <t xml:space="preserve"> 'PLNCA'</t>
  </si>
  <si>
    <t xml:space="preserve"> 'P3B JAWA BALI APP CAWANG Jl. Cililitan Besar No. 1 Cawang Jakarta Timur'</t>
  </si>
  <si>
    <t xml:space="preserve"> '021543'</t>
  </si>
  <si>
    <t xml:space="preserve"> '021544'</t>
  </si>
  <si>
    <t xml:space="preserve"> 'pln@gmail.com'</t>
  </si>
  <si>
    <t xml:space="preserve"> 'plnca'</t>
  </si>
  <si>
    <t>'56'</t>
  </si>
  <si>
    <t xml:space="preserve"> 'TA'</t>
  </si>
  <si>
    <t xml:space="preserve"> 'PT TELKOM AKSES'</t>
  </si>
  <si>
    <t xml:space="preserve"> 'Gedung Telkom Jakarta Barat cq Unit Finance Operation. Jl. S.Parman Kav.8 Jakarta Barat 11440'</t>
  </si>
  <si>
    <t xml:space="preserve"> 'Jl. Jend Gatot Subroto Kav. 52 Jakarta 12710'</t>
  </si>
  <si>
    <t xml:space="preserve"> '03.275.315.4-014.000'</t>
  </si>
  <si>
    <t xml:space="preserve"> '02129337000'</t>
  </si>
  <si>
    <t xml:space="preserve"> '02129336000'</t>
  </si>
  <si>
    <t xml:space="preserve"> 'xxx@telkomakses.co.id'</t>
  </si>
  <si>
    <t xml:space="preserve"> 'Telkom Akses'</t>
  </si>
  <si>
    <t>'57'</t>
  </si>
  <si>
    <t xml:space="preserve"> 'IMD'</t>
  </si>
  <si>
    <t xml:space="preserve"> 'PT. INFRA MEDIA DINAMIKA'</t>
  </si>
  <si>
    <t xml:space="preserve"> 'Gedung Graha QDC JL. Mampang Prapatan Raya No. 28 Blok. C Jakarta Selatan 12790 Indonesia'</t>
  </si>
  <si>
    <t xml:space="preserve"> 'GD. Graha QDC Blok C</t>
  </si>
  <si>
    <t xml:space="preserve"> JL. Mampang Prapatan Raya NO.28 RT 005 RW 003</t>
  </si>
  <si>
    <t xml:space="preserve"> Mampang Prapatan</t>
  </si>
  <si>
    <t xml:space="preserve"> Jakarta Selatan</t>
  </si>
  <si>
    <t xml:space="preserve"> DKI Jakarta'</t>
  </si>
  <si>
    <t xml:space="preserve"> '01.920.339.7-014.000'</t>
  </si>
  <si>
    <t xml:space="preserve"> '02179191233'</t>
  </si>
  <si>
    <t xml:space="preserve"> 'https@imd.co.id'</t>
  </si>
  <si>
    <t xml:space="preserve"> '2'</t>
  </si>
  <si>
    <t>'58'</t>
  </si>
  <si>
    <t xml:space="preserve"> 'PLNJB'</t>
  </si>
  <si>
    <t xml:space="preserve"> 'PT. PLN (PERSERO) '</t>
  </si>
  <si>
    <t xml:space="preserve"> 'Jl. Jend.Sudirman KM.23\nKomplek PLN Gedung A\nUnggaran 50501'</t>
  </si>
  <si>
    <t xml:space="preserve"> '0246922402'</t>
  </si>
  <si>
    <t xml:space="preserve"> '0246921223'</t>
  </si>
  <si>
    <t xml:space="preserve"> 'xxx@pln.co.id'</t>
  </si>
  <si>
    <t xml:space="preserve"> 'PT. PLN (Persero)\nPenyaluran dan Pusat Pengaturan '</t>
  </si>
  <si>
    <t>'59'</t>
  </si>
  <si>
    <t xml:space="preserve"> 'PLNMD'</t>
  </si>
  <si>
    <t xml:space="preserve"> 'PT PLN (PERSERO) UIP II'</t>
  </si>
  <si>
    <t xml:space="preserve"> 'JL. Dr. Cipto No. 12 Medan'</t>
  </si>
  <si>
    <t xml:space="preserve"> '45678'</t>
  </si>
  <si>
    <t xml:space="preserve"> '45679'</t>
  </si>
  <si>
    <t xml:space="preserve"> 'pln medan'</t>
  </si>
  <si>
    <t>'60'</t>
  </si>
  <si>
    <t xml:space="preserve"> 'RDEL'</t>
  </si>
  <si>
    <t xml:space="preserve"> 'PT. Rekadaya Elektrika'</t>
  </si>
  <si>
    <t xml:space="preserve"> ' Gedung Bank Mandiri Lt. 6 Jl. Tanjung Karang No.3-4A Jakarta Pusat 10230'</t>
  </si>
  <si>
    <t xml:space="preserve"> 'Gedung Bank Mandiri LT.6</t>
  </si>
  <si>
    <t xml:space="preserve"> Jl Tanjung Karang No.3-4A Kebon Melati-Tanah Abang</t>
  </si>
  <si>
    <t xml:space="preserve"> Jakarta Pusat'</t>
  </si>
  <si>
    <t xml:space="preserve"> '02.004.776.7-051.000'</t>
  </si>
  <si>
    <t xml:space="preserve"> '622139838929'</t>
  </si>
  <si>
    <t xml:space="preserve"> '622139838930'</t>
  </si>
  <si>
    <t xml:space="preserve"> 'rekadaya@rekadaya.co.id'</t>
  </si>
  <si>
    <t xml:space="preserve"> 'Perusahaan Kontruksi'</t>
  </si>
  <si>
    <t>'61'</t>
  </si>
  <si>
    <t xml:space="preserve"> 'REK'</t>
  </si>
  <si>
    <t xml:space="preserve"> 'PT REKADAYA ELEKTRIKA'</t>
  </si>
  <si>
    <t xml:space="preserve"> 'Gedung 18 Office Park</t>
  </si>
  <si>
    <t xml:space="preserve"> LT 18 Jl. TB Simatupang No. 18 Kebagusan Jakarta Selatan'</t>
  </si>
  <si>
    <t xml:space="preserve"> '02145675'</t>
  </si>
  <si>
    <t xml:space="preserve"> '02145676'</t>
  </si>
  <si>
    <t xml:space="preserve"> 'rekadaya@g.mail.com'</t>
  </si>
  <si>
    <t xml:space="preserve"> 'Rekadaya'</t>
  </si>
  <si>
    <t>'62'</t>
  </si>
  <si>
    <t xml:space="preserve"> 'PLNSM'</t>
  </si>
  <si>
    <t xml:space="preserve"> 'PT PLN (Persero) P2B Jawa Bali APB Jawa Tengah &amp; D'</t>
  </si>
  <si>
    <t xml:space="preserve"> 'Jl.Jendral Sudirman KM 23</t>
  </si>
  <si>
    <t xml:space="preserve"> Ungaran. Komplek PLN Gedung A Ungaran 50501'</t>
  </si>
  <si>
    <t xml:space="preserve"> '6922402'</t>
  </si>
  <si>
    <t xml:space="preserve"> '6921209'</t>
  </si>
  <si>
    <t xml:space="preserve"> 'http@pln.co.id'</t>
  </si>
  <si>
    <t xml:space="preserve"> 'PLN Semarang'</t>
  </si>
  <si>
    <t>'63'</t>
  </si>
  <si>
    <t xml:space="preserve"> 'EMT'</t>
  </si>
  <si>
    <t xml:space="preserve"> 'PT ESA MITRA TEKNOLOGI'</t>
  </si>
  <si>
    <t xml:space="preserve"> 'JL. DI PANJAITAN KAV 25 SPBU 34-13302 No. 25 Jakarta Timur '</t>
  </si>
  <si>
    <t xml:space="preserve"> 'JL. DI Panjaitan Kav 25 SPBU 34-13302 No. 25 Jakarta Timur'</t>
  </si>
  <si>
    <t xml:space="preserve"> '70.067.596.0-002.000'</t>
  </si>
  <si>
    <t xml:space="preserve"> '000000'</t>
  </si>
  <si>
    <t xml:space="preserve"> 'x@gmail.com'</t>
  </si>
  <si>
    <t>'64'</t>
  </si>
  <si>
    <t xml:space="preserve"> 'PLNYK'</t>
  </si>
  <si>
    <t xml:space="preserve"> 'PT PLN UIP JBT II '</t>
  </si>
  <si>
    <t xml:space="preserve"> 'Jl. Margo Utomo(d/h P. Mangkubumi) No. 16 Yogyakarta 55232'</t>
  </si>
  <si>
    <t xml:space="preserve"> 'Jl. Trunojoyo Blok M 1/135 Kebayoran baru Jakarta Selatan 12160'</t>
  </si>
  <si>
    <t xml:space="preserve"> 'PLN@PLN.CO.ID'</t>
  </si>
  <si>
    <t xml:space="preserve"> 'PLN YOGYAKARTA'</t>
  </si>
  <si>
    <t>'65'</t>
  </si>
  <si>
    <t xml:space="preserve"> 'ESA'</t>
  </si>
  <si>
    <t xml:space="preserve"> 'JL. DI PANJAITAN KAV 25 SPBU 34-13302 NO. 25 JAKARTA TIMUR'</t>
  </si>
  <si>
    <t xml:space="preserve"> 'JL. DI Panjaitan Kav 25 SPBU 34-13302 No 25</t>
  </si>
  <si>
    <t xml:space="preserve"> Jakarta Timur'</t>
  </si>
  <si>
    <t xml:space="preserve"> '021456789'</t>
  </si>
  <si>
    <t xml:space="preserve"> '021456790'</t>
  </si>
  <si>
    <t xml:space="preserve"> 'esa@gmail.com'</t>
  </si>
  <si>
    <t xml:space="preserve"> 'esa'</t>
  </si>
  <si>
    <t>'66'</t>
  </si>
  <si>
    <t>'67'</t>
  </si>
  <si>
    <t>'68'</t>
  </si>
  <si>
    <t xml:space="preserve"> 'EW'</t>
  </si>
  <si>
    <t xml:space="preserve"> 'Edi Waluyo'</t>
  </si>
  <si>
    <t xml:space="preserve"> 'Jl. Pedongkelan RT 06/RW 06</t>
  </si>
  <si>
    <t xml:space="preserve"> Kapuk</t>
  </si>
  <si>
    <t xml:space="preserve"> Cengkareng</t>
  </si>
  <si>
    <t xml:space="preserve"> Jakarta Barat 11730'</t>
  </si>
  <si>
    <t xml:space="preserve"> '3173012409690006'</t>
  </si>
  <si>
    <t xml:space="preserve"> '081233868624'</t>
  </si>
  <si>
    <t xml:space="preserve"> 'edy.waluyo@qdc.co.id'</t>
  </si>
  <si>
    <t>'69'</t>
  </si>
  <si>
    <t xml:space="preserve"> 'AM'</t>
  </si>
  <si>
    <t xml:space="preserve"> 'Agus Moesoli'</t>
  </si>
  <si>
    <t xml:space="preserve"> 'DSN Tondomulyo </t>
  </si>
  <si>
    <t xml:space="preserve"> RT/RW :\n002/001 </t>
  </si>
  <si>
    <t xml:space="preserve"> kecamatan puncu </t>
  </si>
  <si>
    <t xml:space="preserve"> kabupaten : kediri'</t>
  </si>
  <si>
    <t xml:space="preserve"> '+6281333304207'</t>
  </si>
  <si>
    <t xml:space="preserve"> 'moesoli.agus@gmail.com'</t>
  </si>
  <si>
    <t xml:space="preserve"> 'mandor CME tower XL IMD'</t>
  </si>
  <si>
    <t>'70'</t>
  </si>
  <si>
    <t xml:space="preserve"> 'WAS'</t>
  </si>
  <si>
    <t xml:space="preserve"> 'PT. WASKITA KARYA TBK'</t>
  </si>
  <si>
    <t xml:space="preserve"> 'Jl. M. T. Haryono Kav. No. 10 Cawang Jakarta Timur'</t>
  </si>
  <si>
    <t xml:space="preserve"> '0218515550'</t>
  </si>
  <si>
    <t xml:space="preserve"> '0218515510'</t>
  </si>
  <si>
    <t xml:space="preserve"> 'waskita@mail.com'</t>
  </si>
  <si>
    <t xml:space="preserve"> 'Pekerjaan stringing konduktor'</t>
  </si>
  <si>
    <t>'71'</t>
  </si>
  <si>
    <t xml:space="preserve"> 'DPS'</t>
  </si>
  <si>
    <t xml:space="preserve"> 'Duta Pertiwi'</t>
  </si>
  <si>
    <t xml:space="preserve"> 'Komplek Pertokoan  Mangga Dua Blok A7 No 18\nJl. Jagir Wonokromo 100</t>
  </si>
  <si>
    <t xml:space="preserve"> Surabaya 60244'</t>
  </si>
  <si>
    <t xml:space="preserve"> '0318437777'</t>
  </si>
  <si>
    <t xml:space="preserve"> '0318411377'</t>
  </si>
  <si>
    <t xml:space="preserve"> 'properti_jagir@yahoo.com'</t>
  </si>
  <si>
    <t xml:space="preserve"> 'Pengelola Kantor Qdc SBY'</t>
  </si>
  <si>
    <t>'72'</t>
  </si>
  <si>
    <t xml:space="preserve"> 'BTU'</t>
  </si>
  <si>
    <t xml:space="preserve"> 'BUKAKA TEKNIK UTAMA'</t>
  </si>
  <si>
    <t xml:space="preserve"> 'Jl. Raya Bekasi Cibinong Km. 19.5</t>
  </si>
  <si>
    <t xml:space="preserve"> Cileungsi Bogor 16820 - Indonesia'</t>
  </si>
  <si>
    <t xml:space="preserve"> '01.315.811.8-054.000'</t>
  </si>
  <si>
    <t xml:space="preserve"> '0218232323'</t>
  </si>
  <si>
    <t xml:space="preserve"> '0218231767'</t>
  </si>
  <si>
    <t xml:space="preserve"> 'paryanto@bukaka.com'</t>
  </si>
  <si>
    <t xml:space="preserve"> 'Pekerjaan Dismantling Conductot T/L 150 kV Cikupa '</t>
  </si>
  <si>
    <t>'73'</t>
  </si>
  <si>
    <t xml:space="preserve"> 'SGK'</t>
  </si>
  <si>
    <t xml:space="preserve"> 'PT. Sigindo Kemas'</t>
  </si>
  <si>
    <t xml:space="preserve"> 'Kompleks Pertokoan Mangga Dua Blok A7 No 6-7 Jl. Jagir Wonokromo 100</t>
  </si>
  <si>
    <t xml:space="preserve"> 'deny.adi@qdc.co.id'</t>
  </si>
  <si>
    <t xml:space="preserve"> 'Sewa Ruko 2 tahun '</t>
  </si>
  <si>
    <t>'74'</t>
  </si>
  <si>
    <t xml:space="preserve"> 'PLNIJ'</t>
  </si>
  <si>
    <t xml:space="preserve"> 'PT PLN (Persero) UIP Interkoneksi Sumatera Jawa'</t>
  </si>
  <si>
    <t xml:space="preserve"> 'JL. Aipda K.S Tubun I/2 Lantai 3\nPetamburan - Jakarta Barat\n11420'</t>
  </si>
  <si>
    <t xml:space="preserve"> '(021) 56950412'</t>
  </si>
  <si>
    <t xml:space="preserve"> '02156950413'</t>
  </si>
  <si>
    <t xml:space="preserve"> 'yuliadp23@pln.co.id'</t>
  </si>
  <si>
    <t xml:space="preserve"> 'mulyono.adi@pln.co.id; roswani-ramli@yahoo.com;  w'</t>
  </si>
  <si>
    <t>'75'</t>
  </si>
  <si>
    <t xml:space="preserve"> 'DHJ'</t>
  </si>
  <si>
    <t xml:space="preserve"> 'PT Duta Hita Jaya'</t>
  </si>
  <si>
    <t xml:space="preserve"> 'Taman Pegangsaan Indah</t>
  </si>
  <si>
    <t xml:space="preserve"> Blok A No. 3-5\nJl. Pegangsaan Dua</t>
  </si>
  <si>
    <t xml:space="preserve"> Jakarta Utara 14250</t>
  </si>
  <si>
    <t xml:space="preserve"> Indonesia\n'</t>
  </si>
  <si>
    <t xml:space="preserve"> '(62-21) 4601088'</t>
  </si>
  <si>
    <t xml:space="preserve"> '(62-21) 46823636</t>
  </si>
  <si>
    <t xml:space="preserve"> 46'</t>
  </si>
  <si>
    <t xml:space="preserve"> 'info@dutahitajaya.co.id'</t>
  </si>
  <si>
    <t xml:space="preserve"> 'Steel Structure</t>
  </si>
  <si>
    <t xml:space="preserve"> Steel Tower'</t>
  </si>
  <si>
    <t>'76'</t>
  </si>
  <si>
    <t xml:space="preserve"> 'PGE'</t>
  </si>
  <si>
    <t xml:space="preserve"> 'PT Pertamina Geothermal'</t>
  </si>
  <si>
    <t xml:space="preserve"> 'Menara Cakrawala Lt. 08\nJL. MH Thamrin No. 9 \nJakarta Pusat 10340'</t>
  </si>
  <si>
    <t xml:space="preserve"> '(021) 39833222 / 150'</t>
  </si>
  <si>
    <t xml:space="preserve"> '+62 21 3983 3230'</t>
  </si>
  <si>
    <t xml:space="preserve"> 'pcc@pertamina.com'</t>
  </si>
  <si>
    <t xml:space="preserve"> 'Pertamina Geothermal area Lumut Balai'</t>
  </si>
  <si>
    <t>'77'</t>
  </si>
  <si>
    <t xml:space="preserve"> 'DRP'</t>
  </si>
  <si>
    <t xml:space="preserve"> 'PT. Duta Realtindo Perkasa'</t>
  </si>
  <si>
    <t xml:space="preserve"> 'Office 99 Gedung Educenter</t>
  </si>
  <si>
    <t>\nJl. Sekolah Foresta</t>
  </si>
  <si>
    <t xml:space="preserve"> No. 8</t>
  </si>
  <si>
    <t xml:space="preserve"> BSD\nTangerang-Banten 15331'</t>
  </si>
  <si>
    <t xml:space="preserve"> '00.000.000.0-000.000'</t>
  </si>
  <si>
    <t xml:space="preserve"> '081290034845'</t>
  </si>
  <si>
    <t xml:space="preserve"> 'drp@gmail.com'</t>
  </si>
  <si>
    <t xml:space="preserve"> 'Asuransi'</t>
  </si>
  <si>
    <t>'78'</t>
  </si>
  <si>
    <t xml:space="preserve"> 'CVSM'</t>
  </si>
  <si>
    <t xml:space="preserve"> 'CV Sejahtera Mandiri'</t>
  </si>
  <si>
    <t xml:space="preserve"> 'Jl. Batangan - Jaken Km. 04 No. 199 Kuniran Kec. Batangan Kab. Pati jawa Tengah'</t>
  </si>
  <si>
    <t xml:space="preserve"> '02.324.549.1-511.000'</t>
  </si>
  <si>
    <t xml:space="preserve"> '02954790002'</t>
  </si>
  <si>
    <t xml:space="preserve"> '02955516767'</t>
  </si>
  <si>
    <t xml:space="preserve"> 'cvsejahteramandiri@yahoo.co.id'</t>
  </si>
  <si>
    <t xml:space="preserve"> 'Konstruksi High-rise Building'</t>
  </si>
  <si>
    <t>'79'</t>
  </si>
  <si>
    <t xml:space="preserve"> 'WKS'</t>
  </si>
  <si>
    <t xml:space="preserve"> 'WIDODO KARYA SEJAHTERA'</t>
  </si>
  <si>
    <t xml:space="preserve"> 'Jl. Raya Batangan-Jaken KM.04</t>
  </si>
  <si>
    <t xml:space="preserve"> No.269 Kuniran</t>
  </si>
  <si>
    <t xml:space="preserve"> Batangan</t>
  </si>
  <si>
    <t xml:space="preserve"> Pati</t>
  </si>
  <si>
    <t xml:space="preserve"> Jawa Tengah\n'</t>
  </si>
  <si>
    <t xml:space="preserve"> '02.908.632.9-507.000'</t>
  </si>
  <si>
    <t xml:space="preserve"> '02954790002 '</t>
  </si>
  <si>
    <t xml:space="preserve"> '02954790011'</t>
  </si>
  <si>
    <t xml:space="preserve"> 'widodo.karya.pt@gmail.com'</t>
  </si>
  <si>
    <t xml:space="preserve"> 'Highrise Building Kontraktor'</t>
  </si>
  <si>
    <t>'80'</t>
  </si>
  <si>
    <t xml:space="preserve"> 'SANE'</t>
  </si>
  <si>
    <t xml:space="preserve"> 'Sansaine Exindo'</t>
  </si>
  <si>
    <t xml:space="preserve"> 'Jl. Sultan Agung No.7</t>
  </si>
  <si>
    <t xml:space="preserve"> RT.8/RW.2</t>
  </si>
  <si>
    <t xml:space="preserve"> Guntur</t>
  </si>
  <si>
    <t xml:space="preserve"> Kecamatan Setiabudi</t>
  </si>
  <si>
    <t xml:space="preserve"> Kota Jakarta Selatan</t>
  </si>
  <si>
    <t xml:space="preserve"> Daerah Khusus Ibukota Jakarta 12980'</t>
  </si>
  <si>
    <t xml:space="preserve"> '02.275.383.4-073.000'</t>
  </si>
  <si>
    <t xml:space="preserve"> '02183708877'</t>
  </si>
  <si>
    <t xml:space="preserve"> '02183780487'</t>
  </si>
  <si>
    <t xml:space="preserve"> 'info@sansaine.com'</t>
  </si>
  <si>
    <t xml:space="preserve"> 'Sansaine Exindo CP. Jerry</t>
  </si>
  <si>
    <t xml:space="preserve"> Indra</t>
  </si>
  <si>
    <t xml:space="preserve"> Wahyudi '</t>
  </si>
  <si>
    <t>'81'</t>
  </si>
  <si>
    <t xml:space="preserve"> 'Lahan'</t>
  </si>
  <si>
    <t xml:space="preserve"> 'Eddy Kurniawan'</t>
  </si>
  <si>
    <t xml:space="preserve"> 'Bandara Mas Blok A.4/03 RT 008 RT 001 Selapang jaya Neglasari Tangerang Banten'</t>
  </si>
  <si>
    <t xml:space="preserve"> '085772395254'</t>
  </si>
  <si>
    <t xml:space="preserve"> 'teluknaga.incomer@gmail.com'</t>
  </si>
  <si>
    <t xml:space="preserve"> 'Deposit sewa lahan'</t>
  </si>
  <si>
    <t>'82'</t>
  </si>
  <si>
    <t xml:space="preserve"> 'IJS'</t>
  </si>
  <si>
    <t xml:space="preserve"> 'Indo Jaya Scaffolding'</t>
  </si>
  <si>
    <t xml:space="preserve"> 'Ruko Puri Legenda blok C1</t>
  </si>
  <si>
    <t xml:space="preserve"> no. 128</t>
  </si>
  <si>
    <t xml:space="preserve"> Batam Centre</t>
  </si>
  <si>
    <t xml:space="preserve"> Batam'</t>
  </si>
  <si>
    <t xml:space="preserve"> '082137999898'</t>
  </si>
  <si>
    <t xml:space="preserve"> 'indojayascaffolding@hotmail.com'</t>
  </si>
  <si>
    <t xml:space="preserve"> 'Sewa Scaffolding'</t>
  </si>
  <si>
    <t>'83'</t>
  </si>
  <si>
    <t xml:space="preserve"> 'EQDC'</t>
  </si>
  <si>
    <t xml:space="preserve"> 'QDC Employee'</t>
  </si>
  <si>
    <t xml:space="preserve"> 'No. Blok C</t>
  </si>
  <si>
    <t xml:space="preserve"> Jl. Mampang Prpt. Raya No.28</t>
  </si>
  <si>
    <t xml:space="preserve"> RT.1/RW.3</t>
  </si>
  <si>
    <t xml:space="preserve"> Mampang Prpt.</t>
  </si>
  <si>
    <t xml:space="preserve"> Kec. Mampang Prpt.</t>
  </si>
  <si>
    <t xml:space="preserve"> DKI Jakarta</t>
  </si>
  <si>
    <t xml:space="preserve"> Daerah Khusus Ibukota Jakarta 12790'</t>
  </si>
  <si>
    <t xml:space="preserve"> '021940812058000'</t>
  </si>
  <si>
    <t xml:space="preserve"> '(021) 79191234'</t>
  </si>
  <si>
    <t xml:space="preserve"> 'REM Employee'</t>
  </si>
  <si>
    <t>'84'</t>
  </si>
  <si>
    <t xml:space="preserve"> 'PP'</t>
  </si>
  <si>
    <t xml:space="preserve"> 'PT. PP (Persero).Tbk'</t>
  </si>
  <si>
    <t xml:space="preserve"> 'Plaza PP - Wisma Subiyanto\nJl. Letjend. TB. Simatupang No. 57\nPasar Rebo</t>
  </si>
  <si>
    <t xml:space="preserve"> Jakarta 13760 - Indonesia'</t>
  </si>
  <si>
    <t xml:space="preserve"> '01.001.613-093.000'</t>
  </si>
  <si>
    <t xml:space="preserve"> '(021) 840 3883'</t>
  </si>
  <si>
    <t xml:space="preserve"> '(021) 840 3936'</t>
  </si>
  <si>
    <t xml:space="preserve"> 'corsec@ptpp.co.id'</t>
  </si>
  <si>
    <t>'85'</t>
  </si>
  <si>
    <t xml:space="preserve"> 'Linus'</t>
  </si>
  <si>
    <t xml:space="preserve"> 'PT Linus Nusa Express'</t>
  </si>
  <si>
    <t xml:space="preserve"> 'Grand Galaxy City Blok RSK 5 No.26 Bekasi'</t>
  </si>
  <si>
    <t xml:space="preserve"> '08118771506'</t>
  </si>
  <si>
    <t xml:space="preserve"> '021-827667731'</t>
  </si>
  <si>
    <t xml:space="preserve"> 'cs@linus-express.com'</t>
  </si>
  <si>
    <t xml:space="preserve"> 'Jasa Pengurusan Pengeluaran Barang'</t>
  </si>
  <si>
    <t>'86'</t>
  </si>
  <si>
    <t xml:space="preserve"> 'JAMKR'</t>
  </si>
  <si>
    <t xml:space="preserve"> 'JAMKRINDO SYARIAH'</t>
  </si>
  <si>
    <t xml:space="preserve"> 'Jl. letnan Suprapto no.20 blok A II/4 Cempaka Putih</t>
  </si>
  <si>
    <t xml:space="preserve"> Jakarta Pusat 10510'</t>
  </si>
  <si>
    <t xml:space="preserve"> '02121242777'</t>
  </si>
  <si>
    <t xml:space="preserve"> 'adesydikwibawa@gmail.com'</t>
  </si>
  <si>
    <t xml:space="preserve"> 'Surety Bond'</t>
  </si>
  <si>
    <t>'87'</t>
  </si>
  <si>
    <t xml:space="preserve"> 'PLNKB'</t>
  </si>
  <si>
    <t xml:space="preserve"> 'PLN UIP KALBAGBAR'</t>
  </si>
  <si>
    <t xml:space="preserve"> 'Jl. Letjen Suprapto No.50 G</t>
  </si>
  <si>
    <t xml:space="preserve"> Pontianak</t>
  </si>
  <si>
    <t xml:space="preserve"> Kalimantan Barat'</t>
  </si>
  <si>
    <t xml:space="preserve"> '0561762580'</t>
  </si>
  <si>
    <t xml:space="preserve"> '0561762579'</t>
  </si>
  <si>
    <t xml:space="preserve"> 'pelaksana.pengadaanuipkbb@gmail.com'</t>
  </si>
  <si>
    <t xml:space="preserve"> 'PLN Unit Induk Pembangunan Kalimantan Bagian Barat'</t>
  </si>
  <si>
    <t>'88'</t>
  </si>
  <si>
    <t xml:space="preserve"> 'PLNST'</t>
  </si>
  <si>
    <t xml:space="preserve"> 'PT PLN (Persero) UIP Sumatera Bagian Tengah'</t>
  </si>
  <si>
    <t xml:space="preserve"> 'Komplek Citra Garden Square</t>
  </si>
  <si>
    <t xml:space="preserve"> Jl. Purwodadi No.7-11</t>
  </si>
  <si>
    <t xml:space="preserve"> Sidomulyo Bar.</t>
  </si>
  <si>
    <t xml:space="preserve"> Kec. Tampan</t>
  </si>
  <si>
    <t xml:space="preserve"> Kota Pekanbaru</t>
  </si>
  <si>
    <t xml:space="preserve"> Riau 28294'</t>
  </si>
  <si>
    <t xml:space="preserve"> '(0761) 6704881'</t>
  </si>
  <si>
    <t xml:space="preserve"> '(0761) 670 4882'</t>
  </si>
  <si>
    <t xml:space="preserve"> 'lakdan.uipsumbagteng@gmail.com'</t>
  </si>
  <si>
    <t xml:space="preserve"> 'PT PLN (Persero) UIP SBT'</t>
  </si>
  <si>
    <t>'89'</t>
  </si>
  <si>
    <t xml:space="preserve"> 'L&amp;T'</t>
  </si>
  <si>
    <t xml:space="preserve"> 'PT Larsen And Tourbo'</t>
  </si>
  <si>
    <t xml:space="preserve"> 'Tempo Scan Tower Building 31 Floor</t>
  </si>
  <si>
    <t xml:space="preserve"> Jalan Haji R. Rasuna Said Blok</t>
  </si>
  <si>
    <t xml:space="preserve"> Jl. Taman Patra XIII No.Kav 3</t>
  </si>
  <si>
    <t xml:space="preserve"> RT.5/RW.4</t>
  </si>
  <si>
    <t xml:space="preserve"> East Kuningan</t>
  </si>
  <si>
    <t xml:space="preserve"> South Jakarta City</t>
  </si>
  <si>
    <t>Â JakartaÂ 12950'</t>
  </si>
  <si>
    <t xml:space="preserve"> ' (021) 50870370'</t>
  </si>
  <si>
    <t xml:space="preserve"> 'mieke@lntecc.com'</t>
  </si>
  <si>
    <t>'90'</t>
  </si>
  <si>
    <t xml:space="preserve"> 'ASM'</t>
  </si>
  <si>
    <t xml:space="preserve"> 'PT. Asuransi Sinar Mas '</t>
  </si>
  <si>
    <t xml:space="preserve"> ' Plaza Simas Jalan KH. Fachrudin No. 18 RT. 9 RW. 5 Tanah Abang</t>
  </si>
  <si>
    <t xml:space="preserve"> RT.9/RW.5</t>
  </si>
  <si>
    <t xml:space="preserve"> Kp. Bali</t>
  </si>
  <si>
    <t xml:space="preserve"> Jakarta</t>
  </si>
  <si>
    <t xml:space="preserve"> Kota Jakarta Pusat</t>
  </si>
  <si>
    <t xml:space="preserve"> Daerah Khusus Ibukota Jakarta 10250'</t>
  </si>
  <si>
    <t xml:space="preserve"> '(021) 50509888'</t>
  </si>
  <si>
    <t xml:space="preserve"> '021 2918 9999'</t>
  </si>
  <si>
    <t xml:space="preserve"> 'info@sinarmas.co.id'</t>
  </si>
  <si>
    <t>'91'</t>
  </si>
  <si>
    <t xml:space="preserve"> RT 002</t>
  </si>
  <si>
    <t xml:space="preserve"> RW 005</t>
  </si>
  <si>
    <t xml:space="preserve"> Citarik</t>
  </si>
  <si>
    <t xml:space="preserve"> Kec. Tirtamulya</t>
  </si>
  <si>
    <t xml:space="preserve"> Karawang</t>
  </si>
  <si>
    <t xml:space="preserve"> Jawa Barat 41372'</t>
  </si>
  <si>
    <t xml:space="preserve"> '081121100020'</t>
  </si>
  <si>
    <t xml:space="preserve"> 'karawangdinamika@gmail.com'</t>
  </si>
  <si>
    <t>'92'</t>
  </si>
  <si>
    <t xml:space="preserve"> Jl. Bpilevard Arha Blok H No. 24-25</t>
  </si>
  <si>
    <t xml:space="preserve"> Jakarta Utara - 14240\n'</t>
  </si>
  <si>
    <t xml:space="preserve"> '1000 0000 0130 2690'</t>
  </si>
  <si>
    <t xml:space="preserve"> '021-45850933'</t>
  </si>
  <si>
    <t xml:space="preserve"> '021-45850932'</t>
  </si>
  <si>
    <t xml:space="preserve"> 'info@wisma.com'</t>
  </si>
  <si>
    <t>'93'</t>
  </si>
  <si>
    <t xml:space="preserve"> RT.4/RW.6</t>
  </si>
  <si>
    <t xml:space="preserve"> Ciracas</t>
  </si>
  <si>
    <t xml:space="preserve"> Kec. Ciracas</t>
  </si>
  <si>
    <t xml:space="preserve"> Kota Jakarta Timur</t>
  </si>
  <si>
    <t xml:space="preserve"> Daerah Khusus Ibukota Jakarta 13740'</t>
  </si>
  <si>
    <t xml:space="preserve"> '-'</t>
  </si>
  <si>
    <t xml:space="preserve"> '02122822980'</t>
  </si>
  <si>
    <t xml:space="preserve"> '02122822081'</t>
  </si>
  <si>
    <t xml:space="preserve"> 'adcp@adcp.co.id'</t>
  </si>
  <si>
    <t xml:space="preserve"> Jl. Bakan Cikampek  RT 002 RW 005 Citarik Kecamatan Tirtamulya Karawang  Jawa Barat 41372</t>
  </si>
  <si>
    <t>Artha Gading Niaga  Jl. Boilevard Arha Blok H No. 24-25  Jakarta Utara 14240</t>
  </si>
  <si>
    <t xml:space="preserve"> Jl. Pengantin Ali No. 884  RT 004 RW 006 Ciracas Kecamatan Ciracas Kota Jakarta Timur Propinsi Daerah Khusus Ibukota Jakarta 13740</t>
  </si>
  <si>
    <t>24Th Floor Menara Batavia, Jl. K. H. Mas Mansyur Kav. 126 Jakarta</t>
  </si>
  <si>
    <t>Jl. H.R Rasuna Said Kav B-1 Kota Jakarta Selatan Provinsi DKI Jakarta</t>
  </si>
  <si>
    <t>Pondok Pinang Center Blok A 8 - 12, Jl. Ciputat Raya Jakarta Selatan Provinsi DKI Jakarta</t>
  </si>
  <si>
    <t>Gedung Graha Pratama Lt 5 JL. MT Haryono Kav Tebet Jakarta Selatan Provinsi DKI Jakarta</t>
  </si>
  <si>
    <t>Jl. Medan Merdeka Utara No.7 Kota Jakarta Pusat Provinsi DKI Jakarta</t>
  </si>
  <si>
    <t>Taman Pegangsaan Indah Blok A No. 3-5, Jl. Pegangsaan Dua, Kota Jakarta Utara Provinsi DKI Jakarta</t>
  </si>
  <si>
    <t>Office 99 Gedung Educenter, Jl. Sekolah Foresta, No. 8, BSD Tangerang Provinsi Banten</t>
  </si>
  <si>
    <t>Dutamas Fatmawati B1/20 Jl. RS Fatmawati No. 39 Kota Jakarta Selatan Provinsi DKI Jakarta</t>
  </si>
  <si>
    <t>Jl. D.I. Pandjaitan Kav. 25 SPBU 34-13302 No. 25 Kota Jakarta Timur Provinsi DKI Jakarta</t>
  </si>
  <si>
    <t>Provinsi DKI Jakarta</t>
  </si>
  <si>
    <t>Jl. Riau No.23 Menteng Provinsi DKI Jakarta</t>
  </si>
  <si>
    <t>Jl. Margasatwa Raya No. 88 Pondok Labu Kota Jakarta Selatan Provinsi DKI Jakarta</t>
  </si>
  <si>
    <t>Menara MTH Lantai 16 JL. MT HARYONO KAV. 23 Provinsi DKI Jakarta</t>
  </si>
  <si>
    <t>Menara Cakrawala Lt. 08, Jl. MH Thamrin No. 9 Kota Jakarta Pusat Provinsi DKI Jakarta</t>
  </si>
  <si>
    <t>Jl. Cililitan Besar No. 1 Cawang Kota Jakarta Timur Provinsi DKI Jakarta</t>
  </si>
  <si>
    <t>Jl. Aipda K.S. Tubun I/2 Lantai 3 Petamburan Kota Jakarta Barat Provinsi DKI Jakarta</t>
  </si>
  <si>
    <t>Menara BCA, 55th Floor Jl. M.H. Thamrin No. 1 Provinsi DKI Jakarta</t>
  </si>
  <si>
    <t>Jl. KH Wahid Hasyim 220 A-B, Kampung Bali - Tanah Abang Provinsi DKI Jakarta</t>
  </si>
  <si>
    <t>Jl. letnan Suprapto no.20 blok A II/4 Cempaka Putih, Jakarta Pusat</t>
  </si>
  <si>
    <t>Jl. Agus Salim No.45 Menteng, Kebon Sirih, Kota Jakarta Pusat Provinsi DKI Jakarta</t>
  </si>
  <si>
    <t>Jl. M. T. Haryono Kav. No. 10 Cawang Kota Jakarta Timur Provinsi DKI Jakarta</t>
  </si>
  <si>
    <t>Name</t>
  </si>
  <si>
    <t>Prefix</t>
  </si>
  <si>
    <t>Suffix</t>
  </si>
  <si>
    <t>Persekutuan Komanditer</t>
  </si>
  <si>
    <t>CV.</t>
  </si>
  <si>
    <t>Perusahaan Perorangan</t>
  </si>
  <si>
    <t>Swasta Perseroan Terbatas (Tertutup)</t>
  </si>
  <si>
    <t>PT.</t>
  </si>
  <si>
    <t>Swasta Perseroan Terbatas (Terbuka)</t>
  </si>
  <si>
    <t>, Tbk</t>
  </si>
  <si>
    <t>BUMN Perseroan Terbatas (Tertutup)</t>
  </si>
  <si>
    <t>BUMN Perseroan Terbatas (Terbuka)</t>
  </si>
  <si>
    <t>BUMN Perusahaan Jawatan</t>
  </si>
  <si>
    <t>Perjan</t>
  </si>
  <si>
    <t>BUMN Perusahaan Umum</t>
  </si>
  <si>
    <t>Perum</t>
  </si>
  <si>
    <t>Firma</t>
  </si>
  <si>
    <t>FA.</t>
  </si>
  <si>
    <t>Koperasi</t>
  </si>
  <si>
    <t>Yayasan</t>
  </si>
  <si>
    <t>Usaha Dagang</t>
  </si>
  <si>
    <t>UD.</t>
  </si>
  <si>
    <t>Lembaga Pemerintah</t>
  </si>
  <si>
    <t>Sys_PID</t>
  </si>
  <si>
    <t>Full Name</t>
  </si>
  <si>
    <t>InstitutionType
_RefID</t>
  </si>
  <si>
    <t>SYS_PID Prediction</t>
  </si>
  <si>
    <t>SQL Syntax</t>
  </si>
  <si>
    <t xml:space="preserve"> (Persero)</t>
  </si>
  <si>
    <t xml:space="preserve"> (Persero), Tbk</t>
  </si>
  <si>
    <t>Code</t>
  </si>
  <si>
    <t>Ericsson Indonesia</t>
  </si>
  <si>
    <t>Indoprima Seluler</t>
  </si>
  <si>
    <t>Megatel Jaya Swastikarya</t>
  </si>
  <si>
    <t>Nokia Indonesia</t>
  </si>
  <si>
    <t>Nokia Siemens Network Indonesia</t>
  </si>
  <si>
    <t>Customer</t>
  </si>
  <si>
    <t>Supplier</t>
  </si>
  <si>
    <t>Adhi Commuter Properti</t>
  </si>
  <si>
    <t>Institution
_RefID</t>
  </si>
  <si>
    <t>Institution Name</t>
  </si>
  <si>
    <t>Institution Branch Name</t>
  </si>
  <si>
    <t>Address</t>
  </si>
  <si>
    <t>Postal
Code</t>
  </si>
  <si>
    <t>CountryAdministrativeArea
_RefID</t>
  </si>
  <si>
    <t>Corporate</t>
  </si>
  <si>
    <t>Graha Sentra Mampang QDC, Jl. Mampang Prapatan Raya No. 28 Blok C</t>
  </si>
  <si>
    <t>Gedung Menara Mulia Lt.9 dan 10 Suite 901 dan 1001, Jl. Jend. Gatot Subroto Kav. 9-11 RT 002 RW 004</t>
  </si>
  <si>
    <t>Citra Graha Lt.4 Suite 403, Jl. Jend Gatot Subroto Kav. 35-36</t>
  </si>
  <si>
    <t>Jl. Jend Sudirman No. 44-46 Gd.BRI II Lt. 20 S.2005</t>
  </si>
  <si>
    <t>Komplek Citra Garden Square, Jl. Purwodadi No. 7-11</t>
  </si>
  <si>
    <t>Plaza PP - Wisma Subiyanto Jl. Letjend. TB. Simatupang No. 57</t>
  </si>
  <si>
    <t>Jl. Sultan Agung No.7 RT 008 RW 002</t>
  </si>
  <si>
    <t>Plaza Simas Jalan KH. Fachrudin No. 18 RT 009 RW 005</t>
  </si>
  <si>
    <t>XL Axiata Tower, Jl. H.R. Rasuna Said X5 Kav.11-12</t>
  </si>
  <si>
    <t>Jl. Moch. Toha 77 Bandung Pronvinsi Jawa Barat 40253</t>
  </si>
  <si>
    <t>Jl. Medan Merdeka Barat 21 - Gambir Kota Jakarta Pusat Provinsi DKI Jakarta</t>
  </si>
  <si>
    <t>J;. Riau No. 23 RT 009 RW 005</t>
  </si>
  <si>
    <t>Gd. WTC Mangga Dua Lt. 11, Jl. Mangga Dua Raya Kav. 8 Kota Jakarta Utara Provinsi DKI Jakarta</t>
  </si>
  <si>
    <t>Gd The East Building Lt. 26-27, Jl. Lingkar Mega Kuningan Blok E3.2 No.1</t>
  </si>
  <si>
    <t>Ruko Puri Legenda blok C1, No. 128, Batam Centre</t>
  </si>
  <si>
    <t>Entity Type</t>
  </si>
  <si>
    <t>Entity
_RefID</t>
  </si>
  <si>
    <t>Entity Name</t>
  </si>
  <si>
    <t>Entity Code</t>
  </si>
  <si>
    <t>Perseroan Terbatas Perorangan</t>
  </si>
  <si>
    <t>Toko</t>
  </si>
  <si>
    <t>Toko Online Market Place</t>
  </si>
  <si>
    <t>Mandor</t>
  </si>
  <si>
    <t>Toko Online</t>
  </si>
  <si>
    <t>Athar Marzuki Plywood</t>
  </si>
  <si>
    <t>Gajah Mungkur</t>
  </si>
  <si>
    <t>Kalam Hidup kendari</t>
  </si>
  <si>
    <t>Mandiri Jaya</t>
  </si>
  <si>
    <t>Thufail</t>
  </si>
  <si>
    <t>VDR4113</t>
  </si>
  <si>
    <t>VDR3984</t>
  </si>
  <si>
    <t>VDR3798</t>
  </si>
  <si>
    <t>VDR3527</t>
  </si>
  <si>
    <t>VDR3880</t>
  </si>
  <si>
    <t>Keterangan</t>
  </si>
  <si>
    <t>Jl. Jendral No. 41 L Baru Timur, Pekanbaru</t>
  </si>
  <si>
    <t>Jl. A. Yani Gg. Jambu RT 005 Ds. Bumi Harjo Kec. Kumai Kab. Kotawaringin Barat, Kalimantan Tengah</t>
  </si>
  <si>
    <t>Jenis Supplier</t>
  </si>
  <si>
    <t>Sub Jenis Supplier</t>
  </si>
  <si>
    <t>Supplier Others</t>
  </si>
  <si>
    <t>Bahan Bangunan</t>
  </si>
  <si>
    <t>triplek</t>
  </si>
  <si>
    <t>Toko Bangunan</t>
  </si>
  <si>
    <t>Paku, Seng, Palu, Gergaji, Triple dll</t>
  </si>
  <si>
    <t>ATK Stationary</t>
  </si>
  <si>
    <t>Pembelian ATK Lokal</t>
  </si>
  <si>
    <t>Karung Plastik</t>
  </si>
  <si>
    <t/>
  </si>
  <si>
    <t>Supplier Material Civil</t>
  </si>
  <si>
    <t>Perusahaan Otobus</t>
  </si>
  <si>
    <t>PO.</t>
  </si>
  <si>
    <t>Perusahaan Dagang</t>
  </si>
  <si>
    <t>PD.</t>
  </si>
  <si>
    <t>TB.</t>
  </si>
  <si>
    <t>Sumber Jaya Bangunan</t>
  </si>
  <si>
    <t>VDR4152</t>
  </si>
  <si>
    <t>Toko Bangunan di Jatiluhur</t>
  </si>
  <si>
    <t>Roma Bangunan</t>
  </si>
  <si>
    <t>VDR4147</t>
  </si>
  <si>
    <t>Jl. Veteran, Ciseureuh, Kec. Purwakarta</t>
  </si>
  <si>
    <t>Toko Bangunan di Purwakarta</t>
  </si>
  <si>
    <t>Karta Jaya</t>
  </si>
  <si>
    <t>Toko material di Purwakarta</t>
  </si>
  <si>
    <t>VDR4153</t>
  </si>
  <si>
    <t>VDR3976</t>
  </si>
  <si>
    <t>VDR4145</t>
  </si>
  <si>
    <t>VDR4139</t>
  </si>
  <si>
    <t>VDR3858</t>
  </si>
  <si>
    <t>VDR3876</t>
  </si>
  <si>
    <t>VDR3821</t>
  </si>
  <si>
    <t>VDR4009</t>
  </si>
  <si>
    <t>VDR3915</t>
  </si>
  <si>
    <t>VDR3992</t>
  </si>
  <si>
    <t>VDR4090</t>
  </si>
  <si>
    <t>VDR4083</t>
  </si>
  <si>
    <t>VDR3868</t>
  </si>
  <si>
    <t>VDR3844</t>
  </si>
  <si>
    <t>VDR3812</t>
  </si>
  <si>
    <t>VDR3957</t>
  </si>
  <si>
    <t>VDR4212</t>
  </si>
  <si>
    <t>VDR4160</t>
  </si>
  <si>
    <t>VDR4228</t>
  </si>
  <si>
    <t>VDR4164</t>
  </si>
  <si>
    <t>VDR4163</t>
  </si>
  <si>
    <t>VDR4214</t>
  </si>
  <si>
    <t>VDR4161</t>
  </si>
  <si>
    <t>VDR4194</t>
  </si>
  <si>
    <t>VDR3318</t>
  </si>
  <si>
    <t>VDR4165</t>
  </si>
  <si>
    <t>VDR4162</t>
  </si>
  <si>
    <t>VDR3855</t>
  </si>
  <si>
    <t>VDR3797</t>
  </si>
  <si>
    <t>Akbar Seng</t>
  </si>
  <si>
    <t>Asep Saprudin</t>
  </si>
  <si>
    <t>Berkah Sentosa</t>
  </si>
  <si>
    <t>Berkat Orang Tua</t>
  </si>
  <si>
    <t>Cipta Bangun</t>
  </si>
  <si>
    <t>Dunia Elektronik</t>
  </si>
  <si>
    <t xml:space="preserve">Global Teknik     </t>
  </si>
  <si>
    <t>Inpaco</t>
  </si>
  <si>
    <t xml:space="preserve">Intan Bangunan </t>
  </si>
  <si>
    <t>Jalajah Karya Teknik</t>
  </si>
  <si>
    <t xml:space="preserve">Mega Jaya </t>
  </si>
  <si>
    <t>JualWaterStop.NET</t>
  </si>
  <si>
    <t>Intan Motor</t>
  </si>
  <si>
    <t>Sentral Elektronik</t>
  </si>
  <si>
    <t>Kayu Kaso &amp; Papan</t>
  </si>
  <si>
    <t>Besi Tua (Besi, Seng, Aluminum</t>
  </si>
  <si>
    <t>Tb dan Supplier Jatiluhur</t>
  </si>
  <si>
    <t>Konstruksi</t>
  </si>
  <si>
    <t>Toko bahan bangunan konstruksi</t>
  </si>
  <si>
    <t>Supplier Material ME</t>
  </si>
  <si>
    <t>Alat elektrical</t>
  </si>
  <si>
    <t>Supplier Material Elektrik (Skun, Glen, DLL)</t>
  </si>
  <si>
    <t>toko material bangunan di lokal (sekitaran proyek NGS)</t>
  </si>
  <si>
    <t>Untuk Hose Hidrolik Mesin Kompresor</t>
  </si>
  <si>
    <t>General</t>
  </si>
  <si>
    <t xml:space="preserve">Supplier Perlengkapan Safety </t>
  </si>
  <si>
    <t>Tools</t>
  </si>
  <si>
    <t>Supplier Mesin Konstruksi / Bangunan</t>
  </si>
  <si>
    <t>Kabel</t>
  </si>
  <si>
    <t>Untuk kebutuhan material sipil di project Kolaka</t>
  </si>
  <si>
    <t xml:space="preserve">untuk kebutuhan material di Kolaka </t>
  </si>
  <si>
    <t>Vendor AC untuk Siak</t>
  </si>
  <si>
    <t xml:space="preserve">Suplier penjual water stop PVC untuk mencegah kebocoran saat Cor </t>
  </si>
  <si>
    <t>Building Management</t>
  </si>
  <si>
    <t>APAR</t>
  </si>
  <si>
    <t>distributor besar sling, turnbuckle, hatchet, wire rope dll</t>
  </si>
  <si>
    <t>Jl. A. Yani RT 021 RW 000 Kel. Baru Kec. Arut Selatan Kab. Kotawaringin Barat</t>
  </si>
  <si>
    <t>Jl. Nelayan RT003 RW 016 Kel. Sri Meranti Kec. Rumbai Kota Pekanbaru</t>
  </si>
  <si>
    <t>Kp. Pasanggrahan, Desa Cilegong Kec. Jatiluhur</t>
  </si>
  <si>
    <t>Jl. Darma Bakti No. 293 K - Pekanbaru</t>
  </si>
  <si>
    <t>Jl. Riau Ujung No. 79B (Depan Hotel Aloha)</t>
  </si>
  <si>
    <t>Dr Moh Hatta 118 Sodoha Kendari</t>
  </si>
  <si>
    <t xml:space="preserve">Gedung Murata Blok F No 21 Lantai Dasar Glodok Plaza Jakarta Barat   </t>
  </si>
  <si>
    <t>Jl. Moh Toha Km 06, Pergudangan Duta Indah Sentoha, Blok J No. 16</t>
  </si>
  <si>
    <t>Jl. Riau No. 63 B RT 001 RW 004 Padang Terubuk, Senapelan, Kota Pekanbaru - Riau</t>
  </si>
  <si>
    <t>Harco Glodok (Gedung Baru) Lt. 5 Blok C No. 11, Jl. Hayam Wuruk - Jakarta Barat</t>
  </si>
  <si>
    <t>Jl. Sultan Syarif Qasyim, Kel. Kampung Dalam, Kec. Siak, Kab. Siak, Prov. Riau</t>
  </si>
  <si>
    <t>Jalan Alam Raya Blok H no 75 Kota Tangerang</t>
  </si>
  <si>
    <t>S Three Sane Security System</t>
  </si>
  <si>
    <t>Sinar Baja qq Syafir Ottong</t>
  </si>
  <si>
    <t xml:space="preserve">Sinar Baut </t>
  </si>
  <si>
    <t>SKCR</t>
  </si>
  <si>
    <t>Sumber Terang</t>
  </si>
  <si>
    <t>Surya Electrical</t>
  </si>
  <si>
    <t>Sarana Jaya Abadi</t>
  </si>
  <si>
    <t>CCTV</t>
  </si>
  <si>
    <t>Jual CCTV &amp; Aksesorisnya dan Jasa Instalasi</t>
  </si>
  <si>
    <t>PG Clamp Grounding, Single Clamp Grounding</t>
  </si>
  <si>
    <t>K3 Equipment</t>
  </si>
  <si>
    <t xml:space="preserve">Untuk kebutuhan pembelian Bahan Bangunan </t>
  </si>
  <si>
    <t>Bolt, Nut, Washer, Ring, Ancho</t>
  </si>
  <si>
    <t>Untuk Pembelian Baut tiror dan wingsnut</t>
  </si>
  <si>
    <t>Lampu</t>
  </si>
  <si>
    <t>Terpal plastik</t>
  </si>
  <si>
    <t xml:space="preserve">Pembelian Terpal untuk cover Besi , temuan PP </t>
  </si>
  <si>
    <t>flexibel conduit metal 1/2in</t>
  </si>
  <si>
    <t>Jl. Cempedak No. 22G Pekanbaru</t>
  </si>
  <si>
    <t>Jl. Gor No. 23 RT 001/005 Makasar Kec. Makasar Kota Jakarta Timur. Provinsi DKI jakarta</t>
  </si>
  <si>
    <t xml:space="preserve">LTC GLodok Lantai UG BLok C26 No. 7 Koridor F </t>
  </si>
  <si>
    <t>Jl. Bahagia No. 88 Siak Sri Indrapura</t>
  </si>
  <si>
    <t>Tokopedia - aprofficialjkt</t>
  </si>
  <si>
    <t>Tokopedia - Budget Technology</t>
  </si>
  <si>
    <t>Tokopedia - Fixprint Plus</t>
  </si>
  <si>
    <t>Tokopedia - Indotara Persada</t>
  </si>
  <si>
    <t>Tokopedia - Morning Star 1</t>
  </si>
  <si>
    <t>Tokopedia - panelmas electric</t>
  </si>
  <si>
    <t>Tokopedia - Solusi Material Bangunan Pondok Pinang</t>
  </si>
  <si>
    <t>Tokopedia - Uno Living Furniture</t>
  </si>
  <si>
    <t>Top Listrik</t>
  </si>
  <si>
    <t>Top Swalayan</t>
  </si>
  <si>
    <t>Mega Diesel</t>
  </si>
  <si>
    <t>Pasar Minggu Tehnik</t>
  </si>
  <si>
    <t>Restia</t>
  </si>
  <si>
    <t>Jl. Riau No.96 a, Kp. Bandar, Kec. Senapelan</t>
  </si>
  <si>
    <t>Panel Maker</t>
  </si>
  <si>
    <t>Untuk pembuatan Panel Di Kolaka</t>
  </si>
  <si>
    <t>Swalayan &amp; Bahan bangunan</t>
  </si>
  <si>
    <t>Toko Alat di Kota Pekanbaru</t>
  </si>
  <si>
    <t>Suplier Tools dan Service</t>
  </si>
  <si>
    <t>Rental</t>
  </si>
  <si>
    <t>Trucking</t>
  </si>
  <si>
    <t>Sewa Dump Truck</t>
  </si>
  <si>
    <t>Jakarta Utara</t>
  </si>
  <si>
    <t>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</t>
  </si>
  <si>
    <t>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</t>
  </si>
  <si>
    <t>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</t>
  </si>
  <si>
    <t>https://www.tokopedia.com/morningstar1/meja-lipat-kerja-portabel-meja-lipat-serbaguna-desain-modern-z10a2-1730979401759032943?extParam=whid%3D7753712%26src%3Dchat</t>
  </si>
  <si>
    <t>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</t>
  </si>
  <si>
    <t>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</t>
  </si>
  <si>
    <t>https://www.tokopedia.com/uno-living-furniture/kursi-susun-kantor-chrome-kursi-hajatan-kursi-kantor-serbaguna-termurah-jok-kain-1732013733024270137</t>
  </si>
  <si>
    <t>Distributor</t>
  </si>
  <si>
    <t>Perkakas Kerja</t>
  </si>
  <si>
    <t>Bor, Impact Wrench, Mata Bor dll</t>
  </si>
  <si>
    <t>Komputer &amp; Server</t>
  </si>
  <si>
    <t>Tokopedia Komputer &amp; Aksesoris</t>
  </si>
  <si>
    <t>Toko Komputer, Printer dan aksesoris</t>
  </si>
  <si>
    <t>Alat, Mesin dan suku cadang</t>
  </si>
  <si>
    <t>Supplier Mesin Diesel Molen</t>
  </si>
  <si>
    <t>Toko Online Alat Perlengkapan Proyek (seperti hoist, pompa, drilling dll merk Orion, Shigemitsu Indotara dll)</t>
  </si>
  <si>
    <t>Toko Furniture</t>
  </si>
  <si>
    <t xml:space="preserve">Tokopedia </t>
  </si>
  <si>
    <t>Toko Laptop, Komputer, Printer dan Aksesoris Lengkap ALL Merk</t>
  </si>
  <si>
    <t>Kwh Meter, MCB, Kabel Roll, Heater</t>
  </si>
  <si>
    <t>Tokopedia Bahan Bangunan</t>
  </si>
  <si>
    <t>Suplier Alat alat / Perkakas Proyek</t>
  </si>
  <si>
    <t>VDR3983, VDR3991</t>
  </si>
  <si>
    <t>VDR3936, VDR3992</t>
  </si>
  <si>
    <t>VDR3926</t>
  </si>
  <si>
    <t>VDR4103</t>
  </si>
  <si>
    <t>GLX - Ariyati</t>
  </si>
  <si>
    <t>Suroto Motor</t>
  </si>
  <si>
    <t>Sikabond NV di Pangkalan Bun</t>
  </si>
  <si>
    <t>Dealer</t>
  </si>
  <si>
    <t>Motor</t>
  </si>
  <si>
    <t>Dealer jual beli motor</t>
  </si>
  <si>
    <t>VDR3431</t>
  </si>
  <si>
    <t>VDR3336</t>
  </si>
  <si>
    <t>VDR3890</t>
  </si>
  <si>
    <t>VDR3831</t>
  </si>
  <si>
    <t>VDR3391</t>
  </si>
  <si>
    <t>VDR4051</t>
  </si>
  <si>
    <t>VDR4054</t>
  </si>
  <si>
    <t>VDR4052</t>
  </si>
  <si>
    <t>VDR3396</t>
  </si>
  <si>
    <t>VDR4047</t>
  </si>
  <si>
    <t>VDR3315</t>
  </si>
  <si>
    <t>VDR4057</t>
  </si>
  <si>
    <t>VDR3428</t>
  </si>
  <si>
    <t>VDR3419</t>
  </si>
  <si>
    <t>Tokopedia - Aji jaya tehnik</t>
  </si>
  <si>
    <t>Tokopedia - Aurorae World</t>
  </si>
  <si>
    <t>Tokopedia - Automa-88</t>
  </si>
  <si>
    <t>Tokopedia - BB Wing</t>
  </si>
  <si>
    <t>Tokopedia - Best Electric 168</t>
  </si>
  <si>
    <t>Tokopedia - Bina Electric</t>
  </si>
  <si>
    <t>Tokopedia - BJTELECOM</t>
  </si>
  <si>
    <t>Tokopedia - Cahaya Mitra Electrical</t>
  </si>
  <si>
    <t>Tokopedia - Central Electrindo</t>
  </si>
  <si>
    <t>Tokopedia - Dewa Listrik</t>
  </si>
  <si>
    <t>Tokopedia - DistributorKabel</t>
  </si>
  <si>
    <t>Tokopedia - DoctorElectrical</t>
  </si>
  <si>
    <t xml:space="preserve">Tokopedia - Dunia Ban Indonesia </t>
  </si>
  <si>
    <t>Tokopedia - Eddy variasi motor</t>
  </si>
  <si>
    <t>Tokopedia - GSC-CHEMTECH</t>
  </si>
  <si>
    <t>Tokopedia - Indah Jaya Tools</t>
  </si>
  <si>
    <t>Tokopedia - Indo_Security</t>
  </si>
  <si>
    <t>Tokopedia - Iterno Listrik</t>
  </si>
  <si>
    <t>Tokopedia - Kembar Makmur Abadi</t>
  </si>
  <si>
    <t>Tokopedia - Kevin Electrical</t>
  </si>
  <si>
    <t>Tokopedia - lapakcablegland</t>
  </si>
  <si>
    <t>Tokopedia - LED Lighting Store</t>
  </si>
  <si>
    <t>Tokopedia - Lima Kencana Utama</t>
  </si>
  <si>
    <t>Tokopedia - Macro Panel Elektrik</t>
  </si>
  <si>
    <t>Tokopedia - Megalistrik2</t>
  </si>
  <si>
    <t>Tokopedia - Niaga Abadi Kenari</t>
  </si>
  <si>
    <t>Tokopedia - Puma Elektrik Niaga</t>
  </si>
  <si>
    <t>Tokopedia - Raspberry Pi Distributor</t>
  </si>
  <si>
    <t>Tokopedia - RFelektrik</t>
  </si>
  <si>
    <t>Tokopedia - Riv ID</t>
  </si>
  <si>
    <t>Tokopedia - Rizqiana Berkah</t>
  </si>
  <si>
    <t>Tokopedia - Sarana Elektrik</t>
  </si>
  <si>
    <t>Tokopedia - Sochi Smart Shop</t>
  </si>
  <si>
    <t>Tokopedia - Sumber Listrik Abadi</t>
  </si>
  <si>
    <t>Tokopedia - Syafiqah Adv</t>
  </si>
  <si>
    <t>Tokopedia - Tanelec</t>
  </si>
  <si>
    <t>Tokopedia - Toko Laris82</t>
  </si>
  <si>
    <t>Tokopedia - Toko Listrik 68</t>
  </si>
  <si>
    <t>Tokopedia - Tristar Teknik</t>
  </si>
  <si>
    <t>Tokopedia - US_Electronic</t>
  </si>
  <si>
    <t>Tokopedia - vsdpedia</t>
  </si>
  <si>
    <t>Tokopedia - MM Teknindo</t>
  </si>
  <si>
    <t xml:space="preserve">Tokopedia - NVIDIA GeForce </t>
  </si>
  <si>
    <t>Tokopedia - Teknik Supplier.</t>
  </si>
  <si>
    <t>MCB dan aksesoris</t>
  </si>
  <si>
    <t>Kabel FO, Pigtail, MCB</t>
  </si>
  <si>
    <t>Socket, Plug, MCB, Terminal Block</t>
  </si>
  <si>
    <t>Terminal Block, MCB, Socket &amp; Plug</t>
  </si>
  <si>
    <t>Pompa NS</t>
  </si>
  <si>
    <t>Marke tube, vinyl, heat shrink</t>
  </si>
  <si>
    <t>Thermostat, relay, contactor, skun</t>
  </si>
  <si>
    <t>Peralatan Grounding</t>
  </si>
  <si>
    <t>Fibre Optik dan aksesoris</t>
  </si>
  <si>
    <t>MCB, Socket, Relay, Ballast</t>
  </si>
  <si>
    <t>Terminal Block, Push button, Proximity switch, temperature control, relay, ampere meter</t>
  </si>
  <si>
    <t>Terminal Block, stopper, cable marker</t>
  </si>
  <si>
    <t>MCB, Socket, Plug Schneider Legrand</t>
  </si>
  <si>
    <t>PG Clamp, Vinly, Skun, Kabel</t>
  </si>
  <si>
    <t>Ethernet Switch Kyland, MCB</t>
  </si>
  <si>
    <t>mobil</t>
  </si>
  <si>
    <t xml:space="preserve">Pembelian Ban MT Hilux </t>
  </si>
  <si>
    <t xml:space="preserve">pembelian Seat belt Mobil LV </t>
  </si>
  <si>
    <t>Alat - alat teknik seperti obeng, kunci dll</t>
  </si>
  <si>
    <t>Peralatan listrik umum</t>
  </si>
  <si>
    <t>Mata Bor, Mata Gerinda, Bor, mesin grinding dll</t>
  </si>
  <si>
    <t>Tools Kerja</t>
  </si>
  <si>
    <t xml:space="preserve">Supplier Alat Proyek </t>
  </si>
  <si>
    <t>Vunnyl, skun, Cable Marker, Marker strip</t>
  </si>
  <si>
    <t>Kembar Makmur Abadi supplier komponen panel dan accessories</t>
  </si>
  <si>
    <t>Contactor relay, control logic, Automation PLC, plug in bridge</t>
  </si>
  <si>
    <t>Socket Plug Terminal</t>
  </si>
  <si>
    <t>Lampu, Kabel, Stop Kontak</t>
  </si>
  <si>
    <t>Switch on off, power supply, inverter, limit switch</t>
  </si>
  <si>
    <t>Terminal Block, Circuit Breaker, Socket and Plug, Thermostat</t>
  </si>
  <si>
    <t>Socket, Plug, Terminal, Clamp, Conduit, Cable Gland</t>
  </si>
  <si>
    <t>Skun, C Clamp, Grounding Rod, Kabel BCC</t>
  </si>
  <si>
    <t>MCB, Skun, Vinyl, Tang Ampere, Wall mounted socket, Panel Box</t>
  </si>
  <si>
    <t>Din Rail, MCB, Cable Vinyl</t>
  </si>
  <si>
    <t>Pigtail, FO, MCB, Vinyl</t>
  </si>
  <si>
    <t>Cable RJ, Connector, Terminal Block, MCB</t>
  </si>
  <si>
    <t>ferulles, mcb, pilot lamp, marking cable, terminal block</t>
  </si>
  <si>
    <t>Aksesoris Panel, Din Rail, Cable Plug, Socket</t>
  </si>
  <si>
    <t>Fabrikasi</t>
  </si>
  <si>
    <t>Name Plate Stainless steel</t>
  </si>
  <si>
    <t>Ferulles, Skun, Vinyl, Terminal Block</t>
  </si>
  <si>
    <t>Busbar tembaga, tembaga strip</t>
  </si>
  <si>
    <t>Pilot lamp, cable duct, skun, vinyl, terminal block, heat shrink</t>
  </si>
  <si>
    <t>Rumah lampu hias, rumah lampu panel</t>
  </si>
  <si>
    <t>Terminal Block, Stop Kontak, Digital Themostat, Bearing</t>
  </si>
  <si>
    <t>Laptop</t>
  </si>
  <si>
    <t>Pass Without Comment</t>
  </si>
  <si>
    <t>Jual Alat2 dan spare part mesin2 (suku cadang / onderdil)</t>
  </si>
  <si>
    <t>Supplier Laptop</t>
  </si>
  <si>
    <t>Tokopedia - Jakarta.Gudang.Indonesia</t>
  </si>
  <si>
    <t>Tokopedia - Bintang-Electric</t>
  </si>
  <si>
    <t>Tokopedia - Damarstore01</t>
  </si>
  <si>
    <t>VDR3827</t>
  </si>
  <si>
    <t>VDR3823</t>
  </si>
  <si>
    <t>Alfa Link Mandiri</t>
  </si>
  <si>
    <t>Alodia Makmur Abadi</t>
  </si>
  <si>
    <t xml:space="preserve">Untuk Tools dan APD di Kolaka </t>
  </si>
  <si>
    <t>Jasa Kesehatan</t>
  </si>
  <si>
    <t>Rumah Sakit</t>
  </si>
  <si>
    <t xml:space="preserve">untuk MCU </t>
  </si>
  <si>
    <t>Others</t>
  </si>
  <si>
    <t>VDR3828</t>
  </si>
  <si>
    <t>VDR3970</t>
  </si>
  <si>
    <t>VDR3939</t>
  </si>
  <si>
    <t>Anugerah Karya Magantha</t>
  </si>
  <si>
    <t>Artha Jaya Mulya</t>
  </si>
  <si>
    <t>Borneo Geotec Engginering</t>
  </si>
  <si>
    <t xml:space="preserve">Pembelian APD di area Site </t>
  </si>
  <si>
    <t>Tanah, Sirtu, Makadam</t>
  </si>
  <si>
    <t>Soil Test</t>
  </si>
  <si>
    <t>VDR3784</t>
  </si>
  <si>
    <t>VDR3696</t>
  </si>
  <si>
    <t>VDR3516</t>
  </si>
  <si>
    <t>VDR3971</t>
  </si>
  <si>
    <t>VDR4046</t>
  </si>
  <si>
    <t>VDR3982</t>
  </si>
  <si>
    <t>Cipta Aneka Sarana</t>
  </si>
  <si>
    <t>Direct Linus Logistik</t>
  </si>
  <si>
    <t>Edi Jaya Bangunan</t>
  </si>
  <si>
    <t>Elang Sega</t>
  </si>
  <si>
    <t>Untuk pembelian bahan Bangunan, tools , alat kerja project Kolaka</t>
  </si>
  <si>
    <t>Survey</t>
  </si>
  <si>
    <t>Toko Alat2 surveyor dibandung</t>
  </si>
  <si>
    <t>Tranpsorter bisa cover giro pengiriman pole ACPD ke sanana maluku utara</t>
  </si>
  <si>
    <t>Vendor Transportasi untuk ke Siak (CDD, Fuso, Tronton)</t>
  </si>
  <si>
    <t>Terpal</t>
  </si>
  <si>
    <t>Supplier pasir beton untuk Pangkalan Bun CV. Elang Sega (Priyo Handoko)</t>
  </si>
  <si>
    <t xml:space="preserve">Didi Dan Darwis Survey </t>
  </si>
  <si>
    <t>Surya Pandawa Nusa</t>
  </si>
  <si>
    <t>VDR3773</t>
  </si>
  <si>
    <t>VDR4106</t>
  </si>
  <si>
    <t>VDR3783</t>
  </si>
  <si>
    <t>VDR4023</t>
  </si>
  <si>
    <t>VDR3990</t>
  </si>
  <si>
    <t>VDR3803</t>
  </si>
  <si>
    <t>Gallazka Teknik</t>
  </si>
  <si>
    <t>Ghania Mandiri</t>
  </si>
  <si>
    <t>Istana Gemilang Mandiri</t>
  </si>
  <si>
    <t>Jember Elektrindo Gemilang</t>
  </si>
  <si>
    <t>Karya Baru</t>
  </si>
  <si>
    <t>Kawan Inti Jaya</t>
  </si>
  <si>
    <t>Laba Mandiri Lapaopao</t>
  </si>
  <si>
    <t>Alat dan mesin teknik</t>
  </si>
  <si>
    <t>Aneka Mesin Diesel, Dynamo &amp; G</t>
  </si>
  <si>
    <t>Untuk Perbaikan Mesin</t>
  </si>
  <si>
    <t>Workshop</t>
  </si>
  <si>
    <t>Pembuatan Name Plate</t>
  </si>
  <si>
    <t>Rental Mobil</t>
  </si>
  <si>
    <t xml:space="preserve">Untuk kendaraan Project di Kolala </t>
  </si>
  <si>
    <t>Cable AAACS dan AAAC, Peralatan grounding. Berubah nama, sebelumnya Toko Ground Rod</t>
  </si>
  <si>
    <t>Kuari Pasir, split, gravel</t>
  </si>
  <si>
    <t>Vendor Perbaikan alat bar bending</t>
  </si>
  <si>
    <t>Bahan Bakar</t>
  </si>
  <si>
    <t>Bahan Bakar Minyak</t>
  </si>
  <si>
    <t xml:space="preserve">Untuk suplay BBM kendaraan operational dan mesin </t>
  </si>
  <si>
    <t>VDR3787</t>
  </si>
  <si>
    <t>VDR3866</t>
  </si>
  <si>
    <t>VDR4179</t>
  </si>
  <si>
    <t>VDR4045</t>
  </si>
  <si>
    <t>VDR4166</t>
  </si>
  <si>
    <t>Mitra Bengawan Trans</t>
  </si>
  <si>
    <t>Mulia Jaya Steel</t>
  </si>
  <si>
    <t>Muzima</t>
  </si>
  <si>
    <t>Punokawan</t>
  </si>
  <si>
    <t>Putra Bintang Api</t>
  </si>
  <si>
    <t>Sangiang Teknik Perkasa</t>
  </si>
  <si>
    <t>Alat Berat</t>
  </si>
  <si>
    <t>Sewa Forklift</t>
  </si>
  <si>
    <t>Penyediaan beton bersertifikat, pipa bulat dll</t>
  </si>
  <si>
    <t>Manufactur</t>
  </si>
  <si>
    <t>Steel</t>
  </si>
  <si>
    <t xml:space="preserve">Fabrikasi Angkur custom </t>
  </si>
  <si>
    <t>Rental Alat di Semarang untuk pengambilan Tower TE di Gardu Induk Ungaran, untuk kebutuhan proyek SUTT Indorama</t>
  </si>
  <si>
    <t>Selang, Tangki Air, Pompa Air</t>
  </si>
  <si>
    <t>Rental Alat Berat Purwakarta</t>
  </si>
  <si>
    <t>Borepile</t>
  </si>
  <si>
    <t>VDR3912</t>
  </si>
  <si>
    <t>VDR4039</t>
  </si>
  <si>
    <t>VDR4026</t>
  </si>
  <si>
    <t>Sukses Indo Pratama</t>
  </si>
  <si>
    <t>SUmber Rezeki</t>
  </si>
  <si>
    <t>Sumber Sarana Karya</t>
  </si>
  <si>
    <t>Distributor kabel merk Federal</t>
  </si>
  <si>
    <t>Rental forklift dan crane</t>
  </si>
  <si>
    <t>Transportation</t>
  </si>
  <si>
    <t>Transporter khusus kuari di pangkalan bun</t>
  </si>
  <si>
    <t>statussupplier</t>
  </si>
  <si>
    <t>jenisupplier</t>
  </si>
  <si>
    <t>subjenisupplier</t>
  </si>
  <si>
    <t>ket</t>
  </si>
  <si>
    <t>ket_ASLI</t>
  </si>
  <si>
    <t>alamat2</t>
  </si>
  <si>
    <t>master_kota</t>
  </si>
  <si>
    <t>master_propinsi</t>
  </si>
  <si>
    <t>negara</t>
  </si>
  <si>
    <t>orang</t>
  </si>
  <si>
    <t>finance</t>
  </si>
  <si>
    <t>direktur</t>
  </si>
  <si>
    <t>hp</t>
  </si>
  <si>
    <t>namabank</t>
  </si>
  <si>
    <t>rekbank</t>
  </si>
  <si>
    <t>reknamabank</t>
  </si>
  <si>
    <t>tahunoperasi</t>
  </si>
  <si>
    <t>tahunberdiri</t>
  </si>
  <si>
    <t>cabang</t>
  </si>
  <si>
    <t>skala</t>
  </si>
  <si>
    <t>daftarcabang</t>
  </si>
  <si>
    <t>karyawan</t>
  </si>
  <si>
    <t>aktif</t>
  </si>
  <si>
    <t>npwp</t>
  </si>
  <si>
    <t>pkp</t>
  </si>
  <si>
    <t>tgl_pkp</t>
  </si>
  <si>
    <t>bi_code</t>
  </si>
  <si>
    <t>bank_branch</t>
  </si>
  <si>
    <t>bank_city</t>
  </si>
  <si>
    <t>CV</t>
  </si>
  <si>
    <t>WJV2+3WV, Lamokato, Kec. Kolaka, Kabupaten Kolaka, Sulawesi Tenggara</t>
  </si>
  <si>
    <t>081299000537</t>
  </si>
  <si>
    <t>KABUPATEN KOLAKA</t>
  </si>
  <si>
    <t>SULAWESI TENGGARA</t>
  </si>
  <si>
    <t>Indonesia</t>
  </si>
  <si>
    <t>Fransisca</t>
  </si>
  <si>
    <t>Bank Mandiri</t>
  </si>
  <si>
    <t>1620002256992</t>
  </si>
  <si>
    <t>CV Alfalink Mandiri</t>
  </si>
  <si>
    <t>National</t>
  </si>
  <si>
    <t>Y</t>
  </si>
  <si>
    <t>f</t>
  </si>
  <si>
    <t>0000-00-00</t>
  </si>
  <si>
    <t>Jalan Garuda No 03 Lamokato , Kolaka</t>
  </si>
  <si>
    <t>081356000488</t>
  </si>
  <si>
    <t>Alodia</t>
  </si>
  <si>
    <t>1620033008800</t>
  </si>
  <si>
    <t>Kilinik Alodia</t>
  </si>
  <si>
    <t>45.578.379.2-815.000</t>
  </si>
  <si>
    <t>t</t>
  </si>
  <si>
    <t>Jalan Camp Security No. 4 , Sorowako , Luwu Timur</t>
  </si>
  <si>
    <t>08114129780</t>
  </si>
  <si>
    <t>anugrah_kry@yahoo.com</t>
  </si>
  <si>
    <t>Jalan Poros Kolaka, Desa Samaenre Kecamatan Wolo</t>
  </si>
  <si>
    <t>KABUPATEN LUWU TIMUR</t>
  </si>
  <si>
    <t>SULAWESI SELATAN</t>
  </si>
  <si>
    <t>Leonardo Sampetoding</t>
  </si>
  <si>
    <t>02.031.309.4-803.000</t>
  </si>
  <si>
    <t>Jalan Melon No. 265 A RT 001 RW 004 Tanah Merah, Siak Hulu, Kab. Kampar - Riau</t>
  </si>
  <si>
    <t>+62 813-7833-4428</t>
  </si>
  <si>
    <t>KABUPATEN KAMPAR</t>
  </si>
  <si>
    <t>RIAU</t>
  </si>
  <si>
    <t>Sugito</t>
  </si>
  <si>
    <t>108 00 2487725 1</t>
  </si>
  <si>
    <t>CV Artha Jaya Mulya</t>
  </si>
  <si>
    <t>Jl Menteng X No 18 RT 003 RW 008 Kel.Menteng Kec. Jekan Raya Palangkaraya Kalimantan tengah</t>
  </si>
  <si>
    <t>+62 812-5641-5655</t>
  </si>
  <si>
    <t>Palangkara Raya</t>
  </si>
  <si>
    <t>Kalimantan Tengah</t>
  </si>
  <si>
    <t>Atikah Harahap / Ikhwan</t>
  </si>
  <si>
    <t>1000030000032705</t>
  </si>
  <si>
    <t>CV Borneo Geotec Engginering</t>
  </si>
  <si>
    <t>706175718711000</t>
  </si>
  <si>
    <t>Jl. M.T. Haryono, Bende, Kec. Kendari, Kota Kendari, Sulawesi Tenggara 93117</t>
  </si>
  <si>
    <t>04013192000</t>
  </si>
  <si>
    <t>maxcell_dpt@yahoo.co.id</t>
  </si>
  <si>
    <t>https://www.maxcell.co.id</t>
  </si>
  <si>
    <t>KOTA KENDARI</t>
  </si>
  <si>
    <t>Maxcell Online Service</t>
  </si>
  <si>
    <t>Mandiri</t>
  </si>
  <si>
    <t>1620000878888</t>
  </si>
  <si>
    <t>CV Cipta Aneka Sarana</t>
  </si>
  <si>
    <t>03.242.269.3.811.000</t>
  </si>
  <si>
    <t xml:space="preserve">CV. Didi Dan Darwis Survey </t>
  </si>
  <si>
    <t>Komplek Sukamenak Blok Q-90, Kel. Sukamenak Kec. Margahayu Kab. Bandung Prov. Jawa Barat.</t>
  </si>
  <si>
    <t>082116167001 / +62 821-2990-0025</t>
  </si>
  <si>
    <t>dndsurvey90@gmail.com</t>
  </si>
  <si>
    <t>KABUPATEN BANDUNG</t>
  </si>
  <si>
    <t>JAWA BARAT</t>
  </si>
  <si>
    <t>INDONESIA</t>
  </si>
  <si>
    <t>DnD Survey Bandung</t>
  </si>
  <si>
    <t>BCA</t>
  </si>
  <si>
    <t>8105588948</t>
  </si>
  <si>
    <t>Novi Dahlia</t>
  </si>
  <si>
    <t>CV. Surya Pandawa Nusa</t>
  </si>
  <si>
    <t>Jl. Utan Kayu Raya No. 104 D Utan Kayu Utara, Matraman Jakarat Timur</t>
  </si>
  <si>
    <t>081314800075</t>
  </si>
  <si>
    <t>KOTA JAKARTA TIMUR</t>
  </si>
  <si>
    <t>DKI JAKARTA</t>
  </si>
  <si>
    <t>Juana/Erwin</t>
  </si>
  <si>
    <t>MANDIRI</t>
  </si>
  <si>
    <t>0060050150170</t>
  </si>
  <si>
    <t>CV. SURYA PANDAWA NUSA</t>
  </si>
  <si>
    <t>84.355.656.4-002.000</t>
  </si>
  <si>
    <t>Jl. Mawar Dalam Tengah No. 33, Desa/Kelurahan Lagoa, Kec. Koja, Kota Adm. Jakarta Utara, Provinsi DKI Jakarta, Kode Pos: 14270</t>
  </si>
  <si>
    <t>+62 852-1832-5540</t>
  </si>
  <si>
    <t>KOTA JAKARTA UTARA</t>
  </si>
  <si>
    <t>Nur Excellog</t>
  </si>
  <si>
    <t>Siti Masitoh</t>
  </si>
  <si>
    <t>156 001 930 9493</t>
  </si>
  <si>
    <t>Jl. A. yani km. 21, Kel. Pangkalan Durin, Kec. Pangkalan Lada, Kab. Kotawaringin Barat Pmp. Kalimantan Tengah 92.612.879.4-7 I 3.000</t>
  </si>
  <si>
    <t xml:space="preserve">0813 4970 3982 / </t>
  </si>
  <si>
    <t>ejbpbun@gmail.com</t>
  </si>
  <si>
    <t>KABUPATEN KOTAWARINGIN BARAT</t>
  </si>
  <si>
    <t>KALIMANTAN TENGAH</t>
  </si>
  <si>
    <t>Edi Nuryanto</t>
  </si>
  <si>
    <t>159 000 798 6655</t>
  </si>
  <si>
    <t>Edy Nuryanto</t>
  </si>
  <si>
    <t>Jl. Pasanah Gg. Rusa No. 4, Kel. Sidorejo, Kec. Arut Selatan, Kab. Kotawaringin Barat, Prov. Kalimantan Tengah</t>
  </si>
  <si>
    <t>0813 4924 6427</t>
  </si>
  <si>
    <t>Priyo Handoko</t>
  </si>
  <si>
    <t>Bank Kalteng</t>
  </si>
  <si>
    <t>4000103001616</t>
  </si>
  <si>
    <t>JL. SYECH MUBAROK PERUMAHAN TRIRAKSA VILLAGE 2 BLOK P9 NO 38 KP LENGSIR</t>
  </si>
  <si>
    <t>083891165959</t>
  </si>
  <si>
    <t>gallazkateknik@gmail.com</t>
  </si>
  <si>
    <t>KABUPATEN TANGERANG</t>
  </si>
  <si>
    <t>BANTEN</t>
  </si>
  <si>
    <t>Wartim</t>
  </si>
  <si>
    <t>62.240.566.0-451.000</t>
  </si>
  <si>
    <t>Perum. Taman Walet GWA.6 No. 28 RT004/013, Sindang Sari, Pasar Kemis, Kab. Tangerang - Banten</t>
  </si>
  <si>
    <t>+62 812-1934-5800</t>
  </si>
  <si>
    <t>Rahmat Rasyid</t>
  </si>
  <si>
    <t>Bank BNI</t>
  </si>
  <si>
    <t>0617 459 363</t>
  </si>
  <si>
    <t>CV Ghania Mandiri</t>
  </si>
  <si>
    <t>Jalan Haluoleo, BTN Margahayu Regency Blok P Mokau Kambu, Kendari</t>
  </si>
  <si>
    <t>082254016520</t>
  </si>
  <si>
    <t>Hairul Amirudin</t>
  </si>
  <si>
    <t>60.862.963.0-811.000</t>
  </si>
  <si>
    <t>021-3158970 /0852 15866584</t>
  </si>
  <si>
    <t>owner.grd@gmail.com</t>
  </si>
  <si>
    <t>KOTA JAKARTA PUSAT</t>
  </si>
  <si>
    <t>Sigit</t>
  </si>
  <si>
    <t>BRI</t>
  </si>
  <si>
    <t>002101020767565</t>
  </si>
  <si>
    <t>CV Jember Elektrindo Gemilang</t>
  </si>
  <si>
    <t>Jl. Utama Pasir Panjang, Kel. Pasir Panjang, Kec. Arut Selatan, Kab. Kotawaringin Barat, Kalimantan Tengah</t>
  </si>
  <si>
    <t>+62 812-5640-4650 / 053223788</t>
  </si>
  <si>
    <t>Ninum</t>
  </si>
  <si>
    <t>159 00 0245500 3</t>
  </si>
  <si>
    <t>CV Karya Baru</t>
  </si>
  <si>
    <t>Jl. Peta Selatan Ruko Duta Indah Alpha Blok B.23 Kel. Kalideres Kec. Kalideres, Kota Jakarta Barat. Provinisi DKI Jakarta</t>
  </si>
  <si>
    <t>+62 852-1771-8198 / 021 223 016 73</t>
  </si>
  <si>
    <t>KOTA JAKARTA BARAT</t>
  </si>
  <si>
    <t>Karyadi</t>
  </si>
  <si>
    <t>Bank BCA</t>
  </si>
  <si>
    <t>866-040-8330</t>
  </si>
  <si>
    <t>CV. Kawan Inti Jaya</t>
  </si>
  <si>
    <t>Dusun III Polewali Belakang Kantor Desa Lapao</t>
  </si>
  <si>
    <t>082187739295</t>
  </si>
  <si>
    <t>RT 001 RW 003</t>
  </si>
  <si>
    <t>Musdalifah</t>
  </si>
  <si>
    <t>Bank Rakyat Indonesia</t>
  </si>
  <si>
    <t>493801020255535</t>
  </si>
  <si>
    <t>96.960.780.3-815.000</t>
  </si>
  <si>
    <t xml:space="preserve">Jl. Ahmad Yani, Desa Bumiharjo RT/RW 009/005 Kec. Kumai Kab. Kotawaringin Barat Prov. Kalimantan Tengah </t>
  </si>
  <si>
    <t>+62 811-5230-808</t>
  </si>
  <si>
    <t>Supplier Rolling Door</t>
  </si>
  <si>
    <t>Annisa</t>
  </si>
  <si>
    <t>159-00-0075222-9</t>
  </si>
  <si>
    <t>Abdullah Nurrahman</t>
  </si>
  <si>
    <t>Jl.H Banawula Sin Apoy, Kendari, Sulawesi Tenggara</t>
  </si>
  <si>
    <t>081341905779 / 08114099189</t>
  </si>
  <si>
    <t>1620007090909</t>
  </si>
  <si>
    <t>Perumahan Cikande Permai Blok O, 4 No 23 , Cikande Permai , Serang 42186</t>
  </si>
  <si>
    <t>081295709029</t>
  </si>
  <si>
    <t>KOTA SERANG</t>
  </si>
  <si>
    <t>Rosid</t>
  </si>
  <si>
    <t>Bank Central Asia</t>
  </si>
  <si>
    <t>4921189723</t>
  </si>
  <si>
    <t>CV Muzima</t>
  </si>
  <si>
    <t>Jl Borobudur Utara XV no 11, Manyaran</t>
  </si>
  <si>
    <t>024-76634217</t>
  </si>
  <si>
    <t>punokawan_smrg@yahoo.co.id</t>
  </si>
  <si>
    <t>KOTA SEMARANG</t>
  </si>
  <si>
    <t>JAWA TENGAH</t>
  </si>
  <si>
    <t>Heri</t>
  </si>
  <si>
    <t>Budi</t>
  </si>
  <si>
    <t>8035497087</t>
  </si>
  <si>
    <t>Dian Permana Sari</t>
  </si>
  <si>
    <t>Jl. Utama Pasir Panjang, Kel. Pasir Panjang, Kec. Arut Selatan, Kab. Kotawaringin Barat, Prov. Kalimantan Tengah</t>
  </si>
  <si>
    <t>053224793</t>
  </si>
  <si>
    <t>Kian Fung</t>
  </si>
  <si>
    <t>Bank BRI</t>
  </si>
  <si>
    <t>0282-01-000302-561</t>
  </si>
  <si>
    <t>CV Putra Bintang Api</t>
  </si>
  <si>
    <t>Jl Industri No 27, Babakan cikao</t>
  </si>
  <si>
    <t>081222631116</t>
  </si>
  <si>
    <t>KABUPATEN PURWAKARTA</t>
  </si>
  <si>
    <t>Ishak</t>
  </si>
  <si>
    <t>BNI</t>
  </si>
  <si>
    <t>0912901272</t>
  </si>
  <si>
    <t>CV Sangiang Teknik Perkasa</t>
  </si>
  <si>
    <t>KOTA BANDUNG</t>
  </si>
  <si>
    <t>Ira</t>
  </si>
  <si>
    <t>0</t>
  </si>
  <si>
    <t>2803000409</t>
  </si>
  <si>
    <t>Rachmat Sudrajat</t>
  </si>
  <si>
    <t>Rukan Exclusive Mediterania I No. 10 PIK, Kamal Muara, Penjaringan, Jakarta Utara</t>
  </si>
  <si>
    <t>+62 811-1909-4011</t>
  </si>
  <si>
    <t>DKI Jakarta</t>
  </si>
  <si>
    <t>Eswin Gozali</t>
  </si>
  <si>
    <t>012-791-2029</t>
  </si>
  <si>
    <t>CV. Sukses Indo Pratama</t>
  </si>
  <si>
    <t>Jalan Enggano Nomor 75, Kel. Tanjung Priok, Kec. Tanjung Priok, Kota Adm. Jakarta Utara, Provinsi DKI Jakarta</t>
  </si>
  <si>
    <t>02143931292 / +62 811-9650-3201</t>
  </si>
  <si>
    <t>Evi Sinaga</t>
  </si>
  <si>
    <t>Dani Santoso</t>
  </si>
  <si>
    <t>007 372 3768</t>
  </si>
  <si>
    <t>CV. Sumber Rezeki</t>
  </si>
  <si>
    <t>Jl. Raya Pasir Panjang, Kel. Pasir Panjang, Kec. Arut Selatan, Kab. Kotawaringin Barat, Kalimantan Tengah</t>
  </si>
  <si>
    <t>053223788</t>
  </si>
  <si>
    <t>159-00-0310388-3</t>
  </si>
  <si>
    <t>CV Sumber Sarana Karya</t>
  </si>
  <si>
    <t>VDR3888</t>
  </si>
  <si>
    <t>Abd Karim</t>
  </si>
  <si>
    <t>Demanggala, RT 002 RW 004, Desa Balleangin , Pangkajene</t>
  </si>
  <si>
    <t>Mandor/Subcon</t>
  </si>
  <si>
    <t>Mandor Civil</t>
  </si>
  <si>
    <t>Mandor Pekerja Kolaka</t>
  </si>
  <si>
    <t>085249859628</t>
  </si>
  <si>
    <t>KABUPATEN PANGKAJENE DAN KEPULAUAN</t>
  </si>
  <si>
    <t>500901019325533</t>
  </si>
  <si>
    <t>VDR4055</t>
  </si>
  <si>
    <t>Ade Gunawan</t>
  </si>
  <si>
    <t>Lingk. II Toparuni RT 002 RW 002 Kel. Ulu Wolo Kec. Wolo Kabupaten Kolaka</t>
  </si>
  <si>
    <t>Mandor untuk pekerjaan pendingan STP dan BW</t>
  </si>
  <si>
    <t>1620007350089</t>
  </si>
  <si>
    <t>VDR3843</t>
  </si>
  <si>
    <t>Adi Sutrisno</t>
  </si>
  <si>
    <t>Perum Griya Inti Permata No. J-18 RT 003 RW 027 Martopuro , Purwosari</t>
  </si>
  <si>
    <t>Untuk Pekerjaan Civil Works Batch 2 Kolaka , rekomendasi PP</t>
  </si>
  <si>
    <t>0821571923000</t>
  </si>
  <si>
    <t>KABUPATEN PASURUAN</t>
  </si>
  <si>
    <t>JAWA TIMUR</t>
  </si>
  <si>
    <t>1400004374410</t>
  </si>
  <si>
    <t>VDR3987</t>
  </si>
  <si>
    <t>Afrizal</t>
  </si>
  <si>
    <t>Jl. Arifin Achmad RT 001 RW 015 Kel. Tangkerang Tengah Kec. Marpoyan Damai Kota Pekanbaru</t>
  </si>
  <si>
    <t>+62 812-6865-2373</t>
  </si>
  <si>
    <t>KOTA PEKANBARU</t>
  </si>
  <si>
    <t>108 001 741 9301</t>
  </si>
  <si>
    <t>VDR4180</t>
  </si>
  <si>
    <t>Ahmad Sholeh</t>
  </si>
  <si>
    <t>Kp Cipeuteuy RT 006 RW 002 Cilegong, Kec. Jatiluhur</t>
  </si>
  <si>
    <t>Mandor Pekerjaan Sipil di Purwakarta</t>
  </si>
  <si>
    <t>087754475373</t>
  </si>
  <si>
    <t>0464850620</t>
  </si>
  <si>
    <t>Yuyun</t>
  </si>
  <si>
    <t>VDR4159</t>
  </si>
  <si>
    <t>Ahmad Syamsudin</t>
  </si>
  <si>
    <t>Jl. Ahmad Yani Km 18 RT 005 RW 001 Bumi Harjo, Kumai, Kab. Kotawaringin Barat</t>
  </si>
  <si>
    <t>Pembuatan Site Storage / Office</t>
  </si>
  <si>
    <t>+62 812-3694-9841</t>
  </si>
  <si>
    <t>Ahmad</t>
  </si>
  <si>
    <t>7715-01-012518-53-0</t>
  </si>
  <si>
    <t>Solikhati</t>
  </si>
  <si>
    <t>VDR4251</t>
  </si>
  <si>
    <t>Ajay</t>
  </si>
  <si>
    <t>Kp Bojong Sari Kaleur RT 01/05 Balebandung Jaya, Kec. Pabuaran</t>
  </si>
  <si>
    <t>Pekerjaan Batu Belah</t>
  </si>
  <si>
    <t>087778930682</t>
  </si>
  <si>
    <t>KABUPATEN SUBANG</t>
  </si>
  <si>
    <t>4600297665</t>
  </si>
  <si>
    <t>VDR4221</t>
  </si>
  <si>
    <t>Alfian Dani</t>
  </si>
  <si>
    <t>Jln. Sultan Agung Blk LK. III Pantai Burung, Tanjungbalai Selatan, Kota Tanjungbalai</t>
  </si>
  <si>
    <t>Daily Worker</t>
  </si>
  <si>
    <t>+62 851-2619-9395</t>
  </si>
  <si>
    <t>Jl. Merempan Hilir No. 20 Mempura, Kab. Siak</t>
  </si>
  <si>
    <t>KOTA TANJUNG BALAI</t>
  </si>
  <si>
    <t>SUMATERA UTARA</t>
  </si>
  <si>
    <t>Dani</t>
  </si>
  <si>
    <t>Sea Bank</t>
  </si>
  <si>
    <t>901 577 241 697</t>
  </si>
  <si>
    <t>VDR3887</t>
  </si>
  <si>
    <t>Alimuddin</t>
  </si>
  <si>
    <t>Marranu , RT 000 RW 000 , Kec Lau , Maros</t>
  </si>
  <si>
    <t>Untuk pekerjaan Kolaka</t>
  </si>
  <si>
    <t>081931448554</t>
  </si>
  <si>
    <t>KABUPATEN MAROS</t>
  </si>
  <si>
    <t>496701016566533</t>
  </si>
  <si>
    <t>Wlahar RT 004 RW 001 Wangon - Banyumas</t>
  </si>
  <si>
    <t>KABUPATEN BANYUMAS</t>
  </si>
  <si>
    <t>8015507612</t>
  </si>
  <si>
    <t>ARI SETIAWAN</t>
  </si>
  <si>
    <t>VDR3884</t>
  </si>
  <si>
    <t>Baharuddin</t>
  </si>
  <si>
    <t>Dusun II Sratiombo, Kel Tamborasi , Kecamatan Wolo , Kolaka</t>
  </si>
  <si>
    <t>082141000545</t>
  </si>
  <si>
    <t>493801029337538</t>
  </si>
  <si>
    <t>VDR4144</t>
  </si>
  <si>
    <t>Budi Prihatin</t>
  </si>
  <si>
    <t>Kp Citapen 011/004 Desa Sukajaya, Kec. Sukatani</t>
  </si>
  <si>
    <t>Sumur Bor</t>
  </si>
  <si>
    <t>Jasa Sumur Bor di Purwakarta</t>
  </si>
  <si>
    <t>085759447668</t>
  </si>
  <si>
    <t>Seabank Indonesia</t>
  </si>
  <si>
    <t>901052691932</t>
  </si>
  <si>
    <t>VDR4084</t>
  </si>
  <si>
    <t>Prum Nirwana Bojong Residence Blok B8 No. 27 RT 003 RW 012 Kel. Bojong Kec. Klapanunggal Kab. Bogor</t>
  </si>
  <si>
    <t>Seting Relay</t>
  </si>
  <si>
    <t>Konfigurasi relay main protection</t>
  </si>
  <si>
    <t>+62 813-1067-7754</t>
  </si>
  <si>
    <t>KABUPATEN BOGOR</t>
  </si>
  <si>
    <t>5520404874</t>
  </si>
  <si>
    <t>VDR4167</t>
  </si>
  <si>
    <t>Dian Effendi</t>
  </si>
  <si>
    <t>Kp Cipeuteuy RT 011 RW 002, Cilegong Kec. Jatiluhur</t>
  </si>
  <si>
    <t>Mandor Pembuatan Pintu dan Kusen Aluminium</t>
  </si>
  <si>
    <t>087820020484</t>
  </si>
  <si>
    <t>Effendi</t>
  </si>
  <si>
    <t>VDR3819</t>
  </si>
  <si>
    <t>Dwi Trisno Utomo</t>
  </si>
  <si>
    <t>Desa Winong RT 004 RW 002 Kedungalar, Ngawi</t>
  </si>
  <si>
    <t>Untuk pekerjaan di Project Kolaka</t>
  </si>
  <si>
    <t>085894327516</t>
  </si>
  <si>
    <t>KABUPATEN NGAWI</t>
  </si>
  <si>
    <t>003901117239509</t>
  </si>
  <si>
    <t>VDR3905</t>
  </si>
  <si>
    <t>Erizal</t>
  </si>
  <si>
    <t xml:space="preserve">Jl. Abdul Hamid Noor LK. I RT 000 RW 000 Tangsi Binjai Kota </t>
  </si>
  <si>
    <t>Mandor untuk pekerjaan oxigen station di Kolaka</t>
  </si>
  <si>
    <t>0882015386047</t>
  </si>
  <si>
    <t>KOTA BINJAI</t>
  </si>
  <si>
    <t>2490790601</t>
  </si>
  <si>
    <t>VDR4127</t>
  </si>
  <si>
    <t>Galih Ramadhan</t>
  </si>
  <si>
    <t>Kp. Cilegong RT 013 RW 003 Kel. Cilegong Kec. Jatiluhur Kab. Purwarkarta - Jawa Barat</t>
  </si>
  <si>
    <t>Pagar temporary</t>
  </si>
  <si>
    <t>+62 821-2308-9655</t>
  </si>
  <si>
    <t>Galih</t>
  </si>
  <si>
    <t>1320013561031</t>
  </si>
  <si>
    <t>VDR3885</t>
  </si>
  <si>
    <t>Haerul Gunawan</t>
  </si>
  <si>
    <t>Dusun II Sinjai , Desa Ulundoro , Kecamatan Aere , Kolaka Timur</t>
  </si>
  <si>
    <t xml:space="preserve">Mandor Pekerjaan Kolaka </t>
  </si>
  <si>
    <t>085338573116</t>
  </si>
  <si>
    <t>493801030254537</t>
  </si>
  <si>
    <t>VDR3782</t>
  </si>
  <si>
    <t>Harno</t>
  </si>
  <si>
    <t>Desa Wolo, RT 009 RW 002, Kecamatan Penawangan Grobogan</t>
  </si>
  <si>
    <t>Konstruksi Sipil</t>
  </si>
  <si>
    <t>Untuk Project Kolaka</t>
  </si>
  <si>
    <t>081227026200</t>
  </si>
  <si>
    <t>KABUPATEN GROBOGAN</t>
  </si>
  <si>
    <t>76.029.966.9-514.000</t>
  </si>
  <si>
    <t>VDR3837</t>
  </si>
  <si>
    <t>Haswanuddin</t>
  </si>
  <si>
    <t xml:space="preserve">Ulu Wolo RT 00 RW 002 Kec Wolo </t>
  </si>
  <si>
    <t xml:space="preserve">Pekerja Lokal Wolo untuk pekerjaan Civil Work 2 Kolaka </t>
  </si>
  <si>
    <t>085242771124</t>
  </si>
  <si>
    <t>VDR4126</t>
  </si>
  <si>
    <t>Heryanto Tanjong</t>
  </si>
  <si>
    <t>Dusun Sepakat RT 000 RW 000 Kel. Sepang Kec. Blangkejereh Kab. Gayo Lues - Aceh</t>
  </si>
  <si>
    <t>Site Office, Site Storage, Bongkar Pasang Pagar Temporary</t>
  </si>
  <si>
    <t>+62 852-5516-0961</t>
  </si>
  <si>
    <t>KABUPATEN GAYO LUES</t>
  </si>
  <si>
    <t>ACEH</t>
  </si>
  <si>
    <t>Bank BSI</t>
  </si>
  <si>
    <t>7240601208</t>
  </si>
  <si>
    <t>Erector</t>
  </si>
  <si>
    <t>MAndor Erection Busbar</t>
  </si>
  <si>
    <t>Bp Iwan</t>
  </si>
  <si>
    <t>114001011972502</t>
  </si>
  <si>
    <t>VDR3785</t>
  </si>
  <si>
    <t>Jaelani W</t>
  </si>
  <si>
    <t>Komplek BTN Mutiara Permai L No 18 RT 002 RW 007</t>
  </si>
  <si>
    <t>Untuk Pekerjaan Harian di Kolaka</t>
  </si>
  <si>
    <t>082142424216</t>
  </si>
  <si>
    <t>Paccnongang Somba Opu , Gowa</t>
  </si>
  <si>
    <t>KABUPATEN GOWA</t>
  </si>
  <si>
    <t>821524997</t>
  </si>
  <si>
    <t>94.613.743.7-807.000</t>
  </si>
  <si>
    <t>VDR4171</t>
  </si>
  <si>
    <t>Jusrial</t>
  </si>
  <si>
    <t>Bungaraya 01/001, Bungaraya</t>
  </si>
  <si>
    <t>Mandor Sipil di Kabupaten Siak</t>
  </si>
  <si>
    <t>081365559618</t>
  </si>
  <si>
    <t>KABUPATEN S I A K</t>
  </si>
  <si>
    <t>018901016154508</t>
  </si>
  <si>
    <t>VDR4114</t>
  </si>
  <si>
    <t>Kasiyono</t>
  </si>
  <si>
    <t>Tuah Indrapura RT001/005 Bunga Raya Kabupaten Siak</t>
  </si>
  <si>
    <t>Pasang Plafon, lampu, dll</t>
  </si>
  <si>
    <t>0823-2381-6333</t>
  </si>
  <si>
    <t>7494-01-005080-53-4</t>
  </si>
  <si>
    <t>VDR3900</t>
  </si>
  <si>
    <t>Lulus Pastiono</t>
  </si>
  <si>
    <t>DSN Coyo Rt.004 Rw.009 Mlowo Karangtalun Pulokulon Grobogan</t>
  </si>
  <si>
    <t>Mandor borongan untuk pekerjaan SS Building area Kolaka</t>
  </si>
  <si>
    <t>088294684138</t>
  </si>
  <si>
    <t>493801032121536</t>
  </si>
  <si>
    <t>VDR3909</t>
  </si>
  <si>
    <t>M. Nasir</t>
  </si>
  <si>
    <t>Dusun Kenteng RT 002 RW 008 , Kenteng Kec Toroh Grobogan</t>
  </si>
  <si>
    <t xml:space="preserve">Untuk Pekerjaan Borongan Oxigen dan Fire Resque Building Kolaka </t>
  </si>
  <si>
    <t>081266523419</t>
  </si>
  <si>
    <t>M Nasir</t>
  </si>
  <si>
    <t>0811757527</t>
  </si>
  <si>
    <t>VDR4098</t>
  </si>
  <si>
    <t>Maikel</t>
  </si>
  <si>
    <t>Banjarsari 001/02 Bengle, Wonosamodro</t>
  </si>
  <si>
    <t>Mandor Borongan Rumah Subsidi/ Bangunan Gedung</t>
  </si>
  <si>
    <t>082138703832</t>
  </si>
  <si>
    <t>KABUPATEN BOYOLALI</t>
  </si>
  <si>
    <t>665001044322538</t>
  </si>
  <si>
    <t>VDR3835</t>
  </si>
  <si>
    <t>Moh Agus Muslimin</t>
  </si>
  <si>
    <t>KP Serang RT 001 RW 001 Serang , Cikarang Selatan</t>
  </si>
  <si>
    <t xml:space="preserve">Untuk Pekerjaan di Kolaka </t>
  </si>
  <si>
    <t>081317883839</t>
  </si>
  <si>
    <t>KABUPATEN BEKASI</t>
  </si>
  <si>
    <t>8851051201</t>
  </si>
  <si>
    <t>VDR3938</t>
  </si>
  <si>
    <t>Muchribian Novianto</t>
  </si>
  <si>
    <t>Jl Ahmad Yani GG Mihau Rt021/Rw007 Kel. Baru Kec. Arut Selatan Lan Kotawaringin Barat Prov Kalimantan Tengah</t>
  </si>
  <si>
    <t>Lab Uji Mutu Beton Site Mix De</t>
  </si>
  <si>
    <t>081350276481</t>
  </si>
  <si>
    <t>Muchribian</t>
  </si>
  <si>
    <t>180601003628507</t>
  </si>
  <si>
    <t>0813502764</t>
  </si>
  <si>
    <t>61.846.905.0-713.000</t>
  </si>
  <si>
    <t>VDR3863</t>
  </si>
  <si>
    <t>Muh Amir Pasang</t>
  </si>
  <si>
    <t>Dusun Marana , RT 002/001 Marannu, Maros</t>
  </si>
  <si>
    <t>Untuk Pekerjaan Switch yard dan Lab / CCR</t>
  </si>
  <si>
    <t>Alimurdin</t>
  </si>
  <si>
    <t>VDR3993</t>
  </si>
  <si>
    <t>Muntaji</t>
  </si>
  <si>
    <t>Desa Bumi Harjo RT008 / RW002 Kel. Bumi Harjo Kec. Kumai Kab. Kotawaringin Barat</t>
  </si>
  <si>
    <t>Mandor Fence Temporary dan Site Office Storage</t>
  </si>
  <si>
    <t>+62 821-4999-9290</t>
  </si>
  <si>
    <t>7715 01 017340 53 4</t>
  </si>
  <si>
    <t>Sri Warjumi</t>
  </si>
  <si>
    <t>VDR4104</t>
  </si>
  <si>
    <t>Nanda Arista</t>
  </si>
  <si>
    <t>Jl. Abdu Hamid gg. Kapuk RT014/004 Kumai Hulu Kec. Kumai Kab. Kotawaringin Barat</t>
  </si>
  <si>
    <t>Test Commisioning</t>
  </si>
  <si>
    <t>Mandor untuk test commissioning GI Bun</t>
  </si>
  <si>
    <t>+62 812-5116-2446</t>
  </si>
  <si>
    <t>Nanda</t>
  </si>
  <si>
    <t>0457092720</t>
  </si>
  <si>
    <t xml:space="preserve">Dusun Nenggeng RT008/003 </t>
  </si>
  <si>
    <t>081294435775</t>
  </si>
  <si>
    <t>Cimayasari -  Cipendeuy</t>
  </si>
  <si>
    <t>377801015351531</t>
  </si>
  <si>
    <t>Nata Bin Nardi</t>
  </si>
  <si>
    <t>VDR4074</t>
  </si>
  <si>
    <t>Pirmansyah</t>
  </si>
  <si>
    <t>Merempan Hilir RT002/001 Merempan Hilir Kec. Mempura Kab. Siak</t>
  </si>
  <si>
    <t>Langsir</t>
  </si>
  <si>
    <t>Mandor untuk pekerjaan pembersihan lumpur bekas bore pile</t>
  </si>
  <si>
    <t>+62 838-7314-3615</t>
  </si>
  <si>
    <t>338 601 045 759 532</t>
  </si>
  <si>
    <t>M. Syahiril</t>
  </si>
  <si>
    <t>VDR4061</t>
  </si>
  <si>
    <t>Dusun Manggis RT 000/000 Kel. Pulau Banyak Kec. Tanjung Pura Kab. langkat - Sumatera Utara</t>
  </si>
  <si>
    <t>Mandor Borepile</t>
  </si>
  <si>
    <t>+62 812-9122-8186</t>
  </si>
  <si>
    <t>KABUPATEN LANGKAT</t>
  </si>
  <si>
    <t>109301032460503</t>
  </si>
  <si>
    <t>VDR3999</t>
  </si>
  <si>
    <t>Jl. Pasanah Gg. Rusa 4 RT027/000 Sidorejo, Arut Selatan, Kab. Kotawaringin Barat, Kalimantan Tengah</t>
  </si>
  <si>
    <t>Pekerjaan dinding penahan tanah dan pondasi</t>
  </si>
  <si>
    <t>KALLIMANTAN TENGAH</t>
  </si>
  <si>
    <t>Priyo</t>
  </si>
  <si>
    <t>0282-01-025770-50-3</t>
  </si>
  <si>
    <t>VDR4207</t>
  </si>
  <si>
    <t>Ricardo Manurung</t>
  </si>
  <si>
    <t>Kmp Sukapura 06/01 Kec. Cilincing</t>
  </si>
  <si>
    <t>Mandor Pekerjaan Civil</t>
  </si>
  <si>
    <t>087865313633</t>
  </si>
  <si>
    <t>Ricardo</t>
  </si>
  <si>
    <t>1140004375872</t>
  </si>
  <si>
    <t>VDR4190</t>
  </si>
  <si>
    <t>Ryan Prasetyo</t>
  </si>
  <si>
    <t>Griya Karawaci Blok A 5 No 9 Sukabakti, Kec. Curug</t>
  </si>
  <si>
    <t>Mandor Jasa Pabrikasi Tiang Pancang</t>
  </si>
  <si>
    <t>081293950080</t>
  </si>
  <si>
    <t>Ryan</t>
  </si>
  <si>
    <t>8840387764</t>
  </si>
  <si>
    <t>VDR4080</t>
  </si>
  <si>
    <t>Sattria</t>
  </si>
  <si>
    <t>Jl. Melati Indah Perumahan Jasmine City Garden RT02/01 Kel. Tobekgodang Kec. Briawidya Kota Pekanbaru Provinsi Riau</t>
  </si>
  <si>
    <t>Pekerjaan Pilecap</t>
  </si>
  <si>
    <t>+62 852-6065-7666</t>
  </si>
  <si>
    <t>0503669979</t>
  </si>
  <si>
    <t>082294066686</t>
  </si>
  <si>
    <t>KABUPATEN KENDAL</t>
  </si>
  <si>
    <t>591901007200530</t>
  </si>
  <si>
    <t>VDR4058</t>
  </si>
  <si>
    <t>Suhendri</t>
  </si>
  <si>
    <t>Dusun Manggis RT 000/000 Kel. Pulau Banyak Kec. Tanjung Pura Kab. Langkat</t>
  </si>
  <si>
    <t>+62 813-1413-0158</t>
  </si>
  <si>
    <t>1205 114 106 71 0004</t>
  </si>
  <si>
    <t>Mardiah</t>
  </si>
  <si>
    <t>VDR4014</t>
  </si>
  <si>
    <t>Sunanda</t>
  </si>
  <si>
    <t>Jl Simpang Empat Wajok Hilir Rt001 rw 009 Wajok Hilir Jungkat Kab Mempawah Kalimantan barat</t>
  </si>
  <si>
    <t>KABUPATEN KUBU RAYA</t>
  </si>
  <si>
    <t>KALIMANTAN BARAT</t>
  </si>
  <si>
    <t>8855370391</t>
  </si>
  <si>
    <t>6102082012920004</t>
  </si>
  <si>
    <t xml:space="preserve">Sunardi </t>
  </si>
  <si>
    <t>Mandor OSP</t>
  </si>
  <si>
    <t>082317074886</t>
  </si>
  <si>
    <t>NIK33150628060001</t>
  </si>
  <si>
    <t>0369801434</t>
  </si>
  <si>
    <t>N</t>
  </si>
  <si>
    <t>VDR4121</t>
  </si>
  <si>
    <t>Dusun II B RT000/000 Silomlom, Simpang Empat, Kab. Asahan, Provinsi Sumatera Utara</t>
  </si>
  <si>
    <t>Mandor dinding penahan tanah</t>
  </si>
  <si>
    <t>+62 852-7711-5058</t>
  </si>
  <si>
    <t>KABUPATEN ASAHAN</t>
  </si>
  <si>
    <t>3355-01-030717-53-4</t>
  </si>
  <si>
    <t>VDR4168</t>
  </si>
  <si>
    <t>Susanto</t>
  </si>
  <si>
    <t>Kp Cikandu 05/06 Bunder, Jatiluhur</t>
  </si>
  <si>
    <t>Mandor Sumur Bor di Purwakarta</t>
  </si>
  <si>
    <t>+62 859-6634-4195</t>
  </si>
  <si>
    <t>325901026209539</t>
  </si>
  <si>
    <t>VDR3962</t>
  </si>
  <si>
    <t>Sungai Raya RT003/001 Kel. Bunga Raya Kec. Bunga Raya Kab. Siak - Riau</t>
  </si>
  <si>
    <t>untuk pekerjaan site office dan storage di proyek siak</t>
  </si>
  <si>
    <t>085212119241</t>
  </si>
  <si>
    <t>749401018094530</t>
  </si>
  <si>
    <t>VDR3859</t>
  </si>
  <si>
    <t>Sutoyo Bin Durajak</t>
  </si>
  <si>
    <t>Kp Pondok Ranggon , RT 002 RW 006 Jatimurni Pondok Melati , Bekasi</t>
  </si>
  <si>
    <t>Mandor yang akan mengerjakan cutting pile di ccr dan laboratory Kolaka</t>
  </si>
  <si>
    <t>0813-8806-3146</t>
  </si>
  <si>
    <t>KOTA BEKASI</t>
  </si>
  <si>
    <t>1290007331420</t>
  </si>
  <si>
    <t>Sotoyo Bin Durajak</t>
  </si>
  <si>
    <t>VDR3877, VDR3913</t>
  </si>
  <si>
    <t>Suwarjono</t>
  </si>
  <si>
    <t>Kedung Waru Kidul RT 002 RW 005, Karangayar</t>
  </si>
  <si>
    <t xml:space="preserve">Untuk Project Kolaka </t>
  </si>
  <si>
    <t>0853-1312-5585</t>
  </si>
  <si>
    <t>KABUPATEN DEMAK</t>
  </si>
  <si>
    <t>Bank Negara Indonesia</t>
  </si>
  <si>
    <t>0950737145</t>
  </si>
  <si>
    <t>0810665378</t>
  </si>
  <si>
    <t xml:space="preserve">Tajudin  </t>
  </si>
  <si>
    <t xml:space="preserve">KP Bongkok RT 004 RW 014 Kel/Desa Mekarjaya Kec. Cikalong Wetan Kab. Bandung Barat Jawa Barat   </t>
  </si>
  <si>
    <t xml:space="preserve">Mandor Sipil Cibatu </t>
  </si>
  <si>
    <t>KP Bongkok RT 004 RW 014 Kel/Desa Mekarjaya Kec. C</t>
  </si>
  <si>
    <t>KABUPATEN BANDUNG BARAT</t>
  </si>
  <si>
    <t>3267-01-046088-53-6</t>
  </si>
  <si>
    <t>VDR3886</t>
  </si>
  <si>
    <t>Teguh Ari Wibowo</t>
  </si>
  <si>
    <t>Dusun Pelemsari RT 05 RW 08 Desa Pojok, Kecamatan Pulokulon Grobogan</t>
  </si>
  <si>
    <t>Mandor pekerjaan di Kolaka</t>
  </si>
  <si>
    <t>0895324841841</t>
  </si>
  <si>
    <t>Tegyh Ari wibowo</t>
  </si>
  <si>
    <t>021601017128539</t>
  </si>
  <si>
    <t>VDR4184</t>
  </si>
  <si>
    <t>Tengku Wahyudi</t>
  </si>
  <si>
    <t>Jl Raya Cilincing No 51 07/001, Kec. Koja</t>
  </si>
  <si>
    <t>Mandor Pekerjaan Civil dan Struktur</t>
  </si>
  <si>
    <t>+62 822-4970-0074</t>
  </si>
  <si>
    <t>Yudhi</t>
  </si>
  <si>
    <t>0983231814</t>
  </si>
  <si>
    <t>Stringing</t>
  </si>
  <si>
    <t>KABUPATEN TASIKMALAYA</t>
  </si>
  <si>
    <t>4021 0102 8632 534</t>
  </si>
  <si>
    <t>VDR4173</t>
  </si>
  <si>
    <t>Yeyet Abdulrahman</t>
  </si>
  <si>
    <t>Jl SIliwangi 9, Nagri Kidul, Kec. Purwakarta</t>
  </si>
  <si>
    <t>Service AC</t>
  </si>
  <si>
    <t>Jasa Service dan Instalasi AC di Purwakarta</t>
  </si>
  <si>
    <t>081314712177</t>
  </si>
  <si>
    <t>Yeyet</t>
  </si>
  <si>
    <t>2312390737</t>
  </si>
  <si>
    <t>VDR4203</t>
  </si>
  <si>
    <t>Yosefa Trisna Aroma Furi</t>
  </si>
  <si>
    <t>Nirwana Estate blok . J NO. 03 RT. 003 RW. 013 pakansari Cibinong</t>
  </si>
  <si>
    <t>jasa sipil pemasangan tiang pancang</t>
  </si>
  <si>
    <t>+62 812-9828-0909</t>
  </si>
  <si>
    <t>jawa barat</t>
  </si>
  <si>
    <t xml:space="preserve"> 4780 789 099</t>
  </si>
  <si>
    <t>42.734.367.8-403.000</t>
  </si>
  <si>
    <t>Zepridani</t>
  </si>
  <si>
    <t>8850401943</t>
  </si>
  <si>
    <t>NIK 3275040210760023</t>
  </si>
  <si>
    <t>Other</t>
  </si>
  <si>
    <t>Jl. Mess Dalam RT 012 RW 017 Kel. Kebon Melati Kec. Tanah Abang, Jakarta Pusat, DKI Jakarta</t>
  </si>
  <si>
    <t>Terpal Plastik A20</t>
  </si>
  <si>
    <t>+62 856-4375-6205 / 021-3160282</t>
  </si>
  <si>
    <t>Abdurrahman</t>
  </si>
  <si>
    <t>7060532731</t>
  </si>
  <si>
    <t>VDR4035</t>
  </si>
  <si>
    <t>Ade Saputra</t>
  </si>
  <si>
    <t>Kp. Godang RT 002 RW 002 Kel. Tambang Kec. Tambang Kab. Kampar</t>
  </si>
  <si>
    <t>Supplier Pasir dari Teratak Buluh</t>
  </si>
  <si>
    <t>0822-8555-7077</t>
  </si>
  <si>
    <t>Ade</t>
  </si>
  <si>
    <t>0828186596</t>
  </si>
  <si>
    <t>VDR4069</t>
  </si>
  <si>
    <t>Aef Sugihartono</t>
  </si>
  <si>
    <t>Dusun 02 RT 004 RW 004 Karangwuni Sedong Kab. Cirebon, Jawa Barat</t>
  </si>
  <si>
    <t>Rental Alat Berat</t>
  </si>
  <si>
    <t>Dump Truck</t>
  </si>
  <si>
    <t>0813-1187-3910</t>
  </si>
  <si>
    <t>KABUPATEN CIREBON</t>
  </si>
  <si>
    <t>Aef</t>
  </si>
  <si>
    <t>3040644856</t>
  </si>
  <si>
    <t>Aefsugihartono</t>
  </si>
  <si>
    <t>VDR3942</t>
  </si>
  <si>
    <t>Agung Pranata</t>
  </si>
  <si>
    <t>Jl. Beringin Perum BSD perdana Blok T No. 15 RT 003 RW 004 Kel Sungaisibam Kec Dinawidya</t>
  </si>
  <si>
    <t>SONDIR BORING</t>
  </si>
  <si>
    <t>081371428400</t>
  </si>
  <si>
    <t>KEPULAUAN RIAU</t>
  </si>
  <si>
    <t>8456016150</t>
  </si>
  <si>
    <t>VDR3954</t>
  </si>
  <si>
    <t>Ahmad Hamidi</t>
  </si>
  <si>
    <t>Jl. Manungga RT 002 RW 005 Desa Tuahmadani Kec. Tampan Kota Pekanbaru Prov. Riau</t>
  </si>
  <si>
    <t>Lab</t>
  </si>
  <si>
    <t>+62 812-7717-8717</t>
  </si>
  <si>
    <t>Ridho - Staff Ahmad Hamid</t>
  </si>
  <si>
    <t>978797025</t>
  </si>
  <si>
    <t>VDR4033</t>
  </si>
  <si>
    <t>Ahmad Suhadi</t>
  </si>
  <si>
    <t>DK Banteng Urip RT 004 RW 002 Kedungwinong Kec. Sukolilo Kab. Pati</t>
  </si>
  <si>
    <t>+62 822-5274-8523</t>
  </si>
  <si>
    <t>KABUPATEN PATI</t>
  </si>
  <si>
    <t>07-30000-339</t>
  </si>
  <si>
    <t>Bpk Ahmad Suhadi</t>
  </si>
  <si>
    <t>VDR3875</t>
  </si>
  <si>
    <t>Aksesmandiri - Tokopedia</t>
  </si>
  <si>
    <t>Internet Dan Networking</t>
  </si>
  <si>
    <t xml:space="preserve">Fingerprint </t>
  </si>
  <si>
    <t>Virtual Account</t>
  </si>
  <si>
    <t>VDR4027</t>
  </si>
  <si>
    <t>Ali Mufti Wardhani</t>
  </si>
  <si>
    <t>Jl. Panglima Utar RT 006 RW 000 Kel. Sungai Tendang Kec. Kumai Kab. Kotawaringin Barat</t>
  </si>
  <si>
    <t>Transporter Lokal</t>
  </si>
  <si>
    <t>+62 853-5033-4280</t>
  </si>
  <si>
    <t>Ali Mufti</t>
  </si>
  <si>
    <t>1590002966207</t>
  </si>
  <si>
    <t>VDR4186</t>
  </si>
  <si>
    <t>Ali Sopandi</t>
  </si>
  <si>
    <t>Cilegong Utara RT 002 RW 001 Jatiluhur, Kec. Jatiluhur</t>
  </si>
  <si>
    <t>Pemilik Lahan</t>
  </si>
  <si>
    <t>Sewa Rumah</t>
  </si>
  <si>
    <t>Sewa Mess Purwakarta</t>
  </si>
  <si>
    <t>081381828537</t>
  </si>
  <si>
    <t>Ali</t>
  </si>
  <si>
    <t>2311110502</t>
  </si>
  <si>
    <t>VDR4017</t>
  </si>
  <si>
    <t>Apriati Isna Mulia (Toko Ocu Intan)</t>
  </si>
  <si>
    <t>Balai Kayang RT 004 RW 003 Kel. Kampung Rempak Kec. Siak Kab. Siak</t>
  </si>
  <si>
    <t>Kayu, Kayu Kaso, Papan</t>
  </si>
  <si>
    <t>+62 813-7496-6558</t>
  </si>
  <si>
    <t>Apriati Isna Mulia</t>
  </si>
  <si>
    <t>338 601 005 409 509</t>
  </si>
  <si>
    <t>Intan Arini</t>
  </si>
  <si>
    <t xml:space="preserve">ARDHIS COLLECTION </t>
  </si>
  <si>
    <t>Harapan Indah, Jl. Nusa Indah XIV  Blok MD. 16-17 Pejuang Medan Satria, Bekasi</t>
  </si>
  <si>
    <t>Overhead</t>
  </si>
  <si>
    <t>Iwan Ridwan Taufiq</t>
  </si>
  <si>
    <t>5210538218</t>
  </si>
  <si>
    <t>10</t>
  </si>
  <si>
    <t>2003</t>
  </si>
  <si>
    <t>12</t>
  </si>
  <si>
    <t>VDR4229</t>
  </si>
  <si>
    <t>Arsyad</t>
  </si>
  <si>
    <t>Jl. Kubang Raya RT 003 RW 017 Kel. Tuahkarya Kec. Tuah Madani, Kota Pekanbaru, Prov. Riau</t>
  </si>
  <si>
    <t>Mesin Stamper</t>
  </si>
  <si>
    <t xml:space="preserve">0812-3037-1112 </t>
  </si>
  <si>
    <t>8455966805</t>
  </si>
  <si>
    <t xml:space="preserve">Asuransi Ramayana </t>
  </si>
  <si>
    <t xml:space="preserve">Jl. Kebon Sirih No. 48 </t>
  </si>
  <si>
    <t>Insurance Consultant, Guarante</t>
  </si>
  <si>
    <t>Lusi Andriani</t>
  </si>
  <si>
    <t>Mandiri Cab Thamrin</t>
  </si>
  <si>
    <t>103 00 9951364 4</t>
  </si>
  <si>
    <t>PT. Asuransi Ramayana</t>
  </si>
  <si>
    <t>VDR3841</t>
  </si>
  <si>
    <t>Bambang Setiawan ( Wilda Trans )</t>
  </si>
  <si>
    <t xml:space="preserve">Jalan Abdullah DG Sirua , RT 001 RW 001 Batua Manggala </t>
  </si>
  <si>
    <t>Pengiriman Material Makassar Wolo</t>
  </si>
  <si>
    <t>KOTA MAKASSAR</t>
  </si>
  <si>
    <t>Bambang Setiawan</t>
  </si>
  <si>
    <t>7891135002</t>
  </si>
  <si>
    <t>13.253.972.7-805.000</t>
  </si>
  <si>
    <t>VDR3975</t>
  </si>
  <si>
    <t>Barokah Bengkel Las</t>
  </si>
  <si>
    <t>Desa Purbasari RT 020 RW 001 Purbasari Kec. Pangkalan Lada Kab. Kotawaringin Barat</t>
  </si>
  <si>
    <t>Bengkel Las</t>
  </si>
  <si>
    <t>0815-2899-5211</t>
  </si>
  <si>
    <t>Dahrul</t>
  </si>
  <si>
    <t>1806 0100 7330 504</t>
  </si>
  <si>
    <t>M Dahrul Nastain</t>
  </si>
  <si>
    <t>Batik Air Cargo</t>
  </si>
  <si>
    <t>Bandara Soekarno Hatta</t>
  </si>
  <si>
    <t>Air Cargo</t>
  </si>
  <si>
    <t>Tangerang</t>
  </si>
  <si>
    <t>Banten</t>
  </si>
  <si>
    <t>Admin</t>
  </si>
  <si>
    <t>155 000 585 1384</t>
  </si>
  <si>
    <t>Muhamad Faisal Insani</t>
  </si>
  <si>
    <t>VDR3920</t>
  </si>
  <si>
    <t>Bengkel Mobil dan Las Heri</t>
  </si>
  <si>
    <t>Dusun I Komali RT 000 RW 000 Kec/Desa. Ulu Wolo Kec. Wolo</t>
  </si>
  <si>
    <t>Bengkel Kendaraan</t>
  </si>
  <si>
    <t>Jasa Perbaikan TMC</t>
  </si>
  <si>
    <t>+62 822-9285-2219</t>
  </si>
  <si>
    <t>Kabupaten Kolaka</t>
  </si>
  <si>
    <t>Yunsar</t>
  </si>
  <si>
    <t>Herlina Saenong</t>
  </si>
  <si>
    <t>493801032397535</t>
  </si>
  <si>
    <t xml:space="preserve">BPJS Kesehatan Kantor Cabang Jakarta Selatan </t>
  </si>
  <si>
    <t>Badan Pemerintah</t>
  </si>
  <si>
    <t>BPJS Kesehatan</t>
  </si>
  <si>
    <t>KOTA JAKARTA SELATAN</t>
  </si>
  <si>
    <t>BPJS Kesehatan Kantor Cab</t>
  </si>
  <si>
    <t>VDR3839</t>
  </si>
  <si>
    <t>Bunyamin Majid</t>
  </si>
  <si>
    <t>Dusun IV Harapan , Oneeha Tanggetada</t>
  </si>
  <si>
    <t>Travel Agency</t>
  </si>
  <si>
    <t>Transport MCU Pekerja , Kolaka</t>
  </si>
  <si>
    <t>713401000306501</t>
  </si>
  <si>
    <t>VDR4067</t>
  </si>
  <si>
    <t>Bustami</t>
  </si>
  <si>
    <t>Merempan Hilir RT 002 RW 001 Merempan Hilir Kec. Mempura Kab. Siak</t>
  </si>
  <si>
    <t>Sewa Excavator</t>
  </si>
  <si>
    <t>+62 852-8889-7838</t>
  </si>
  <si>
    <t>1701 9326 66</t>
  </si>
  <si>
    <t>Toni Siswanto</t>
  </si>
  <si>
    <t>VDR4230</t>
  </si>
  <si>
    <t>Cargo Nusantara Express</t>
  </si>
  <si>
    <t>Jl. Peta Barat No. 22 RT 006 RW 008 Pegadungan, Kalideres, Jakarta Barat</t>
  </si>
  <si>
    <t>Transportasi Kargo Pesawat</t>
  </si>
  <si>
    <t>+62 817-115-233</t>
  </si>
  <si>
    <t>Kampung Mancung Gang Soka II No. 147 RT. 002 RW 00</t>
  </si>
  <si>
    <t>KOTA TANGERANG</t>
  </si>
  <si>
    <t>Ardiansyah</t>
  </si>
  <si>
    <t>7540481991</t>
  </si>
  <si>
    <t>VDR4241</t>
  </si>
  <si>
    <t>Damarra Rezza</t>
  </si>
  <si>
    <t>Dusun Margamulya RT 002 RW 010 Hegarmanah, Jatinangor, Kab. Sumedang</t>
  </si>
  <si>
    <t>Management Consultant</t>
  </si>
  <si>
    <t>Sampel Core Drill</t>
  </si>
  <si>
    <t>0812 2157 2668</t>
  </si>
  <si>
    <t>KABUPATEN SUMEDANG</t>
  </si>
  <si>
    <t>Rezza</t>
  </si>
  <si>
    <t>132 001 648 5295</t>
  </si>
  <si>
    <t>VDR4138</t>
  </si>
  <si>
    <t>Darmawan Dwi Sanjaya</t>
  </si>
  <si>
    <t>Patemon RT 006 RT 002 Kel. Dlimoyo Kec. Ngadirejo Kab. Temanggung</t>
  </si>
  <si>
    <t>Setting Benchmark</t>
  </si>
  <si>
    <t>+62 898-8054-747</t>
  </si>
  <si>
    <t>KABUPATEN TEMANGGUNG</t>
  </si>
  <si>
    <t>692101027424536</t>
  </si>
  <si>
    <t>Darmawan DwiÂ Sanjaya</t>
  </si>
  <si>
    <t>VDR3964</t>
  </si>
  <si>
    <t>Devit Kustianto</t>
  </si>
  <si>
    <t>Simpang Tiga RT 000 RW 000 Koto Alam, Pangkalan Koto Baru Kab. Lima Puluh Kota, Sumatera Barat</t>
  </si>
  <si>
    <t>+62 823-8223-5945</t>
  </si>
  <si>
    <t>KABUPATEN LIMA PULUH KOTA</t>
  </si>
  <si>
    <t>SUMATERA BARAT</t>
  </si>
  <si>
    <t>0256 0102 1456 536</t>
  </si>
  <si>
    <t>Pile Driving Analyzer test</t>
  </si>
  <si>
    <t>7010088261</t>
  </si>
  <si>
    <t>KP. Cillutung Kidul RT 003 RW 001 Curug Panjang</t>
  </si>
  <si>
    <t>LEBAK</t>
  </si>
  <si>
    <t>5420588269</t>
  </si>
  <si>
    <t>VDR4117</t>
  </si>
  <si>
    <t>Djumsadi</t>
  </si>
  <si>
    <t>Kampung Cipeuteuy, Desa Cilegong Kecamatan Jatiluhur</t>
  </si>
  <si>
    <t>Pemilik rumah sewa untuk proyek GI 150KV Jatiluhur Baru</t>
  </si>
  <si>
    <t>Bank Pembangunan Daerah Jawa Barat dan Banten (BJB</t>
  </si>
  <si>
    <t>0183200033019</t>
  </si>
  <si>
    <t xml:space="preserve">Dodi Tri Prasetyo         </t>
  </si>
  <si>
    <t xml:space="preserve">Jl. Wali Barokah 2 RT 003 RW 028 Kel/Desa Sumberjaya Kec. Tambun Selatan </t>
  </si>
  <si>
    <t>Design Service</t>
  </si>
  <si>
    <t xml:space="preserve">jasa design drawing </t>
  </si>
  <si>
    <t xml:space="preserve">0813 1490 4159 </t>
  </si>
  <si>
    <t xml:space="preserve">Dodi80magetan@gmail.com </t>
  </si>
  <si>
    <t>Jl. Wali Barokah 2 RT 003 RW 028 Kel/Desa Sumberja</t>
  </si>
  <si>
    <t>Dodi</t>
  </si>
  <si>
    <t>118 000 4136 205</t>
  </si>
  <si>
    <t>Dodi Tri Prastyo</t>
  </si>
  <si>
    <t>Perum Permata Cikarang Timur Blok L-4 No. 12A</t>
  </si>
  <si>
    <t>Bubut</t>
  </si>
  <si>
    <t>1560011419332</t>
  </si>
  <si>
    <t>VDR3810</t>
  </si>
  <si>
    <t>Eda Hartini</t>
  </si>
  <si>
    <t>Dusun III, Ellung Mangendre , RT 001 RW 003 Tolowe Ponrewaru, Wolo</t>
  </si>
  <si>
    <t xml:space="preserve">Untuk Sewa Rumah pekerja / tukang dan Mandor di Wolo, Kolaka </t>
  </si>
  <si>
    <t>085255241523</t>
  </si>
  <si>
    <t>Bank BPD Sultra</t>
  </si>
  <si>
    <t>00202019976344</t>
  </si>
  <si>
    <t>89.866.095.6-815.000</t>
  </si>
  <si>
    <t>VDR4233</t>
  </si>
  <si>
    <t>Efo Akmal</t>
  </si>
  <si>
    <t xml:space="preserve">Jl Permata Pamulang G-25/1 </t>
  </si>
  <si>
    <t>Installation, Test Comm and en</t>
  </si>
  <si>
    <t>081905054148</t>
  </si>
  <si>
    <t>KOTA TANGERANG SELATAN</t>
  </si>
  <si>
    <t>6041333691</t>
  </si>
  <si>
    <t>VDR4204</t>
  </si>
  <si>
    <t>Erie Herliana</t>
  </si>
  <si>
    <t>Kp. Cilegong RT 012 RW 003, Kec. Jatiluhur</t>
  </si>
  <si>
    <t>Sewa Rumah untuk Proyek GI Jatiluhur &amp; Indorama</t>
  </si>
  <si>
    <t>087871360918</t>
  </si>
  <si>
    <t>Erie</t>
  </si>
  <si>
    <t>2310821139</t>
  </si>
  <si>
    <t>VDR3985</t>
  </si>
  <si>
    <t>Etty Irawaty</t>
  </si>
  <si>
    <t>Bumi Panyileukan F2 No. 2 RT 001 RW 005 Kel. Cipadung Kidul Kec. Panyileukan Kota Bandung</t>
  </si>
  <si>
    <t>Perorangan untuk las - las kecil</t>
  </si>
  <si>
    <t>128 807 5708</t>
  </si>
  <si>
    <t>VDR4201</t>
  </si>
  <si>
    <t>Fairuz Daffa Nur Sidhiq (CV Dinargeo Survey)</t>
  </si>
  <si>
    <t>Jl Gatot Subroto No. 25 RT 006 RW 002 Purwoyoso, Ngaliyan</t>
  </si>
  <si>
    <t>Rental Alat Survey dan Pemetaan Jakarta</t>
  </si>
  <si>
    <t>+62 822-2026-666</t>
  </si>
  <si>
    <t>Fairuz</t>
  </si>
  <si>
    <t>1360019427076</t>
  </si>
  <si>
    <t>Fairuz Daffa Nur Sid</t>
  </si>
  <si>
    <t>VDR4189</t>
  </si>
  <si>
    <t>Finus Arifin</t>
  </si>
  <si>
    <t>Perum Teratai Blok A No. 1 RT 006 RW 001, Cikupa</t>
  </si>
  <si>
    <t>Rental Alat Berat Crane 7 s.d 30 Ton untuk area Tigaraksa dan Sekitarnya</t>
  </si>
  <si>
    <t>081282874422</t>
  </si>
  <si>
    <t>1621200971</t>
  </si>
  <si>
    <t>VDR3786</t>
  </si>
  <si>
    <t>H. Juhriyanto</t>
  </si>
  <si>
    <t>Dusun 1 Samaenre Kecamatan Wolo , Kolaka</t>
  </si>
  <si>
    <t>Sewa rumah untuk karyawan QDC di Kolaka</t>
  </si>
  <si>
    <t>+62 821-5324-1982</t>
  </si>
  <si>
    <t>KABUPATEN KOLAKA UTARA</t>
  </si>
  <si>
    <t>493801024742534</t>
  </si>
  <si>
    <t>VDR4095</t>
  </si>
  <si>
    <t>Haerudin</t>
  </si>
  <si>
    <t>Kp. Mandeg RT 007 RW 003 Cikulur, Cikulur, Kab. Lebak, Banten</t>
  </si>
  <si>
    <t>Untuk angkut material tower dari bukaka ke priok</t>
  </si>
  <si>
    <t>+62 877-7154-7377</t>
  </si>
  <si>
    <t>KABUPATEN LEBAK</t>
  </si>
  <si>
    <t>5420642085</t>
  </si>
  <si>
    <t>VDR3919</t>
  </si>
  <si>
    <t>Hajaratul Aswad</t>
  </si>
  <si>
    <t xml:space="preserve">BTN Mangga Tiga Permai Blok F.8 No. 18 Makasar Sulawesi Selatan  </t>
  </si>
  <si>
    <t>transpoter Pick UP yang kan antar dari makasar ke Pondre material Waterstop. harga jauh lebih murah dari vendor kita sebelumnya Bambang . Bambang 7,5 jt mobil Pick up, aswad 4,5 jt</t>
  </si>
  <si>
    <t>082191862038</t>
  </si>
  <si>
    <t>498701016681533</t>
  </si>
  <si>
    <t>Armaniar</t>
  </si>
  <si>
    <t>VDR3853</t>
  </si>
  <si>
    <t>Hajrawati</t>
  </si>
  <si>
    <t>Dusun II Mattirowale RT 001 RW 002 Tolowe Ponrewaru</t>
  </si>
  <si>
    <t xml:space="preserve">Untuk Sewa Mess Pekerja </t>
  </si>
  <si>
    <t>082363366104</t>
  </si>
  <si>
    <t>493801020757537</t>
  </si>
  <si>
    <t>Muslihah Muhdar ( Anak )</t>
  </si>
  <si>
    <t>Taman Duta Mas B-3 No. 19 RT 001 RW 009 petamburan</t>
  </si>
  <si>
    <t>Bendrat</t>
  </si>
  <si>
    <t>Hanafi</t>
  </si>
  <si>
    <t>5320111309</t>
  </si>
  <si>
    <t>Harun Nur Rasyid</t>
  </si>
  <si>
    <t>Jl. Sekuntum 1 RT001/001 Kel. Delima Kec. Binawidya Kota Pekanbaru</t>
  </si>
  <si>
    <t>Sewa alat borepile</t>
  </si>
  <si>
    <t>+62 811-753-790</t>
  </si>
  <si>
    <t>Kota Pekanbaru</t>
  </si>
  <si>
    <t>Riau</t>
  </si>
  <si>
    <t>Harun</t>
  </si>
  <si>
    <t>811 753 7900</t>
  </si>
  <si>
    <t>VDR3817</t>
  </si>
  <si>
    <t>Hasnida</t>
  </si>
  <si>
    <t>Desa T.Ponre Waru, Dusun 1 Almuhajirin RT01 RW01, Wolo</t>
  </si>
  <si>
    <t xml:space="preserve">Untuk Sewa Rumah Karyawan QDC </t>
  </si>
  <si>
    <t>082259679591</t>
  </si>
  <si>
    <t>493801020717537</t>
  </si>
  <si>
    <t>VDR3906</t>
  </si>
  <si>
    <t>Hendri Rahmat - Kepala Lab. Univ. Lancang Kuning</t>
  </si>
  <si>
    <t>Jl. Merak Komp Mega Asri Sudirman Blok A No. 1 RT 002 RW 021 Tangkerang Tengah, Marpoyan Damai, Kota Pekanbaru - Riau</t>
  </si>
  <si>
    <t xml:space="preserve">Test Kubus, test silinder, </t>
  </si>
  <si>
    <t>+62 822-6846-3939</t>
  </si>
  <si>
    <t>Ignatius Hadi</t>
  </si>
  <si>
    <t>Bank Riau Kepri</t>
  </si>
  <si>
    <t>820-40-72236</t>
  </si>
  <si>
    <t>Mateus Parlin Pasaribu</t>
  </si>
  <si>
    <t>VDR4238</t>
  </si>
  <si>
    <t>Herdi Riawan</t>
  </si>
  <si>
    <t>Jl. Graha Asri Raya Gg. Nila 2 No. 40 Perum Graha Mas 7, RT 023 RW 000, Pasir Panjang, Arut Selatan, Kotawaringin Barat</t>
  </si>
  <si>
    <t>rental bomaq di pangkalan bun</t>
  </si>
  <si>
    <t>0852-8088-8411</t>
  </si>
  <si>
    <t>Herdi</t>
  </si>
  <si>
    <t>8585319712</t>
  </si>
  <si>
    <t>Holid Gilpani</t>
  </si>
  <si>
    <t>Tanjung Jaya RT 004 RW 005 , kecamatan pakenjeng kebupaten garut</t>
  </si>
  <si>
    <t>082249684303</t>
  </si>
  <si>
    <t>KABUPATEN GARUT</t>
  </si>
  <si>
    <t>5540402541</t>
  </si>
  <si>
    <t>Roy Aditya</t>
  </si>
  <si>
    <t>VDR3980</t>
  </si>
  <si>
    <t>Hunan Lingte Technology Co., Ltd</t>
  </si>
  <si>
    <t>Building A4, Tongxin International Industrial Park, No. 169, Huizhi Middle Road, High-tech District, Changsha, China</t>
  </si>
  <si>
    <t>Solar Powered Warning Light</t>
  </si>
  <si>
    <t>+86-13397499864</t>
  </si>
  <si>
    <t>Changsa</t>
  </si>
  <si>
    <t>China</t>
  </si>
  <si>
    <t>Bank Of China, Hunan Branch</t>
  </si>
  <si>
    <t>580774700919</t>
  </si>
  <si>
    <t>VDR4085</t>
  </si>
  <si>
    <t>Ikhwan Nauli Lubis</t>
  </si>
  <si>
    <t>Perum Benda Baru E-10/1 RT 003 RW 017 Benda Baru, Pamulang, Kota Tangerang Selatan</t>
  </si>
  <si>
    <t>Transportasi khusus multiplexer, teleprotection, energy meter dan aksesoris</t>
  </si>
  <si>
    <t>+62 812-1037-4952</t>
  </si>
  <si>
    <t>Ikhwan</t>
  </si>
  <si>
    <t>126 000 457 6228</t>
  </si>
  <si>
    <t>VDR4115</t>
  </si>
  <si>
    <t>Irhamsyah Purba</t>
  </si>
  <si>
    <t>Sei Mempura RT 003 RW 001 Sungai Mempura, Mempura, Kab. Siak , Riau</t>
  </si>
  <si>
    <t>+62 852-7119-6661</t>
  </si>
  <si>
    <t>Purba</t>
  </si>
  <si>
    <t>11900 1888 888 565</t>
  </si>
  <si>
    <t>VDR3869</t>
  </si>
  <si>
    <t>Irma</t>
  </si>
  <si>
    <t xml:space="preserve">Jalan Jambu Mente RT 012/005 Poasia </t>
  </si>
  <si>
    <t>Lokal Transport Untuk Pengiriman Triplex dari Kendari ke Wolo</t>
  </si>
  <si>
    <t>081242618199</t>
  </si>
  <si>
    <t>019201173900502</t>
  </si>
  <si>
    <t>VDR4076</t>
  </si>
  <si>
    <t>Ismail (Toko Murah Rezeki)</t>
  </si>
  <si>
    <t>Jl. Berunai RT004/002 Kel. Baru Kec. Arut Selatan Kab. Kotawaringin Barat</t>
  </si>
  <si>
    <t>Karung plastik</t>
  </si>
  <si>
    <t>+62 852-5183-8177</t>
  </si>
  <si>
    <t>Ismail</t>
  </si>
  <si>
    <t>4551 01007178 530</t>
  </si>
  <si>
    <t>VDR3949</t>
  </si>
  <si>
    <t>Istanto</t>
  </si>
  <si>
    <t>Desa Bumiharjo RT016/RW003 Bumiharjo, Kumai, Kab. Kotawaringin Barat - Kalimantan Tengah</t>
  </si>
  <si>
    <t>0823 5121 5392</t>
  </si>
  <si>
    <t>Istanto alias Wito</t>
  </si>
  <si>
    <t>0282-01-058427-50-1</t>
  </si>
  <si>
    <t>VDR4043</t>
  </si>
  <si>
    <t>Jently Bentley Rokot (Agen Kaca Kita Yakin)</t>
  </si>
  <si>
    <t>Jl. Ahmda Yani Km. 1 RT020/000 Kel. Baru Kec. Arut Selatan Kab. Kotawaringin Barat</t>
  </si>
  <si>
    <t>Partisi Kaca</t>
  </si>
  <si>
    <t>Jendela dan Kaca</t>
  </si>
  <si>
    <t>0821 5932 9476</t>
  </si>
  <si>
    <t>Jenly Bentley Rokot</t>
  </si>
  <si>
    <t>8585 1664 36</t>
  </si>
  <si>
    <t>Ernawati</t>
  </si>
  <si>
    <t>VDR3830</t>
  </si>
  <si>
    <t>Kamil</t>
  </si>
  <si>
    <t xml:space="preserve">Jalan Trans Sulawesi , Wolo , Kolaka </t>
  </si>
  <si>
    <t>Sewa kendaraan untuk angkutan Karyawan</t>
  </si>
  <si>
    <t>081340345555</t>
  </si>
  <si>
    <t>162-00-0612654-8</t>
  </si>
  <si>
    <t>82.624.955.9-815.000</t>
  </si>
  <si>
    <t>VDR3840</t>
  </si>
  <si>
    <t>Klinik Pratama Simpang Lima Husada</t>
  </si>
  <si>
    <t>Jl R Suprapto 137 Purwodadi - Grobogan</t>
  </si>
  <si>
    <t>Untuk MCU Alternatif Kota Purwodadi</t>
  </si>
  <si>
    <t>0292 421397</t>
  </si>
  <si>
    <t>kliniksimpang5@gmail.com</t>
  </si>
  <si>
    <t>Fangiwati Chandra</t>
  </si>
  <si>
    <t>VDR4063</t>
  </si>
  <si>
    <t>KSO.Sucofindo-Surveyor Indonesia</t>
  </si>
  <si>
    <t>LAvenue Office Tower Lt. 8-9 Jl. Raya Pasar Minggu Kav. 16, Pancoran, Pancoran, Kota Adm. Jakarta Selatan</t>
  </si>
  <si>
    <t>Survey LS untuk import Plastik Hilir</t>
  </si>
  <si>
    <t>+62 813-1620-2066</t>
  </si>
  <si>
    <t>Novriesco Aichiro</t>
  </si>
  <si>
    <t>Virtual Account pada invoice</t>
  </si>
  <si>
    <t>VDR3952</t>
  </si>
  <si>
    <t>Laboratorium Unit Pengelola Penilaian Kesesuaian Bahan dan Barang Teknik</t>
  </si>
  <si>
    <t>Jl. Letjen Suprapto No.Kav.3, RT.10/RW.7, Cemp. Putih Tim., Kec. Cemp. Putih, Kota Jakarta Pusat, Daerah Khusus Ibukota Jakarta 10510</t>
  </si>
  <si>
    <t>+62 881-1508-382</t>
  </si>
  <si>
    <t>VDR3914</t>
  </si>
  <si>
    <t>Marhaeni</t>
  </si>
  <si>
    <t>Dusun I Padaidi Desa Samaenre, Kecamatan Wolo</t>
  </si>
  <si>
    <t>Pemilikan Lahan</t>
  </si>
  <si>
    <t>Sewa Rumah di Wolo</t>
  </si>
  <si>
    <t>0853-9915-2090</t>
  </si>
  <si>
    <t>493801013361531</t>
  </si>
  <si>
    <t>Minah (Toko Sinar Listrik)</t>
  </si>
  <si>
    <t>Jl. Kaharuddin Nasutin No. 17 Marpoyan - Pekanbaru</t>
  </si>
  <si>
    <t>Lampu TL, Bulb dan yang sejenisnya</t>
  </si>
  <si>
    <t>+62 852-2750-4400</t>
  </si>
  <si>
    <t>Rahman</t>
  </si>
  <si>
    <t>081371666660</t>
  </si>
  <si>
    <t>144 043 5021</t>
  </si>
  <si>
    <t>Minah</t>
  </si>
  <si>
    <t>VDR4245</t>
  </si>
  <si>
    <t>Mudji Irmawan Arkani</t>
  </si>
  <si>
    <t>Jl. Bendul Merisi Timur 64 RT008/010 Bendul Merisi, Kec. Wonocolo, Kota Surabaya</t>
  </si>
  <si>
    <t>Beton Kontruksi</t>
  </si>
  <si>
    <t>Pengujian Test Beton</t>
  </si>
  <si>
    <t>+62 813-9948-2959</t>
  </si>
  <si>
    <t>KOTA SURABAYA</t>
  </si>
  <si>
    <t>Mudji</t>
  </si>
  <si>
    <t>14000 2360 3211</t>
  </si>
  <si>
    <t>VDR4062</t>
  </si>
  <si>
    <t>Muhamad Hendera (Toko Kayu UD Subur)</t>
  </si>
  <si>
    <t>Jl. Arut GG Bengkirai Muda I RT 026/000 Kel. Baru Kec. Arut Selatan Kab. Kotawaringin Barat - Kalimantan Tengah</t>
  </si>
  <si>
    <t>Kayu Kaso</t>
  </si>
  <si>
    <t>+62 852-4928-6029</t>
  </si>
  <si>
    <t>0282 0103 0686 503</t>
  </si>
  <si>
    <t>Saleh</t>
  </si>
  <si>
    <t>VDR4060</t>
  </si>
  <si>
    <t>Muhammad Amin (Toko Meubel Dani)</t>
  </si>
  <si>
    <t>Jl. P. Antasari Kelurahan Baru Pangkalan Bun</t>
  </si>
  <si>
    <t>Toko Furniture Kursi dan meja kantor</t>
  </si>
  <si>
    <t>+62 812-5443-2465</t>
  </si>
  <si>
    <t>Muhammad Amin</t>
  </si>
  <si>
    <t>1821735184</t>
  </si>
  <si>
    <t>Mukhlas. A</t>
  </si>
  <si>
    <t>Jl. Saiyo Prm Taman Kualu Indah Blok A1 Rt004/004 Tuah Karya, Tuah Madani</t>
  </si>
  <si>
    <t>Geo Textile</t>
  </si>
  <si>
    <t>+62 853-7552-2377</t>
  </si>
  <si>
    <t>Mukhlas</t>
  </si>
  <si>
    <t>108-00-1736558-7</t>
  </si>
  <si>
    <t>VDR3795</t>
  </si>
  <si>
    <t>Musdawaty</t>
  </si>
  <si>
    <t>Jl.Mekongga Indah/by pass No.515, kolaka</t>
  </si>
  <si>
    <t>Musdawaty (sysky Bangunan)</t>
  </si>
  <si>
    <t>+62 853-4111-1177</t>
  </si>
  <si>
    <t>Musdayaty</t>
  </si>
  <si>
    <t>VDR3826</t>
  </si>
  <si>
    <t xml:space="preserve">Mustakim </t>
  </si>
  <si>
    <t>Dusun I Pada Idi RT 01 RW 01 Samaenre , Wolo</t>
  </si>
  <si>
    <t xml:space="preserve">untuk suplier Split di site </t>
  </si>
  <si>
    <t>081245850679</t>
  </si>
  <si>
    <t>Mustakim</t>
  </si>
  <si>
    <t>493801007194530</t>
  </si>
  <si>
    <t>Herianti</t>
  </si>
  <si>
    <t>VDR3811</t>
  </si>
  <si>
    <t>Mustari</t>
  </si>
  <si>
    <t>Rusunawa Baru Rajawali RT 005 RW 007, Panambungan Mariso</t>
  </si>
  <si>
    <t>Travel Lokal Transport untuk pengiriman Material / Omprengan , Kendari - Kolaka - Wolo</t>
  </si>
  <si>
    <t>085348002680</t>
  </si>
  <si>
    <t>Mastari</t>
  </si>
  <si>
    <t>VDR4175</t>
  </si>
  <si>
    <t>Narkum</t>
  </si>
  <si>
    <t>Jl. Veteran BPI Blok C5/22, Ciseureuh Purwakarta</t>
  </si>
  <si>
    <t>Rental alat berat di Purwakarta</t>
  </si>
  <si>
    <t>085217413909</t>
  </si>
  <si>
    <t>2311593767</t>
  </si>
  <si>
    <t>VDR3793</t>
  </si>
  <si>
    <t>Neny Suissa Sitorus</t>
  </si>
  <si>
    <t>Jl. Kota Baru No.20 D, RW.6, Cideng, Kecamatan Gambir, Kota Jakarta Pusat, Daerah Khusus Ibukota Jakarta 10150</t>
  </si>
  <si>
    <t>Toko TOBA RAYA KONSTRUKSI</t>
  </si>
  <si>
    <t>081215608000</t>
  </si>
  <si>
    <t>4661311791</t>
  </si>
  <si>
    <t>VDR4132</t>
  </si>
  <si>
    <t>Oscar</t>
  </si>
  <si>
    <t>Jl Rahmadsyah GG Merpati 124, Kotamatsum III, Medan Kota</t>
  </si>
  <si>
    <t>Sewa Mess (Jl Patria Sari Umban Sari, Kec. Rumbai, Kota Pekanbaru Riau)</t>
  </si>
  <si>
    <t>085974731474</t>
  </si>
  <si>
    <t>KOTA MEDAN</t>
  </si>
  <si>
    <t>076001022045531</t>
  </si>
  <si>
    <t>VDR4004</t>
  </si>
  <si>
    <t>Pardi</t>
  </si>
  <si>
    <t>Desa Purbasari RT014/004 Kel. Purbasari Kec. Pangkalan Lada Kab. Kotawaringin Barat Prov. Kalimantan Tengah</t>
  </si>
  <si>
    <t>Sewa Excavator di pangkalan bun</t>
  </si>
  <si>
    <t>+62 853-4146-4279</t>
  </si>
  <si>
    <t>159-00-0151895-9</t>
  </si>
  <si>
    <t>VDR3768</t>
  </si>
  <si>
    <t>PT Berkat Sahabat Sejati</t>
  </si>
  <si>
    <t>Jalan Perumnas No 1 Malaka Sari 13460</t>
  </si>
  <si>
    <t>Service Kendaraan</t>
  </si>
  <si>
    <t>Dealer Ban Resmi Gajah Tunggal</t>
  </si>
  <si>
    <t>0214713864</t>
  </si>
  <si>
    <t>pemudaban@ymail.com</t>
  </si>
  <si>
    <t>0214701610</t>
  </si>
  <si>
    <t>Pemuda</t>
  </si>
  <si>
    <t>01.814.006.1-007.000</t>
  </si>
  <si>
    <t xml:space="preserve">PT. Radian Sarana Elektrika   </t>
  </si>
  <si>
    <t xml:space="preserve">JL. Mampang Prapatan No. 28 Blok C Mampang Prapatan Jakarta Selatan </t>
  </si>
  <si>
    <t>JL. Mampang Prapatan No. 28 Blok C Mampang Prapata</t>
  </si>
  <si>
    <t>Jakarta Selatan</t>
  </si>
  <si>
    <t xml:space="preserve">DKI JAKARTA </t>
  </si>
  <si>
    <t>00</t>
  </si>
  <si>
    <t>VDR3932</t>
  </si>
  <si>
    <t>Raminto</t>
  </si>
  <si>
    <t>Desa Bumi Harjo RT015/004 Bumi Harjo, Kumai Kab. Kotawaringin Barat</t>
  </si>
  <si>
    <t>0821 5862 1819</t>
  </si>
  <si>
    <t>Ruminto</t>
  </si>
  <si>
    <t>454601000651534</t>
  </si>
  <si>
    <t>VDR4015</t>
  </si>
  <si>
    <t>Ridwanudin (Toko Usaha Teknik Bersama)</t>
  </si>
  <si>
    <t>Kp. Silongong RT001/RW004 Kel. Koleang Kec. Jasinga, Kab. Bogor</t>
  </si>
  <si>
    <t>Service Alat dan Mesin Stamper</t>
  </si>
  <si>
    <t>+62 811-9897-820</t>
  </si>
  <si>
    <t>Ridwanudin</t>
  </si>
  <si>
    <t>7005 791 863</t>
  </si>
  <si>
    <t>VDR4218</t>
  </si>
  <si>
    <t>Rocki Sitepu</t>
  </si>
  <si>
    <t>Jl Raya Kandis Km 82 Kec. Kandis</t>
  </si>
  <si>
    <t>Rental Mobil Kab Siak untuk pekerjaan comissioning (suami dari hariyani vdr4217)</t>
  </si>
  <si>
    <t>+62 813-6530-7579</t>
  </si>
  <si>
    <t>Roki</t>
  </si>
  <si>
    <t>1070002062299</t>
  </si>
  <si>
    <t>Hariyani</t>
  </si>
  <si>
    <t>VDR3851</t>
  </si>
  <si>
    <t xml:space="preserve">RS Keluarga Husada </t>
  </si>
  <si>
    <t>Komplek rukomas Odessa, Jl. Tengku Sulung, Belian, Batam Kota, Batam City, Riau Islands 29465</t>
  </si>
  <si>
    <t>Untuk MCU Pak Nandang</t>
  </si>
  <si>
    <t>07784804597</t>
  </si>
  <si>
    <t>KOTA B A T A M</t>
  </si>
  <si>
    <t>Customer Service</t>
  </si>
  <si>
    <t>VDR3832</t>
  </si>
  <si>
    <t>RSUD. Dr. R Soedjati Purwodadi Grobogan</t>
  </si>
  <si>
    <t>Jl. D. I. Panjaitan No.36, Ngabean, Purwodadi, Kec. Purwodadi, Kabupaten Grobogan, Jawa Tengah 58111</t>
  </si>
  <si>
    <t xml:space="preserve">Untuk MCU di Pekerja mandor Kolaka </t>
  </si>
  <si>
    <t>(0292) 421004</t>
  </si>
  <si>
    <t>Poli Lab MCU</t>
  </si>
  <si>
    <t>VDR4040</t>
  </si>
  <si>
    <t>Rudi Hardianto</t>
  </si>
  <si>
    <t>Lk. Pasir Sialang RT002/001 Kel. Pasir Sialang Kec. Bangkinang Kab. Kampar</t>
  </si>
  <si>
    <t xml:space="preserve">Supllier Pasir </t>
  </si>
  <si>
    <t>+62 812-7683-597</t>
  </si>
  <si>
    <t>1080024526130</t>
  </si>
  <si>
    <t>Tripurwanti</t>
  </si>
  <si>
    <t>VDR3788</t>
  </si>
  <si>
    <t>Rumah Sakit Benyamin Guluh</t>
  </si>
  <si>
    <t>Jl. Poros Bypass Kolaka, Tahoa, Kec. Pomalaa, Kabupaten Kolaka, Sulawesi Tenggara 93561</t>
  </si>
  <si>
    <t>Medical Check Up-Rs Kolaka</t>
  </si>
  <si>
    <t>(0405) 2321042</t>
  </si>
  <si>
    <t>rsud.kolaka@yahoo.com</t>
  </si>
  <si>
    <t>VDR3935</t>
  </si>
  <si>
    <t>Siemens Energy Global GmbH &amp; Co. KG - SE GT S TSE AR Departement</t>
  </si>
  <si>
    <t>Paulsternstrasse 26 13629 Berlin Germany</t>
  </si>
  <si>
    <t>0812 2352 0000</t>
  </si>
  <si>
    <t>Berlin</t>
  </si>
  <si>
    <t>Germany</t>
  </si>
  <si>
    <t>Mr. Hong Jin</t>
  </si>
  <si>
    <t>Melvin Frank</t>
  </si>
  <si>
    <t>VDR3800</t>
  </si>
  <si>
    <t>Suci Nurul Utami Putri</t>
  </si>
  <si>
    <t>Jl.antasari kampung baru, rt.001, rw 001, Andonohu, kecamatan Poasia</t>
  </si>
  <si>
    <t>Rental mobil Operational-Kolaka</t>
  </si>
  <si>
    <t>085377775752</t>
  </si>
  <si>
    <t>718-301-0322-01532</t>
  </si>
  <si>
    <t>VDR3802</t>
  </si>
  <si>
    <t>Sulaman (Fajar Timur Motor)</t>
  </si>
  <si>
    <t>Taman Meruya Ilir E5 no 12 RT 020 RW 004</t>
  </si>
  <si>
    <t>Fajar Timur Motor Spare parts mobil, pusat onderdil mobil)</t>
  </si>
  <si>
    <t>0878-8508-0973</t>
  </si>
  <si>
    <t>Meruya Utara , Puri Kembangan</t>
  </si>
  <si>
    <t>JAKARTA BARAT</t>
  </si>
  <si>
    <t>Sabinah Budiman</t>
  </si>
  <si>
    <t>Bank Centarl Asial</t>
  </si>
  <si>
    <t>0011449874</t>
  </si>
  <si>
    <t>06.796.488.2-086.000</t>
  </si>
  <si>
    <t>VDR3977</t>
  </si>
  <si>
    <t>Suparno</t>
  </si>
  <si>
    <t>Jl. Ahmad Yani Km. 17 RT011/- Kel. Bumi Harjo Kec. Kumai Kab. Kotawaringin Barat - Kalimantan Tengah</t>
  </si>
  <si>
    <t>Vendor untuk sewa lahan bangunan dan tanah untuk storage dan site office</t>
  </si>
  <si>
    <t>0821 5464 1078</t>
  </si>
  <si>
    <t>4546-01-000397-50-4</t>
  </si>
  <si>
    <t>Murtini</t>
  </si>
  <si>
    <t>VDR3857</t>
  </si>
  <si>
    <t xml:space="preserve">Surnadi </t>
  </si>
  <si>
    <t>Petuguran RT 003 RW 001 Punggelan Banjarnegara</t>
  </si>
  <si>
    <t xml:space="preserve">Pengiriman Kompresor dan Genset dari Jakarta ke Pandaan Surabaya </t>
  </si>
  <si>
    <t>+62 822-1739-9469</t>
  </si>
  <si>
    <t>KABUPATEN BANJARNEGARA</t>
  </si>
  <si>
    <t>Surnadi</t>
  </si>
  <si>
    <t>8831182407</t>
  </si>
  <si>
    <t>VDR3951</t>
  </si>
  <si>
    <t>Suroto</t>
  </si>
  <si>
    <t>Dusun Krajan RT007 RW001 Kandangan, Bawen Kab. Semarang Jawa Tengah</t>
  </si>
  <si>
    <t>+62 812-5730-0560</t>
  </si>
  <si>
    <t>KABUPATEN SEMARANG</t>
  </si>
  <si>
    <t>1491-01001-967502</t>
  </si>
  <si>
    <t>Erpiana Ayu Saputri</t>
  </si>
  <si>
    <t>VDR4056</t>
  </si>
  <si>
    <t>Suwandi (Toko Marpoyan Teknik Diesel)</t>
  </si>
  <si>
    <t>Jl. Kaharuddin NST RT004/008 Kel. Simpang Tiga Kec. Bukit Raya Kota Pekanbaru</t>
  </si>
  <si>
    <t>Peralatan Las</t>
  </si>
  <si>
    <t>0823-8611-8522</t>
  </si>
  <si>
    <t>Suwandi</t>
  </si>
  <si>
    <t>220 067 3835</t>
  </si>
  <si>
    <t>VDR3794</t>
  </si>
  <si>
    <t>Syafir Ottong</t>
  </si>
  <si>
    <t>Jl.Pramuka No.17, Kolaka, Kendari-Sulawesi Tenggara</t>
  </si>
  <si>
    <t>Syafir Ottong (Toko Sinar Baja)</t>
  </si>
  <si>
    <t>082133055222S</t>
  </si>
  <si>
    <t>1520005410291</t>
  </si>
  <si>
    <t>VDR3940</t>
  </si>
  <si>
    <t>Syahrian</t>
  </si>
  <si>
    <t>Jl. Samari RT08/- Madurejo, Arut Selatan Kab. Kotawaringin Barat</t>
  </si>
  <si>
    <t>0858-2209-6026</t>
  </si>
  <si>
    <t>4545-01-034448-53-5</t>
  </si>
  <si>
    <t>Minarti</t>
  </si>
  <si>
    <t>0216292368</t>
  </si>
  <si>
    <t>0016015762</t>
  </si>
  <si>
    <t>Tjoe Heny</t>
  </si>
  <si>
    <t>Toko GLX - Ariyati</t>
  </si>
  <si>
    <t>+62 812-2925-5561</t>
  </si>
  <si>
    <t>Alamat sesuai KTP Jl. Dewi Sartika 3/29 RT003/004</t>
  </si>
  <si>
    <t>Kabupaten Kotawaringin Barat</t>
  </si>
  <si>
    <t>Ariyati</t>
  </si>
  <si>
    <t>8585162813</t>
  </si>
  <si>
    <t>Toko Suroto Motor - Suroto</t>
  </si>
  <si>
    <t>Jl. Pakunegara RT014/000 Kel. Raja Kec. Arut Selatan Kab. Kotawaringin Barat Provinsi Kalimantan Tengah</t>
  </si>
  <si>
    <t>+62 821-5878-7635</t>
  </si>
  <si>
    <t>Alama Toko Jl. Pakunegara RT014/000 Kel. Raja Kec.</t>
  </si>
  <si>
    <t>1806-01-008936-50-7</t>
  </si>
  <si>
    <t>Fitronia</t>
  </si>
  <si>
    <t>Tokopedia -  Jakarta.Gudang.Indonesia</t>
  </si>
  <si>
    <t>Mastono</t>
  </si>
  <si>
    <t>Kota Bekasi</t>
  </si>
  <si>
    <t>Bekasi</t>
  </si>
  <si>
    <t>Jawa Barat</t>
  </si>
  <si>
    <t>Kab. Bekasi</t>
  </si>
  <si>
    <t>Kabupaten Bekasi</t>
  </si>
  <si>
    <t>JAKARTA PUSAT</t>
  </si>
  <si>
    <t>Tokopedia - bintang-electric</t>
  </si>
  <si>
    <t>Tokopedia - DAMARSTORE01</t>
  </si>
  <si>
    <t>Jakarta Timur</t>
  </si>
  <si>
    <t>Tokopedia - Dunia Ban Ind</t>
  </si>
  <si>
    <t>Vitual Account</t>
  </si>
  <si>
    <t>https://www.tokopedia.com/eddygunawan</t>
  </si>
  <si>
    <t>Eddy Variasi</t>
  </si>
  <si>
    <t>Tokopedia - Gudang Listri</t>
  </si>
  <si>
    <t>Kota Bandung</t>
  </si>
  <si>
    <t>Cash / Cek Mundur</t>
  </si>
  <si>
    <t>Kota Jakarta Barat</t>
  </si>
  <si>
    <t>KOTA DEPOK</t>
  </si>
  <si>
    <t>Cimahi</t>
  </si>
  <si>
    <t>KOTA CIMAHI</t>
  </si>
  <si>
    <t>Tokopedia - Sumber Lighti</t>
  </si>
  <si>
    <t xml:space="preserve">Supplier BEsi Beton Kepulauan BINTAN </t>
  </si>
  <si>
    <t>Tokopedia - teknik supplier.</t>
  </si>
  <si>
    <t>Jakarta Barang</t>
  </si>
  <si>
    <t>Penyewa Motor</t>
  </si>
  <si>
    <t>VIRTUAL ACCOUNT</t>
  </si>
  <si>
    <t xml:space="preserve">Tokopedia NVIDIA GeForce </t>
  </si>
  <si>
    <t>VDR3956</t>
  </si>
  <si>
    <t>Tri Lestari alias Topa</t>
  </si>
  <si>
    <t>Purbasari RT019/001 Desa Purbasari Kec. Pangkalan Lada Kab. Kotawaringin Barat, Kalimantan Tengah</t>
  </si>
  <si>
    <t>Buis Beton</t>
  </si>
  <si>
    <t>+62 821-5727-6844</t>
  </si>
  <si>
    <t>7715 0100 5509 532</t>
  </si>
  <si>
    <t>Tri Lestari</t>
  </si>
  <si>
    <t>VDR3931</t>
  </si>
  <si>
    <t>Usep Mustopa</t>
  </si>
  <si>
    <t>Kp. Blok Talang RT03/02 Sirnagalih, Cipeundeuy, Kab. Bandung Barat</t>
  </si>
  <si>
    <t>0821-1523-2838</t>
  </si>
  <si>
    <t>Usep Mustofa</t>
  </si>
  <si>
    <t>9000015685325</t>
  </si>
  <si>
    <t>VDR3854</t>
  </si>
  <si>
    <t>Wahyuddin</t>
  </si>
  <si>
    <t>Dusun II Mattirowalie RT 002 RW 001 Tolowe Ponrewaru, Wolo</t>
  </si>
  <si>
    <t>Rumah Transit Team Ari selama 5 Hari dan Catering 20 orang selama 4 hari</t>
  </si>
  <si>
    <t>+62 856-9608-0014</t>
  </si>
  <si>
    <t>1490014605895</t>
  </si>
  <si>
    <t>Rico Alisuhendra</t>
  </si>
  <si>
    <t>VDR3953</t>
  </si>
  <si>
    <t>Winayu</t>
  </si>
  <si>
    <t>Desa Bumi Harjo Rt007 RW 002 Bumi Harjo, Kumai, Kab. Kotawaringin Barat</t>
  </si>
  <si>
    <t>0852 4540 0789</t>
  </si>
  <si>
    <t>4546-01-002799-53-2</t>
  </si>
  <si>
    <t>VDR3825</t>
  </si>
  <si>
    <t>Winda Sari Angraeni ( Merpati Bangunan )</t>
  </si>
  <si>
    <t>Lingk II Lapalisu RT 002 RW 002 Wolo</t>
  </si>
  <si>
    <t>Pembelian Pasir di Kolaka</t>
  </si>
  <si>
    <t>082363094856</t>
  </si>
  <si>
    <t>Winda</t>
  </si>
  <si>
    <t>1620006513406</t>
  </si>
  <si>
    <t>Winda Sari Angraeni</t>
  </si>
  <si>
    <t>53.469.869.1-815.000</t>
  </si>
  <si>
    <t>VDR3862</t>
  </si>
  <si>
    <t>Yayasan Rumah Sakit Advent Medan</t>
  </si>
  <si>
    <t>Jalan Gatot Subroto Km 4 , Kel Sei Sikambing D Kota Medan</t>
  </si>
  <si>
    <t>Untuk MCU Pak Marbun di Medan</t>
  </si>
  <si>
    <t>0614524875</t>
  </si>
  <si>
    <t>nib.rsadventmedan@gmail.com</t>
  </si>
  <si>
    <t>01.422.679.9.124.000</t>
  </si>
  <si>
    <t>Warning Light &amp; Sphere for Air</t>
  </si>
  <si>
    <t>Supplier Warning Sphere</t>
  </si>
  <si>
    <t>Mrs Allen Lee</t>
  </si>
  <si>
    <t>VDR3815</t>
  </si>
  <si>
    <t>Zul Kifli</t>
  </si>
  <si>
    <t>Jl.Rappocini Raya LR.5.J, Rt.005, Rw.004, Kelurahan Rappocini, Kecamatan Rappocini, Kota Makassar</t>
  </si>
  <si>
    <t>Supir Lokal untuk pengiriman Mobil Traga</t>
  </si>
  <si>
    <t>082188465561</t>
  </si>
  <si>
    <t>0224-01-013235-53-3</t>
  </si>
  <si>
    <t>Nurhayati</t>
  </si>
  <si>
    <t>VDR4134</t>
  </si>
  <si>
    <t>PT</t>
  </si>
  <si>
    <t>Abadi Rajawali Semesta</t>
  </si>
  <si>
    <t>Jl. Pajajaran RT 004 RW 003 Bambu Apus, Pamulang</t>
  </si>
  <si>
    <t>Konsultan</t>
  </si>
  <si>
    <t>IT Konsultan, Analis Digital Banking &amp; EBITDA digital solution</t>
  </si>
  <si>
    <t>081289956068</t>
  </si>
  <si>
    <t>office@ptasrs.id</t>
  </si>
  <si>
    <t>Shira</t>
  </si>
  <si>
    <t>Muhammad Badi Akmal</t>
  </si>
  <si>
    <t>CIMB Niaga</t>
  </si>
  <si>
    <t>800166024100</t>
  </si>
  <si>
    <t>PT Abadi Rajawali Semesta</t>
  </si>
  <si>
    <t>025801747216000</t>
  </si>
  <si>
    <t>Aegisindo Mitra Sejati</t>
  </si>
  <si>
    <t>Jl. Deltamas Boulevard Ruko Porto Square Blok D No. 1 Kota Deltamas, Kel. Hegarmukti Kec. Cikarang Pusat Kab. Bekasi - Jawa Barat</t>
  </si>
  <si>
    <t>APD Seperti Sepatu safety, rompi, helm, kacamata. Authorized Dealer Safety Boot merk LEGION TERASTEEL</t>
  </si>
  <si>
    <t>02189976688 / +62 822-9988-8008</t>
  </si>
  <si>
    <t>703 58 88 88 8</t>
  </si>
  <si>
    <t>Aegisindo Mitra Sejati PT</t>
  </si>
  <si>
    <t>VDR3778</t>
  </si>
  <si>
    <t>Agape Biomedi Investama</t>
  </si>
  <si>
    <t>Mayapada Tower 1 Lantai 07. Unit 07-01, Jalan Jendral Sudirman Kav.28 Setiabudi Jakarta Selatan, 12920, Indonesia</t>
  </si>
  <si>
    <t>Medical Check Up pekerja</t>
  </si>
  <si>
    <t>08118600123</t>
  </si>
  <si>
    <t>info@biomedilab.co.id</t>
  </si>
  <si>
    <t>PT. Agape Biomedi Investa</t>
  </si>
  <si>
    <t>Bambang Wibowo</t>
  </si>
  <si>
    <t>1020010571583</t>
  </si>
  <si>
    <t>PT. Agape Biomedi Investama</t>
  </si>
  <si>
    <t>31.479.507.1-416.000</t>
  </si>
  <si>
    <t>VDR3937</t>
  </si>
  <si>
    <t>Ali Sejahtera</t>
  </si>
  <si>
    <t>Jl. Kelapa Gading Boulevard Complek Blok RA 1 No. 15 Kelapa Gading Permai 14240</t>
  </si>
  <si>
    <t>021 46619470</t>
  </si>
  <si>
    <t>Syaeful Basar</t>
  </si>
  <si>
    <t>Ali Subhan</t>
  </si>
  <si>
    <t>VDR3824</t>
  </si>
  <si>
    <t>Andalan Dinamika Konstrukindo</t>
  </si>
  <si>
    <t>Ruko Taman Meruya Plaza II Blok C No. 5, Taman Meruya Ilir</t>
  </si>
  <si>
    <t xml:space="preserve">untuk pembelian Air Compresor </t>
  </si>
  <si>
    <t>0812-8772-5891</t>
  </si>
  <si>
    <t>Reza Saputra</t>
  </si>
  <si>
    <t>7540306499</t>
  </si>
  <si>
    <t>PT Andalan Dinamika Konstruksindo</t>
  </si>
  <si>
    <t>02.750.852.2-086.000</t>
  </si>
  <si>
    <t>VDR4140</t>
  </si>
  <si>
    <t>Asuransi Asei Indonesia</t>
  </si>
  <si>
    <t>Menara Kadin Indonesia Lantai 21 Jalan HR Rasuna Said X-5, Kav 2-3 Jakarta, Desa/Kelurahan Kuningan Timur, Kec. Setiabudi, Kota Adm. Jakarta Selatan, Provinsi DKI Jakarta, Kode Pos: 12950</t>
  </si>
  <si>
    <t>Asuransi EAR</t>
  </si>
  <si>
    <t xml:space="preserve">02157903535 </t>
  </si>
  <si>
    <t>No rekening akan diberikan ketika invoicing</t>
  </si>
  <si>
    <t>VDR4048</t>
  </si>
  <si>
    <t>Asuransi Multi Artha Guna</t>
  </si>
  <si>
    <t>Panin Bank Plaza 6th Floor, JL Palmerah Utara, No. 52, RT.4/RW.3, Palmerah, RT.3/RW.6, Palmerah, Kec. Palmerah, Kota Jakarta Barat, Daerah Khusus Ibukota Jakarta 12210</t>
  </si>
  <si>
    <t>Asuransi Cargo</t>
  </si>
  <si>
    <t>(021) 5480669 082119541973</t>
  </si>
  <si>
    <t>Teddy</t>
  </si>
  <si>
    <t>Bank Garansi</t>
  </si>
  <si>
    <t>Resky</t>
  </si>
  <si>
    <t>1240096016333</t>
  </si>
  <si>
    <t>PT Bank Mandiri (Persero) Tbk</t>
  </si>
  <si>
    <t>015689367062000</t>
  </si>
  <si>
    <t>BOJONG MENTENG RT 004 RW 005 BOJONG MENTENG KEC RAWA LUMBU</t>
  </si>
  <si>
    <t>MANDOR BOREDPILE</t>
  </si>
  <si>
    <t>081319614973</t>
  </si>
  <si>
    <t>BANK MANDIRI</t>
  </si>
  <si>
    <t>1560005721180</t>
  </si>
  <si>
    <t>VDR4151</t>
  </si>
  <si>
    <t>Bangun Rancang Indonesia Kita</t>
  </si>
  <si>
    <t>JL. Bendi Besar No. 36, Desa/Kelurahan Kebayoran Lama Utara, Kec. Kebayoran Lama, Kota Adm. Jakarta Selatan, Provinsi DKI Jakarta, Kode Pos: 12240</t>
  </si>
  <si>
    <t>Ready mix lokasi dekat dengan joko mas pancang (jasa pembuatan tiang pancang)</t>
  </si>
  <si>
    <t>08111881313 / +62 815-2858-8393</t>
  </si>
  <si>
    <t>Fery</t>
  </si>
  <si>
    <t>2873882000</t>
  </si>
  <si>
    <t>PT Bangun Rancang Indonesia Kita</t>
  </si>
  <si>
    <t>VDR3979</t>
  </si>
  <si>
    <t>Beringin Floratama Megah</t>
  </si>
  <si>
    <t>JL. Kemang Raya No. 7, Kel. Bangka, Kec. Mampang Prapatan, Kota Adm. Jakarta Selatan, Prov. DKI Jakarta</t>
  </si>
  <si>
    <t>Sewa Penginapan</t>
  </si>
  <si>
    <t>Hotel</t>
  </si>
  <si>
    <t>0217198000 / +62 896-6572-9507</t>
  </si>
  <si>
    <t>Eva</t>
  </si>
  <si>
    <t>237 301 8686</t>
  </si>
  <si>
    <t>VDR4091</t>
  </si>
  <si>
    <t>Berkah Tirta Wahana</t>
  </si>
  <si>
    <t>Jl. Garuda Sakti KM 3 No. 8 Panam - Pekanbaru</t>
  </si>
  <si>
    <t>Material sipil bahan bangunan</t>
  </si>
  <si>
    <t>081270806138 / +62 823-9137-2798</t>
  </si>
  <si>
    <t>Intan / Dila</t>
  </si>
  <si>
    <t>1080023545362</t>
  </si>
  <si>
    <t>Transmisi</t>
  </si>
  <si>
    <t>Supplier Material Transmisi (Insulator &amp; Post Insulator)</t>
  </si>
  <si>
    <t>Bp Ferdinan Wahab</t>
  </si>
  <si>
    <t>0653029010</t>
  </si>
  <si>
    <t>PT.Best Energy System</t>
  </si>
  <si>
    <t>VDR3777</t>
  </si>
  <si>
    <t>Beton Perkasa Wijaksana</t>
  </si>
  <si>
    <t>Jalan Penjernihan No. 40 Bendungan Hilir Tanah Abang Jakarta Pusat 10210</t>
  </si>
  <si>
    <t>Untuk suplay Bekisting , tangga dan Scafolding</t>
  </si>
  <si>
    <t>0215712644</t>
  </si>
  <si>
    <t>sigit.koentjoro@betonperkasa.c</t>
  </si>
  <si>
    <t>Sigit Koencoro</t>
  </si>
  <si>
    <t>IR Halim Santosa</t>
  </si>
  <si>
    <t>01.375.041.9-055.000</t>
  </si>
  <si>
    <t>VDR3958</t>
  </si>
  <si>
    <t>Bhirawa Metal Mandiri</t>
  </si>
  <si>
    <t xml:space="preserve"> Perumahan Royal 1, Cluster Cendana Jl. Cendana lll No 2, Desa/Kelurahan Tanah Tinggi, Kec. Tangerang, Kota Tangerang, Provinsi Banten, Kode Pos: 15119</t>
  </si>
  <si>
    <t>+62 821-1478-0437</t>
  </si>
  <si>
    <t>Deni</t>
  </si>
  <si>
    <t>2022102550</t>
  </si>
  <si>
    <t>PT. Bhirawa Metal Mandiri</t>
  </si>
  <si>
    <t>VDR3981</t>
  </si>
  <si>
    <t>Bigi Multi Internasional</t>
  </si>
  <si>
    <t>Jl. Mangga Dua Raya No. 21, Kel. Pinangsia, Kec. Taman Sari, Kota Adm. Jakarta Barat, Prop. DKI Jakarta</t>
  </si>
  <si>
    <t>0821-1335-0950</t>
  </si>
  <si>
    <t>Indra P Anggiawan</t>
  </si>
  <si>
    <t>001 739 0191</t>
  </si>
  <si>
    <t>PT. Bigi Multi Internasional</t>
  </si>
  <si>
    <t xml:space="preserve">Bintang Indah Persada </t>
  </si>
  <si>
    <t>Tower CME</t>
  </si>
  <si>
    <t>Budi Lim</t>
  </si>
  <si>
    <t>PT. Bintang Indah Persada</t>
  </si>
  <si>
    <t>0252 732 673</t>
  </si>
  <si>
    <t>VDR3908</t>
  </si>
  <si>
    <t>Bintang Virgo Utama</t>
  </si>
  <si>
    <t>Perum Oma View Blok GL-17 Malang, Jawa Timur</t>
  </si>
  <si>
    <t>Untuk Sewa Bur Bending Project Kolaka</t>
  </si>
  <si>
    <t>0812-1666-7883</t>
  </si>
  <si>
    <t>bintangvirgoutama@gmail.com</t>
  </si>
  <si>
    <t>KABUPATEN MALANG</t>
  </si>
  <si>
    <t>Zulkifli Z</t>
  </si>
  <si>
    <t>3680455758</t>
  </si>
  <si>
    <t>PT Bintang Virgo Utama</t>
  </si>
  <si>
    <t>50.285.196.7-623.000</t>
  </si>
  <si>
    <t>VDR4079</t>
  </si>
  <si>
    <t>Biro Klasifikasi Indonesia</t>
  </si>
  <si>
    <t>Jl. Yos Sudarso 38-39 Tanjung Priok, Kel. Kebon Bawang, Kec. Tanjung Priok, Kota Adm. Jakarta Utara, Prov. DKI Jakarta</t>
  </si>
  <si>
    <t>Sertifikasi</t>
  </si>
  <si>
    <t>Verfifikasi TKDN</t>
  </si>
  <si>
    <t>021 4300932 / +62 812-5433-771</t>
  </si>
  <si>
    <t>Agus Sunarto</t>
  </si>
  <si>
    <t>3377333881</t>
  </si>
  <si>
    <t>PT Biro Klasifikasi Indonesia</t>
  </si>
  <si>
    <t>VDR4226</t>
  </si>
  <si>
    <t>Blue Power International</t>
  </si>
  <si>
    <t>Aman Tekno BSD Blok J1 No. 18, Tangerang - Indonesia, Kel. Setu,Kec. Setu, Tangerang Selatan, Banten 15314</t>
  </si>
  <si>
    <t>Sewa Alat</t>
  </si>
  <si>
    <t>service@bpi-id.com</t>
  </si>
  <si>
    <t>Java</t>
  </si>
  <si>
    <t>Yani  +62 811-941-041</t>
  </si>
  <si>
    <t>5865177167</t>
  </si>
  <si>
    <t>210681060407000</t>
  </si>
  <si>
    <t>VDR4109</t>
  </si>
  <si>
    <t>Bosowa Asuransi</t>
  </si>
  <si>
    <t>Menara Karya Lt. 16 Jl. HR, Rasuna Said X-5, Kav 1-2, Kuningan Timur, Setiabudi, Jakarta Selatan</t>
  </si>
  <si>
    <t>Asuransi Proyek EAR</t>
  </si>
  <si>
    <t>021 39730203</t>
  </si>
  <si>
    <t>Bank Mandiri Cab Patra Jasa</t>
  </si>
  <si>
    <t>070 000 625 7757</t>
  </si>
  <si>
    <t>VDR4008</t>
  </si>
  <si>
    <t>Buana Tirta Semesta</t>
  </si>
  <si>
    <t>Jl. Majapahit Dalam No. 34/11 Kel. Petojo Selatan Kec. Gambir, Jakarta Pusat 10210</t>
  </si>
  <si>
    <t>Vendor Phenolic / Triple / Multiplek</t>
  </si>
  <si>
    <t>+62 858-8881-3384</t>
  </si>
  <si>
    <t>Inggrid</t>
  </si>
  <si>
    <t>6798887997</t>
  </si>
  <si>
    <t>PT. Buana Tirta Semesta</t>
  </si>
  <si>
    <t xml:space="preserve">Bukaka Teknik Utama </t>
  </si>
  <si>
    <t>Jl. Raya Narogong  KM 19,5 Cileungsi , Bogor 16820</t>
  </si>
  <si>
    <t>Fabrikator Tower</t>
  </si>
  <si>
    <t>Cileungsi</t>
  </si>
  <si>
    <t>Hendra</t>
  </si>
  <si>
    <t>081386111500</t>
  </si>
  <si>
    <t>VDR3850</t>
  </si>
  <si>
    <t>Cahaya Mentari Cemerlang</t>
  </si>
  <si>
    <t xml:space="preserve">Utama Sakti VIII No 194A-B RT 009 RW 006 , Wijaya Kusuma Kec Grogol , Petamburan </t>
  </si>
  <si>
    <t>pembelian Triplex Penolic</t>
  </si>
  <si>
    <t>0215942281</t>
  </si>
  <si>
    <t>mentariplywood@yahoo.com</t>
  </si>
  <si>
    <t>8650520000</t>
  </si>
  <si>
    <t>PT Cahaya Mentari Cemerlang</t>
  </si>
  <si>
    <t>71.050.108.1-036.000</t>
  </si>
  <si>
    <t xml:space="preserve">Caroline Trans Mandiri </t>
  </si>
  <si>
    <t>Jl. Bakti II No. 27, Kp Sawah, Pondok gede, Jati Ranggon, Jatisamurna, Bekasi Kota, Jawa Barat</t>
  </si>
  <si>
    <t xml:space="preserve">Trucking </t>
  </si>
  <si>
    <t>Jl Bakti II No.27, Kp Sawah, Pondok gede, Jati Ran</t>
  </si>
  <si>
    <t>Bp Dohar Lumbanraja</t>
  </si>
  <si>
    <t>1670000007269</t>
  </si>
  <si>
    <t>PT Caroline Trans Mandiri</t>
  </si>
  <si>
    <t xml:space="preserve">Cita Baja </t>
  </si>
  <si>
    <t xml:space="preserve">Jl Raya Perancis Kosambi Dadap </t>
  </si>
  <si>
    <t>SMCivil</t>
  </si>
  <si>
    <t>Ibu Mia</t>
  </si>
  <si>
    <t xml:space="preserve">Datascrip </t>
  </si>
  <si>
    <t xml:space="preserve">Supplier Lemari Besi </t>
  </si>
  <si>
    <t>6544515</t>
  </si>
  <si>
    <t>6544811</t>
  </si>
  <si>
    <t>Mr. Sahat</t>
  </si>
  <si>
    <t>Ms. Saniwati</t>
  </si>
  <si>
    <t>Ms. Liana Setiawan</t>
  </si>
  <si>
    <t>BCA KCP Pasar Baru</t>
  </si>
  <si>
    <t>0023067070</t>
  </si>
  <si>
    <t>PT Datascrip</t>
  </si>
  <si>
    <t>01.304.010.0.0-073.000</t>
  </si>
  <si>
    <t>2011-12-14</t>
  </si>
  <si>
    <t>VDR3946</t>
  </si>
  <si>
    <t>Detech Profesional Indonesia</t>
  </si>
  <si>
    <t>Bizpoint Modern Multi Business Blok Istanbul No.16, , Kab. Tangerang, Provinsi Banten,</t>
  </si>
  <si>
    <t>Jasa Uji Tarik Besi Beton</t>
  </si>
  <si>
    <t>0852 3066 6608</t>
  </si>
  <si>
    <t>Fajar</t>
  </si>
  <si>
    <t>180-00-0436162-4</t>
  </si>
  <si>
    <t>PT Detech Profesional Indonesia</t>
  </si>
  <si>
    <t>90.750.324.7-522.000</t>
  </si>
  <si>
    <t>VDR4003</t>
  </si>
  <si>
    <t>Dharma Lautan Utama</t>
  </si>
  <si>
    <t>Jl. Raden Pataha No. 203B Semarang</t>
  </si>
  <si>
    <t>Transportasi via Kapal Laut</t>
  </si>
  <si>
    <t>Vendor pengiriman barang melalui laut (Kapal Rucitra). Rute Semarang - Kumai. No rekening pembayaran akan diberikan setelah booking jadwal pengiriman</t>
  </si>
  <si>
    <t>082133600500 / 024 3584 600</t>
  </si>
  <si>
    <t>Dewi</t>
  </si>
  <si>
    <t>VDR4005</t>
  </si>
  <si>
    <t>Dinar Energi Utama</t>
  </si>
  <si>
    <t>Jl. PM Noor Perumahan Bumi Sempaja Blok AA No. 21, Kel. Sempaja Timur, Kec. Samarinda Utara, Kota Samarinda</t>
  </si>
  <si>
    <t>Vendor Benchmarking untuk Pangkalan Bun. Perusahaan dibidang Surveyor</t>
  </si>
  <si>
    <t>+62 813-4535-4141</t>
  </si>
  <si>
    <t>KOTA SAMARINDA</t>
  </si>
  <si>
    <t>KALIMANTAN TIMUR</t>
  </si>
  <si>
    <t>Heri Pradana</t>
  </si>
  <si>
    <t>148-00-1699096-5</t>
  </si>
  <si>
    <t>PT Dinar Energi Utama</t>
  </si>
  <si>
    <t>Gedung MUC Building, Jl TB Simatupang No.15 RT 010 RW 003, Kel Tanjung Barat, Kec Jagakarsa</t>
  </si>
  <si>
    <t>Supplier Material Geotextile</t>
  </si>
  <si>
    <t>Bp Handi</t>
  </si>
  <si>
    <t>1030005832320</t>
  </si>
  <si>
    <t>PT Dirgatz Indonesia</t>
  </si>
  <si>
    <t xml:space="preserve">Duta Hita Jaya  </t>
  </si>
  <si>
    <t>Pulogadung (JIEP), Jl. Rawa Gelam 3, Blok. M No. 6, Jatinegara, Cakung, Jakarta Timur - 13930</t>
  </si>
  <si>
    <t>021 â€“ 460 1088 / +62 812-1394-4868</t>
  </si>
  <si>
    <t>info@dutahitajaya.co.id; liamk</t>
  </si>
  <si>
    <t>JAKARTA TIMUR</t>
  </si>
  <si>
    <t>Lia Rifky</t>
  </si>
  <si>
    <t>Bank Permata</t>
  </si>
  <si>
    <t>701341058</t>
  </si>
  <si>
    <t>PT Duta Hita</t>
  </si>
  <si>
    <t>Cunsultan Bank Guarantee &amp; Surety Bond</t>
  </si>
  <si>
    <t>087777707997</t>
  </si>
  <si>
    <t>Bp Jehaan</t>
  </si>
  <si>
    <t>0671646311</t>
  </si>
  <si>
    <t>PT Duta Realtindo Perkasa</t>
  </si>
  <si>
    <t>Komp. Ruko Warna Warni Jl Pemandangan III No. 5B Jakarta Utara Indonesia</t>
  </si>
  <si>
    <t>Pabrik</t>
  </si>
  <si>
    <t>622164701999</t>
  </si>
  <si>
    <t>622164715999</t>
  </si>
  <si>
    <t>Devi</t>
  </si>
  <si>
    <t>6281296906863</t>
  </si>
  <si>
    <t>2123078888</t>
  </si>
  <si>
    <t>PT Dwimitra Sejahtera Bersama</t>
  </si>
  <si>
    <t>11111</t>
  </si>
  <si>
    <t>VDR4246, VDR4243</t>
  </si>
  <si>
    <t>Elbion Karya Solusi</t>
  </si>
  <si>
    <t>Orion Dusit Mangga Dua Lt.2 No. 20, Jalan Mangga Dua Raya, RT.7/RW.7, Mangga Dua Selatan, Jakarta Pusat, RT.1/RW.12, Mangga Dua Sel., Kecamatan Sawah Besar, Kota Jakarta Pusat, Daerah Khusus Ibukota Jakarta 10730</t>
  </si>
  <si>
    <t>(021) 6010146, 08161113595</t>
  </si>
  <si>
    <t>Ricky</t>
  </si>
  <si>
    <t>6930310075</t>
  </si>
  <si>
    <t>PT Elbion Karya Solusi</t>
  </si>
  <si>
    <t>VDR3685</t>
  </si>
  <si>
    <t xml:space="preserve">Fortindo Maju Bersama </t>
  </si>
  <si>
    <t>Pergudangan Prima Center 2 Blok B No. 8, Jl. Pool PPD, Pesing Poglar, Cengkareng JAKARTA Barat</t>
  </si>
  <si>
    <t>Distributor Electrical, Automation dan Accessories Panel Listrik</t>
  </si>
  <si>
    <t>081288004099/0819 1000 8660</t>
  </si>
  <si>
    <t>adm.fortindo.id@gmail.com</t>
  </si>
  <si>
    <t>INDONENESIA</t>
  </si>
  <si>
    <t>Bpk. Martin</t>
  </si>
  <si>
    <t>130.9000.500</t>
  </si>
  <si>
    <t>PT. FORTINDO MAJU BERSAMA</t>
  </si>
  <si>
    <t>VDR3703</t>
  </si>
  <si>
    <t>Gateway Container Line Indonesia</t>
  </si>
  <si>
    <t>GCL Building Jl. Otista III No.18 Jakarta Timur 13340</t>
  </si>
  <si>
    <t>Freight Forwarder</t>
  </si>
  <si>
    <t>Forwarder Import</t>
  </si>
  <si>
    <t xml:space="preserve">Jasa Custom Clearance Material Improt </t>
  </si>
  <si>
    <t>021-85918669/081213789796</t>
  </si>
  <si>
    <t>import1@gateway-id.com</t>
  </si>
  <si>
    <t>021-8598664</t>
  </si>
  <si>
    <t>Ibu Fitri</t>
  </si>
  <si>
    <t>International</t>
  </si>
  <si>
    <t>VDR4081</t>
  </si>
  <si>
    <t>Geo Metri Indonesia</t>
  </si>
  <si>
    <t>Jl. Kalijati Raya Kota Bandung - Jawa Barat</t>
  </si>
  <si>
    <t>Menyediakan penyewaan total station dan theodolite</t>
  </si>
  <si>
    <t>+62 813-7337-8718</t>
  </si>
  <si>
    <t>1300022273729</t>
  </si>
  <si>
    <t>PT Geo Metri Indonesia</t>
  </si>
  <si>
    <t>VDR3363</t>
  </si>
  <si>
    <t>Geotechnical Systemindo</t>
  </si>
  <si>
    <t>Gd Menara MTH, Lt Mezzanine, Jl MT Haryono Kav 23, RT 009 RW 009, Kel Tebet Timur, Kec Tebet, Jakarta Selatan 12820</t>
  </si>
  <si>
    <t>Supplier Material Civil Geotex</t>
  </si>
  <si>
    <t>0811-9780-844</t>
  </si>
  <si>
    <t>Bp Edy</t>
  </si>
  <si>
    <t>0013089270</t>
  </si>
  <si>
    <t>PT Geotehnical Systemindo</t>
  </si>
  <si>
    <t>025206640015000</t>
  </si>
  <si>
    <t>VDR3684</t>
  </si>
  <si>
    <t>Gerindo Tehnik</t>
  </si>
  <si>
    <t>KH. Ahmad Dahlan No. 103 RT. 005 RW. 006, Petir Cipondoh, Tangerang - Banten</t>
  </si>
  <si>
    <t>Manufaktur Electrical Panel Maker</t>
  </si>
  <si>
    <t>021-54381268</t>
  </si>
  <si>
    <t>021-54381270</t>
  </si>
  <si>
    <t>PT. Gerindo Tehnik</t>
  </si>
  <si>
    <t>03.028.787.4-416.000</t>
  </si>
  <si>
    <t>VDR4242</t>
  </si>
  <si>
    <t>Giapindo King Stone</t>
  </si>
  <si>
    <t>Jl. Pakunegara No. 99 Kel. Raja, Kec. Arut Selatan, Kab. Kotawaringin Barat, Kalimantan Tengah</t>
  </si>
  <si>
    <t>Kuari Split</t>
  </si>
  <si>
    <t>081350216066</t>
  </si>
  <si>
    <t>Jefry</t>
  </si>
  <si>
    <t>8585Â 083Â 999</t>
  </si>
  <si>
    <t>lan Cipinang Jaya No. 13 RT.01/RW.10 Cipinang Besar Selatan 13410</t>
  </si>
  <si>
    <t>Pagar BRC</t>
  </si>
  <si>
    <t>kawat duri, wiremesh , HDG</t>
  </si>
  <si>
    <t>Susan</t>
  </si>
  <si>
    <t>VDR3934</t>
  </si>
  <si>
    <t>Globalindo Energi Perkasa</t>
  </si>
  <si>
    <t xml:space="preserve">Gedung Kirana Two Lantai 10-A Jl. Boulevard Timur No 88 Pegangsaan Dua Kelapa Gading Jakarta Utara DKI Jakarta </t>
  </si>
  <si>
    <t>Anton Rusli</t>
  </si>
  <si>
    <t>Anton Rusili</t>
  </si>
  <si>
    <t>OCBC NISP</t>
  </si>
  <si>
    <t>414810026032</t>
  </si>
  <si>
    <t>PT Globalindo Energi Perkasa</t>
  </si>
  <si>
    <t>754714632043000</t>
  </si>
  <si>
    <t>VDR3917</t>
  </si>
  <si>
    <t>Harapan Mitra Pengusaha Nusantara</t>
  </si>
  <si>
    <t xml:space="preserve">Perum Puncak Permata Sengkaling Blok II Malang </t>
  </si>
  <si>
    <t xml:space="preserve">Sewa Bur Cutter untuk percepatan Progress pembesian di Project Kolaka </t>
  </si>
  <si>
    <t>081249900056</t>
  </si>
  <si>
    <t>2912900900</t>
  </si>
  <si>
    <t>PT Harapan Mitra Pengusaha Nusantara</t>
  </si>
  <si>
    <t>62.271.209.0-657.000</t>
  </si>
  <si>
    <t>VDR4082</t>
  </si>
  <si>
    <t>Hartelindo Telco Utama</t>
  </si>
  <si>
    <t>Jl. Pare No. 34A, Harapan Jaya, Bekasi Utara, Kota Bekasi, Jawa Barat</t>
  </si>
  <si>
    <t>Kabel FO</t>
  </si>
  <si>
    <t>+62 813-1177-7617</t>
  </si>
  <si>
    <t>Rangga</t>
  </si>
  <si>
    <t>5213111140</t>
  </si>
  <si>
    <t>Hartelindo Telco Utama PT</t>
  </si>
  <si>
    <t>VDR4030</t>
  </si>
  <si>
    <t>Hesindo Karya Pratama (Agen Trilliiun)</t>
  </si>
  <si>
    <t>Jl Danau Sunter Utara 39, Sunter Agung, Tanjung Priok, Jakarta Utara, DKI Jakarta 14350</t>
  </si>
  <si>
    <t>Pipa</t>
  </si>
  <si>
    <t>AGEN PIPA TRILLIUN</t>
  </si>
  <si>
    <t>+62 878-7085-9703</t>
  </si>
  <si>
    <t>5210322550</t>
  </si>
  <si>
    <t>PT HESINDO KARYA PRATAMA</t>
  </si>
  <si>
    <t>0031911878048000</t>
  </si>
  <si>
    <t>Besi Beton</t>
  </si>
  <si>
    <t>Supplier Besi</t>
  </si>
  <si>
    <t>Bp Imam</t>
  </si>
  <si>
    <t>6755-144-600</t>
  </si>
  <si>
    <t>PT. Hijrah Insan Karima</t>
  </si>
  <si>
    <t>VDR3933</t>
  </si>
  <si>
    <t>Hitachi Sakti Energy Indonesia</t>
  </si>
  <si>
    <t>Gedung World Trade Center 3 Lt. 24 Jl. Jend Sudirman Blok Kav 29 - 31 RT 008 RW 003 Karet Setiabudi</t>
  </si>
  <si>
    <t>Lisa Sudiarto</t>
  </si>
  <si>
    <t>Dodon Ramlie</t>
  </si>
  <si>
    <t>Citibank</t>
  </si>
  <si>
    <t>0108055006</t>
  </si>
  <si>
    <t>PT Hitachi Sakti Energy Indonesia</t>
  </si>
  <si>
    <t>2019</t>
  </si>
  <si>
    <t>938350337011000</t>
  </si>
  <si>
    <t>VDR3700</t>
  </si>
  <si>
    <t>Jl. Supriyadi, TB. Simatupang, No. 7A, Pasar Rebo Jakarta Timur</t>
  </si>
  <si>
    <t>Jasa Pengiriman Cargo</t>
  </si>
  <si>
    <t>03.201.769.1-009.000</t>
  </si>
  <si>
    <t xml:space="preserve">Infra Media Dinamika </t>
  </si>
  <si>
    <t>Rental Peralatan Stringing</t>
  </si>
  <si>
    <t>Bp Dwi Joko</t>
  </si>
  <si>
    <t>034101001172301</t>
  </si>
  <si>
    <t xml:space="preserve">Jl. Raya Puspiptek Serpong Tangerang Sealtan </t>
  </si>
  <si>
    <t>081382875435</t>
  </si>
  <si>
    <t>Fendi</t>
  </si>
  <si>
    <t xml:space="preserve">IRADAT AMAN GLOBALINDO   </t>
  </si>
  <si>
    <t>JL. Tebet Barat Dalam IIB No. 30 Tebet</t>
  </si>
  <si>
    <t xml:space="preserve">Resubmit update dok keagenanVendor material Project Lubuklinggau. </t>
  </si>
  <si>
    <t>ZAENUDIN HASAN</t>
  </si>
  <si>
    <t>IDRIS</t>
  </si>
  <si>
    <t>BANK MANDIRI KK JAKARTA FATMAWATI CENDRAWASIH</t>
  </si>
  <si>
    <t>127.0020012009 (Porsi USD), 127.0026052009 (Porsi</t>
  </si>
  <si>
    <t>PT. Iradat Aman Globalindo</t>
  </si>
  <si>
    <t>4</t>
  </si>
  <si>
    <t>2009</t>
  </si>
  <si>
    <t>21.073.032.1-016.000</t>
  </si>
  <si>
    <t>2009-06-18</t>
  </si>
  <si>
    <t xml:space="preserve">JAMSOSTEK,PT </t>
  </si>
  <si>
    <t xml:space="preserve">Menara Jamsostek Lt.2  Jl. Gatot Subroto  Jakarta </t>
  </si>
  <si>
    <t>Asuransi kerja</t>
  </si>
  <si>
    <t>Titi suprapti</t>
  </si>
  <si>
    <t>Bank Bukopin Cab Setiabudi</t>
  </si>
  <si>
    <t>1019014017</t>
  </si>
  <si>
    <t>PT jamsostek</t>
  </si>
  <si>
    <t>VDR3947</t>
  </si>
  <si>
    <t>Jaring Permata Samudra</t>
  </si>
  <si>
    <t>Cyber 2 Tower Lt. 32 Jl. HR Rasuna Said Blok X-5 No. 13 Kuningan Timur, Setiabudi Jakarta Selatan</t>
  </si>
  <si>
    <t>0812 1940 6158 / 021-2902 1445</t>
  </si>
  <si>
    <t>Yuni / Lufi</t>
  </si>
  <si>
    <t>607 061 1188</t>
  </si>
  <si>
    <t>PT. Jaring Permata Samudra</t>
  </si>
  <si>
    <t>VDR3941</t>
  </si>
  <si>
    <t>Jaring Telekomunikasi Indonesia</t>
  </si>
  <si>
    <t>Jl. Taman Peninsula Blok I No. 8 Bekasi Selatan</t>
  </si>
  <si>
    <t>62 21 82741010 â€“</t>
  </si>
  <si>
    <t>marketing@jaringtelekom.co.id</t>
  </si>
  <si>
    <t>Eddy</t>
  </si>
  <si>
    <t>BSI</t>
  </si>
  <si>
    <t>8820030070</t>
  </si>
  <si>
    <t>021101837005000</t>
  </si>
  <si>
    <t>VDR4236</t>
  </si>
  <si>
    <t>Jaya Beton Indonesia</t>
  </si>
  <si>
    <t>PLAZA SLIPI JAYA, JALAN LETJEN S. PARMAN KAVELING 17-18, Desa/Kelurahan Kemanggisan, Kec. Pal Merah</t>
  </si>
  <si>
    <t>Produsen Precast area Purwakarta dan sekitarnya</t>
  </si>
  <si>
    <t>021-5304023</t>
  </si>
  <si>
    <t>legal@jayabeton.com</t>
  </si>
  <si>
    <t>Reza</t>
  </si>
  <si>
    <t>2319219999</t>
  </si>
  <si>
    <t>Jaya Beton Indonesia PT</t>
  </si>
  <si>
    <t>01.143.292.9-038.000</t>
  </si>
  <si>
    <t>VDR4129</t>
  </si>
  <si>
    <t>Jogatama Mandauputra</t>
  </si>
  <si>
    <t>Jl. Tuanku Tambusai Ujung No. 168 Kel. Labuh Baru Barat, Kec. Payung Sekaki, Pekanbaru</t>
  </si>
  <si>
    <t>Sika Grout</t>
  </si>
  <si>
    <t>0823 2999 6669</t>
  </si>
  <si>
    <t>Handy Thomas</t>
  </si>
  <si>
    <t>Bank Danamon</t>
  </si>
  <si>
    <t>003-693-206-868</t>
  </si>
  <si>
    <t>PT. Jogatama Mandauputra</t>
  </si>
  <si>
    <t>VDR4028</t>
  </si>
  <si>
    <t>Joko Mas Pancang</t>
  </si>
  <si>
    <t>Ruko Grande Festival No. 9 Jalan Parigi, Curug, Gandasari, Kel. Sukabakti, Kec. Curug, Kab. Tangerang</t>
  </si>
  <si>
    <t>Tiang</t>
  </si>
  <si>
    <t>Tiang Pancang</t>
  </si>
  <si>
    <t xml:space="preserve">+62 812-8009-0998 / </t>
  </si>
  <si>
    <t>Yuliarno</t>
  </si>
  <si>
    <t>176-00-0203940-0</t>
  </si>
  <si>
    <t>PT. Joko Mas Pancang</t>
  </si>
  <si>
    <t>Dede Suhendra</t>
  </si>
  <si>
    <t>VDR4077</t>
  </si>
  <si>
    <t>Kalimantan Beton Perkasa</t>
  </si>
  <si>
    <t>Jl. Ahmad Yani, Kel. Purbasari Kec. Pangkalan Lada Kab. Kotawaringin Barat</t>
  </si>
  <si>
    <t>Ready Mix, Test Beton</t>
  </si>
  <si>
    <t>0852 3557 5758</t>
  </si>
  <si>
    <t>Tommy Santo</t>
  </si>
  <si>
    <t>Bank Muamalat</t>
  </si>
  <si>
    <t>6340 0063 38</t>
  </si>
  <si>
    <t>Rachmad Edy Prayogo</t>
  </si>
  <si>
    <t>VDR4021</t>
  </si>
  <si>
    <t>Kalimantan Prakarsa Mandiri</t>
  </si>
  <si>
    <t>Jalan Natai Arahan, Desa/Kelurahan Baru, Kec. Arut Selatan, Kab. Kotawaringin Barat, Provinsi Kalimantan Tengah, Kode Pos: 74113</t>
  </si>
  <si>
    <t>Supplier Bahan Bangunan di Pangkalan Bun, Gypsum, Spandek, Baja Ringan, dll</t>
  </si>
  <si>
    <t>0811522345 / +62 822-5499-1429</t>
  </si>
  <si>
    <t>Risda</t>
  </si>
  <si>
    <t>8585-48-5566</t>
  </si>
  <si>
    <t>PT. Kalimantan PrakarsaÂ Mandiri</t>
  </si>
  <si>
    <t>Karya Mega Sarana</t>
  </si>
  <si>
    <t>Jalan Raya Mustika Sari No. 28, Desa/Kel. Bantargebang, Kec. Bantargebang, Kota Bekasi, Jawa Barat</t>
  </si>
  <si>
    <t>Kabel GSW</t>
  </si>
  <si>
    <t>021 31118067</t>
  </si>
  <si>
    <t>marketing.kamesa@gmail.com</t>
  </si>
  <si>
    <t>Bank Mandiri Cabang Pulogadung</t>
  </si>
  <si>
    <t>125006842.198</t>
  </si>
  <si>
    <t>2007</t>
  </si>
  <si>
    <t>VDR3918</t>
  </si>
  <si>
    <t>Kawan Kita Anugerah Makmur</t>
  </si>
  <si>
    <t>Komplek Semut Indah Blok B-17</t>
  </si>
  <si>
    <t>031 3520189</t>
  </si>
  <si>
    <t>Jl. Semut Kali Surabaya</t>
  </si>
  <si>
    <t>Kawan Kita</t>
  </si>
  <si>
    <t>0313520189</t>
  </si>
  <si>
    <t>VDR3390</t>
  </si>
  <si>
    <t>KIRANA PURNAMA</t>
  </si>
  <si>
    <t>Jl. Sultan Hasanudin No.60-80, Tambun, Tambun Sel., Bekasi, Jawa Barat 17510, Indonesia</t>
  </si>
  <si>
    <t>SIKA</t>
  </si>
  <si>
    <t>02189510031 - +62 811-9111-296</t>
  </si>
  <si>
    <t>sales@kiranapurnama.sikadistri</t>
  </si>
  <si>
    <t>indonesia</t>
  </si>
  <si>
    <t>Dini</t>
  </si>
  <si>
    <t>5220312838</t>
  </si>
  <si>
    <t>PT. KIRANA PURNAMA</t>
  </si>
  <si>
    <t>317280980413000</t>
  </si>
  <si>
    <t>DKI jakarta</t>
  </si>
  <si>
    <t>1250074000050</t>
  </si>
  <si>
    <t>PT KMI Wire and Cable TBK</t>
  </si>
  <si>
    <t>VDR3351</t>
  </si>
  <si>
    <t>Kokoh Inti Arebama Tbk</t>
  </si>
  <si>
    <t>Graha Mobisel, Jl. Warung Buncit Raya No.139, RT.1/RW.9, Kalibata, Kec. Pancoran, Kota Jakarta Selatan</t>
  </si>
  <si>
    <t>Supplier Beton konstruksi Jayamix (PT SCG)</t>
  </si>
  <si>
    <t>(021) 7971153 &amp; 7971190 &amp;  812-2505-5287</t>
  </si>
  <si>
    <t>Herry</t>
  </si>
  <si>
    <t>0060-639-141</t>
  </si>
  <si>
    <t>PT. KOKOH INTIÂ AREBAMA</t>
  </si>
  <si>
    <t>VDR4044</t>
  </si>
  <si>
    <t>Macika Indo Sarana Transport</t>
  </si>
  <si>
    <t xml:space="preserve">Jl. Pengapon No.16, Rejomulyo, Kec. Semarang Tim., Kota Semarang, Jawa Tengah 50227 </t>
  </si>
  <si>
    <t>Jasa Transportasi Pengiriman Barang- Nomer rekening : menyusul setelah po pertama, vendornya dia agak reluctan untuk mengirimkan data, transportasi untuk pengiriman crane melalui kapal rucitra, saat ini dia punya slot pengiriman, harganya juga sama</t>
  </si>
  <si>
    <t xml:space="preserve"> (024) 3566769  +62 812-2801-8107 </t>
  </si>
  <si>
    <t>Bpk Anandita - Koordinato</t>
  </si>
  <si>
    <t>86.178.103.7-504.000</t>
  </si>
  <si>
    <t>VDR4234</t>
  </si>
  <si>
    <t>Magna Beton Indonesia</t>
  </si>
  <si>
    <t>Jl. Raya Parung Boni No 109 Rt 05/02 Ranca Iyuh, Kec. Panongan</t>
  </si>
  <si>
    <t>Readymix area Tigaraksa</t>
  </si>
  <si>
    <t>021-59984180</t>
  </si>
  <si>
    <t>magna.beton@gmail.com</t>
  </si>
  <si>
    <t>Lukman</t>
  </si>
  <si>
    <t>6581396888</t>
  </si>
  <si>
    <t>PT Magna Beton Indonesia</t>
  </si>
  <si>
    <t>VDR3779</t>
  </si>
  <si>
    <t>Mandiri Maha Daya</t>
  </si>
  <si>
    <t>Jl.Gelatik Raya No.107, Kota Depok, Provinsi Jawa Barat, Kode Pos:16432</t>
  </si>
  <si>
    <t>Lisensi</t>
  </si>
  <si>
    <t>kebutuhan sertifikasi personel untuk civil work kolaka</t>
  </si>
  <si>
    <t>081298202296</t>
  </si>
  <si>
    <t>admin@mandirimahadaya.co.id</t>
  </si>
  <si>
    <t>PT MANDIRI MAHA DAYA</t>
  </si>
  <si>
    <t>1570007726103</t>
  </si>
  <si>
    <t>31.585.838.1-412.000</t>
  </si>
  <si>
    <t>VDR3816</t>
  </si>
  <si>
    <t>Markoen Engineering Indonesia</t>
  </si>
  <si>
    <t>Jalan Raya Villa Bekasi Indah Jalan Kampung Kebon No.16, RT.004/RW.001 Jejalenjaya, Kecamatan Tambun Utara</t>
  </si>
  <si>
    <t>Pembelian Spacer Decking HDPE</t>
  </si>
  <si>
    <t>021-88393746</t>
  </si>
  <si>
    <t>marketing.ptmei@gmail.com</t>
  </si>
  <si>
    <t>Cici</t>
  </si>
  <si>
    <t>31.450.334.3-435.000</t>
  </si>
  <si>
    <t>VDR4050</t>
  </si>
  <si>
    <t>Mediantara General Sistemindo</t>
  </si>
  <si>
    <t>Pergudangan Green Sedayu Bizpark Cakung Gs8 No3 Jl Cakung Cilincing Timur Raya Km2, Desa/Kelurahan Cakung Timur, Kec. Cakung, Kota Adm. Jakarta Timur, Provinsi Dki Jakarta</t>
  </si>
  <si>
    <t>MCB, Terminal Block, Socket Plug dll</t>
  </si>
  <si>
    <t>02122874107 / +62 882-1210-0952</t>
  </si>
  <si>
    <t>Rikah</t>
  </si>
  <si>
    <t>8400 1186 21</t>
  </si>
  <si>
    <t>PT. Mediantara General Sistemindo</t>
  </si>
  <si>
    <t>VDR3965</t>
  </si>
  <si>
    <t>Mega Perkakas Abadi</t>
  </si>
  <si>
    <t>Jl. Puri Kembangan No. 168 I RT005/003 Kembangan, Kec. Kembangan, Jakarta Barat, DKI Jakarta</t>
  </si>
  <si>
    <t xml:space="preserve">Mata bor, Mata gerinda, alat las, </t>
  </si>
  <si>
    <t>0811-8883-592</t>
  </si>
  <si>
    <t>Boy</t>
  </si>
  <si>
    <t>703 086 8999</t>
  </si>
  <si>
    <t>PT Mega Perkakas Abadi</t>
  </si>
  <si>
    <t>VDR3988</t>
  </si>
  <si>
    <t xml:space="preserve">Meratus Line </t>
  </si>
  <si>
    <t>Jalan Aloon - Aloon Priok No. 27 Surabaya</t>
  </si>
  <si>
    <t>+623133371000</t>
  </si>
  <si>
    <t>67</t>
  </si>
  <si>
    <t>1957</t>
  </si>
  <si>
    <t>VDR4011</t>
  </si>
  <si>
    <t>Mitra Abadi Hanafindo</t>
  </si>
  <si>
    <t>Jalan Daan Mogot 2 nomor 88 DG,, Komplek Ruko Golden Ville,, , Kota Adm. Jakarta Barat, Provinsi DKI Jakarta, Kode Pos: 11510</t>
  </si>
  <si>
    <t>Vendor lampu sorot / floodlight</t>
  </si>
  <si>
    <t>+62 819-0867-2652 / 021 62200710</t>
  </si>
  <si>
    <t>5885200688</t>
  </si>
  <si>
    <t>PT Mitra Abadi Hanafindo</t>
  </si>
  <si>
    <t>VDR4065</t>
  </si>
  <si>
    <t>Mitra Putra Profitamas</t>
  </si>
  <si>
    <t>Jl. Tjilik Riwut Km. 3,6 No. 7 Kel. Bukit Tunggal Kec. Jekan Raya, Kota Palangkaraya, Kalimantan Tengah</t>
  </si>
  <si>
    <t>05363233311</t>
  </si>
  <si>
    <t>KOTA PALANGKA RAYA</t>
  </si>
  <si>
    <t>Fikri</t>
  </si>
  <si>
    <t>031 000774422 3</t>
  </si>
  <si>
    <t>PT. Mitra Putra Profitamas</t>
  </si>
  <si>
    <t>VDR4038</t>
  </si>
  <si>
    <t>Multi Guna Trans Energi</t>
  </si>
  <si>
    <t>RUKO SUNTER NIAGA MAS BLOK E2 NO.1 JL.TARUM BARAT II CIKARANG BARU , Desa/Kelurahan Jayamukti, Kec. Cikarang Pusat, Kab. Bekasi, Provinsi Jawa Barat</t>
  </si>
  <si>
    <t>Power Logic Remote Display</t>
  </si>
  <si>
    <t>+62 852-8108-4519</t>
  </si>
  <si>
    <t>andrianna@mgte.co.id</t>
  </si>
  <si>
    <t>Andrianna</t>
  </si>
  <si>
    <t>8730192500</t>
  </si>
  <si>
    <t>Multi Guna Trans Energi PT</t>
  </si>
  <si>
    <t>31.211.799.7-413.000</t>
  </si>
  <si>
    <t>VDR4123</t>
  </si>
  <si>
    <t>Mutiara Timur Truss</t>
  </si>
  <si>
    <t>Jl Asem Jaya Kp. Ciketing RT. 003 RW. 002 Mustika Jaya, Kota Bekasi</t>
  </si>
  <si>
    <t>Atap Zincalume</t>
  </si>
  <si>
    <t>Produsen Zincalume; Baja Ringan dll</t>
  </si>
  <si>
    <t>08974123298</t>
  </si>
  <si>
    <t>Vivi</t>
  </si>
  <si>
    <t>5681156918</t>
  </si>
  <si>
    <t>25</t>
  </si>
  <si>
    <t>2000</t>
  </si>
  <si>
    <t>VDR3804</t>
  </si>
  <si>
    <t>Nariza Teknik Inspeksi</t>
  </si>
  <si>
    <t>Rukan exclusif Raden Inten Kav 18 Jalan Raden Inten II no 80</t>
  </si>
  <si>
    <t>Jasa Sertifikasi</t>
  </si>
  <si>
    <t xml:space="preserve">Sertifikasi Alat </t>
  </si>
  <si>
    <t>021 285 36244</t>
  </si>
  <si>
    <t>Duren Sawit 13440</t>
  </si>
  <si>
    <t>Hendyono Sasongko</t>
  </si>
  <si>
    <t>2301387051</t>
  </si>
  <si>
    <t>Rivnanda Hafiz Seprizki</t>
  </si>
  <si>
    <t>VDR4019</t>
  </si>
  <si>
    <t>Netcom Technology</t>
  </si>
  <si>
    <t>Kompleks Pergudangan Prima Center 2 Blok B No. 5 Jl. Pool PPD Pesing Poglar No. 2, Kel. Kedaung Kali Angke, Kec. Cengkareng, Jakarta Barat</t>
  </si>
  <si>
    <t>Kabel FO FA</t>
  </si>
  <si>
    <t>021 29030969 / +62 817-890-354</t>
  </si>
  <si>
    <t>Teddy Kurniawan</t>
  </si>
  <si>
    <t>528 003 7968</t>
  </si>
  <si>
    <t>PT. Netcom Technology</t>
  </si>
  <si>
    <t>VDR4232</t>
  </si>
  <si>
    <t>NR Electric Jakarta</t>
  </si>
  <si>
    <t xml:space="preserve">   F Square â€“ Komplek Pergudangan Taman Tekno, F1/FB,  Jl Taman Tekno Widya, BSD, Tangerang Selatan. 15314</t>
  </si>
  <si>
    <t>622175672445</t>
  </si>
  <si>
    <t>rizaemir.emir@gmail.com</t>
  </si>
  <si>
    <t>Kofi Wang / Ryan Iskan +6</t>
  </si>
  <si>
    <t>VDR4037</t>
  </si>
  <si>
    <t>Nuansa Dharma Cipta</t>
  </si>
  <si>
    <t>Jl. Untung Suropati No. 35 Kota Samarinda</t>
  </si>
  <si>
    <t>Air Conditioning (AC)</t>
  </si>
  <si>
    <t>+62 858-4523-2634</t>
  </si>
  <si>
    <t>Rizky</t>
  </si>
  <si>
    <t>8585172878</t>
  </si>
  <si>
    <t>Nuansa Dharma Cipta PT</t>
  </si>
  <si>
    <t>VDR3966</t>
  </si>
  <si>
    <t>Orion Teknik Solusindo</t>
  </si>
  <si>
    <t>KO PAMULANG GREEN A-5, Kel. Benda Baru, Kec. Pamulang, Kota Tangerang Selatan, Prov. Banten</t>
  </si>
  <si>
    <t>+62 857 7008 9850</t>
  </si>
  <si>
    <t>Dewi Kusuma</t>
  </si>
  <si>
    <t>164-000 -371-2496</t>
  </si>
  <si>
    <t>PT. Orion Teknik Solusindo</t>
  </si>
  <si>
    <t xml:space="preserve">Orix Indonesia Finance,PT </t>
  </si>
  <si>
    <t>Untuk Angsuran embayaran exavator</t>
  </si>
  <si>
    <t>Ibu Diah</t>
  </si>
  <si>
    <t>Bank BCA Cab Wahid Hasyim Jakarta</t>
  </si>
  <si>
    <t>028.30.6528.3</t>
  </si>
  <si>
    <t>PT.Orix Indonesia Finance</t>
  </si>
  <si>
    <t>VDR4158</t>
  </si>
  <si>
    <t>Pacific Prestress Indonesia</t>
  </si>
  <si>
    <t>The Green Manhattan Forum Blok B1 No 2, BSD City Tangeran Selatan</t>
  </si>
  <si>
    <t>Precast Prestressed Tiang Pancang</t>
  </si>
  <si>
    <t>021 53158901 - 03</t>
  </si>
  <si>
    <t>mkt-jkt@ppi.co.id</t>
  </si>
  <si>
    <t>Agus Fatoni</t>
  </si>
  <si>
    <t>VA</t>
  </si>
  <si>
    <t>1974</t>
  </si>
  <si>
    <t>01.000.214.5-052.000</t>
  </si>
  <si>
    <t>VDR4001</t>
  </si>
  <si>
    <t>Panca Infosoft Pionir Indonesia</t>
  </si>
  <si>
    <t>Jl. Bisma Raya No.38, RT.12/RW.19, Sunter Agung, Kec. Tj. Priok, Jkt Utara, Daerah Khusus Ibukota Jakarta 14350</t>
  </si>
  <si>
    <t>Electrical and Testing Instruments. Hathaway-Fault Recorder, TWS Travelling Wave System Fault Locator, Qualitrol dan AKM Trafo Aksesoris. Relay Testing, Secondary dan Primary Tester, Battery Tester, serta Surge Arrester Tester.</t>
  </si>
  <si>
    <t xml:space="preserve"> +62 812-8400-2688  (021) 641-3888 </t>
  </si>
  <si>
    <t>info@pancasoft.com</t>
  </si>
  <si>
    <t>Diah</t>
  </si>
  <si>
    <t>David Ondang</t>
  </si>
  <si>
    <t>William Ondang</t>
  </si>
  <si>
    <t>VDR3945</t>
  </si>
  <si>
    <t>Panca Logam Sukses Mandiri</t>
  </si>
  <si>
    <t>JL RAYA KAPUK, 88, KAPUK MUARA, PENJARINGAN, KOTA ADM. JAKARTA UTARA, DKI JAKARTA, 14460</t>
  </si>
  <si>
    <t>+62 852-2525-1202</t>
  </si>
  <si>
    <t>Theo</t>
  </si>
  <si>
    <t>6275080300</t>
  </si>
  <si>
    <t>PT PANCA LOGAM SUKSES MANDIRI</t>
  </si>
  <si>
    <t>02.076.475.9-047.000</t>
  </si>
  <si>
    <t>Panca Utama Selaras</t>
  </si>
  <si>
    <t>KABUPATEN SIDOARJO</t>
  </si>
  <si>
    <t>141.00.1989202.5</t>
  </si>
  <si>
    <t>PT. Panca Utama Selaras</t>
  </si>
  <si>
    <t>42.038.213.7-643.000</t>
  </si>
  <si>
    <t xml:space="preserve">Panghegar Mitra Utama   </t>
  </si>
  <si>
    <t xml:space="preserve">Jl Soekarno Hatta No. 457 Bandung  </t>
  </si>
  <si>
    <t xml:space="preserve">Rental alat berat bandung </t>
  </si>
  <si>
    <t>Iwan Mulyono</t>
  </si>
  <si>
    <t>157 3036 909</t>
  </si>
  <si>
    <t>PT. Panghegar Mitra Utama</t>
  </si>
  <si>
    <t>VDR3967</t>
  </si>
  <si>
    <t>Pas Jaya Mandiri</t>
  </si>
  <si>
    <t>RUKO VALENCIA BLOK JC 11, Desa/Kelurahan Pakujaya, Kec. Serpong Utara, Kota Tangerang Selatan, Provinsi Banten, Kode Pos: 15324</t>
  </si>
  <si>
    <t>Jasa Integrasi</t>
  </si>
  <si>
    <t>081280599598</t>
  </si>
  <si>
    <t>Agus Priyanto</t>
  </si>
  <si>
    <t>6801396051</t>
  </si>
  <si>
    <t>PT Pas Jaya Mandiri</t>
  </si>
  <si>
    <t>VDR3846</t>
  </si>
  <si>
    <t>Pelangi Teknik Indonesia</t>
  </si>
  <si>
    <t>Jalan Hayam Wuruk No 127 , LTC Lantai GF 2 Blok B7 No 5, Mangga Besar , Taman Sari Jakarta Barat</t>
  </si>
  <si>
    <t xml:space="preserve">Pembelian Genset untuk di site Kolaka </t>
  </si>
  <si>
    <t>02122861689</t>
  </si>
  <si>
    <t>pelangiteknik@rocketmail.com</t>
  </si>
  <si>
    <t>Sifa</t>
  </si>
  <si>
    <t>5885127255</t>
  </si>
  <si>
    <t>PT Pelangi Teknik Indonesia</t>
  </si>
  <si>
    <t>82.142.253.2-032.000</t>
  </si>
  <si>
    <t>VDR4029</t>
  </si>
  <si>
    <t>Perusahaan Bongkar Muatadi Purusa</t>
  </si>
  <si>
    <t>Jalan Kebon Bawang I No. 45 RT.007, RW.007, Kebon Bawang, Tanjung Priok, JakartaUtara</t>
  </si>
  <si>
    <t>Perusahaan Bongkar Muat</t>
  </si>
  <si>
    <t>PBM</t>
  </si>
  <si>
    <t>01.369.0193-046.000</t>
  </si>
  <si>
    <t>VDR3986</t>
  </si>
  <si>
    <t>Petromas Kencana (Ottoban Indonesia)</t>
  </si>
  <si>
    <t>Jl. Plaju No. 15 Kebon Melati, Tanah Abang, Jakarta Pusat DKI Jakarta</t>
  </si>
  <si>
    <t>Spare Part Mobil</t>
  </si>
  <si>
    <t>Ban Mobil</t>
  </si>
  <si>
    <t>0811 8755 330</t>
  </si>
  <si>
    <t>Admin Ottoban Warung Bunc</t>
  </si>
  <si>
    <t>206 93888 38</t>
  </si>
  <si>
    <t>PT. Petromas Kencana</t>
  </si>
  <si>
    <t>VDR3615</t>
  </si>
  <si>
    <t>PLN (Persero) Pusat Sertifikasi</t>
  </si>
  <si>
    <t>Jalan Laboratorium, Duren Tiga, Jakarta Selatan Jakarta, 12760</t>
  </si>
  <si>
    <t xml:space="preserve">Pusat Sertifikasi </t>
  </si>
  <si>
    <t>(021) 790 0034</t>
  </si>
  <si>
    <t>niaga.pusertif@pln.co.id</t>
  </si>
  <si>
    <t>(021) 798 2034</t>
  </si>
  <si>
    <t>PLN (Persero) Pusat Serti</t>
  </si>
  <si>
    <t>127.000.424.2366</t>
  </si>
  <si>
    <t>VDR4042</t>
  </si>
  <si>
    <t>Ponti Suri Group</t>
  </si>
  <si>
    <t>Jl. Sukma Aria Ningrat, Kel. Baru, Kec. Arut Selatan, Kab. Kotawaringin Barat, Prov. Kalimantan Tengah</t>
  </si>
  <si>
    <t>Vendor alat kerja / tools seperti mesin pompa, mesin kompresor, kunci obeng, dan sejenisnya</t>
  </si>
  <si>
    <t>0532274840 / +62 811-5701-102</t>
  </si>
  <si>
    <t>Markom</t>
  </si>
  <si>
    <t>8585 92 0777</t>
  </si>
  <si>
    <t>PT. Ponti Suri Group</t>
  </si>
  <si>
    <t>VDR3928</t>
  </si>
  <si>
    <t>Powerindo Prima Perkasa</t>
  </si>
  <si>
    <t>Jalan Raya Siliwangi, RT.006, RW.004 Kel Alam Jaya Kec. Jatiuwung, Kota Tanggerang, Banten</t>
  </si>
  <si>
    <t>081519376974</t>
  </si>
  <si>
    <t>sales5@powerindoperkasa.com</t>
  </si>
  <si>
    <t>Adie</t>
  </si>
  <si>
    <t>Julian Billy Corputty</t>
  </si>
  <si>
    <t>0123030033</t>
  </si>
  <si>
    <t>02.627.935.6-402.000</t>
  </si>
  <si>
    <t>VDR3948</t>
  </si>
  <si>
    <t>Pratama Prima Bajatama</t>
  </si>
  <si>
    <t>Jalan Raya Narogong KM. 13 Pangkalan 3 Kel. Cikiwul Kec. Bantargebang Kota Bekasi 17310</t>
  </si>
  <si>
    <t>0822 1097 1880</t>
  </si>
  <si>
    <t>072 789 9874</t>
  </si>
  <si>
    <t>PT Pratama Prima Bajatama</t>
  </si>
  <si>
    <t>01.969.242.5-432.000</t>
  </si>
  <si>
    <t>VDR4068</t>
  </si>
  <si>
    <t>PRI Indonesia</t>
  </si>
  <si>
    <t>JL. PANGKALAN III KP. CIKIWUL , Desa/Kelurahan Cikiwul, Kec. Bantargebang, Kota Bekasi, Provinsi Jawa Barat</t>
  </si>
  <si>
    <t>Eletronik, furniture, HP dan k</t>
  </si>
  <si>
    <t>Distributor resmi merk Ethernet Switch Merk Kyland</t>
  </si>
  <si>
    <t>+62 821-1470-9818</t>
  </si>
  <si>
    <t>Reza Demiral</t>
  </si>
  <si>
    <t>126-000-467-1151</t>
  </si>
  <si>
    <t>PT PRI Indonesia</t>
  </si>
  <si>
    <t>VDR4135</t>
  </si>
  <si>
    <t>Prima Indah Lestari</t>
  </si>
  <si>
    <t>Jl Ray Tegal Alur No. 83, Desa Tegal Alur Kec. Kalideres</t>
  </si>
  <si>
    <t>Pabrik Kabel Extrana</t>
  </si>
  <si>
    <t>0215550861; 081288991180</t>
  </si>
  <si>
    <t xml:space="preserve">primaindahlestari1@gmail.com; </t>
  </si>
  <si>
    <t>Ariawan Jatikusumo</t>
  </si>
  <si>
    <t>Andree Lordianto</t>
  </si>
  <si>
    <t>BCA - Cabang Muara Karang Jakarta Utara</t>
  </si>
  <si>
    <t>0699388388</t>
  </si>
  <si>
    <t>PT Prima Indah Lestari</t>
  </si>
  <si>
    <t>1995</t>
  </si>
  <si>
    <t>017372012038000</t>
  </si>
  <si>
    <t xml:space="preserve">Prima Mitra Elektrindo </t>
  </si>
  <si>
    <t>Suplier Kabel (anak perusahaan Voksel)</t>
  </si>
  <si>
    <t>Ibu Dewi</t>
  </si>
  <si>
    <t>Tan Asikin Yohansah</t>
  </si>
  <si>
    <t>1948006196</t>
  </si>
  <si>
    <t>PT Prima Mitra Elektrindo</t>
  </si>
  <si>
    <t>VDR4172</t>
  </si>
  <si>
    <t>Primatech Jaya Abadi</t>
  </si>
  <si>
    <t>NIRWANA ESTATE, J, 4, PAKANSARI, CIBINONG</t>
  </si>
  <si>
    <t>Jasa Pancang dan Borepile</t>
  </si>
  <si>
    <t>081298280909; 08111167898</t>
  </si>
  <si>
    <t>primatechjayaabadi@gmail.com</t>
  </si>
  <si>
    <t>Honorius</t>
  </si>
  <si>
    <t>4789876999</t>
  </si>
  <si>
    <t>PT Primatech Jaya Abadi</t>
  </si>
  <si>
    <t>93.362.831.5-403.000</t>
  </si>
  <si>
    <t>VDR4025</t>
  </si>
  <si>
    <t>PT Adibrata Graha (Agen Rucika)</t>
  </si>
  <si>
    <t xml:space="preserve">Grand ITC Permata Hijau Lt.2 Blok D15 No. 1, 2, Jakarta 12210 </t>
  </si>
  <si>
    <t>Agen Rucika</t>
  </si>
  <si>
    <t>+62 857-7922-5532</t>
  </si>
  <si>
    <t>2293026955</t>
  </si>
  <si>
    <t>PT ADIBRATA GRAHA</t>
  </si>
  <si>
    <t>316939446013000</t>
  </si>
  <si>
    <t>Bp Hafiz</t>
  </si>
  <si>
    <t>Hafiz</t>
  </si>
  <si>
    <t>6330618769</t>
  </si>
  <si>
    <t>VDR4101</t>
  </si>
  <si>
    <t>PT Asiatronic Indo Makmur</t>
  </si>
  <si>
    <t>Jalan Pluit Selatan Raya, The Honey Lady Lt 2 UN Penjaringan</t>
  </si>
  <si>
    <t>Supplier dan Distributor Pompa Dongfeng</t>
  </si>
  <si>
    <t>081280000630</t>
  </si>
  <si>
    <t>yehezkiel_jc@yahoo.com08</t>
  </si>
  <si>
    <t>(021) 633 3538</t>
  </si>
  <si>
    <t>Yehezkiel Yosafat</t>
  </si>
  <si>
    <t>4015089998</t>
  </si>
  <si>
    <t>PT. Asiatronic Indo Makmur</t>
  </si>
  <si>
    <t>0049573587041000</t>
  </si>
  <si>
    <t>VDR4092</t>
  </si>
  <si>
    <t>PT Geo Cipta Bangun</t>
  </si>
  <si>
    <t>Town House Oma Blok AA2 Nomor 2, Kelurahan Baloi Permai</t>
  </si>
  <si>
    <t>Sondir, Boring, Hammer Test, PDA Test dll</t>
  </si>
  <si>
    <t>085271815421</t>
  </si>
  <si>
    <t>pt.geociptabangun@gmail.com</t>
  </si>
  <si>
    <t>Kecamatan Batam Kota</t>
  </si>
  <si>
    <t>Yopi</t>
  </si>
  <si>
    <t>Yopi Prayatna</t>
  </si>
  <si>
    <t>8210965468</t>
  </si>
  <si>
    <t>PT. Geo Cipta Bangun</t>
  </si>
  <si>
    <t>1</t>
  </si>
  <si>
    <t>2024</t>
  </si>
  <si>
    <t>VDR4235</t>
  </si>
  <si>
    <t>PT Mixindo Abadi Karya</t>
  </si>
  <si>
    <t xml:space="preserve">Jl Masjid Baiturrahim No 73, Bintaro </t>
  </si>
  <si>
    <t>Alat Uji Beton &amp; Kaibrasi</t>
  </si>
  <si>
    <t>Lab uji besi (tensile test, bending tes, bahan penyusun dll) dan lab uji beton yang berada di Cikarang untuk mengakomodir kebutuhan test area Purwakarta</t>
  </si>
  <si>
    <t>021-276598</t>
  </si>
  <si>
    <t>Lab : Pasirsari, Cikarang Selatan, Kabupaten Bekas</t>
  </si>
  <si>
    <t>Eny</t>
  </si>
  <si>
    <t>1640005043247</t>
  </si>
  <si>
    <t>31.548.087.1-411.000</t>
  </si>
  <si>
    <t>VDR4253</t>
  </si>
  <si>
    <t>PT Multi Kencana Niagatama (Multi Kabel)</t>
  </si>
  <si>
    <t>Office : Jl. Srengseng Raya No.9A Lt.2, Meruya Ilir</t>
  </si>
  <si>
    <t>Produsen dan Distributor Material Kabel</t>
  </si>
  <si>
    <t>021-58902510 / 081284030286</t>
  </si>
  <si>
    <t>sales@multi-kabel.com</t>
  </si>
  <si>
    <t>021-58900189</t>
  </si>
  <si>
    <t>Factory : Jl. Kopo Maja No.97, Desa Nyompok â€“ Se</t>
  </si>
  <si>
    <t>Arie Tri</t>
  </si>
  <si>
    <t>1997</t>
  </si>
  <si>
    <t xml:space="preserve">PT Siemens Indonesia </t>
  </si>
  <si>
    <t>Supplier Material RF</t>
  </si>
  <si>
    <t>Vendor material project Lubuklinggau</t>
  </si>
  <si>
    <t>+6221-24555100</t>
  </si>
  <si>
    <t xml:space="preserve">Martinus.Lase@siemens.com </t>
  </si>
  <si>
    <t>+6221-24555244</t>
  </si>
  <si>
    <t>MARTINUS LASE</t>
  </si>
  <si>
    <t>000-3467-01.0 (EUR)</t>
  </si>
  <si>
    <t>Detsche Bank</t>
  </si>
  <si>
    <t>39</t>
  </si>
  <si>
    <t>1973</t>
  </si>
  <si>
    <t>VDR4227</t>
  </si>
  <si>
    <t>PT Sinergi Karsa Utama</t>
  </si>
  <si>
    <t>Jl. Industri (Kosambi-Purwakarta, Karanganyar, Kec. Klari, Karawang</t>
  </si>
  <si>
    <t>Batching Plan Purwakarta - Karawang Timur</t>
  </si>
  <si>
    <t>08537777022</t>
  </si>
  <si>
    <t>KABUPATEN KARAWANG</t>
  </si>
  <si>
    <t>Dedi</t>
  </si>
  <si>
    <t>2780831629</t>
  </si>
  <si>
    <t>Sinergi Karsa Utama PT</t>
  </si>
  <si>
    <t>83.894.033.6-421.000</t>
  </si>
  <si>
    <t>VDR3944</t>
  </si>
  <si>
    <t>PT. Bank Rakyat Indonesia (Persero) Tbk Kantor Cabang Pembantu PLN Pusat</t>
  </si>
  <si>
    <t>Jl. Trunojoyo Blok M I No.35 Kebayoran Baru , Jakarta Selatan</t>
  </si>
  <si>
    <t>(021)-7255 924 / 0821-2435-5468</t>
  </si>
  <si>
    <t>7255 968</t>
  </si>
  <si>
    <t>Kota Jakarta Selatan</t>
  </si>
  <si>
    <t>Wahyu R BRI PLN Pusat</t>
  </si>
  <si>
    <t>VDR3589</t>
  </si>
  <si>
    <t>PT. Cakrawala Persada Internasional</t>
  </si>
  <si>
    <t>Menara Karya Building Jl. HR. Rasuna Said 26TH floor suite A, Blok X-5 kuningan Jakarta Selatan</t>
  </si>
  <si>
    <t xml:space="preserve">Freight Forwading Internasional </t>
  </si>
  <si>
    <t>0818411633</t>
  </si>
  <si>
    <t>Mona@cakrawalainternasional.co</t>
  </si>
  <si>
    <t>Mona</t>
  </si>
  <si>
    <t>020.601.011.523.306</t>
  </si>
  <si>
    <t>53.497.298.9-063.000</t>
  </si>
  <si>
    <t>VDR3327</t>
  </si>
  <si>
    <t>PT. Citra Banjar Abadi</t>
  </si>
  <si>
    <t>Signature Park Grande RGF No.19, Jl. MT. Haryono Kav.20 Jakarta 13630</t>
  </si>
  <si>
    <t>Fabrikasi Tower BTS dan Latice</t>
  </si>
  <si>
    <t>081315631589</t>
  </si>
  <si>
    <t>citrabanjar@gmail.com / soleha</t>
  </si>
  <si>
    <t>Workshop Jl. Raya Otonom no.157 Ds Cikande Kabupat</t>
  </si>
  <si>
    <t>KABUPATEN SERANG</t>
  </si>
  <si>
    <t>Solehan</t>
  </si>
  <si>
    <t>Agus Kholik</t>
  </si>
  <si>
    <t>113401000163309</t>
  </si>
  <si>
    <t>PT. CITRA BANJAR ABADI</t>
  </si>
  <si>
    <t>31.435.000.0-005.000</t>
  </si>
  <si>
    <t xml:space="preserve">PT. DENKO WAHANA SAKTI </t>
  </si>
  <si>
    <t>Material RF</t>
  </si>
  <si>
    <t>Indro</t>
  </si>
  <si>
    <t>3083020292</t>
  </si>
  <si>
    <t>20</t>
  </si>
  <si>
    <t>22 DESEMBE</t>
  </si>
  <si>
    <t>01.654.230.0-029.000</t>
  </si>
  <si>
    <t xml:space="preserve">PT. Kesuma  </t>
  </si>
  <si>
    <t xml:space="preserve">Jl.Raya Pasar Jumat No.45A Jakarta 12310 </t>
  </si>
  <si>
    <t xml:space="preserve">021-75917538 </t>
  </si>
  <si>
    <t xml:space="preserve">021-7591 7537, 7470 </t>
  </si>
  <si>
    <t xml:space="preserve">DKI Jakarta </t>
  </si>
  <si>
    <t>Aini</t>
  </si>
  <si>
    <t>128.000.502.9076</t>
  </si>
  <si>
    <t>PT. Keluarga Surta Mandiri</t>
  </si>
  <si>
    <t>01.810.635.1-013.000</t>
  </si>
  <si>
    <t>1970-01-01</t>
  </si>
  <si>
    <t xml:space="preserve">PT. Mollindo Cipta Mandiri </t>
  </si>
  <si>
    <t>DjohanArfian</t>
  </si>
  <si>
    <t>BNI Ka cabang Daan Mogot</t>
  </si>
  <si>
    <t>539-0699699</t>
  </si>
  <si>
    <t>PT. Panah Perdana Logisindo (Hartrodt)</t>
  </si>
  <si>
    <t>Gedung DIPO Tower Building Lt. 15 Jl. Jend Gatot Subroto Kav. 51-52, Petamburan, Tanah Abang, Jakarta Pusat, DKI Jakarta</t>
  </si>
  <si>
    <t>Forwarder</t>
  </si>
  <si>
    <t>021 298 661 60 / +62 852-8376-8373</t>
  </si>
  <si>
    <t>Nurhaeni@hartrodt.com</t>
  </si>
  <si>
    <t>Nurhaeni</t>
  </si>
  <si>
    <t>Mandiri Kcp Jkt Mid Plaza</t>
  </si>
  <si>
    <t>122 00 0433487 9</t>
  </si>
  <si>
    <t>01.824.118.2-073.000</t>
  </si>
  <si>
    <t>Sinar Buduran Warehousing Estate Jl. Lingkar Timur - Sidoarjo Jawa Timur</t>
  </si>
  <si>
    <t>Fitting Accessories, Connector</t>
  </si>
  <si>
    <t>Supplier Fiiting &amp; Accessories; Connector Merk Handal gdg di Narogong Bekasi</t>
  </si>
  <si>
    <t>085888675152 / 081329075563</t>
  </si>
  <si>
    <t>parardyo@gmail.com</t>
  </si>
  <si>
    <t>Workshop Jl. Narogong km 11.5 Bantar Gebang Bekasi</t>
  </si>
  <si>
    <t>Dyan Parardyo</t>
  </si>
  <si>
    <t>MANDIRI Cab Sidoarjo</t>
  </si>
  <si>
    <t>VDR3504</t>
  </si>
  <si>
    <t>PT. Schneider Indonesia</t>
  </si>
  <si>
    <t>Ventura Building 7th Floor, Jl. R.A. Kartini Kav.26 Cilandak, Jakarta 12430</t>
  </si>
  <si>
    <t>Panel MV Merk Schneider Proyek PGE Kamojang</t>
  </si>
  <si>
    <t>021-7504406/0812-8496-2128</t>
  </si>
  <si>
    <t>chodrin.butar@se.com</t>
  </si>
  <si>
    <t>021-7504415-16</t>
  </si>
  <si>
    <t>Bpk. Chodrin Butarbutar</t>
  </si>
  <si>
    <t>101-000-5819840</t>
  </si>
  <si>
    <t>PT. SCHNEIDER INDONESIA</t>
  </si>
  <si>
    <t>01.061.747.0-092.000</t>
  </si>
  <si>
    <t>Andri/novi indri</t>
  </si>
  <si>
    <t>0693221584</t>
  </si>
  <si>
    <t xml:space="preserve">PT. ZTT Cable Indonesia     </t>
  </si>
  <si>
    <t xml:space="preserve">Supplier Cable </t>
  </si>
  <si>
    <t xml:space="preserve">0811 895 789     </t>
  </si>
  <si>
    <t>Kawasan Industri Suryacipta Vll, Kav 1-66G1&amp;G2, Jl</t>
  </si>
  <si>
    <t>678 521 8888</t>
  </si>
  <si>
    <t>VDR4002</t>
  </si>
  <si>
    <t>Putra Langgeng Anugerah</t>
  </si>
  <si>
    <t>Jalan Air Hitam Komplek Pergudangan Platinum Blok A8Des KelSimpangBaruKec Binawidya Kota pekanbaru riau 28293</t>
  </si>
  <si>
    <t>KOTA TANJUNG PINANG</t>
  </si>
  <si>
    <t>2120220708</t>
  </si>
  <si>
    <t>Kevin Huang Kai Nan</t>
  </si>
  <si>
    <t>756184727216000</t>
  </si>
  <si>
    <t>VDR4032</t>
  </si>
  <si>
    <t>Putraguna Jayamulia</t>
  </si>
  <si>
    <t>Jln. Kalianak Barat No. 55 E-B, Kota Surabaya Jawa Timur</t>
  </si>
  <si>
    <t>Transporter</t>
  </si>
  <si>
    <t>0317497330 / +62 822-8707-4561</t>
  </si>
  <si>
    <t>Yatno</t>
  </si>
  <si>
    <t>2120212012</t>
  </si>
  <si>
    <t>PT Putraguna JayaMulia</t>
  </si>
  <si>
    <t xml:space="preserve">Jl. Danau Sunter Utara (Rukan Sunter Permai) Blok D No. 18-19 </t>
  </si>
  <si>
    <t>ODC</t>
  </si>
  <si>
    <t>Chayadi Subrata</t>
  </si>
  <si>
    <t>4281473918</t>
  </si>
  <si>
    <t>PT. Putratel Andalan Sukses</t>
  </si>
  <si>
    <t>027477959048000</t>
  </si>
  <si>
    <t>VDR4041</t>
  </si>
  <si>
    <t>Raj Prima</t>
  </si>
  <si>
    <t>Jl. Pahlawan Seribu, RUKO Boulevard Blok R Nomor 26, Bumi Serpong Damai (BSD), Desa/Kelurahan Lengkong Karya, Kec. Serpong Utara, Kota Tangerang Selatan, Provinsi Banten</t>
  </si>
  <si>
    <t>Material Grounding</t>
  </si>
  <si>
    <t>Peralatan grounding system</t>
  </si>
  <si>
    <t>02122235000</t>
  </si>
  <si>
    <t>Nugroho Wisnu</t>
  </si>
  <si>
    <t>164 000 164 8288</t>
  </si>
  <si>
    <t>PT. Raj Prima</t>
  </si>
  <si>
    <t>Supplier besi Beton</t>
  </si>
  <si>
    <t xml:space="preserve">081131151888 &amp; 081332676091 </t>
  </si>
  <si>
    <t>0102480005</t>
  </si>
  <si>
    <t>PT Rangka Raya</t>
  </si>
  <si>
    <t>210488482604000</t>
  </si>
  <si>
    <t>VDR3943</t>
  </si>
  <si>
    <t>Riau Crane Perkasa</t>
  </si>
  <si>
    <t>Jl. Riau Ujung Gang Karya Bersama, Air Hitam, Payung Sekaki, Pekanbaru, Riau</t>
  </si>
  <si>
    <t>Sewa Crane</t>
  </si>
  <si>
    <t>0812 777 32510 / +62 812-6804-676</t>
  </si>
  <si>
    <t>108 00 3313375 3</t>
  </si>
  <si>
    <t>PT Riau Crane Perkasa</t>
  </si>
  <si>
    <t>VDR3882</t>
  </si>
  <si>
    <t>Royal Madani Persada</t>
  </si>
  <si>
    <t xml:space="preserve">Plaza Aminta Lanta 5/504 Jalan TB Simatupang Kebayoran Lama </t>
  </si>
  <si>
    <t>Untuk pengiriman barang ke Kolaka , rekomendasi dari PP</t>
  </si>
  <si>
    <t>+62 811-1350-4001</t>
  </si>
  <si>
    <t>royalmadanipersada@gmail.com</t>
  </si>
  <si>
    <t>Insan Kurniawan</t>
  </si>
  <si>
    <t>5485155139</t>
  </si>
  <si>
    <t>PT ROYAL MADANI PERSADA</t>
  </si>
  <si>
    <t>50.035.037.6-013.000</t>
  </si>
  <si>
    <t>VDR4128</t>
  </si>
  <si>
    <t>Salaeurih Muda Perkasa</t>
  </si>
  <si>
    <t>Jl. Pramuka No. 19 Jatiluhur, Purwakarta</t>
  </si>
  <si>
    <t>SPBU Bunder 34-41116 Purwakarta</t>
  </si>
  <si>
    <t>081213819639</t>
  </si>
  <si>
    <t>Dian</t>
  </si>
  <si>
    <t>0169900100</t>
  </si>
  <si>
    <t>PT Salaeurih Muda Perkasa</t>
  </si>
  <si>
    <t>VDR3995</t>
  </si>
  <si>
    <t>Salam Pacific Indonesia Lines</t>
  </si>
  <si>
    <t xml:space="preserve"> Jl. Palmas No.2, Tj. Priok, Kec. Tj. Priok, Jkt Utara, Daerah Khusus Ibukota Jakarta 14310</t>
  </si>
  <si>
    <t>0811333799</t>
  </si>
  <si>
    <t>procurement.admin@qdc.co.id</t>
  </si>
  <si>
    <t>VDR3955</t>
  </si>
  <si>
    <t>Siemon Damai Jaya Abadi</t>
  </si>
  <si>
    <t>9PQR+XM6, Bumi Harjo, Kumai, West Kotawaringin Regency, Central Kalimantan 74117</t>
  </si>
  <si>
    <t>0857 8741 2872</t>
  </si>
  <si>
    <t>Agung Bagus Yulianto</t>
  </si>
  <si>
    <t>771 50 10000 17302</t>
  </si>
  <si>
    <t>PT. Siemon Damai Jaya Abadi</t>
  </si>
  <si>
    <t>VDR4036</t>
  </si>
  <si>
    <t>Silica Central Asia</t>
  </si>
  <si>
    <t>Jl. Ahmad Yani Km. 6 Kel. Baru Kec. Arut Selatan Kotawaringin Barat</t>
  </si>
  <si>
    <t>Ijin Operasional</t>
  </si>
  <si>
    <t>Ijin Operasional Tambang Tanah dan Pasir</t>
  </si>
  <si>
    <t>+62 822-5336-0516 / 081352778784</t>
  </si>
  <si>
    <t>Masyudi</t>
  </si>
  <si>
    <t>8585307447</t>
  </si>
  <si>
    <t>Silica Central Asia, PT</t>
  </si>
  <si>
    <t xml:space="preserve">SIMETRIK INTEGRASI </t>
  </si>
  <si>
    <t>ME Scada</t>
  </si>
  <si>
    <t>0817721213</t>
  </si>
  <si>
    <t>M. ALU MUKTI</t>
  </si>
  <si>
    <t>PT. SIMETRIK INTEGRASI</t>
  </si>
  <si>
    <t>006.000667549-4</t>
  </si>
  <si>
    <t>21.139.316.0-432.000</t>
  </si>
  <si>
    <t>Shela</t>
  </si>
  <si>
    <t>1943001930</t>
  </si>
  <si>
    <t>PT. Sinar Laut Mandiri</t>
  </si>
  <si>
    <t>VDR3775</t>
  </si>
  <si>
    <t>Sinergi Garuda Nusantara</t>
  </si>
  <si>
    <t>Jalan Mampang Prapatan VIII, No.31, Rw.01, Tegal Parang, Kecamatan Mampang Prapatan, Kota Jakarta Selatan, DKI Jakarta</t>
  </si>
  <si>
    <t>Advertising</t>
  </si>
  <si>
    <t>Percetakan</t>
  </si>
  <si>
    <t>Untuk Mencetak buku Ticket</t>
  </si>
  <si>
    <t>081212252501</t>
  </si>
  <si>
    <t>djayaprint@gmail.com</t>
  </si>
  <si>
    <t>Latip Abidin</t>
  </si>
  <si>
    <t>5520192311</t>
  </si>
  <si>
    <t>95.261.882.5-014.000</t>
  </si>
  <si>
    <t>VDR4066</t>
  </si>
  <si>
    <t>Sintra Sinarindo Elektrik</t>
  </si>
  <si>
    <t>Blok J7 No.03 Newton Tehno Park LIPPO CIKARANG,, Kel. Serang, Kec. Cikarang Selatan, Kab. Bekasi, Prov. Jawa Barat</t>
  </si>
  <si>
    <t>Transformer (trafo)</t>
  </si>
  <si>
    <t>021-897489 / +62 815-8655-8899</t>
  </si>
  <si>
    <t>Mahdan</t>
  </si>
  <si>
    <t>050501000393302</t>
  </si>
  <si>
    <t>PT Sintra Sinarindo Elektrik</t>
  </si>
  <si>
    <t>VDR4094</t>
  </si>
  <si>
    <t>Siscom Technologies</t>
  </si>
  <si>
    <t>Jl. Ir. H. Juanda No. 75EE, Cirendeu, Ciputat Timur, Kota Tangerang Selatan, Banten</t>
  </si>
  <si>
    <t>Distributor peralatan jaringan internet dan telekomunikasi seperti ethernet switch dan lain-lain</t>
  </si>
  <si>
    <t>+62 811-9210-031 /  02129053595</t>
  </si>
  <si>
    <t>127 000 4567 127</t>
  </si>
  <si>
    <t>PT Siscom Technologies</t>
  </si>
  <si>
    <t>VDR3849</t>
  </si>
  <si>
    <t>Subur Buana Raya</t>
  </si>
  <si>
    <t>Margomulyo 44 Blok G No. 20C, Greges, Asemrowo, Greges, Kec. Asem Rowo, Surabaya, Jawa Timur 60183</t>
  </si>
  <si>
    <t>Kebutuhan Triplex Phenolic untuk Bekitsing</t>
  </si>
  <si>
    <t>0317491125</t>
  </si>
  <si>
    <t>VDR3852</t>
  </si>
  <si>
    <t xml:space="preserve">Sukses Perkasa Forestama </t>
  </si>
  <si>
    <t>Jl. Pergudangan Suri Mulia No.16A, RT.001/RW.001, Greges, Kec. Asem Rowo, Surabaya, Jawa Timur 60186</t>
  </si>
  <si>
    <t xml:space="preserve">Untuk Pembelian Triplex Phenolic Surabaya </t>
  </si>
  <si>
    <t>(031) 7482568</t>
  </si>
  <si>
    <t>Mala</t>
  </si>
  <si>
    <t xml:space="preserve">Suryamas Elsindo Primatama </t>
  </si>
  <si>
    <t>Test Plug GI</t>
  </si>
  <si>
    <t>Bp Setia Kusuma</t>
  </si>
  <si>
    <t>Ester</t>
  </si>
  <si>
    <t>0701158814</t>
  </si>
  <si>
    <t>PT.Suryamas Elsindo Primatama</t>
  </si>
  <si>
    <t>1996</t>
  </si>
  <si>
    <t>14</t>
  </si>
  <si>
    <t>017499518086000</t>
  </si>
  <si>
    <t>VDR3996</t>
  </si>
  <si>
    <t>Temas Tbk</t>
  </si>
  <si>
    <t>Jl. Yos Sudarso No.Blok 33, RT.10/RW.11, Sunter Jaya, Kec. Tj. Priok, Jkt Utara, Daerah Khusus Ibukota Jakarta 14360</t>
  </si>
  <si>
    <t>(021) 4302388</t>
  </si>
  <si>
    <t>Bank Sinarmas</t>
  </si>
  <si>
    <t>0053053009</t>
  </si>
  <si>
    <t>PT. TEMAS SHIPPING</t>
  </si>
  <si>
    <t>VDR4118</t>
  </si>
  <si>
    <t>Tirtakencana Tatawarna</t>
  </si>
  <si>
    <t>Desa Wadungasih, Wadungasih Buduran, Kab. Sidoarjo, Jawa Timur 61252</t>
  </si>
  <si>
    <t>Cat Pagar</t>
  </si>
  <si>
    <t>Pabrik cat merk Avian</t>
  </si>
  <si>
    <t>+62 859-3927-6314</t>
  </si>
  <si>
    <t>Vikri</t>
  </si>
  <si>
    <t>141 001 7506296</t>
  </si>
  <si>
    <t>PT TIRTAKENCANA TATAWARNA</t>
  </si>
  <si>
    <t>VDR4192</t>
  </si>
  <si>
    <t>TOKO BAJA BESI PERKASA - TOKOPEDIA</t>
  </si>
  <si>
    <t>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</t>
  </si>
  <si>
    <t>Toko Baja besi - Tokopedia</t>
  </si>
  <si>
    <t>VDR4191</t>
  </si>
  <si>
    <t>Tokopedia MMJ TOOLS</t>
  </si>
  <si>
    <t>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</t>
  </si>
  <si>
    <t>Kawat Las - Tokopedia</t>
  </si>
  <si>
    <t>VDR4059</t>
  </si>
  <si>
    <t>Tri Artha Manunggal</t>
  </si>
  <si>
    <t>Komp. Luk Blok L-10 Kota Tangerang selatan, Provinsi Banten</t>
  </si>
  <si>
    <t>Kalibrasi</t>
  </si>
  <si>
    <t>Vendor utk Kalibrasi Alat Uji Tekan Beton</t>
  </si>
  <si>
    <t>081315263086</t>
  </si>
  <si>
    <t>Ketut Suada</t>
  </si>
  <si>
    <t>164 000 008 8205</t>
  </si>
  <si>
    <t>VDR4116</t>
  </si>
  <si>
    <t>Tri Karya Teslatama</t>
  </si>
  <si>
    <t>Menara Karya Lantai 6 Unit A, B, C, H, Jalan H.R. Rasuna Said Blok X-5 Kav. 1-2 , Desa/Kelurahan Kuningan Timur, Kec. Setiabudi, Kota Adm. Jakarta Selatan, Provinsi DKI Jakarta,</t>
  </si>
  <si>
    <t>Post Insulator PPC Insulator</t>
  </si>
  <si>
    <t>02125546700</t>
  </si>
  <si>
    <t>2177-679-999</t>
  </si>
  <si>
    <t>PT Tri Karya Teslatama</t>
  </si>
  <si>
    <t>VDR3950</t>
  </si>
  <si>
    <t>Tribaja Karya Sejahtera</t>
  </si>
  <si>
    <t>Aeropolis ASW, Jl. Marsekal Suryadarma No.10 Blok G, Mekarsari, Neglasari, Tangerang City, Banten 15129</t>
  </si>
  <si>
    <t>0856 9714 7754</t>
  </si>
  <si>
    <t>Engel</t>
  </si>
  <si>
    <t>7010 388 800</t>
  </si>
  <si>
    <t>83.124.068.4-085.000</t>
  </si>
  <si>
    <t>VDR4259</t>
  </si>
  <si>
    <t>Triotama Toya Energi</t>
  </si>
  <si>
    <t>Jl. Pluit Karang Timur Blok B8 No.76 77 RT 006 RW 012 Pluit Penjaringan , Jakarta Utara</t>
  </si>
  <si>
    <t>0216684848</t>
  </si>
  <si>
    <t>triotamatoya@gmail.com</t>
  </si>
  <si>
    <t>Mahdan +6281586558899</t>
  </si>
  <si>
    <t>VDR3959</t>
  </si>
  <si>
    <t xml:space="preserve">Twink Indonesia </t>
  </si>
  <si>
    <t xml:space="preserve">Twink Center 5th Floor. Jl. Kapten Piere Tendean No.82. Jakarta 12790. </t>
  </si>
  <si>
    <t xml:space="preserve"> 021-7900088</t>
  </si>
  <si>
    <t>0000000000000</t>
  </si>
  <si>
    <t>VDR4022</t>
  </si>
  <si>
    <t xml:space="preserve">Vector Info Technologies </t>
  </si>
  <si>
    <t>Graha MIR Building 7th Floor unit c Jl pemuda No 9 Rt01/Rw 3 Rawamangun Kec. Pulo Gadung jakarta Timur 13220</t>
  </si>
  <si>
    <t xml:space="preserve">Distributor Optical Distribution Frame (ODF) </t>
  </si>
  <si>
    <t>085359936053</t>
  </si>
  <si>
    <t>1230006677894</t>
  </si>
  <si>
    <t>PT VECTOR INFOTECHNOLOGIES INDONESIA</t>
  </si>
  <si>
    <t>0718449176012000</t>
  </si>
  <si>
    <t>VDR3639</t>
  </si>
  <si>
    <t>Vins Teknik Internusa</t>
  </si>
  <si>
    <t>Jl. Mangga Besar 1 No. 32 Lantai 2 RT. 005 RW. 005 Mangga Besar, Taman Sari Kota ADM. Jakarta Barat DKI Jakarta</t>
  </si>
  <si>
    <t xml:space="preserve">Distributor Peralatan </t>
  </si>
  <si>
    <t>5885201587</t>
  </si>
  <si>
    <t>VINS TEKNIK INTERNUSA PT</t>
  </si>
  <si>
    <t xml:space="preserve">Voksel Electric Tbk </t>
  </si>
  <si>
    <t xml:space="preserve">Jl Raya Narogong Km 16 </t>
  </si>
  <si>
    <t>Material OSP</t>
  </si>
  <si>
    <t>Cable FO Voksel</t>
  </si>
  <si>
    <t>Edy Surya Tarigan</t>
  </si>
  <si>
    <t>PT. Voksel Electric Tbk</t>
  </si>
  <si>
    <t>0133853367</t>
  </si>
  <si>
    <t>VDR4053</t>
  </si>
  <si>
    <t>Widya Prima Utama</t>
  </si>
  <si>
    <t>Jl. Melati C12, Kel. Jaten, Kec. Jaten, Kab. Karanganyar, Jawa Tengah</t>
  </si>
  <si>
    <t>Konsultan Dinding Penaha Tanah (DPT)</t>
  </si>
  <si>
    <t>+62 856-2515-327</t>
  </si>
  <si>
    <t>KABUPATEN KARANGANYAR</t>
  </si>
  <si>
    <t>Reki</t>
  </si>
  <si>
    <t xml:space="preserve">Yanmarindo Perkasa </t>
  </si>
  <si>
    <t>distributor mesin, sparepart dan service</t>
  </si>
  <si>
    <t>Pekanbaru Riau</t>
  </si>
  <si>
    <t>Bp Acai dan Bp Rais</t>
  </si>
  <si>
    <t>Mandiri Cab Pekanbaru KCP Riau</t>
  </si>
  <si>
    <t>108 0000 44000 9</t>
  </si>
  <si>
    <t>PT. Yanmarindo Perkasa</t>
  </si>
  <si>
    <t>31 Tahun</t>
  </si>
  <si>
    <t>1980</t>
  </si>
  <si>
    <t>01 496 413 4 218 000</t>
  </si>
  <si>
    <t>2010-04-16</t>
  </si>
  <si>
    <t>VDR4133</t>
  </si>
  <si>
    <t>Yudha Berkat Layana</t>
  </si>
  <si>
    <t>Jl Aria Santika No 7B Sumur Pacing 02/002, Karawaci</t>
  </si>
  <si>
    <t>Distributor Aplus (Gypsum board, Silika Board dan aksesoris)</t>
  </si>
  <si>
    <t>0818735222</t>
  </si>
  <si>
    <t>yudhaberkatlayana@gmail.com</t>
  </si>
  <si>
    <t>Lina</t>
  </si>
  <si>
    <t>Yuyun Gunawan</t>
  </si>
  <si>
    <t>BCA Cab Karawaci</t>
  </si>
  <si>
    <t>7120635128</t>
  </si>
  <si>
    <t>PT Yudha Berkat Layana</t>
  </si>
  <si>
    <t>628581969-402000</t>
  </si>
  <si>
    <t>Ahmad Hafi Badali (Toko Berkat Orang Tua)</t>
  </si>
  <si>
    <t>0856 5493 1726</t>
  </si>
  <si>
    <t>Ahmad Hafi Badali</t>
  </si>
  <si>
    <t>0282-01-013072-53-7</t>
  </si>
  <si>
    <t>0821 6558 8600</t>
  </si>
  <si>
    <t>Nyoto Dedi Hartono</t>
  </si>
  <si>
    <t>3359 01 026645 53 9</t>
  </si>
  <si>
    <t>085222294833</t>
  </si>
  <si>
    <t>9000023797385</t>
  </si>
  <si>
    <t>+62 823-9137-2798</t>
  </si>
  <si>
    <t>Pengurus IMB</t>
  </si>
  <si>
    <t>PEKANBARU</t>
  </si>
  <si>
    <t>108 0024 3023 00</t>
  </si>
  <si>
    <t>Yuni</t>
  </si>
  <si>
    <t>Ibu Slivia Veronika</t>
  </si>
  <si>
    <t>0821063298</t>
  </si>
  <si>
    <t>Slivia Veronika</t>
  </si>
  <si>
    <t>+62 812-6639-9939</t>
  </si>
  <si>
    <t>Martinus Angga</t>
  </si>
  <si>
    <t>034 340 1091</t>
  </si>
  <si>
    <t>085100351415</t>
  </si>
  <si>
    <t>Go Sun Chen</t>
  </si>
  <si>
    <t>7910269181</t>
  </si>
  <si>
    <t xml:space="preserve">021 612 1292       </t>
  </si>
  <si>
    <t xml:space="preserve">021 612 1293 </t>
  </si>
  <si>
    <t>Gedung Murata Blok F No 21 Lantai Dasar Glodok Pla</t>
  </si>
  <si>
    <t>198 6075 993</t>
  </si>
  <si>
    <t>Liauw Jun Ming</t>
  </si>
  <si>
    <t>Bp Ricky</t>
  </si>
  <si>
    <t>4830362768</t>
  </si>
  <si>
    <t>Ricky Sutehja</t>
  </si>
  <si>
    <t>+62 813-6507-1396</t>
  </si>
  <si>
    <t>Olivia</t>
  </si>
  <si>
    <t>1080007450399</t>
  </si>
  <si>
    <t>Sulastri</t>
  </si>
  <si>
    <t>Jl. Pramuka No.39C, Lamokato, Kec. Kolaka, Kabupaten Kolaka, Sulawesi Tenggara 93513</t>
  </si>
  <si>
    <t>0823-4944-4545</t>
  </si>
  <si>
    <t>Yohannes Padidi</t>
  </si>
  <si>
    <t>1620008888558</t>
  </si>
  <si>
    <t>Debora Santi Salim</t>
  </si>
  <si>
    <t>Intan Motor (Yohanes Padidi )</t>
  </si>
  <si>
    <t>0821 1303 2738</t>
  </si>
  <si>
    <t>Michael Manalu, ST</t>
  </si>
  <si>
    <t>436-0286-202</t>
  </si>
  <si>
    <t>Michael Chrisantus Manalu</t>
  </si>
  <si>
    <t>Jon Yanto (Toko Sentral Elektronik)</t>
  </si>
  <si>
    <t>+62 821-7172-5995</t>
  </si>
  <si>
    <t>Siaubie</t>
  </si>
  <si>
    <t>2200 3561 04</t>
  </si>
  <si>
    <t>Jon Yanto</t>
  </si>
  <si>
    <t>JUALWATERSTOP.NET</t>
  </si>
  <si>
    <t>0852-1859-5053</t>
  </si>
  <si>
    <t>admin@jualwaterstop.net</t>
  </si>
  <si>
    <t>Surya Pitono</t>
  </si>
  <si>
    <t>0842158191</t>
  </si>
  <si>
    <t>Ruwanto</t>
  </si>
  <si>
    <t>6090219918</t>
  </si>
  <si>
    <t>Djohan Halim</t>
  </si>
  <si>
    <t>588 509 6228</t>
  </si>
  <si>
    <t>PT. Sumber Mega Jaya</t>
  </si>
  <si>
    <t>Michael Chrisantus Manalu (Toko Jelajah Karya Teknik)</t>
  </si>
  <si>
    <t>Jl. Rasamala GG. N No. 48 RT008 RW009 Kel. Menteng Dalam Kec. Tebet Kota Jakarta Selatan Provinsi DKI Jakarta</t>
  </si>
  <si>
    <t>Cetakan Silinder dari Besi Coran</t>
  </si>
  <si>
    <t>Michael Manalu</t>
  </si>
  <si>
    <t>Nicolas Agustav (Tb Karta Jaya)</t>
  </si>
  <si>
    <t>Jl. Taman Pahlawan No 66 Purwakarta</t>
  </si>
  <si>
    <t>087839408562</t>
  </si>
  <si>
    <t>Anggun</t>
  </si>
  <si>
    <t>2311106262</t>
  </si>
  <si>
    <t>Nicolas Agustav</t>
  </si>
  <si>
    <t>+62 813-3837-6453</t>
  </si>
  <si>
    <t>Yayang</t>
  </si>
  <si>
    <t>1080014732417</t>
  </si>
  <si>
    <t>Yayang Winata</t>
  </si>
  <si>
    <t>Sarana Jaya Abadi (Bayu Afdala)</t>
  </si>
  <si>
    <t>+62 813-8698-7295</t>
  </si>
  <si>
    <t>Alamat Toko Pasar Kenari Lama, Jl. Salemba Raya lt</t>
  </si>
  <si>
    <t>Bayu</t>
  </si>
  <si>
    <t>3422894303</t>
  </si>
  <si>
    <t>Bayu Afdala</t>
  </si>
  <si>
    <t>Rizal</t>
  </si>
  <si>
    <t>Ririn Astika</t>
  </si>
  <si>
    <t>4120 3033 71</t>
  </si>
  <si>
    <t>Aprizal</t>
  </si>
  <si>
    <t>Jl. Pramuka, Lamokato, Kec. Kolaka, Kabupaten Kolaka, Sulawesi Tenggara 93561</t>
  </si>
  <si>
    <t>0821-9075-1789</t>
  </si>
  <si>
    <t>Jl. Bunggasi, Anduonohu, Kec. Poasia, Kota Kendari, Sulawesi Tenggara 93231</t>
  </si>
  <si>
    <t>0852-4180-8527</t>
  </si>
  <si>
    <t>Silvia Wijaya</t>
  </si>
  <si>
    <t>7910167841</t>
  </si>
  <si>
    <t>Jl. Riau Ujung no 88 H, Tampan, Kec. Payung Sekaki, Kota Pekanbaru, Riau 28292</t>
  </si>
  <si>
    <t>+62 813-7288-2518</t>
  </si>
  <si>
    <t>823 061 1158</t>
  </si>
  <si>
    <t>Sarninah</t>
  </si>
  <si>
    <t>Jl. Pramuka, Lamokato, Kec. Kolaka, Kabupaten Kolaka, Sulawesi Tenggara 93516</t>
  </si>
  <si>
    <t>082190751388</t>
  </si>
  <si>
    <t>Roy Lieswan</t>
  </si>
  <si>
    <t>493301044220538</t>
  </si>
  <si>
    <t>0823 8992 2255</t>
  </si>
  <si>
    <t>Suryanto</t>
  </si>
  <si>
    <t>108 001 433 4743</t>
  </si>
  <si>
    <t>https://www.tokopedia.com/suryaelectrikal/flexibel-conduit-metal-1-2in?extParam=ivf%3Dfalse%26keyword%3Dflexible+metal+conduit+1%2F2%22+inch%26search_id%3D202510170723066FAA8040DA20EF2E1Q2E%26src%3Dsearch</t>
  </si>
  <si>
    <t>TB Roma Bangunan</t>
  </si>
  <si>
    <t>082121215018</t>
  </si>
  <si>
    <t>Maldini</t>
  </si>
  <si>
    <t>Nisa</t>
  </si>
  <si>
    <t>2318939999</t>
  </si>
  <si>
    <t>PT RIMA DIAMONDA</t>
  </si>
  <si>
    <t>Toko Mega Diesel</t>
  </si>
  <si>
    <t>0813-7274-7194</t>
  </si>
  <si>
    <t>Rozak</t>
  </si>
  <si>
    <t>1080001295741</t>
  </si>
  <si>
    <t>Juidan</t>
  </si>
  <si>
    <t>Bp H Rizal</t>
  </si>
  <si>
    <t>5470189594</t>
  </si>
  <si>
    <t>SAFRIZAL</t>
  </si>
  <si>
    <t>Toko Restia (Afrizal)</t>
  </si>
  <si>
    <t>Siak Raya RT010/004 Sungai Mempura, Mempura Kab. Siak, Provinsi Riau</t>
  </si>
  <si>
    <t>0812-6868-360</t>
  </si>
  <si>
    <t>3386-01-0088-02-53-6</t>
  </si>
  <si>
    <t>Tokopedia -  GudangPowerTools</t>
  </si>
  <si>
    <t>5</t>
  </si>
  <si>
    <t>April 2016</t>
  </si>
  <si>
    <t>Glodok Diesel</t>
  </si>
  <si>
    <t>Virtual Account Tokopedia</t>
  </si>
  <si>
    <t>Protech Computer</t>
  </si>
  <si>
    <t>Jalan Pramuka No 80 ,Kota Kolaka</t>
  </si>
  <si>
    <t>+62 852-3319-1162</t>
  </si>
  <si>
    <t>Mindar Gorat</t>
  </si>
  <si>
    <t>1620088338383</t>
  </si>
  <si>
    <t>jln pemuda km 02kolaka, Tobea, Indonesia, Southeast Sulawesi</t>
  </si>
  <si>
    <t>0823-4745-3535</t>
  </si>
  <si>
    <t>topswalayan@ymail.com</t>
  </si>
  <si>
    <t>Yulianti (TB Sumber Jaya Bangunan)</t>
  </si>
  <si>
    <t>Kp CIkembang 001/01 Kembangkuning, Kec. Jatiluhur</t>
  </si>
  <si>
    <t>087824045968</t>
  </si>
  <si>
    <t>Yulianti</t>
  </si>
  <si>
    <t>2310173854</t>
  </si>
  <si>
    <t>UD</t>
  </si>
  <si>
    <t>+62 812-7566-0605</t>
  </si>
  <si>
    <t>Robby</t>
  </si>
  <si>
    <t>0812 5074 883 / 0813 4914 0290</t>
  </si>
  <si>
    <t>7715 0100 9809 536</t>
  </si>
  <si>
    <t>UD Gajah Mungkur</t>
  </si>
  <si>
    <t>Jl. Dr. Sam Ratulangi No.175, Mandonga, Kec. Mandonga, Kota Kendari, Sulawesi Tenggara 93112</t>
  </si>
  <si>
    <t>04013122812</t>
  </si>
  <si>
    <t>SALSA</t>
  </si>
  <si>
    <t>7910036635</t>
  </si>
  <si>
    <t>ADOLFINA LAY</t>
  </si>
  <si>
    <t>Jl Jalur Sutera Kav 16A No.7, Alam Sutera, Tangerang</t>
  </si>
  <si>
    <t>0812-1899-6521</t>
  </si>
  <si>
    <t>Albert Pranata Wijaya</t>
  </si>
  <si>
    <t>4900357929</t>
  </si>
  <si>
    <t>UD. Thufail</t>
  </si>
  <si>
    <t>Jl. Poros Kolaka Kendari KM 16</t>
  </si>
  <si>
    <t>085242316821</t>
  </si>
  <si>
    <t>493301047931536</t>
  </si>
  <si>
    <t>Anisa</t>
  </si>
  <si>
    <t>Jl. Iskandar No. 17 Madurejo, Pangkalan Bun</t>
  </si>
  <si>
    <t>Balduin Situmorang</t>
  </si>
  <si>
    <t>Hesindo Karya Pratama</t>
  </si>
  <si>
    <t>Iradat Aman Globalindo</t>
  </si>
  <si>
    <t>Kirana Purnama</t>
  </si>
  <si>
    <t>KMI Wire and Cable</t>
  </si>
  <si>
    <t>Kokoh Inti Arebama</t>
  </si>
  <si>
    <t>Orix Indonesia Finance</t>
  </si>
  <si>
    <t>Adibrata Graha</t>
  </si>
  <si>
    <t>Asiatronic Indo Makmur</t>
  </si>
  <si>
    <t>Geo Cipta Bangun</t>
  </si>
  <si>
    <t>Mixindo Abadi Karya</t>
  </si>
  <si>
    <t>Multi Kencana Niagatama</t>
  </si>
  <si>
    <t xml:space="preserve">Siemens Indonesia </t>
  </si>
  <si>
    <t>Sinergi Karsa Utama</t>
  </si>
  <si>
    <t>Cakrawala Persada Internasional</t>
  </si>
  <si>
    <t>Citra Banjar Abadi</t>
  </si>
  <si>
    <t xml:space="preserve">Denko Wahana Sakti </t>
  </si>
  <si>
    <t xml:space="preserve">Kesuma  </t>
  </si>
  <si>
    <t xml:space="preserve">Mollindo Cipta Mandiri </t>
  </si>
  <si>
    <t>Panah Perdana Logisindo</t>
  </si>
  <si>
    <t>Schneider Indonesia</t>
  </si>
  <si>
    <t>Sentosa Prima Mandiri</t>
  </si>
  <si>
    <t xml:space="preserve">ZTT Cable Indonesia     </t>
  </si>
  <si>
    <t>Simetrik Integrasi</t>
  </si>
  <si>
    <t>Tokopedia - Baja Besi Perkasa</t>
  </si>
  <si>
    <t>Tokopedia - MMJ Tools</t>
  </si>
  <si>
    <t>VDR3604, VDR3898</t>
  </si>
  <si>
    <t>Tokopedia - BJ Telecom</t>
  </si>
  <si>
    <t>Pusat Sertifikasi</t>
  </si>
  <si>
    <t>Jl. Laboratorium, Duren Tiga, Jakarta Selatan Jakarta</t>
  </si>
  <si>
    <t>Tokopedia - Gudang Power Tools</t>
  </si>
  <si>
    <t>Tokopedia - Doctor Electrical</t>
  </si>
  <si>
    <t>Tokopedia - Distributor Kabel</t>
  </si>
  <si>
    <t>Tokopedia - Aksesmandiri</t>
  </si>
  <si>
    <t>Dinargeo Survey</t>
  </si>
  <si>
    <t>BPJS</t>
  </si>
  <si>
    <t>Badan Penyelenggara Jaminan Sosial</t>
  </si>
  <si>
    <t>Jl. MT Haryono No. 384 Balikpapan Kalimantan Timur</t>
  </si>
  <si>
    <t>Nama PKP / NPWP</t>
  </si>
  <si>
    <t>NPWP</t>
  </si>
  <si>
    <t>Commercial Name</t>
  </si>
  <si>
    <t>Ramayana Departement Store</t>
  </si>
  <si>
    <t>Pelayanan Listrik Nasional</t>
  </si>
  <si>
    <t>Telkom</t>
  </si>
  <si>
    <t>Telkomsel</t>
  </si>
  <si>
    <t>Telekomunikasi Indonesia</t>
  </si>
  <si>
    <t>Telekomunikasi Selular</t>
  </si>
  <si>
    <t>Ocu Intan</t>
  </si>
  <si>
    <t>Ketenagakerjaan</t>
  </si>
  <si>
    <t>Kesehatan</t>
  </si>
  <si>
    <t>Murah Rezeki</t>
  </si>
  <si>
    <t>Old Code</t>
  </si>
  <si>
    <t>Agen Kaca Kita Yakin</t>
  </si>
  <si>
    <t>Sinar Listrik</t>
  </si>
  <si>
    <t>Subur</t>
  </si>
  <si>
    <t>Meubel Dani</t>
  </si>
  <si>
    <t>Usaha Teknik Bersama</t>
  </si>
  <si>
    <t>Fajar Timur Motor</t>
  </si>
  <si>
    <t>Berkat Sahabat Sejati</t>
  </si>
  <si>
    <t xml:space="preserve">Radian Sarana Elektrika   </t>
  </si>
  <si>
    <t>Marpoyan Teknik Diesel</t>
  </si>
  <si>
    <t>Mekar</t>
  </si>
  <si>
    <t>Ardhis Collection</t>
  </si>
  <si>
    <t>Wilda Trans</t>
  </si>
  <si>
    <t>RS Benyamin Guluh</t>
  </si>
  <si>
    <t>RSUD Dr. R. Soedjati</t>
  </si>
  <si>
    <t>telp</t>
  </si>
  <si>
    <t>holder</t>
  </si>
  <si>
    <t xml:space="preserve">Jakarta Selatan </t>
  </si>
  <si>
    <t>DHJ, VDR0035</t>
  </si>
  <si>
    <t>BTU, VDR0015</t>
  </si>
  <si>
    <t>Kabel Metal Indonesia</t>
  </si>
  <si>
    <t>Jl. Raya Bekasi Km 23.1 Cakung, Jakarta 13910</t>
  </si>
  <si>
    <t>VDR0383, VDR0384</t>
  </si>
  <si>
    <t>Entity Old Code</t>
  </si>
  <si>
    <t>CUST-0001</t>
  </si>
  <si>
    <t>CUST-0002</t>
  </si>
  <si>
    <t>CUST-0003</t>
  </si>
  <si>
    <t>CUST-0004</t>
  </si>
  <si>
    <t>CUST-0005</t>
  </si>
  <si>
    <t>CUST-0006</t>
  </si>
  <si>
    <t>CUST-0007</t>
  </si>
  <si>
    <t>CUST-0008</t>
  </si>
  <si>
    <t>CUST-0009</t>
  </si>
  <si>
    <t>CUST-0010</t>
  </si>
  <si>
    <t>CUST-0011</t>
  </si>
  <si>
    <t>CUST-0012</t>
  </si>
  <si>
    <t>CUST-0013</t>
  </si>
  <si>
    <t>CUST-0014</t>
  </si>
  <si>
    <t>CUST-0015</t>
  </si>
  <si>
    <t>CUST-0016</t>
  </si>
  <si>
    <t>CUST-0017</t>
  </si>
  <si>
    <t>CUST-0018</t>
  </si>
  <si>
    <t>CUST-0019</t>
  </si>
  <si>
    <t>CUST-0020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</si>
  <si>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</si>
  <si>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</si>
  <si>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</si>
  <si>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</si>
  <si>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</si>
  <si>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</si>
  <si>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</si>
  <si>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CUST-0028</t>
  </si>
  <si>
    <t>CUST-0029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</si>
  <si>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</si>
  <si>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</si>
  <si>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</si>
  <si>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</si>
  <si>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</si>
  <si>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</si>
  <si>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</si>
  <si>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</si>
  <si>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</si>
  <si>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</si>
  <si>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</si>
  <si>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</si>
  <si>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</si>
  <si>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</si>
  <si>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</si>
  <si>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</si>
  <si>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</si>
  <si>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</si>
  <si>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</si>
  <si>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</si>
  <si>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</si>
  <si>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</si>
  <si>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</si>
  <si>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</si>
  <si>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</si>
  <si>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</si>
  <si>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</si>
  <si>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</si>
  <si>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</si>
  <si>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</si>
  <si>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</si>
  <si>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</si>
  <si>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</si>
  <si>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</si>
  <si>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</si>
  <si>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</si>
  <si>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</si>
  <si>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</si>
  <si>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</si>
  <si>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</si>
  <si>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</si>
  <si>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</si>
  <si>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</si>
  <si>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</si>
  <si>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</si>
  <si>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</si>
  <si>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VNDR-0001</t>
  </si>
  <si>
    <t>VNDR-0002</t>
  </si>
  <si>
    <t>VNDR-0003</t>
  </si>
  <si>
    <t>VNDR-0004</t>
  </si>
  <si>
    <t>VNDR-0005</t>
  </si>
  <si>
    <t>VNDR-0006</t>
  </si>
  <si>
    <t>VNDR-0007</t>
  </si>
  <si>
    <t>VNDR-0008</t>
  </si>
  <si>
    <t>VNDR-0009</t>
  </si>
  <si>
    <t>VNDR-0010</t>
  </si>
  <si>
    <t>VNDR-0011</t>
  </si>
  <si>
    <t>VNDR-0012</t>
  </si>
  <si>
    <t>VNDR-0013</t>
  </si>
  <si>
    <t>VNDR-0014</t>
  </si>
  <si>
    <t>VNDR-0015</t>
  </si>
  <si>
    <t>VNDR-0016</t>
  </si>
  <si>
    <t>VNDR-0017</t>
  </si>
  <si>
    <t>VNDR-0018</t>
  </si>
  <si>
    <t>VNDR-0019</t>
  </si>
  <si>
    <t>VNDR-0020</t>
  </si>
  <si>
    <t>VNDR-0021</t>
  </si>
  <si>
    <t>VNDR-0022</t>
  </si>
  <si>
    <t>VNDR-0023</t>
  </si>
  <si>
    <t>VNDR-0024</t>
  </si>
  <si>
    <t>VNDR-0025</t>
  </si>
  <si>
    <t>VNDR-0026</t>
  </si>
  <si>
    <t>VNDR-0027</t>
  </si>
  <si>
    <t>VNDR-0028</t>
  </si>
  <si>
    <t>VNDR-0029</t>
  </si>
  <si>
    <t>VNDR-0030</t>
  </si>
  <si>
    <t>VNDR-0031</t>
  </si>
  <si>
    <t>VNDR-0032</t>
  </si>
  <si>
    <t>VNDR-0033</t>
  </si>
  <si>
    <t>VNDR-0034</t>
  </si>
  <si>
    <t>VNDR-0035</t>
  </si>
  <si>
    <t>VNDR-0036</t>
  </si>
  <si>
    <t>VNDR-0037</t>
  </si>
  <si>
    <t>VNDR-0038</t>
  </si>
  <si>
    <t>VNDR-0039</t>
  </si>
  <si>
    <t>VNDR-0040</t>
  </si>
  <si>
    <t>VNDR-0041</t>
  </si>
  <si>
    <t>VNDR-0042</t>
  </si>
  <si>
    <t>VNDR-0043</t>
  </si>
  <si>
    <t>VNDR-0044</t>
  </si>
  <si>
    <t>VNDR-0045</t>
  </si>
  <si>
    <t>VNDR-0046</t>
  </si>
  <si>
    <t>VNDR-0047</t>
  </si>
  <si>
    <t>VNDR-0048</t>
  </si>
  <si>
    <t>VNDR-0049</t>
  </si>
  <si>
    <t>VNDR-0050</t>
  </si>
  <si>
    <t>VNDR-0051</t>
  </si>
  <si>
    <t>VNDR-0052</t>
  </si>
  <si>
    <t>VNDR-0053</t>
  </si>
  <si>
    <t>VNDR-0054</t>
  </si>
  <si>
    <t>VNDR-0055</t>
  </si>
  <si>
    <t>VNDR-0056</t>
  </si>
  <si>
    <t>VNDR-0057</t>
  </si>
  <si>
    <t>VNDR-0058</t>
  </si>
  <si>
    <t>VNDR-0059</t>
  </si>
  <si>
    <t>VNDR-0060</t>
  </si>
  <si>
    <t>VNDR-0061</t>
  </si>
  <si>
    <t>VNDR-0062</t>
  </si>
  <si>
    <t>VNDR-0063</t>
  </si>
  <si>
    <t>VNDR-0064</t>
  </si>
  <si>
    <t>VNDR-0065</t>
  </si>
  <si>
    <t>VNDR-0066</t>
  </si>
  <si>
    <t>VNDR-0067</t>
  </si>
  <si>
    <t>VNDR-0068</t>
  </si>
  <si>
    <t>VNDR-0069</t>
  </si>
  <si>
    <t>VNDR-0070</t>
  </si>
  <si>
    <t>VNDR-0071</t>
  </si>
  <si>
    <t>VNDR-0072</t>
  </si>
  <si>
    <t>VNDR-0073</t>
  </si>
  <si>
    <t>VNDR-0074</t>
  </si>
  <si>
    <t>VNDR-0075</t>
  </si>
  <si>
    <t>VNDR-0076</t>
  </si>
  <si>
    <t>VNDR-0077</t>
  </si>
  <si>
    <t>VNDR-0078</t>
  </si>
  <si>
    <t>VNDR-0079</t>
  </si>
  <si>
    <t>VNDR-0080</t>
  </si>
  <si>
    <t>VNDR-0081</t>
  </si>
  <si>
    <t>VNDR-0082</t>
  </si>
  <si>
    <t>VNDR-0083</t>
  </si>
  <si>
    <t>VNDR-0084</t>
  </si>
  <si>
    <t>VNDR-0085</t>
  </si>
  <si>
    <t>VNDR-0086</t>
  </si>
  <si>
    <t>VNDR-0087</t>
  </si>
  <si>
    <t>VNDR-0088</t>
  </si>
  <si>
    <t>VNDR-0089</t>
  </si>
  <si>
    <t>VNDR-0090</t>
  </si>
  <si>
    <t>VNDR-0091</t>
  </si>
  <si>
    <t>VNDR-0092</t>
  </si>
  <si>
    <t>VNDR-0093</t>
  </si>
  <si>
    <t>VNDR-0094</t>
  </si>
  <si>
    <t>VNDR-0095</t>
  </si>
  <si>
    <t>VNDR-0096</t>
  </si>
  <si>
    <t>VNDR-0097</t>
  </si>
  <si>
    <t>VNDR-0098</t>
  </si>
  <si>
    <t>VNDR-0099</t>
  </si>
  <si>
    <t>VNDR-0100</t>
  </si>
  <si>
    <t>VNDR-0101</t>
  </si>
  <si>
    <t>VNDR-0102</t>
  </si>
  <si>
    <t>VNDR-0103</t>
  </si>
  <si>
    <t>VNDR-0104</t>
  </si>
  <si>
    <t>VNDR-0105</t>
  </si>
  <si>
    <t>VNDR-0106</t>
  </si>
  <si>
    <t>VNDR-0107</t>
  </si>
  <si>
    <t>VNDR-0108</t>
  </si>
  <si>
    <t>VNDR-0109</t>
  </si>
  <si>
    <t>VNDR-0110</t>
  </si>
  <si>
    <t>VNDR-0111</t>
  </si>
  <si>
    <t>VNDR-0112</t>
  </si>
  <si>
    <t>VNDR-0113</t>
  </si>
  <si>
    <t>VNDR-0114</t>
  </si>
  <si>
    <t>VNDR-0115</t>
  </si>
  <si>
    <t>VNDR-0116</t>
  </si>
  <si>
    <t>VNDR-0117</t>
  </si>
  <si>
    <t>VNDR-0118</t>
  </si>
  <si>
    <t>VNDR-0119</t>
  </si>
  <si>
    <t>VNDR-0120</t>
  </si>
  <si>
    <t>VNDR-0121</t>
  </si>
  <si>
    <t>VNDR-0122</t>
  </si>
  <si>
    <t>VNDR-0123</t>
  </si>
  <si>
    <t>VNDR-0124</t>
  </si>
  <si>
    <t>VNDR-0125</t>
  </si>
  <si>
    <t>VNDR-0126</t>
  </si>
  <si>
    <t>VNDR-0127</t>
  </si>
  <si>
    <t>VNDR-0128</t>
  </si>
  <si>
    <t>VNDR-0129</t>
  </si>
  <si>
    <t>VNDR-0130</t>
  </si>
  <si>
    <t>VNDR-0131</t>
  </si>
  <si>
    <t>VNDR-0132</t>
  </si>
  <si>
    <t>VNDR-0133</t>
  </si>
  <si>
    <t>VNDR-0134</t>
  </si>
  <si>
    <t>VNDR-0135</t>
  </si>
  <si>
    <t>VNDR-0136</t>
  </si>
  <si>
    <t>VNDR-0137</t>
  </si>
  <si>
    <t>VNDR-0138</t>
  </si>
  <si>
    <t>VNDR-0139</t>
  </si>
  <si>
    <t>VNDR-0140</t>
  </si>
  <si>
    <t>VNDR-0141</t>
  </si>
  <si>
    <t>VNDR-0142</t>
  </si>
  <si>
    <t>VNDR-0143</t>
  </si>
  <si>
    <t>VNDR-0144</t>
  </si>
  <si>
    <t>VNDR-0145</t>
  </si>
  <si>
    <t>VNDR-0146</t>
  </si>
  <si>
    <t>VNDR-0147</t>
  </si>
  <si>
    <t>VNDR-0148</t>
  </si>
  <si>
    <t>VNDR-0149</t>
  </si>
  <si>
    <t>VNDR-0150</t>
  </si>
  <si>
    <t>VNDR-0151</t>
  </si>
  <si>
    <t>VNDR-0152</t>
  </si>
  <si>
    <t>VNDR-0153</t>
  </si>
  <si>
    <t>VNDR-0154</t>
  </si>
  <si>
    <t>VNDR-0155</t>
  </si>
  <si>
    <t>VNDR-0156</t>
  </si>
  <si>
    <t>VNDR-0157</t>
  </si>
  <si>
    <t>VNDR-0158</t>
  </si>
  <si>
    <t>VNDR-0159</t>
  </si>
  <si>
    <t>VNDR-0160</t>
  </si>
  <si>
    <t>VNDR-0161</t>
  </si>
  <si>
    <t>VNDR-0162</t>
  </si>
  <si>
    <t>VNDR-0163</t>
  </si>
  <si>
    <t>VNDR-0164</t>
  </si>
  <si>
    <t>VNDR-0165</t>
  </si>
  <si>
    <t>VNDR-0166</t>
  </si>
  <si>
    <t>VNDR-0167</t>
  </si>
  <si>
    <t>VNDR-0168</t>
  </si>
  <si>
    <t>VNDR-0169</t>
  </si>
  <si>
    <t>VNDR-0170</t>
  </si>
  <si>
    <t>VNDR-0171</t>
  </si>
  <si>
    <t>VNDR-0172</t>
  </si>
  <si>
    <t>VNDR-0173</t>
  </si>
  <si>
    <t>VNDR-0174</t>
  </si>
  <si>
    <t>VNDR-0175</t>
  </si>
  <si>
    <t>VNDR-0176</t>
  </si>
  <si>
    <t>VNDR-0177</t>
  </si>
  <si>
    <t>VNDR-0178</t>
  </si>
  <si>
    <t>VNDR-0179</t>
  </si>
  <si>
    <t>VNDR-0180</t>
  </si>
  <si>
    <t>VNDR-0181</t>
  </si>
  <si>
    <t>VNDR-0182</t>
  </si>
  <si>
    <t>VNDR-0183</t>
  </si>
  <si>
    <t>VNDR-0184</t>
  </si>
  <si>
    <t>VNDR-0185</t>
  </si>
  <si>
    <t>VNDR-0186</t>
  </si>
  <si>
    <t>VNDR-0187</t>
  </si>
  <si>
    <t>VNDR-0188</t>
  </si>
  <si>
    <t>VNDR-0189</t>
  </si>
  <si>
    <t>VNDR-0190</t>
  </si>
  <si>
    <t>VNDR-0191</t>
  </si>
  <si>
    <t>VNDR-0192</t>
  </si>
  <si>
    <t>VNDR-0193</t>
  </si>
  <si>
    <t>VNDR-0194</t>
  </si>
  <si>
    <t>VNDR-0195</t>
  </si>
  <si>
    <t>VNDR-0196</t>
  </si>
  <si>
    <t>VNDR-0197</t>
  </si>
  <si>
    <t>VNDR-0198</t>
  </si>
  <si>
    <t>VNDR-0199</t>
  </si>
  <si>
    <t>VNDR-0200</t>
  </si>
  <si>
    <t>VNDR-0201</t>
  </si>
  <si>
    <t>VNDR-0202</t>
  </si>
  <si>
    <t>VNDR-0203</t>
  </si>
  <si>
    <t>VNDR-0204</t>
  </si>
  <si>
    <t>VNDR-0205</t>
  </si>
  <si>
    <t>VNDR-0206</t>
  </si>
  <si>
    <t>VNDR-0207</t>
  </si>
  <si>
    <t>VNDR-0208</t>
  </si>
  <si>
    <t>VNDR-0209</t>
  </si>
  <si>
    <t>VNDR-0210</t>
  </si>
  <si>
    <t>VNDR-0211</t>
  </si>
  <si>
    <t>VNDR-0212</t>
  </si>
  <si>
    <t>VNDR-0213</t>
  </si>
  <si>
    <t>VNDR-0214</t>
  </si>
  <si>
    <t>VNDR-0215</t>
  </si>
  <si>
    <t>VNDR-0216</t>
  </si>
  <si>
    <t>VNDR-0217</t>
  </si>
  <si>
    <t>VNDR-0218</t>
  </si>
  <si>
    <t>VNDR-0219</t>
  </si>
  <si>
    <t>VNDR-0220</t>
  </si>
  <si>
    <t>VNDR-0221</t>
  </si>
  <si>
    <t>VNDR-0222</t>
  </si>
  <si>
    <t>VNDR-0223</t>
  </si>
  <si>
    <t>VNDR-0224</t>
  </si>
  <si>
    <t>VNDR-0225</t>
  </si>
  <si>
    <t>VNDR-0226</t>
  </si>
  <si>
    <t>VNDR-0227</t>
  </si>
  <si>
    <t>VNDR-0228</t>
  </si>
  <si>
    <t>VNDR-0229</t>
  </si>
  <si>
    <t>VNDR-0230</t>
  </si>
  <si>
    <t>VNDR-0231</t>
  </si>
  <si>
    <t>VNDR-0232</t>
  </si>
  <si>
    <t>VNDR-0233</t>
  </si>
  <si>
    <t>VNDR-0234</t>
  </si>
  <si>
    <t>VNDR-0235</t>
  </si>
  <si>
    <t>VNDR-0236</t>
  </si>
  <si>
    <t>VNDR-0237</t>
  </si>
  <si>
    <t>VNDR-0238</t>
  </si>
  <si>
    <t>VNDR-0239</t>
  </si>
  <si>
    <t>VNDR-0240</t>
  </si>
  <si>
    <t>VNDR-0241</t>
  </si>
  <si>
    <t>VNDR-0242</t>
  </si>
  <si>
    <t>VNDR-0243</t>
  </si>
  <si>
    <t>VNDR-0244</t>
  </si>
  <si>
    <t>VNDR-0245</t>
  </si>
  <si>
    <t>VNDR-0246</t>
  </si>
  <si>
    <t>VNDR-0247</t>
  </si>
  <si>
    <t>VNDR-0248</t>
  </si>
  <si>
    <t>VNDR-0249</t>
  </si>
  <si>
    <t>VNDR-0250</t>
  </si>
  <si>
    <t>VNDR-0251</t>
  </si>
  <si>
    <t>VNDR-0252</t>
  </si>
  <si>
    <t>VNDR-0253</t>
  </si>
  <si>
    <t>VNDR-0254</t>
  </si>
  <si>
    <t>VNDR-0255</t>
  </si>
  <si>
    <t>VNDR-0256</t>
  </si>
  <si>
    <t>VNDR-0257</t>
  </si>
  <si>
    <t>VNDR-0258</t>
  </si>
  <si>
    <t>VNDR-0259</t>
  </si>
  <si>
    <t>VNDR-0260</t>
  </si>
  <si>
    <t>VNDR-0261</t>
  </si>
  <si>
    <t>VNDR-0262</t>
  </si>
  <si>
    <t>VNDR-0263</t>
  </si>
  <si>
    <t>VNDR-0264</t>
  </si>
  <si>
    <t>VNDR-0265</t>
  </si>
  <si>
    <t>VNDR-0266</t>
  </si>
  <si>
    <t>VNDR-0267</t>
  </si>
  <si>
    <t>VNDR-0268</t>
  </si>
  <si>
    <t>VNDR-0269</t>
  </si>
  <si>
    <t>VNDR-0270</t>
  </si>
  <si>
    <t>VNDR-0271</t>
  </si>
  <si>
    <t>VNDR-0272</t>
  </si>
  <si>
    <t>VNDR-0273</t>
  </si>
  <si>
    <t>VNDR-0274</t>
  </si>
  <si>
    <t>VNDR-0275</t>
  </si>
  <si>
    <t>VNDR-0276</t>
  </si>
  <si>
    <t>VNDR-0277</t>
  </si>
  <si>
    <t>VNDR-0278</t>
  </si>
  <si>
    <t>VNDR-0279</t>
  </si>
  <si>
    <t>VNDR-0280</t>
  </si>
  <si>
    <t>VNDR-0281</t>
  </si>
  <si>
    <t>VNDR-0282</t>
  </si>
  <si>
    <t>VNDR-0283</t>
  </si>
  <si>
    <t>VNDR-0284</t>
  </si>
  <si>
    <t>VNDR-0285</t>
  </si>
  <si>
    <t>VNDR-0286</t>
  </si>
  <si>
    <t>VNDR-0287</t>
  </si>
  <si>
    <t>VNDR-0288</t>
  </si>
  <si>
    <t>VNDR-0289</t>
  </si>
  <si>
    <t>VNDR-0290</t>
  </si>
  <si>
    <t>VNDR-0291</t>
  </si>
  <si>
    <t>VNDR-0292</t>
  </si>
  <si>
    <t>VNDR-0293</t>
  </si>
  <si>
    <t>VNDR-0294</t>
  </si>
  <si>
    <t>VNDR-0295</t>
  </si>
  <si>
    <t>VNDR-0296</t>
  </si>
  <si>
    <t>VNDR-0297</t>
  </si>
  <si>
    <t>VNDR-0298</t>
  </si>
  <si>
    <t>VNDR-0299</t>
  </si>
  <si>
    <t>VNDR-0300</t>
  </si>
  <si>
    <t>VNDR-0301</t>
  </si>
  <si>
    <t>VNDR-0302</t>
  </si>
  <si>
    <t>VNDR-0303</t>
  </si>
  <si>
    <t>VNDR-0304</t>
  </si>
  <si>
    <t>VNDR-0305</t>
  </si>
  <si>
    <t>VNDR-0306</t>
  </si>
  <si>
    <t>VNDR-0307</t>
  </si>
  <si>
    <t>VNDR-0308</t>
  </si>
  <si>
    <t>VNDR-0309</t>
  </si>
  <si>
    <t>VNDR-0310</t>
  </si>
  <si>
    <t>VNDR-0311</t>
  </si>
  <si>
    <t>VNDR-0312</t>
  </si>
  <si>
    <t>VNDR-0313</t>
  </si>
  <si>
    <t>VNDR-0314</t>
  </si>
  <si>
    <t>VNDR-0315</t>
  </si>
  <si>
    <t>VNDR-0316</t>
  </si>
  <si>
    <t>VNDR-0317</t>
  </si>
  <si>
    <t>VNDR-0318</t>
  </si>
  <si>
    <t>VNDR-0319</t>
  </si>
  <si>
    <t>VNDR-0320</t>
  </si>
  <si>
    <t>VNDR-0321</t>
  </si>
  <si>
    <t>VNDR-0322</t>
  </si>
  <si>
    <t>VNDR-0323</t>
  </si>
  <si>
    <t>VNDR-0324</t>
  </si>
  <si>
    <t>VNDR-0325</t>
  </si>
  <si>
    <t>VNDR-0326</t>
  </si>
  <si>
    <t>VNDR-0327</t>
  </si>
  <si>
    <t>VNDR-0328</t>
  </si>
  <si>
    <t>VNDR-0329</t>
  </si>
  <si>
    <t>VNDR-0330</t>
  </si>
  <si>
    <t>VNDR-0331</t>
  </si>
  <si>
    <t>VNDR-0332</t>
  </si>
  <si>
    <t>VNDR-0333</t>
  </si>
  <si>
    <t>VNDR-0334</t>
  </si>
  <si>
    <t>VNDR-0335</t>
  </si>
  <si>
    <t>VNDR-0336</t>
  </si>
  <si>
    <t>VNDR-0337</t>
  </si>
  <si>
    <t>VNDR-0338</t>
  </si>
  <si>
    <t>VNDR-0339</t>
  </si>
  <si>
    <t>VNDR-0340</t>
  </si>
  <si>
    <t>VNDR-0341</t>
  </si>
  <si>
    <t>VNDR-0342</t>
  </si>
  <si>
    <t>VNDR-0343</t>
  </si>
  <si>
    <t>VNDR-0344</t>
  </si>
  <si>
    <t>VNDR-0345</t>
  </si>
  <si>
    <t>VNDR-0346</t>
  </si>
  <si>
    <t>VNDR-0347</t>
  </si>
  <si>
    <t>VNDR-0348</t>
  </si>
  <si>
    <t>VNDR-0349</t>
  </si>
  <si>
    <t>VNDR-0350</t>
  </si>
  <si>
    <t>VNDR-0351</t>
  </si>
  <si>
    <t>VNDR-0352</t>
  </si>
  <si>
    <t>VNDR-0353</t>
  </si>
  <si>
    <t>VNDR-0354</t>
  </si>
  <si>
    <t>VNDR-0355</t>
  </si>
  <si>
    <t>VNDR-0356</t>
  </si>
  <si>
    <t>VNDR-0357</t>
  </si>
  <si>
    <t>VNDR-0358</t>
  </si>
  <si>
    <t>VNDR-0359</t>
  </si>
  <si>
    <t>VNDR-0360</t>
  </si>
  <si>
    <t>VNDR-0361</t>
  </si>
  <si>
    <t>VNDR-0362</t>
  </si>
  <si>
    <t>VNDR-0363</t>
  </si>
  <si>
    <t>VNDR-0364</t>
  </si>
  <si>
    <t>VNDR-0365</t>
  </si>
  <si>
    <t>VNDR-0366</t>
  </si>
  <si>
    <t>VNDR-0367</t>
  </si>
  <si>
    <t>VNDR-0368</t>
  </si>
  <si>
    <t>VNDR-0369</t>
  </si>
  <si>
    <t>VNDR-0370</t>
  </si>
  <si>
    <t>VNDR-0371</t>
  </si>
  <si>
    <t>VNDR-0372</t>
  </si>
  <si>
    <t>VNDR-0373</t>
  </si>
  <si>
    <t>VNDR-0374</t>
  </si>
  <si>
    <t>VNDR-0375</t>
  </si>
  <si>
    <t>VNDR-0376</t>
  </si>
  <si>
    <t>VNDR-0377</t>
  </si>
  <si>
    <t>VNDR-0378</t>
  </si>
  <si>
    <t>VNDR-0379</t>
  </si>
  <si>
    <t>VNDR-0380</t>
  </si>
  <si>
    <t>VNDR-0381</t>
  </si>
  <si>
    <t>VNDR-0382</t>
  </si>
  <si>
    <t>VNDR-0383</t>
  </si>
  <si>
    <t>VNDR-0384</t>
  </si>
  <si>
    <t>VNDR-0385</t>
  </si>
  <si>
    <t>VNDR-0386</t>
  </si>
  <si>
    <t>VNDR-0387</t>
  </si>
  <si>
    <t>VNDR-0388</t>
  </si>
  <si>
    <t>VNDR-0389</t>
  </si>
  <si>
    <t>VNDR-0390</t>
  </si>
  <si>
    <t>VNDR-0391</t>
  </si>
  <si>
    <t>VNDR-0392</t>
  </si>
  <si>
    <t>VNDR-0393</t>
  </si>
  <si>
    <t>VNDR-0394</t>
  </si>
  <si>
    <t>VNDR-0395</t>
  </si>
  <si>
    <t>VNDR-0396</t>
  </si>
  <si>
    <t>VNDR-0397</t>
  </si>
  <si>
    <t>VNDR-0398</t>
  </si>
  <si>
    <t>VNDR-0399</t>
  </si>
  <si>
    <t>VNDR-0400</t>
  </si>
  <si>
    <t>VNDR-0401</t>
  </si>
  <si>
    <t>VNDR-0402</t>
  </si>
  <si>
    <t>VNDR-0403</t>
  </si>
  <si>
    <t>VNDR-0404</t>
  </si>
  <si>
    <t>VNDR-0405</t>
  </si>
  <si>
    <t>VNDR-0406</t>
  </si>
  <si>
    <t>VNDR-0407</t>
  </si>
  <si>
    <t>VNDR-0408</t>
  </si>
  <si>
    <t>VNDR-0409</t>
  </si>
  <si>
    <t>VNDR-0410</t>
  </si>
  <si>
    <t>VNDR-0411</t>
  </si>
  <si>
    <t>VNDR-0412</t>
  </si>
  <si>
    <t>VNDR-0413</t>
  </si>
  <si>
    <t>VNDR-0414</t>
  </si>
  <si>
    <t>VNDR-0415</t>
  </si>
  <si>
    <t>VNDR-0416</t>
  </si>
  <si>
    <t>VNDR-0417</t>
  </si>
  <si>
    <t>VNDR-0418</t>
  </si>
  <si>
    <t>VNDR-0419</t>
  </si>
  <si>
    <t>VNDR-0420</t>
  </si>
  <si>
    <t>VNDR-0421</t>
  </si>
  <si>
    <t>VNDR-0422</t>
  </si>
  <si>
    <t>VNDR-0423</t>
  </si>
  <si>
    <t>VNDR-0424</t>
  </si>
  <si>
    <t>VNDR-0425</t>
  </si>
  <si>
    <t>VNDR-0426</t>
  </si>
  <si>
    <t>VNDR-0427</t>
  </si>
  <si>
    <t>VNDR-0428</t>
  </si>
  <si>
    <t>VNDR-0429</t>
  </si>
  <si>
    <t>VNDR-0430</t>
  </si>
  <si>
    <t>VNDR-0431</t>
  </si>
  <si>
    <t>VNDR-0432</t>
  </si>
  <si>
    <t>VNDR-0433</t>
  </si>
  <si>
    <t>AUTO NUMBER</t>
  </si>
  <si>
    <t>PHONE NUMBER</t>
  </si>
  <si>
    <t>FAXIMILE NUMBER</t>
  </si>
  <si>
    <t>EMAIL</t>
  </si>
  <si>
    <t>CN TYPE ID</t>
  </si>
  <si>
    <t>SEQ</t>
  </si>
  <si>
    <t>CN NUMBER</t>
  </si>
  <si>
    <t>HOLDER NAME</t>
  </si>
  <si>
    <t>INSTITUTION BRANCH ID</t>
  </si>
  <si>
    <t>Yani</t>
  </si>
  <si>
    <t>Dohar Lumbanraja</t>
  </si>
  <si>
    <t>Martin</t>
  </si>
  <si>
    <t>Kofi Wang / Ryan Iskan</t>
  </si>
  <si>
    <t>Setia Kusuma</t>
  </si>
  <si>
    <t>Martinus Lase</t>
  </si>
  <si>
    <t>Chodrin Butarbutar</t>
  </si>
  <si>
    <t>Andri / Novi Indri</t>
  </si>
  <si>
    <t>PT Mandiri Maha Daya</t>
  </si>
  <si>
    <t>Zaenudin Hasan</t>
  </si>
  <si>
    <t>Fitri</t>
  </si>
  <si>
    <t>Acai dan Rais</t>
  </si>
  <si>
    <t>VDR4249</t>
  </si>
  <si>
    <t>Izzati Hasanah</t>
  </si>
  <si>
    <t>VDR3382</t>
  </si>
  <si>
    <t>VDR3371</t>
  </si>
  <si>
    <t>VDR3369</t>
  </si>
  <si>
    <t>VDR2751,VDR0307</t>
  </si>
  <si>
    <t>VDR3337</t>
  </si>
  <si>
    <t>VDR3308</t>
  </si>
  <si>
    <t>VDR4070</t>
  </si>
  <si>
    <t>VDR2511,VDR2289</t>
  </si>
  <si>
    <t>VDR4157</t>
  </si>
  <si>
    <t>VDR2711,VDR3288</t>
  </si>
  <si>
    <t>VDR4031</t>
  </si>
  <si>
    <t>VDR2381,VDR2382</t>
  </si>
  <si>
    <t>VDR3623</t>
  </si>
  <si>
    <t>VDR3737</t>
  </si>
  <si>
    <t>VDR3517</t>
  </si>
  <si>
    <t>VDR3457,VDR3458</t>
  </si>
  <si>
    <t>VDR3458</t>
  </si>
  <si>
    <t>VDR0698, VDR0380</t>
  </si>
  <si>
    <t>VDR0787,VDR0981</t>
  </si>
  <si>
    <t>VDR3698</t>
  </si>
  <si>
    <t>VDR3405</t>
  </si>
  <si>
    <t>VDR3991</t>
  </si>
  <si>
    <t>VDR3309</t>
  </si>
  <si>
    <t>VDR3347</t>
  </si>
  <si>
    <t>VDR3872</t>
  </si>
  <si>
    <t>VDR3688</t>
  </si>
  <si>
    <t>VDR3695</t>
  </si>
  <si>
    <t>VDR1936,VDR1937</t>
  </si>
  <si>
    <t>VDR3626</t>
  </si>
  <si>
    <t>VDR3345</t>
  </si>
  <si>
    <t>VDR3558</t>
  </si>
  <si>
    <t>VDR3377</t>
  </si>
  <si>
    <t>VDR3668</t>
  </si>
  <si>
    <t>VDR3801</t>
  </si>
  <si>
    <t>VDR3805</t>
  </si>
  <si>
    <t>VDR0693,VDR0716</t>
  </si>
  <si>
    <t>VDR1584,VDR1579</t>
  </si>
  <si>
    <t>VDR4252</t>
  </si>
  <si>
    <t>VDR3650</t>
  </si>
  <si>
    <t>VDR3552</t>
  </si>
  <si>
    <t>VDR3469</t>
  </si>
  <si>
    <t>VDR3625</t>
  </si>
  <si>
    <t>VDR3630</t>
  </si>
  <si>
    <t>VDR1026,VDR1370</t>
  </si>
  <si>
    <t>VDR3861</t>
  </si>
  <si>
    <t>VDR3878</t>
  </si>
  <si>
    <t>VDR3973</t>
  </si>
  <si>
    <t>VDR3354</t>
  </si>
  <si>
    <t>VDR4100</t>
  </si>
  <si>
    <t>VDR4197,VDR4229</t>
  </si>
  <si>
    <t>VDR3689</t>
  </si>
  <si>
    <t>VDR3607</t>
  </si>
  <si>
    <t>VDR3349</t>
  </si>
  <si>
    <t>VDR2920, VDR3610</t>
  </si>
  <si>
    <t>VDR3610</t>
  </si>
  <si>
    <t>VDR3447</t>
  </si>
  <si>
    <t>VDR3929</t>
  </si>
  <si>
    <t>VDR3845</t>
  </si>
  <si>
    <t>VDR2443,VDR2477</t>
  </si>
  <si>
    <t>VDR3874</t>
  </si>
  <si>
    <t>VDR2096,VDR2097</t>
  </si>
  <si>
    <t>VDR3711</t>
  </si>
  <si>
    <t>VDR3467</t>
  </si>
  <si>
    <t>VDR3361</t>
  </si>
  <si>
    <t>VDR3602</t>
  </si>
  <si>
    <t>VDR3609</t>
  </si>
  <si>
    <t>VDR3603,VDR3881</t>
  </si>
  <si>
    <t>VDR3881</t>
  </si>
  <si>
    <t>VDR4202</t>
  </si>
  <si>
    <t>VDR3658</t>
  </si>
  <si>
    <t>VDR3025,VDR3026</t>
  </si>
  <si>
    <t>VDR3781</t>
  </si>
  <si>
    <t>VDR3767</t>
  </si>
  <si>
    <t>VDR3502</t>
  </si>
  <si>
    <t>VDR1466,VDR1489</t>
  </si>
  <si>
    <t>VDR3445</t>
  </si>
  <si>
    <t>VDR3983</t>
  </si>
  <si>
    <t>VDR3410</t>
  </si>
  <si>
    <t>VDR4141</t>
  </si>
  <si>
    <t>VDR0409, VDR0773</t>
  </si>
  <si>
    <t>VDR3899</t>
  </si>
  <si>
    <t>VDR3406</t>
  </si>
  <si>
    <t>VDR4220</t>
  </si>
  <si>
    <t>VDR3774</t>
  </si>
  <si>
    <t>VDR3961</t>
  </si>
  <si>
    <t>VDR3659</t>
  </si>
  <si>
    <t>VDR3780</t>
  </si>
  <si>
    <t>VDR3404</t>
  </si>
  <si>
    <t>VDR3799</t>
  </si>
  <si>
    <t>VDR3411</t>
  </si>
  <si>
    <t>VDR3601</t>
  </si>
  <si>
    <t>VDR2009,VDR2010</t>
  </si>
  <si>
    <t>VDR3717</t>
  </si>
  <si>
    <t>VDR4155</t>
  </si>
  <si>
    <t>VDR2742,VDR2743</t>
  </si>
  <si>
    <t>VDR3459</t>
  </si>
  <si>
    <t>VDR0216, VDR0236</t>
  </si>
  <si>
    <t>VDR4216</t>
  </si>
  <si>
    <t>VDR2080,VDR2081</t>
  </si>
  <si>
    <t>VDR4086</t>
  </si>
  <si>
    <t>VDR3665</t>
  </si>
  <si>
    <t>VDR0159,VDR0143</t>
  </si>
  <si>
    <t>VDR2088,VDR2089</t>
  </si>
  <si>
    <t>VDR3378</t>
  </si>
  <si>
    <t>VDR3883</t>
  </si>
  <si>
    <t>VDR3488</t>
  </si>
  <si>
    <t>VDR3568</t>
  </si>
  <si>
    <t>VDR1868, VDR1870</t>
  </si>
  <si>
    <t>VDR3531</t>
  </si>
  <si>
    <t>VDR3656</t>
  </si>
  <si>
    <t>VDR3429</t>
  </si>
  <si>
    <t>VDR3483</t>
  </si>
  <si>
    <t>VDR3572</t>
  </si>
  <si>
    <t>VDR1127,VDR1128</t>
  </si>
  <si>
    <t>VDR3848</t>
  </si>
  <si>
    <t>VDR3366</t>
  </si>
  <si>
    <t>VDR3579</t>
  </si>
  <si>
    <t>VDR3757</t>
  </si>
  <si>
    <t>VDR4006</t>
  </si>
  <si>
    <t>VDR3989</t>
  </si>
  <si>
    <t>VDR3581</t>
  </si>
  <si>
    <t>VDR3744</t>
  </si>
  <si>
    <t>VDR3111, VDR1580</t>
  </si>
  <si>
    <t>VDR3672</t>
  </si>
  <si>
    <t>VDR3600</t>
  </si>
  <si>
    <t>VDR3556</t>
  </si>
  <si>
    <t>VDR3809</t>
  </si>
  <si>
    <t>VDR3355</t>
  </si>
  <si>
    <t>VDR3535</t>
  </si>
  <si>
    <t>VDR3550</t>
  </si>
  <si>
    <t>VDR3894</t>
  </si>
  <si>
    <t>VDR3400</t>
  </si>
  <si>
    <t>VDR3632</t>
  </si>
  <si>
    <t>VDR3879</t>
  </si>
  <si>
    <t>VDR3532</t>
  </si>
  <si>
    <t>VDR1890,VDR1892</t>
  </si>
  <si>
    <t>VDR2020,VDR2021</t>
  </si>
  <si>
    <t>VDR4096</t>
  </si>
  <si>
    <t>VDR3328</t>
  </si>
  <si>
    <t>VDR3473</t>
  </si>
  <si>
    <t>VDR3808</t>
  </si>
  <si>
    <t>VDR4097</t>
  </si>
  <si>
    <t>VDR2143,VDR2144</t>
  </si>
  <si>
    <t>VDR3587</t>
  </si>
  <si>
    <t>VDR3679,VDR3683</t>
  </si>
  <si>
    <t>VDR3683</t>
  </si>
  <si>
    <t>VDR3806</t>
  </si>
  <si>
    <t>VDR3911</t>
  </si>
  <si>
    <t>VDR3538</t>
  </si>
  <si>
    <t>VDR3653</t>
  </si>
  <si>
    <t>VDR4087</t>
  </si>
  <si>
    <t>VDR3867</t>
  </si>
  <si>
    <t>VDR3595</t>
  </si>
  <si>
    <t>VDR3448</t>
  </si>
  <si>
    <t>VDR4246, VDR4243, VDR1730</t>
  </si>
  <si>
    <t>VDR4243</t>
  </si>
  <si>
    <t>VDR3820</t>
  </si>
  <si>
    <t>VDR3567</t>
  </si>
  <si>
    <t>VDR3620</t>
  </si>
  <si>
    <t>VDR3997</t>
  </si>
  <si>
    <t>VDR3860</t>
  </si>
  <si>
    <t>VDR2066,VDR2067,VDR2068,VDR2069</t>
  </si>
  <si>
    <t>VDR3495</t>
  </si>
  <si>
    <t>VDR1323,VDR1275</t>
  </si>
  <si>
    <t>VDR2117,VDR2118</t>
  </si>
  <si>
    <t>VDR3367</t>
  </si>
  <si>
    <t>VDR3796</t>
  </si>
  <si>
    <t>VDR0931,VDR0930</t>
  </si>
  <si>
    <t>VDR3613,VDR3612</t>
  </si>
  <si>
    <t>VDR3612</t>
  </si>
  <si>
    <t>VDR3470</t>
  </si>
  <si>
    <t>VDR3733</t>
  </si>
  <si>
    <t>VDR3394</t>
  </si>
  <si>
    <t>VDR3477</t>
  </si>
  <si>
    <t>VDR3490</t>
  </si>
  <si>
    <t>VDR3998</t>
  </si>
  <si>
    <t>VDR4007</t>
  </si>
  <si>
    <t>VDR3499</t>
  </si>
  <si>
    <t>VDR4010</t>
  </si>
  <si>
    <t>VDR3814</t>
  </si>
  <si>
    <t>VDR2921,VDR2580</t>
  </si>
  <si>
    <t>VDR3673</t>
  </si>
  <si>
    <t>VDR2130,VDR2673</t>
  </si>
  <si>
    <t>VDR3326</t>
  </si>
  <si>
    <t>VDR3510</t>
  </si>
  <si>
    <t>VDR3352</t>
  </si>
  <si>
    <t>VDR0270,VDR1648</t>
  </si>
  <si>
    <t>VDR2026,VDR2027</t>
  </si>
  <si>
    <t>VDR2282,VDR1900</t>
  </si>
  <si>
    <t>VDR4200</t>
  </si>
  <si>
    <t>VDR2449,VDR0046</t>
  </si>
  <si>
    <t>VDR3489</t>
  </si>
  <si>
    <t>VDR4217</t>
  </si>
  <si>
    <t>VDR3360</t>
  </si>
  <si>
    <t>VDR3509</t>
  </si>
  <si>
    <t>VDR3387</t>
  </si>
  <si>
    <t>VDR3923</t>
  </si>
  <si>
    <t>VDR3312</t>
  </si>
  <si>
    <t>VDR3435</t>
  </si>
  <si>
    <t>VDR2596, VDR4130</t>
  </si>
  <si>
    <t>VDR4130</t>
  </si>
  <si>
    <t>VDR3407</t>
  </si>
  <si>
    <t>VDR3633</t>
  </si>
  <si>
    <t>VDR3652</t>
  </si>
  <si>
    <t>VDR3754</t>
  </si>
  <si>
    <t>VDR3501</t>
  </si>
  <si>
    <t>VDR2061,VDR2062</t>
  </si>
  <si>
    <t>VDR3735</t>
  </si>
  <si>
    <t>VDR3591</t>
  </si>
  <si>
    <t>VDR4105</t>
  </si>
  <si>
    <t>VDR3889</t>
  </si>
  <si>
    <t>VDR3720</t>
  </si>
  <si>
    <t>VDR4108</t>
  </si>
  <si>
    <t>VDR1043,VDR0554</t>
  </si>
  <si>
    <t>VDR3520</t>
  </si>
  <si>
    <t>VDR3357</t>
  </si>
  <si>
    <t>VDR2770,VDR3700</t>
  </si>
  <si>
    <t>VDR3385</t>
  </si>
  <si>
    <t>VDR2989,VDR3560</t>
  </si>
  <si>
    <t>VDR3560</t>
  </si>
  <si>
    <t>VDR3484</t>
  </si>
  <si>
    <t>VDR3380</t>
  </si>
  <si>
    <t>VDR1989,VDR1990</t>
  </si>
  <si>
    <t>VDR4178</t>
  </si>
  <si>
    <t>VDR3389</t>
  </si>
  <si>
    <t>VDR4124</t>
  </si>
  <si>
    <t>VDR4093</t>
  </si>
  <si>
    <t>VDR3678</t>
  </si>
  <si>
    <t>VDR4112</t>
  </si>
  <si>
    <t>VDR3508</t>
  </si>
  <si>
    <t>VDR3713</t>
  </si>
  <si>
    <t>VDR2028,VDR2029</t>
  </si>
  <si>
    <t>VDR3416</t>
  </si>
  <si>
    <t>VDR1887,VDR1899</t>
  </si>
  <si>
    <t>VDR3368</t>
  </si>
  <si>
    <t>VDR4176</t>
  </si>
  <si>
    <t>VDR3662</t>
  </si>
  <si>
    <t>VDR3401</t>
  </si>
  <si>
    <t>VDR3249,VDR3401</t>
  </si>
  <si>
    <t>VDR3383</t>
  </si>
  <si>
    <t>VDR3474</t>
  </si>
  <si>
    <t>VDR3936</t>
  </si>
  <si>
    <t>VDR4024</t>
  </si>
  <si>
    <t>VDR3460</t>
  </si>
  <si>
    <t>VDR4107</t>
  </si>
  <si>
    <t>VDR3462</t>
  </si>
  <si>
    <t>VDR4206</t>
  </si>
  <si>
    <t>VDR3791</t>
  </si>
  <si>
    <t>VDR3847</t>
  </si>
  <si>
    <t>VDR3324</t>
  </si>
  <si>
    <t>VDR4102</t>
  </si>
  <si>
    <t>VDR3616</t>
  </si>
  <si>
    <t>VDR3549</t>
  </si>
  <si>
    <t>VDR3752</t>
  </si>
  <si>
    <t>VDR4122</t>
  </si>
  <si>
    <t>VDR3722</t>
  </si>
  <si>
    <t>VDR3743</t>
  </si>
  <si>
    <t>VDR3741</t>
  </si>
  <si>
    <t>VDR3745</t>
  </si>
  <si>
    <t>VDR3393</t>
  </si>
  <si>
    <t>VDR3622</t>
  </si>
  <si>
    <t>VDR3427</t>
  </si>
  <si>
    <t>VDR3418</t>
  </si>
  <si>
    <t>VDR2036,VDR2037</t>
  </si>
  <si>
    <t>VDR3669</t>
  </si>
  <si>
    <t>VDR3562</t>
  </si>
  <si>
    <t>VDR3769</t>
  </si>
  <si>
    <t>VDR3670</t>
  </si>
  <si>
    <t>VDR3790,VDR3792</t>
  </si>
  <si>
    <t>VDR3792</t>
  </si>
  <si>
    <t>VDR3907</t>
  </si>
  <si>
    <t>VDR2614,VDR2615</t>
  </si>
  <si>
    <t>VDR3666</t>
  </si>
  <si>
    <t>VDR3714</t>
  </si>
  <si>
    <t>VDR3544</t>
  </si>
  <si>
    <t>VDR3842</t>
  </si>
  <si>
    <t>VDR3731</t>
  </si>
  <si>
    <t>VDR3724</t>
  </si>
  <si>
    <t>VDR3723</t>
  </si>
  <si>
    <t>VDR3638</t>
  </si>
  <si>
    <t>VDR3642</t>
  </si>
  <si>
    <t>VDR2781, VDR0383</t>
  </si>
  <si>
    <t>VDR3313</t>
  </si>
  <si>
    <t>VDR3320</t>
  </si>
  <si>
    <t>VDR0494,VDR0494</t>
  </si>
  <si>
    <t>VDR3974</t>
  </si>
  <si>
    <t>VDR3525</t>
  </si>
  <si>
    <t>VDR3397</t>
  </si>
  <si>
    <t>VDR3631</t>
  </si>
  <si>
    <t>VDR3578</t>
  </si>
  <si>
    <t>VDR0256,VDR0330</t>
  </si>
  <si>
    <t>VDR4149</t>
  </si>
  <si>
    <t>VDR3822</t>
  </si>
  <si>
    <t>VDR3304</t>
  </si>
  <si>
    <t>VDR3548</t>
  </si>
  <si>
    <t>VDR3596</t>
  </si>
  <si>
    <t>VDR3969</t>
  </si>
  <si>
    <t>VDR3588</t>
  </si>
  <si>
    <t>VDR3637</t>
  </si>
  <si>
    <t>VDR3314</t>
  </si>
  <si>
    <t>VDR4174</t>
  </si>
  <si>
    <t>VDR3496</t>
  </si>
  <si>
    <t>VDR3654</t>
  </si>
  <si>
    <t>VDR3381</t>
  </si>
  <si>
    <t>VDR2591,VDR2593</t>
  </si>
  <si>
    <t>VDR4125</t>
  </si>
  <si>
    <t>VDR3384</t>
  </si>
  <si>
    <t>VDR3443</t>
  </si>
  <si>
    <t>VDR3487</t>
  </si>
  <si>
    <t>VDR3628</t>
  </si>
  <si>
    <t>VDR4156, VDR2904</t>
  </si>
  <si>
    <t>VDR3893</t>
  </si>
  <si>
    <t>VDR3870</t>
  </si>
  <si>
    <t>VDR3892</t>
  </si>
  <si>
    <t>VDR3680</t>
  </si>
  <si>
    <t>VDR3372</t>
  </si>
  <si>
    <t>VDR2022,VDR2023</t>
  </si>
  <si>
    <t>VDR3766</t>
  </si>
  <si>
    <t>VDR4089</t>
  </si>
  <si>
    <t>VDR3583</t>
  </si>
  <si>
    <t>VDR3364</t>
  </si>
  <si>
    <t>VDR4195</t>
  </si>
  <si>
    <t>VDR3580</t>
  </si>
  <si>
    <t>VDR3712</t>
  </si>
  <si>
    <t>VDR2690,VDR3066</t>
  </si>
  <si>
    <t>VDR3537</t>
  </si>
  <si>
    <t>VDR3229,VDR3303</t>
  </si>
  <si>
    <t>VDR3413</t>
  </si>
  <si>
    <t>VDR3348</t>
  </si>
  <si>
    <t>VDR3518</t>
  </si>
  <si>
    <t>VDR3350</t>
  </si>
  <si>
    <t>VDR2147,VDR2142,VDR2148</t>
  </si>
  <si>
    <t>VDR3599</t>
  </si>
  <si>
    <t>VDR3310</t>
  </si>
  <si>
    <t>VDR4049</t>
  </si>
  <si>
    <t>VDR3359</t>
  </si>
  <si>
    <t>VDR3365</t>
  </si>
  <si>
    <t>VDR3648,VDR3566</t>
  </si>
  <si>
    <t>VDR3566</t>
  </si>
  <si>
    <t>VDR2024,VDR2025</t>
  </si>
  <si>
    <t>VDR4016</t>
  </si>
  <si>
    <t>VDR4177</t>
  </si>
  <si>
    <t>VDR3375</t>
  </si>
  <si>
    <t>VDR3322</t>
  </si>
  <si>
    <t>VDR1893,VDR1894</t>
  </si>
  <si>
    <t>VDR3292,VDR3294</t>
  </si>
  <si>
    <t>VDR3426</t>
  </si>
  <si>
    <t>VDR3693</t>
  </si>
  <si>
    <t>VDR3866,VDR3968</t>
  </si>
  <si>
    <t>VDR3968</t>
  </si>
  <si>
    <t>VDR3667</t>
  </si>
  <si>
    <t>VDR3592</t>
  </si>
  <si>
    <t>VDR3921</t>
  </si>
  <si>
    <t>VDR3590</t>
  </si>
  <si>
    <t>VDR4110</t>
  </si>
  <si>
    <t>VDR3838</t>
  </si>
  <si>
    <t>VDR4146</t>
  </si>
  <si>
    <t>VDR3463</t>
  </si>
  <si>
    <t>VDR3755</t>
  </si>
  <si>
    <t>VDR3719</t>
  </si>
  <si>
    <t>VDR3546</t>
  </si>
  <si>
    <t>VDR4187</t>
  </si>
  <si>
    <t>VDR3593</t>
  </si>
  <si>
    <t>VDR3671</t>
  </si>
  <si>
    <t>VDR4131</t>
  </si>
  <si>
    <t>VDR3674</t>
  </si>
  <si>
    <t>VDR3898</t>
  </si>
  <si>
    <t>VDR3829</t>
  </si>
  <si>
    <t>VDR1944,VDR1945</t>
  </si>
  <si>
    <t>VDR3740</t>
  </si>
  <si>
    <t>VDR3475</t>
  </si>
  <si>
    <t>VDR3376</t>
  </si>
  <si>
    <t>VDR3485</t>
  </si>
  <si>
    <t>VDR3606</t>
  </si>
  <si>
    <t>VDR4088</t>
  </si>
  <si>
    <t>VDR3317</t>
  </si>
  <si>
    <t>VDR3614</t>
  </si>
  <si>
    <t>VDR3519</t>
  </si>
  <si>
    <t>VDR3624</t>
  </si>
  <si>
    <t>VDR4154</t>
  </si>
  <si>
    <t>VDR3927</t>
  </si>
  <si>
    <t>VDR3960</t>
  </si>
  <si>
    <t>VDR4148</t>
  </si>
  <si>
    <t>VDR3559</t>
  </si>
  <si>
    <t>VDR3629</t>
  </si>
  <si>
    <t>VDR4135, VDR0427</t>
  </si>
  <si>
    <t>VDR4034</t>
  </si>
  <si>
    <t>VDR2713, VDR4061</t>
  </si>
  <si>
    <t>VDR3627</t>
  </si>
  <si>
    <t>VDR3551</t>
  </si>
  <si>
    <t>VDR3836</t>
  </si>
  <si>
    <t>VDR3570</t>
  </si>
  <si>
    <t>VDR4240</t>
  </si>
  <si>
    <t>VDR3569</t>
  </si>
  <si>
    <t>VDR2086,VDR2087</t>
  </si>
  <si>
    <t>VDR2093,VDR2094,VDR2098,VDR2099,VDR2100,VDR2101,VDR2102,VDR2103,VDR2104,VDR2105</t>
  </si>
  <si>
    <t>VDR3771</t>
  </si>
  <si>
    <t>VDR3756</t>
  </si>
  <si>
    <t>VDR4250</t>
  </si>
  <si>
    <t>VDR1917,VDR1918</t>
  </si>
  <si>
    <t>VDR4185</t>
  </si>
  <si>
    <t>VDR3736</t>
  </si>
  <si>
    <t>VDR3763</t>
  </si>
  <si>
    <t>VDR3761</t>
  </si>
  <si>
    <t>VDR4078</t>
  </si>
  <si>
    <t>VDR3561</t>
  </si>
  <si>
    <t>VDR3647</t>
  </si>
  <si>
    <t>VDR3697</t>
  </si>
  <si>
    <t>VDR3702</t>
  </si>
  <si>
    <t>VDR3903</t>
  </si>
  <si>
    <t>VDR3563</t>
  </si>
  <si>
    <t>VDR3344</t>
  </si>
  <si>
    <t>VDR3676</t>
  </si>
  <si>
    <t>VDR3335</t>
  </si>
  <si>
    <t>VDR3677</t>
  </si>
  <si>
    <t>VDR3574</t>
  </si>
  <si>
    <t>VDR3738</t>
  </si>
  <si>
    <t>VDR3664</t>
  </si>
  <si>
    <t>VDR3776</t>
  </si>
  <si>
    <t>VDR3554</t>
  </si>
  <si>
    <t>VDR3493</t>
  </si>
  <si>
    <t>VDR3498</t>
  </si>
  <si>
    <t>VDR3636</t>
  </si>
  <si>
    <t>VDR3573</t>
  </si>
  <si>
    <t>VDR3897</t>
  </si>
  <si>
    <t>VDR3704</t>
  </si>
  <si>
    <t>VDR3500</t>
  </si>
  <si>
    <t>VDR3512</t>
  </si>
  <si>
    <t>VDR3515</t>
  </si>
  <si>
    <t>VDR3329</t>
  </si>
  <si>
    <t>VDR3701</t>
  </si>
  <si>
    <t>VDR3675</t>
  </si>
  <si>
    <t>VDR3604</t>
  </si>
  <si>
    <t>VDR0VDR VDR0493</t>
  </si>
  <si>
    <t>VDR3557</t>
  </si>
  <si>
    <t>VDR3534</t>
  </si>
  <si>
    <t>VDR3492</t>
  </si>
  <si>
    <t>VDR3523</t>
  </si>
  <si>
    <t>VDR3705</t>
  </si>
  <si>
    <t>VDR3896</t>
  </si>
  <si>
    <t>VDR3547</t>
  </si>
  <si>
    <t>VDR3402</t>
  </si>
  <si>
    <t>VDR3553</t>
  </si>
  <si>
    <t>VDR3651</t>
  </si>
  <si>
    <t>VDR3692</t>
  </si>
  <si>
    <t>VDR1943, VDR1946</t>
  </si>
  <si>
    <t>VDR3655</t>
  </si>
  <si>
    <t>VDR3687</t>
  </si>
  <si>
    <t>VDR3577</t>
  </si>
  <si>
    <t>VDR3398</t>
  </si>
  <si>
    <t>VDR3536</t>
  </si>
  <si>
    <t>VDR3412</t>
  </si>
  <si>
    <t>VDR3891</t>
  </si>
  <si>
    <t>VDR4000</t>
  </si>
  <si>
    <t>VDR3718</t>
  </si>
  <si>
    <t>VDR4150</t>
  </si>
  <si>
    <t>VDR3386</t>
  </si>
  <si>
    <t>VDR2055,VDR2056</t>
  </si>
  <si>
    <t>VDR3644</t>
  </si>
  <si>
    <t>VDR3640, VDR3644</t>
  </si>
  <si>
    <t>VDR3513</t>
  </si>
  <si>
    <t>VDR1064,VDR1082</t>
  </si>
  <si>
    <t>VDR3681</t>
  </si>
  <si>
    <t>VDR3353</t>
  </si>
  <si>
    <t>VDR3789</t>
  </si>
  <si>
    <t>VDR3925,VDR3765</t>
  </si>
  <si>
    <t>VDR3765</t>
  </si>
  <si>
    <t>VDR3441</t>
  </si>
  <si>
    <t>VDR3584</t>
  </si>
  <si>
    <t>VDR3408</t>
  </si>
  <si>
    <t>VDR4199</t>
  </si>
  <si>
    <t>VDR3511</t>
  </si>
  <si>
    <t>VDR4120</t>
  </si>
  <si>
    <t>VDR3565</t>
  </si>
  <si>
    <t>VDR3865</t>
  </si>
  <si>
    <t>VDR3529</t>
  </si>
  <si>
    <t>VDR4254</t>
  </si>
  <si>
    <t>VDR4072</t>
  </si>
  <si>
    <t>VDR3528</t>
  </si>
  <si>
    <t>VDR3468</t>
  </si>
  <si>
    <t>VDR3545</t>
  </si>
  <si>
    <t>VDR4196</t>
  </si>
  <si>
    <t>VDR0241,VDR2089</t>
  </si>
  <si>
    <t>VDR3597</t>
  </si>
  <si>
    <t>VDR3715</t>
  </si>
  <si>
    <t>VDR3316</t>
  </si>
  <si>
    <t>VDR3772</t>
  </si>
  <si>
    <t>VDR0164,VDR0166</t>
  </si>
  <si>
    <t>VDR3442</t>
  </si>
  <si>
    <t>VDR4181</t>
  </si>
  <si>
    <t>VDR4137</t>
  </si>
  <si>
    <t>VDR3902</t>
  </si>
  <si>
    <t>VDR3617</t>
  </si>
  <si>
    <t>VDR3690</t>
  </si>
  <si>
    <t>VDR3978</t>
  </si>
  <si>
    <t>VDR0954,VDR1448</t>
  </si>
  <si>
    <t>VDR3922</t>
  </si>
  <si>
    <t>VDR0642,VDR0643</t>
  </si>
  <si>
    <t>VDR3834</t>
  </si>
  <si>
    <t>VDR3758</t>
  </si>
  <si>
    <t>VDR3507</t>
  </si>
  <si>
    <t>VDR3764</t>
  </si>
  <si>
    <t>VDR3833</t>
  </si>
  <si>
    <t>VDR0361,VDR0359</t>
  </si>
  <si>
    <t>VDR3686</t>
  </si>
  <si>
    <t>VDR3582</t>
  </si>
  <si>
    <t>VDR3916</t>
  </si>
  <si>
    <t>VDR3910, VDR3775</t>
  </si>
  <si>
    <t>VDR4231</t>
  </si>
  <si>
    <t>VDR3660</t>
  </si>
  <si>
    <t>VDR3930</t>
  </si>
  <si>
    <t>VDR4183</t>
  </si>
  <si>
    <t>VDR3450,VDR3456,VDR3455,VDR3454,VDR3453,VDR3452,VDR3451</t>
  </si>
  <si>
    <t>VDR3451</t>
  </si>
  <si>
    <t>VDR3452</t>
  </si>
  <si>
    <t>VDR3453</t>
  </si>
  <si>
    <t>VDR3454</t>
  </si>
  <si>
    <t>VDR3455</t>
  </si>
  <si>
    <t>VDR3456</t>
  </si>
  <si>
    <t>VDR3491</t>
  </si>
  <si>
    <t>VDR3972</t>
  </si>
  <si>
    <t>VDR3466</t>
  </si>
  <si>
    <t>VDR3746</t>
  </si>
  <si>
    <t>VDR4073</t>
  </si>
  <si>
    <t>VDR3323</t>
  </si>
  <si>
    <t>VDR3526</t>
  </si>
  <si>
    <t>VDR3346</t>
  </si>
  <si>
    <t>VDR2050,VDR2051</t>
  </si>
  <si>
    <t>VDR4111</t>
  </si>
  <si>
    <t>VDR3770</t>
  </si>
  <si>
    <t>VDR3339</t>
  </si>
  <si>
    <t>VDR3321</t>
  </si>
  <si>
    <t>VDR1097,VDR0477</t>
  </si>
  <si>
    <t>VDR3379</t>
  </si>
  <si>
    <t>VDR3813</t>
  </si>
  <si>
    <t>VDR3343,VDR2512</t>
  </si>
  <si>
    <t>VDR4188</t>
  </si>
  <si>
    <t>VDR3762</t>
  </si>
  <si>
    <t>VDR3682</t>
  </si>
  <si>
    <t>VDR1621,VDR0173</t>
  </si>
  <si>
    <t>VDR3611</t>
  </si>
  <si>
    <t>VDR4013,VDR4014</t>
  </si>
  <si>
    <t>VDR3388</t>
  </si>
  <si>
    <t>VDR3721</t>
  </si>
  <si>
    <t>VDR3864</t>
  </si>
  <si>
    <t>VDR4012</t>
  </si>
  <si>
    <t>VDR3585</t>
  </si>
  <si>
    <t>VDR3497</t>
  </si>
  <si>
    <t>VDR3530</t>
  </si>
  <si>
    <t>VDR4119</t>
  </si>
  <si>
    <t>VDR3661</t>
  </si>
  <si>
    <t>VDR3476</t>
  </si>
  <si>
    <t>VDR3522</t>
  </si>
  <si>
    <t>VDR3409</t>
  </si>
  <si>
    <t>VDR3598</t>
  </si>
  <si>
    <t>VDR3913,VDR3877</t>
  </si>
  <si>
    <t>VDR3877</t>
  </si>
  <si>
    <t>VDR3963</t>
  </si>
  <si>
    <t>VDR4018</t>
  </si>
  <si>
    <t>VDR0108,VDR0135</t>
  </si>
  <si>
    <t>VDR2133,VDR2134,VDR2135,VDR2136</t>
  </si>
  <si>
    <t>VDR3635</t>
  </si>
  <si>
    <t>VDR0026,VDR0475</t>
  </si>
  <si>
    <t>VDR3621</t>
  </si>
  <si>
    <t>VDR3370</t>
  </si>
  <si>
    <t>VDR3399</t>
  </si>
  <si>
    <t>VDR3699</t>
  </si>
  <si>
    <t>VDR3807</t>
  </si>
  <si>
    <t>VDR3759</t>
  </si>
  <si>
    <t>VDR3414</t>
  </si>
  <si>
    <t>VDR4213</t>
  </si>
  <si>
    <t>VDR3325</t>
  </si>
  <si>
    <t>VDR3362</t>
  </si>
  <si>
    <t>VDR4192,VDR4193</t>
  </si>
  <si>
    <t>VDR4193</t>
  </si>
  <si>
    <t>VDR3709</t>
  </si>
  <si>
    <t>VDR3564</t>
  </si>
  <si>
    <t>VDR0418,VDR0548</t>
  </si>
  <si>
    <t>VDR4142</t>
  </si>
  <si>
    <t>VDR3521</t>
  </si>
  <si>
    <t>VDR4143</t>
  </si>
  <si>
    <t>VDR3358</t>
  </si>
  <si>
    <t>VDR3691</t>
  </si>
  <si>
    <t>VDR3494</t>
  </si>
  <si>
    <t>VDR3446</t>
  </si>
  <si>
    <t>VDR3330,VDR3331</t>
  </si>
  <si>
    <t>VDR3331</t>
  </si>
  <si>
    <t>VDR3340</t>
  </si>
  <si>
    <t>VDR3646</t>
  </si>
  <si>
    <t>VDR3619</t>
  </si>
  <si>
    <t>VDR3471</t>
  </si>
  <si>
    <t>VDR4075</t>
  </si>
  <si>
    <t>VDR3555</t>
  </si>
  <si>
    <t>VDR3645,VDR3019</t>
  </si>
  <si>
    <t>VDR3444</t>
  </si>
  <si>
    <t>VDR3481</t>
  </si>
  <si>
    <t>VDR3649</t>
  </si>
  <si>
    <t>VDR3420</t>
  </si>
  <si>
    <t>VDR3449</t>
  </si>
  <si>
    <t>VDR4071</t>
  </si>
  <si>
    <t>VDR3753</t>
  </si>
  <si>
    <t>VDR4208,VDR2926</t>
  </si>
  <si>
    <t>VDR4215</t>
  </si>
  <si>
    <t>VDR3417</t>
  </si>
  <si>
    <t>VDR4219</t>
  </si>
  <si>
    <t>VDR4182</t>
  </si>
  <si>
    <t>VDR4209</t>
  </si>
  <si>
    <t>VDR3436</t>
  </si>
  <si>
    <t>VDR3403</t>
  </si>
  <si>
    <t>VDR3437</t>
  </si>
  <si>
    <t>VDR4064</t>
  </si>
  <si>
    <t>VDR3311</t>
  </si>
  <si>
    <t>VDR4020</t>
  </si>
  <si>
    <t>VDR3333</t>
  </si>
  <si>
    <t>VDR3608</t>
  </si>
  <si>
    <t>VDR3618</t>
  </si>
  <si>
    <t>VDR3373</t>
  </si>
  <si>
    <t>VDR3438</t>
  </si>
  <si>
    <t>VDR4244</t>
  </si>
  <si>
    <t>VDR4170</t>
  </si>
  <si>
    <t>VDR3742</t>
  </si>
  <si>
    <t>VDR3439</t>
  </si>
  <si>
    <t>VDR3472</t>
  </si>
  <si>
    <t>VDR3432</t>
  </si>
  <si>
    <t>VDR3434</t>
  </si>
  <si>
    <t>VDR3374</t>
  </si>
  <si>
    <t>VDR3433</t>
  </si>
  <si>
    <t>VDR3421</t>
  </si>
  <si>
    <t>VDR3341</t>
  </si>
  <si>
    <t>VDR3541</t>
  </si>
  <si>
    <t>VDR3643</t>
  </si>
  <si>
    <t>VDR3415</t>
  </si>
  <si>
    <t>VDR3342</t>
  </si>
  <si>
    <t>VDR3424</t>
  </si>
  <si>
    <t>VDR3641</t>
  </si>
  <si>
    <t>VDR3422</t>
  </si>
  <si>
    <t>VDR3542</t>
  </si>
  <si>
    <t>VDR3505</t>
  </si>
  <si>
    <t>VDR3605</t>
  </si>
  <si>
    <t>VDR3739</t>
  </si>
  <si>
    <t>VDR3540,VDR3543</t>
  </si>
  <si>
    <t>VDR3543</t>
  </si>
  <si>
    <t>VDR3464</t>
  </si>
  <si>
    <t>VDR3506</t>
  </si>
  <si>
    <t>VDR3524</t>
  </si>
  <si>
    <t>VDR3924</t>
  </si>
  <si>
    <t>VDR1938,VDR1939</t>
  </si>
  <si>
    <t>VDR3334</t>
  </si>
  <si>
    <t>VDR3503</t>
  </si>
  <si>
    <t>VDR3392</t>
  </si>
  <si>
    <t>VDR3338</t>
  </si>
  <si>
    <t>VDR3901</t>
  </si>
  <si>
    <t>VDR3734</t>
  </si>
  <si>
    <t>VDR3716</t>
  </si>
  <si>
    <t>VDR3663</t>
  </si>
  <si>
    <t>VDR3694</t>
  </si>
  <si>
    <t>VDR2975,VDR2977</t>
  </si>
  <si>
    <t>VDR4099</t>
  </si>
  <si>
    <t>VDR3904</t>
  </si>
  <si>
    <t>VDR3895</t>
  </si>
  <si>
    <t>VDR3423</t>
  </si>
  <si>
    <t>VDR3425</t>
  </si>
  <si>
    <t>VDR0414, VDR0140</t>
  </si>
  <si>
    <t>VDR0920, VDR1483</t>
  </si>
  <si>
    <t>VDR2106,VDR2107</t>
  </si>
  <si>
    <t>VDR3586</t>
  </si>
  <si>
    <t>VDR3818</t>
  </si>
  <si>
    <t>VDR3307</t>
  </si>
  <si>
    <t>VDR3539</t>
  </si>
  <si>
    <t>VDR3306</t>
  </si>
  <si>
    <t>VDR3571</t>
  </si>
  <si>
    <t>VDR2035,VDR2340,VDR2338</t>
  </si>
  <si>
    <t>VDR3873</t>
  </si>
  <si>
    <t>VDR2859,VDR2918</t>
  </si>
  <si>
    <t>VDR3332</t>
  </si>
  <si>
    <t>VDR3760</t>
  </si>
  <si>
    <t>VDR3634</t>
  </si>
  <si>
    <t>VDR4136</t>
  </si>
  <si>
    <t>VDR3482</t>
  </si>
  <si>
    <t>VDR3732</t>
  </si>
  <si>
    <t>VDR3395</t>
  </si>
  <si>
    <t>VDR3131,VDR3146</t>
  </si>
  <si>
    <t>VDR3856</t>
  </si>
  <si>
    <t>VDR3319</t>
  </si>
  <si>
    <t>VDR3871</t>
  </si>
  <si>
    <t>VDR3478</t>
  </si>
  <si>
    <t>VDR0655,VDR0656</t>
  </si>
  <si>
    <t>VDR4169</t>
  </si>
  <si>
    <t>VDR3305</t>
  </si>
  <si>
    <t>VDR1997,VDR1998</t>
  </si>
  <si>
    <t>VDR4205</t>
  </si>
  <si>
    <t xml:space="preserve">Ir. Haryanto S.P. </t>
  </si>
  <si>
    <t>2670 1578 17</t>
  </si>
  <si>
    <t>Puspita Sari</t>
  </si>
  <si>
    <t xml:space="preserve">Ahmad Saepul </t>
  </si>
  <si>
    <t xml:space="preserve">0812 9800 8515 </t>
  </si>
  <si>
    <t xml:space="preserve">Udjothea47@gmail.com </t>
  </si>
  <si>
    <t>KP. Cimahi RT 003 RW 002 Kel/Desa Sukamahi Kec. Ci</t>
  </si>
  <si>
    <t>Pak Udjo</t>
  </si>
  <si>
    <t>156 0011 5277 53</t>
  </si>
  <si>
    <t>ahmad saepul</t>
  </si>
  <si>
    <t>+62 813-1569-5800</t>
  </si>
  <si>
    <t>Pergudangan Green Sedayu BizPark, Jl. Cakung Cilincing Tim. Raya No.Km. 2 Blok GS5 No. 68, East Cakung, Cakung, East Jakarta City, Jakarta 13910</t>
  </si>
  <si>
    <t>A Facrurozi</t>
  </si>
  <si>
    <t>0895-2671-5870</t>
  </si>
  <si>
    <t>Kp Lebak Wangi, RT006/010, Kel Kampung Besar, Kec Teluk Naga, Kab Tangerang</t>
  </si>
  <si>
    <t>Bp Facrurozi</t>
  </si>
  <si>
    <t>Siti Lupiah</t>
  </si>
  <si>
    <t>Mandor jasa Pembuatan Bagan</t>
  </si>
  <si>
    <t>Tanah, pasir, batu, split</t>
  </si>
  <si>
    <t>Zainudin Anwar</t>
  </si>
  <si>
    <t>A. Sanusi</t>
  </si>
  <si>
    <t>Rusunawa Pesakih Blok I No. 616 RT 016/014 Duri kosambi - Cengkareng</t>
  </si>
  <si>
    <t>Sanusi</t>
  </si>
  <si>
    <t>Dumptruck</t>
  </si>
  <si>
    <t>Aang Ahmad Armawan, SH.I</t>
  </si>
  <si>
    <t>0812-9563-9667</t>
  </si>
  <si>
    <t>Kp Tanjung, Kec Muntok, Kab Bangka Barat</t>
  </si>
  <si>
    <t>Jalan damai no 38. Rt 05 rw 05 petukangan selatan.</t>
  </si>
  <si>
    <t>KABUPATEN BANGKA BARAT</t>
  </si>
  <si>
    <t>KEPULAUAN BANGKA BELITUNG</t>
  </si>
  <si>
    <t>Bp Aang / Bejo</t>
  </si>
  <si>
    <t>Aang Ahmad Armawan</t>
  </si>
  <si>
    <t>Jual Beli Motor Second</t>
  </si>
  <si>
    <t xml:space="preserve">Abadi Gondola Perkasa </t>
  </si>
  <si>
    <t>Mr. Yuliono</t>
  </si>
  <si>
    <t>Shanty Liman</t>
  </si>
  <si>
    <t>Penyewaan Gondola</t>
  </si>
  <si>
    <t>CV. Abadi Jaya Agung</t>
  </si>
  <si>
    <t>KOTA JAMBI</t>
  </si>
  <si>
    <t>JAMBI</t>
  </si>
  <si>
    <t>Ibu Vivi</t>
  </si>
  <si>
    <t>Vivi Christine</t>
  </si>
  <si>
    <t xml:space="preserve">Dealer Motor Bekas </t>
  </si>
  <si>
    <t>Jl Pajajaran 04/03 Bambu Apus, Pamulang</t>
  </si>
  <si>
    <t>Wartono</t>
  </si>
  <si>
    <t>KABUPATEN DELI SERDANG</t>
  </si>
  <si>
    <t>Bp Adi</t>
  </si>
  <si>
    <t>105 008 900 6294</t>
  </si>
  <si>
    <t>CV. ABC HARDWARE INDUSTRY</t>
  </si>
  <si>
    <t>Pabrikasi Frame Steel</t>
  </si>
  <si>
    <t xml:space="preserve">Jl. Sunggal No. 150-152 MDN, Sumatera Utara </t>
  </si>
  <si>
    <t>Telp. (061) 8452282-8451945 Fax. (061) 8454074</t>
  </si>
  <si>
    <t xml:space="preserve">ABC POWER </t>
  </si>
  <si>
    <t xml:space="preserve">021 22557715 / 22552536 </t>
  </si>
  <si>
    <t xml:space="preserve">sales@abcpowergenset.com </t>
  </si>
  <si>
    <t xml:space="preserve">021 5596 1204 </t>
  </si>
  <si>
    <t>Rukan sedayu square Blok M No. 19 RT 006 RW 012 .</t>
  </si>
  <si>
    <t>Ibu Erna</t>
  </si>
  <si>
    <t>479 0233 307</t>
  </si>
  <si>
    <t>Bergson Salim</t>
  </si>
  <si>
    <t>Supplier Printing</t>
  </si>
  <si>
    <t xml:space="preserve">Abdal </t>
  </si>
  <si>
    <t>KABUPATEN SIMALUNGUN</t>
  </si>
  <si>
    <t>Mandor Erection</t>
  </si>
  <si>
    <t xml:space="preserve">Abdi Electra </t>
  </si>
  <si>
    <t xml:space="preserve">Jl. Bakti Karang No 72 Kupang </t>
  </si>
  <si>
    <t>Kupang</t>
  </si>
  <si>
    <t>Bp. Frans Tasuab</t>
  </si>
  <si>
    <t xml:space="preserve">Abdi Jauhari N ST </t>
  </si>
  <si>
    <t>Camat Simanggaris</t>
  </si>
  <si>
    <t>Simanggaris</t>
  </si>
  <si>
    <t xml:space="preserve">Abdul Apit </t>
  </si>
  <si>
    <t>Bp Abdul Apit</t>
  </si>
  <si>
    <t>KABUPATEN SERUYAN</t>
  </si>
  <si>
    <t>Bp Abdul Hadi</t>
  </si>
  <si>
    <t>Supplier Motor Second</t>
  </si>
  <si>
    <t xml:space="preserve">Abdul Hafid Car Rent </t>
  </si>
  <si>
    <t>Mamuju</t>
  </si>
  <si>
    <t>Abdul Hafid</t>
  </si>
  <si>
    <t>Alimun NS</t>
  </si>
  <si>
    <t xml:space="preserve">Abdul Hafid Latif </t>
  </si>
  <si>
    <t>Rental motor site Simanggaris project depdagri</t>
  </si>
  <si>
    <t>Kalimantan Timur</t>
  </si>
  <si>
    <t>PEMILIK MOTOR</t>
  </si>
  <si>
    <t xml:space="preserve">Jl. Teratai RT 11 Desa Srinanti Nunukan </t>
  </si>
  <si>
    <t>Nunukan</t>
  </si>
  <si>
    <t>Hafid</t>
  </si>
  <si>
    <t xml:space="preserve">Abdul Kadir </t>
  </si>
  <si>
    <t>Yuddin Halik</t>
  </si>
  <si>
    <t>Mandor final check tower PLN Siwa-palopo</t>
  </si>
  <si>
    <t xml:space="preserve">Abdul Komarudin </t>
  </si>
  <si>
    <t xml:space="preserve">KP. Walahar RT 014 RW 006 Kel/Desa Sukabungah Kec. Bojongmangu Kab. Bekasi Jawa Barat </t>
  </si>
  <si>
    <t>KP. Walahar RT 014 RW 006 Kel/Desa Sukabungah Kec.</t>
  </si>
  <si>
    <t xml:space="preserve">rental Dumptruk Cibatu </t>
  </si>
  <si>
    <t>Bp Abdul Latif</t>
  </si>
  <si>
    <t>Design Service (TEKLA)</t>
  </si>
  <si>
    <t>KABUPATEN SERAM BAGIAN BARAT</t>
  </si>
  <si>
    <t>MALUKU</t>
  </si>
  <si>
    <t>Kairatu</t>
  </si>
  <si>
    <t>ABDUL</t>
  </si>
  <si>
    <t>Toko kayu dan papan</t>
  </si>
  <si>
    <t>KABUPATEN SERAM BAGIAN TIMUR</t>
  </si>
  <si>
    <t>â€Ž+62 812-8484-0297</t>
  </si>
  <si>
    <t xml:space="preserve">Penjual Kayu </t>
  </si>
  <si>
    <t xml:space="preserve">Abdul Mutholib Ishak </t>
  </si>
  <si>
    <t xml:space="preserve">0812 249 3013 9 </t>
  </si>
  <si>
    <t xml:space="preserve">Kp. Babakan Jambe RT 003 RW 012 Kel/Desa Pasawahan Kec. Taronggong Kaler Kab Garut Jawa Barat </t>
  </si>
  <si>
    <t>Kp. Babakan Jambe RT 003 RW 012 Kel/Desa Pasawahan</t>
  </si>
  <si>
    <t>bank BRI Simpedes</t>
  </si>
  <si>
    <t>7775 0100 5053 539</t>
  </si>
  <si>
    <t xml:space="preserve">supplier karung untuk simpan material proyek ujung berung bandung </t>
  </si>
  <si>
    <t>KOTA AMBON</t>
  </si>
  <si>
    <t>Supplier Tanah Merah</t>
  </si>
  <si>
    <t>Bp Rahman Sitompul</t>
  </si>
  <si>
    <t xml:space="preserve">Jasa Survei </t>
  </si>
  <si>
    <t>Sukamiskin - arcamanik</t>
  </si>
  <si>
    <t>Wawan Hermawan</t>
  </si>
  <si>
    <t>mandor potong, bending besi</t>
  </si>
  <si>
    <t xml:space="preserve">Abdul Umar </t>
  </si>
  <si>
    <t>Mandor coring yg ditunjuk BM BNI 46 JKT</t>
  </si>
  <si>
    <t>Bp Abdul Wahab</t>
  </si>
  <si>
    <t>ABDUL WAHAB</t>
  </si>
  <si>
    <t>Tentara</t>
  </si>
  <si>
    <t>SITAC</t>
  </si>
  <si>
    <t xml:space="preserve">Untuk SITAC Teluk Naga </t>
  </si>
  <si>
    <t xml:space="preserve">Kp. Kawidaran RT 014/003 Cibadak - Cikupa </t>
  </si>
  <si>
    <t>koordinator</t>
  </si>
  <si>
    <t>Penjaga Keamanan</t>
  </si>
  <si>
    <t xml:space="preserve">Abdullah Alwi Al Fakir </t>
  </si>
  <si>
    <t>udsinarzia@gmail.com</t>
  </si>
  <si>
    <t>Perumahan Lake View Blok C6 No.10 Rt.002 Rw.024 Sukaragam Serang Baru Cikarang Kab Bekasi</t>
  </si>
  <si>
    <t>Abdullah Alwi Al Fakir</t>
  </si>
  <si>
    <t>Toko Panglong Kayu di Jakarta Utara (UD. Sinar Zia)</t>
  </si>
  <si>
    <t>Abdulloh</t>
  </si>
  <si>
    <t>+62 813-1016-7838</t>
  </si>
  <si>
    <t>Jl. Kampung Besar RT 003/001 - Kambes - Teluk Naga</t>
  </si>
  <si>
    <t>NIK 3603131410780004</t>
  </si>
  <si>
    <t>jalur akses excavator T13 s.d T16</t>
  </si>
  <si>
    <t>Abdurrahman (Toko Berkah)</t>
  </si>
  <si>
    <t>Jl. Mess Dalam RT012/017 Kel. Kebon Melati Kec. Tanah Abang, Jakarta Pusat, DKI Jakarta</t>
  </si>
  <si>
    <t xml:space="preserve">ABU BAKAR SIDIK </t>
  </si>
  <si>
    <t>Instalasi Hydrant System</t>
  </si>
  <si>
    <t>Abu Bakar Sidik</t>
  </si>
  <si>
    <t>155-0003070508</t>
  </si>
  <si>
    <t>AKHMAD TAUFIK</t>
  </si>
  <si>
    <t>URGENT</t>
  </si>
  <si>
    <t>Direct Sales</t>
  </si>
  <si>
    <t>Cash Only</t>
  </si>
  <si>
    <t xml:space="preserve">ACENG </t>
  </si>
  <si>
    <t xml:space="preserve">bobbysatrya4@gmail.com </t>
  </si>
  <si>
    <t xml:space="preserve">Cibuntu RT 008 RW 004 Kel/Desa Wanajaya Kecamatan Teluk Jambe Barat Kab Karawang </t>
  </si>
  <si>
    <t>Cibuntu RT 008 RW 004 Kel/Desa Wanajaya Kecamatan</t>
  </si>
  <si>
    <t>Pak Aceng/Bobby</t>
  </si>
  <si>
    <t>173.00.021.9999.1</t>
  </si>
  <si>
    <t>Aceng</t>
  </si>
  <si>
    <t xml:space="preserve">ACHMAD AJID </t>
  </si>
  <si>
    <t xml:space="preserve">Jl Ir Juanda No 68 </t>
  </si>
  <si>
    <t>Bp Achmad Ajid : 0857 212</t>
  </si>
  <si>
    <t>Bank BCA Cab Cianjur</t>
  </si>
  <si>
    <t>Achmad Ajid</t>
  </si>
  <si>
    <t xml:space="preserve">Achmad Djamaludin </t>
  </si>
  <si>
    <t>KOTA BOGOR</t>
  </si>
  <si>
    <t>Mandor utk pekerjaan import soil di GI Nusra</t>
  </si>
  <si>
    <t xml:space="preserve">Achmad Fakhriy </t>
  </si>
  <si>
    <t>H. Ch. ACHMAD FAKHRIY, N.A</t>
  </si>
  <si>
    <t>TV</t>
  </si>
  <si>
    <t xml:space="preserve">ACT </t>
  </si>
  <si>
    <t>Asep gunawan</t>
  </si>
  <si>
    <t>Mandiri KCP Cimindi</t>
  </si>
  <si>
    <t>CV. ACT</t>
  </si>
  <si>
    <t>Sub Cont OSP</t>
  </si>
  <si>
    <t>31.284.295.8-421.000</t>
  </si>
  <si>
    <t>2011-02-23</t>
  </si>
  <si>
    <t>Lingk. II Toparuni RT002/002 Kel. Ulu Wolo Kec. Wolo Kabupaten Kolaka</t>
  </si>
  <si>
    <t>Ade Kosasih</t>
  </si>
  <si>
    <t>+62 813-7890-1797</t>
  </si>
  <si>
    <t>Sialang Baru RT021/004 Kel. Sialang Baru Kec. Lubuk Dalam Kab. Siak</t>
  </si>
  <si>
    <t>5509 0101 7738 536</t>
  </si>
  <si>
    <t>Service dinamo di siak</t>
  </si>
  <si>
    <t xml:space="preserve">Ade Kusnadi </t>
  </si>
  <si>
    <t xml:space="preserve">Jl. Rancabulan No. 165 RT 005 RW 006 Cimbeleuit Cidadap Kota Bandung Jawa Barat </t>
  </si>
  <si>
    <t>Jl. Rancabulan No. 165 RT 005 RW 006 Cimbeleuit Ci</t>
  </si>
  <si>
    <t>131 00 044 7033 4</t>
  </si>
  <si>
    <t xml:space="preserve">Rental Forklift </t>
  </si>
  <si>
    <t xml:space="preserve">Ade Mustofa </t>
  </si>
  <si>
    <t xml:space="preserve">DSN SUKAHURIP RT 001 RW 002 Cimarias Pamulihan </t>
  </si>
  <si>
    <t>Kp. Godang RT002/002 Kel. Tambang Kec. Tambang Kab. Kampar</t>
  </si>
  <si>
    <t>Pasanggrahan - Ujung Berung</t>
  </si>
  <si>
    <t xml:space="preserve">Ade Suryana </t>
  </si>
  <si>
    <t xml:space="preserve">KP Cimahi RT 006 RW 003 Desa Sukamahi Kec. Cikarang Pusat kabupaten Bekasi Jawa Barat </t>
  </si>
  <si>
    <t>KP Cimahi RT 006 RW 003 Desa Sukamahi Kec. Cikaran</t>
  </si>
  <si>
    <t>Adul</t>
  </si>
  <si>
    <t>8011 01 0006 36 533</t>
  </si>
  <si>
    <t>supplier bambu</t>
  </si>
  <si>
    <t xml:space="preserve">Ade Suryono </t>
  </si>
  <si>
    <t>Titin Ruhaini</t>
  </si>
  <si>
    <t>131.001.168.9256</t>
  </si>
  <si>
    <t xml:space="preserve">Dusun Tambak Sari RT001/001 </t>
  </si>
  <si>
    <t>KABUPATEN CIAMIS</t>
  </si>
  <si>
    <t xml:space="preserve">Adelindo Gemilang </t>
  </si>
  <si>
    <t>123 000 5171576</t>
  </si>
  <si>
    <t>Ade Andrika</t>
  </si>
  <si>
    <t>supplier konnektor</t>
  </si>
  <si>
    <t>Efsa</t>
  </si>
  <si>
    <t>Adhimix PCI Indonesia</t>
  </si>
  <si>
    <t>021 7994666</t>
  </si>
  <si>
    <t>cs@adhimixpci.co.id</t>
  </si>
  <si>
    <t>021 799 1666</t>
  </si>
  <si>
    <t>LAvenue Office Tower Lt. 16, Jl Guru Amin Kav. 16, Pancoran</t>
  </si>
  <si>
    <t>Rina</t>
  </si>
  <si>
    <t>Haryono</t>
  </si>
  <si>
    <t>Elvi Fadilah</t>
  </si>
  <si>
    <t>PT Adhimix PCI Indonesia</t>
  </si>
  <si>
    <t>84.046.376.4-061.000</t>
  </si>
  <si>
    <t>Pabrik Tiang Pancang dan material precast lainnya (saluran, spun pile dll)</t>
  </si>
  <si>
    <t xml:space="preserve">Adhimix RMC Indonesia </t>
  </si>
  <si>
    <t xml:space="preserve">0812 1037 9711 </t>
  </si>
  <si>
    <t xml:space="preserve">Gedung Graha Anugerah Lt 4, Jl. Raya Pasar Minggu No. 17 A Pancoran Jakarta 12780 </t>
  </si>
  <si>
    <t>Gedung Graha Anugerah Lt 4, Jl. Raya Pasar Minggu</t>
  </si>
  <si>
    <t>Pak Moch Ilham Fajar</t>
  </si>
  <si>
    <t xml:space="preserve">Supplier Beton Ready Mix </t>
  </si>
  <si>
    <t xml:space="preserve">Dusun V, RT00/000, Kel Air Hitam, Kec Gebang, Kab Langkat, Sumatera Utara. </t>
  </si>
  <si>
    <t>Bp Adi Justianto Sitorus</t>
  </si>
  <si>
    <t>Mandor Sipil (Drainase &amp; Borepile)</t>
  </si>
  <si>
    <t xml:space="preserve">DK Klapaturi RT001/004, Kel Sitiadi, Kec Puring, Kab Kebumen </t>
  </si>
  <si>
    <t>KABUPATEN KEBUMEN</t>
  </si>
  <si>
    <t>Bp Adi Kurniawan</t>
  </si>
  <si>
    <t>Walk Test OPerator</t>
  </si>
  <si>
    <t>Bp Adi Maryadi</t>
  </si>
  <si>
    <t>Broker Baut Galvaniz</t>
  </si>
  <si>
    <t>Mustika sari mustika jaya</t>
  </si>
  <si>
    <t xml:space="preserve">Adi Pranoto </t>
  </si>
  <si>
    <t>Mandor pekerjaan pasang AC di site Blauran Surabaya</t>
  </si>
  <si>
    <t>Pompa Ready Mix</t>
  </si>
  <si>
    <t>Perum Griya Inti Permata J-18 RT 003 RW 027 Martopuro , Purwosari</t>
  </si>
  <si>
    <t>KOTA SALATIGA</t>
  </si>
  <si>
    <t xml:space="preserve">Tegal Ombo Rt.008 Rw.003 Desa Blotongan Kec Sidorejo Kota Salatiga </t>
  </si>
  <si>
    <t>Mandor Erector Tower BTS</t>
  </si>
  <si>
    <t>Adici Crane Pratama</t>
  </si>
  <si>
    <t>08127511245 / +62 812-7511-245</t>
  </si>
  <si>
    <t>Jalan Seroja No. 25, Kel. Tobekgodang, Kec. Binawidya, Kota Pekanbaru, Riau</t>
  </si>
  <si>
    <t>Eci</t>
  </si>
  <si>
    <t>21-4646-46-22</t>
  </si>
  <si>
    <t>PT Adici Crane Pratama</t>
  </si>
  <si>
    <t>Penyewaan Truck Crane / MB Telescopic Boom (Tronton)</t>
  </si>
  <si>
    <t xml:space="preserve">Adimitra Karunia </t>
  </si>
  <si>
    <t>Aristyawan Soehartojo</t>
  </si>
  <si>
    <t>BCA Cabang Indrapura</t>
  </si>
  <si>
    <t>468.222.8800</t>
  </si>
  <si>
    <t>PT. Adimitra Karunia</t>
  </si>
  <si>
    <t>Sadih</t>
  </si>
  <si>
    <t>Tanaman &amp; Rumput</t>
  </si>
  <si>
    <t>Desi</t>
  </si>
  <si>
    <t>75.544.412.2.044.000</t>
  </si>
  <si>
    <t>Water treatment ,service&amp;, suku cadang</t>
  </si>
  <si>
    <t xml:space="preserve">Adinda Pratiwi Engineering </t>
  </si>
  <si>
    <t>Muhammad Ramli</t>
  </si>
  <si>
    <t>Sugeng Prasetya</t>
  </si>
  <si>
    <t>Emawan</t>
  </si>
  <si>
    <t>106.00.1045103-0</t>
  </si>
  <si>
    <t>CV. Adinda Pratiwi Engineering</t>
  </si>
  <si>
    <t>Akli</t>
  </si>
  <si>
    <t>31.525.837.6-112.000</t>
  </si>
  <si>
    <t>AKLI utk pemasangan trafo PLTM simbelin</t>
  </si>
  <si>
    <t xml:space="preserve">Adri Nasril </t>
  </si>
  <si>
    <t>KABUPATEN PASAMAN</t>
  </si>
  <si>
    <t>Andri Nasril</t>
  </si>
  <si>
    <t>BRi</t>
  </si>
  <si>
    <t>5450-01-005732-53-7</t>
  </si>
  <si>
    <t>Adri Nasri</t>
  </si>
  <si>
    <t>langsir</t>
  </si>
  <si>
    <t>Jagakarsa Jakarta Selatan</t>
  </si>
  <si>
    <t>Asthono Prihadi</t>
  </si>
  <si>
    <t xml:space="preserve">ADSAJAYA </t>
  </si>
  <si>
    <t xml:space="preserve">Split dan Pasir </t>
  </si>
  <si>
    <t xml:space="preserve">021 - 5436 7377 </t>
  </si>
  <si>
    <t>Material OTB &amp; Joint Clousure</t>
  </si>
  <si>
    <t>Bp Hizar</t>
  </si>
  <si>
    <t>Lusi Ana Wati</t>
  </si>
  <si>
    <t>Antonie</t>
  </si>
  <si>
    <t>Bank BCA, Jembatan Lima</t>
  </si>
  <si>
    <t>PT. ADVANCEDNET INDONESIA</t>
  </si>
  <si>
    <t xml:space="preserve">4 Tahun </t>
  </si>
  <si>
    <t>8 Cabang</t>
  </si>
  <si>
    <t>21.030.113.1-026.000</t>
  </si>
  <si>
    <t>Arif Eko (087856056013)</t>
  </si>
  <si>
    <t>Dusun 02 RT. 004 RW. 004 Karangwuni Sedong Kab. Cirebon, Jawa Barat</t>
  </si>
  <si>
    <t xml:space="preserve">Komp. Perkantoran Griya Intan No. 3 </t>
  </si>
  <si>
    <t>Jl Buncit Raya</t>
  </si>
  <si>
    <t>Nugroho</t>
  </si>
  <si>
    <t>Transp</t>
  </si>
  <si>
    <t xml:space="preserve">Afdhal Hubbig, A. MD </t>
  </si>
  <si>
    <t>Afdhal Hubbig</t>
  </si>
  <si>
    <t>Test Kubus Beton</t>
  </si>
  <si>
    <t>Afita Consultant</t>
  </si>
  <si>
    <t>021 - 8225833</t>
  </si>
  <si>
    <t xml:space="preserve">afita_consultant@yahoo.co.id, </t>
  </si>
  <si>
    <t>021 - 8202573</t>
  </si>
  <si>
    <t xml:space="preserve">Jl. Raya Letda Nasir, Komplek Griya Permata Blok B No. 5, Bojong Kulur Kab. Bogor 16969 </t>
  </si>
  <si>
    <t>CV. Afita Consultant</t>
  </si>
  <si>
    <t xml:space="preserve">Jasa Konsultan </t>
  </si>
  <si>
    <t xml:space="preserve">Afrik Kurnia Firmansyah </t>
  </si>
  <si>
    <t xml:space="preserve">Jasa Drive Test </t>
  </si>
  <si>
    <t xml:space="preserve">Alamat perum tegal besar permai AN-13 Jember </t>
  </si>
  <si>
    <t>Jawa Timur</t>
  </si>
  <si>
    <t>Jl. Arifin Achmad RT001/RW015 Kel. Tangkerang Tengah Kec. Marpoyan Damai Kota Pekanbaru</t>
  </si>
  <si>
    <t>Bp Afrizal</t>
  </si>
  <si>
    <t xml:space="preserve">Rental Mess di CIkupa </t>
  </si>
  <si>
    <t xml:space="preserve">Jl. Dewi Sartika No. 357. Kel. Cawang. Kec. Kramat Jati. </t>
  </si>
  <si>
    <t>Riris Armada</t>
  </si>
  <si>
    <t>Gunawan</t>
  </si>
  <si>
    <t>166-00-0218579-1</t>
  </si>
  <si>
    <t>PT Agape Sukses Abadi</t>
  </si>
  <si>
    <t xml:space="preserve">Ageng Lestari </t>
  </si>
  <si>
    <t>Bengkayang</t>
  </si>
  <si>
    <t>Limen AK Lingai</t>
  </si>
  <si>
    <t>17 Novembe</t>
  </si>
  <si>
    <t>Nil</t>
  </si>
  <si>
    <t>Agoda Company Pte, Ltd</t>
  </si>
  <si>
    <t>+44 (0)20 3027 7900</t>
  </si>
  <si>
    <t>30 Cecil Street Prudential Tower #19-08 Singapore 049712</t>
  </si>
  <si>
    <t>Cecil</t>
  </si>
  <si>
    <t>Singapore</t>
  </si>
  <si>
    <t>Akomodasi perhotelan</t>
  </si>
  <si>
    <t>Aguk</t>
  </si>
  <si>
    <t>Dusun Kayen Rt.007 Rw.003 Desa Klempun Kecamatan Ngraho Kabupaten Bojonegoro Jawa Timur</t>
  </si>
  <si>
    <t>KABUPATEN BOJONEGORO</t>
  </si>
  <si>
    <t>Operator Borepile</t>
  </si>
  <si>
    <t>Operator Borepile untuk teluk naga</t>
  </si>
  <si>
    <t xml:space="preserve">Agung Bersama Indonesia </t>
  </si>
  <si>
    <t>Ibu Anita</t>
  </si>
  <si>
    <t>Supplier Tiang PJU</t>
  </si>
  <si>
    <t>Ninik</t>
  </si>
  <si>
    <t>Ninik Ritani</t>
  </si>
  <si>
    <t>Supplier Material Listrik</t>
  </si>
  <si>
    <t>Agung Jaya Packing</t>
  </si>
  <si>
    <t>agungjayapacking@gmail.com</t>
  </si>
  <si>
    <t>Glodok jaya Lt. 3 Blok A no. 42</t>
  </si>
  <si>
    <t>Agung</t>
  </si>
  <si>
    <t>Pallet kayu &amp; plastik</t>
  </si>
  <si>
    <t>Spons, Wrapping, Bubble wrapping</t>
  </si>
  <si>
    <t>PARMI SUWASTY</t>
  </si>
  <si>
    <t>VENDOR UNTUK JASA SURVE FTTH BANDUNG. DATA PERUSAHAAN SEDANG DIMINTAKAN</t>
  </si>
  <si>
    <t>jl Beringin Perum bsd perdanablok T no 15 rt 03 rw 004 Kel Sungaisibam Kec Dinawidya</t>
  </si>
  <si>
    <t xml:space="preserve">Agung Pranowo (Sector Matic Car) </t>
  </si>
  <si>
    <t>Jl Teuku Umar I/67, RT006 RW001, Kel Ploso, Kec Ng</t>
  </si>
  <si>
    <t>Bp Agung</t>
  </si>
  <si>
    <t>Agung Pranowo</t>
  </si>
  <si>
    <t>Bengkel Mobil Matic</t>
  </si>
  <si>
    <t xml:space="preserve">AGUS </t>
  </si>
  <si>
    <t>Agus</t>
  </si>
  <si>
    <t>Pembuatan Danger Plate dan Name Plate Palubaru</t>
  </si>
  <si>
    <t>Dsn Banu RT 002/ RW 004 , Katerban Senori</t>
  </si>
  <si>
    <t>KABUPATEN TUBAN</t>
  </si>
  <si>
    <t xml:space="preserve">Agus Hermawadi </t>
  </si>
  <si>
    <t xml:space="preserve">No. KTP. 1205070208790000 Link. XI Wismorejo Desa </t>
  </si>
  <si>
    <t>Agus Hermandi</t>
  </si>
  <si>
    <t>PT Qdc Technologies Medan</t>
  </si>
  <si>
    <t xml:space="preserve">Lingkungan XI Wismorejo Desa Kwala Bingai Kec. </t>
  </si>
  <si>
    <t>Stabat Kab. Langkat</t>
  </si>
  <si>
    <t xml:space="preserve">Agus Jam S sos.Msi </t>
  </si>
  <si>
    <t>Camat Ketungau Tengah</t>
  </si>
  <si>
    <t xml:space="preserve">Desa Senangan Kecil Nanga Merakai Kec Ket Tengah </t>
  </si>
  <si>
    <t>Ketungau Tengah</t>
  </si>
  <si>
    <t>tab</t>
  </si>
  <si>
    <t xml:space="preserve">AGUS JAYA </t>
  </si>
  <si>
    <t>ANI</t>
  </si>
  <si>
    <t>TOLU SUTIKNO</t>
  </si>
  <si>
    <t>BANK BCA</t>
  </si>
  <si>
    <t>FOLDING GATE GUDANG QDC MAMPANG</t>
  </si>
  <si>
    <t xml:space="preserve">AGUS KOMARA </t>
  </si>
  <si>
    <t xml:space="preserve">Ciamis Area </t>
  </si>
  <si>
    <t xml:space="preserve">Jl Kapten Murod Idrus No 57 </t>
  </si>
  <si>
    <t>Bp Agus Komara</t>
  </si>
  <si>
    <t xml:space="preserve">Agus Maulidin </t>
  </si>
  <si>
    <t>Mandor Sumedang</t>
  </si>
  <si>
    <t xml:space="preserve">Cicelot Rt02/08 Mandala Herang </t>
  </si>
  <si>
    <t>Yudi yantoro</t>
  </si>
  <si>
    <t xml:space="preserve">Agus Pujianto </t>
  </si>
  <si>
    <t>Kalimantan Barat</t>
  </si>
  <si>
    <t>Andrie lekso wibisono</t>
  </si>
  <si>
    <t>Agus Rizky Fatah</t>
  </si>
  <si>
    <t>agusrizkyfatah@gmail.com</t>
  </si>
  <si>
    <t>Jl. Babakan Wadana No. 170 Cipamokolan Riung Bandung, Kec. Ranca Sari Kota Bandung.</t>
  </si>
  <si>
    <t>Powder Coating</t>
  </si>
  <si>
    <t>71.571.748.4-421.000</t>
  </si>
  <si>
    <t>Jasa Pengerjaan Powder Coating.</t>
  </si>
  <si>
    <t xml:space="preserve">Agus Santoso </t>
  </si>
  <si>
    <t>Mandor Erection Tower</t>
  </si>
  <si>
    <t xml:space="preserve">Agus Susanto </t>
  </si>
  <si>
    <t>KOTA TERNATE</t>
  </si>
  <si>
    <t>MALUKU UTARA</t>
  </si>
  <si>
    <t>150 00 0784579 3</t>
  </si>
  <si>
    <t xml:space="preserve">Agusta Mitra Sukses </t>
  </si>
  <si>
    <t>Bp Sutanto</t>
  </si>
  <si>
    <t>PT Agusta Mitra Sukses</t>
  </si>
  <si>
    <t>Rental Barbending &amp; Barcutter</t>
  </si>
  <si>
    <t xml:space="preserve">Agustinus Motorcycle rent </t>
  </si>
  <si>
    <t xml:space="preserve">Ketintang Barat 25 Rt. 006 / 006 Kec. Gayungan, </t>
  </si>
  <si>
    <t>Malang 60231</t>
  </si>
  <si>
    <t>Agustinus</t>
  </si>
  <si>
    <t>Ahmad Abdullah</t>
  </si>
  <si>
    <t>082123889491 - 085215021288</t>
  </si>
  <si>
    <t xml:space="preserve">Jl. Raya Kalibaru Kp. Lontar RT 006/010 Ds. Kalibaru Kec Pakuhaji </t>
  </si>
  <si>
    <t>Ahmad Abullah</t>
  </si>
  <si>
    <t>KABUPATEN WONOSOBO</t>
  </si>
  <si>
    <t>Afif</t>
  </si>
  <si>
    <t>BRI Simpedes</t>
  </si>
  <si>
    <t>tenda, karung, jaring dll</t>
  </si>
  <si>
    <t>KABUPATEN PANDEGLANG</t>
  </si>
  <si>
    <t>Bp Aminudin</t>
  </si>
  <si>
    <t>UUN (Rek atas nama Istrinya)</t>
  </si>
  <si>
    <t>Mandor Civil rencana unutk Teluk Naga</t>
  </si>
  <si>
    <t xml:space="preserve">Ahmad Arif Sofiyani </t>
  </si>
  <si>
    <t xml:space="preserve">0859 7379 1819 </t>
  </si>
  <si>
    <t xml:space="preserve">Fiyanahmad03@gmail.com </t>
  </si>
  <si>
    <t xml:space="preserve">KP. Cimahi RT 005 RW 003 Kel/Desa Sukamahi Kec. Cikarang Pusat Kab. Bekasi Jawa Barat </t>
  </si>
  <si>
    <t>KP. Cimahi RT 005 RW 003 Kel/Desa Sukamahi Kec. Ci</t>
  </si>
  <si>
    <t>Pak Fiyan</t>
  </si>
  <si>
    <t xml:space="preserve">Mandor untuk pekerjaan pondasi cibatu </t>
  </si>
  <si>
    <t xml:space="preserve">Ahmad Asep Sofyan </t>
  </si>
  <si>
    <t>AHMAD ASEP SOPYAN</t>
  </si>
  <si>
    <t>6180.01.000912.508</t>
  </si>
  <si>
    <t>Rental Motor</t>
  </si>
  <si>
    <t xml:space="preserve">Ahmad H Basrun </t>
  </si>
  <si>
    <t>palu</t>
  </si>
  <si>
    <t>Bank Danamon BDI Palu Hasanudin</t>
  </si>
  <si>
    <t>Jl. A. Yani RT021/000 Kel. Baru Kec. Arut Selatan Kab. Kotawaringin Barat</t>
  </si>
  <si>
    <t>Jl. Manungga RT002/RW005 Desa Tuahmadani Kec. Tampan Kota Pekanbaru Prov. Riau</t>
  </si>
  <si>
    <t>Ahmad Husin</t>
  </si>
  <si>
    <t>Tanjung Pasir RT 003/002 Tanjung pasir - Teluk naga</t>
  </si>
  <si>
    <t>BJB</t>
  </si>
  <si>
    <t>NIK 3603130607600008</t>
  </si>
  <si>
    <t>T09</t>
  </si>
  <si>
    <t xml:space="preserve">Ahmad Khoirul Badillah </t>
  </si>
  <si>
    <t>+62 856-9213-6007</t>
  </si>
  <si>
    <t>Kp. Ketapang RT 003/010 Kampung Besar - Teluk Naga</t>
  </si>
  <si>
    <t>Ahmad Khoirul Badillah</t>
  </si>
  <si>
    <t>NIK 3603131606960003</t>
  </si>
  <si>
    <t>Tukang bobok pondasi T10</t>
  </si>
  <si>
    <t>Ahmad Nurul Huda</t>
  </si>
  <si>
    <t>+62 813-2803-8248</t>
  </si>
  <si>
    <t>Desa Kramat RT 02 RW 003 Kec Dempet , Demak</t>
  </si>
  <si>
    <t>Untuk Pekerja Kolaka</t>
  </si>
  <si>
    <t xml:space="preserve">Ahmad Rahmawi </t>
  </si>
  <si>
    <t>Kp. Pancoran Mas RT. 006 RW. 018, Kel. Pancoran Mas Kec. Pancoran Mas Provinsi Jawa Barat, Kota Depok.</t>
  </si>
  <si>
    <t>Bp. Ahmad Rahmawi</t>
  </si>
  <si>
    <t>Ahmad Rahmawi</t>
  </si>
  <si>
    <t>Terminasi Kit</t>
  </si>
  <si>
    <t>Jasa Pekerjaan Termination Kit Cellpack Elistamol dan Tipe 3M Cable Lug.</t>
  </si>
  <si>
    <t>pilecap</t>
  </si>
  <si>
    <t xml:space="preserve">Ahmad Sarnubi </t>
  </si>
  <si>
    <t>BCA Taman Semanan Indah</t>
  </si>
  <si>
    <t>Kp Cipeuteuy 06/002 Cilegong, Kec. Jatiluhur</t>
  </si>
  <si>
    <t xml:space="preserve">AHMAD SOFIAN </t>
  </si>
  <si>
    <t>Ahmad Sofian</t>
  </si>
  <si>
    <t>Tabungan Bank Rakyat Indonesia veteran Tanjung Bal</t>
  </si>
  <si>
    <t>5386-01-006773-53-1</t>
  </si>
  <si>
    <t>85.335.897.6-115.000</t>
  </si>
  <si>
    <t>Mandor Pondasi T/L 150kV Tanjung Balai-Kisaran Section 1</t>
  </si>
  <si>
    <t>DK Banteng Urip RT004/002 Kedungwinong Kec. Sukolilo Kab. Pati</t>
  </si>
  <si>
    <t>Jl. Ahmad Yani Km 18 RT.005/001 Bumi Harjo, Kumai, Kab. Kotawaringin Barat</t>
  </si>
  <si>
    <t xml:space="preserve">AHMAD ZARKASI </t>
  </si>
  <si>
    <t>Ahmad Zarkasyi</t>
  </si>
  <si>
    <t>AHMAD ZARKASYI</t>
  </si>
  <si>
    <t>Supplier Matrial OSP</t>
  </si>
  <si>
    <t>ORMAS</t>
  </si>
  <si>
    <t>Jaga siang malam T1</t>
  </si>
  <si>
    <t xml:space="preserve">Ahmedi </t>
  </si>
  <si>
    <t>Rekening istri</t>
  </si>
  <si>
    <t>Lili Ahmedi</t>
  </si>
  <si>
    <t>Susanti Windiara</t>
  </si>
  <si>
    <t>Sidoarjo</t>
  </si>
  <si>
    <t xml:space="preserve">AIA Financial </t>
  </si>
  <si>
    <t>Mr. Randy Zuchra</t>
  </si>
  <si>
    <t>M</t>
  </si>
  <si>
    <t>Mr. Carl Gustini</t>
  </si>
  <si>
    <t>Bank CIMB Niaga</t>
  </si>
  <si>
    <t>PT AIA Financial</t>
  </si>
  <si>
    <t>01.788.469.3-058.000</t>
  </si>
  <si>
    <t>2009-07-21</t>
  </si>
  <si>
    <t>Asuransi pengganti Aviva</t>
  </si>
  <si>
    <t xml:space="preserve">Airwan rental motor </t>
  </si>
  <si>
    <t>Soppeng</t>
  </si>
  <si>
    <t>Airwan</t>
  </si>
  <si>
    <t>KABUPATEN KEPULAUAN SULA</t>
  </si>
  <si>
    <t xml:space="preserve">Kepala Desa Fuata </t>
  </si>
  <si>
    <t xml:space="preserve">Ajang </t>
  </si>
  <si>
    <t xml:space="preserve">DSN Cicalung RT 001 RW 001 Kel/desa Cigendel Kec. Pamulihan Kab Sumedang Jawa Barat </t>
  </si>
  <si>
    <t>DSN Cicalung RT 001 RW 001 Kel/desa Cigendel Kec.</t>
  </si>
  <si>
    <t>Mandor harian untuk pembuatan pintu akses ke T12 dari area Bintang Agung</t>
  </si>
  <si>
    <t>Hendri Kustian</t>
  </si>
  <si>
    <t>SUMEDANG</t>
  </si>
  <si>
    <t>suherman</t>
  </si>
  <si>
    <t xml:space="preserve">Ajat </t>
  </si>
  <si>
    <t>Dusun Cempaka Putih Rt.003 Rw.006 Desa Cigendek Kec Pamulihan Kabupaten Sumedang</t>
  </si>
  <si>
    <t>SITI NURDIYANTI</t>
  </si>
  <si>
    <t>Mandor Erector dari Sumedang</t>
  </si>
  <si>
    <t xml:space="preserve">AJONG </t>
  </si>
  <si>
    <t>SURIANTI</t>
  </si>
  <si>
    <t>TAN A JONG</t>
  </si>
  <si>
    <t>BANK CENTRAL ASIA (BCA)</t>
  </si>
  <si>
    <t>PEMILIK LAHAN GUDANG SP.KAWAT Q174 &amp; Q175</t>
  </si>
  <si>
    <t>Jl. Nelayan RT003/016 Kel. Sri Meranti Kec. Rumbai Kota Pekanbaru</t>
  </si>
  <si>
    <t>PU kota bandung</t>
  </si>
  <si>
    <t xml:space="preserve">AKI Marts </t>
  </si>
  <si>
    <t xml:space="preserve">www. Akimarts . com </t>
  </si>
  <si>
    <t xml:space="preserve">Jalan Pluit Selatan Raya No. 70 Jakarta Utara </t>
  </si>
  <si>
    <t>Astina Lie</t>
  </si>
  <si>
    <t xml:space="preserve">Supplier Aki </t>
  </si>
  <si>
    <t>Pembelian printer HP</t>
  </si>
  <si>
    <t>Munawar Ilham (021-989480</t>
  </si>
  <si>
    <t>BANK NEGARA INDONESIA GD. CHESE PLAZA JL. SUDIRMAN</t>
  </si>
  <si>
    <t>PT AKIRA DATA PRATAMA</t>
  </si>
  <si>
    <t>02.342.459.1.015.000</t>
  </si>
  <si>
    <t>2009-07-17</t>
  </si>
  <si>
    <t xml:space="preserve">AKLI </t>
  </si>
  <si>
    <t>JL. K.H. Abdullah Syafeie No. 37 Lapangan Ro</t>
  </si>
  <si>
    <t>103.000.414221-8</t>
  </si>
  <si>
    <t>DPD AKLI DKI JAKARTA</t>
  </si>
  <si>
    <t>JAKARTA SELATAN</t>
  </si>
  <si>
    <t>552 0044 380</t>
  </si>
  <si>
    <t>Iwan Putra</t>
  </si>
  <si>
    <t>Sepsialis AC mobil</t>
  </si>
  <si>
    <t xml:space="preserve">AKUR </t>
  </si>
  <si>
    <t xml:space="preserve">0812 2295 0510 / 022 780 4466 </t>
  </si>
  <si>
    <t xml:space="preserve">Jl. Cigending Raya No. 28 Ujung Berung </t>
  </si>
  <si>
    <t>Pak Sony Iskandar</t>
  </si>
  <si>
    <t>283 0820 747</t>
  </si>
  <si>
    <t>Moch. Sony Iskandar</t>
  </si>
  <si>
    <t>supplier material pasir cor</t>
  </si>
  <si>
    <t xml:space="preserve">AL AZMI TEHNIK </t>
  </si>
  <si>
    <t>KABUPATEN DOMPU</t>
  </si>
  <si>
    <t>NUSA TENGGARA BARAT</t>
  </si>
  <si>
    <t xml:space="preserve">Al Hadi </t>
  </si>
  <si>
    <t xml:space="preserve">0271 721470 </t>
  </si>
  <si>
    <t>sukat</t>
  </si>
  <si>
    <t>Margonohadi</t>
  </si>
  <si>
    <t>toko bahan bangunan di solo</t>
  </si>
  <si>
    <t xml:space="preserve">Alam Baru </t>
  </si>
  <si>
    <t>KABUPATEN KLATEN</t>
  </si>
  <si>
    <t>Sintia Liauw</t>
  </si>
  <si>
    <t>Toko Banguna di Klaten</t>
  </si>
  <si>
    <t>Ichwan Tanoto</t>
  </si>
  <si>
    <t>Toko Ban</t>
  </si>
  <si>
    <t>Duren Tiga - Pancoran</t>
  </si>
  <si>
    <t>IndonesiaPriypno</t>
  </si>
  <si>
    <t>Priyono</t>
  </si>
  <si>
    <t>BNI Fatmawati Raya</t>
  </si>
  <si>
    <t>PT. ALAM INSEKTINDO</t>
  </si>
  <si>
    <t>Supplier Bogor Baru</t>
  </si>
  <si>
    <t>IBU HAJJAH ATIKA</t>
  </si>
  <si>
    <t>Ahmad Sarwi</t>
  </si>
  <si>
    <t>PT. ALAM LOKA BERSAMA</t>
  </si>
  <si>
    <t>hammer diesel pilling</t>
  </si>
  <si>
    <t xml:space="preserve">Albertus L.D Botha </t>
  </si>
  <si>
    <t>Albertus</t>
  </si>
  <si>
    <t>Mandiri KCP Jkt DI Panjaitan</t>
  </si>
  <si>
    <t>006 00 0622286 7</t>
  </si>
  <si>
    <t>Aldi Kursi Kantor</t>
  </si>
  <si>
    <t>servis.kursi@yahoo.com, info@s</t>
  </si>
  <si>
    <t>Jl. Satu Maret No. 99 - (Belakang SMU 95) Cengkareng Jakarta Barat</t>
  </si>
  <si>
    <t>Aldi Kursi Kantor (087878</t>
  </si>
  <si>
    <t>544.50.66.238</t>
  </si>
  <si>
    <t>TOTO SUYATMO</t>
  </si>
  <si>
    <t>Reperasi Furniture</t>
  </si>
  <si>
    <t>Jasa Service Kursi Kantor</t>
  </si>
  <si>
    <t>Aldi Wambes</t>
  </si>
  <si>
    <t>Sama Rt.002 Rw.001 Desa Sama Kec Sulabesi Timur Kabupaten Kepulauan Sula</t>
  </si>
  <si>
    <t>Bank Maluku Utara</t>
  </si>
  <si>
    <t>Pak Aldi Wambes Bendahara Desa Sama</t>
  </si>
  <si>
    <t>KONSULTAN PLN dan AKLI</t>
  </si>
  <si>
    <t>Bpk Khairudin</t>
  </si>
  <si>
    <t>BUKOPIN Capem. Sunter II</t>
  </si>
  <si>
    <t>KHAIRUDIN</t>
  </si>
  <si>
    <t xml:space="preserve">Aledro Duta Jaya </t>
  </si>
  <si>
    <t>Narko</t>
  </si>
  <si>
    <t>Jasa Jakarta cab Kelapa gading</t>
  </si>
  <si>
    <t>CV. Aledro Duta Jaya</t>
  </si>
  <si>
    <t>03 00 00 709 739</t>
  </si>
  <si>
    <t>Alendra</t>
  </si>
  <si>
    <t>0852-6611-2001</t>
  </si>
  <si>
    <t>Jl Kap Patimura No.62, RT031, Kel Simpang Empat Sipin, Kec Telanaipura</t>
  </si>
  <si>
    <t>Bp Alendra</t>
  </si>
  <si>
    <t>Konsultan Hukum</t>
  </si>
  <si>
    <t>Registered public Appraiser &amp;</t>
  </si>
  <si>
    <t>Pengacara untuk Jambi</t>
  </si>
  <si>
    <t xml:space="preserve">Alex Sugandi </t>
  </si>
  <si>
    <t xml:space="preserve">0821 1602 0007 </t>
  </si>
  <si>
    <t xml:space="preserve">Asrama Yon zipur 9 RT 004 RW 002 Kel Pakemitan Kec. Cinambo Kota Bandung Jawa Barat </t>
  </si>
  <si>
    <t>Asrama Yon zipur 9 RT 004 RW 002 Kel Pakemitan Kec</t>
  </si>
  <si>
    <t>Alex</t>
  </si>
  <si>
    <t>2830 6443 45</t>
  </si>
  <si>
    <t xml:space="preserve">Rental Dump Truck </t>
  </si>
  <si>
    <t xml:space="preserve">Alexander Dawaola </t>
  </si>
  <si>
    <t>Alexander</t>
  </si>
  <si>
    <t xml:space="preserve">Alfacom Teknik Jaya </t>
  </si>
  <si>
    <t>Supplier RF</t>
  </si>
  <si>
    <t>Niki</t>
  </si>
  <si>
    <t>BCA Cab Cempaka Putih</t>
  </si>
  <si>
    <t>CV Alfacom Tehnik aya</t>
  </si>
  <si>
    <t>BP Alfon</t>
  </si>
  <si>
    <t>Bank</t>
  </si>
  <si>
    <t>Alfon</t>
  </si>
  <si>
    <t>Alhadi Berkah Sukses</t>
  </si>
  <si>
    <t>0812-2505-5287</t>
  </si>
  <si>
    <t>Komplek Paradesa Cinere Blok A No6 RT005/003, Pondok Cabe Ilir, Pamulang, Kota Tangerang Selatan, Banten</t>
  </si>
  <si>
    <t>Bp Nono</t>
  </si>
  <si>
    <t>PT Alhadi Berkah Sukses</t>
  </si>
  <si>
    <t>Supplier Readymix / Beton Konstruksi (Sales divisi Jayamix)</t>
  </si>
  <si>
    <t>Bp Agus</t>
  </si>
  <si>
    <t>Mandor Borepile Teluk Naga</t>
  </si>
  <si>
    <t xml:space="preserve">Ali Alwi </t>
  </si>
  <si>
    <t xml:space="preserve">Ds Fogi RT007/002 Kel Fogi Kec Sanana </t>
  </si>
  <si>
    <t>BRI Cab Balikpapan</t>
  </si>
  <si>
    <t xml:space="preserve">Ali Asir </t>
  </si>
  <si>
    <t>KOTA BALIKPAPAN</t>
  </si>
  <si>
    <t xml:space="preserve">Ali Burhan </t>
  </si>
  <si>
    <t>BCA KCP Wonosobo</t>
  </si>
  <si>
    <t>Jl. Panglima Utar RT006/000 Kel. Sungai Tendang Kec. Kumai Kab. Kotawaringin Barat</t>
  </si>
  <si>
    <t xml:space="preserve">Ali Rochmad </t>
  </si>
  <si>
    <t>KABUPATEN BLITAR</t>
  </si>
  <si>
    <t>171-00-0201395-4</t>
  </si>
  <si>
    <t>Ali Rohmad</t>
  </si>
  <si>
    <t>Cilegong Utara 02/01 Jatiluhur, Kec. Jatiluhur</t>
  </si>
  <si>
    <t>Oth</t>
  </si>
  <si>
    <t>Marranu , RT 00 RW 00 , Kec Lau , Maros</t>
  </si>
  <si>
    <t xml:space="preserve">Alimuddin Rahim </t>
  </si>
  <si>
    <t>KOTA PALU</t>
  </si>
  <si>
    <t>SULAWESI TENGAH</t>
  </si>
  <si>
    <t>Pensuplai material papan cor, cetakan kubus project swakelola Palu</t>
  </si>
  <si>
    <t xml:space="preserve">Aliudin Bin H.Sakam </t>
  </si>
  <si>
    <t>ALIUDIN BIN H SALAM</t>
  </si>
  <si>
    <t>Allied Bolt Products, LLC</t>
  </si>
  <si>
    <t>516-512-7600</t>
  </si>
  <si>
    <t>nfo@alliedboltinc.com</t>
  </si>
  <si>
    <t>516-512-7611</t>
  </si>
  <si>
    <t>7 Rye Ridge Plaza Suite 186 Rye Brook, NY 10573, US</t>
  </si>
  <si>
    <t>United Stated</t>
  </si>
  <si>
    <t>Bolt, Anchor &amp; Fastener</t>
  </si>
  <si>
    <t>Affandi</t>
  </si>
  <si>
    <t>Hendro Yudotomo</t>
  </si>
  <si>
    <t>663-0489898</t>
  </si>
  <si>
    <t>ALYSSA PUTERI MANDIRI PT</t>
  </si>
  <si>
    <t xml:space="preserve">Alma Cipta Mandiri </t>
  </si>
  <si>
    <t xml:space="preserve">Supplier Material RF &amp; Accesories </t>
  </si>
  <si>
    <t>Muhammad Faisal</t>
  </si>
  <si>
    <t>Irfan Indragunawan</t>
  </si>
  <si>
    <t>Bank BCA, KCP Raden Saleh</t>
  </si>
  <si>
    <t>6 Tahun</t>
  </si>
  <si>
    <t>12 Januari</t>
  </si>
  <si>
    <t>03.283.552.2-023.000</t>
  </si>
  <si>
    <t xml:space="preserve">Aloysius Agustinus mali </t>
  </si>
  <si>
    <t>KABUPATEN SIKKA</t>
  </si>
  <si>
    <t>NUSA TENGGARA TIMUR</t>
  </si>
  <si>
    <t>Aloysius Agustinus Mali</t>
  </si>
  <si>
    <t>BRI Wuring Maumere</t>
  </si>
  <si>
    <t>7157 01 001935 53 9</t>
  </si>
  <si>
    <t>pengiriman material dari maumere ke Ende</t>
  </si>
  <si>
    <t xml:space="preserve">021 5963563, </t>
  </si>
  <si>
    <t xml:space="preserve">Jl. raya Otonom Cikupa </t>
  </si>
  <si>
    <t>Tanggerang</t>
  </si>
  <si>
    <t>Sugeng Sugianto</t>
  </si>
  <si>
    <t xml:space="preserve">Alpine Cool Utama </t>
  </si>
  <si>
    <t>Shelter</t>
  </si>
  <si>
    <t xml:space="preserve">Jl. Pangeran jayakarta No. 87 </t>
  </si>
  <si>
    <t>SOnny</t>
  </si>
  <si>
    <t>PT Alpin Cool Utama</t>
  </si>
  <si>
    <t>24-07-2001</t>
  </si>
  <si>
    <t>02.094.575.4-026.000 &amp; PEM-004242/WPJ.06/KP.0403/2</t>
  </si>
  <si>
    <t>2011-03-04</t>
  </si>
  <si>
    <t>Ardian Asril</t>
  </si>
  <si>
    <t>Mery Susilowati</t>
  </si>
  <si>
    <t>John Murlgren</t>
  </si>
  <si>
    <t>PT. ALSTOM GRID</t>
  </si>
  <si>
    <t>01.000.593.2-055.000</t>
  </si>
  <si>
    <t>Supplier CRP utk GI DOmpu</t>
  </si>
  <si>
    <t>Jl Peta Selatan RT 010/001 Kalideres</t>
  </si>
  <si>
    <t>Bunardi</t>
  </si>
  <si>
    <t>PT. Alvasta Teknologi</t>
  </si>
  <si>
    <t xml:space="preserve">Alvin Firsada </t>
  </si>
  <si>
    <t>Mandor ME di PTK</t>
  </si>
  <si>
    <t xml:space="preserve">Jl. Parit Mayor Desa Kapur RT 02/01 </t>
  </si>
  <si>
    <t>Pontianak</t>
  </si>
  <si>
    <t>Bukopin</t>
  </si>
  <si>
    <t>Susianna</t>
  </si>
  <si>
    <t>Jakarta Barat 08161660243</t>
  </si>
  <si>
    <t>Alwien Desry</t>
  </si>
  <si>
    <t>PT. Alvinta Yoga Pratama</t>
  </si>
  <si>
    <t xml:space="preserve">Alwi </t>
  </si>
  <si>
    <t xml:space="preserve">Jl. Kopi No. 83 Belakang RT 008 R2 003 </t>
  </si>
  <si>
    <t xml:space="preserve">AMAGRA </t>
  </si>
  <si>
    <t xml:space="preserve">022 7301089 </t>
  </si>
  <si>
    <t xml:space="preserve">Pekerjaan Instal Angkur Tower </t>
  </si>
  <si>
    <t xml:space="preserve">Jl. DURMA No 16 Turangga - Bandung </t>
  </si>
  <si>
    <t>Bp Jetro Sirait</t>
  </si>
  <si>
    <t>--</t>
  </si>
  <si>
    <t>Dede Tatang Dachman</t>
  </si>
  <si>
    <t>Ruddy Iskandar</t>
  </si>
  <si>
    <t>Koko Wiharto</t>
  </si>
  <si>
    <t xml:space="preserve">Amanah Mandiri </t>
  </si>
  <si>
    <t>Agus Salim Budiyono</t>
  </si>
  <si>
    <t>Pass With Comment: Klarifikasi status pkp</t>
  </si>
  <si>
    <t xml:space="preserve">AMARJIT SINGH </t>
  </si>
  <si>
    <t>PEMILIK LAHAN- URGENT</t>
  </si>
  <si>
    <t>Bpk Amar</t>
  </si>
  <si>
    <t>BCA Medan</t>
  </si>
  <si>
    <t>786-0233228</t>
  </si>
  <si>
    <t>TBa</t>
  </si>
  <si>
    <t xml:space="preserve">Kel.Panarung Kec. Pahandut No.01 RT03 RW 16 </t>
  </si>
  <si>
    <t>Palangkaraya Kalimatan Tengah Perkebunan</t>
  </si>
  <si>
    <t>Palangkaraya</t>
  </si>
  <si>
    <t>Amerika Sistem Registrasi Internasional Indonesia</t>
  </si>
  <si>
    <t>+62 812-9607-2465</t>
  </si>
  <si>
    <t xml:space="preserve">021-2912 4996 </t>
  </si>
  <si>
    <t xml:space="preserve">Jl. TB. Simatupang Kav TALAVERA OFFICE PARK, 28 Floor, 22-26, Jakarta 12430 - Indonesia </t>
  </si>
  <si>
    <t>BCA KCP Talavera Jakarta</t>
  </si>
  <si>
    <t>5225 032 987</t>
  </si>
  <si>
    <t>03.027.904.6-016.000</t>
  </si>
  <si>
    <t xml:space="preserve">1 st Surveillance Audit of SNI ISO 37001:2016 PT. QDC Technologies </t>
  </si>
  <si>
    <t xml:space="preserve">Amin Madeali </t>
  </si>
  <si>
    <t>Pemilik Rumah</t>
  </si>
  <si>
    <t>Poso</t>
  </si>
  <si>
    <t>Amin Mandeali</t>
  </si>
  <si>
    <t>Aming Haerudin</t>
  </si>
  <si>
    <t xml:space="preserve">Kp Ketapang RT 002 RW 015 Desa Kampung Besar, Teluk Naga </t>
  </si>
  <si>
    <t>Kandidat Mandor untuk pekerjaan Civil work Kolaka</t>
  </si>
  <si>
    <t xml:space="preserve">Aminul Sambas </t>
  </si>
  <si>
    <t>Supplier besi dan material sipil di site Paloh</t>
  </si>
  <si>
    <t>Aminullah</t>
  </si>
  <si>
    <t xml:space="preserve">Amir Foang </t>
  </si>
  <si>
    <t>mandor OSP</t>
  </si>
  <si>
    <t>mamuju</t>
  </si>
  <si>
    <t xml:space="preserve">Amirullah (UD Alam Raya) </t>
  </si>
  <si>
    <t>KABUPATEN SUMBAWA</t>
  </si>
  <si>
    <t>Amirullah</t>
  </si>
  <si>
    <t>Suplier Bahan Bangunan di SUmbawa</t>
  </si>
  <si>
    <t>Pakemitan-cinambo</t>
  </si>
  <si>
    <t xml:space="preserve">Amoeba Advertising </t>
  </si>
  <si>
    <t>Suplier ATK,Percetakan</t>
  </si>
  <si>
    <t>Elvira S</t>
  </si>
  <si>
    <t>Bank Mandiri /Bank BCA</t>
  </si>
  <si>
    <t>ANG LEONARD ANTHONY</t>
  </si>
  <si>
    <t xml:space="preserve">Amptron Instrumindo </t>
  </si>
  <si>
    <t>Herianto Gomanti</t>
  </si>
  <si>
    <t>BANK HSBC CAB. JAKARTA</t>
  </si>
  <si>
    <t>050.132497.068</t>
  </si>
  <si>
    <t>PT. AMPTRON INSTRUMINDO</t>
  </si>
  <si>
    <t>01.813.884.2-086.000</t>
  </si>
  <si>
    <t>2007-11-28</t>
  </si>
  <si>
    <t>Suplier IED Type</t>
  </si>
  <si>
    <t xml:space="preserve">Amran </t>
  </si>
  <si>
    <t>Bp Amri Harahap</t>
  </si>
  <si>
    <t>Anggi Safitri</t>
  </si>
  <si>
    <t>Rental Lift untuk Cor manual Asahan</t>
  </si>
  <si>
    <t xml:space="preserve">Amrizal bin Imam Aziz </t>
  </si>
  <si>
    <t>Mandor site Puring Kencana</t>
  </si>
  <si>
    <t>Bank Kalbar</t>
  </si>
  <si>
    <t xml:space="preserve">Anand Murthi </t>
  </si>
  <si>
    <t>Sewa kijang pickup di Medan</t>
  </si>
  <si>
    <t>Qdc PJO Medan</t>
  </si>
  <si>
    <t xml:space="preserve">ANANDA,CV </t>
  </si>
  <si>
    <t>Pekerjaan Survey</t>
  </si>
  <si>
    <t>Burhan</t>
  </si>
  <si>
    <t>BNI Cabang Mattoangin</t>
  </si>
  <si>
    <t>Burhan hamzah</t>
  </si>
  <si>
    <t>Sukaresmi Cikarang Selatan</t>
  </si>
  <si>
    <t>Titin Parida</t>
  </si>
  <si>
    <t>Wito</t>
  </si>
  <si>
    <t xml:space="preserve">Andal Utama. CV </t>
  </si>
  <si>
    <t>Robert Kairupan</t>
  </si>
  <si>
    <t>Ruko Taman Meruya Plaza II Blok C NO 5, Taman Meruya Ilir</t>
  </si>
  <si>
    <t>SUPRIYADI</t>
  </si>
  <si>
    <t>Split</t>
  </si>
  <si>
    <t xml:space="preserve">ANDI </t>
  </si>
  <si>
    <t xml:space="preserve">Mandor ME </t>
  </si>
  <si>
    <t>Bp. ANDI</t>
  </si>
  <si>
    <t xml:space="preserve">Andi </t>
  </si>
  <si>
    <t>Rental Motor site Ketungau Tengah project depdagri</t>
  </si>
  <si>
    <t>none</t>
  </si>
  <si>
    <t>Subcont/ Pemilik Motor</t>
  </si>
  <si>
    <t>Ketungu Tengah</t>
  </si>
  <si>
    <t xml:space="preserve">Andi Karsa </t>
  </si>
  <si>
    <t>Subcon Mux</t>
  </si>
  <si>
    <t xml:space="preserve">Andi Majapahit (Bengkel Las Aksioma) </t>
  </si>
  <si>
    <t>Bp Andi Majapahit</t>
  </si>
  <si>
    <t>Andi Majapahit</t>
  </si>
  <si>
    <t xml:space="preserve">Andi Rifai </t>
  </si>
  <si>
    <t>KABUPATEN LABUHAN BATU</t>
  </si>
  <si>
    <t>Bp Andi</t>
  </si>
  <si>
    <t>Supplier Sirtu (dari Rantau Prapat)</t>
  </si>
  <si>
    <t>MITHA</t>
  </si>
  <si>
    <t>155-0003-1253-02</t>
  </si>
  <si>
    <t>PT. ANDIRA JASA SEMESTA</t>
  </si>
  <si>
    <t>Pengurusan Asuransi untuk Dompu</t>
  </si>
  <si>
    <t>Bp Didik Asdianto</t>
  </si>
  <si>
    <t>PT. Andira Pratama</t>
  </si>
  <si>
    <t xml:space="preserve">Andra Sunariaman </t>
  </si>
  <si>
    <t xml:space="preserve">Jl Tenayan Raya No 7 RT 02 /014 Desa Sail Kec. tenayan Raya </t>
  </si>
  <si>
    <t xml:space="preserve">ANDRENA CREASINDO </t>
  </si>
  <si>
    <t>SURYA PUTRA</t>
  </si>
  <si>
    <t>PARTISI GYPSUM</t>
  </si>
  <si>
    <t xml:space="preserve">Andres </t>
  </si>
  <si>
    <t xml:space="preserve">Room 1901 COSCO Tower, Grand Millenium Plaza, 183 </t>
  </si>
  <si>
    <t>Hongkong</t>
  </si>
  <si>
    <t>RRC</t>
  </si>
  <si>
    <t>Toriq Bahanan</t>
  </si>
  <si>
    <t xml:space="preserve">Andri </t>
  </si>
  <si>
    <t xml:space="preserve">Suplier material Pabrikasi untuk FO </t>
  </si>
  <si>
    <t>Dusun Ciwalung RT/RW 003/011 Sukabumi</t>
  </si>
  <si>
    <t>Pacitan</t>
  </si>
  <si>
    <t>Bank BTN cab Madiun</t>
  </si>
  <si>
    <t>00029-01-50-014846-1</t>
  </si>
  <si>
    <t xml:space="preserve">Andri Bin Jaja </t>
  </si>
  <si>
    <t xml:space="preserve">0812 9027 7293 </t>
  </si>
  <si>
    <t xml:space="preserve">andandre46@gmail.com </t>
  </si>
  <si>
    <t xml:space="preserve">Dusun Ciistal RT 003 RW 001 Kel/Desa Cimayasari Kec. Cipeundeuy Kabupaten Subang Provinsi Jawa Barat </t>
  </si>
  <si>
    <t>Dusun Ciistal RT 003 RW 001 Kel/Desa Cimayasari Ke</t>
  </si>
  <si>
    <t>Desi rahayu</t>
  </si>
  <si>
    <t xml:space="preserve">Andri Wijaya Kusuma </t>
  </si>
  <si>
    <t>Bank mandiri</t>
  </si>
  <si>
    <t>129 000 240 7076</t>
  </si>
  <si>
    <t>Odang S Ramdani</t>
  </si>
  <si>
    <t xml:space="preserve">Andri Wijaya Kusumah </t>
  </si>
  <si>
    <t>Broker Asuransi</t>
  </si>
  <si>
    <t xml:space="preserve">Andriatna </t>
  </si>
  <si>
    <t>Jasa Renovasi Gedung</t>
  </si>
  <si>
    <t>Charles</t>
  </si>
  <si>
    <t>198-969-1919</t>
  </si>
  <si>
    <t>Aneka Baut</t>
  </si>
  <si>
    <t>Zathunuddin</t>
  </si>
  <si>
    <t>Supplier baut di Medan</t>
  </si>
  <si>
    <t xml:space="preserve">Aneka Grounding </t>
  </si>
  <si>
    <t>Bp Yanuar</t>
  </si>
  <si>
    <t>Bp Nano</t>
  </si>
  <si>
    <t>Nano Rohyana</t>
  </si>
  <si>
    <t>Supplier Material Grounding</t>
  </si>
  <si>
    <t xml:space="preserve">Jln. Wolter Monginsidi No 100 </t>
  </si>
  <si>
    <t>CV Aneka Guna</t>
  </si>
  <si>
    <t>Toko Peralatan</t>
  </si>
  <si>
    <t xml:space="preserve">Aneka Maju Terus </t>
  </si>
  <si>
    <t xml:space="preserve">Jl. Tamansari VIII/55 </t>
  </si>
  <si>
    <t>Sugito Tedjo</t>
  </si>
  <si>
    <t xml:space="preserve">BM site Plaza Jembatan Merah Bogor </t>
  </si>
  <si>
    <t xml:space="preserve">Aneka Rack </t>
  </si>
  <si>
    <t xml:space="preserve">LTC Lantai UG Blok A27 No. 8 Jalan Hayam Wuruk 127 </t>
  </si>
  <si>
    <t>Yeni</t>
  </si>
  <si>
    <t>528 0036 627</t>
  </si>
  <si>
    <t>Dudy Wijaya Ramli</t>
  </si>
  <si>
    <t>Tegal Jawa Tengah</t>
  </si>
  <si>
    <t>PT Aneza persada abadi</t>
  </si>
  <si>
    <t>Ibu Anggeun Famelia</t>
  </si>
  <si>
    <t>Anggeun Famelia</t>
  </si>
  <si>
    <t>Supplier Tanaman dan Rumput</t>
  </si>
  <si>
    <t xml:space="preserve">0911 - 342109 &amp; 0852-4438-4939 </t>
  </si>
  <si>
    <t>Nona Ibet</t>
  </si>
  <si>
    <t>415 800 8899</t>
  </si>
  <si>
    <t>CV Angin Timur</t>
  </si>
  <si>
    <t>Toko Alat alat bangunan</t>
  </si>
  <si>
    <t>Brand Leoni, Flexline, Kathrein, Andrew &amp; PW</t>
  </si>
  <si>
    <t xml:space="preserve">ALDEVCO OCTAGON Building 3rd Floor </t>
  </si>
  <si>
    <t>Jl Warung Jati Barat Raya No 75</t>
  </si>
  <si>
    <t>Eri Mutahar</t>
  </si>
  <si>
    <t>Bank Mandiri Pondok Indah</t>
  </si>
  <si>
    <t>101.00.0601391.4 ( IDR )</t>
  </si>
  <si>
    <t>PT ANGKASA TELEKOMINDO</t>
  </si>
  <si>
    <t>Anisa Nurkomariah (TB Sinar Bahagia)</t>
  </si>
  <si>
    <t xml:space="preserve">Jl. Pramuka No. 1, Bunder Kec. Jatiluhur </t>
  </si>
  <si>
    <t>Anisa Nurkomariah</t>
  </si>
  <si>
    <t>Toko Bangunan yang berada di Jatiluhur</t>
  </si>
  <si>
    <t xml:space="preserve">Annawier Elektrik </t>
  </si>
  <si>
    <t>021 - 26073179</t>
  </si>
  <si>
    <t>ninikritani@gmail.com</t>
  </si>
  <si>
    <t xml:space="preserve">Jl. Pekojan Raya No. 72, Jakarta Barat </t>
  </si>
  <si>
    <t>Ibu Ninik Ritani</t>
  </si>
  <si>
    <t>Supplier Alat-Alat Listrik, Panel, Teknik Dll.</t>
  </si>
  <si>
    <t xml:space="preserve">ANODA ELEKTRO </t>
  </si>
  <si>
    <t>Bpk Dedi Januar</t>
  </si>
  <si>
    <t>BNI Cab. Tanjung Pinang</t>
  </si>
  <si>
    <t>DEDI JANUAR</t>
  </si>
  <si>
    <t xml:space="preserve">Anritsu Pte Ltd </t>
  </si>
  <si>
    <t>Service Site Master</t>
  </si>
  <si>
    <t xml:space="preserve">60 Alexandra terrace #02-08 The Comtech (Lobby A) </t>
  </si>
  <si>
    <t>Low Kim Yeow</t>
  </si>
  <si>
    <t>Antar Lintas Sumatera (ALS)</t>
  </si>
  <si>
    <t>0218002391 &amp; 0813-1600-7248</t>
  </si>
  <si>
    <t>Jl Raya Bekasi Km18, Kel Jatinegara Kaum, Kec Pulo gadung, Jakarta Timur 13930</t>
  </si>
  <si>
    <t>Jl. Mayjen Sutoyo No.29, RT.3/RW.9, Cawang, Kec. K</t>
  </si>
  <si>
    <t>Ibu Riana</t>
  </si>
  <si>
    <t>belum info</t>
  </si>
  <si>
    <t>Ekspedisi pengiriman barang sumatera dengan BUS</t>
  </si>
  <si>
    <t>Ibu Lina</t>
  </si>
  <si>
    <t>CV Antara Jaya Perkasa</t>
  </si>
  <si>
    <t xml:space="preserve">Pabrikasi Besi </t>
  </si>
  <si>
    <t xml:space="preserve">ANTO WIDJAJA </t>
  </si>
  <si>
    <t xml:space="preserve">KTP ID; 12711016055640001; Jl. Timah Putih No.2c </t>
  </si>
  <si>
    <t>Bpk. Anto</t>
  </si>
  <si>
    <t>Mandiri KCP Medan Sukaramai</t>
  </si>
  <si>
    <t>106000706752-6</t>
  </si>
  <si>
    <t xml:space="preserve">Anton </t>
  </si>
  <si>
    <t>Majalengka</t>
  </si>
  <si>
    <t xml:space="preserve">Antonius Ale </t>
  </si>
  <si>
    <t>Camat Jagoi babang</t>
  </si>
  <si>
    <t>Hand carry by Finance</t>
  </si>
  <si>
    <t xml:space="preserve">Antonius Habing Long </t>
  </si>
  <si>
    <t>pembebas lahan site longbagun</t>
  </si>
  <si>
    <t>Kutai Barat</t>
  </si>
  <si>
    <t>0626-01-009149-504</t>
  </si>
  <si>
    <t>Klemen Ajang</t>
  </si>
  <si>
    <t xml:space="preserve">Antono Basuki </t>
  </si>
  <si>
    <t>Mandor jasa transmitter</t>
  </si>
  <si>
    <t xml:space="preserve">Anugerah </t>
  </si>
  <si>
    <t>KABUPATEN DAIRI</t>
  </si>
  <si>
    <t>Hernita.Sihite</t>
  </si>
  <si>
    <t>Bank Sumut</t>
  </si>
  <si>
    <t>280.0104.002854-8</t>
  </si>
  <si>
    <t>CV. Anugerah</t>
  </si>
  <si>
    <t>01.472.016.3-128.000</t>
  </si>
  <si>
    <t>Subkon excavation waterway project PLTM Simbelin</t>
  </si>
  <si>
    <t>Bp Asep</t>
  </si>
  <si>
    <t>Leli Zuhratin</t>
  </si>
  <si>
    <t>Plate Identitas</t>
  </si>
  <si>
    <t>Supplier Number Plate &amp; Danger Plate</t>
  </si>
  <si>
    <t>Lim Daniel Anggriawan</t>
  </si>
  <si>
    <t>Supplier kunci ring pas tekiro</t>
  </si>
  <si>
    <t>Jalan Camp Security No 4 , Sorowako , Luwu Timur</t>
  </si>
  <si>
    <t xml:space="preserve">ANUGERAH RESTU BUMI </t>
  </si>
  <si>
    <t xml:space="preserve">Jln. Abdul Sani Muthalib Lingkungan 09, Kel. Terjun Kec. Medan - Marelan </t>
  </si>
  <si>
    <t>Bpk Hari</t>
  </si>
  <si>
    <t>PT. ANUGERAH RESTU BUMI</t>
  </si>
  <si>
    <t>71.673.576.6-112.000</t>
  </si>
  <si>
    <t>Bp Yamin &amp; Ibu Lia</t>
  </si>
  <si>
    <t>CV ANUGERAH SEJAHTERA PERKASA</t>
  </si>
  <si>
    <t>Supplier Semen Tonasa di Pulau Seram</t>
  </si>
  <si>
    <t xml:space="preserve">ANUGRAH AGUNG, Toko </t>
  </si>
  <si>
    <t>Daerah Padang</t>
  </si>
  <si>
    <t>Sumatera Barat</t>
  </si>
  <si>
    <t>Bpak Adam : 0813 632 9712</t>
  </si>
  <si>
    <t>Bank Mandiri, Jl.Sudirman</t>
  </si>
  <si>
    <t>111.00.0464194.6</t>
  </si>
  <si>
    <t>Mardamsyah</t>
  </si>
  <si>
    <t>12 Tahun</t>
  </si>
  <si>
    <t>Tahun 1999</t>
  </si>
  <si>
    <t>1 (satu) cabang</t>
  </si>
  <si>
    <t>14 Orang</t>
  </si>
  <si>
    <t xml:space="preserve">Anugrah Ahza Utama </t>
  </si>
  <si>
    <t>+62 851-5748-8304</t>
  </si>
  <si>
    <t>Pilarmas Persada Blok A5 No. 7 RT 001/008 Sukatani</t>
  </si>
  <si>
    <t>Vito</t>
  </si>
  <si>
    <t>CIMB</t>
  </si>
  <si>
    <t>Anugrah Ahza Utama</t>
  </si>
  <si>
    <t>Toko Kimia</t>
  </si>
  <si>
    <t>Cat, Thinner, Galvanis</t>
  </si>
  <si>
    <t>Anugrah Ilahi Persada</t>
  </si>
  <si>
    <t>+62 812-9965-0851</t>
  </si>
  <si>
    <t xml:space="preserve">Dusun Wadas RT 001/002 , wadas teluk jambe timur </t>
  </si>
  <si>
    <t>Suki</t>
  </si>
  <si>
    <t>PT Anugrah Ilahi Persada</t>
  </si>
  <si>
    <t>Steel Fabricator</t>
  </si>
  <si>
    <t xml:space="preserve">JL. Cancer No.17 RT 005/009 Gumuruh - Batununggal </t>
  </si>
  <si>
    <t>Novi</t>
  </si>
  <si>
    <t>8105-8105-60</t>
  </si>
  <si>
    <t>CV Anugrah Jaya</t>
  </si>
  <si>
    <t>Hotel Salak The Heritage</t>
  </si>
  <si>
    <t>Ade Sudrajat</t>
  </si>
  <si>
    <t>Danamon Cab Juanda Bogor</t>
  </si>
  <si>
    <t>408-7086</t>
  </si>
  <si>
    <t>PT. Anugrah Jaya Agung</t>
  </si>
  <si>
    <t>Anugrah Sukses Metal Indonesia</t>
  </si>
  <si>
    <t>+62 822-9962-6152</t>
  </si>
  <si>
    <t>Kp. Gelam RT 007/002 Kuta jaya - Pasar Kemis</t>
  </si>
  <si>
    <t>Ika</t>
  </si>
  <si>
    <t>PT. Anugrah Sukses Metal Indonesia</t>
  </si>
  <si>
    <t xml:space="preserve">Anugrah Survey </t>
  </si>
  <si>
    <t>Hendra Marwan</t>
  </si>
  <si>
    <t>Ikin Sodikin</t>
  </si>
  <si>
    <t>Tools untuk project Sembilin PLTM</t>
  </si>
  <si>
    <t xml:space="preserve">Anugrah Teknika,CV </t>
  </si>
  <si>
    <t>Subkon Surveyor PLN</t>
  </si>
  <si>
    <t>Bekasi 17411</t>
  </si>
  <si>
    <t>Haji uwas</t>
  </si>
  <si>
    <t>BCA Capem Pondok Gede</t>
  </si>
  <si>
    <t>Uwas Ariffin</t>
  </si>
  <si>
    <t>6 tahun</t>
  </si>
  <si>
    <t xml:space="preserve">Apendi </t>
  </si>
  <si>
    <t xml:space="preserve">085262820885 &amp; 085363714073 </t>
  </si>
  <si>
    <t>KABUPATEN BATU BARA</t>
  </si>
  <si>
    <t>Bp Apendi</t>
  </si>
  <si>
    <t>7828-01-00-6032-53-1</t>
  </si>
  <si>
    <t>santi hariani</t>
  </si>
  <si>
    <t>Mandor Erector</t>
  </si>
  <si>
    <t xml:space="preserve">Apnatel </t>
  </si>
  <si>
    <t xml:space="preserve">021-7981722 </t>
  </si>
  <si>
    <t>service legal fee</t>
  </si>
  <si>
    <t>DPP Apatel</t>
  </si>
  <si>
    <t>Bank Mandiri Cab ratu Plasa</t>
  </si>
  <si>
    <t>DPP Apnatel</t>
  </si>
  <si>
    <t xml:space="preserve">APNATEL </t>
  </si>
  <si>
    <t xml:space="preserve">Gedung STO Telkom Kalibata, Jl. Raya Pasar Minggu 10 C , Jakarta Selatan </t>
  </si>
  <si>
    <t>Gedung STO Telkom Kalibata, Jl. Raya Pasar Minggu</t>
  </si>
  <si>
    <t>Irine Mairini</t>
  </si>
  <si>
    <t>Bp Apner</t>
  </si>
  <si>
    <t>Lisye Kainama</t>
  </si>
  <si>
    <t>Mandor Civil / Clearing Lahan</t>
  </si>
  <si>
    <t>Balai Kayang RT004/RW003 Kel. Kampung Rempak Kec. Siak Kab. Siak</t>
  </si>
  <si>
    <t>Bp Aprizal Antonny</t>
  </si>
  <si>
    <t>Aprizal Antonny</t>
  </si>
  <si>
    <t>Rental Mobil Pick Up Batam</t>
  </si>
  <si>
    <t xml:space="preserve">Apuy </t>
  </si>
  <si>
    <t>Tukang jaga besi disite seluas dan jagoi babang</t>
  </si>
  <si>
    <t>Apuy / Iwan</t>
  </si>
  <si>
    <t>Iwan Budi santika</t>
  </si>
  <si>
    <t>Indoneisa</t>
  </si>
  <si>
    <t>Agus Filus Situmorang</t>
  </si>
  <si>
    <t>Agus F Situmorang</t>
  </si>
  <si>
    <t>Bengkel Mobil di Tj Balai</t>
  </si>
  <si>
    <t xml:space="preserve">Ardata Cipta Ekasarana </t>
  </si>
  <si>
    <t>See Attchament</t>
  </si>
  <si>
    <t xml:space="preserve">Jl Boulevard Raya Blok FV I 22 Kel Kelapa Gading Timur </t>
  </si>
  <si>
    <t>Ramot Simbolan</t>
  </si>
  <si>
    <t>Bank BII Cab Kedoya</t>
  </si>
  <si>
    <t>PT Ardata Cipta Ekasarana</t>
  </si>
  <si>
    <t>2-066-10121-1</t>
  </si>
  <si>
    <t xml:space="preserve">ARDEN MANIK </t>
  </si>
  <si>
    <t>Arden Manik</t>
  </si>
  <si>
    <t>Rio Damanik</t>
  </si>
  <si>
    <t>Bank Sumut Syariah</t>
  </si>
  <si>
    <t>09.937.108.0-122.000</t>
  </si>
  <si>
    <t xml:space="preserve">Mandor pondasi T/L 150kV untuk pekerjaan Tanjung balai-Kisaran Section 2 </t>
  </si>
  <si>
    <t xml:space="preserve">Ardi </t>
  </si>
  <si>
    <t>ARDI</t>
  </si>
  <si>
    <t>Rework Palubaru</t>
  </si>
  <si>
    <t xml:space="preserve">ARDI, Toko </t>
  </si>
  <si>
    <t xml:space="preserve">Supplier Material ME Padang </t>
  </si>
  <si>
    <t xml:space="preserve">Jl. Permindo No 43 B - PADANG </t>
  </si>
  <si>
    <t>H Ardi : 0811 179377</t>
  </si>
  <si>
    <t>Bank BCA, Cab Jl S Parman - Padang</t>
  </si>
  <si>
    <t>H ARDI</t>
  </si>
  <si>
    <t xml:space="preserve">Ardian </t>
  </si>
  <si>
    <t>peilik dan penjaga lahan site sebuku</t>
  </si>
  <si>
    <t>M. Paisal</t>
  </si>
  <si>
    <t xml:space="preserve">Ardinov </t>
  </si>
  <si>
    <t>Andrinov</t>
  </si>
  <si>
    <t>BNI cab bukit tinggi</t>
  </si>
  <si>
    <t xml:space="preserve">Medan, Palangkara, Jawa Area </t>
  </si>
  <si>
    <t xml:space="preserve">DESA KESAMBI Rt 02 Rw 01 </t>
  </si>
  <si>
    <t>Kec MEJOBO, KAB KUDUS</t>
  </si>
  <si>
    <t>Bp Arfan</t>
  </si>
  <si>
    <t>Bank Permata - Cab Banda Aceh</t>
  </si>
  <si>
    <t>Arfan</t>
  </si>
  <si>
    <t xml:space="preserve">Arhadianto </t>
  </si>
  <si>
    <t>KABUPATEN JOMBANG</t>
  </si>
  <si>
    <t>TRI WIDIYANTI</t>
  </si>
  <si>
    <t>teknisi alat berat</t>
  </si>
  <si>
    <t>prorek Q-141 Waingapu</t>
  </si>
  <si>
    <t>Aji Santoso</t>
  </si>
  <si>
    <t>Jaga siang malam T5</t>
  </si>
  <si>
    <t>Bp Ari Wiyoga</t>
  </si>
  <si>
    <t>Paving Blok</t>
  </si>
  <si>
    <t xml:space="preserve">Supplier Paving </t>
  </si>
  <si>
    <t xml:space="preserve">Arian </t>
  </si>
  <si>
    <t>Awwad Cholifah</t>
  </si>
  <si>
    <t>157-00-0010806-9</t>
  </si>
  <si>
    <t>PT. Arian</t>
  </si>
  <si>
    <t>Subkon dan Suppler CME</t>
  </si>
  <si>
    <t>Spesialis jaringan Telopon, Data dan Listrik</t>
  </si>
  <si>
    <t>Bpk. Kurniawan</t>
  </si>
  <si>
    <t>RADYONO SETYO BUDI</t>
  </si>
  <si>
    <t xml:space="preserve">Ariep Rahman </t>
  </si>
  <si>
    <t xml:space="preserve">0811 8774 144 </t>
  </si>
  <si>
    <t xml:space="preserve">Perum Bekasi Elok 2 Blok G 9 No. 8 RT 006 RW 001 Jejalen Jaya Tambun Utara Kabupaten Bekasi Jawa Barat </t>
  </si>
  <si>
    <t>Perum Bekasi Elok 2 Blok G 9 No. 8 RT 006 RW 001 J</t>
  </si>
  <si>
    <t>156 0012 8289 11</t>
  </si>
  <si>
    <t xml:space="preserve">Sewa Concrete Pump Untuk Cor dengan Ready Mix </t>
  </si>
  <si>
    <t xml:space="preserve">Ariezal </t>
  </si>
  <si>
    <t xml:space="preserve">Rental Mobil di KALTIM </t>
  </si>
  <si>
    <t xml:space="preserve">Jl. Sumber Rejo 2 No. 39 RT. 38 Kel. Sumber Rejo Kec Balikpapan Tengah Balikpapan â€“ Kalimantan Timur </t>
  </si>
  <si>
    <t>Ariezal: 081253265080</t>
  </si>
  <si>
    <t>Bank BCA, KCP Balikpapan Karang Jati</t>
  </si>
  <si>
    <t>149 0006 25566 7</t>
  </si>
  <si>
    <t xml:space="preserve">Arif Febriansyah </t>
  </si>
  <si>
    <t xml:space="preserve">Gresik Gadukan No. 254 RT 008 RW 005 Morok Rembangan, Krembangan </t>
  </si>
  <si>
    <t>468 150 6220</t>
  </si>
  <si>
    <t xml:space="preserve">Arif Purnomo </t>
  </si>
  <si>
    <t>Mandiri kk Depok 1</t>
  </si>
  <si>
    <t>157 00 00 19426 7</t>
  </si>
  <si>
    <t xml:space="preserve">Arif rahman </t>
  </si>
  <si>
    <t xml:space="preserve">Jl. Anggrek No 24 Komp PDK RT 001/005 Cipondoh </t>
  </si>
  <si>
    <t>Arif Rahman</t>
  </si>
  <si>
    <t>Mandor Stringing</t>
  </si>
  <si>
    <t>Rosiyana</t>
  </si>
  <si>
    <t xml:space="preserve">Arifin </t>
  </si>
  <si>
    <t>+62 852-4985-9628</t>
  </si>
  <si>
    <t>Jalan Urip Sumoharjo 1 No 37 C RT 003 /007</t>
  </si>
  <si>
    <t>Karuwisi Utara Panakkukang , Makassar</t>
  </si>
  <si>
    <t>ABD Karim</t>
  </si>
  <si>
    <t xml:space="preserve">Untuk Pekerjaan di Kolaka , mandor Existing </t>
  </si>
  <si>
    <t xml:space="preserve">Desa Malbufa Rt.05 Rw.02 Kec Sanana Utara Kab Kepulauan Sula </t>
  </si>
  <si>
    <t>Arifin Maba</t>
  </si>
  <si>
    <t>BANK MALUKU UTARA</t>
  </si>
  <si>
    <t>NURMANIA UMAKAMEA</t>
  </si>
  <si>
    <t>Kepala Desa Malbufa yang mengerjakan pondasi tower site malbufa</t>
  </si>
  <si>
    <t xml:space="preserve">ARIFUDDIN </t>
  </si>
  <si>
    <t>Bp ARIFUDDIN</t>
  </si>
  <si>
    <t>Arifuddin</t>
  </si>
  <si>
    <t>Supplier PAsir dan Split di Dompu</t>
  </si>
  <si>
    <t xml:space="preserve">Distributor Semen Sika </t>
  </si>
  <si>
    <t xml:space="preserve">JAKARTA </t>
  </si>
  <si>
    <t>Bp OKA</t>
  </si>
  <si>
    <t>0820.11165.77</t>
  </si>
  <si>
    <t>LO MEI ING</t>
  </si>
  <si>
    <t xml:space="preserve">ARINGGA BATAVIA,CV </t>
  </si>
  <si>
    <t>Percetakan &amp; ATK</t>
  </si>
  <si>
    <t>Marwan 08811161544</t>
  </si>
  <si>
    <t>Bank Mandiri Cab Dewi Sartika</t>
  </si>
  <si>
    <t>006.000.2076.234</t>
  </si>
  <si>
    <t>MARWAN AZIS</t>
  </si>
  <si>
    <t xml:space="preserve">Jl. Lingkungan IX Pembangunan Desa Kwala Bingai </t>
  </si>
  <si>
    <t>Kec. Stabat Kab. Langkat</t>
  </si>
  <si>
    <t>Ayu</t>
  </si>
  <si>
    <t>Arisca 2</t>
  </si>
  <si>
    <t>Jalan Mekongga Indah ( Dean Pasaraya Mekongga )</t>
  </si>
  <si>
    <t>Arisca</t>
  </si>
  <si>
    <t xml:space="preserve">Untuk pembelian Busa keperluan Cor di Kolaka </t>
  </si>
  <si>
    <t>Arista Karya Abadi</t>
  </si>
  <si>
    <t>021 2268 0888 / +62 858-1928-8738</t>
  </si>
  <si>
    <t>Jl. Raya Kalimalang 19 Duren Sawit, Duren Sawit, Kota Adm. Jakarta Timur, DKI Jakarta 13440</t>
  </si>
  <si>
    <t>Baktiar Setiawan</t>
  </si>
  <si>
    <t>582 099 1551</t>
  </si>
  <si>
    <t>PT Arista Karya Abadi</t>
  </si>
  <si>
    <t>KABUPATEN KOTAWARINGIN TIMUR</t>
  </si>
  <si>
    <t>KETAPANG</t>
  </si>
  <si>
    <t>ARIANTO</t>
  </si>
  <si>
    <t xml:space="preserve">Jl. Brawijaya Rt03/01 lemahduwur Adiwerna </t>
  </si>
  <si>
    <t>Tegal</t>
  </si>
  <si>
    <t>Komari</t>
  </si>
  <si>
    <t>Rental Escavator PC 110 Asahan</t>
  </si>
  <si>
    <t>Armain Ali</t>
  </si>
  <si>
    <t>Desa Lekosula Rt.000 Rw.000 Lekosula Kec. Mangoli Barat Kabupaten Kepulauan Sula</t>
  </si>
  <si>
    <t>Bank Maluku Utara (Malut)</t>
  </si>
  <si>
    <t>Mandor sipil Lokal Lekosula</t>
  </si>
  <si>
    <t>Armen</t>
  </si>
  <si>
    <t>Jalan Pertanian 003/02 Duri Barat Mandau</t>
  </si>
  <si>
    <t>KABUPATEN BENGKALIS</t>
  </si>
  <si>
    <t>Spesialis IT dan CCTV</t>
  </si>
  <si>
    <t xml:space="preserve">0262 4726582 </t>
  </si>
  <si>
    <t>PLN Connection Garut Area</t>
  </si>
  <si>
    <t xml:space="preserve">Jl. Perum Jatipura Blok V No 10 Rt 01/06 </t>
  </si>
  <si>
    <t>Kel CIBUNAR - GARUT</t>
  </si>
  <si>
    <t>ATIP : 0262 - 4712905</t>
  </si>
  <si>
    <t xml:space="preserve">Arniati </t>
  </si>
  <si>
    <t>BTN</t>
  </si>
  <si>
    <t>000139 01 50 028639 5</t>
  </si>
  <si>
    <t>Tomi Sukmi Andi</t>
  </si>
  <si>
    <t>+62 812-3037-1112</t>
  </si>
  <si>
    <t>Jl Suka Mulya No 7; RT03/RW17 Tuahkarya, Kec. Tuahmadani</t>
  </si>
  <si>
    <t>Rental Alat Berat Excavator Breaker di Pekanbaru</t>
  </si>
  <si>
    <t>Jl. Kubang Raya RT003/017 Kel. Tuahkarya Kec. Tuah Madani, Kota Pekanbaru, Prov. Riau</t>
  </si>
  <si>
    <t xml:space="preserve">Arta Madyafam </t>
  </si>
  <si>
    <t xml:space="preserve">Building Management Site Arion Plaza Project Tsel </t>
  </si>
  <si>
    <t>Kapat Widjiadji</t>
  </si>
  <si>
    <t>Jl. Tanah Abang I No. 11F RT. 008 RW. 008 Petojo Selatan Gambir</t>
  </si>
  <si>
    <t>Bp. Yahya Suhendra</t>
  </si>
  <si>
    <t>24 888 2222 1</t>
  </si>
  <si>
    <t>PT. ARTHA GLOBAL ANUGERAH</t>
  </si>
  <si>
    <t>72.580.331.6-028.000</t>
  </si>
  <si>
    <t xml:space="preserve">Supplier Kabel </t>
  </si>
  <si>
    <t>Jalan Melon No. 265 A RT.001 RW.004 Tanah Merah, Siak Hulu, Kab. Kampar - Riau</t>
  </si>
  <si>
    <t>Arthanindo Cemerlang</t>
  </si>
  <si>
    <t>08161440975/081283455607</t>
  </si>
  <si>
    <t>indri.novita@gmail.com</t>
  </si>
  <si>
    <t>Kawasan Industri Blessindo, Jl. H. Tabri No. 228 Blok D No. 8</t>
  </si>
  <si>
    <t>Indri</t>
  </si>
  <si>
    <t>PT Arthanindo Cemerlang</t>
  </si>
  <si>
    <t>Arya Danang Anggoro</t>
  </si>
  <si>
    <t>0856-5088-1434</t>
  </si>
  <si>
    <t>Dusun Sumberrejo, RT004/009, KedungJati, Kec Kedungjati, Kab Grobogan, Jawa Tengah</t>
  </si>
  <si>
    <t>Bp Arya</t>
  </si>
  <si>
    <t>Perbaikan Ruangan</t>
  </si>
  <si>
    <t xml:space="preserve">Jl.Prof.DR Supomo SH.no.91 </t>
  </si>
  <si>
    <t>Ary</t>
  </si>
  <si>
    <t>Bank CIMB Niaga cab pondok Indah</t>
  </si>
  <si>
    <t>693-01.00009.00.0</t>
  </si>
  <si>
    <t>PT Arybro Nusa</t>
  </si>
  <si>
    <t xml:space="preserve">Aryoso Winubroto </t>
  </si>
  <si>
    <t>126 00 0667278 5</t>
  </si>
  <si>
    <t>Arjoso Winubroto</t>
  </si>
  <si>
    <t>Kebayoran Lama</t>
  </si>
  <si>
    <t>Ferry Irawan</t>
  </si>
  <si>
    <t xml:space="preserve">Asahi rent car </t>
  </si>
  <si>
    <t>Mobil</t>
  </si>
  <si>
    <t>Semarang</t>
  </si>
  <si>
    <t>Budi Utomo</t>
  </si>
  <si>
    <t>Deryn Mega</t>
  </si>
  <si>
    <t xml:space="preserve">ASBANT PANJAITAN </t>
  </si>
  <si>
    <t>Bpk. Asbant Panjaitan</t>
  </si>
  <si>
    <t>Penyedia pasir &amp; batu cor project Swakelola Palu</t>
  </si>
  <si>
    <t xml:space="preserve">ASCO ENGINEERING </t>
  </si>
  <si>
    <t>Bp Hasan</t>
  </si>
  <si>
    <t>Bank Artha Graha</t>
  </si>
  <si>
    <t>Sany Herianto and Jasin Herianto</t>
  </si>
  <si>
    <t>Toko Sparepart Alat Berat</t>
  </si>
  <si>
    <t xml:space="preserve">ASEP ABDUL RAHMAN, SH </t>
  </si>
  <si>
    <t xml:space="preserve">Cianjur &amp; Sukabumi </t>
  </si>
  <si>
    <t xml:space="preserve">Kp Kedung Girang Rt 05 Rw 03, Kec Cugenang </t>
  </si>
  <si>
    <t>Jawa BBarat</t>
  </si>
  <si>
    <t>Bp ASEP Abdul Rahman</t>
  </si>
  <si>
    <t>BANK BCA, KCU Cianjur</t>
  </si>
  <si>
    <t>Lala Ratna Komala</t>
  </si>
  <si>
    <t xml:space="preserve">Asep Basarah </t>
  </si>
  <si>
    <t xml:space="preserve">KP. Ciawitali Lembur RT 002 RW 006 Desa/Kel Mandalasari Kec. Cikalong Wetan Kabupaten Bandung Jawa Barat </t>
  </si>
  <si>
    <t>KP. Ciawitali Lembur RT 002 RW 006 Desa/Kel Mandal</t>
  </si>
  <si>
    <t>Dede Asih</t>
  </si>
  <si>
    <t xml:space="preserve">Asep Gunawan </t>
  </si>
  <si>
    <t>Engineering Dept. gedung DPR RI</t>
  </si>
  <si>
    <t xml:space="preserve">Jl. Pemuda No. 1 Senayan </t>
  </si>
  <si>
    <t>Asep Gunawan / Muhadi</t>
  </si>
  <si>
    <t>Hand carry by Finance Qdc</t>
  </si>
  <si>
    <t xml:space="preserve">Asep Heri Hidayat </t>
  </si>
  <si>
    <t xml:space="preserve">aherihidayat@gmail.com </t>
  </si>
  <si>
    <t xml:space="preserve">Harmoni Mas D3/11 RT 04 RW 12 Wadas Teluk Jambe timur Karawang </t>
  </si>
  <si>
    <t>Harmoni Mas D3/11 RT 04 RW 12 Wadas Teluk Jambe ti</t>
  </si>
  <si>
    <t>Pak Asep Heri</t>
  </si>
  <si>
    <t>Bank Mandiri Syariah</t>
  </si>
  <si>
    <t xml:space="preserve">Rental Motor dan Mobil Bandung </t>
  </si>
  <si>
    <t xml:space="preserve">Asep Koswara / Hutan Mas </t>
  </si>
  <si>
    <t xml:space="preserve">Supplier Site Ciawi </t>
  </si>
  <si>
    <t>Asep Koswara-081386766055</t>
  </si>
  <si>
    <t>Bank BCA, Cab Tajur</t>
  </si>
  <si>
    <t>7360.01.67.01</t>
  </si>
  <si>
    <t>Popon Sukminingsih</t>
  </si>
  <si>
    <t xml:space="preserve">Asep Mikdan Yasir </t>
  </si>
  <si>
    <t xml:space="preserve">0853 2115 3400 </t>
  </si>
  <si>
    <t xml:space="preserve">KP Lio Jl. Aliyuda No. 122 RT 007 RW 001 Bandung Jawa Barat </t>
  </si>
  <si>
    <t>KP Lio Jl. Aliyuda No. 122 RT 007 RW 001 Bandung J</t>
  </si>
  <si>
    <t>Pak Asep</t>
  </si>
  <si>
    <t>3682-01-008337-53-9</t>
  </si>
  <si>
    <t xml:space="preserve">supplier material sipil (bambu) di bandung </t>
  </si>
  <si>
    <t>Zamroji</t>
  </si>
  <si>
    <t>Perapihan Gudang Cikupa</t>
  </si>
  <si>
    <t xml:space="preserve">Asep Sanjaya </t>
  </si>
  <si>
    <t xml:space="preserve">0856 9499 2376 </t>
  </si>
  <si>
    <t xml:space="preserve">Asepsanjaya521@gmail.com </t>
  </si>
  <si>
    <t xml:space="preserve">Kp. Pondok Talang RT 012 RW 006 Desa Sukamukti Kec. Bojong Mangu Kab. Bekasi </t>
  </si>
  <si>
    <t>Kp. Pondok Talang RT 012 RW 006 Desa Sukamukti Kec</t>
  </si>
  <si>
    <t>688 011 4121</t>
  </si>
  <si>
    <t>ASEP SANJAYA</t>
  </si>
  <si>
    <t>Supplier Name Plate</t>
  </si>
  <si>
    <t xml:space="preserve">ASEP SUHENDI </t>
  </si>
  <si>
    <t xml:space="preserve">Gunung Putri Utara RT. 002 RW. 012 Kel. Gunung Putri Kec. Gunung Putri </t>
  </si>
  <si>
    <t>ASEP SUHENDI</t>
  </si>
  <si>
    <t>Suppplier Pembuatan Danger Plate</t>
  </si>
  <si>
    <t>130.00.0905066.0</t>
  </si>
  <si>
    <t>Riska Dewi Trisnawati</t>
  </si>
  <si>
    <t>Alizar</t>
  </si>
  <si>
    <t>ALizar</t>
  </si>
  <si>
    <t>Hemer Tes, Soil Tes, Mix Desig</t>
  </si>
  <si>
    <t>ASIA JAYA STEEL</t>
  </si>
  <si>
    <t>02129430440/0878-8877-7739</t>
  </si>
  <si>
    <t>salesasiajaya@gmail.com</t>
  </si>
  <si>
    <t>Jl. Pos Polisi No.9A Kapuk, Cengkareng Jakarta Barat</t>
  </si>
  <si>
    <t>Supplier alumunium &amp; kaca</t>
  </si>
  <si>
    <t>Usman Umakaapa</t>
  </si>
  <si>
    <t>Toko Unggul Jaya</t>
  </si>
  <si>
    <t xml:space="preserve">Asia Telekom </t>
  </si>
  <si>
    <t>Fajar Sulistiyono</t>
  </si>
  <si>
    <t>Asian Business Software Solutions Pte Lt</t>
  </si>
  <si>
    <t>65-6505 6582</t>
  </si>
  <si>
    <t>33 Ubi Avenue 3 #08-67 Vertex Tower A, Singapore 408868</t>
  </si>
  <si>
    <t>Hasir, Hidayat</t>
  </si>
  <si>
    <t>The Hong Kong and Shanghai Bank Corporation Limite</t>
  </si>
  <si>
    <t>147-848782-001</t>
  </si>
  <si>
    <t>Asian Business Software Solutions Pte Ltd</t>
  </si>
  <si>
    <t>Bp Asikin</t>
  </si>
  <si>
    <t xml:space="preserve">Asnil </t>
  </si>
  <si>
    <t>0189 01 000658302</t>
  </si>
  <si>
    <t>PT. Buana Cipta Perkasa</t>
  </si>
  <si>
    <t xml:space="preserve">Asri Darwis, ST </t>
  </si>
  <si>
    <t>0221 01 020217 50 8</t>
  </si>
  <si>
    <t>Mandor pekerjaan sipil utk TL Malili-Lasusua</t>
  </si>
  <si>
    <t>ASRUL AUFAT</t>
  </si>
  <si>
    <t>ASRI AUFAT (istri Asrul Aufat)</t>
  </si>
  <si>
    <t>Kepala Desa Paratina suplai Besi, Semen, Pasir dan split</t>
  </si>
  <si>
    <t>Ibu Hermin</t>
  </si>
  <si>
    <t>Dwi Ariyanto</t>
  </si>
  <si>
    <t>Rental Scaffolding</t>
  </si>
  <si>
    <t>PKU</t>
  </si>
  <si>
    <t>Yuli Fatmah</t>
  </si>
  <si>
    <t>Rinda Orin</t>
  </si>
  <si>
    <t>Phillip Willcock</t>
  </si>
  <si>
    <t>Deutsche Bank</t>
  </si>
  <si>
    <t>25 tahun</t>
  </si>
  <si>
    <t>Previously</t>
  </si>
  <si>
    <t>KABUPATEN TANJUNG JABUNG BARAT</t>
  </si>
  <si>
    <t>Ibu Astuti</t>
  </si>
  <si>
    <t>Sewa Mess Pekerja</t>
  </si>
  <si>
    <t>Bp Frengky</t>
  </si>
  <si>
    <t>PT Asuransi Central Asia</t>
  </si>
  <si>
    <t>Asuransi Pengiriman</t>
  </si>
  <si>
    <t>Hardiansyah</t>
  </si>
  <si>
    <t>Mandiri Cab margonda Depok</t>
  </si>
  <si>
    <t>PT. Asuransi Jasa Indonesia</t>
  </si>
  <si>
    <t xml:space="preserve">Jl. Kebon sirih 48 </t>
  </si>
  <si>
    <t xml:space="preserve">Asuransi Tugu Kresna Pratama </t>
  </si>
  <si>
    <t xml:space="preserve">Jl. Raya Pasar Minggu No. 5 </t>
  </si>
  <si>
    <t>Eka Putra Febrijanto</t>
  </si>
  <si>
    <t>Sugiharto</t>
  </si>
  <si>
    <t>Faisal Shadily</t>
  </si>
  <si>
    <t>124-0096016-333</t>
  </si>
  <si>
    <t>PT. Asuransi Tugu Kresna Pratama</t>
  </si>
  <si>
    <t>01.568936.7062.000</t>
  </si>
  <si>
    <t>Jasa pengurusan jaminan uang muka pelaksanaan dll</t>
  </si>
  <si>
    <t xml:space="preserve">Asuransi Umum Mega </t>
  </si>
  <si>
    <t>Menara Bank Mega Lantai 18, Jalan Kapt Tendean Kav 12 -14 , Mampang 12790</t>
  </si>
  <si>
    <t>Sutiyono</t>
  </si>
  <si>
    <t>Debit Card</t>
  </si>
  <si>
    <t xml:space="preserve">Untuk Asuransi pembelian TV Kantor </t>
  </si>
  <si>
    <t xml:space="preserve">Jl Raya Rawa Kuning No. 31 Pulo Gebang </t>
  </si>
  <si>
    <t xml:space="preserve">ASWIN EFENDI </t>
  </si>
  <si>
    <t xml:space="preserve">DUSUN IV TANJUNG PERMAI Kelurahan KUALA TANJUNG Kecamatan SEI SUKA </t>
  </si>
  <si>
    <t>Bank Negara Indonesia (BNI)</t>
  </si>
  <si>
    <t>Bpk Aswin Efendi</t>
  </si>
  <si>
    <t>57.557.877.8-115.000</t>
  </si>
  <si>
    <t>Mandor untuk pekerjaan Pondasi T/L 150 Kv Tanjung balai-Kisaran Section 1</t>
  </si>
  <si>
    <t>Bp Atal</t>
  </si>
  <si>
    <t>Sewa Rumah Jambi</t>
  </si>
  <si>
    <t xml:space="preserve">Atang </t>
  </si>
  <si>
    <t xml:space="preserve">Kp. Gebang RT 006 RW 003 Kel/Desa Sukaragam Kec. Serang Baru Kab. Bekasi Provinsi Jawa Barat </t>
  </si>
  <si>
    <t>Kp. Gebang RT 006 RW 003 Kel/Desa Sukaragam Kec. S</t>
  </si>
  <si>
    <t>Pak Atang</t>
  </si>
  <si>
    <t>bank BCA</t>
  </si>
  <si>
    <t>688 0364 152</t>
  </si>
  <si>
    <t xml:space="preserve">Rental Alat Berat Cibatu </t>
  </si>
  <si>
    <t>KABUPATEN TULANG BAWANG BARAT</t>
  </si>
  <si>
    <t>LAMPUNG</t>
  </si>
  <si>
    <t>lambu kibang</t>
  </si>
  <si>
    <t>Stringing, dismantle konduktor</t>
  </si>
  <si>
    <t xml:space="preserve">JL. JAGAKARSA 1 RT002/007 Kel jagakarsa </t>
  </si>
  <si>
    <t>Anwar</t>
  </si>
  <si>
    <t>Ibu Atika Yati</t>
  </si>
  <si>
    <t xml:space="preserve">Dusun Pasirwaru RT002/001 Karanganyar - Klari </t>
  </si>
  <si>
    <t>Erection / Revisi</t>
  </si>
  <si>
    <t xml:space="preserve">Atot Supriatin </t>
  </si>
  <si>
    <t xml:space="preserve">0821 1555 5040 </t>
  </si>
  <si>
    <t xml:space="preserve">Cidurian Utara No. 139 RT 003 RW 010 Kel. Sukapura Kec. Kiara Condong </t>
  </si>
  <si>
    <t>Cidurian Utara No. 139 RT 003 RW 010 Kel. Sukapur</t>
  </si>
  <si>
    <t>131 0005 5735 40</t>
  </si>
  <si>
    <t>Atot Supriyatin</t>
  </si>
  <si>
    <t xml:space="preserve">Rental Jack Hammmer </t>
  </si>
  <si>
    <t>Riki kusnandar</t>
  </si>
  <si>
    <t>Aneka Gas</t>
  </si>
  <si>
    <t xml:space="preserve">Atus </t>
  </si>
  <si>
    <t>Penjaga dan pemilik lahan site sajingan dan paloh</t>
  </si>
  <si>
    <t>Edward Pangaribuan</t>
  </si>
  <si>
    <t>Aulia Sejahtera</t>
  </si>
  <si>
    <t>0852 4244 6244</t>
  </si>
  <si>
    <t>JL.PERUM. PNS BLOK XVI NO. 4</t>
  </si>
  <si>
    <t>KENDARI</t>
  </si>
  <si>
    <t>Muhammad Abin Zalsas</t>
  </si>
  <si>
    <t>7425 0101 1338 535</t>
  </si>
  <si>
    <t>Untuk Pengadaan Apar</t>
  </si>
  <si>
    <t>Pesanggerahan Jak-Sel</t>
  </si>
  <si>
    <t>Ikhsanny Lasahido</t>
  </si>
  <si>
    <t xml:space="preserve">Avikor Putra Asia </t>
  </si>
  <si>
    <t>Maroni</t>
  </si>
  <si>
    <t>Abdullah</t>
  </si>
  <si>
    <t>Supplier ME di JKT</t>
  </si>
  <si>
    <t>Bp Remond</t>
  </si>
  <si>
    <t>PT Avner Zatra Indoenergy</t>
  </si>
  <si>
    <t>Distributor Solar Industri</t>
  </si>
  <si>
    <t xml:space="preserve">Avtech Tunggal Mandiri </t>
  </si>
  <si>
    <t>Bp Arman / Suratman</t>
  </si>
  <si>
    <t>Bank Central Asia (BCA)</t>
  </si>
  <si>
    <t>473 1111 299</t>
  </si>
  <si>
    <t>Hybrid Coulper</t>
  </si>
  <si>
    <t>Bank Mandiri Kc Plaza Mandiri</t>
  </si>
  <si>
    <t>070-00-0455555-8</t>
  </si>
  <si>
    <t>PT Axa Mandiri Financial Services</t>
  </si>
  <si>
    <t>Bp Erwin</t>
  </si>
  <si>
    <t>105.00.1106843.8</t>
  </si>
  <si>
    <t>Makmun Sukarma</t>
  </si>
  <si>
    <t>Supplier Material Alam, jalan dan Alat berat</t>
  </si>
  <si>
    <t>Riki Rukmana</t>
  </si>
  <si>
    <t>Aneka Tenda</t>
  </si>
  <si>
    <t xml:space="preserve">Azhar Sudi </t>
  </si>
  <si>
    <t>Menyusul</t>
  </si>
  <si>
    <t>Menyusul 01</t>
  </si>
  <si>
    <t>67-545.215.5-115.000</t>
  </si>
  <si>
    <t xml:space="preserve">Mandor yang akan mengerjakan pondasi T/L 150kV Tanjung balai-Kisaran Section 1 </t>
  </si>
  <si>
    <t xml:space="preserve">AZIS </t>
  </si>
  <si>
    <t xml:space="preserve">Garut Area </t>
  </si>
  <si>
    <t>Bp Azis</t>
  </si>
  <si>
    <t xml:space="preserve">Aziz Luthfie </t>
  </si>
  <si>
    <t>KABUPATEN GRESIK</t>
  </si>
  <si>
    <t>Sahlan</t>
  </si>
  <si>
    <t>Bank Syariah Mandiri</t>
  </si>
  <si>
    <t>PT. AZIZIAH JAYA TEKNIK</t>
  </si>
  <si>
    <t>31.803.197.8-612.000</t>
  </si>
  <si>
    <t>BANK RIAU</t>
  </si>
  <si>
    <t>AZMIL FAHMI</t>
  </si>
  <si>
    <t>Bambu</t>
  </si>
  <si>
    <t>Supplier Dolken/Cerucuk Batam</t>
  </si>
  <si>
    <t xml:space="preserve">Azon </t>
  </si>
  <si>
    <t>penjaga dan pemilik lahan site badau</t>
  </si>
  <si>
    <t>Kapuas Hulu</t>
  </si>
  <si>
    <t>Yusman</t>
  </si>
  <si>
    <t>BAC</t>
  </si>
  <si>
    <t xml:space="preserve">Jl Ampera RT 02/05 no 13 kel Kp Baru Kec. Lubeg </t>
  </si>
  <si>
    <t>Padang</t>
  </si>
  <si>
    <t xml:space="preserve">Bachtiar </t>
  </si>
  <si>
    <t>Bp Bachtiar</t>
  </si>
  <si>
    <t>BACHTIAR</t>
  </si>
  <si>
    <t>Mandor Jasa Modifikasi Gantry</t>
  </si>
  <si>
    <t>BANI</t>
  </si>
  <si>
    <t>Advokat</t>
  </si>
  <si>
    <t xml:space="preserve">Jl.Raya Soreang KM 17 </t>
  </si>
  <si>
    <t>BAndung</t>
  </si>
  <si>
    <t>Tati</t>
  </si>
  <si>
    <t>Badan Sertifikasi CIQS TELKOM</t>
  </si>
  <si>
    <t>Jl. Picung No 47, Sukarasa , Kec Sukasari</t>
  </si>
  <si>
    <t>Ridwan Bakjo</t>
  </si>
  <si>
    <t>132-0017-456-923</t>
  </si>
  <si>
    <t>LSP Telecommunication</t>
  </si>
  <si>
    <t>Sertifikasi CIQS Telkom</t>
  </si>
  <si>
    <t xml:space="preserve">Bagus A Hartono </t>
  </si>
  <si>
    <t xml:space="preserve">Jl. Palem IV Blok B3 No19 Perumahan Taman CIbodas, </t>
  </si>
  <si>
    <t>Mandiri KK Tangerang BSD Modern</t>
  </si>
  <si>
    <t>164-00-0082983-0</t>
  </si>
  <si>
    <t>BAGUS AGUNG HARTONO</t>
  </si>
  <si>
    <t xml:space="preserve">Bagus, Toko </t>
  </si>
  <si>
    <t xml:space="preserve">Supplier Sipil Jakarta </t>
  </si>
  <si>
    <t xml:space="preserve">Kebon Kacang I No 54 </t>
  </si>
  <si>
    <t>W Bagus Chandra</t>
  </si>
  <si>
    <t>Bahar Syahrizal</t>
  </si>
  <si>
    <t>0812-1890-6041</t>
  </si>
  <si>
    <t>Cilodong, RT003/005, Kel Cilodong, Kec Cilodong, KOta Depok</t>
  </si>
  <si>
    <t>Bp Bahar Syahrizal</t>
  </si>
  <si>
    <t>421.23.55.015</t>
  </si>
  <si>
    <t>Bahar Syarizal</t>
  </si>
  <si>
    <t>Service Kursi Kantor (furniture)</t>
  </si>
  <si>
    <t xml:space="preserve">Bahri Utmona </t>
  </si>
  <si>
    <t>0822-1126-8343</t>
  </si>
  <si>
    <t>Desa Fokalik Rt.003 Rw.002 Fokalik Sanana Utara Kab Kepulauan Sula</t>
  </si>
  <si>
    <t>Bahri Utmona</t>
  </si>
  <si>
    <t>Maluku Utara</t>
  </si>
  <si>
    <t>Kades Fokalik sebagai subkon mandor sipil</t>
  </si>
  <si>
    <t xml:space="preserve">BAHRUDIN,CV </t>
  </si>
  <si>
    <t>Rolling Door</t>
  </si>
  <si>
    <t>Haeroni (021-96040339/081</t>
  </si>
  <si>
    <t>117.0005.200.381 / 270.020.2901</t>
  </si>
  <si>
    <t>Haeroni</t>
  </si>
  <si>
    <t>091.007.0266</t>
  </si>
  <si>
    <t>Zhao hanying</t>
  </si>
  <si>
    <t>Binokular</t>
  </si>
  <si>
    <t>Bainit Unggul (Mega Baja Garut)</t>
  </si>
  <si>
    <t>+62 853-1111-1700</t>
  </si>
  <si>
    <t>Jl. Otista No. 47 Tanjung kamuning - Taragong Kaler</t>
  </si>
  <si>
    <t>Hadi</t>
  </si>
  <si>
    <t>Bank Syariah Indonesia</t>
  </si>
  <si>
    <t>711 777 77 44</t>
  </si>
  <si>
    <t>CV.BAINIT UNGGUL</t>
  </si>
  <si>
    <t>Baja Ang Putrasukses</t>
  </si>
  <si>
    <t>Komp. Citra Raya Kebon Raya R.01 No.27 RT 001/005 Ciakar - Panongan</t>
  </si>
  <si>
    <t>Baja Central Asia</t>
  </si>
  <si>
    <t>085718059221 - 02179192790</t>
  </si>
  <si>
    <t>bajacentral_asia@yahoo.com</t>
  </si>
  <si>
    <t>Jl. Duren Bangka Kemang Utara - Jaksel</t>
  </si>
  <si>
    <t>Pendi Supendi</t>
  </si>
  <si>
    <t xml:space="preserve">Jalan Duren Bangka Kemang Utara </t>
  </si>
  <si>
    <t>Untuk pembelian Rangka Modifikasi Kanopi LV Hilux</t>
  </si>
  <si>
    <t xml:space="preserve">Bajau Escorindo </t>
  </si>
  <si>
    <t>Paulus</t>
  </si>
  <si>
    <t>BII</t>
  </si>
  <si>
    <t>2 153 103940</t>
  </si>
  <si>
    <t>PT.Bajau Escorindo</t>
  </si>
  <si>
    <t>Bakesfield Computer â€“ T</t>
  </si>
  <si>
    <t xml:space="preserve">BAKHTIAR </t>
  </si>
  <si>
    <t>KABUPATEN TEGAL</t>
  </si>
  <si>
    <t>BP BAKHTIAR</t>
  </si>
  <si>
    <t>Workshop / Pabrikasi Besi Roller</t>
  </si>
  <si>
    <t xml:space="preserve">Balan Laway S. Sos </t>
  </si>
  <si>
    <t>Camat Sungai Boh</t>
  </si>
  <si>
    <t>Sungai Boh</t>
  </si>
  <si>
    <t xml:space="preserve">Balindo Sentral Abadi </t>
  </si>
  <si>
    <t>Fabrikator di Batam</t>
  </si>
  <si>
    <t>BATAM</t>
  </si>
  <si>
    <t>ANDI SUHARNO / AKIONG</t>
  </si>
  <si>
    <t>TJAN KOKBUN QQ ANDI SUHARNO</t>
  </si>
  <si>
    <t>Bambang Budijanto</t>
  </si>
  <si>
    <t>Jl. PLN Ehave no 8 026/03 Gandul, Kec. Cinere</t>
  </si>
  <si>
    <t>Bambang</t>
  </si>
  <si>
    <t>Engineer Tower TE Indorama</t>
  </si>
  <si>
    <t xml:space="preserve">Bambang Heryanto </t>
  </si>
  <si>
    <t>Hendi</t>
  </si>
  <si>
    <t xml:space="preserve">Bambang Iskandar </t>
  </si>
  <si>
    <t>Bp Bambang Iskandar</t>
  </si>
  <si>
    <t>Bamabang Iskandar</t>
  </si>
  <si>
    <t>Trucking di Medan Asahan</t>
  </si>
  <si>
    <t xml:space="preserve">Bambang Prihantoro </t>
  </si>
  <si>
    <t>Bp Bambang</t>
  </si>
  <si>
    <t xml:space="preserve">Bambang Purnomo </t>
  </si>
  <si>
    <t xml:space="preserve">Jl Pulo Sumatra No 20 </t>
  </si>
  <si>
    <t>POSO Sulteng</t>
  </si>
  <si>
    <t>BAMBANG</t>
  </si>
  <si>
    <t>BNI Fatamawati</t>
  </si>
  <si>
    <t>014 8849218</t>
  </si>
  <si>
    <t xml:space="preserve">Bambang Slamet Riyadi </t>
  </si>
  <si>
    <t xml:space="preserve">Jl. Kartini RT 001 RW 002 Winong Panawangan </t>
  </si>
  <si>
    <t>136 001 077 796 6</t>
  </si>
  <si>
    <t xml:space="preserve">Bambang Trihono </t>
  </si>
  <si>
    <t>Mr. Bambang</t>
  </si>
  <si>
    <t>Proyek gedung mampang</t>
  </si>
  <si>
    <t>Novi Riyanti Sitorus</t>
  </si>
  <si>
    <t>Mandor Langsir</t>
  </si>
  <si>
    <t xml:space="preserve">BANGKIT RAYA JAYA </t>
  </si>
  <si>
    <t xml:space="preserve">Supplier Ciawi </t>
  </si>
  <si>
    <t xml:space="preserve">Jl Raya Tajur No 46 </t>
  </si>
  <si>
    <t>BOGOR</t>
  </si>
  <si>
    <t>Bp. Leo Abadi Sinuraya</t>
  </si>
  <si>
    <t>th</t>
  </si>
  <si>
    <t>Leo Abadi Sinuraya</t>
  </si>
  <si>
    <t xml:space="preserve">Jl. Delima V. No.200 Duren Sawit </t>
  </si>
  <si>
    <t>arifin</t>
  </si>
  <si>
    <t>JL. Bendi Besar NO. 36, Desa/Kelurahan Kebayoran Lama Utara, Kec. Kebayoran Lama, Kota Adm. Jakarta Selatan, Provinsi DKI Jakarta, Kode Pos: 12240</t>
  </si>
  <si>
    <t xml:space="preserve">Bangun Sarana Baja </t>
  </si>
  <si>
    <t>Hendry</t>
  </si>
  <si>
    <t>PT Bangunan Sarana Baja</t>
  </si>
  <si>
    <t>137.302.3000</t>
  </si>
  <si>
    <t xml:space="preserve">Bangun Tujuh Cahaya </t>
  </si>
  <si>
    <t>Jalan Pengampon 4/11 RT 004. RW 010 Bongkaran Pabean Cantian Surabaya</t>
  </si>
  <si>
    <t xml:space="preserve">Bangunan Buana AS </t>
  </si>
  <si>
    <t>SUPPLIER SEWA ALAT BERAT</t>
  </si>
  <si>
    <t>Desa Purbasari RT020/001 Purbasari Kec. Pangkalan Lada Kab. Kotawaringin Barat</t>
  </si>
  <si>
    <t xml:space="preserve">Barokah Jaya </t>
  </si>
  <si>
    <t>Garut</t>
  </si>
  <si>
    <t>Atep</t>
  </si>
  <si>
    <t>MAMAH ANIMAH</t>
  </si>
  <si>
    <t xml:space="preserve">Baruna Sejahtera Logistik </t>
  </si>
  <si>
    <t>Muspriadi</t>
  </si>
  <si>
    <t>Jasa pengiriman alat berat</t>
  </si>
  <si>
    <t>H Baso</t>
  </si>
  <si>
    <t>Rental Escavator</t>
  </si>
  <si>
    <t>Bpk Asen</t>
  </si>
  <si>
    <t>Batraja Welindo Utama</t>
  </si>
  <si>
    <t>021-619 4918</t>
  </si>
  <si>
    <t>kantor@batraja.co.id</t>
  </si>
  <si>
    <t>021-544 4025</t>
  </si>
  <si>
    <t>Kawasan Industri Kencana Alam Kav 5, Sukanagara, Cikupa, Tanggerang , Banten</t>
  </si>
  <si>
    <t>Ferra</t>
  </si>
  <si>
    <t>01.821.862.8-415.000</t>
  </si>
  <si>
    <t xml:space="preserve">Pengadaan Kawat Bendrat </t>
  </si>
  <si>
    <t xml:space="preserve">BAYDOWI </t>
  </si>
  <si>
    <t>Baydowi</t>
  </si>
  <si>
    <t>Erection Palubaru</t>
  </si>
  <si>
    <t xml:space="preserve">Bayu Sukaton </t>
  </si>
  <si>
    <t>Mandor dismantle dan instalasi RF di Surabaya</t>
  </si>
  <si>
    <t>Bp Bayu</t>
  </si>
  <si>
    <t xml:space="preserve">BB Reproduksi </t>
  </si>
  <si>
    <t xml:space="preserve">Jl. H. Usman No.40, Ciputat Raya, Rempoa, Jakarta Selatan </t>
  </si>
  <si>
    <t>Jumadi</t>
  </si>
  <si>
    <t>NM Renny, Y</t>
  </si>
  <si>
    <t>Reparasi ambalan lemari dan kunci</t>
  </si>
  <si>
    <t>BCI CENTRAL INDONESIA</t>
  </si>
  <si>
    <t>021 - 83708731</t>
  </si>
  <si>
    <t>bci-ina@bcicentral.com</t>
  </si>
  <si>
    <t>GEDUNG PERKANTORAN MENARA BIDAKARA 2 LANTAI 18 UNIT 1, 2, 3 KOMPLEK BIDAKARA JL. JEND. GATOT SUBROTO KAV. 71-73</t>
  </si>
  <si>
    <t>Glasanto Yusuf Nugroho</t>
  </si>
  <si>
    <t>255 302 6008</t>
  </si>
  <si>
    <t>BCI CENTRAL INDONESIA PT</t>
  </si>
  <si>
    <t>01.870.153.2-058.000</t>
  </si>
  <si>
    <t>Bee Internusa</t>
  </si>
  <si>
    <t>Gg H Mirun No57-58, Paris Jaya, Kec Batu Ceper, Kota Tangerang</t>
  </si>
  <si>
    <t>Travel Bee</t>
  </si>
  <si>
    <t>PT Travelbee Antar Nusa</t>
  </si>
  <si>
    <t>Travel Agent, sewa mobil atau Bus</t>
  </si>
  <si>
    <t xml:space="preserve">Belawan Indah </t>
  </si>
  <si>
    <t>Ibu Dian/ Ibu Lolita</t>
  </si>
  <si>
    <t>PT. Belawan Indah</t>
  </si>
  <si>
    <t>Ekspedisi / Transporter di Medan</t>
  </si>
  <si>
    <t xml:space="preserve">Bella Jaya </t>
  </si>
  <si>
    <t>KABUPATEN PACITAN</t>
  </si>
  <si>
    <t>Hermino</t>
  </si>
  <si>
    <t>Supplier material sipil di Ponorogo</t>
  </si>
  <si>
    <t>KABUPATEN PONOROGO</t>
  </si>
  <si>
    <t xml:space="preserve">Belt Logistic </t>
  </si>
  <si>
    <t>Ahmad Basir</t>
  </si>
  <si>
    <t>BCA cab Bendungan Hilir</t>
  </si>
  <si>
    <t>301 400 1994</t>
  </si>
  <si>
    <t>PT. Bersaudara lintas global</t>
  </si>
  <si>
    <t xml:space="preserve">Bengawan Solo </t>
  </si>
  <si>
    <t xml:space="preserve">(0778) 427195 </t>
  </si>
  <si>
    <t>Lydia / Ahok / Kusrin</t>
  </si>
  <si>
    <t>Ahok</t>
  </si>
  <si>
    <t>Kusrin Septian</t>
  </si>
  <si>
    <t>Supplier material sipil di pulau batam</t>
  </si>
  <si>
    <t xml:space="preserve">Bengkel Boy Custom </t>
  </si>
  <si>
    <t>0858-8610-9982</t>
  </si>
  <si>
    <t>Desa Telajung RT001/005, Kel Telajung, Kec Cikarang Barat Kab Bekasi , Jawa Barat</t>
  </si>
  <si>
    <t>Bp Aryo Sena</t>
  </si>
  <si>
    <t>Encah</t>
  </si>
  <si>
    <t>Bengkel Service dan Modifikasi Motor</t>
  </si>
  <si>
    <t xml:space="preserve">Bengkel Bubut Lestari </t>
  </si>
  <si>
    <t xml:space="preserve">0813 1108 2146 </t>
  </si>
  <si>
    <t xml:space="preserve">cutbenrent@gmail.com </t>
  </si>
  <si>
    <t xml:space="preserve">Jl. H. Juhri RT 004 RW 010 No. 29 B Meruya Selatan Jakbar </t>
  </si>
  <si>
    <t>Jl. H. Juhri RT 004 RW 010 No. 29 B Meruya Selatan</t>
  </si>
  <si>
    <t>887 017 3319</t>
  </si>
  <si>
    <t xml:space="preserve">Rental Alat Bar bending dan bar cutting </t>
  </si>
  <si>
    <t xml:space="preserve">Bengkel Excavator Hariyadi </t>
  </si>
  <si>
    <t>KABUPATEN POSO</t>
  </si>
  <si>
    <t>Hariyadi</t>
  </si>
  <si>
    <t>Mandiri Poso</t>
  </si>
  <si>
    <t>151-00-0203477-2</t>
  </si>
  <si>
    <t>ROSDIANA.Z.M.NUR.</t>
  </si>
  <si>
    <t>Bengkel Alat berat</t>
  </si>
  <si>
    <t xml:space="preserve">Bengkel Herkules </t>
  </si>
  <si>
    <t>Bengkel las di Entikong</t>
  </si>
  <si>
    <t>Urip Junaidi</t>
  </si>
  <si>
    <t>Elly Hasnah</t>
  </si>
  <si>
    <t xml:space="preserve">Bengkel Las Bersama Jaya </t>
  </si>
  <si>
    <t xml:space="preserve">Supplier Pabrikasi </t>
  </si>
  <si>
    <t xml:space="preserve">Jl. Raya pemda Pangkalan III - Bogor </t>
  </si>
  <si>
    <t>Bp Agus Purnama</t>
  </si>
  <si>
    <t>Bank BCA, KCP Ciluar Bogor</t>
  </si>
  <si>
    <t>Agus Purnama</t>
  </si>
  <si>
    <t xml:space="preserve">Bengkel Las Ganda Kencana </t>
  </si>
  <si>
    <t xml:space="preserve">0251 7138915 </t>
  </si>
  <si>
    <t>Odin Hidayat : 0813997969</t>
  </si>
  <si>
    <t>174 2085 168</t>
  </si>
  <si>
    <t>Odin Hidayat</t>
  </si>
  <si>
    <t>Rohman</t>
  </si>
  <si>
    <t xml:space="preserve">Bengkel Las Wandi </t>
  </si>
  <si>
    <t xml:space="preserve">one time buying, bengkel amterial tower hilang di </t>
  </si>
  <si>
    <t>Sintang</t>
  </si>
  <si>
    <t>Wandi</t>
  </si>
  <si>
    <t>Muhamad Malik</t>
  </si>
  <si>
    <t>Bengkel Mobil di Jambi</t>
  </si>
  <si>
    <t>Dusun I Komali RT000/RW000 Kec/Desa. Ulu Wolo Kec. Wolo</t>
  </si>
  <si>
    <t>CV Pelita Berjaya Bersama</t>
  </si>
  <si>
    <t xml:space="preserve">Bentala sakti Globalindo </t>
  </si>
  <si>
    <t>+62-21- 7200680</t>
  </si>
  <si>
    <t xml:space="preserve">erwan@bentalasakti.co.id </t>
  </si>
  <si>
    <t>+62-21-29501100</t>
  </si>
  <si>
    <t>Erwan Djoni</t>
  </si>
  <si>
    <t>475-800-0212</t>
  </si>
  <si>
    <t>PT. BENTALA SAKTI GLOBALINDO</t>
  </si>
  <si>
    <t>Mterial RF brand Globalwave</t>
  </si>
  <si>
    <t>PT. Benteng Anugerah Sejahtera</t>
  </si>
  <si>
    <t xml:space="preserve">BENY HENDRA </t>
  </si>
  <si>
    <t>BENY HENDRA BADRUN</t>
  </si>
  <si>
    <t>102.00.0277200.9</t>
  </si>
  <si>
    <t xml:space="preserve">Berathi </t>
  </si>
  <si>
    <t>Hartanto</t>
  </si>
  <si>
    <t>PT. Berathi</t>
  </si>
  <si>
    <t xml:space="preserve">Berkah </t>
  </si>
  <si>
    <t>Bp Suruli</t>
  </si>
  <si>
    <t>Siti Mahmudah</t>
  </si>
  <si>
    <t>Supplier Terpal Plastik</t>
  </si>
  <si>
    <t xml:space="preserve">Berkah Alfatih Telecomindo </t>
  </si>
  <si>
    <t>Aan Susanto</t>
  </si>
  <si>
    <t>Bp Fikri Addin</t>
  </si>
  <si>
    <t>Fazar Maulana</t>
  </si>
  <si>
    <t>Supplier Apar (Alat Pemadam Kebakaran)</t>
  </si>
  <si>
    <t xml:space="preserve">Berkah Jaya </t>
  </si>
  <si>
    <t>Airin Fitriastuti</t>
  </si>
  <si>
    <t>Toko bangunan di tomang Jak-bar</t>
  </si>
  <si>
    <t>Bp Muhammad syahrawardi</t>
  </si>
  <si>
    <t>Muhammad syahrawardi</t>
  </si>
  <si>
    <t>Toko Bahan Bangunan di Kuala Pambuang</t>
  </si>
  <si>
    <t>BP Erwin</t>
  </si>
  <si>
    <t>Belum info</t>
  </si>
  <si>
    <t>SPBU BBM di teluk naga</t>
  </si>
  <si>
    <t>75912969,75903330</t>
  </si>
  <si>
    <t>Radeyman Tarigan</t>
  </si>
  <si>
    <t>Bp Made</t>
  </si>
  <si>
    <t>SMME</t>
  </si>
  <si>
    <t>Jl. A. Yani Km 35 Kotawaringin Barat, Kalimantan Tengah</t>
  </si>
  <si>
    <t>Kayu Kaso dan Papan</t>
  </si>
  <si>
    <t>Bp Jansen / Bp Ricky</t>
  </si>
  <si>
    <t>PT. Berlian Tangguh Sejahtera</t>
  </si>
  <si>
    <t>Supplier Trucking/ Eskpedisi</t>
  </si>
  <si>
    <t xml:space="preserve">BERLINDO PERKASA </t>
  </si>
  <si>
    <t xml:space="preserve">Komplek Villa Serpong Blok D3 No.11, Jl. Raya Serpong BSD </t>
  </si>
  <si>
    <t>Deni Agusnendi</t>
  </si>
  <si>
    <t>Lilik Purwanto</t>
  </si>
  <si>
    <t>124.000.4159.9167</t>
  </si>
  <si>
    <t>PT. Berlindo Perkasa</t>
  </si>
  <si>
    <t>02.288.283.1-411.000</t>
  </si>
  <si>
    <t xml:space="preserve">Bernadeta Mbaro </t>
  </si>
  <si>
    <t>KABUPATEN MANGGARAI TIMUR</t>
  </si>
  <si>
    <t>BRI Cab Borong</t>
  </si>
  <si>
    <t>4725 01 011369 53 2</t>
  </si>
  <si>
    <t>Wilhelmus Sensus</t>
  </si>
  <si>
    <t>Kebun Jeruk</t>
  </si>
  <si>
    <t xml:space="preserve">Besi Setia Budi </t>
  </si>
  <si>
    <t>Syahrizal</t>
  </si>
  <si>
    <t xml:space="preserve">Best Cargo </t>
  </si>
  <si>
    <t>Kebun Jeruk,Jakarta 11560</t>
  </si>
  <si>
    <t>Betman Hendri</t>
  </si>
  <si>
    <t>Batu Besar, RT004/018, Kel Batu Besar, Kec Nongsa</t>
  </si>
  <si>
    <t>Bp Hendri</t>
  </si>
  <si>
    <t>Mandor Tebang Pohon</t>
  </si>
  <si>
    <t>Jalan Penjernihan No 40 Bendungan Hilir Tanah Abang Jakarta Pusat 10210</t>
  </si>
  <si>
    <t xml:space="preserve">Bhaskara Puspa Alam </t>
  </si>
  <si>
    <t>Michael Santo</t>
  </si>
  <si>
    <t>Susanty Nova</t>
  </si>
  <si>
    <t>Darsono Tjangnaka</t>
  </si>
  <si>
    <t>027-01-00810007</t>
  </si>
  <si>
    <t>PT. Bhaskara Puspa Alam</t>
  </si>
  <si>
    <t>01-754-291-1-218-000</t>
  </si>
  <si>
    <t>Supplier semen curah dan zak (distributor semen andalas) utk project PLTM simbelin</t>
  </si>
  <si>
    <t>Bherly Novrandy</t>
  </si>
  <si>
    <t>+62 821-2028-9216</t>
  </si>
  <si>
    <t>Jl. wijaya kusuma raya no. 4 RT007/006 Malaka Jaya, Duren Sawit, Jakarta Timur</t>
  </si>
  <si>
    <t>Bherly</t>
  </si>
  <si>
    <t>7600 379 016</t>
  </si>
  <si>
    <t>IT Consultant</t>
  </si>
  <si>
    <t xml:space="preserve">Bhikarya Santosa </t>
  </si>
  <si>
    <t>BM Site Dieng Plaza Malang</t>
  </si>
  <si>
    <t>Drs. Imam Ghozali</t>
  </si>
  <si>
    <t>BNI 46</t>
  </si>
  <si>
    <t xml:space="preserve">Supplier Software &amp; Hardware </t>
  </si>
  <si>
    <t>Ibu SEFI</t>
  </si>
  <si>
    <t xml:space="preserve">bhineka.com </t>
  </si>
  <si>
    <t>Computer online</t>
  </si>
  <si>
    <t>Yoan</t>
  </si>
  <si>
    <t>COD</t>
  </si>
  <si>
    <t>Perumahan Royal 1, Cluster Cendana Jl. Cendana lll No 2, Desa/Kelurahan Tanah Tinggi, Kec. Tangerang, Kota Tangerang, Provinsi Banten, Kode Pos: 15119</t>
  </si>
  <si>
    <t xml:space="preserve">BICC BERCA CABLES </t>
  </si>
  <si>
    <t>+62 21816 1604 197</t>
  </si>
  <si>
    <t xml:space="preserve">Kawasan Industri CCM JL Raya Serang Km 28.5 Kp Ciapus RT003/001 Ds Cangkudu Kec Balaraja </t>
  </si>
  <si>
    <t>Bp. Sonny Soetarso</t>
  </si>
  <si>
    <t>Danamon</t>
  </si>
  <si>
    <t>185 07822</t>
  </si>
  <si>
    <t>PT. BICC BERCA Cables</t>
  </si>
  <si>
    <t>01.071.350.1.055.000</t>
  </si>
  <si>
    <t>2009-10-26</t>
  </si>
  <si>
    <t>Ibu Ira / Mei Phing</t>
  </si>
  <si>
    <t>PT. Bilah Baja Makmur Abadi</t>
  </si>
  <si>
    <t>Supplier Besi Beton di Medan</t>
  </si>
  <si>
    <t xml:space="preserve">BINA PERTIWI </t>
  </si>
  <si>
    <t xml:space="preserve">Pabrikasi Sukabumi </t>
  </si>
  <si>
    <t xml:space="preserve">Sukabumi </t>
  </si>
  <si>
    <t>Bp Djarot Suroso</t>
  </si>
  <si>
    <t xml:space="preserve">Bina Pertiwi </t>
  </si>
  <si>
    <t>Ricky -0818-09997449</t>
  </si>
  <si>
    <t>Bp Anton</t>
  </si>
  <si>
    <t>Supplier Sewa Alat Berat</t>
  </si>
  <si>
    <t>Margono tjen</t>
  </si>
  <si>
    <t xml:space="preserve">Binayasa Putra Batara </t>
  </si>
  <si>
    <t>BM site Menara BTN</t>
  </si>
  <si>
    <t>H. Soedarto MBA</t>
  </si>
  <si>
    <t>00014-01-50-060749-6</t>
  </si>
  <si>
    <t xml:space="preserve">Bintan Timur </t>
  </si>
  <si>
    <t>one time buying material sipildi pulau kijang bint</t>
  </si>
  <si>
    <t xml:space="preserve">Pulau Kijang Bintan </t>
  </si>
  <si>
    <t>Bintan Pesisir</t>
  </si>
  <si>
    <t>Kiptono</t>
  </si>
  <si>
    <t>Hanip Ashari</t>
  </si>
  <si>
    <t>Silvester</t>
  </si>
  <si>
    <t>Bintang Abestaton Mahesa PT</t>
  </si>
  <si>
    <t>Steel and concrete lab</t>
  </si>
  <si>
    <t>Bintang Barlean Logistik</t>
  </si>
  <si>
    <t>ptbarlean@yahoo.com</t>
  </si>
  <si>
    <t>Komplek Gading Kirana Utara G10 No.29Rt.002/008 Kelapa Gading Jakarta Utara</t>
  </si>
  <si>
    <t>Andono Eko</t>
  </si>
  <si>
    <t>125.00.9167.196.6</t>
  </si>
  <si>
    <t>PT. Bintng Barlean Logistik</t>
  </si>
  <si>
    <t>Logistik dan Transportasi Peng</t>
  </si>
  <si>
    <t>Pemasukan Bebas Bea Batam</t>
  </si>
  <si>
    <t>85.428.0013.043.000</t>
  </si>
  <si>
    <t>Spesialis pengiriman dan pemasukan material Batam bebas Bea cukai</t>
  </si>
  <si>
    <t>Bintang Baru</t>
  </si>
  <si>
    <t>0821-6613-7878</t>
  </si>
  <si>
    <t>Jl Cipto No 103, Kisaran Kota, Kisaran Barat</t>
  </si>
  <si>
    <t>Pak Ahua</t>
  </si>
  <si>
    <t>Bank Mestika</t>
  </si>
  <si>
    <t>Namah Darmin</t>
  </si>
  <si>
    <t>Toko Material di Kisaran</t>
  </si>
  <si>
    <t>Bintang Elektrik Semesta</t>
  </si>
  <si>
    <t>+62 821-9999-2528</t>
  </si>
  <si>
    <t>Apartement Juanda Tower A Suites 901, Jalan Insinyur Haji Juanda 1 Kavling 1, Desa/Kelurahan Kebon Kelapa, Kec. Gambir, Kota Adm. Jakarta Pusat, Provinsi DKI Jakarta</t>
  </si>
  <si>
    <t>Lisa</t>
  </si>
  <si>
    <t>Bank Danamon Indonesia</t>
  </si>
  <si>
    <t>3 5Â 8Â 4Â 6Â 7Â 6Â 4Â 3Â 5</t>
  </si>
  <si>
    <t>PT. Bintang Elektrik Semesta</t>
  </si>
  <si>
    <t>Sewa CPTD dan CPC</t>
  </si>
  <si>
    <t xml:space="preserve">BINTANG HARAPAN BERSAMA </t>
  </si>
  <si>
    <t>Melki Putra</t>
  </si>
  <si>
    <t>Yarson Parizal</t>
  </si>
  <si>
    <t>Bank Tabungan Negara</t>
  </si>
  <si>
    <t>PT. Bintang Harapan Bersama</t>
  </si>
  <si>
    <t>Pembuatan Bank Garansi Pemeliharaan Indosat</t>
  </si>
  <si>
    <t>Bintang Logistik Indonusa</t>
  </si>
  <si>
    <t>021-43800563</t>
  </si>
  <si>
    <t>acct2@bintanglogistikindonusa.</t>
  </si>
  <si>
    <t>021-43800517</t>
  </si>
  <si>
    <t>Gudang Airin, Jalan Cilincing Raya No 23</t>
  </si>
  <si>
    <t>Tanjung Priok , Jakarta Utara</t>
  </si>
  <si>
    <t>Pergudangan / storage barang Import</t>
  </si>
  <si>
    <t xml:space="preserve">Bintang Nusantara, CV </t>
  </si>
  <si>
    <t>Soeroso</t>
  </si>
  <si>
    <t>CV. Bintang Nusantara</t>
  </si>
  <si>
    <t>Bintang Pratama Mix</t>
  </si>
  <si>
    <t>0813 4538 5857</t>
  </si>
  <si>
    <t>Jl. Trans Kalimantan, Dusun karya, Desa/Kel. Jawa Tengah, Kec. Sungai Ambawang, Kab. Kubu Raya. Provinsi Kalimantan Barat.</t>
  </si>
  <si>
    <t>Yenny Josephine Jap</t>
  </si>
  <si>
    <t>14600 8000 5551</t>
  </si>
  <si>
    <t>PT Bintang Pratama Mix</t>
  </si>
  <si>
    <t>Vendor Tiang Pancang</t>
  </si>
  <si>
    <t xml:space="preserve">Bintang Putra Ajibata, PT </t>
  </si>
  <si>
    <t>Gerry Ratman P.S</t>
  </si>
  <si>
    <t>Bukopin Cab balikpapan</t>
  </si>
  <si>
    <t>PT. Bintang Putra Ajibata</t>
  </si>
  <si>
    <t>02.135.176.2-721.000</t>
  </si>
  <si>
    <t>2010-01-07</t>
  </si>
  <si>
    <t>Subcon Scada</t>
  </si>
  <si>
    <t xml:space="preserve">Bintang Rezky Tirta </t>
  </si>
  <si>
    <t>Purwati</t>
  </si>
  <si>
    <t>ROMARIO DJAYA SENTOSA</t>
  </si>
  <si>
    <t>Ananda Sukma</t>
  </si>
  <si>
    <t xml:space="preserve">Bintang0812 Travel </t>
  </si>
  <si>
    <t>Evi Hutapea</t>
  </si>
  <si>
    <t>Bintang Travel</t>
  </si>
  <si>
    <t>Provider tiketing baru</t>
  </si>
  <si>
    <t xml:space="preserve">Biofit Fiberglass Indonesia </t>
  </si>
  <si>
    <t>Mr. Sarmidi</t>
  </si>
  <si>
    <t>116 000 6005996</t>
  </si>
  <si>
    <t>SARMIDI</t>
  </si>
  <si>
    <t>Toilet portable</t>
  </si>
  <si>
    <t>JL. YOS SUDARSO 38-39 TANJUNG PRIOK, Kel. Kebon Bawang, Kec. Tanjung Priok, Kota Adm. Jakarta Utara, Prov. DKI Jakarta</t>
  </si>
  <si>
    <t>Birotika Semesta</t>
  </si>
  <si>
    <t>Mulia Business Park Jl MT Haryono Kavling 58 - 60, RT.2/RW.2, Pancoran, Kec. Pancoran, Kota Jakarta Selatan, Daerah Khusus Ibukota Jakarta 12780</t>
  </si>
  <si>
    <t>DHL Express</t>
  </si>
  <si>
    <t xml:space="preserve">BIRU SAKTI </t>
  </si>
  <si>
    <t xml:space="preserve">031 - 841 0921 </t>
  </si>
  <si>
    <t>AKLI Surabaya</t>
  </si>
  <si>
    <t xml:space="preserve">Jln. Sidosermo Indah No 07, Surabaya 60239 </t>
  </si>
  <si>
    <t>Ibu Heny</t>
  </si>
  <si>
    <t>BCA Cab Margorejo</t>
  </si>
  <si>
    <t>PT Biru Sakti</t>
  </si>
  <si>
    <t>145 600 8476</t>
  </si>
  <si>
    <t>Bisa Mandiri Strategi Investasi</t>
  </si>
  <si>
    <t>021-7563091</t>
  </si>
  <si>
    <t>putri@bmdstreet.com</t>
  </si>
  <si>
    <t>Paradise Serpong City Cluster Vista Blok F.15/18, Kel.babakan, Kec. Setu, Kota Tanggerang Selatan, Provinsi Banten</t>
  </si>
  <si>
    <t>PT Bisa Mandiri Strategi</t>
  </si>
  <si>
    <t>156-00-0631932-3</t>
  </si>
  <si>
    <t>PT Bisa Mandiri Strategi Investasi</t>
  </si>
  <si>
    <t>management, training</t>
  </si>
  <si>
    <t>31.443.528.0-435.000</t>
  </si>
  <si>
    <t>Online Training QA/QC (Setup, Implementasi dan Improvement Sistem Manajemen Mutu Serta Jaminan Mutu di Organisasi)</t>
  </si>
  <si>
    <t xml:space="preserve">Biselnetz </t>
  </si>
  <si>
    <t xml:space="preserve">Purwatono@ymail.com </t>
  </si>
  <si>
    <t xml:space="preserve">Bismacindo Putra Mandiri </t>
  </si>
  <si>
    <t>Budiman AW ST MM</t>
  </si>
  <si>
    <t>Bivannie Luhsarandini</t>
  </si>
  <si>
    <t xml:space="preserve">Rempoah RT 005/004 Rempoah - Baturaden </t>
  </si>
  <si>
    <t>Site Clearing</t>
  </si>
  <si>
    <t>Blackfoot Tools</t>
  </si>
  <si>
    <t>(021) 29660916</t>
  </si>
  <si>
    <t>www.blackfoottools.com</t>
  </si>
  <si>
    <t>Poris Gaga Baru, Batuceper, Tangerang City, Banten 15122</t>
  </si>
  <si>
    <t>PRODUCTS:LADDER/TANGGA, HAND TOOLS, POWER TOOLS, AIR TOOLS, AUTOMOTIVE TOOLS, WELDING EQUIPMENT, PADLOCK, GENERAL TOOLS</t>
  </si>
  <si>
    <t>Bp Mukti Ali</t>
  </si>
  <si>
    <t>PT Blue Marlin Persada</t>
  </si>
  <si>
    <t>Supplier Kabel dan Material Coaxial</t>
  </si>
  <si>
    <t>aman Tekno BSD Blok J1 No. 18, Tangerang - Indonesia, Kel. Setu,Kec. Setu, Tangerang Selatan, Banten 15314</t>
  </si>
  <si>
    <t>Yani +62 811-941-041</t>
  </si>
  <si>
    <t>Boby Nata Praja</t>
  </si>
  <si>
    <t>0857-8435-2165</t>
  </si>
  <si>
    <t>kav Sambau V, RT007/004, Kel Sambau, Kec Nongsa</t>
  </si>
  <si>
    <t>Bp Boby</t>
  </si>
  <si>
    <t>Dapal Meriando</t>
  </si>
  <si>
    <t>Koordinator Penjaga keamanan</t>
  </si>
  <si>
    <t>Lobutua - Andam Sewi</t>
  </si>
  <si>
    <t>KABUPATEN TAPANULI TENGAH</t>
  </si>
  <si>
    <t>Bp Boiman</t>
  </si>
  <si>
    <t>ARIATI</t>
  </si>
  <si>
    <t>Mandor Civil/ Pondasi</t>
  </si>
  <si>
    <t>Jl Menteng X No 18 RT003RW008 Kel.Menteng Kec. Jekan Raya Palangkaraya Kalimantan tengah</t>
  </si>
  <si>
    <t>Misnan Bin Misin</t>
  </si>
  <si>
    <t>Pemilik Lahan T3</t>
  </si>
  <si>
    <t xml:space="preserve">Bp DILI </t>
  </si>
  <si>
    <t>KABUPATEN SIGI</t>
  </si>
  <si>
    <t>Bp Dili</t>
  </si>
  <si>
    <t>Provider sewa mobil pick up project Swakelola Palu. STNK belum balik nama, masih nama pemilik sebelumnya</t>
  </si>
  <si>
    <t xml:space="preserve">Bp Nedi Gumanti </t>
  </si>
  <si>
    <t xml:space="preserve">Perum Surabaya Permai No 015 RT/RW 009/005 Kel Surabaya Kec Sungaiserut </t>
  </si>
  <si>
    <t>KOTA BENGKULU</t>
  </si>
  <si>
    <t>BENGKULU</t>
  </si>
  <si>
    <t>Nedi Gumanti</t>
  </si>
  <si>
    <t>113-00-0803847-7</t>
  </si>
  <si>
    <t>Mandor pondasi project Lubuklinggau. No NPWP 58.193.230.8-309.000</t>
  </si>
  <si>
    <t xml:space="preserve">Bp Rijal </t>
  </si>
  <si>
    <t>TBI</t>
  </si>
  <si>
    <t>Mandor swakelola pondasi Palu</t>
  </si>
  <si>
    <t xml:space="preserve">Bp Sudiono </t>
  </si>
  <si>
    <t xml:space="preserve">Jl. Letkol Suprapto No I, Balikpapan - Kalimantan Timur </t>
  </si>
  <si>
    <t>SUDIONO</t>
  </si>
  <si>
    <t>149.000.575.1658</t>
  </si>
  <si>
    <t>Adethiya Eka Putri</t>
  </si>
  <si>
    <t xml:space="preserve">Bp Tjatju Samsudin </t>
  </si>
  <si>
    <t>Tjatju Samsudin</t>
  </si>
  <si>
    <t>Sharing biaya destructive test</t>
  </si>
  <si>
    <t xml:space="preserve">Bpk Bachrun Effendi,MBA ( PKU Rent Office) </t>
  </si>
  <si>
    <t>Sewa Ruko</t>
  </si>
  <si>
    <t>Rifqi</t>
  </si>
  <si>
    <t>Bank BCA Cab KCP Taman Galaxi</t>
  </si>
  <si>
    <t>Bachrun Effendi MBA</t>
  </si>
  <si>
    <t>indramayu</t>
  </si>
  <si>
    <t xml:space="preserve">Bravo Multi Comp </t>
  </si>
  <si>
    <t>Splier ATK &amp; Tinta</t>
  </si>
  <si>
    <t>Yanti</t>
  </si>
  <si>
    <t>Bank BCA Cab. Thamrin</t>
  </si>
  <si>
    <t>RIA SUSANTI</t>
  </si>
  <si>
    <t>Alat tulis kantor</t>
  </si>
  <si>
    <t>Muhammad Syahdi</t>
  </si>
  <si>
    <t xml:space="preserve">Supplier Pagar BRC </t>
  </si>
  <si>
    <t>Dwi Riyanti</t>
  </si>
  <si>
    <t>455-30-6000-4</t>
  </si>
  <si>
    <t>PT. Brilliant Citra Mandiri</t>
  </si>
  <si>
    <t>JASA NOTARIS</t>
  </si>
  <si>
    <t>Jasa Notaris</t>
  </si>
  <si>
    <t>Brunner &amp; Lay</t>
  </si>
  <si>
    <t>1510 N. Old Missouri Rd. P.O. Box 1190 Springdale, Arkansas 72765-1190</t>
  </si>
  <si>
    <t>USA</t>
  </si>
  <si>
    <t>Diego Cheng</t>
  </si>
  <si>
    <t>Drilling Aksesoris</t>
  </si>
  <si>
    <t xml:space="preserve">Buana Finance Tbk,PT </t>
  </si>
  <si>
    <t>Vincent HP 087887676288</t>
  </si>
  <si>
    <t>Bank BCA Cab. Sudirman</t>
  </si>
  <si>
    <t>PT Buana Finance Tbk</t>
  </si>
  <si>
    <t>Leasing</t>
  </si>
  <si>
    <t>01.363.699.8-054.000</t>
  </si>
  <si>
    <t>1988-06-27</t>
  </si>
  <si>
    <t>Loksa</t>
  </si>
  <si>
    <t>Bp Handrian</t>
  </si>
  <si>
    <t>Belum INfo</t>
  </si>
  <si>
    <t>Trucking / Ekspedisi</t>
  </si>
  <si>
    <t>Ferry irawan</t>
  </si>
  <si>
    <t>Yosi</t>
  </si>
  <si>
    <t>Amylia Permanasari</t>
  </si>
  <si>
    <t>Sewa Truck (Sopir)</t>
  </si>
  <si>
    <t xml:space="preserve">Budi Setiawan </t>
  </si>
  <si>
    <t xml:space="preserve">Jl Ciaul Baru No 6 </t>
  </si>
  <si>
    <t>BUDI SETIAWAN</t>
  </si>
  <si>
    <t xml:space="preserve">Budi Setiono </t>
  </si>
  <si>
    <t xml:space="preserve">Permata Hijau Permai Blok G No 19 RT 001 /020 kaliabang tengah Bekasi Utara </t>
  </si>
  <si>
    <t>Budi Setiyono</t>
  </si>
  <si>
    <t xml:space="preserve">Budi Siswo Pratondo </t>
  </si>
  <si>
    <t xml:space="preserve">Pabrikasi Support trench, Bekisting, steel </t>
  </si>
  <si>
    <t xml:space="preserve">Budi Suhairy </t>
  </si>
  <si>
    <t xml:space="preserve">Budi Suryadi </t>
  </si>
  <si>
    <t>Bp Budi Suryadi</t>
  </si>
  <si>
    <t>Rental Mobil Pick Up di Bandung</t>
  </si>
  <si>
    <t xml:space="preserve">Budi Sutarwoko </t>
  </si>
  <si>
    <t>KABUPATEN WONOGIRI</t>
  </si>
  <si>
    <t>BCA cab Wonogiri</t>
  </si>
  <si>
    <t xml:space="preserve">Budiman </t>
  </si>
  <si>
    <t xml:space="preserve">Pekerjaan Civil </t>
  </si>
  <si>
    <t xml:space="preserve">BUDIMAN SINULINGGA,IR </t>
  </si>
  <si>
    <t>LOTFIE LUBIS (08536148999</t>
  </si>
  <si>
    <t>PT BANK MANDIRI</t>
  </si>
  <si>
    <t>106-00-0495898-2</t>
  </si>
  <si>
    <t>Ir. Budiman Sinulingga</t>
  </si>
  <si>
    <t>09.897.720.0-112 000</t>
  </si>
  <si>
    <t xml:space="preserve">mandor yang akan mengerjakan pondasi project tanjung balai-kisaran section 1 </t>
  </si>
  <si>
    <t>PT. BUITENZORG MULTI SOLUSINDO</t>
  </si>
  <si>
    <t>Jl. Ampera Raya No. 22, Pasar Minggu Jakarta Selat</t>
  </si>
  <si>
    <t>Supplier Online</t>
  </si>
  <si>
    <t>Tokopedia - Teras Drone</t>
  </si>
  <si>
    <t>Remote Control Drone</t>
  </si>
  <si>
    <t xml:space="preserve">Bukalapak.com </t>
  </si>
  <si>
    <t xml:space="preserve">Jl. Kemang Timur No. 22 Pasar Minggu, Pejaten Barat </t>
  </si>
  <si>
    <t>bukalapak.com</t>
  </si>
  <si>
    <t xml:space="preserve">Bulan Bintang Teknik </t>
  </si>
  <si>
    <t>bulanbintangteknik@gmail.com</t>
  </si>
  <si>
    <t>Jalan Syech Mubarok Perum Triaksa 2 Blok P9 No 38</t>
  </si>
  <si>
    <t>Solear Tanggerang</t>
  </si>
  <si>
    <t>Agus Triyono</t>
  </si>
  <si>
    <t>Service Alat Stringing</t>
  </si>
  <si>
    <t>Untuk Servis Alat IMD yang dipinjam Teluk Naga</t>
  </si>
  <si>
    <t>Ibu Widya</t>
  </si>
  <si>
    <t>PT. Bumen Redja Abadi</t>
  </si>
  <si>
    <t xml:space="preserve">Supplier Kendaraan (Truck) </t>
  </si>
  <si>
    <t>Bumi Cikeupeul Abadi</t>
  </si>
  <si>
    <t>Blok Aseupan, Desa Cipicung Kecamatan Sukatani</t>
  </si>
  <si>
    <t>Darmawan</t>
  </si>
  <si>
    <t>Quarry Split di Purwakarta (Kelengkapan berkas setelah pembelian pertama)</t>
  </si>
  <si>
    <t xml:space="preserve">Bumi Jasa Utama </t>
  </si>
  <si>
    <t>Rental pickup di Makassar</t>
  </si>
  <si>
    <t>Jl. HOS Cokroaminoto No. 27 Pattunuang, Wajo MAKAS</t>
  </si>
  <si>
    <t>Agus Prasetyo</t>
  </si>
  <si>
    <t>Risyanto</t>
  </si>
  <si>
    <t>3431 598459</t>
  </si>
  <si>
    <t>Bp Alex Pratama</t>
  </si>
  <si>
    <t>0681 1010 20</t>
  </si>
  <si>
    <t>Alex Pratama</t>
  </si>
  <si>
    <t>Suplier Terminasi 3M dan Raychem</t>
  </si>
  <si>
    <t xml:space="preserve">Bumikaya Steel Industries </t>
  </si>
  <si>
    <t>Steel Pipe</t>
  </si>
  <si>
    <t>Teddy Kusnadi</t>
  </si>
  <si>
    <t>BCA Cab Pangeran Jayakarta</t>
  </si>
  <si>
    <t>PT. Bumi Kaya Steel Industries</t>
  </si>
  <si>
    <t>Albar Tisnadi</t>
  </si>
  <si>
    <t>Anti Climbing</t>
  </si>
  <si>
    <t>Prum Nirwana Bojong Residence Blok B8 No. 27 RT003/012 Kel. Bojong Kec. Klapanunggal Kab. Bogor</t>
  </si>
  <si>
    <t xml:space="preserve">Bustanil </t>
  </si>
  <si>
    <t xml:space="preserve">Perumahan Griya Antang Raya No 1, RT 001/002 Ds bangkala Kec Bangkala. </t>
  </si>
  <si>
    <t>Suabaya</t>
  </si>
  <si>
    <t>Cahaya</t>
  </si>
  <si>
    <t>Jl. Pangeran Tubagus Angke No. 101, Tambora</t>
  </si>
  <si>
    <t>irvin junaidi</t>
  </si>
  <si>
    <t>material packing</t>
  </si>
  <si>
    <t xml:space="preserve">Cahaya Abadi Bersama </t>
  </si>
  <si>
    <t xml:space="preserve">021-84303902 </t>
  </si>
  <si>
    <t>Aprillove Zein</t>
  </si>
  <si>
    <t>pak jonhar, Fabrikator Guyed Mas project USO Depkominfo</t>
  </si>
  <si>
    <t>Suswanto</t>
  </si>
  <si>
    <t xml:space="preserve">CAHAYA AGUNG BUMIRIZKI </t>
  </si>
  <si>
    <t xml:space="preserve">faisal.sastradinata@gmail.com </t>
  </si>
  <si>
    <t>Faisal Sastradinata</t>
  </si>
  <si>
    <t>CAHAYA AGUNG BUMIRIZKI, PT</t>
  </si>
  <si>
    <t>BUKOPIN</t>
  </si>
  <si>
    <t>01.881.789.0-435.000</t>
  </si>
  <si>
    <t>BEKASI</t>
  </si>
  <si>
    <t>Ismy</t>
  </si>
  <si>
    <t>741-0678777</t>
  </si>
  <si>
    <t>PT.CAHAYA BEKASI BAJATAMA</t>
  </si>
  <si>
    <t xml:space="preserve">Cahaya Beringin Sejahtera </t>
  </si>
  <si>
    <t>Bpk. Adrian</t>
  </si>
  <si>
    <t>Ibu Analia Wiryadi</t>
  </si>
  <si>
    <t>Analia Wiryadi</t>
  </si>
  <si>
    <t>Power bank laptop</t>
  </si>
  <si>
    <t xml:space="preserve">Cahaya Gemilang </t>
  </si>
  <si>
    <t xml:space="preserve">Cahaya Karina Abadi </t>
  </si>
  <si>
    <t>AKLI di Palembang</t>
  </si>
  <si>
    <t>Palembang</t>
  </si>
  <si>
    <t>Rian</t>
  </si>
  <si>
    <t xml:space="preserve">Cahaya Keramik Bali </t>
  </si>
  <si>
    <t xml:space="preserve">Supplier Material Sipil di BALI </t>
  </si>
  <si>
    <t xml:space="preserve">Gatot Subroto barat no 510 - Bali - Denpasar </t>
  </si>
  <si>
    <t>ANTON</t>
  </si>
  <si>
    <t>TJOENG MEI FOEN</t>
  </si>
  <si>
    <t>Diana</t>
  </si>
  <si>
    <t>Denni mappa, S.M., M.A.R.</t>
  </si>
  <si>
    <t>272-272-0068</t>
  </si>
  <si>
    <t>PT. Cahaya Lentera Perkasa</t>
  </si>
  <si>
    <t>Bp Iskandar</t>
  </si>
  <si>
    <t>340 3358 971</t>
  </si>
  <si>
    <t>Iskandar SE</t>
  </si>
  <si>
    <t>Toko Bahan Bangunan di Batam</t>
  </si>
  <si>
    <t>Bp Sandi</t>
  </si>
  <si>
    <t>5000 535 666</t>
  </si>
  <si>
    <t>Sandiman S BDN PD Cahaya Multi Parts</t>
  </si>
  <si>
    <t>Supplier Spare Part Alat berat</t>
  </si>
  <si>
    <t>Syarif</t>
  </si>
  <si>
    <t xml:space="preserve">Cahaya Putra </t>
  </si>
  <si>
    <t>INdonesia</t>
  </si>
  <si>
    <t>Chandra Ongkowijaya</t>
  </si>
  <si>
    <t>Brand EXFO</t>
  </si>
  <si>
    <t xml:space="preserve">CAHAYA TIMUR ALUMUNIUM </t>
  </si>
  <si>
    <t xml:space="preserve">Supplier Alumunium </t>
  </si>
  <si>
    <t xml:space="preserve">Jl. Prof Moch Yamin ( Promoya ) No 14 </t>
  </si>
  <si>
    <t>Bp ANDI S</t>
  </si>
  <si>
    <t>Nur</t>
  </si>
  <si>
    <t>PT. Cakra Adji Gunung</t>
  </si>
  <si>
    <t>Dinamo dan gear box</t>
  </si>
  <si>
    <t xml:space="preserve">Candra Adi Jaya </t>
  </si>
  <si>
    <t>Bp Candra</t>
  </si>
  <si>
    <t>Erlina Nasution</t>
  </si>
  <si>
    <t>Mandor Civil untuk Drainase</t>
  </si>
  <si>
    <t>Andre</t>
  </si>
  <si>
    <t>Jl. Peta Barat No. 22 RT.006/008 Pegadungan, Kalideres, Jakarta Barat</t>
  </si>
  <si>
    <t xml:space="preserve">Caris </t>
  </si>
  <si>
    <t>Brebes</t>
  </si>
  <si>
    <t xml:space="preserve">Carrefour Indonesia </t>
  </si>
  <si>
    <t>Pembelian AC unutk Overhead Gudang PJO</t>
  </si>
  <si>
    <t xml:space="preserve">Casda </t>
  </si>
  <si>
    <t>KABUPATEN BREBES</t>
  </si>
  <si>
    <t>Mandor OSP project TITO Medan</t>
  </si>
  <si>
    <t>Chandra Cahyadi</t>
  </si>
  <si>
    <t>105-00-13721888-5</t>
  </si>
  <si>
    <t>Supplier Listrik/Electrical medan</t>
  </si>
  <si>
    <t>CATUR</t>
  </si>
  <si>
    <t>SOFIAH</t>
  </si>
  <si>
    <t>- Mandor Catur</t>
  </si>
  <si>
    <t>No.1 Joglo</t>
  </si>
  <si>
    <t>Adhitya, Mr</t>
  </si>
  <si>
    <t xml:space="preserve">Catur Panca Mandiri </t>
  </si>
  <si>
    <t>Bp Bowo</t>
  </si>
  <si>
    <t>PT Catur Panca Mandiri</t>
  </si>
  <si>
    <t>Supplier Konektor Power</t>
  </si>
  <si>
    <t xml:space="preserve">Catur Sentosa Adi Prana </t>
  </si>
  <si>
    <t xml:space="preserve">Distributor Keramik Roman di Bogor </t>
  </si>
  <si>
    <t xml:space="preserve">Jl. Raya Kemang Km 12,9 Bogor - Jawa Barat </t>
  </si>
  <si>
    <t>Desti</t>
  </si>
  <si>
    <t xml:space="preserve">CDC-UI </t>
  </si>
  <si>
    <t>Sandara Fikawati</t>
  </si>
  <si>
    <t>127.300.0024</t>
  </si>
  <si>
    <t>Universitas Indonesia</t>
  </si>
  <si>
    <t>Head hunter. NPWP UI : 00.012.967.6-412.000 A.n Bendaharawan Universitas Indonesia</t>
  </si>
  <si>
    <t xml:space="preserve">Cecep Rijwan </t>
  </si>
  <si>
    <t>Supplier Perlengkapan Outdoor</t>
  </si>
  <si>
    <t xml:space="preserve">CEDRIC CEMERLANG PERKASA EXPRESS </t>
  </si>
  <si>
    <t xml:space="preserve">Jln. Boulevard Timur Raya Blok CA No. 3 Kelapa Gading Permai 14240 Jakarta </t>
  </si>
  <si>
    <t>Ichsan</t>
  </si>
  <si>
    <t>Hotni</t>
  </si>
  <si>
    <t>BCA Kelapa Gading</t>
  </si>
  <si>
    <t>PT. Cedric Cemerlang Perkasa</t>
  </si>
  <si>
    <t>03.286.169.2-043.000</t>
  </si>
  <si>
    <t>Pengurusan Costum Clearance GI Nusra</t>
  </si>
  <si>
    <t xml:space="preserve">(021)5665369, 5661872, 5672837, 5670216, 5666053, </t>
  </si>
  <si>
    <t>Alice Nathania Rusli</t>
  </si>
  <si>
    <t>PT. Centielindo Daya Utama</t>
  </si>
  <si>
    <t xml:space="preserve">Central Bangunan </t>
  </si>
  <si>
    <t>Surono Hadi</t>
  </si>
  <si>
    <t>Toko material sipil di Karawang</t>
  </si>
  <si>
    <t xml:space="preserve">CENTRAL CIPTA KEMAKMURAN </t>
  </si>
  <si>
    <t>WAHYU</t>
  </si>
  <si>
    <t>MARINA TARDJA</t>
  </si>
  <si>
    <t>New source item IP CAMERA (Memenuhi PR02-13000002)</t>
  </si>
  <si>
    <t xml:space="preserve">Central Plotter Indonesia </t>
  </si>
  <si>
    <t xml:space="preserve">Jl. Dr. Saharjo No. 76 B Manggarai, Jakarta Selatan </t>
  </si>
  <si>
    <t>Mr. Maryanto / Buce</t>
  </si>
  <si>
    <t>Ms. Arum Milardi</t>
  </si>
  <si>
    <t>Mr. Sujadi</t>
  </si>
  <si>
    <t>BCA KCP Sahardjo</t>
  </si>
  <si>
    <t>Tuti Hariani</t>
  </si>
  <si>
    <t>Tinta Plotter HP 72</t>
  </si>
  <si>
    <t>Cepi sudrajat</t>
  </si>
  <si>
    <t>bambu, batang kelapa</t>
  </si>
  <si>
    <t>Anton.hanafi@yahoo.com</t>
  </si>
  <si>
    <t>Edi</t>
  </si>
  <si>
    <t>+91-253-2382271</t>
  </si>
  <si>
    <t>+91-253-2381247</t>
  </si>
  <si>
    <t>India</t>
  </si>
  <si>
    <t>Nashik</t>
  </si>
  <si>
    <t>Suraj DESHMUKH</t>
  </si>
  <si>
    <t>RUPINDER KUMAR</t>
  </si>
  <si>
    <t>State Bank Of India</t>
  </si>
  <si>
    <t>CG Power and Industrial Solution Limited</t>
  </si>
  <si>
    <t>vendor trafo dan HV utk project GI Nusra</t>
  </si>
  <si>
    <t>Ibu Wendy Sapulete</t>
  </si>
  <si>
    <t>Standart Chartered Bank</t>
  </si>
  <si>
    <t>PT CG Power Systems Indonesia</t>
  </si>
  <si>
    <t>Suplier Material Trafo</t>
  </si>
  <si>
    <t>KOTA PEMATANG SIANTAR</t>
  </si>
  <si>
    <t>Chairil Arif/ Rahmad Rizk</t>
  </si>
  <si>
    <t>Test Commisioning PLC</t>
  </si>
  <si>
    <t xml:space="preserve">Chairuddin srg </t>
  </si>
  <si>
    <t>Edi rosa</t>
  </si>
  <si>
    <t>107-000-651-0582</t>
  </si>
  <si>
    <t>Mandor Stringing PLN</t>
  </si>
  <si>
    <t xml:space="preserve">Chandra Irawan </t>
  </si>
  <si>
    <t>Chandra Wijaya</t>
  </si>
  <si>
    <t>Sutini</t>
  </si>
  <si>
    <t>untuk proyek taman mini poncol pak</t>
  </si>
  <si>
    <t xml:space="preserve">chandrairawan@ymail.com </t>
  </si>
  <si>
    <t xml:space="preserve">KP Rawapasung RT 004 RW 022 Kel. Kota Baru Kec. Bekasi Barat </t>
  </si>
  <si>
    <t>KP Rawapasung RT 004 RW 022 Kel. Kota Baru Kec. Be</t>
  </si>
  <si>
    <t>4787 0117 55</t>
  </si>
  <si>
    <t>EKA SUPRIATI</t>
  </si>
  <si>
    <t xml:space="preserve">Chandra Karya Pramuka </t>
  </si>
  <si>
    <t xml:space="preserve">021.420.5252 / 0898.7979.060 </t>
  </si>
  <si>
    <t>Jl Pramuka Raya No.168-169 Cempaka Putih, Jakarta</t>
  </si>
  <si>
    <t>342 3399 585</t>
  </si>
  <si>
    <t>PT. Chandra Karya Pramuka</t>
  </si>
  <si>
    <t xml:space="preserve">Toko furniture di jakarta </t>
  </si>
  <si>
    <t xml:space="preserve">Charles Naibaho </t>
  </si>
  <si>
    <t>0194-01-004570-53-3</t>
  </si>
  <si>
    <t>Aris Naibaho</t>
  </si>
  <si>
    <t>Rental motor di Sembelin Project PLTM Sembelin, revisi no rekening</t>
  </si>
  <si>
    <t xml:space="preserve">Chika Fransiska Motor rent </t>
  </si>
  <si>
    <t>Chika Fransiska</t>
  </si>
  <si>
    <t>Dexlite Masohi</t>
  </si>
  <si>
    <t>KABUPATEN MALUKU TENGAH</t>
  </si>
  <si>
    <t>Ibu Anastasia</t>
  </si>
  <si>
    <t>Christiani Anastasia Leleury</t>
  </si>
  <si>
    <t>SPBU Dexlite Masohi</t>
  </si>
  <si>
    <t xml:space="preserve">Cibubur Raya Indosteel </t>
  </si>
  <si>
    <t>Syariah Mandiri</t>
  </si>
  <si>
    <t>PT Cibubur Raya Indosteel</t>
  </si>
  <si>
    <t xml:space="preserve">KH. Wahid hasyim Ashari No.2 </t>
  </si>
  <si>
    <t>Jakarta 10130</t>
  </si>
  <si>
    <t>Ir. Hendrik S. Sudharsono</t>
  </si>
  <si>
    <t>Cikampek Baja Makmur (Toko Mega Baja Purwakarta)</t>
  </si>
  <si>
    <t>Jl Raya Cikopo Kp Krajan, Bungursari</t>
  </si>
  <si>
    <t>PT Cikampek Bajamakmur</t>
  </si>
  <si>
    <t>Toko Spesialis Material Besi dan Baja</t>
  </si>
  <si>
    <t xml:space="preserve">Cinta Karya Membangun </t>
  </si>
  <si>
    <t xml:space="preserve">Jalan Setia Budi Ujung, Perumahan Griya Safira Blok C No.19 Kelurahan Simpang Selayang,Kecamatan Medan Tuntungan </t>
  </si>
  <si>
    <t>Saif</t>
  </si>
  <si>
    <t>Khaidir</t>
  </si>
  <si>
    <t>Royen Joestasian</t>
  </si>
  <si>
    <t>108501-000532-305</t>
  </si>
  <si>
    <t>PT CINTA KARYA MEMBANGUN</t>
  </si>
  <si>
    <t>74.489.721.6-121.000</t>
  </si>
  <si>
    <t>Mandor untuk pekerjaan pondasi T/L 150 kV Tanjung Balai-Kisaran Section II</t>
  </si>
  <si>
    <t xml:space="preserve">CINTA LAKSANA, Toko </t>
  </si>
  <si>
    <t>Supplier di garut</t>
  </si>
  <si>
    <t xml:space="preserve">TB, CL 2 - Jl. Simpang Samarang â€“ Garut </t>
  </si>
  <si>
    <t>Bp Arfan Cahyadi E</t>
  </si>
  <si>
    <t>Bank BCA, KCU Garut</t>
  </si>
  <si>
    <t>Arfan Cahyadi E</t>
  </si>
  <si>
    <t xml:space="preserve">Cinta Louresio </t>
  </si>
  <si>
    <t>KOTA DENPASAR</t>
  </si>
  <si>
    <t>proyek padang sambian - STNK nama suami tapi sudah cerai</t>
  </si>
  <si>
    <t>Jalan Mt. Haryono, Bende, Kec. Kendari, Kota Kendari, Sulawesi Tenggara 93117</t>
  </si>
  <si>
    <t>Jln. Riau Ujung No. 79B (Depan Hotel Aloha)</t>
  </si>
  <si>
    <t>Cipta Grafika Digital</t>
  </si>
  <si>
    <t>ciptadigi@gmail.com</t>
  </si>
  <si>
    <t>Jl. Tuparev No. 399, Nagasari</t>
  </si>
  <si>
    <t>Aldi</t>
  </si>
  <si>
    <t>Jazmi Hamzah</t>
  </si>
  <si>
    <t xml:space="preserve">Jln. Pilar Raya No 5 C Kedoya </t>
  </si>
  <si>
    <t>Mr. Roberto</t>
  </si>
  <si>
    <t xml:space="preserve">Jl. Swadaya Raya No. 56 Rawa Bugel Harapan Jaya - </t>
  </si>
  <si>
    <t>Bekasi Utara</t>
  </si>
  <si>
    <t>Kusmadi</t>
  </si>
  <si>
    <t xml:space="preserve">Jl.Pelabuhan 2 Km.7 Lembur Situ No.66 Desa Bojong </t>
  </si>
  <si>
    <t>Arman Sukandar</t>
  </si>
  <si>
    <t xml:space="preserve">Cipta Primaguna </t>
  </si>
  <si>
    <t xml:space="preserve">BM site hotel atlet century, pak jonhar terlampir </t>
  </si>
  <si>
    <t>Heri Pramudiyanto</t>
  </si>
  <si>
    <t>hand carry by finance</t>
  </si>
  <si>
    <t xml:space="preserve">Citra Diesel Teknik </t>
  </si>
  <si>
    <t>KOTA PADANG</t>
  </si>
  <si>
    <t>Yuhardi Syah</t>
  </si>
  <si>
    <t>Citra Dwipapura</t>
  </si>
  <si>
    <t>0811-9003-508 / 021 - 2128 5333 / 021 315 8436</t>
  </si>
  <si>
    <t>rossy@citradpp.com</t>
  </si>
  <si>
    <t>Kenari baru Lt. 4 Ruang S 404</t>
  </si>
  <si>
    <t>Jl. Inspeksi Tarum Barat No.23, Cipinang Melayu -</t>
  </si>
  <si>
    <t>Rossy</t>
  </si>
  <si>
    <t>Yenih</t>
  </si>
  <si>
    <t xml:space="preserve">Citra Mandiri Elektrik </t>
  </si>
  <si>
    <t>Topaz Cahyo K</t>
  </si>
  <si>
    <t>156-00-0624448-9</t>
  </si>
  <si>
    <t>Citra Mandiri Elektrik, PT</t>
  </si>
  <si>
    <t>JKT</t>
  </si>
  <si>
    <t>Zed baladraf</t>
  </si>
  <si>
    <t>Sri Mulyani</t>
  </si>
  <si>
    <t xml:space="preserve">CITRA RENTAL MOBIL </t>
  </si>
  <si>
    <t>dr.ERWIN ARSIL SpOG</t>
  </si>
  <si>
    <t>PUTRI NANCY</t>
  </si>
  <si>
    <t>Supplier Rental Mobil untuk Project FTTH Lintas arta</t>
  </si>
  <si>
    <t xml:space="preserve">Citra Trinindo Indonesia </t>
  </si>
  <si>
    <t>Bp Rayendra</t>
  </si>
  <si>
    <t>Bank OCBC NISP Cabang Lippo</t>
  </si>
  <si>
    <t>PT Citra Trinindo Indonesia</t>
  </si>
  <si>
    <t>Supplier APAR Pemadam Api</t>
  </si>
  <si>
    <t xml:space="preserve">Citra Van Titipan Kilat </t>
  </si>
  <si>
    <t>Mr. Benno</t>
  </si>
  <si>
    <t>Mr. Purwanto</t>
  </si>
  <si>
    <t>Mr. Soeprapto</t>
  </si>
  <si>
    <t>342-300091-7</t>
  </si>
  <si>
    <t>PT. CV Titipan Kilat</t>
  </si>
  <si>
    <t>01.308.521.2-073.000</t>
  </si>
  <si>
    <t>2007-04-09</t>
  </si>
  <si>
    <t xml:space="preserve">Jasa Kurir baru. Untuk Tiki yang lama PT. Tiki Indonesia, untuk yang baru menggunakan PT. Citra Van Titipan Kilat. </t>
  </si>
  <si>
    <t xml:space="preserve">CITRAMAS HEAVY INDUSTRIES </t>
  </si>
  <si>
    <t xml:space="preserve">021-882 2149 </t>
  </si>
  <si>
    <t xml:space="preserve">021-880 7335 </t>
  </si>
  <si>
    <t>SATYA RANJAN HOTA</t>
  </si>
  <si>
    <t>SYAIFUL</t>
  </si>
  <si>
    <t>FAHMI</t>
  </si>
  <si>
    <t xml:space="preserve">CMPFA Universitas Indonesia </t>
  </si>
  <si>
    <t>Nurhidayati</t>
  </si>
  <si>
    <t>Bank BNI Cabang Kampus UI Depok</t>
  </si>
  <si>
    <t>8887-265-110004-265</t>
  </si>
  <si>
    <t>FT-CMPFA</t>
  </si>
  <si>
    <t>University</t>
  </si>
  <si>
    <t xml:space="preserve">Comba Telecom </t>
  </si>
  <si>
    <t>Tubagus Amrillah</t>
  </si>
  <si>
    <t>Tong Chak Wai Wilson</t>
  </si>
  <si>
    <t>HSBC</t>
  </si>
  <si>
    <t>050-225481-069</t>
  </si>
  <si>
    <t>PT Comba Telecom</t>
  </si>
  <si>
    <t>25.875.174.1-011.000</t>
  </si>
  <si>
    <t>Jakarta 12810</t>
  </si>
  <si>
    <t>Jose Rizal</t>
  </si>
  <si>
    <t xml:space="preserve">Corea System Indonesia </t>
  </si>
  <si>
    <t>Ifran</t>
  </si>
  <si>
    <t>Mandiri Cab Patra Jasa</t>
  </si>
  <si>
    <t>070.000.6478783</t>
  </si>
  <si>
    <t>PT. COREA SYSTEM INDONESIA</t>
  </si>
  <si>
    <t xml:space="preserve">Crane Rental Jambi </t>
  </si>
  <si>
    <t>Ade Irdanto</t>
  </si>
  <si>
    <t>CV Crane Rental Jambi</t>
  </si>
  <si>
    <t>Rental Crane</t>
  </si>
  <si>
    <t xml:space="preserve">0281-7646259 </t>
  </si>
  <si>
    <t>Bpk Nur Rochman</t>
  </si>
  <si>
    <t xml:space="preserve">CV . Sinar Fajar Bangunan </t>
  </si>
  <si>
    <t xml:space="preserve">Jl. Raya Kobak Biru no.1 Teluk Jambe Karawang Barat </t>
  </si>
  <si>
    <t>Jl. Raya Kobak Biru no.1 Teluk Jambe Karawang Bara</t>
  </si>
  <si>
    <t>Yenny Khouw</t>
  </si>
  <si>
    <t>522 084 0150</t>
  </si>
  <si>
    <t>Zainudin HP 085624544451</t>
  </si>
  <si>
    <t xml:space="preserve">CV ABADI JAYA </t>
  </si>
  <si>
    <t>SUKIRMAN</t>
  </si>
  <si>
    <t xml:space="preserve">CV Alexandria </t>
  </si>
  <si>
    <t>Sam Arnold Siregar</t>
  </si>
  <si>
    <t>Nizam</t>
  </si>
  <si>
    <t>SUMUT</t>
  </si>
  <si>
    <t>310.01.04.010303-4</t>
  </si>
  <si>
    <t>CV.Alexandria</t>
  </si>
  <si>
    <t>31.616.519.0-119.000</t>
  </si>
  <si>
    <t>Mandor Pondasi T/L 150kV Tanjung Balai- Kisaran Section 1 &amp; 2</t>
  </si>
  <si>
    <t>Imal</t>
  </si>
  <si>
    <t xml:space="preserve">CV Bintang Agung Utama </t>
  </si>
  <si>
    <t xml:space="preserve">Dedi 022-70287785 </t>
  </si>
  <si>
    <t>Dedi 0812-2374104</t>
  </si>
  <si>
    <t>Dedi Jubaedi</t>
  </si>
  <si>
    <t>CV Bunga Dian Sejahtera</t>
  </si>
  <si>
    <t xml:space="preserve">Jl. Danau Poso Blok AC 10 Harapan jaya </t>
  </si>
  <si>
    <t>Angga Dwi Apriadi</t>
  </si>
  <si>
    <t>Rental alat-alat proyek (Jackhammer, stamper, vibrator, airman, pompalkon, etc)</t>
  </si>
  <si>
    <t xml:space="preserve">CV Duta Pertiwi Petroindo </t>
  </si>
  <si>
    <t>Distributor Oli</t>
  </si>
  <si>
    <t>Aji Andika</t>
  </si>
  <si>
    <t>21.045.909.5-407.000</t>
  </si>
  <si>
    <t>2009-06-12</t>
  </si>
  <si>
    <t xml:space="preserve">CV Fresh Concrete </t>
  </si>
  <si>
    <t xml:space="preserve">0852 6946 9995 </t>
  </si>
  <si>
    <t xml:space="preserve">Dusun Pasir Angin RT 003 RW 005 Pasir Angin Cileungsi Kab. Bogor Jawa Barat </t>
  </si>
  <si>
    <t>Dusun Pasir Angin RT 003 RW 005 Pasir Angin Cileun</t>
  </si>
  <si>
    <t>675 5141 007</t>
  </si>
  <si>
    <t>Fresh Concrete</t>
  </si>
  <si>
    <t>Minimix Proyek Cibatu</t>
  </si>
  <si>
    <t xml:space="preserve">CV Global Pallet </t>
  </si>
  <si>
    <t xml:space="preserve">Jl. Kaliabang Rorotan No. 27 RT 003 RW 006 Kel Kaliabang Tengah Kec. Bekasi Utara Kota Bekasi </t>
  </si>
  <si>
    <t>Jl. Kaliabang Rorotan No. 27 RT 003 RW 006 Kel Kal</t>
  </si>
  <si>
    <t>Bu Atin</t>
  </si>
  <si>
    <t>1822 0100 0041 308</t>
  </si>
  <si>
    <t xml:space="preserve">Supplier hasble di bekasi </t>
  </si>
  <si>
    <t xml:space="preserve">CV Jati Tehnik Utama </t>
  </si>
  <si>
    <t>Bengkel Bubut, buat DIES Kabel</t>
  </si>
  <si>
    <t>Heriyanto</t>
  </si>
  <si>
    <t>Heryanto</t>
  </si>
  <si>
    <t>Bp Syamsuri</t>
  </si>
  <si>
    <t>Bank UOB Indonesia</t>
  </si>
  <si>
    <t>Kurnia Raya Survindo, CV</t>
  </si>
  <si>
    <t>Jasa Survei di Batam</t>
  </si>
  <si>
    <t>Hp 0852-71503264</t>
  </si>
  <si>
    <t xml:space="preserve">CV MULTI SINERGY </t>
  </si>
  <si>
    <t>SUGENG IMAM SANTOSO,SE</t>
  </si>
  <si>
    <t>PT MANDIRI PERSERO,Tbk</t>
  </si>
  <si>
    <t>106-00-1201939-7</t>
  </si>
  <si>
    <t>CV Multi Sinergy</t>
  </si>
  <si>
    <t>3 Tahun</t>
  </si>
  <si>
    <t>66.878.143.8-119.000</t>
  </si>
  <si>
    <t>Imam</t>
  </si>
  <si>
    <t>Spesialis Excavator</t>
  </si>
  <si>
    <t xml:space="preserve">0878-7970-8642 </t>
  </si>
  <si>
    <t>Dondi Aditia Lesmana</t>
  </si>
  <si>
    <t>Suplier Batu Belah (quary)</t>
  </si>
  <si>
    <t xml:space="preserve">CV Pribumi Alsi </t>
  </si>
  <si>
    <t>Kabupaten Dompu</t>
  </si>
  <si>
    <t>Ibu Nailul Fauziah (08135</t>
  </si>
  <si>
    <t>Ibu Nailul Fauziah</t>
  </si>
  <si>
    <t>Nailul Fauziah</t>
  </si>
  <si>
    <t xml:space="preserve">CV Rezeki Mandiri Perkasa, CV </t>
  </si>
  <si>
    <t>Yani Adrijanto</t>
  </si>
  <si>
    <t>Theresia Lamanepa</t>
  </si>
  <si>
    <t>Permata</t>
  </si>
  <si>
    <t>660 106 4500</t>
  </si>
  <si>
    <t>CV Samara Inti Abadi</t>
  </si>
  <si>
    <t>info.taliqu@gmail.com</t>
  </si>
  <si>
    <t>Jl. sukamulya No. 63 Rt. 001/009 Sarua Indah Ciputat Tangerang</t>
  </si>
  <si>
    <t>Cv. Samara Inti Abadi</t>
  </si>
  <si>
    <t>Samara Inti Abadi</t>
  </si>
  <si>
    <t>Pengadaan Tali Lanyard QDC 50pcs &amp; IMD 50pcs + ongkir. vendor yang dipakai Samara Inti Abadi, karena lebih murah dengan perbandingan yg lainnya</t>
  </si>
  <si>
    <t xml:space="preserve">CV SATU GARUDA </t>
  </si>
  <si>
    <t>Moch Fachri Haikal</t>
  </si>
  <si>
    <t>Suplier Slump Test dan Kubus Beton</t>
  </si>
  <si>
    <t xml:space="preserve">CV Satya Karya </t>
  </si>
  <si>
    <t>Subcon Akli Bandung</t>
  </si>
  <si>
    <t>Bandung-Ciwedey</t>
  </si>
  <si>
    <t>OOM Rukajat</t>
  </si>
  <si>
    <t>Bank BNI 46 Cab Majalaya</t>
  </si>
  <si>
    <t xml:space="preserve">CV Sumber Bahagia </t>
  </si>
  <si>
    <t>Cianjur-Jawa barat</t>
  </si>
  <si>
    <t>Sunardi HP 0817-0123356</t>
  </si>
  <si>
    <t>BCA KCP Mangunsarkoro Cianjur</t>
  </si>
  <si>
    <t>ANI LARIA</t>
  </si>
  <si>
    <t xml:space="preserve">CV Unique Motor </t>
  </si>
  <si>
    <t>Yulia Santi</t>
  </si>
  <si>
    <t xml:space="preserve">JL. Mujair Raya No. 277 RT 008 RW 009 Kel Depok Jaya Kec Pancoran Mas </t>
  </si>
  <si>
    <t>CV. Warga Jaya</t>
  </si>
  <si>
    <t>070 00 00166 137</t>
  </si>
  <si>
    <t>Bank: Mandiri</t>
  </si>
  <si>
    <t>Tiang Pancang Hammer Diesel</t>
  </si>
  <si>
    <t xml:space="preserve">CV, FAJAR INDO NUSANTARA </t>
  </si>
  <si>
    <t>Kp. Pasirandu RT.09/RW.05 no.80, Sukasari, Serang</t>
  </si>
  <si>
    <t>Muhamad Imam Santosa</t>
  </si>
  <si>
    <t>522.0563.407</t>
  </si>
  <si>
    <t>Provider grounding Malili.</t>
  </si>
  <si>
    <t xml:space="preserve">CV,Sumber Rejeki </t>
  </si>
  <si>
    <t>Rianto</t>
  </si>
  <si>
    <t>066-0652167</t>
  </si>
  <si>
    <t xml:space="preserve">CV. Abrar Jaya </t>
  </si>
  <si>
    <t>Arif Afdali</t>
  </si>
  <si>
    <t>CV Abrar Jaya</t>
  </si>
  <si>
    <t xml:space="preserve">CV. Adhi Makmur Cahaya Cemerlang </t>
  </si>
  <si>
    <t xml:space="preserve">0816 86 9333 </t>
  </si>
  <si>
    <t>LTC Glodok GF 1/C1/6, Jl. Hayam Wuruk No 127 Jakar</t>
  </si>
  <si>
    <t>588 511 1723</t>
  </si>
  <si>
    <t>Lily Salim</t>
  </si>
  <si>
    <t>Supplier material dan tools sipil</t>
  </si>
  <si>
    <t xml:space="preserve">CV. Al Amin Indo Teknik </t>
  </si>
  <si>
    <t>Taufik</t>
  </si>
  <si>
    <t>Sofyan Maming</t>
  </si>
  <si>
    <t>Mujibudin</t>
  </si>
  <si>
    <t>Bank BNI Cab. Palopo</t>
  </si>
  <si>
    <t>Candidate mandor pondasi Malili. NPWP no 02.974.030.5-801.000</t>
  </si>
  <si>
    <t xml:space="preserve">CV. Ananda Putra Jaya </t>
  </si>
  <si>
    <t xml:space="preserve">SKB Jalan PTP Lama RT000/000 Dusun Keluarahan Sungai Binjai Kecamatan Bathin III </t>
  </si>
  <si>
    <t>KABUPATEN BUNGO</t>
  </si>
  <si>
    <t>Jamal TJ</t>
  </si>
  <si>
    <t>CV. Ananda Putra</t>
  </si>
  <si>
    <t>Erection</t>
  </si>
  <si>
    <t xml:space="preserve">CV. Artha Multi Kreasindo </t>
  </si>
  <si>
    <t>Commapany Profile ada di saya</t>
  </si>
  <si>
    <t>Bpk Tatang</t>
  </si>
  <si>
    <t>Bank Mandiri Cab. Jatibening Bekasi</t>
  </si>
  <si>
    <t>CV. Bainit Unggul (Mega Baja Garut)</t>
  </si>
  <si>
    <t>Jl. Otista Km5 Gobing Tarogong Kaler Garut</t>
  </si>
  <si>
    <t>Jl. Raya Bayongbong KM 13 Garut</t>
  </si>
  <si>
    <t>Bpk. Asep / Bpk Aldi</t>
  </si>
  <si>
    <t>CV. Bainit Unggul</t>
  </si>
  <si>
    <t>31.627.013.1-443.001 an CV. Bainit Unggul</t>
  </si>
  <si>
    <t>Toko Mega Baja (CV.Bainit Unggul) di Garut untuk harga besi/plat include PPN</t>
  </si>
  <si>
    <t>CV. Berkah Adi Lakasana</t>
  </si>
  <si>
    <t>022-63729278/085221818979</t>
  </si>
  <si>
    <t>turyadigeotek@gmail.com</t>
  </si>
  <si>
    <t xml:space="preserve">Jl. Edelwies 6E No.8 Bandung </t>
  </si>
  <si>
    <t>Turyadi</t>
  </si>
  <si>
    <t>108-001-3238</t>
  </si>
  <si>
    <t>CV. Berkah Adi Laksana</t>
  </si>
  <si>
    <t>41.178.520.7-444.000</t>
  </si>
  <si>
    <t>Hammer Test di GI Ujung Berung</t>
  </si>
  <si>
    <t xml:space="preserve">CV. Bintang Prima Jaya </t>
  </si>
  <si>
    <t>Nugroho Adi Purnomo</t>
  </si>
  <si>
    <t xml:space="preserve">CV. Buana Bharata </t>
  </si>
  <si>
    <t xml:space="preserve">0877 7042 6713 / 0812 8644 3502 </t>
  </si>
  <si>
    <t xml:space="preserve">buanabharatamandiri@gmail.com </t>
  </si>
  <si>
    <t xml:space="preserve">Jl. Raya Narogong Km 19 GG Ponpes Al Fatah RT 02 RW 05 Desa Pasirangin Kec. Cileungsi Kab Bogor </t>
  </si>
  <si>
    <t>Jl. Raya Narogong Km 19 GG Ponpes Al Fatah RT 02 R</t>
  </si>
  <si>
    <t>4060 8823 26</t>
  </si>
  <si>
    <t>Fachruroji Naufal</t>
  </si>
  <si>
    <t xml:space="preserve">Rental Becho Loader </t>
  </si>
  <si>
    <t>Jl. Kolonel Masturi Gg. Marga Bakti II No. 26 B</t>
  </si>
  <si>
    <t>Permata Bank cab. Surya Sumantri Bandung</t>
  </si>
  <si>
    <t>HERLAN ADISUARA</t>
  </si>
  <si>
    <t xml:space="preserve">CV. Cahaya Putera </t>
  </si>
  <si>
    <t xml:space="preserve">Terlampir Company profile </t>
  </si>
  <si>
    <t xml:space="preserve">Perum KBN Baru No. D09 Purwerjo Jawa tengah </t>
  </si>
  <si>
    <t>Harjito Saputro</t>
  </si>
  <si>
    <t xml:space="preserve">CV. CITRA SUKSES ABADI </t>
  </si>
  <si>
    <t>ABOI CHUA</t>
  </si>
  <si>
    <t>106.001.076.7104</t>
  </si>
  <si>
    <t>21.100.998.0-113.000</t>
  </si>
  <si>
    <t xml:space="preserve">CV. Citra Sukses Abadi </t>
  </si>
  <si>
    <t xml:space="preserve">Jl Barisan II no 49 E RT, RW Glugur Darat Medan Timur </t>
  </si>
  <si>
    <t>Ellywati / Aboi</t>
  </si>
  <si>
    <t>Mandiri Cab Pulo Brayan</t>
  </si>
  <si>
    <t xml:space="preserve">CV. Comtech </t>
  </si>
  <si>
    <t>CV. CommTech</t>
  </si>
  <si>
    <t>130 00 0424500 0</t>
  </si>
  <si>
    <t>Event Organiser telko</t>
  </si>
  <si>
    <t xml:space="preserve">CV. Coral Konstruksi </t>
  </si>
  <si>
    <t>Hengky 08563001391</t>
  </si>
  <si>
    <t>Hengky</t>
  </si>
  <si>
    <t>Bank BCA cab kertajaya indah Surabaya</t>
  </si>
  <si>
    <t>464-1247795</t>
  </si>
  <si>
    <t>Hengky Leohadi</t>
  </si>
  <si>
    <t>Kontraktor</t>
  </si>
  <si>
    <t>CV. Damayanti Utama</t>
  </si>
  <si>
    <t>0812-1641-4761</t>
  </si>
  <si>
    <t>Desa Waipa Kecamatan Sanana Kabupaten Kepulauan Sula</t>
  </si>
  <si>
    <t>INDOENSIA</t>
  </si>
  <si>
    <t>Habib Hamja</t>
  </si>
  <si>
    <t>2163-01-013927508</t>
  </si>
  <si>
    <t>HABIB HAMJA</t>
  </si>
  <si>
    <t xml:space="preserve">CV. DARMA LAKSANA </t>
  </si>
  <si>
    <t xml:space="preserve">JL. Dangder Cigendel </t>
  </si>
  <si>
    <t>Dadang</t>
  </si>
  <si>
    <t>Komplek Sukamenak Blok Q 90, Kel. Sukamenak Kec. Margahayu Kab. Bandung Prov. Jawa Barat.</t>
  </si>
  <si>
    <t xml:space="preserve">CV. Dua Gana </t>
  </si>
  <si>
    <t>Demak</t>
  </si>
  <si>
    <t>Ristiko Ardan</t>
  </si>
  <si>
    <t>Ristiko Ardan Nari</t>
  </si>
  <si>
    <t>01.649.123.5-515.000</t>
  </si>
  <si>
    <t>2011-05-02</t>
  </si>
  <si>
    <t>CV. Dwi Jaya Suplindo</t>
  </si>
  <si>
    <t>081281413519/021-82781581</t>
  </si>
  <si>
    <t>info@dwijayasuplindo.co.id</t>
  </si>
  <si>
    <t>Gedung HWI Glodok Lt.Dasar BLOK D No.87 Jl. Hayam Wuruk Rt.01/ Rw.06 Mangga Besar Jakarta Barat</t>
  </si>
  <si>
    <t>Anita</t>
  </si>
  <si>
    <t>CV. DWI JAYA SUPLINDO</t>
  </si>
  <si>
    <t>supplier pipa, plat</t>
  </si>
  <si>
    <t>Joni Pramita</t>
  </si>
  <si>
    <t>900-00-33929564</t>
  </si>
  <si>
    <t>82.112.334.4-401.000</t>
  </si>
  <si>
    <t>Setting out titik pondasi bore pile 5 tower listrik</t>
  </si>
  <si>
    <t xml:space="preserve">CV. Elektra Baru </t>
  </si>
  <si>
    <t>Shella</t>
  </si>
  <si>
    <t>582.0280.999</t>
  </si>
  <si>
    <t xml:space="preserve">CV. Enza Engineering </t>
  </si>
  <si>
    <t>Robbi Haydi</t>
  </si>
  <si>
    <t>Bank BNI 46</t>
  </si>
  <si>
    <t>034-075-3489.</t>
  </si>
  <si>
    <t>Eko Prasetyo</t>
  </si>
  <si>
    <t xml:space="preserve">CV. HAFA MAKMUR ABADI </t>
  </si>
  <si>
    <t>Maman Patriyatna</t>
  </si>
  <si>
    <t>Mandiri Cab Bekasi Grand Mall</t>
  </si>
  <si>
    <t>156 00 09700494 3</t>
  </si>
  <si>
    <t>CV HAFA MAKMUR ABADI</t>
  </si>
  <si>
    <t>Rega</t>
  </si>
  <si>
    <t>sewa total station teluk naga, rek, ktp dan npwp menyusul</t>
  </si>
  <si>
    <t xml:space="preserve">CV. Karya Muda 45 </t>
  </si>
  <si>
    <t>KABUPATEN LUWU UTARA</t>
  </si>
  <si>
    <t>Purwanto</t>
  </si>
  <si>
    <t>2060-01-000836-50-6</t>
  </si>
  <si>
    <t>02.687.243.2-803.000</t>
  </si>
  <si>
    <t>2011-04-19</t>
  </si>
  <si>
    <t>Kandidat erector tower Palu</t>
  </si>
  <si>
    <t xml:space="preserve">CV. Lintas Utama Nusantara </t>
  </si>
  <si>
    <t>KOTA CILEGON</t>
  </si>
  <si>
    <t>BANK BANK NEGARA INDONESIA ( BNI )</t>
  </si>
  <si>
    <t>1212-8866-14</t>
  </si>
  <si>
    <t>LINTAS UTAMA NUSANTARA</t>
  </si>
  <si>
    <t xml:space="preserve">CV. Madina Express </t>
  </si>
  <si>
    <t>Siregar</t>
  </si>
  <si>
    <t>Abu Talib Nasution</t>
  </si>
  <si>
    <t>127.000.6511.495</t>
  </si>
  <si>
    <t xml:space="preserve">CV. Makmur Jaya Tehnik </t>
  </si>
  <si>
    <t>Sulistiono Cacuk</t>
  </si>
  <si>
    <t>129 00 0742464 7</t>
  </si>
  <si>
    <t>02.748.718.0-009.000</t>
  </si>
  <si>
    <t>2008-05-26</t>
  </si>
  <si>
    <t>pengadaan Tools Tirfor 3.5 ton</t>
  </si>
  <si>
    <t>CV. Mandiri Sukses Abadi</t>
  </si>
  <si>
    <t>021-80470791/085883037235</t>
  </si>
  <si>
    <t>rentalmsa@gmail.com/</t>
  </si>
  <si>
    <t>Jl. Mercedes Benz, WTC Wanaherang No.A12, RT.01/RW.012, Wanaherang, Kec. Gunung Putri, Bogor, Jawa Barat 16965</t>
  </si>
  <si>
    <t>bca</t>
  </si>
  <si>
    <t>Mandiri Sukses Abadi</t>
  </si>
  <si>
    <t>66.053.385.2403.000</t>
  </si>
  <si>
    <t>MSA Rental Forklift</t>
  </si>
  <si>
    <t xml:space="preserve">CV. Matahari Proteksi </t>
  </si>
  <si>
    <t>Eka</t>
  </si>
  <si>
    <t>Iranto Johan</t>
  </si>
  <si>
    <t>Bank muamalat cabang Pasar Minggu</t>
  </si>
  <si>
    <t>CV.Matahari Proteksi</t>
  </si>
  <si>
    <t>samsuardi_btbr@yahoo.com</t>
  </si>
  <si>
    <t xml:space="preserve">CV. Mekar Indah </t>
  </si>
  <si>
    <t xml:space="preserve">021 â€“ 890 1555 /8911369/ 0813 8189 9276 </t>
  </si>
  <si>
    <t xml:space="preserve">Cv. Mekarindah@gmail.com </t>
  </si>
  <si>
    <t xml:space="preserve">Kp. Tangsi Warung Bongkok (Depan PT. Gunung Garuda) Ds Sukadanau Kec. Cikarang Barat Bekasi </t>
  </si>
  <si>
    <t>Kp. Tangsi Warung Bongkok (Depan PT. Gunung Garuda</t>
  </si>
  <si>
    <t>Bu Yuli</t>
  </si>
  <si>
    <t>5470 3013 86</t>
  </si>
  <si>
    <t>Hj. R Yuli</t>
  </si>
  <si>
    <t xml:space="preserve">Supplier Armada </t>
  </si>
  <si>
    <t xml:space="preserve">CV. Pandawa Putra Makasar </t>
  </si>
  <si>
    <t xml:space="preserve">0877 877 76639 / 0815 14012389 </t>
  </si>
  <si>
    <t xml:space="preserve">Jl. Angkasa Raya No. 3, Halim Perdana Kusuma â€“ Makasar Jakarta Timur </t>
  </si>
  <si>
    <t>Jl. Angkasa Raya No. 3, Halim Perdana Kusuma â€“ M</t>
  </si>
  <si>
    <t>Pak Angga Dwi Apriadi</t>
  </si>
  <si>
    <t>166.000.1058.270</t>
  </si>
  <si>
    <t xml:space="preserve">Rental Jackhammer dan Compressor </t>
  </si>
  <si>
    <t xml:space="preserve">CV. PESONA MITRATAMA ELEKTRINDO </t>
  </si>
  <si>
    <t>Agus Susilo</t>
  </si>
  <si>
    <t>Bank Jabar</t>
  </si>
  <si>
    <t>000.22.344.59001</t>
  </si>
  <si>
    <t>CV. Pesona Mitratama Elektrindo</t>
  </si>
  <si>
    <t>Kontraktor AC New Office Sentra Mampang. NPWP 02.541.487.1.407.000</t>
  </si>
  <si>
    <t xml:space="preserve">CV. Puteratel Perkasa </t>
  </si>
  <si>
    <t>Endang Suhendra</t>
  </si>
  <si>
    <t>BCA SUNTER MALL</t>
  </si>
  <si>
    <t>CV.Puteratel Perkasa</t>
  </si>
  <si>
    <t>02.022.564.5-048.000</t>
  </si>
  <si>
    <t>2008-10-22</t>
  </si>
  <si>
    <t>CV. Ridho Bersaudara</t>
  </si>
  <si>
    <t>0852-1187-5833</t>
  </si>
  <si>
    <t>ridhobersaudara1@gmail.com</t>
  </si>
  <si>
    <t>Jl. Sayabulu (Cipta jaya motor, Kopi Dalung), Dalung, Kec. Cipocok Jaya, Kota Serang, Banten</t>
  </si>
  <si>
    <t>Herry Hermana</t>
  </si>
  <si>
    <t>Subkon untuk Electrical di proyek kamojang</t>
  </si>
  <si>
    <t xml:space="preserve">CV. RIFKI JAYA MAKMUR </t>
  </si>
  <si>
    <t>Mustadir</t>
  </si>
  <si>
    <t xml:space="preserve">CV. Sawargi </t>
  </si>
  <si>
    <t>Ruhiat</t>
  </si>
  <si>
    <t>BRI cab Soekarno hatta Bandung</t>
  </si>
  <si>
    <t>CV Sawargi</t>
  </si>
  <si>
    <t>CV. Sekar Sion</t>
  </si>
  <si>
    <t>0821-2676-6662</t>
  </si>
  <si>
    <t>cvsekarsion@gmail.com</t>
  </si>
  <si>
    <t>Jl. Terusan Jl. I Gusti Ngurah Rai No.15 Rt.001 Rw.011 Pondok Kopi Kec. Duren Sawit Jakarta Timur 13460</t>
  </si>
  <si>
    <t>Ibu Yohana</t>
  </si>
  <si>
    <t>CV Sekar Sion Sintesa</t>
  </si>
  <si>
    <t>41.287.691.4-008.000</t>
  </si>
  <si>
    <t>Atap Spandek Zincalume 0.75 TCT</t>
  </si>
  <si>
    <t xml:space="preserve">CV. Sumber Teknik Nusantara </t>
  </si>
  <si>
    <t>Wasis</t>
  </si>
  <si>
    <t>Uji yanto</t>
  </si>
  <si>
    <t xml:space="preserve">CV. SUN Pemuda Automative </t>
  </si>
  <si>
    <t xml:space="preserve">0821 519 5485 / 021 717 90803 / 021 717 91618 </t>
  </si>
  <si>
    <t xml:space="preserve">Jl. Kapten tendean No. 18 Jakarta Selatan </t>
  </si>
  <si>
    <t xml:space="preserve">bengkel kendaraan </t>
  </si>
  <si>
    <t xml:space="preserve">CV. Surya Bhakti Mulia </t>
  </si>
  <si>
    <t>Tanjungpinang</t>
  </si>
  <si>
    <t>Bpk Suharno</t>
  </si>
  <si>
    <t>Bank Riau Cab.Tanjungpinang</t>
  </si>
  <si>
    <t>Jl. Utan Kayu Raya No.104 D Utan Kayu Utara, Matraman Jakarat Timur</t>
  </si>
  <si>
    <t xml:space="preserve">CV. Suzuki POSO </t>
  </si>
  <si>
    <t>Suzuki</t>
  </si>
  <si>
    <t>Lastri</t>
  </si>
  <si>
    <t>BRI POSO</t>
  </si>
  <si>
    <t>0072 01 000897 50 9</t>
  </si>
  <si>
    <t>Rio Pratama Langelo</t>
  </si>
  <si>
    <t xml:space="preserve">CV.AIR BARAT </t>
  </si>
  <si>
    <t xml:space="preserve">JL.PASAR SENEN NO.9 MEDAN </t>
  </si>
  <si>
    <t>Hadi syahputra</t>
  </si>
  <si>
    <t>BRI AGRO NIAGA</t>
  </si>
  <si>
    <t>CV. AIR BARAT</t>
  </si>
  <si>
    <t>transporter</t>
  </si>
  <si>
    <t xml:space="preserve">CV.AMINSAM </t>
  </si>
  <si>
    <t>105-00-0762704-9</t>
  </si>
  <si>
    <t>SURIANTO</t>
  </si>
  <si>
    <t>MANDOR CIVIL</t>
  </si>
  <si>
    <t xml:space="preserve">CV.ARI BUR </t>
  </si>
  <si>
    <t>HJ. HARMEITI</t>
  </si>
  <si>
    <t>H. PANIDI</t>
  </si>
  <si>
    <t>106 00 0123268 8</t>
  </si>
  <si>
    <t>CV ARI BUR</t>
  </si>
  <si>
    <t>02.050.182.1-123.000</t>
  </si>
  <si>
    <t xml:space="preserve">CV.ORANGE </t>
  </si>
  <si>
    <t>SYAHRIZAL</t>
  </si>
  <si>
    <t>YAHRIZAL</t>
  </si>
  <si>
    <t>BNI CABANG USU MEDAN</t>
  </si>
  <si>
    <t>FABRIKATOR DAN SUPPLIER</t>
  </si>
  <si>
    <t>BNI CABANG USU</t>
  </si>
  <si>
    <t xml:space="preserve">CV.REZEKI TRANSPORT </t>
  </si>
  <si>
    <t>105-001-092-0464</t>
  </si>
  <si>
    <t>HANA MELVANA</t>
  </si>
  <si>
    <t>TRANSPORTER</t>
  </si>
  <si>
    <t>Cyberquote Indonesia</t>
  </si>
  <si>
    <t>Atria Sudirman ANZ Tower Level 32B , Jalan Jend Sudirman Kav 33A</t>
  </si>
  <si>
    <t>PT Cyberquote Indonesia</t>
  </si>
  <si>
    <t>Assosiasi</t>
  </si>
  <si>
    <t>02.930.981.2-022.000</t>
  </si>
  <si>
    <t>Perpanjangan D&amp;B Rating</t>
  </si>
  <si>
    <t xml:space="preserve">D&amp;B Indonesia </t>
  </si>
  <si>
    <t>Sari</t>
  </si>
  <si>
    <t>PT. D&amp;B Indonesia</t>
  </si>
  <si>
    <t>02.193.954.1-022.000</t>
  </si>
  <si>
    <t>PLN Suppliers Evaluation</t>
  </si>
  <si>
    <t xml:space="preserve">Dachtraco Raya </t>
  </si>
  <si>
    <t xml:space="preserve">Jl. H. Supu Yusup No. 1 </t>
  </si>
  <si>
    <t>Kendari</t>
  </si>
  <si>
    <t>Asna</t>
  </si>
  <si>
    <t>H. Dachri</t>
  </si>
  <si>
    <t>Distributor besi beton dan semen di Kendari</t>
  </si>
  <si>
    <t>Jasa Sedot Lumpur Bandung</t>
  </si>
  <si>
    <t>kec Margacinta</t>
  </si>
  <si>
    <t>Bandung - Jawa barat</t>
  </si>
  <si>
    <t>Dadi Rahadi</t>
  </si>
  <si>
    <t>0823-1987-9688</t>
  </si>
  <si>
    <t>Desa Fokalik Rt.002 Rw.001 Sanana Utara Kabupaten Sula</t>
  </si>
  <si>
    <t>Mandor Sipil Dadi Rahadi dari Fokalik</t>
  </si>
  <si>
    <t xml:space="preserve">DAFA ALIET MIX </t>
  </si>
  <si>
    <t>406.301.1129</t>
  </si>
  <si>
    <t>CV. DAFA ALIET MIX</t>
  </si>
  <si>
    <t>70.290.699.1-403.000</t>
  </si>
  <si>
    <t>Supplier Readymix - Gudang Mampang</t>
  </si>
  <si>
    <t>Dahri Pora</t>
  </si>
  <si>
    <t>Desa Wai U Rt.002 Rw.002 Kec Mangoli Tengah Kab Kepulauan Sula</t>
  </si>
  <si>
    <t>2163-01-003564-53-0</t>
  </si>
  <si>
    <t>Ismiyati Pawah</t>
  </si>
  <si>
    <t>Supplier lokal gravel</t>
  </si>
  <si>
    <t>Dalian Euse Tool High-Tech Group Ltd.</t>
  </si>
  <si>
    <t>086-13889426566</t>
  </si>
  <si>
    <t>Dannifer@dl-high-tech.com</t>
  </si>
  <si>
    <t>Xibei Tun Tangfang community Taiping Street office Pulandian District, Dalian City, Liaoning Province</t>
  </si>
  <si>
    <t>http://www.dleusetoolhigh-techgroup.com/contact.ph</t>
  </si>
  <si>
    <t>Dalian City</t>
  </si>
  <si>
    <t>Liaoning Province</t>
  </si>
  <si>
    <t>Dannifer Wang</t>
  </si>
  <si>
    <t>Vendor untuk Corona Rings</t>
  </si>
  <si>
    <t>Dusun Margamulya RT002/010 Hegarmanah, Jatinangor, Kab. Sumedang</t>
  </si>
  <si>
    <t xml:space="preserve">Dani Hermawan </t>
  </si>
  <si>
    <t xml:space="preserve">0812 8180 4888 </t>
  </si>
  <si>
    <t xml:space="preserve">Perum Taman 6 B 21-1 RT 009 RW 014 Kel/Desa SubangJaya Kec. Cikole Kota Sukabumi Jawa Barat </t>
  </si>
  <si>
    <t>Perum Taman 6 B 21-1 RT 009 RW 014 Kel/Desa Subang</t>
  </si>
  <si>
    <t>KOTA SUKABUMI</t>
  </si>
  <si>
    <t>Pak Dani</t>
  </si>
  <si>
    <t>Bank BRI Simpedes</t>
  </si>
  <si>
    <t>4414 0101 3058 534</t>
  </si>
  <si>
    <t xml:space="preserve">Mandor Dismantle Ujung Berung </t>
  </si>
  <si>
    <t>DANI MARDANI</t>
  </si>
  <si>
    <t>Helmi A. Muchsin</t>
  </si>
  <si>
    <t>Ibu Daniati</t>
  </si>
  <si>
    <t>Supplier Kayu di Masohi</t>
  </si>
  <si>
    <t>Adies</t>
  </si>
  <si>
    <t>DAPIT YANTO</t>
  </si>
  <si>
    <t>Service Alat Berat Exavator</t>
  </si>
  <si>
    <t xml:space="preserve">Darma Darwis </t>
  </si>
  <si>
    <t>KABUPATEN SIDENRENG RAPPANG</t>
  </si>
  <si>
    <t>Indoensia</t>
  </si>
  <si>
    <t>Mandor sipil pondasi tower PLN siwa-palopo</t>
  </si>
  <si>
    <t xml:space="preserve">Darma Jasa </t>
  </si>
  <si>
    <t>Sukabumi Area</t>
  </si>
  <si>
    <t>Sukabumi Jabar</t>
  </si>
  <si>
    <t>Bp Saehudin</t>
  </si>
  <si>
    <t>Bank Mandiri, Cab Cibadak</t>
  </si>
  <si>
    <t>133-00-0762472-9</t>
  </si>
  <si>
    <t>NUNUNG</t>
  </si>
  <si>
    <t xml:space="preserve">Darmanto </t>
  </si>
  <si>
    <t xml:space="preserve">Banjaran RT 003/009 Kel Kesongo kec Tuntang </t>
  </si>
  <si>
    <t>Patemon RT006 RT002 Kel. Dlimoyo Kec. Ngadirejo Kab. Temanggung</t>
  </si>
  <si>
    <t xml:space="preserve">DARMEN </t>
  </si>
  <si>
    <t>KABUPATEN SERDANG BEDAGAI</t>
  </si>
  <si>
    <t>106-00-1059327-8</t>
  </si>
  <si>
    <t xml:space="preserve">surat tugas &amp; final tes terlampir pengalam kerja terlampir.mandor untuk pekerjaan FTTH lintas arta </t>
  </si>
  <si>
    <t>Daron Raynor Istafajar</t>
  </si>
  <si>
    <t>085946482913 (021) 22929675</t>
  </si>
  <si>
    <t>Tegal Rotan Raya, Grand Kencana 2 Bintaro B1 No 06 Pondok Jaya Pondok Aren Kota Tangerang Selatan Banten</t>
  </si>
  <si>
    <t>Yan Fachmi Hidayat</t>
  </si>
  <si>
    <t xml:space="preserve">Darsono </t>
  </si>
  <si>
    <t xml:space="preserve">Pedongkelan 011/013 Cengkareng Timur </t>
  </si>
  <si>
    <t>Jakarta barat</t>
  </si>
  <si>
    <t>Nama Darsono</t>
  </si>
  <si>
    <t>Rental HT</t>
  </si>
  <si>
    <t>Darun Raynor Istafajar</t>
  </si>
  <si>
    <t>0859 4648 2913 / 021-229 296 75</t>
  </si>
  <si>
    <t>Ruko Grand Kencana II Bintaro Blok B.1 No.6, Jalan Tegal Rotan, Kel. Pondok Jaya, Kec. Pondok Aren, Kota Tangerang Selatan, Provinsi Banten</t>
  </si>
  <si>
    <t>164-00-0253957-7</t>
  </si>
  <si>
    <t>PT Darun Raynor Istafajar</t>
  </si>
  <si>
    <t>perusahaan ini yang memiliki jaringan di parngkalan bun</t>
  </si>
  <si>
    <t>DARWANTO</t>
  </si>
  <si>
    <t>Jl. Datuk Syah Bandar RT. 002 RW. 001 Kel. Tanjung Uban Selatan Kec. Bintan Utara</t>
  </si>
  <si>
    <t>KABUPATEN BINTAN</t>
  </si>
  <si>
    <t>Sewa Kendaraan Avanza Area KOTA BATAM_Nopol : BP 1135 EH</t>
  </si>
  <si>
    <t>Darya</t>
  </si>
  <si>
    <t>0853-9138-8509</t>
  </si>
  <si>
    <t>Kampung Cikupa , RT021/006 Cirangkong Kecamatan Cijambe Kab Subang</t>
  </si>
  <si>
    <t>DARYA</t>
  </si>
  <si>
    <t>Vikri Hardiyanto</t>
  </si>
  <si>
    <t>Jl. Perintis Kemerdekaan, Perkantoran Pulomas Blok</t>
  </si>
  <si>
    <t>Drs. Daud M Panjaitan</t>
  </si>
  <si>
    <t>Mesin Perahu Tempel</t>
  </si>
  <si>
    <t xml:space="preserve">Daud Rianto </t>
  </si>
  <si>
    <t>BM di Makassar</t>
  </si>
  <si>
    <t xml:space="preserve">Daun Mas Ventura </t>
  </si>
  <si>
    <t>021 - 4300621</t>
  </si>
  <si>
    <t>PBM Tj. Priok - Barang Import</t>
  </si>
  <si>
    <t>KABUPATEN CILACAP</t>
  </si>
  <si>
    <t>David Siahaan</t>
  </si>
  <si>
    <t>david siahaan</t>
  </si>
  <si>
    <t>Daya Anugrah Utama</t>
  </si>
  <si>
    <t>+62 815-6011-683</t>
  </si>
  <si>
    <t>Jl. tanjungsari III No. 27 RT 001/ 005 Antapani - Wetan Antapani</t>
  </si>
  <si>
    <t>Budiono</t>
  </si>
  <si>
    <t>437-300.5501</t>
  </si>
  <si>
    <t>CV. DAYA ANUGRAH UTAMA</t>
  </si>
  <si>
    <t>Cable Tray</t>
  </si>
  <si>
    <t>Ibu Christy</t>
  </si>
  <si>
    <t>to be advise</t>
  </si>
  <si>
    <t>to be advice</t>
  </si>
  <si>
    <t>Supplier Pasir dan Split Quarry</t>
  </si>
  <si>
    <t>Daya Kurnia</t>
  </si>
  <si>
    <t>081291888123 - 082255888123</t>
  </si>
  <si>
    <t>Jl. Andara no 4, Pondok Labu, Jakarta Selatan</t>
  </si>
  <si>
    <t>Wiwit</t>
  </si>
  <si>
    <t>Sri Lestari</t>
  </si>
  <si>
    <t>Supplier glass board &amp; Jasa pemasangannya</t>
  </si>
  <si>
    <t xml:space="preserve">Kiara Payung RT11 RW 04 Desa Kiarasari Kec </t>
  </si>
  <si>
    <t>Compreng kab Subang</t>
  </si>
  <si>
    <t>Subang</t>
  </si>
  <si>
    <t xml:space="preserve">Dayu Ama Saputra </t>
  </si>
  <si>
    <t xml:space="preserve">dayukdp@gmail.com </t>
  </si>
  <si>
    <t xml:space="preserve">Dusun Margamukti RT 004 RW 004 Desa/Kel Licin Kec. Cimalaka Kabupaten Sumedang Jawa Barat </t>
  </si>
  <si>
    <t>Dusun Margamukti RT 004 RW 004 Desa/Kel Licin Kec.</t>
  </si>
  <si>
    <t>Pak dayu</t>
  </si>
  <si>
    <t>1350 0100 2072 500</t>
  </si>
  <si>
    <t xml:space="preserve">supplier material batu split lagadar </t>
  </si>
  <si>
    <t xml:space="preserve">De Javas Indonesia </t>
  </si>
  <si>
    <t xml:space="preserve">Jl. bangkil No 16 </t>
  </si>
  <si>
    <t>Fauzi E Prasta</t>
  </si>
  <si>
    <t>120 000 4221 425</t>
  </si>
  <si>
    <t>CV. De javas Indonesia</t>
  </si>
  <si>
    <t>02.238.673.4-048.000</t>
  </si>
  <si>
    <t>2003-12-19</t>
  </si>
  <si>
    <t xml:space="preserve">DECO INTERNUSA CEMERLANG </t>
  </si>
  <si>
    <t xml:space="preserve">Jl. Sokarno -Hatta No. 36 Pekanbaru </t>
  </si>
  <si>
    <t>Iwan</t>
  </si>
  <si>
    <t>10800 11327203</t>
  </si>
  <si>
    <t>Bambang Irawan</t>
  </si>
  <si>
    <t>Decookies_byditabule</t>
  </si>
  <si>
    <t>ditaapriliane@gmail.com</t>
  </si>
  <si>
    <t xml:space="preserve">Bandung, Jawa Barat </t>
  </si>
  <si>
    <t>Dita Apriliane</t>
  </si>
  <si>
    <t>Dita Ismiati Apriliane</t>
  </si>
  <si>
    <t xml:space="preserve">Dede Ardian Safutra </t>
  </si>
  <si>
    <t>Rosida</t>
  </si>
  <si>
    <t>Mandor Grouting</t>
  </si>
  <si>
    <t>Dede Hidayat</t>
  </si>
  <si>
    <t>0852-8304-6090</t>
  </si>
  <si>
    <t>KpKadujajar, RT002/002, Kel Kadujajar, Kec Malingping, Kab Lebak</t>
  </si>
  <si>
    <t>Bp Dede</t>
  </si>
  <si>
    <t>Iin Indriyani</t>
  </si>
  <si>
    <t>Supplier Kayu (Somil/ Produsen kayu)</t>
  </si>
  <si>
    <t xml:space="preserve">Dede Rudia </t>
  </si>
  <si>
    <t>Dusun cacaban RT 002RW 001 Kel/Desa. Cacaban Kec.</t>
  </si>
  <si>
    <t>Bank BRI Britama</t>
  </si>
  <si>
    <t>4420 0100 0430 508</t>
  </si>
  <si>
    <t xml:space="preserve">sewa mobil truk </t>
  </si>
  <si>
    <t>Dede Rustandi</t>
  </si>
  <si>
    <t>0822-3934-4890</t>
  </si>
  <si>
    <t>Kp. Pasir Kondang Rt.006 Rw.001 Desa Depok Kec. Lakenjeng Kabupaten Garut</t>
  </si>
  <si>
    <t>Mandor Erector dari Garut</t>
  </si>
  <si>
    <t>Sewa gympole</t>
  </si>
  <si>
    <t xml:space="preserve">Dede Suryamah </t>
  </si>
  <si>
    <t>Komp. Polri Pejaten Barat RT015/001, Pejaten Barat</t>
  </si>
  <si>
    <t>KOTA TASIKMALAYA</t>
  </si>
  <si>
    <t>Noerdin</t>
  </si>
  <si>
    <t>Sewa Gudang Project Q142 - Tasikmalaya</t>
  </si>
  <si>
    <t>Dede Toni</t>
  </si>
  <si>
    <t>0812-8113-2320</t>
  </si>
  <si>
    <t>Dusun Cempaka Putih Rt.003 Rw.006 Cigendel Kec Pamulihan Kabupaten Sumedang</t>
  </si>
  <si>
    <t>4437-01-015828-53-5</t>
  </si>
  <si>
    <t>Erection site waiman</t>
  </si>
  <si>
    <t xml:space="preserve">Dedeh S Ariono Suprayogi </t>
  </si>
  <si>
    <t>Jl. Arteri Alternatif Jorr No. 8, Pondok Melati, P</t>
  </si>
  <si>
    <t>BCA KCP Menteng</t>
  </si>
  <si>
    <t>Gudang Pondok Gede untuk storage ex pindahan PO saharjo</t>
  </si>
  <si>
    <t xml:space="preserve">Deden Gunawan, SE, AKT </t>
  </si>
  <si>
    <t>Bp Deden Gunawan</t>
  </si>
  <si>
    <t>139.287.3826</t>
  </si>
  <si>
    <t>Deden Gunawan</t>
  </si>
  <si>
    <t>Rental Jackhamer Compresor dll</t>
  </si>
  <si>
    <t>Deden Ilman Nugraha</t>
  </si>
  <si>
    <t>Jl. Veteran Dalam 1 no. 44 Rt.002/002 Marga Jaya Bekasi Selatan</t>
  </si>
  <si>
    <t>Bpk. Deden Ilman Nugraha</t>
  </si>
  <si>
    <t>Mando An. Bpk. Deden Ilham Nugraha</t>
  </si>
  <si>
    <t xml:space="preserve">Deden Yudi Hidayat </t>
  </si>
  <si>
    <t xml:space="preserve">KP. Cihuni Hilir RT 002 RW 002 Kel/Desa Gandamekar Kec. Kadungora Kab. Garut Jawa Barat </t>
  </si>
  <si>
    <t>KP. Cihuni Hilir RT 002 RW 002 Kel/Desa Gandamekar</t>
  </si>
  <si>
    <t>bank Mandiri</t>
  </si>
  <si>
    <t>177 000 7013 094</t>
  </si>
  <si>
    <t xml:space="preserve">ODC Supplier </t>
  </si>
  <si>
    <t>Kel. Adiarsa Timur . Kec Kerawang</t>
  </si>
  <si>
    <t>Kerawang</t>
  </si>
  <si>
    <t>Dedi Sujatna</t>
  </si>
  <si>
    <t>+62 812-9253-5409</t>
  </si>
  <si>
    <t>Bukit Cisasungka Blok GF RT 001/003 Solear</t>
  </si>
  <si>
    <t>Dede Sujatna</t>
  </si>
  <si>
    <t>Fokrlift</t>
  </si>
  <si>
    <t xml:space="preserve">Dedi suntarius Liuvita </t>
  </si>
  <si>
    <t xml:space="preserve">Jl. Pedati Raya No. 18 A RT 002 RW 001 Kel/Desa Bali Mester Kec. Jatinegara Jakarta Timur DKI Jakarta </t>
  </si>
  <si>
    <t>Jl. Pedati Raya No. 18 A RT 002 RW 001 Kel/Desa Ba</t>
  </si>
  <si>
    <t>22700 27736</t>
  </si>
  <si>
    <t>Jual dan Sewa Mobil</t>
  </si>
  <si>
    <t xml:space="preserve">Dedy </t>
  </si>
  <si>
    <t>Kp. Kadongdong RT. 003 RW. 004 Kel. Pasir Nangka Kec. Tigaraksa, Kab. Tangerang Banten</t>
  </si>
  <si>
    <t>Bp. Dedy</t>
  </si>
  <si>
    <t>DEDY</t>
  </si>
  <si>
    <t>Mandor Langsir di TJ Balai Kisaran</t>
  </si>
  <si>
    <t xml:space="preserve">Deni Yuliansyah </t>
  </si>
  <si>
    <t>KABUPATEN ACEH BARAT</t>
  </si>
  <si>
    <t>Hendra (085261480898)</t>
  </si>
  <si>
    <t>PT Bank Tabungan Negara (BTN)</t>
  </si>
  <si>
    <t>00003-01-50-069548-4</t>
  </si>
  <si>
    <t>73.101.920.4-103.000</t>
  </si>
  <si>
    <t xml:space="preserve">Mandor Civil untuk mengerjakan pondasi T/L 150 kV Tanjung Balai-Kisaran Section 2 (Q175) </t>
  </si>
  <si>
    <t>Denka Lintas Indonesia</t>
  </si>
  <si>
    <t>denkalintas@gmail.com</t>
  </si>
  <si>
    <t>GOLD COAST OFFICE TOWER LIBERTY UNIT 15/B, JALAN PANTAI INDAH KAPUK BOULEVARD, , Kota Adm. Jakarta Utara, Provinsi DKI Jakarta</t>
  </si>
  <si>
    <t>Louis</t>
  </si>
  <si>
    <t>Andreas</t>
  </si>
  <si>
    <t>Ye Hun Ki</t>
  </si>
  <si>
    <t>194 801 2277</t>
  </si>
  <si>
    <t>PT.Denka Lintas Indonesia</t>
  </si>
  <si>
    <t>82.304.903.6-026.000</t>
  </si>
  <si>
    <t xml:space="preserve">Untuk vendor pengiriman material </t>
  </si>
  <si>
    <t>Bp Indro</t>
  </si>
  <si>
    <t>PT Denko Wahana Sakti</t>
  </si>
  <si>
    <t>Supplier Kabel Cat Belden</t>
  </si>
  <si>
    <t xml:space="preserve">DEPOTEHNIK DUTA PERKAKAS </t>
  </si>
  <si>
    <t xml:space="preserve">Supplier Tools </t>
  </si>
  <si>
    <t>Jakarta Barat 11180</t>
  </si>
  <si>
    <t>Parno : 0812 9577259</t>
  </si>
  <si>
    <t>PT. Dera jaya Abadi</t>
  </si>
  <si>
    <t>Crane, tronton, fuso, engkel, dll</t>
  </si>
  <si>
    <t>Deris Pratama</t>
  </si>
  <si>
    <t>Perum jati Putra Blok N-06 RT.002 RW.006 Desa Cibunar Kec Tarogong Kidul Kabupaten Garut</t>
  </si>
  <si>
    <t>DERIS PRATAMA</t>
  </si>
  <si>
    <t>Sewa Pick up Deris Pratama warga lokal garut</t>
  </si>
  <si>
    <t xml:space="preserve">DESI NURHAYATI / HERMAN </t>
  </si>
  <si>
    <t xml:space="preserve">JL. BOGOR NO 69 BANDUNG </t>
  </si>
  <si>
    <t>BANDUNG</t>
  </si>
  <si>
    <t>Bpk. Yaya / herman</t>
  </si>
  <si>
    <t>DESI NURHAYATI</t>
  </si>
  <si>
    <t xml:space="preserve">Deteksi Instalasi Nasional </t>
  </si>
  <si>
    <t>H. Taufik Bachroen</t>
  </si>
  <si>
    <t>130.001.7707707</t>
  </si>
  <si>
    <t>PT. Deteksi Instalasi Nasional</t>
  </si>
  <si>
    <t>Mandor Stringing 500kV</t>
  </si>
  <si>
    <t>Simpang Tiga RT000/000 Koto Alam, Pangkalan Koto Baru Kab. Lima Puluh Kota, Sumatera Barat</t>
  </si>
  <si>
    <t>Bp Dewan Marbun</t>
  </si>
  <si>
    <t>Rental Crane Medan</t>
  </si>
  <si>
    <t xml:space="preserve">Dewan Pimpinan Pusat Serikat PT PLN </t>
  </si>
  <si>
    <t xml:space="preserve">021-7261122/7262234 </t>
  </si>
  <si>
    <t>Partisipasi Iklan</t>
  </si>
  <si>
    <t>Frita</t>
  </si>
  <si>
    <t>Bank Mandiri Cabang Utama Roxy Mas Jakarta Pusat</t>
  </si>
  <si>
    <t>117.00000.65086</t>
  </si>
  <si>
    <t>PT Bagassindo Media Persada</t>
  </si>
  <si>
    <t>Ariel</t>
  </si>
  <si>
    <t>Joko Santoso</t>
  </si>
  <si>
    <t>PT Dewata Freight International</t>
  </si>
  <si>
    <t xml:space="preserve">DEWI LESTARI, SH </t>
  </si>
  <si>
    <t>Jl. Merdeka No. 2N Pulau Brayan Kota</t>
  </si>
  <si>
    <t>Dewi Lestari</t>
  </si>
  <si>
    <t>Mandiri Cab. Pulo Brayan Medan</t>
  </si>
  <si>
    <t>Dewi Lestari SH</t>
  </si>
  <si>
    <t>Dewi maya</t>
  </si>
  <si>
    <t>Dewi Maya R. Sobari, SH</t>
  </si>
  <si>
    <t xml:space="preserve">Dewi Mulyaningsih motor rent </t>
  </si>
  <si>
    <t>rental motor</t>
  </si>
  <si>
    <t xml:space="preserve">KP Pangkalan Raya 006/002 cibuluh </t>
  </si>
  <si>
    <t>Bogor Utara</t>
  </si>
  <si>
    <t>Dewi Mulyaningsih</t>
  </si>
  <si>
    <t xml:space="preserve">DEWI OKTAVIANI ZEIN </t>
  </si>
  <si>
    <t>BANK NIAGA</t>
  </si>
  <si>
    <t>027-01-47590-12-1</t>
  </si>
  <si>
    <t>DEWI OKTAVIANI ZEIN,ST</t>
  </si>
  <si>
    <t xml:space="preserve">Dexter Ekpresindo </t>
  </si>
  <si>
    <t>Benny Jo Putra</t>
  </si>
  <si>
    <t>PT. Dexter Ekspressindo</t>
  </si>
  <si>
    <t>03.250.879.8-027.000</t>
  </si>
  <si>
    <t xml:space="preserve">Dexter Ekpressindo </t>
  </si>
  <si>
    <t xml:space="preserve">DHANA APRIANDA PANE </t>
  </si>
  <si>
    <t>Dana Aprianda (0813-6203-</t>
  </si>
  <si>
    <t>Bank Rakyat Indonesia (BRI)</t>
  </si>
  <si>
    <t>0238-01-03997-5500</t>
  </si>
  <si>
    <t>Dhana Aprianda Pane</t>
  </si>
  <si>
    <t>Bp Aly</t>
  </si>
  <si>
    <t>PT Dhanijaya Putra Cemerlang</t>
  </si>
  <si>
    <t>Jasa Custom Clearance dan PPJK</t>
  </si>
  <si>
    <t xml:space="preserve">PPJK </t>
  </si>
  <si>
    <t xml:space="preserve">Dhecyber Flow Indonesia, PT </t>
  </si>
  <si>
    <t xml:space="preserve">Kuningan Barat No.8 Gd Cyber Lt.1, Kuningan Barat, Mampang Prapatan, Jakarta Selatan </t>
  </si>
  <si>
    <t>Ms. Christina</t>
  </si>
  <si>
    <t>Mr. Ronal Sutrisno</t>
  </si>
  <si>
    <t>BCA KCP Atrium Setiabudi, Jakarta</t>
  </si>
  <si>
    <t>PT Dhecyber Flow Indonesia</t>
  </si>
  <si>
    <t>02.161.116.5-014.000</t>
  </si>
  <si>
    <t>2004-03-11</t>
  </si>
  <si>
    <t>Instalasi Internet</t>
  </si>
  <si>
    <t xml:space="preserve">DHL Global Forwarding Indonesia </t>
  </si>
  <si>
    <t>Tangerang 15126</t>
  </si>
  <si>
    <t>Standard Chartered</t>
  </si>
  <si>
    <t>PT DHL Global Forwarding Indonesia</t>
  </si>
  <si>
    <t>306.0111.8615</t>
  </si>
  <si>
    <t xml:space="preserve">Diah Oktavia </t>
  </si>
  <si>
    <t>Drive Test</t>
  </si>
  <si>
    <t>Kel. mangga besar, Kecamatan Taman sari</t>
  </si>
  <si>
    <t>Fredy / sherly</t>
  </si>
  <si>
    <t>Diamond Jack</t>
  </si>
  <si>
    <t>Dian Artha Tama (KKA Agus Susanto)</t>
  </si>
  <si>
    <t>+62 878-7704-3241</t>
  </si>
  <si>
    <t>Jl. Warung Jati Timur No. 27 Blok B, Kalibata - Pancoran, Jakarta Selatan</t>
  </si>
  <si>
    <t>Hari</t>
  </si>
  <si>
    <t>8000-476-84000</t>
  </si>
  <si>
    <t>PT. Dian Artha Tama</t>
  </si>
  <si>
    <t>Kantor Konsultan Aktuaria</t>
  </si>
  <si>
    <t>Kp Cipeuteuy 011/02, Cilegong Kec. Jatiluhur</t>
  </si>
  <si>
    <t>Waru Delta Silicon II Lippo Cikarang</t>
  </si>
  <si>
    <t>H.M Wais</t>
  </si>
  <si>
    <t>Dian Laela Harum Arlina</t>
  </si>
  <si>
    <t xml:space="preserve">Dian Mulyana </t>
  </si>
  <si>
    <t>Jl. Kp. Babakan RT 005 RW 002 Desa Kadubale Kecama</t>
  </si>
  <si>
    <t>103.000.529.293.9</t>
  </si>
  <si>
    <t xml:space="preserve">DIAN PERKASA,CV </t>
  </si>
  <si>
    <t>Muhammad Nasir (HP 085242</t>
  </si>
  <si>
    <t>Muhammad Nasir</t>
  </si>
  <si>
    <t xml:space="preserve">Dian Prima Nugraha </t>
  </si>
  <si>
    <t>Dwi Ariyanto W.</t>
  </si>
  <si>
    <t>Akli utk pasang baru site Lurah cempaka putih dan tomang. pak dadi,sdh dilampirkan yahh pembanding dan rekap-nya..</t>
  </si>
  <si>
    <t xml:space="preserve">DIAN SAKIRA </t>
  </si>
  <si>
    <t>Pengganti perusahaan PT Intan Karya Mandiri sekara</t>
  </si>
  <si>
    <t>Pak Yono</t>
  </si>
  <si>
    <t>Pipin Nurul Fitroh</t>
  </si>
  <si>
    <t>Jl. Jati V No. 23 Pd. Rejeki Kuta Baru Pasar Kemis Tangerang and Jl. Raya Cadas Rajeg Depan Radar</t>
  </si>
  <si>
    <t xml:space="preserve">Dian Widianarko </t>
  </si>
  <si>
    <t>Bp Eko</t>
  </si>
  <si>
    <t>Bp Dian</t>
  </si>
  <si>
    <t xml:space="preserve">Pabrikasi Steel </t>
  </si>
  <si>
    <t xml:space="preserve">Dian Yunianto </t>
  </si>
  <si>
    <t xml:space="preserve">Jointing </t>
  </si>
  <si>
    <t xml:space="preserve">Dicki Martians </t>
  </si>
  <si>
    <t xml:space="preserve">0813 7531 2050 </t>
  </si>
  <si>
    <t xml:space="preserve">dickimart@gmail.com </t>
  </si>
  <si>
    <t xml:space="preserve">Jl. Imam Bonjol LR Nyak Usuh Dusun Ujong Kel/Desa Seuneubok Kec. Johan Pahlawan Kabupaten Aceh Barat Provinsi Aceh. </t>
  </si>
  <si>
    <t>Jl. Imam Bonjol LR Nyak Usuh Dusun Ujong Kel/Desa</t>
  </si>
  <si>
    <t>0096 7810 37</t>
  </si>
  <si>
    <t>DICKI MARTIANS ST</t>
  </si>
  <si>
    <t xml:space="preserve">Mandor erection </t>
  </si>
  <si>
    <t xml:space="preserve">Kp Cibadak ds Jatihurip, Kec Cisayong RT 18/5, </t>
  </si>
  <si>
    <t xml:space="preserve">Dicky Dermawan </t>
  </si>
  <si>
    <t>Project First Media</t>
  </si>
  <si>
    <t xml:space="preserve">Jl. Pulau Buton 3 No. 23 RT 001 RW 018 Desa Aren Jaya Bekasi Timur </t>
  </si>
  <si>
    <t>DICKY DERMAWAN</t>
  </si>
  <si>
    <t>Bank Mandiri KCP Cinere</t>
  </si>
  <si>
    <t>PT Karyadata komunika</t>
  </si>
  <si>
    <t>Dicky Nurdiansyah</t>
  </si>
  <si>
    <t>0856-5932-1111</t>
  </si>
  <si>
    <t>Dusun Cisabuk, RT010/005, Kel Linggamekar, Kec Ciimus, Kab Kuningan, Jawa Barat</t>
  </si>
  <si>
    <t>KABUPATEN KUNINGAN</t>
  </si>
  <si>
    <t>Bp Dicky/ Bp Novan</t>
  </si>
  <si>
    <t>Jasa Recek Survei Teluk Naga</t>
  </si>
  <si>
    <t xml:space="preserve">Didi Kusumawanto </t>
  </si>
  <si>
    <t>Didiek Pramudianto</t>
  </si>
  <si>
    <t>0812-1950-0933</t>
  </si>
  <si>
    <t>Griya Sangiang Mas Blok A2 No.8, RT003/007, Kel Gebang Raya, Kec Periuk</t>
  </si>
  <si>
    <t>Bp Didiek Pramudianto</t>
  </si>
  <si>
    <t>Reny Kurniawaty</t>
  </si>
  <si>
    <t>Agent Cargo Pesawat</t>
  </si>
  <si>
    <t xml:space="preserve">DIDIK GUNAWAN </t>
  </si>
  <si>
    <t>MEDIA ASTUTI</t>
  </si>
  <si>
    <t>7324-01-000615-53-9</t>
  </si>
  <si>
    <t>MANDOR CIVIL DAN INSTALL RF</t>
  </si>
  <si>
    <t xml:space="preserve">DIDIN </t>
  </si>
  <si>
    <t>BTN CEMPAKA ARUM D.612 CIREBON JABAR</t>
  </si>
  <si>
    <t>TUKANG UNTUK MEMBUAR MANHOLE DIHOTEL SANTIKA MEDAN</t>
  </si>
  <si>
    <t xml:space="preserve">Diky Iskandar Zulkarnaen </t>
  </si>
  <si>
    <t xml:space="preserve">NIK 21711220963002 Jalan Perum Mantang Blok A/29 RT001/005 Sagulung </t>
  </si>
  <si>
    <t>Bp Diman</t>
  </si>
  <si>
    <t xml:space="preserve">Mandor Civil / Pondasi Tower </t>
  </si>
  <si>
    <t xml:space="preserve">Dimyati </t>
  </si>
  <si>
    <t xml:space="preserve">0813 9430 0200 </t>
  </si>
  <si>
    <t xml:space="preserve">Sukawargi RT 005 RW 012 Kel/Desa Andir Kec. Baleendah Kab. Bandung Jawa Barat </t>
  </si>
  <si>
    <t>Sukawargi RT 005 RW 012 Kel/Desa Andir Kec. Baleen</t>
  </si>
  <si>
    <t>Pak Adim</t>
  </si>
  <si>
    <t>0895 0102 7010 538</t>
  </si>
  <si>
    <t xml:space="preserve">supplier material split 2/3 lagadar bandung </t>
  </si>
  <si>
    <t>Jl raya Perjuangan - Jakarta 11530</t>
  </si>
  <si>
    <t>Adika Rama</t>
  </si>
  <si>
    <t>Dendin</t>
  </si>
  <si>
    <t>Jatno,ST,MM</t>
  </si>
  <si>
    <t xml:space="preserve">Jl Sultan Hasanudin no. 19 </t>
  </si>
  <si>
    <t>Magetan</t>
  </si>
  <si>
    <t xml:space="preserve">Dinas Pekerjaan Umum - Ponorogo </t>
  </si>
  <si>
    <t xml:space="preserve">Jl. Gajahmada nomor 67 Kode Pos 63419 </t>
  </si>
  <si>
    <t>Ponorogo</t>
  </si>
  <si>
    <t>Pembayaran Pajak Bumi Dan bangunan</t>
  </si>
  <si>
    <t>Dita Ismiati Apriliane Achadiat</t>
  </si>
  <si>
    <t>Komp Setia Budi Regency Jalan Zamrud VIII No 8</t>
  </si>
  <si>
    <t>Parongpong</t>
  </si>
  <si>
    <t>Dita Ismiati Apriliane Ac</t>
  </si>
  <si>
    <t>Kue Untuk Hampers Lebaran</t>
  </si>
  <si>
    <t>KABUPATEN KARO</t>
  </si>
  <si>
    <t>Bp Anggi / Diven</t>
  </si>
  <si>
    <t xml:space="preserve">Diyah Ayu Kusumawati </t>
  </si>
  <si>
    <t>Sewa motor di site balai karangan dan entikong</t>
  </si>
  <si>
    <t>Balai Karangan</t>
  </si>
  <si>
    <t>Nazarudin / Diyah Ayu Kus</t>
  </si>
  <si>
    <t>Hendri Dwi Hraati</t>
  </si>
  <si>
    <t>Djoni Purwoto</t>
  </si>
  <si>
    <t>Jalan Sultan Agung 002/01 Bologarang, Penawangan</t>
  </si>
  <si>
    <t>Spesialis Struktur dan Talud</t>
  </si>
  <si>
    <t xml:space="preserve">Djuli Hariyanto </t>
  </si>
  <si>
    <t>BM Engineering site Semen Gresik</t>
  </si>
  <si>
    <t>140-00-0774957-6</t>
  </si>
  <si>
    <t xml:space="preserve">Djumlani </t>
  </si>
  <si>
    <t>DJUMLANI</t>
  </si>
  <si>
    <t>kabel NYCY</t>
  </si>
  <si>
    <t xml:space="preserve">Djupri </t>
  </si>
  <si>
    <t>KABUPATEN NGANJUK</t>
  </si>
  <si>
    <t>Sami</t>
  </si>
  <si>
    <t>Bp Juwadi</t>
  </si>
  <si>
    <t>UD Marsha SPBU No 85.975.05 (Seram Barat)</t>
  </si>
  <si>
    <t>Bp Doan Latupeirissa</t>
  </si>
  <si>
    <t>Mandor POndasi Masohi</t>
  </si>
  <si>
    <t xml:space="preserve">Doddy </t>
  </si>
  <si>
    <t xml:space="preserve">doddy.jo79@gmail.com </t>
  </si>
  <si>
    <t xml:space="preserve">Komp. Kejaksaan Agung Jl. Adhyaksa RA / 3A RT 005 RW 005 Karang Mulya Karang Tengah </t>
  </si>
  <si>
    <t>701 0333 177</t>
  </si>
  <si>
    <t xml:space="preserve">Dodi Irawan </t>
  </si>
  <si>
    <t>PENGURUS IMB</t>
  </si>
  <si>
    <t>Indonsia</t>
  </si>
  <si>
    <t>Mandiri Cab. Duri</t>
  </si>
  <si>
    <t xml:space="preserve">Dodi Tri Prasetyo </t>
  </si>
  <si>
    <t>Mr. Wilson Sihite</t>
  </si>
  <si>
    <t xml:space="preserve">Donald </t>
  </si>
  <si>
    <t>Juliansyah</t>
  </si>
  <si>
    <t xml:space="preserve">Dongguan sanchuang FRP Products Factory </t>
  </si>
  <si>
    <t>Dongguan</t>
  </si>
  <si>
    <t>Guangdong</t>
  </si>
  <si>
    <t>Jenny He</t>
  </si>
  <si>
    <t>Bank of China Guangdong branch</t>
  </si>
  <si>
    <t xml:space="preserve">DR. Imam Haryanto </t>
  </si>
  <si>
    <t xml:space="preserve">Jl. P Antasari No. 37 RT 004 RW 007 Cipete Selatan Cilandak Jakarta Selatan </t>
  </si>
  <si>
    <t>Jl. P Antasari No. 37 RT 004 RW 007 Cipete Selatan</t>
  </si>
  <si>
    <t>5230 1309 08</t>
  </si>
  <si>
    <t>Imam Haryanto</t>
  </si>
  <si>
    <t xml:space="preserve">DR.IR.H.PANUSUNAN SIREGAR MSC </t>
  </si>
  <si>
    <t>DR.IR.H.PANUSUNAN SIREGA</t>
  </si>
  <si>
    <t>106.000.7024.79.0</t>
  </si>
  <si>
    <t>bpk Ir.H.Panusunan Siregar</t>
  </si>
  <si>
    <t>06.940.954.8-124.000</t>
  </si>
  <si>
    <t xml:space="preserve">Mandor untuk pekerjaan Gardu Induk (switchyard) di Tanjung balai-Kisaran Section 1 </t>
  </si>
  <si>
    <t xml:space="preserve">Dr.OSHA </t>
  </si>
  <si>
    <t>SENI</t>
  </si>
  <si>
    <t>Seni</t>
  </si>
  <si>
    <t>01.995.736.4-403.000</t>
  </si>
  <si>
    <t>Mandor Retaining Wall</t>
  </si>
  <si>
    <t xml:space="preserve">Draya Triputra </t>
  </si>
  <si>
    <t>Tandi</t>
  </si>
  <si>
    <t>BCA Cab Maricaya Makasar</t>
  </si>
  <si>
    <t>PT. Draya Triputra</t>
  </si>
  <si>
    <t xml:space="preserve">Drs Deni Yunizar </t>
  </si>
  <si>
    <t>Deni Yunizar</t>
  </si>
  <si>
    <t xml:space="preserve">Drs Hasmuni </t>
  </si>
  <si>
    <t>Camat Sebuku</t>
  </si>
  <si>
    <t xml:space="preserve">Drs. Ahmad Salafuddin </t>
  </si>
  <si>
    <t>Camat site Badau</t>
  </si>
  <si>
    <t xml:space="preserve">Drs. Hermanus Hemayung </t>
  </si>
  <si>
    <t>Camat Site Puring Kencana</t>
  </si>
  <si>
    <t>Puring Kencana</t>
  </si>
  <si>
    <t>Edy waluyo</t>
  </si>
  <si>
    <t>Urda Zismawan</t>
  </si>
  <si>
    <t>KAP Drs. kartoyo dan Rekan</t>
  </si>
  <si>
    <t xml:space="preserve">Drs. Uray Willy Mulyadi </t>
  </si>
  <si>
    <t>Camat Sanjingan</t>
  </si>
  <si>
    <t>Hand Carry by finance</t>
  </si>
  <si>
    <t xml:space="preserve">DS KEMBAREN </t>
  </si>
  <si>
    <t>DAMEN</t>
  </si>
  <si>
    <t>PT Qdc Technologies</t>
  </si>
  <si>
    <t xml:space="preserve">Dua Cahaya Gemilang </t>
  </si>
  <si>
    <t>Bp Yopi Pakpahan</t>
  </si>
  <si>
    <t>PT Dua Cahaya Gemilang</t>
  </si>
  <si>
    <t>Supplier Kabel</t>
  </si>
  <si>
    <t xml:space="preserve">Dudung Syafrudin </t>
  </si>
  <si>
    <t>Survey Transmisi</t>
  </si>
  <si>
    <t xml:space="preserve">Jl. Kaum Sari 31 Bogor Utara </t>
  </si>
  <si>
    <t xml:space="preserve">DUL HADI </t>
  </si>
  <si>
    <t>Lamongan</t>
  </si>
  <si>
    <t>DULHADI</t>
  </si>
  <si>
    <t>Dulhunty Yangzhou Trading Co., Ltd.</t>
  </si>
  <si>
    <t>+86 514 86842462 86843056</t>
  </si>
  <si>
    <t>+86 514 86842463</t>
  </si>
  <si>
    <t>1Jiangjia Road, Zhanggang Industrial Park,Jiangdu, Jiangsu, PRC. Post Code 225233</t>
  </si>
  <si>
    <t>YANGZHOU</t>
  </si>
  <si>
    <t>Fuad Rinaldi</t>
  </si>
  <si>
    <t xml:space="preserve">Dunia Jaya </t>
  </si>
  <si>
    <t>Bp Akiong</t>
  </si>
  <si>
    <t>En Khiong</t>
  </si>
  <si>
    <t>Suplier Alat Listrik Batam</t>
  </si>
  <si>
    <t>Ibu Euis</t>
  </si>
  <si>
    <t>Arum Tatik</t>
  </si>
  <si>
    <t>Jual Material Listrik/ Elektrical di Kenari</t>
  </si>
  <si>
    <t xml:space="preserve">Dunia Saftindo </t>
  </si>
  <si>
    <t>Alat Alat safety</t>
  </si>
  <si>
    <t>Nia</t>
  </si>
  <si>
    <t>BCA Cab Pangeran jayakarta</t>
  </si>
  <si>
    <t>645.0052.068</t>
  </si>
  <si>
    <t>PT.DUNIA SAFTINDO</t>
  </si>
  <si>
    <t>CAB. SURABAYA, BALIKPAPAN, PEKANBARU</t>
  </si>
  <si>
    <t>dedy susanto</t>
  </si>
  <si>
    <t>Water Pump</t>
  </si>
  <si>
    <t xml:space="preserve">Duta Gemilang </t>
  </si>
  <si>
    <t xml:space="preserve">Supplier Hand Phone </t>
  </si>
  <si>
    <t>Ibu Tari</t>
  </si>
  <si>
    <t>466 1044 254</t>
  </si>
  <si>
    <t>RONY</t>
  </si>
  <si>
    <t xml:space="preserve">Duta Hita Jaya </t>
  </si>
  <si>
    <t>Bp Dicky</t>
  </si>
  <si>
    <t>Duta Oto Raya PT</t>
  </si>
  <si>
    <t>Supplier karung Jumbo Bag</t>
  </si>
  <si>
    <t>Duta Solusi Metalindo</t>
  </si>
  <si>
    <t>+62-22-8730-6012</t>
  </si>
  <si>
    <t>sales@dutasolusimetalindo.com</t>
  </si>
  <si>
    <t>Jl. Gedebage Selatan No.173, Rancabolang, Kec. Gedebage, Kota Bandung, Jawa Barat 40295</t>
  </si>
  <si>
    <t>Manda</t>
  </si>
  <si>
    <t>08179910100/08112210100</t>
  </si>
  <si>
    <t xml:space="preserve">Duta Solusi Metalindo </t>
  </si>
  <si>
    <t>08179910-100</t>
  </si>
  <si>
    <t>Jl. Gede Bage Selatan, Rancabolang, Gede Bage, Kota Bandung Jawa Barat 42294</t>
  </si>
  <si>
    <t>Ibu Manda</t>
  </si>
  <si>
    <t>PT. Duta Solusi Metalindo</t>
  </si>
  <si>
    <t>02.736.799.4-445.000</t>
  </si>
  <si>
    <t xml:space="preserve">Supplier Box Photo Cell </t>
  </si>
  <si>
    <t xml:space="preserve">Dutacipta Pakarperkasa </t>
  </si>
  <si>
    <t>Mr. Arya Wirawan</t>
  </si>
  <si>
    <t>Dwi Bima Wijaya</t>
  </si>
  <si>
    <t>Tanjung Uma RT 004 RW 006</t>
  </si>
  <si>
    <t>Lubuk Baja Kota Batam</t>
  </si>
  <si>
    <t>Wire Rope</t>
  </si>
  <si>
    <t>54.834.014.0-215.000</t>
  </si>
  <si>
    <t>Untuk Pembelian Material Batam</t>
  </si>
  <si>
    <t xml:space="preserve">Dwi Inti Putra </t>
  </si>
  <si>
    <t>Ms. Fitri / Ms. Yuli</t>
  </si>
  <si>
    <t>Ms. Ana</t>
  </si>
  <si>
    <t>Mr. Harrie</t>
  </si>
  <si>
    <t>PT Dwi Inti Putra</t>
  </si>
  <si>
    <t>03.078.175.1-086.000</t>
  </si>
  <si>
    <t>2011-01-19</t>
  </si>
  <si>
    <t>Laptop untuk proyek FTTH Cikarang</t>
  </si>
  <si>
    <t>Dwi Kusuma Perkasa</t>
  </si>
  <si>
    <t>+62857-8343-5275</t>
  </si>
  <si>
    <t>ptdwikusumaperkasa@gmail.com</t>
  </si>
  <si>
    <t>INFINITI OFFICE MTH SQUARE GROUND FLOOR A4 A, BIDARA CINA, JATINEGARA KOTA ADM. JAKARTA TIMUR DKI JAKARTA</t>
  </si>
  <si>
    <t>Akbar Ilham</t>
  </si>
  <si>
    <t>Pandu D K Salam</t>
  </si>
  <si>
    <t>PT Dwi Kusuma Perkasa</t>
  </si>
  <si>
    <t>53.554.712.9-002.000</t>
  </si>
  <si>
    <t xml:space="preserve">Untuk Penerbitan Bank Garansi </t>
  </si>
  <si>
    <t xml:space="preserve">DWI RACHMANTO </t>
  </si>
  <si>
    <t xml:space="preserve">PURBAWARDAYAN RT.01 / RW.02, DS TEGALHARJO KEC. JEBRES SURAKARTA </t>
  </si>
  <si>
    <t>KOTA SURAKARTA</t>
  </si>
  <si>
    <t>0334-01054861-50-0</t>
  </si>
  <si>
    <t xml:space="preserve">Dwi Wanhardi </t>
  </si>
  <si>
    <t xml:space="preserve">0821 3608 8055 </t>
  </si>
  <si>
    <t xml:space="preserve">Surajaya RT 001 RW 007 Desa/Kel Surajaya Kec. Pemalangan Kabupaten Pemalang Provinsi Jawa Tengah </t>
  </si>
  <si>
    <t>Surajaya RT 001 RW 007 Desa/Kel Surajaya Kec. Pema</t>
  </si>
  <si>
    <t>KABUPATEN PEMALANG</t>
  </si>
  <si>
    <t>mandor Ardi</t>
  </si>
  <si>
    <t>5987 0101 3719 538</t>
  </si>
  <si>
    <t>Sueri</t>
  </si>
  <si>
    <t xml:space="preserve">Mandor pekerjaan pondasi </t>
  </si>
  <si>
    <t xml:space="preserve">Dwi Yolan Miswantara </t>
  </si>
  <si>
    <t>Jl. Rajawali No 25 Komplek Taspen RT 001 RW 004 Ke</t>
  </si>
  <si>
    <t>Yolan</t>
  </si>
  <si>
    <t>156 0000 395659</t>
  </si>
  <si>
    <t>Jasa Service Peralatan OTDR</t>
  </si>
  <si>
    <t>Dwija Kreatif</t>
  </si>
  <si>
    <t>Jalan Wangkal RT 004 RW 007, Gumilir, Cilacap Utara, Cilacap Jawa Tengah</t>
  </si>
  <si>
    <t>Kelly Eka Rahiim</t>
  </si>
  <si>
    <t xml:space="preserve">Konveksi Baju </t>
  </si>
  <si>
    <t>Dwikarya Cipta Utama</t>
  </si>
  <si>
    <t>+62 815-1944-3921</t>
  </si>
  <si>
    <t>Jl. Kav. Pemda III No. 244 RT 005 RW 005, Panunggang Barat - Cibodas</t>
  </si>
  <si>
    <t>Hadi Utomo</t>
  </si>
  <si>
    <t>PT. Dwikarya Cipta Utama</t>
  </si>
  <si>
    <t>Cable Glend</t>
  </si>
  <si>
    <t>Musa Sihasale</t>
  </si>
  <si>
    <t>Dyno Printing</t>
  </si>
  <si>
    <t>Jl. Otista Raya No 161A, Bidara Cina</t>
  </si>
  <si>
    <t>Renaldo</t>
  </si>
  <si>
    <t>Budi Nurjaman</t>
  </si>
  <si>
    <t xml:space="preserve">E. Solehudin </t>
  </si>
  <si>
    <t>Mr. Encang Solehudin</t>
  </si>
  <si>
    <t>Encang Solehudin</t>
  </si>
  <si>
    <t>Bongkar pasang sealant gedung mampang</t>
  </si>
  <si>
    <t>Ebay - Winner21</t>
  </si>
  <si>
    <t>https://www.ebay.com</t>
  </si>
  <si>
    <t>Pembelian RAM Server</t>
  </si>
  <si>
    <t>Eddi Batam Logistik</t>
  </si>
  <si>
    <t>+62 813-6417-2796</t>
  </si>
  <si>
    <t>Sei Tering II No. 02 Tanjung Senkuang - Batu Ampar</t>
  </si>
  <si>
    <t>PT. Eddi Batam Logistik</t>
  </si>
  <si>
    <t>Kranggan Permai-Jatisampurna</t>
  </si>
  <si>
    <t>Eddy Subroto</t>
  </si>
  <si>
    <t>Eddy Subroto, SH</t>
  </si>
  <si>
    <t xml:space="preserve">EDI MATEUS TURNIP </t>
  </si>
  <si>
    <t xml:space="preserve">Edi Nurokhman </t>
  </si>
  <si>
    <t>Edi Nurokhman ST</t>
  </si>
  <si>
    <t xml:space="preserve">EDI ROSYA </t>
  </si>
  <si>
    <t>Yakub ( 081375001369)</t>
  </si>
  <si>
    <t>Muhammad Salman Alfarizi</t>
  </si>
  <si>
    <t>Edi Rosya (081397587898)</t>
  </si>
  <si>
    <t>107-00-0651058-2</t>
  </si>
  <si>
    <t>Mandor Stringging PLN</t>
  </si>
  <si>
    <t xml:space="preserve">EDI SUNARYA </t>
  </si>
  <si>
    <t xml:space="preserve">DUSUN II DESA KUTA BARU Kelurahan KUTA BARU, Kecamatan Tebing tinggi </t>
  </si>
  <si>
    <t>KOTA TEBING TINGGI</t>
  </si>
  <si>
    <t>Edi Sunarya</t>
  </si>
  <si>
    <t>Bpk EDI SUNARYA</t>
  </si>
  <si>
    <t>76.825.949.1-114.000</t>
  </si>
  <si>
    <t>Mandor Untuk Pekerjaan Pondasi T/L 150Kv Tanjung Balai-Kisaran (Section1)</t>
  </si>
  <si>
    <t xml:space="preserve">Edi Tugiyanto </t>
  </si>
  <si>
    <t xml:space="preserve">Desa Kubang Jaya RT 002 RW 008 Kubang Jaya Siak Hulu </t>
  </si>
  <si>
    <t>TUGIYANTO</t>
  </si>
  <si>
    <t xml:space="preserve">Edison Saragih </t>
  </si>
  <si>
    <t>Suplier Bambu di Asahan Medan</t>
  </si>
  <si>
    <t>Drum</t>
  </si>
  <si>
    <t>Drum fabrikasi Diameter 40cm</t>
  </si>
  <si>
    <t xml:space="preserve">Edmundus </t>
  </si>
  <si>
    <t>URGENT !!</t>
  </si>
  <si>
    <t xml:space="preserve">Lanjak ll Desa Sepandan Kec. Batang Lupar </t>
  </si>
  <si>
    <t>Pak Mundus</t>
  </si>
  <si>
    <t>0305.01.007061.50.2</t>
  </si>
  <si>
    <t>Edo Saputra</t>
  </si>
  <si>
    <t>0838-1514-9886</t>
  </si>
  <si>
    <t>Kp Cirendeu Rt.002 Rw.001 Desa Pasir Ranji Kecamatan Cikarang Pusat Kabupaten Bekasi</t>
  </si>
  <si>
    <t>Sewa Plat 6mtrx1.2x9mm = 2 lembar</t>
  </si>
  <si>
    <t xml:space="preserve">Komp Villa Bukit Mas, Ruko RD No 2-5 </t>
  </si>
  <si>
    <t>Jl. Abdul Wahab Siamin - SURABAYA 60225</t>
  </si>
  <si>
    <t>Ibu Martha Chandra</t>
  </si>
  <si>
    <t xml:space="preserve">EDY ARDIANSYAH </t>
  </si>
  <si>
    <t>161.000.422.38.92</t>
  </si>
  <si>
    <t xml:space="preserve">Edy Sulistianto </t>
  </si>
  <si>
    <t>PALU</t>
  </si>
  <si>
    <t>EDI</t>
  </si>
  <si>
    <t>BNI CAB PALU</t>
  </si>
  <si>
    <t>EDY SULISTIANTO</t>
  </si>
  <si>
    <t>UNTUK PEKERJAAN PEMASANGAN PATOK PALU</t>
  </si>
  <si>
    <t xml:space="preserve">Edy Supriyanto </t>
  </si>
  <si>
    <t>Mandor pandasi di malili, pak jonhar sdh ditambahkan pengalaman kerja</t>
  </si>
  <si>
    <t xml:space="preserve">Edy Thomson </t>
  </si>
  <si>
    <t>Mandor CME Pekanbaru</t>
  </si>
  <si>
    <t>Bpk Edy</t>
  </si>
  <si>
    <t>145.000.629.5030</t>
  </si>
  <si>
    <t>Luisa Turnip</t>
  </si>
  <si>
    <t xml:space="preserve">Een Efriadi </t>
  </si>
  <si>
    <t>KOTA PALEMBANG</t>
  </si>
  <si>
    <t>SUMATERA SELATAN</t>
  </si>
  <si>
    <t>Bp Ega Dharma</t>
  </si>
  <si>
    <t>12000 1024 7992</t>
  </si>
  <si>
    <t>Bengkel Mesin Tesmec</t>
  </si>
  <si>
    <t xml:space="preserve">Eka Jaya Electrik </t>
  </si>
  <si>
    <t>Eka Jaya Electrik (alamat: Gd Kenari Lama Lt2 AKS</t>
  </si>
  <si>
    <t>Budi Irawan</t>
  </si>
  <si>
    <t>Suplier Kabel</t>
  </si>
  <si>
    <t xml:space="preserve">EKA KARYA, CV </t>
  </si>
  <si>
    <t>Akli wilayah Denpasar</t>
  </si>
  <si>
    <t>Jl. Gn. Lumut II (lama : no 6) Denpasar</t>
  </si>
  <si>
    <t>DENPASAR</t>
  </si>
  <si>
    <t>Maria Goretty Kusmini</t>
  </si>
  <si>
    <t>Claudia</t>
  </si>
  <si>
    <t>Bank BCA, KCU Denpasar</t>
  </si>
  <si>
    <t>32 Tahun</t>
  </si>
  <si>
    <t>28 April 1</t>
  </si>
  <si>
    <t>nano suyatno</t>
  </si>
  <si>
    <t xml:space="preserve">Eka Setiawati Masykura </t>
  </si>
  <si>
    <t xml:space="preserve">Jl. Perintis Kemerdekaan 4 No. 9 </t>
  </si>
  <si>
    <t>128.000.2091.327</t>
  </si>
  <si>
    <t>Suradi</t>
  </si>
  <si>
    <t>Kaca Aluminium</t>
  </si>
  <si>
    <t xml:space="preserve">Eko S Motorcycle rent </t>
  </si>
  <si>
    <t>Pembayaran Via Finace Surabaya</t>
  </si>
  <si>
    <t>Eko Suwarjiono</t>
  </si>
  <si>
    <t xml:space="preserve">EKO WIBOWO </t>
  </si>
  <si>
    <t xml:space="preserve">El Charis Garden Resort </t>
  </si>
  <si>
    <t>Yoffy Qurtubby</t>
  </si>
  <si>
    <t>Toto Hasim</t>
  </si>
  <si>
    <t xml:space="preserve">EL GEDA TEKNIK </t>
  </si>
  <si>
    <t>AKLI reff from HWI</t>
  </si>
  <si>
    <t>Pekabaru</t>
  </si>
  <si>
    <t>Bpk Hadarian</t>
  </si>
  <si>
    <t>Jenny M. O Nababan</t>
  </si>
  <si>
    <t>Roy Yuliandri</t>
  </si>
  <si>
    <t>Maybank</t>
  </si>
  <si>
    <t>PT. Elanta Mireka</t>
  </si>
  <si>
    <t>Tax Audit Assist</t>
  </si>
  <si>
    <t>Orion Dusit Mangga Dua Lt.2 No.20, Jalan Mangga Dua Raya, RT.7/RW.7, Mangga Dua Selatan, Jakarta Pusat, RT.1/RW.12, Mangga Dua Sel., Kecamatan Sawah Besar, Kota Jakarta Pusat, Daerah Khusus Ibukota Jakarta 10730</t>
  </si>
  <si>
    <t>Elbion Karya Solusi (Tokopedia - Samrtans)</t>
  </si>
  <si>
    <t>+62 816-1113-595</t>
  </si>
  <si>
    <t>Gd. Orion Mangga Dua Lt. 2 No. 20 Jl. Mangga Dua Raya, Mangga Dua Selatan, Sawah Besar, Jakarta Pusat</t>
  </si>
  <si>
    <t>69303-10075</t>
  </si>
  <si>
    <t>PT Elbion KaryaÂ Solusi</t>
  </si>
  <si>
    <t>Disk Station dll</t>
  </si>
  <si>
    <t xml:space="preserve">Elbion Solution </t>
  </si>
  <si>
    <t>Ricky Susanto</t>
  </si>
  <si>
    <t>o</t>
  </si>
  <si>
    <t>4970 891 001</t>
  </si>
  <si>
    <t>SMRF</t>
  </si>
  <si>
    <t xml:space="preserve">Elieser Ferdy Patadungan </t>
  </si>
  <si>
    <t>KABUPATEN TANA TORAJA</t>
  </si>
  <si>
    <t>Mandor sipil utk pekerjaan pondasi di PLN Palubaru-Silae</t>
  </si>
  <si>
    <t>Ibu Rista Rohana</t>
  </si>
  <si>
    <t>1230-00-3030404-4</t>
  </si>
  <si>
    <t>PT.Elindo Mega Jaya</t>
  </si>
  <si>
    <t>Supplier Material 3M dan Raychem</t>
  </si>
  <si>
    <t xml:space="preserve">Elindo Mega Jaya </t>
  </si>
  <si>
    <t xml:space="preserve">Ps. Kenari Lt. 1 No. 30, Jl. Salemba Raya Jakarta Pusat </t>
  </si>
  <si>
    <t>Vikri Chaniago</t>
  </si>
  <si>
    <t>Penyedia sealing End Project Lubuklinggau</t>
  </si>
  <si>
    <t>BANK BNI</t>
  </si>
  <si>
    <t>SUPPLIER BECKO</t>
  </si>
  <si>
    <t xml:space="preserve">Elkanusa Sanggata </t>
  </si>
  <si>
    <t xml:space="preserve">021 4711555 56 / 0812 829 0860 </t>
  </si>
  <si>
    <t xml:space="preserve">021 471 1567 </t>
  </si>
  <si>
    <t xml:space="preserve">Jl. Layur No. 35 Pemuda Pulogadung â€“ Jakarta Timur 13220 </t>
  </si>
  <si>
    <t>Jl. Layur No. 35 Pemuda Pulogadung â€“ Jakarta Tim</t>
  </si>
  <si>
    <t>634 004 7506</t>
  </si>
  <si>
    <t>PT. Elkanusa Sanggata</t>
  </si>
  <si>
    <t>Supplier Battery UPS</t>
  </si>
  <si>
    <t>Ibu Ellen F Paliyama</t>
  </si>
  <si>
    <t>Sewa rumah + lahan di masohi</t>
  </si>
  <si>
    <t xml:space="preserve">ELLYWATY </t>
  </si>
  <si>
    <t xml:space="preserve">0852 6211 7711 </t>
  </si>
  <si>
    <t xml:space="preserve">Jl. Deli indah II No. 3 â€“ E LK . X . Pulo Brayan Kota - Medan Barat â€“ Kotamadya Medan â€“Sumatera Utara </t>
  </si>
  <si>
    <t>Jl. Deli indah II No. 3 â€“ E LK . X . Pulo Brayan</t>
  </si>
  <si>
    <t>2420 2447 14</t>
  </si>
  <si>
    <t>ellywaty</t>
  </si>
  <si>
    <t>Ibu Sucia Fitri</t>
  </si>
  <si>
    <t>PT Elmecon Multikencana</t>
  </si>
  <si>
    <t>Supplier Omron</t>
  </si>
  <si>
    <t xml:space="preserve">Elsi Defiar </t>
  </si>
  <si>
    <t>BNI Cab Pekanbaru</t>
  </si>
  <si>
    <t>Elsi</t>
  </si>
  <si>
    <t xml:space="preserve">Emar Sejahtera Abadi </t>
  </si>
  <si>
    <t>Lena</t>
  </si>
  <si>
    <t>Emar Sejahtera Abadi, PT</t>
  </si>
  <si>
    <t>BM site Pusat Grosir Bogor</t>
  </si>
  <si>
    <t>Emmanuel Eko Haryanto, ST , MT</t>
  </si>
  <si>
    <t>Jalan Poncol Raya No 64 RT 01 RW 05 Kuningan Barat, Mampang Prapatan</t>
  </si>
  <si>
    <t>Emmanuel Eko Haryanto, ST</t>
  </si>
  <si>
    <t>24.790.866.8-014.000</t>
  </si>
  <si>
    <t>Pelatihan dan Simulasi Internal Audit untuk Level Manager</t>
  </si>
  <si>
    <t xml:space="preserve">Endang Priatna </t>
  </si>
  <si>
    <t xml:space="preserve">0812 9675 7746 </t>
  </si>
  <si>
    <t xml:space="preserve">Dusun Krajan II RT 004 RW 001 Kel/Desa Belebendung Kec. Klari Kabupaten Karawang Jawa barat </t>
  </si>
  <si>
    <t>Dusun Krajan II RT 004 RW 001 Kel/Desa Belebendung</t>
  </si>
  <si>
    <t>Pak Edol</t>
  </si>
  <si>
    <t>054 958 4887</t>
  </si>
  <si>
    <t>tati lestari</t>
  </si>
  <si>
    <t xml:space="preserve">pekerja jasa langsir </t>
  </si>
  <si>
    <t xml:space="preserve">Endang Sudrajat </t>
  </si>
  <si>
    <t xml:space="preserve">0812 9310 1943 </t>
  </si>
  <si>
    <t xml:space="preserve">Kp. Kaligandu RT 01 RW 01 Kel/Desa Wanajaya Kec. Teluk Jambe barat Kabupaten Karawang </t>
  </si>
  <si>
    <t>Kp. Kaligandu RT 01 RW 01 Kel/Desa Wanajaya Kec. T</t>
  </si>
  <si>
    <t>4260 0100 8398 536</t>
  </si>
  <si>
    <t xml:space="preserve">Endar Radiana </t>
  </si>
  <si>
    <t xml:space="preserve">KP. Galang RT 008 RW 004 Kel/Desa Sukamukti Kecamatan Bojongmangu Kabupaten Bekasi Jawa Barat </t>
  </si>
  <si>
    <t>KP. Galang RT 008 RW 004 Kel/Desa Sukamukti Kecama</t>
  </si>
  <si>
    <t>8011 0100 2623 536</t>
  </si>
  <si>
    <t xml:space="preserve">ENERTELINDO KENCANA </t>
  </si>
  <si>
    <t>IRA</t>
  </si>
  <si>
    <t>GERARD GIOFFREDO</t>
  </si>
  <si>
    <t>BCA CABANG BLOK-A CIPETE, JAKARTA SELATAN</t>
  </si>
  <si>
    <t>PT ENERTELINDO KENCANA</t>
  </si>
  <si>
    <t>218-301521-4</t>
  </si>
  <si>
    <t>NONE</t>
  </si>
  <si>
    <t>Dokumen keagenan terlampir .PROVIDER MATERIAL PROJECT GI LUBUKLINGGAU. NPWP 01.700.889.7-056</t>
  </si>
  <si>
    <t xml:space="preserve">Engkos </t>
  </si>
  <si>
    <t>Bank BJB</t>
  </si>
  <si>
    <t xml:space="preserve">Kp. Pasir ranji RT008/003 Pasir ranji </t>
  </si>
  <si>
    <t>8011 01 002034 533</t>
  </si>
  <si>
    <t>ENGKUS</t>
  </si>
  <si>
    <t>+62 831-9221-6532</t>
  </si>
  <si>
    <t>Jl. Pawenang Cipanjalu RT 002/005</t>
  </si>
  <si>
    <t xml:space="preserve">ENRICK TIMBUL NADAPDAP </t>
  </si>
  <si>
    <t>JL.SETIABUDI KOMPLEK TASBIH NO.C18 MEDAN</t>
  </si>
  <si>
    <t>PROJECT PERKUATAN TOWER (ZTE)</t>
  </si>
  <si>
    <t xml:space="preserve">Enter komputer </t>
  </si>
  <si>
    <t>127 399 3995</t>
  </si>
  <si>
    <t>Taslim Chandra</t>
  </si>
  <si>
    <t>Ibu Eny</t>
  </si>
  <si>
    <t>Sewa Mess Batam</t>
  </si>
  <si>
    <t>Ibu Yuni</t>
  </si>
  <si>
    <t>Supplier Keramik, Closet, Wastafel</t>
  </si>
  <si>
    <t>Ibu Yanti</t>
  </si>
  <si>
    <t>Yanty</t>
  </si>
  <si>
    <t>Supplier Listrik Medan</t>
  </si>
  <si>
    <t>Era Teknik Abadi</t>
  </si>
  <si>
    <t xml:space="preserve">Ruko Mega Grosir Cempaka Mas Blok K No. 3 </t>
  </si>
  <si>
    <t>Dhani</t>
  </si>
  <si>
    <t>PT. Era Teknik Abadi</t>
  </si>
  <si>
    <t xml:space="preserve">ERAJAYA </t>
  </si>
  <si>
    <t>Rays Michael</t>
  </si>
  <si>
    <t>Liana Suryani Ali</t>
  </si>
  <si>
    <t>BII Cab. Kelapa Gading</t>
  </si>
  <si>
    <t xml:space="preserve">Erdi </t>
  </si>
  <si>
    <t xml:space="preserve">Erdi yatim </t>
  </si>
  <si>
    <t>Erdi Yatim</t>
  </si>
  <si>
    <t>BCA Cab Puri Botanical</t>
  </si>
  <si>
    <t xml:space="preserve">Eri Nurwana </t>
  </si>
  <si>
    <t xml:space="preserve">06142779682 / 0813 624 59794 </t>
  </si>
  <si>
    <t xml:space="preserve">Jl. Raya Menteng GG amat Rejo No. 13 Kel/Desa Binjai Kec. Medan Denai Kota Medan Prov. Sumatera Utara </t>
  </si>
  <si>
    <t>Jl. Raya Menteng GG amat Rejo No. 13 Kel/Desa Binj</t>
  </si>
  <si>
    <t>034 217 3349</t>
  </si>
  <si>
    <t>Eri Nurmawa</t>
  </si>
  <si>
    <t>Ekspedisi</t>
  </si>
  <si>
    <t>Ressi Rosita</t>
  </si>
  <si>
    <t>PT. Ercicon BHG Rekacipta Beton</t>
  </si>
  <si>
    <t xml:space="preserve">Erick- Rent Motorcyle </t>
  </si>
  <si>
    <t>Pembayaran ditransfer ke QDC Surabaya</t>
  </si>
  <si>
    <t>Eric</t>
  </si>
  <si>
    <t>No Account</t>
  </si>
  <si>
    <t>QDC-Surabaya</t>
  </si>
  <si>
    <t>QDC - Surabaya</t>
  </si>
  <si>
    <t>Kp Cilegong 012/03, Kec. Jatiluhur</t>
  </si>
  <si>
    <t xml:space="preserve">Jl. abdul Hamid Noor LK. I Rt/Rw : 000/000 Tangsi Binjai Kota </t>
  </si>
  <si>
    <t xml:space="preserve">Erlisa-Warehouse Rent </t>
  </si>
  <si>
    <t>Palu Barat</t>
  </si>
  <si>
    <t>Tommy 0811-453998</t>
  </si>
  <si>
    <t>151-00-9000434-9</t>
  </si>
  <si>
    <t>Erlisa</t>
  </si>
  <si>
    <t>Penyewa Gudang Di Palu</t>
  </si>
  <si>
    <t xml:space="preserve">Erna Ekawati </t>
  </si>
  <si>
    <t>KABUPATEN LOMBOK TENGAH</t>
  </si>
  <si>
    <t>Rental Motor di Mataram utk project GI Nusra</t>
  </si>
  <si>
    <t xml:space="preserve">ERNA MARIANA HUTABARAT </t>
  </si>
  <si>
    <t>BTPN</t>
  </si>
  <si>
    <t>0026.1.035571</t>
  </si>
  <si>
    <t>RENTAL UNTUK MOBIL TITO</t>
  </si>
  <si>
    <t>Agus.S</t>
  </si>
  <si>
    <t xml:space="preserve">Ervan </t>
  </si>
  <si>
    <t>BNI Cab Bukit Tinggi</t>
  </si>
  <si>
    <t>Bpk Erfan</t>
  </si>
  <si>
    <t>Bp Erwin / Boby</t>
  </si>
  <si>
    <t>SPBU Pertamina di Teluk Naga</t>
  </si>
  <si>
    <t xml:space="preserve">ESCOM </t>
  </si>
  <si>
    <t>Mely</t>
  </si>
  <si>
    <t>Mardiyan</t>
  </si>
  <si>
    <t>Provider KVM (IT). Memenuhi PR02-13000255</t>
  </si>
  <si>
    <t xml:space="preserve">Eska Computer </t>
  </si>
  <si>
    <t>Ms. Susi</t>
  </si>
  <si>
    <t>Mr. Karsono</t>
  </si>
  <si>
    <t>Karsono</t>
  </si>
  <si>
    <t xml:space="preserve">Pembelian Power Bank </t>
  </si>
  <si>
    <t xml:space="preserve">ESTER HASUDUNGAN </t>
  </si>
  <si>
    <t>MANDOR FIBER OPTIK</t>
  </si>
  <si>
    <t>Bumi Panyileukan F2 No. 2 RT001/005 Kel. Cipadung Kidul Kec. Panyileukan Kota Bandung</t>
  </si>
  <si>
    <t xml:space="preserve">Eurokars Surya Utama </t>
  </si>
  <si>
    <t>Ulfa Utami</t>
  </si>
  <si>
    <t>Sisilia</t>
  </si>
  <si>
    <t>Yanti Tarunajaya</t>
  </si>
  <si>
    <t>BCA CABANG ARJUNA JAKARTA</t>
  </si>
  <si>
    <t>Pondok Indah, Kelapa Gading, Sunter</t>
  </si>
  <si>
    <t>kENDARAAN OPERASIONAL</t>
  </si>
  <si>
    <t xml:space="preserve">EVA / Toko H GASIM </t>
  </si>
  <si>
    <t>Ibu Eva</t>
  </si>
  <si>
    <t>BNI Syariah</t>
  </si>
  <si>
    <t>EVA</t>
  </si>
  <si>
    <t>Supplier BAhan Bangunan</t>
  </si>
  <si>
    <t>Evergreen Marine</t>
  </si>
  <si>
    <t>(021) 5205581</t>
  </si>
  <si>
    <t>Jl HR Rasuna Said Kav C-3 Karet Setiabudi Jakarta Selatan DKI Jakarta, RT.3/RW.1, Kuningan, Setia Budi, Kecamatan Setiabudi, Kota Jakarta Selatan, Daerah Khusus Ibukota Jakarta 12910</t>
  </si>
  <si>
    <t>Exeed Indo Jaya</t>
  </si>
  <si>
    <t>+62 899-9737-237</t>
  </si>
  <si>
    <t>mario.hadi@exeed.co.id</t>
  </si>
  <si>
    <t>Ruko Mangga Dua Square Blok F No. 6, Jl. Gn. Sahari No.1 Jakarta 14420</t>
  </si>
  <si>
    <t>Inez Gavrila Wahyudi</t>
  </si>
  <si>
    <t>PT. Exeed Indo Jaya</t>
  </si>
  <si>
    <t>84.346.471.0-044.000</t>
  </si>
  <si>
    <t>Untuk Pembelian Hardware Fortinet kebutuhan IT</t>
  </si>
  <si>
    <t xml:space="preserve">Expressindo System Network </t>
  </si>
  <si>
    <t xml:space="preserve">021-55950000 </t>
  </si>
  <si>
    <t>Ibu Maya</t>
  </si>
  <si>
    <t>Paulus Yudianto</t>
  </si>
  <si>
    <t xml:space="preserve">EXXA,PT </t>
  </si>
  <si>
    <t xml:space="preserve">021-64711448 </t>
  </si>
  <si>
    <t>Exavator</t>
  </si>
  <si>
    <t>Ruby</t>
  </si>
  <si>
    <t>Bank Permata Cab. Sudirman</t>
  </si>
  <si>
    <t>A/C 0701330765</t>
  </si>
  <si>
    <t>A/N PT. EXXA</t>
  </si>
  <si>
    <t>02.791.979.0-044.000</t>
  </si>
  <si>
    <t>2009-05-15</t>
  </si>
  <si>
    <t xml:space="preserve">F3 Computer </t>
  </si>
  <si>
    <t xml:space="preserve">Jl. Rawajati Barat 1 No 3 Rawajati, Pancoran - Jakarta </t>
  </si>
  <si>
    <t>Nana</t>
  </si>
  <si>
    <t>Nabila Alma Zahira</t>
  </si>
  <si>
    <t>Fahri Bilmona</t>
  </si>
  <si>
    <t>FAHRI BILMONA</t>
  </si>
  <si>
    <t>Kepala Desa Nahi, supplier besi, pasir, semen dan split</t>
  </si>
  <si>
    <t xml:space="preserve">Fahrul Zulya Chandra </t>
  </si>
  <si>
    <t>KOTA BANJARMASIN</t>
  </si>
  <si>
    <t>KALIMANTAN SELATAN</t>
  </si>
  <si>
    <t>Tim Huawei yang menegrjakan dismantle di site Mitra Plaza Banjarmasin</t>
  </si>
  <si>
    <t>Jl Gatot Subroto No 25 006/02 Purwoyoso, Ngaliyan</t>
  </si>
  <si>
    <t xml:space="preserve">FAISAL KAMARUDDIN </t>
  </si>
  <si>
    <t>KABUPATEN ACEH TAMIANG</t>
  </si>
  <si>
    <t>Faisal Kamaruddin</t>
  </si>
  <si>
    <t>Bpk Faisal Kamaruddin</t>
  </si>
  <si>
    <t>24.566.173.1-331.000</t>
  </si>
  <si>
    <t>Mandor untuk pekerjaan T/L 150 Kv Tanjung Balai - Kisaran (Section 1)</t>
  </si>
  <si>
    <t xml:space="preserve">Faisal Rahman </t>
  </si>
  <si>
    <t>Faisal Rahman : 081709494</t>
  </si>
  <si>
    <t>BANK BNI - cab Tajur</t>
  </si>
  <si>
    <t>Jl. Jendral Sudirman Kav. 29. JKT</t>
  </si>
  <si>
    <t>Donny Trisnadi</t>
  </si>
  <si>
    <t>Fajar Nugraha</t>
  </si>
  <si>
    <t>085221781570 &amp; 08284075484</t>
  </si>
  <si>
    <t>Jl Majalaya - Ibun KM5, No372, Paseh, Ibun - Bandung</t>
  </si>
  <si>
    <t>Bp H Bambang H.W</t>
  </si>
  <si>
    <t>Bambang Hendra Wibawa</t>
  </si>
  <si>
    <t>Supplier Bahan Bangunan di Kamojang</t>
  </si>
  <si>
    <t xml:space="preserve">Fajar Raya </t>
  </si>
  <si>
    <t>Supplier bahan bangunan di PTK</t>
  </si>
  <si>
    <t xml:space="preserve">Jl. Tanjung Pura No. 9 </t>
  </si>
  <si>
    <t>Tatang Suyono Yap</t>
  </si>
  <si>
    <t xml:space="preserve">Fajar Teknik </t>
  </si>
  <si>
    <t xml:space="preserve">0811 86 9073 / 021 622 01753 </t>
  </si>
  <si>
    <t xml:space="preserve">LTC GF 2 Blok C 15 No. 1 &amp; 5, JL. Hayam Wuruk â€“ Jakarta Barat 11180 </t>
  </si>
  <si>
    <t>LTC GF 2 Blok C 15 No. 1 &amp; 5, JL. Hayam Wuruk â€“</t>
  </si>
  <si>
    <t>Pak Michael</t>
  </si>
  <si>
    <t xml:space="preserve">Supplier kelengkapan safety </t>
  </si>
  <si>
    <t>Bp Widodo</t>
  </si>
  <si>
    <t>Elfa Ferdian</t>
  </si>
  <si>
    <t>Flavon</t>
  </si>
  <si>
    <t xml:space="preserve">Farid </t>
  </si>
  <si>
    <t>Jl Suprapto LR Sintuwu No 52 Talise</t>
  </si>
  <si>
    <t xml:space="preserve">FARIDA </t>
  </si>
  <si>
    <t>Farida</t>
  </si>
  <si>
    <t>106.00-0701893-3</t>
  </si>
  <si>
    <t>25.617.510.0-125.000</t>
  </si>
  <si>
    <t>Mandor Erection tower Tanjung Balai-Kisaran Q174 Section 1</t>
  </si>
  <si>
    <t xml:space="preserve">FARIKA RIAU PERKASA, PT </t>
  </si>
  <si>
    <t xml:space="preserve">0761 571946 </t>
  </si>
  <si>
    <t xml:space="preserve">Supplier Ready Mix PKU </t>
  </si>
  <si>
    <t xml:space="preserve">Jl Soekarno Hatta Komp SKA No 62 Pekanbaru Riau </t>
  </si>
  <si>
    <t>Ibu LINDA</t>
  </si>
  <si>
    <t>PT FARIKA RIAU PERKASA</t>
  </si>
  <si>
    <t xml:space="preserve">Faris Rachman </t>
  </si>
  <si>
    <t xml:space="preserve">Jl. Pandean II No. 27 </t>
  </si>
  <si>
    <t xml:space="preserve">Farrasindo Perkasa, PT </t>
  </si>
  <si>
    <t xml:space="preserve">Penyewaan Concrete Pump </t>
  </si>
  <si>
    <t>Bp. Jainudin</t>
  </si>
  <si>
    <t>BANK BCA, Cab Kebon Jeruk</t>
  </si>
  <si>
    <t>PT FARRASINDO PERKASA</t>
  </si>
  <si>
    <t>Bp JB Harahap/ Bp Erlamba</t>
  </si>
  <si>
    <t>PT Fasto mandiri Solusindo</t>
  </si>
  <si>
    <t>Supplier material Battry</t>
  </si>
  <si>
    <t xml:space="preserve">Kp. Lamajang Peuntas RT 02/17 Citeureup </t>
  </si>
  <si>
    <t>dayeuh kolot</t>
  </si>
  <si>
    <t>Rancaekek</t>
  </si>
  <si>
    <t xml:space="preserve">Fathurrahman BSc. </t>
  </si>
  <si>
    <t>Camat Bintan Pesisir</t>
  </si>
  <si>
    <t>Bintan Psisir</t>
  </si>
  <si>
    <t>Mandor Civil Dompu</t>
  </si>
  <si>
    <t>Bp Fauzan</t>
  </si>
  <si>
    <t>Jual Motor Second</t>
  </si>
  <si>
    <t xml:space="preserve">Fauzi </t>
  </si>
  <si>
    <t>Mnador sipil dan erector di Kalbar</t>
  </si>
  <si>
    <t xml:space="preserve">Jl. Bardannadi RT02/01 Pasir Palembang </t>
  </si>
  <si>
    <t>Mempawah Timur</t>
  </si>
  <si>
    <t>0207.01.017987.50.2</t>
  </si>
  <si>
    <t>KABUPATEN MUARO JAMBI</t>
  </si>
  <si>
    <t>Bp Fauzi Octora Manalu</t>
  </si>
  <si>
    <t>Linda Paryanti Harianja</t>
  </si>
  <si>
    <t>Rental Truck Jambi</t>
  </si>
  <si>
    <t xml:space="preserve">Fauzih </t>
  </si>
  <si>
    <t>BCA KCP Palmerah</t>
  </si>
  <si>
    <t>Rawang Barat . Kode pos 25212</t>
  </si>
  <si>
    <t xml:space="preserve">Ferry Gunadi </t>
  </si>
  <si>
    <t xml:space="preserve">0812 2072 989 </t>
  </si>
  <si>
    <t xml:space="preserve">Ferrygud68@gmail.com </t>
  </si>
  <si>
    <t xml:space="preserve">Bumi Panyileukan K6 No. 14 RT 002 RW 010 Desa Cipadung Kidul Kec. Pamyileukan Kota Bandung </t>
  </si>
  <si>
    <t>Bumi Panyileukan K6 No. 14 RT 002 RW 010 Desa Cipa</t>
  </si>
  <si>
    <t>Bp Fersy</t>
  </si>
  <si>
    <t>Mandor / Pekerja Clearing lahan (Tebang pohon)</t>
  </si>
  <si>
    <t>Filya Lisapaly</t>
  </si>
  <si>
    <t>Waipo RT018/000, Kel Haruru, Kec Amahai, Kab Maluku Tengah, Maluku</t>
  </si>
  <si>
    <t>Ibu Lisa</t>
  </si>
  <si>
    <t xml:space="preserve">Finaco Indonesia </t>
  </si>
  <si>
    <t>BTS</t>
  </si>
  <si>
    <t xml:space="preserve">Jl. Jati Blok C3 No. 11 Kompas Indah </t>
  </si>
  <si>
    <t>Tambun Selatan</t>
  </si>
  <si>
    <t>Ibrahim</t>
  </si>
  <si>
    <t>PT Finaco Indonesia</t>
  </si>
  <si>
    <t>Kebumen</t>
  </si>
  <si>
    <t>Perum Teratai Blok A no 1 006/01, Cikupa</t>
  </si>
  <si>
    <t xml:space="preserve">Firman Arief </t>
  </si>
  <si>
    <t xml:space="preserve">0889 1012 858 </t>
  </si>
  <si>
    <t xml:space="preserve">sumberalamraharja@gmail.com </t>
  </si>
  <si>
    <t xml:space="preserve">Jl. Riung Asri IV No. 6 RT 004 RW 010 Kel/Desa Cisarateun Kidul Kec. Gedebage Kota Bandung </t>
  </si>
  <si>
    <t>Jl. Riung Asri IV No. 6 RT 004 RW 010 Kel/Desa Cis</t>
  </si>
  <si>
    <t>Pak Firman</t>
  </si>
  <si>
    <t>016 008 3999</t>
  </si>
  <si>
    <t>supplier material split 2/3 ujung berung</t>
  </si>
  <si>
    <t xml:space="preserve">Firman Lukman </t>
  </si>
  <si>
    <t>KABUPATEN SUKABUMI</t>
  </si>
  <si>
    <t>Bp Lukman Firman</t>
  </si>
  <si>
    <t>Kabel ex project Maumere</t>
  </si>
  <si>
    <t xml:space="preserve">Fitra Amandha </t>
  </si>
  <si>
    <t xml:space="preserve">Jln Lakuk RT 001 RW005 Kel Batu Gadang Kec Lubuk kilangan </t>
  </si>
  <si>
    <t xml:space="preserve">Focus Cargo </t>
  </si>
  <si>
    <t>Budi Cahyono</t>
  </si>
  <si>
    <t>Formasi Sistem Internasional</t>
  </si>
  <si>
    <t>cs@formasitraining.com</t>
  </si>
  <si>
    <t>JL.TB SIMATUPANG, KAV. 38, Kel. Jati Padang, Kec. Pasar Minggu, Kota Adm. Jakarta Selatan, Prop. DKI Jakarta.</t>
  </si>
  <si>
    <t>Pt Formasi Sistem Interna</t>
  </si>
  <si>
    <t>Saur Mauli Hotma Dormian</t>
  </si>
  <si>
    <t>129-00-1132957-6</t>
  </si>
  <si>
    <t>Pt Formasi Sistem Internasional</t>
  </si>
  <si>
    <t>SMK3</t>
  </si>
  <si>
    <t>83.895.257.0-017.000</t>
  </si>
  <si>
    <t>Jasa Perpanjang Sertifikasi K3</t>
  </si>
  <si>
    <t>Pergudangan Prima Center 2 Blok B No.8, Jl. Pool PPD, Pesing Poglar, Cengkareng JAKARTA Barat</t>
  </si>
  <si>
    <t xml:space="preserve">Fortuna Jaya </t>
  </si>
  <si>
    <t xml:space="preserve">0812 8266 1477 / 0815 8503 5098 / 0819 0647 1975 </t>
  </si>
  <si>
    <t xml:space="preserve">Fortuna.jaya1@gmail.com </t>
  </si>
  <si>
    <t xml:space="preserve">Perum Alam Raya Blok H-140. Jl. Jurumudi â€“ Tangerang </t>
  </si>
  <si>
    <t>Perum Alam Raya Blok H-140. Jl. Jurumudi â€“ Tange</t>
  </si>
  <si>
    <t>108 0606 911</t>
  </si>
  <si>
    <t>Suherman</t>
  </si>
  <si>
    <t xml:space="preserve">general trading </t>
  </si>
  <si>
    <t>Ibu Lisha</t>
  </si>
  <si>
    <t>PT FORTUNA SENJAYA ABADI</t>
  </si>
  <si>
    <t>Oli, Grease</t>
  </si>
  <si>
    <t>Supplier Olie di Cengkareng</t>
  </si>
  <si>
    <t xml:space="preserve">Frans Herman </t>
  </si>
  <si>
    <t>BCA PIK</t>
  </si>
  <si>
    <t xml:space="preserve">Frans Sagen SE </t>
  </si>
  <si>
    <t>Rental Motor Dimakasar</t>
  </si>
  <si>
    <t>Sulawesi Selatan</t>
  </si>
  <si>
    <t>achmad ajid</t>
  </si>
  <si>
    <t>revisi menjadi nama lengkap</t>
  </si>
  <si>
    <t xml:space="preserve">Fransiskus Hosea </t>
  </si>
  <si>
    <t>KABUPATEN SUMBA TIMUR</t>
  </si>
  <si>
    <t>BNI Waingapu</t>
  </si>
  <si>
    <t xml:space="preserve">FREDDY PURBA .SH </t>
  </si>
  <si>
    <t>SubconPembuatan IMB</t>
  </si>
  <si>
    <t>FREDDY PURBA.SH</t>
  </si>
  <si>
    <t xml:space="preserve">FREDDY PURBA, SH </t>
  </si>
  <si>
    <t xml:space="preserve">Jl. Mapilindo No, 58 Medan Desa Tegal Rejo Kecamatan Medan Perjuangan </t>
  </si>
  <si>
    <t>Freddy</t>
  </si>
  <si>
    <t>BRI Cab Medan</t>
  </si>
  <si>
    <t>Freddy Purba, SH</t>
  </si>
  <si>
    <t>Bp Fredy Siahaya</t>
  </si>
  <si>
    <t>Matriks Siahaya</t>
  </si>
  <si>
    <t xml:space="preserve">Rental Mobil Pick Up </t>
  </si>
  <si>
    <t>Bp Frengki</t>
  </si>
  <si>
    <t>FRENGKI WENNO</t>
  </si>
  <si>
    <t>Supplier Kayu di Seram Barat (Kamarian)</t>
  </si>
  <si>
    <t xml:space="preserve">Frenky.M.Mayer </t>
  </si>
  <si>
    <t>KOTA JAYAPURA</t>
  </si>
  <si>
    <t>PAPUA</t>
  </si>
  <si>
    <t>frenky</t>
  </si>
  <si>
    <t>Mandor Sumarlija</t>
  </si>
  <si>
    <t xml:space="preserve">Jalan Raya Duri Kosambi No 100A </t>
  </si>
  <si>
    <t>Frijaya Semen</t>
  </si>
  <si>
    <t>PT Frijaya Perkasa Abadi</t>
  </si>
  <si>
    <t>Bp Fuad</t>
  </si>
  <si>
    <t>Test Commisioning ADSS</t>
  </si>
  <si>
    <t>Fumira</t>
  </si>
  <si>
    <t>iwan@fumira.co.id</t>
  </si>
  <si>
    <t>Jl. Gatot Subroto Kav. 22 Wisma Argo Manunggal Lt. 9 Karet Semanggi - Setiabudi</t>
  </si>
  <si>
    <t>PT Fumira</t>
  </si>
  <si>
    <t>FUMIRA</t>
  </si>
  <si>
    <t xml:space="preserve">Jl. Gatot Subroto Kav. 22 Wisma Argo Manunggal Lt. 9 Karet Semanggi - Setiabudi </t>
  </si>
  <si>
    <t>PT. FUMIRA</t>
  </si>
  <si>
    <t>Suite 603, Jl. Letjend TB Simatupang Kav. 88</t>
  </si>
  <si>
    <t>Devita Wenny</t>
  </si>
  <si>
    <t>Selang Hose INjection dan Hidrolyk</t>
  </si>
  <si>
    <t xml:space="preserve">GADING JAYA TEKNIK </t>
  </si>
  <si>
    <t>Iman Widiyanto</t>
  </si>
  <si>
    <t>Gaffar</t>
  </si>
  <si>
    <t>Tim Soil Test dari Lokal Ambon</t>
  </si>
  <si>
    <t xml:space="preserve">Gafina Jaya Makmur </t>
  </si>
  <si>
    <t>KABUPATEN SITUBONDO</t>
  </si>
  <si>
    <t>Askan Prasetya</t>
  </si>
  <si>
    <t>Susanah</t>
  </si>
  <si>
    <t>Fabrikator pole dan mounting di Surabaya</t>
  </si>
  <si>
    <t>GAIA KENCANA</t>
  </si>
  <si>
    <t>021-3456650</t>
  </si>
  <si>
    <t>bkurniawan@galva.co.id</t>
  </si>
  <si>
    <t>021-3456651</t>
  </si>
  <si>
    <t>JL.HAYAM WURUK NO.27, Kel. Gambir, Kec. Gambir, Kota Adm. Jakarta Pusat, Prov. DKI Jakarta</t>
  </si>
  <si>
    <t>03.007.337.3-074.000</t>
  </si>
  <si>
    <t>Jl. A. Yani Gg. Jambu RT. 05 Ds. Bumi Harjo Kec. Kumai Kab. Kotawaringin Barat, Kalimantan Tengah</t>
  </si>
  <si>
    <t xml:space="preserve">Jl. Buncit Raya Pulo V No. 11 Jakarta selatan </t>
  </si>
  <si>
    <t>Donny</t>
  </si>
  <si>
    <t>Galaxy Technical</t>
  </si>
  <si>
    <t>+62 812-1324-3939</t>
  </si>
  <si>
    <t>LTC Lantai 1 GF Blok C 12 No 1-5 Jl. Hayam Wuruk No. 127</t>
  </si>
  <si>
    <t>Bebi</t>
  </si>
  <si>
    <t>Supriatna Tatang</t>
  </si>
  <si>
    <t>Kunci ringpass, kunci moment, kunci inggris etc</t>
  </si>
  <si>
    <t>Galih Purnama</t>
  </si>
  <si>
    <t>0877-2788-0525</t>
  </si>
  <si>
    <t xml:space="preserve">Komplek Tani Mulya Indah jl. Bonsai No.20 Rt.006 Rw.015 Tanimulya Kec Ngamprah Kabupaten Bandung Barat </t>
  </si>
  <si>
    <t>0137-01-010390-53-5</t>
  </si>
  <si>
    <t>Mandor sipil buat PGE kamojang Garut</t>
  </si>
  <si>
    <t>Kp. Cilegong RT013 RW003 Kel. Cilegong Kec. Jatiluhur Kab. Purwarkarta - Jawa Barat</t>
  </si>
  <si>
    <t>Galuh Silva Lestari</t>
  </si>
  <si>
    <t>Bp Bayu 0819-9138-9489; Bp Hendra 0812-2263-1229</t>
  </si>
  <si>
    <t>Jl Baru No 3, Cihaurbeuti, Ciamis</t>
  </si>
  <si>
    <t>Dusun Desa Kaler RT006/002, Cihaurbeuti, Kcc Cihau</t>
  </si>
  <si>
    <t>CV Galuh Silva Lestari</t>
  </si>
  <si>
    <t>Supplier Bata Ringan di Ciamis</t>
  </si>
  <si>
    <t xml:space="preserve">Galvatech, CV </t>
  </si>
  <si>
    <t>Dolly Hutabarat</t>
  </si>
  <si>
    <t>Cut Dolly Hutabarat</t>
  </si>
  <si>
    <t>4 tahun</t>
  </si>
  <si>
    <t>Indra</t>
  </si>
  <si>
    <t>PT. GALVINDO AMPUH</t>
  </si>
  <si>
    <t>701.908.627</t>
  </si>
  <si>
    <t>PERMATA</t>
  </si>
  <si>
    <t>Galvanizing</t>
  </si>
  <si>
    <t>Hotdip Galvanised</t>
  </si>
  <si>
    <t>Galvindo Intiselaras</t>
  </si>
  <si>
    <t>Jalan Kampung Bulakan No.29, Bitung Jaya, Cikupa, Bitung Jaya, Kec. Cikupa, Kabupaten Tangerang, Banten 15710</t>
  </si>
  <si>
    <t>PT GALVINDO INTISELARAS</t>
  </si>
  <si>
    <t>Pabrik Hot Dip Galvanize (HDG) untuk material kabel trench</t>
  </si>
  <si>
    <t xml:space="preserve">Gamal Setiana </t>
  </si>
  <si>
    <t xml:space="preserve">Komp Pandan Wangi E-4 RT 002 RW 009 Cijawura Buah Batu Bandung Jawa Barat </t>
  </si>
  <si>
    <t>Komp Pandan Wangi E-4 RT 002 RW 009 Cijawura Buah</t>
  </si>
  <si>
    <t>079 395 3540</t>
  </si>
  <si>
    <t xml:space="preserve">sewa alat berat </t>
  </si>
  <si>
    <t xml:space="preserve">Gambang S. Sos </t>
  </si>
  <si>
    <t>Camat Ketungau Hulu</t>
  </si>
  <si>
    <t>Ketungau Hulu</t>
  </si>
  <si>
    <t>Ganjar Supriatna</t>
  </si>
  <si>
    <t>+62 831-4837-9664</t>
  </si>
  <si>
    <t>Dusun Karanganyar RT003/RW001 Kel. Ciasem Girang, Kec. Ciasem Kab. Subang</t>
  </si>
  <si>
    <t>Mandor untuk pending item cibatu</t>
  </si>
  <si>
    <t>Gapensi (Gabungan Pelaksana Konstruksi Nasional)</t>
  </si>
  <si>
    <t>021-78843255</t>
  </si>
  <si>
    <t>Jl. Rawa Bambu No,140 Pasar Minggu Jakarta Selatan</t>
  </si>
  <si>
    <t>7.330.300.200</t>
  </si>
  <si>
    <t>BPC GAPENSI JAKSEL</t>
  </si>
  <si>
    <t xml:space="preserve">Badan Gapensi Jaksel </t>
  </si>
  <si>
    <t>Bp Alep</t>
  </si>
  <si>
    <t>Alep</t>
  </si>
  <si>
    <t>Supplier Olie dan Grease/ Gemuk</t>
  </si>
  <si>
    <t xml:space="preserve">Gatot Soni Semeon </t>
  </si>
  <si>
    <t>Mandor ME Lubuklinggau. NPWP 18.462.051.6-609.000</t>
  </si>
  <si>
    <t xml:space="preserve">Gatot Subroto </t>
  </si>
  <si>
    <t>Mandor Site Balai Karangan</t>
  </si>
  <si>
    <t>Gatot</t>
  </si>
  <si>
    <t>BANK BPD KALBAR</t>
  </si>
  <si>
    <t xml:space="preserve">GATOT SURYADI </t>
  </si>
  <si>
    <t xml:space="preserve">HUTA 1 URUNG 04 SIANTAR </t>
  </si>
  <si>
    <t>SUSI</t>
  </si>
  <si>
    <t>MANDOR STRINGING PLN</t>
  </si>
  <si>
    <t xml:space="preserve">GAVIA EXPRES </t>
  </si>
  <si>
    <t>Gedung Intra Asia Ground Floor</t>
  </si>
  <si>
    <t>Bpk Jhony</t>
  </si>
  <si>
    <t>6000-336-139</t>
  </si>
  <si>
    <t>GAVIA EKSPRES</t>
  </si>
  <si>
    <t xml:space="preserve">GE T&amp;D INDIA LIMITED </t>
  </si>
  <si>
    <t>NEW DELHI</t>
  </si>
  <si>
    <t>DELHI</t>
  </si>
  <si>
    <t>INDIA</t>
  </si>
  <si>
    <t xml:space="preserve">Gea Rental </t>
  </si>
  <si>
    <t>BOBI</t>
  </si>
  <si>
    <t>IKSANDI</t>
  </si>
  <si>
    <t>EVELINA</t>
  </si>
  <si>
    <t>CV.GEA</t>
  </si>
  <si>
    <t>Rental mobil penganti Dewi untuk PLN stringing sarulla</t>
  </si>
  <si>
    <t>Faizin/Dony</t>
  </si>
  <si>
    <t>Faizin</t>
  </si>
  <si>
    <t xml:space="preserve">Gedung Bank EXIM </t>
  </si>
  <si>
    <t>Bp Safrizal</t>
  </si>
  <si>
    <t>070.009.500.0274</t>
  </si>
  <si>
    <t>PT Gedung BankExim</t>
  </si>
  <si>
    <t>Dua Raya</t>
  </si>
  <si>
    <t>Bp Kosasih</t>
  </si>
  <si>
    <t>0856-9019-222 &amp; 021 - 6289651</t>
  </si>
  <si>
    <t>Pasar Jembatan Merah B.Loo AKS No.154, Mangga Dua</t>
  </si>
  <si>
    <t>Jakarta PUsat</t>
  </si>
  <si>
    <t>PT Gema Persada Indoteknik</t>
  </si>
  <si>
    <t>Supplier Pipa besi dan PVC</t>
  </si>
  <si>
    <t xml:space="preserve">Gema Sport </t>
  </si>
  <si>
    <t xml:space="preserve">(021) 22780587 / 0878 8690 3817 </t>
  </si>
  <si>
    <t>Jalan Raya Ragunan No.3, RT.4/RW.4, Ragunan, Pasar</t>
  </si>
  <si>
    <t>Pak Dennis</t>
  </si>
  <si>
    <t>3010 0863 95</t>
  </si>
  <si>
    <t>Denis Farhansyah</t>
  </si>
  <si>
    <t xml:space="preserve">Supplier peralatan sport (tennis meja) </t>
  </si>
  <si>
    <t>Bp Antonius Sianipar</t>
  </si>
  <si>
    <t>Antonius Sianipar</t>
  </si>
  <si>
    <t xml:space="preserve">Supplier CCTV </t>
  </si>
  <si>
    <t xml:space="preserve">Gemilang Mandiri </t>
  </si>
  <si>
    <t>Safrizal Heri</t>
  </si>
  <si>
    <t>276.1434.707</t>
  </si>
  <si>
    <t>Safrizal eri</t>
  </si>
  <si>
    <t xml:space="preserve">Gemilang Sinar Transport </t>
  </si>
  <si>
    <t>Alhamdani Dongoran</t>
  </si>
  <si>
    <t>106-00-10192089</t>
  </si>
  <si>
    <t>PT. Gemilang Sinar Transport</t>
  </si>
  <si>
    <t>Transporter baru spealisasi trucking ke Medan dan Jawa</t>
  </si>
  <si>
    <t>Geo Sarana Guna</t>
  </si>
  <si>
    <t>+62 813-2576-6670</t>
  </si>
  <si>
    <t>Jl. Jomblang Sari No.12 RT. 001/001, Jomblang, Kec. Candisari, Kota Semarang, Jawa Tengah 50256</t>
  </si>
  <si>
    <t>Eko</t>
  </si>
  <si>
    <t>Tophography survey, Site Acquisition, Long Profile Transmission</t>
  </si>
  <si>
    <t xml:space="preserve">Geodis Wilson Indonesia </t>
  </si>
  <si>
    <t>Ibu Citra</t>
  </si>
  <si>
    <t>PT Geodis Wilson Indonesia</t>
  </si>
  <si>
    <t>Jasa PPJK &amp; Ekspedisi</t>
  </si>
  <si>
    <t>Gd Menara MTH, Lt Mezzanine, Jl MT Haryono Kav 23, RT0009/009, Kel Tebet Timur, Kec Tebet, Jakarta Selatan 12820</t>
  </si>
  <si>
    <t xml:space="preserve">Gerak Puncak Lancar </t>
  </si>
  <si>
    <t>Komputer &amp; Accessories</t>
  </si>
  <si>
    <t>Bank Standart Chanterd Cab. Sudirman</t>
  </si>
  <si>
    <t>PT Gerak Puncak Lancar</t>
  </si>
  <si>
    <t xml:space="preserve">Gerbang Winas Utama </t>
  </si>
  <si>
    <t>Mr. Ardi Hasan</t>
  </si>
  <si>
    <t>Mr. Joko Budi Utomo</t>
  </si>
  <si>
    <t>Mr. Ir. Saryono MD</t>
  </si>
  <si>
    <t>BCA KCP Kelapa Gading</t>
  </si>
  <si>
    <t>Joko Budi Utomo</t>
  </si>
  <si>
    <t>Cubical Toilet</t>
  </si>
  <si>
    <t>Jl Pd Cabe Raya, Pd Cabe Udik, Kec Pamulang, KOta</t>
  </si>
  <si>
    <t>Ibu Annalisa Kurnia</t>
  </si>
  <si>
    <t>Annalisa Kurnia</t>
  </si>
  <si>
    <t>Supplier Grobak Dorong roda dua untuk di motor</t>
  </si>
  <si>
    <t>Gery Adrian GP</t>
  </si>
  <si>
    <t>Tempat Bunag lumpur</t>
  </si>
  <si>
    <t>Aziz</t>
  </si>
  <si>
    <t>000 394 394 1986</t>
  </si>
  <si>
    <t>Cv ghani mandiri sukses</t>
  </si>
  <si>
    <t>pasir</t>
  </si>
  <si>
    <t xml:space="preserve">GHANIY EKSPRES TRANS </t>
  </si>
  <si>
    <t>Ita Masita Ardiansyah</t>
  </si>
  <si>
    <t>Masita Gusti A, SE</t>
  </si>
  <si>
    <t>155.00.0662549-8</t>
  </si>
  <si>
    <t>PT. GHANIY EKSPRES TRANS</t>
  </si>
  <si>
    <t>Calon transportir Kabel ADSS Jateng</t>
  </si>
  <si>
    <t xml:space="preserve">GI LB Linggau </t>
  </si>
  <si>
    <t>Indonesial</t>
  </si>
  <si>
    <t>Ir. Endang Tasripin</t>
  </si>
  <si>
    <t xml:space="preserve">Gifial Fauzi Sadiki </t>
  </si>
  <si>
    <t>Bp Gifial Fauzi Sadiki</t>
  </si>
  <si>
    <t>Survey Titik Tower</t>
  </si>
  <si>
    <t>Bp Iyos</t>
  </si>
  <si>
    <t>CV Gihon Juma Sentosa</t>
  </si>
  <si>
    <t>Supplier Grease/ Gemuk</t>
  </si>
  <si>
    <t>Bp Gino Gunawan</t>
  </si>
  <si>
    <t>Gino Gunawan</t>
  </si>
  <si>
    <t>Bengkel AC Mobil</t>
  </si>
  <si>
    <t xml:space="preserve">GIS GLOBAL </t>
  </si>
  <si>
    <t>021-53670757</t>
  </si>
  <si>
    <t>geosurveying06@yahoo.com</t>
  </si>
  <si>
    <t>AKR Tower Lantai 16 Unit A Jalan Panjang No 05 RT 11 RW 10</t>
  </si>
  <si>
    <t>Kebon Jeruk</t>
  </si>
  <si>
    <t>Amy</t>
  </si>
  <si>
    <t>PT GIS GLOBAL</t>
  </si>
  <si>
    <t>03.042.405.5-035.000</t>
  </si>
  <si>
    <t xml:space="preserve">Pengadaan Kompresor </t>
  </si>
  <si>
    <t xml:space="preserve">Giswanto Sam </t>
  </si>
  <si>
    <t xml:space="preserve">Dusun 9, Sungai Lama, Kec. Simpang Ampat, Kab. Asahan, Sumatera Utara </t>
  </si>
  <si>
    <t>Rental Barbender Besi</t>
  </si>
  <si>
    <t>02.191.534.3.029.000</t>
  </si>
  <si>
    <t>Supplier / Distributor mesin Dongfeng</t>
  </si>
  <si>
    <t>Suplier Pembuatan Plat di Cibatu</t>
  </si>
  <si>
    <t>Bp Gito</t>
  </si>
  <si>
    <t>426001xxxxxxxx</t>
  </si>
  <si>
    <t>Bengkel Las di Cikarang</t>
  </si>
  <si>
    <t xml:space="preserve">Global Cakrawala Teknik </t>
  </si>
  <si>
    <t>Hendra Hasan</t>
  </si>
  <si>
    <t>Trias Hindarso</t>
  </si>
  <si>
    <t>Ivo Riany</t>
  </si>
  <si>
    <t>di bukit tinggi, palembang, padang dan PKU</t>
  </si>
  <si>
    <t>02.624.285.9-061.000</t>
  </si>
  <si>
    <t xml:space="preserve">GLOBAL MITRA NUSANTARA CV </t>
  </si>
  <si>
    <t>BP. IRVAN</t>
  </si>
  <si>
    <t>MANDIRI CAB. MUARA KARANG</t>
  </si>
  <si>
    <t>Distributor Fire Protection (APAR), untuk memenuhi PR No PR02-12000334. NPWP 02.461.309.3-041.000</t>
  </si>
  <si>
    <t xml:space="preserve">GLOBAL OPTIMA ABADI </t>
  </si>
  <si>
    <t>Mandiri Cabang Gedung Aneka Tambang Jl. Letjend Si</t>
  </si>
  <si>
    <t>PT. Global Optima Abadi</t>
  </si>
  <si>
    <t>73.747.478.3-013.000</t>
  </si>
  <si>
    <t>Stringing ADSS</t>
  </si>
  <si>
    <t xml:space="preserve">Global Teknik </t>
  </si>
  <si>
    <t xml:space="preserve">021 612 1292 </t>
  </si>
  <si>
    <t xml:space="preserve">Gedung Murata Blok F No 21 Lantai Dasar Glodok Plaza Jakarta Barat </t>
  </si>
  <si>
    <t xml:space="preserve">Global Twin Star </t>
  </si>
  <si>
    <t>Agung Widodo</t>
  </si>
  <si>
    <t>155-0000982192</t>
  </si>
  <si>
    <t>PT Global Twin Star</t>
  </si>
  <si>
    <t>02.755.967.3-415.000</t>
  </si>
  <si>
    <t>2013-01-01</t>
  </si>
  <si>
    <t xml:space="preserve">Gobel Dharma Nusantara </t>
  </si>
  <si>
    <t xml:space="preserve">Jl. Dewi Sartika 14 Cawang II </t>
  </si>
  <si>
    <t xml:space="preserve">Krojan RT 03/RW 02 Purwosari, Gumukaras </t>
  </si>
  <si>
    <t>Jember, Jawa Timur</t>
  </si>
  <si>
    <t>Ahmad Mudhofar</t>
  </si>
  <si>
    <t xml:space="preserve">Golden Andy Poetra Munthe </t>
  </si>
  <si>
    <t>Golden Munthe</t>
  </si>
  <si>
    <t>105-00-0422852-8</t>
  </si>
  <si>
    <t>Golden Pradhana Abadi</t>
  </si>
  <si>
    <t>021 - 82648696</t>
  </si>
  <si>
    <t>sales@goldenpradhanaabadi.co.i</t>
  </si>
  <si>
    <t>Jl. Burangkeng Setu Km. 1 Park Place Blok D 6 A No. 2 RT. 004 RW. 018 Burangkeng Setu</t>
  </si>
  <si>
    <t>Ibu Anti Retno Susanti</t>
  </si>
  <si>
    <t>CV. Golden Pradhana Abadi</t>
  </si>
  <si>
    <t>95.582.346.3-413.000</t>
  </si>
  <si>
    <t>Stockist yang mempunyai kabel N2XFGbY</t>
  </si>
  <si>
    <t>Ady</t>
  </si>
  <si>
    <t>PT. Golden Roof Polymer</t>
  </si>
  <si>
    <t xml:space="preserve">Gordon Manalu </t>
  </si>
  <si>
    <t xml:space="preserve">Dusun V Komp Sri Gunting Blok K-15 RT 004 RW 003 Kel. Sunggal Kanan Kec. Sunggal Kab. Deli Serdang </t>
  </si>
  <si>
    <t>Dusun V Komp Sri Gunting Blok K-15 RT 004 RW 003 K</t>
  </si>
  <si>
    <t>023 055 5223</t>
  </si>
  <si>
    <t xml:space="preserve">Graha Andrasentra Propertindo,PT </t>
  </si>
  <si>
    <t>Ibu Tariansyah</t>
  </si>
  <si>
    <t xml:space="preserve">Graha HBS,CV </t>
  </si>
  <si>
    <t>Pare-pare</t>
  </si>
  <si>
    <t>No</t>
  </si>
  <si>
    <t xml:space="preserve">Graha Sarana Duta </t>
  </si>
  <si>
    <t>Eka Ferdinan Riza</t>
  </si>
  <si>
    <t>Samsir Bahri</t>
  </si>
  <si>
    <t>PT. Graha Sarana Duta</t>
  </si>
  <si>
    <t>BM site Menara Multimedia</t>
  </si>
  <si>
    <t>ROBERT NG</t>
  </si>
  <si>
    <t>SUPPLIER PENJUALAN BAN &amp; PERLENGKAPAN MOBIL</t>
  </si>
  <si>
    <t xml:space="preserve">Great Comp </t>
  </si>
  <si>
    <t xml:space="preserve">JL. Purnawarman 13-15, BEC Lt. 1 H 02 â€“ 05 Bandung </t>
  </si>
  <si>
    <t>JL. Purnawarman 13-15, BEC Lt. 1 H 02 â€“ 05 Band</t>
  </si>
  <si>
    <t xml:space="preserve">Gridtech Indonesia </t>
  </si>
  <si>
    <t>118 000 2900 701 (idr)</t>
  </si>
  <si>
    <t>PT. Gridtech Indonesia</t>
  </si>
  <si>
    <t>31.307.477.5-451.000</t>
  </si>
  <si>
    <t>Lukman/ Rudy</t>
  </si>
  <si>
    <t xml:space="preserve">Guna Bangunan </t>
  </si>
  <si>
    <t xml:space="preserve">022 5204127 </t>
  </si>
  <si>
    <t>Nanan Achmad</t>
  </si>
  <si>
    <t>Toko bangunan di Bandung</t>
  </si>
  <si>
    <t xml:space="preserve">GUNA ELEKTRO </t>
  </si>
  <si>
    <t xml:space="preserve">JL. ARJUNA UTARA 50 JAKARTA </t>
  </si>
  <si>
    <t>ERNA HERLINA</t>
  </si>
  <si>
    <t>ILHAM PITONO</t>
  </si>
  <si>
    <t>OCBC NISP CABANG TAMAN RATU</t>
  </si>
  <si>
    <t>526-150-79878.9</t>
  </si>
  <si>
    <t>PT GUNA ELEKTRO</t>
  </si>
  <si>
    <t>VENDOR UNTUK MATERIAL PROJECT GI LUBUKLINGGAU. NPWP 01.310.579.6-038.000</t>
  </si>
  <si>
    <t xml:space="preserve">GUNAWAN </t>
  </si>
  <si>
    <t>WANDA PURNAMA SARI</t>
  </si>
  <si>
    <t xml:space="preserve">MANDOR UNTUK MENGERJAKAN CONNECTION PLN UNTUK PROJECT T-SEL </t>
  </si>
  <si>
    <t xml:space="preserve">GUNTUR </t>
  </si>
  <si>
    <t>URGENT Toko Bangunan</t>
  </si>
  <si>
    <t xml:space="preserve">Jl. Guntur No. 30 Jakarta selatan </t>
  </si>
  <si>
    <t>Ibu Tjong Ngiuk Lie</t>
  </si>
  <si>
    <t>Tjong Ngiuk Lie</t>
  </si>
  <si>
    <t xml:space="preserve">KP.Tangsi RT 004/006 Desa Sukadanau - Cikarang Barat </t>
  </si>
  <si>
    <t>PT. Gunung Baja Konstruksi</t>
  </si>
  <si>
    <t>PD / UD</t>
  </si>
  <si>
    <t xml:space="preserve">Gunung Mulia </t>
  </si>
  <si>
    <t>URGENT untuk PRoject Indosat</t>
  </si>
  <si>
    <t>Bpk Sunardi</t>
  </si>
  <si>
    <t>SUNARDI THE</t>
  </si>
  <si>
    <t xml:space="preserve">Gunung Sari </t>
  </si>
  <si>
    <t>Karim</t>
  </si>
  <si>
    <t>CIMB NIAGA</t>
  </si>
  <si>
    <t>8001-4153-9400</t>
  </si>
  <si>
    <t>Haudin Sariwaty</t>
  </si>
  <si>
    <t>Suplier Electrical di Medan</t>
  </si>
  <si>
    <t xml:space="preserve">Gunung Selatan </t>
  </si>
  <si>
    <t xml:space="preserve">Supplier Medan </t>
  </si>
  <si>
    <t xml:space="preserve">Jl. Denai No 18 - MEDAN </t>
  </si>
  <si>
    <t xml:space="preserve">H Adang Abdullah </t>
  </si>
  <si>
    <t>H Adang</t>
  </si>
  <si>
    <t>BCA KCP Kotaparis Sukabumi</t>
  </si>
  <si>
    <t>Adang Abdulah</t>
  </si>
  <si>
    <t xml:space="preserve">Tiang Telp </t>
  </si>
  <si>
    <t xml:space="preserve">H Herman Basir </t>
  </si>
  <si>
    <t>Pare pare</t>
  </si>
  <si>
    <t xml:space="preserve">H Jaya Laksana </t>
  </si>
  <si>
    <t>Bogor area</t>
  </si>
  <si>
    <t xml:space="preserve">Ciomas Permai B5 No 12 B </t>
  </si>
  <si>
    <t>H Jaya Laksana : 0813 196</t>
  </si>
  <si>
    <t>Bank Mandiri, Kcp Bogor Juanda</t>
  </si>
  <si>
    <t>133-00-1078141-7</t>
  </si>
  <si>
    <t xml:space="preserve">H Nasirun </t>
  </si>
  <si>
    <t>KABUPATEN LOMBOK BARAT</t>
  </si>
  <si>
    <t>Mandor dan Suplier Gypsum di Lombok</t>
  </si>
  <si>
    <t xml:space="preserve">H Nawawi Burhan </t>
  </si>
  <si>
    <t xml:space="preserve">H SABAR SANTOSO </t>
  </si>
  <si>
    <t>SEWA MOTOR</t>
  </si>
  <si>
    <t>Banyumas</t>
  </si>
  <si>
    <t>Bpk Sabar</t>
  </si>
  <si>
    <t>CASH, BAYAR DITEMPAT KETIKA TERIMA MOTOR</t>
  </si>
  <si>
    <t>Bp H Widodo</t>
  </si>
  <si>
    <t>H. Widodo</t>
  </si>
  <si>
    <t>Rental MObil Crane di GI SUkamara</t>
  </si>
  <si>
    <t xml:space="preserve">H. A. ARDIAN ASYRAQ R. </t>
  </si>
  <si>
    <t>Andi Ardian</t>
  </si>
  <si>
    <t>H. Andi Ardian</t>
  </si>
  <si>
    <t>Indoenesia</t>
  </si>
  <si>
    <t>H. Adi setiawan</t>
  </si>
  <si>
    <t>Adi setiawan H</t>
  </si>
  <si>
    <t xml:space="preserve">H. Akir Siswo Suwarno </t>
  </si>
  <si>
    <t xml:space="preserve">Kaligandu RT 002 RW 001 Kel/Desa Wanajaya Kec. Teluk Jambe Kabupaten Karawang, Jawa Barat </t>
  </si>
  <si>
    <t>Kaligandu RT 002 RW 001 Kel/Desa Wanajaya Kec. Tel</t>
  </si>
  <si>
    <t>1579-0101-3531-503</t>
  </si>
  <si>
    <t>Akir Siswo Suwarno</t>
  </si>
  <si>
    <t xml:space="preserve">H. Saenong </t>
  </si>
  <si>
    <t xml:space="preserve">Jl Industri Kecil Rt 04/04 Desa Bukit harapan kec </t>
  </si>
  <si>
    <t>H Saenong</t>
  </si>
  <si>
    <t>Hasanudin</t>
  </si>
  <si>
    <t xml:space="preserve">H. Samsudin </t>
  </si>
  <si>
    <t xml:space="preserve">H. Suparman </t>
  </si>
  <si>
    <t xml:space="preserve">0813 1212 5779 </t>
  </si>
  <si>
    <t xml:space="preserve">Suparmanhandi06@gmail.com </t>
  </si>
  <si>
    <t xml:space="preserve">JL. Alam Indah 3 No. 9 Green Wood Lippo Cikarang RT 005 RW 018 Kel. Cibatu Kec. Cikarang Selatan Kabupaten Bekasi Jawa Barat </t>
  </si>
  <si>
    <t>JL. Alam Indah 3 No. 9 Green Wood Lippo Cikarang R</t>
  </si>
  <si>
    <t>460 314 809 9</t>
  </si>
  <si>
    <t>Suparman H</t>
  </si>
  <si>
    <t xml:space="preserve">H.WAHIDIN PANE </t>
  </si>
  <si>
    <t>RENTAL TRUCK PROJEC PLN STRINGING BINJAI</t>
  </si>
  <si>
    <t>0821-2179-3690</t>
  </si>
  <si>
    <t>Dusun Cihonje RT.003 Rw.002 Desa Cigenjel Kec Pamulihan Kabupaten Sumedang</t>
  </si>
  <si>
    <t>Eni Wowor</t>
  </si>
  <si>
    <t xml:space="preserve">Mandor untuk Pondasi, Erection dan Install Tower BTS </t>
  </si>
  <si>
    <t xml:space="preserve">HADI </t>
  </si>
  <si>
    <t>Muhamad Syahri</t>
  </si>
  <si>
    <t xml:space="preserve">Hadi laksono-Rent Truck </t>
  </si>
  <si>
    <t>Rental Truck foso area Madiun</t>
  </si>
  <si>
    <t>Hadi Laksono</t>
  </si>
  <si>
    <t xml:space="preserve">Hadian Saputra </t>
  </si>
  <si>
    <t xml:space="preserve">0821 1140 2493 </t>
  </si>
  <si>
    <t xml:space="preserve">Jl. Petojo Utara II RT 005 RW 003 Kel/Desa Petojo Utara Kec. Gambir Jakarta Pusat DKI Jakarta </t>
  </si>
  <si>
    <t>Jl. Petojo Utara II RT 005 RW 003 Kel/Desa Petojo</t>
  </si>
  <si>
    <t>6860 2625 74</t>
  </si>
  <si>
    <t>Supliere Peralatan Berat Untuk Drum Stand mesin stringing</t>
  </si>
  <si>
    <t>Hadiman</t>
  </si>
  <si>
    <t>Kp. Semi Rt.002 Ew.002 Desa Narimbang Mulia Kecamatan Rangkas Bitung Kabupaten Lebak Banten</t>
  </si>
  <si>
    <t>Hadiman (Adi Bandung)</t>
  </si>
  <si>
    <t>3851-01-0410072-53-1</t>
  </si>
  <si>
    <t>SITI AMINAH</t>
  </si>
  <si>
    <t>Operator Borepile untuk teluk naga, alat borepile dari Qdc</t>
  </si>
  <si>
    <t>Kp. Mandeg RT007/003 Cikulur, Cikulur, Kab. Lebak, Banten</t>
  </si>
  <si>
    <t xml:space="preserve">Hairuddin Sijaya </t>
  </si>
  <si>
    <t>Erector tower PLN Palubaru-Silae</t>
  </si>
  <si>
    <t xml:space="preserve">HAIRUL NASUTION </t>
  </si>
  <si>
    <t>JL.HARAPAN KM 12,5 GG.INDAH MDAN BINJAI</t>
  </si>
  <si>
    <t>3275-01-036035-53-0</t>
  </si>
  <si>
    <t>RINA ASMARALDA PANGGABEAN</t>
  </si>
  <si>
    <t>MANDOR FO/FTTH</t>
  </si>
  <si>
    <t xml:space="preserve">KP. Warudoyong I RT 012 RW 005 Kel/desa Sukabungah Kec. Bojongmangu Kab. Bekasi Jawa Barat </t>
  </si>
  <si>
    <t>KP. Warudoyong I RT 012 RW 005 Kel/desa Sukabungah</t>
  </si>
  <si>
    <t>Pak Pajar</t>
  </si>
  <si>
    <t>Tatih Handayani</t>
  </si>
  <si>
    <t xml:space="preserve">Mandor sipil di cibatu </t>
  </si>
  <si>
    <t xml:space="preserve">BTN Mangga Tiga Permai Blok F.8 No.18 Makasar Sulawesi Selatan </t>
  </si>
  <si>
    <t xml:space="preserve">Haji Ilyas </t>
  </si>
  <si>
    <t>Pemilik lahan site Simanggaris Project Depdagri</t>
  </si>
  <si>
    <t>Tatang Qdc 081221964893</t>
  </si>
  <si>
    <t>Hakim Budianto</t>
  </si>
  <si>
    <t>Jl.INSP. MARZUKI LR. BAKTI PERUM. PRADA REGEN</t>
  </si>
  <si>
    <t>Hakim Budianto AS</t>
  </si>
  <si>
    <t>Test CommisioningIndividual test HV equipment dan fungtion test HV, fuction trafo PS 200 kva</t>
  </si>
  <si>
    <t>Suwanto Gunawan</t>
  </si>
  <si>
    <t xml:space="preserve">Haluan Cargo Nusa </t>
  </si>
  <si>
    <t>Daerah Pekanbaru</t>
  </si>
  <si>
    <t>Sahudi</t>
  </si>
  <si>
    <t>Rita Kontriawati</t>
  </si>
  <si>
    <t>120.000.0998466.2</t>
  </si>
  <si>
    <t>CV. Haluan Cargo Nusa</t>
  </si>
  <si>
    <t>Transporter/forwarder, SIUPP menyusul, NPWP, TDP dan KTP terlampir.. URGENT, utk jadwal pickup PELNI besok klo tidak mundur lg 5hari..</t>
  </si>
  <si>
    <t xml:space="preserve">Jl. P. Jayakarta 30 B, Jakarta Pusat </t>
  </si>
  <si>
    <t xml:space="preserve">KP. pajagan RT002/003 </t>
  </si>
  <si>
    <t>Parakan Salak</t>
  </si>
  <si>
    <t xml:space="preserve">Hamid </t>
  </si>
  <si>
    <t>pemilik dan penjaga lahan site paloh</t>
  </si>
  <si>
    <t>Harco Glodok lantai UG Blok B No. 7-9-11</t>
  </si>
  <si>
    <t>08-222-11-222</t>
  </si>
  <si>
    <t>PT. Hamparan Anugrah Sejahtera</t>
  </si>
  <si>
    <t>Wire rope</t>
  </si>
  <si>
    <t xml:space="preserve">Hamzah </t>
  </si>
  <si>
    <t>KABUPATEN BONE</t>
  </si>
  <si>
    <t>5003-01-000062-53-4</t>
  </si>
  <si>
    <t>Massoreang</t>
  </si>
  <si>
    <t>Mandor pondasi tower PLN Siwa-palopo</t>
  </si>
  <si>
    <t xml:space="preserve">Hanafi Yuddin </t>
  </si>
  <si>
    <t xml:space="preserve">Jl Banda Aceh GG Timur 1- Pekan baru </t>
  </si>
  <si>
    <t>Jl. Banda Aceh No.45 Kel Tangkerang Utara Kecamat</t>
  </si>
  <si>
    <t>Fachruddin (08127644596)</t>
  </si>
  <si>
    <t>108-000-518072-5</t>
  </si>
  <si>
    <t>14 Years</t>
  </si>
  <si>
    <t>Tidak Ada</t>
  </si>
  <si>
    <t>08.118.338.6-211.000</t>
  </si>
  <si>
    <t>Mandor untuk Pekerjaan Civil GI Kisaran (Ext) Q175</t>
  </si>
  <si>
    <t xml:space="preserve">Hanan Karya Wijaya </t>
  </si>
  <si>
    <t>Kaderi Purnomo</t>
  </si>
  <si>
    <t>Rein</t>
  </si>
  <si>
    <t>CV. Hanari Berkah</t>
  </si>
  <si>
    <t>HANBINGXUAN Store â€“ Laz</t>
  </si>
  <si>
    <t xml:space="preserve">Handi Lala </t>
  </si>
  <si>
    <t>132 00 113134 0</t>
  </si>
  <si>
    <t>Handi lala bin Mista</t>
  </si>
  <si>
    <t xml:space="preserve">0823 5001 1520 </t>
  </si>
  <si>
    <t xml:space="preserve">Dusun Cirejag RT 001 RW 002 Kel/Desa Belendung Kec. Klari Kabupaten Karawang Jawa barat </t>
  </si>
  <si>
    <t>Dusun Cirejag RT 001 RW 002 Kel/Desa Belendung Kec</t>
  </si>
  <si>
    <t>Nani</t>
  </si>
  <si>
    <t xml:space="preserve">jasa pekerja langsir </t>
  </si>
  <si>
    <t>819-000-8950</t>
  </si>
  <si>
    <t>ISKANDAR LATUT SUBROTO</t>
  </si>
  <si>
    <t>Trucking di Jambi</t>
  </si>
  <si>
    <t xml:space="preserve">Hang Ding </t>
  </si>
  <si>
    <t>Mandor di Site Long Bagun</t>
  </si>
  <si>
    <t xml:space="preserve">Madurejo Rt 01 / Rw 05 Kalikajar </t>
  </si>
  <si>
    <t>Wonosobo - jawa Tengah</t>
  </si>
  <si>
    <t>Handoko</t>
  </si>
  <si>
    <t>Hanung Sumardiyono</t>
  </si>
  <si>
    <t>Gg Kundi No 4, 01/002 Sidowayah Rembang</t>
  </si>
  <si>
    <t>KABUPATEN REMBANG</t>
  </si>
  <si>
    <t>Sumardiyono</t>
  </si>
  <si>
    <t>Mandor Stringging</t>
  </si>
  <si>
    <t xml:space="preserve">021-5785-3033 &amp; 08119468916 </t>
  </si>
  <si>
    <t>Bp Samuel</t>
  </si>
  <si>
    <t>PT Hanwa Indonesia</t>
  </si>
  <si>
    <t>Supplier Besi Beton</t>
  </si>
  <si>
    <t xml:space="preserve">Happy motor </t>
  </si>
  <si>
    <t>Atok Thang</t>
  </si>
  <si>
    <t>Julianto</t>
  </si>
  <si>
    <t xml:space="preserve">Harapan </t>
  </si>
  <si>
    <t>Otong Bustori</t>
  </si>
  <si>
    <t>Sofyan</t>
  </si>
  <si>
    <t xml:space="preserve">Harapan Baru </t>
  </si>
  <si>
    <t>Suppleir Dearah Gunung Tua Medan</t>
  </si>
  <si>
    <t>Irpan Siregar</t>
  </si>
  <si>
    <t>BRI Cab. Gunung Tua</t>
  </si>
  <si>
    <t>5331-01-002150-532</t>
  </si>
  <si>
    <t>HELFIN</t>
  </si>
  <si>
    <t>Supplier Apar (Alat Pemadam Api)</t>
  </si>
  <si>
    <t>Ningsih</t>
  </si>
  <si>
    <t>PT Harapan Mitra Kreasi</t>
  </si>
  <si>
    <t>Semen</t>
  </si>
  <si>
    <t>Bp Bilhan</t>
  </si>
  <si>
    <t>Belum info (menyusul)</t>
  </si>
  <si>
    <t>03.328.159.3-048.000</t>
  </si>
  <si>
    <t>Distributor Semen Conch di Jakarta</t>
  </si>
  <si>
    <t xml:space="preserve">Harapan Prima </t>
  </si>
  <si>
    <t xml:space="preserve">KOmpleks Ruko Bunga Blok B. No.17 </t>
  </si>
  <si>
    <t>Bpk. Ahui/ Ibu Ajeng</t>
  </si>
  <si>
    <t>Mandiri Cab.Batam</t>
  </si>
  <si>
    <t>R. Rizky Shima S.</t>
  </si>
  <si>
    <t>PT. Harapan Widyatama Pertiwi</t>
  </si>
  <si>
    <t xml:space="preserve">Harapan Widyatama Pertiwi </t>
  </si>
  <si>
    <t>HDPE</t>
  </si>
  <si>
    <t>Khoirul</t>
  </si>
  <si>
    <t>BCA Cab Sunter mall</t>
  </si>
  <si>
    <t>Bp Haratuap Pardede</t>
  </si>
  <si>
    <t>Bengkel Mobil</t>
  </si>
  <si>
    <t>Hardian Karya Gemilang</t>
  </si>
  <si>
    <t>021-7709466</t>
  </si>
  <si>
    <t>Jl. Raden Saleh / studio alam TVRI perum kemang Swatama Blok O No.1 Cikumpa Cilodong Depok 16141</t>
  </si>
  <si>
    <t>Reperasi Kursi</t>
  </si>
  <si>
    <t>Jl Saudara Gg Buntu LK V No 5B, Medan Helvetia</t>
  </si>
  <si>
    <t>Rental Mobil Siak</t>
  </si>
  <si>
    <t xml:space="preserve">Hariyanto </t>
  </si>
  <si>
    <t>H. Hariyanto</t>
  </si>
  <si>
    <t>TAB</t>
  </si>
  <si>
    <t xml:space="preserve">Level 14th. Menara Safuan, 80 Jalan Ampang, 50450 </t>
  </si>
  <si>
    <t>Kuala Lumpur</t>
  </si>
  <si>
    <t>Malaysia</t>
  </si>
  <si>
    <t>Mohan Chandran</t>
  </si>
  <si>
    <t xml:space="preserve">Harry Muharram </t>
  </si>
  <si>
    <t>Harry Muharram, SE</t>
  </si>
  <si>
    <t>Harry Muharram SE</t>
  </si>
  <si>
    <t>Candidate mandor project Siwa Palopo; NPWP no 97.755.758.6-804.000</t>
  </si>
  <si>
    <t>Jl. Pare, 34A, Harapan Jaya, Bekasi Utara, Kota Bekasi, Jawa Barat</t>
  </si>
  <si>
    <t>Ibu Aini</t>
  </si>
  <si>
    <t>Darwin Hartono Jaya Perkasa</t>
  </si>
  <si>
    <t>Supplier Cat di Medan</t>
  </si>
  <si>
    <t xml:space="preserve">HARZA INDONUSA </t>
  </si>
  <si>
    <t>Terlampir Company Profile AKLI</t>
  </si>
  <si>
    <t xml:space="preserve">Jl. Stasiun II No. 12 RT 003 RW 002 Jrakah Tugu </t>
  </si>
  <si>
    <t>Bpk Hari Waluyo</t>
  </si>
  <si>
    <t>MANDIRI Semarang</t>
  </si>
  <si>
    <t>CV Harza Indonusa</t>
  </si>
  <si>
    <t xml:space="preserve">Hasan </t>
  </si>
  <si>
    <t>HASANI BEGA</t>
  </si>
  <si>
    <t xml:space="preserve">Mandor Pondasi Sipil &amp; ME org lokal Kep. Sula </t>
  </si>
  <si>
    <t>Anita Tri Lestari</t>
  </si>
  <si>
    <t>Mandor Civil Tj Balai</t>
  </si>
  <si>
    <t>+62 852-1076-4303</t>
  </si>
  <si>
    <t xml:space="preserve">Kp. Nambo RT 010/004 Patrasana - Kresek </t>
  </si>
  <si>
    <t xml:space="preserve">Hasna </t>
  </si>
  <si>
    <t>KABUPATEN PARIGI MOUTONG</t>
  </si>
  <si>
    <t>bank BRI unit Tinombala</t>
  </si>
  <si>
    <t>Hasrun</t>
  </si>
  <si>
    <t>gudang sementara</t>
  </si>
  <si>
    <t>Haspul International Indonesia</t>
  </si>
  <si>
    <t>021-57991459</t>
  </si>
  <si>
    <t>RDTX Tower, lantai 21, Jl Prof Dr Satrio Kav E IV No.6, Mega Kuningan Jakarta selatan</t>
  </si>
  <si>
    <t>Haspul International</t>
  </si>
  <si>
    <t>Forwarder Material Suzhou dari China</t>
  </si>
  <si>
    <t xml:space="preserve">Hasta Engineering </t>
  </si>
  <si>
    <t>Rental Mobil Crane</t>
  </si>
  <si>
    <t>Ibu Luber</t>
  </si>
  <si>
    <t>087.10.1535.9</t>
  </si>
  <si>
    <t>Wijanto Suharmadi</t>
  </si>
  <si>
    <t xml:space="preserve">Hasyim Marpaung </t>
  </si>
  <si>
    <t>Bp Hasyim Marpaung</t>
  </si>
  <si>
    <t>Suplier Batu Padas</t>
  </si>
  <si>
    <t>Hatsonsurya Electric</t>
  </si>
  <si>
    <t>info@myhartono.com</t>
  </si>
  <si>
    <t>Jl. Sultan Iskandar Muda, Kby. Lama Sel., Kec. Kby. Lama, Kota Jakarta Selatan, Daerah Khusus Ibukota Jakarta</t>
  </si>
  <si>
    <t>Ahmad Fajar Mutaqqin</t>
  </si>
  <si>
    <t>PT. Hansonsurya Electric</t>
  </si>
  <si>
    <t xml:space="preserve">HEGAR INDAH </t>
  </si>
  <si>
    <t>BENGKEL PABRIKASI di SUKABUMI</t>
  </si>
  <si>
    <t>PEPEN SUPENDI</t>
  </si>
  <si>
    <t>BANK BCA, KCU Sukabumi</t>
  </si>
  <si>
    <t>LIA YULIANTI</t>
  </si>
  <si>
    <t xml:space="preserve">Helmi </t>
  </si>
  <si>
    <t>KABUPATEN BATANG</t>
  </si>
  <si>
    <t>Ajum</t>
  </si>
  <si>
    <t xml:space="preserve">Hendra Kosasih </t>
  </si>
  <si>
    <t>Bp Hendra Kosasih</t>
  </si>
  <si>
    <t>Lidya Lenita</t>
  </si>
  <si>
    <t>Rental Truk</t>
  </si>
  <si>
    <t xml:space="preserve">Hendra Tirta </t>
  </si>
  <si>
    <t xml:space="preserve">0897 1341 007 </t>
  </si>
  <si>
    <t xml:space="preserve">tirtahendra@gmail.com </t>
  </si>
  <si>
    <t>Jl. Pulau Nusa Penida 2, no. 268, RT 005 / RW 010,</t>
  </si>
  <si>
    <t>Bp Henri</t>
  </si>
  <si>
    <t>Henri Hadi</t>
  </si>
  <si>
    <t>Rental Mobil Pick Up</t>
  </si>
  <si>
    <t>Jl. Merak Komp Mega Asri Sudirman Blok A No. 1 RT002/021 Tangkerang Tengah, Marpoyan Damai, Kota Pekanbaru - Riau</t>
  </si>
  <si>
    <t>0812 1926 2329</t>
  </si>
  <si>
    <t>hendryhendry@hotmail.com</t>
  </si>
  <si>
    <t>Jl. Satria II/120F RT007/RW004 Jelambar, Grogol Petamburan, Jakarta Barat</t>
  </si>
  <si>
    <t>168 000 157 5776</t>
  </si>
  <si>
    <t>POmpa molly</t>
  </si>
  <si>
    <t xml:space="preserve">HENDRY HUTABARAT </t>
  </si>
  <si>
    <t>MAWAR HUTABARAT</t>
  </si>
  <si>
    <t>HENRY HUTABARAT</t>
  </si>
  <si>
    <t>251-01-02337-18-4</t>
  </si>
  <si>
    <t>RENTAL MOBIL UNTUK MOBILISASI DI AIR HITAM PLN STRINGING</t>
  </si>
  <si>
    <t xml:space="preserve">Hendy Hidayat </t>
  </si>
  <si>
    <t>CV AnugrahBriatama</t>
  </si>
  <si>
    <t>Rental Scafolding</t>
  </si>
  <si>
    <t xml:space="preserve">Hengtraco Protecsindo </t>
  </si>
  <si>
    <t>Ficu - Rudy Said</t>
  </si>
  <si>
    <t>001-3013869</t>
  </si>
  <si>
    <t>Tommy Lybianto</t>
  </si>
  <si>
    <t>Balikpapan, Riau and Glodok Jaya (Jakarta)</t>
  </si>
  <si>
    <t>Malang</t>
  </si>
  <si>
    <t>Bp Herce</t>
  </si>
  <si>
    <t>BANK MALUKU</t>
  </si>
  <si>
    <t>YOLANDA CAROLINA TITIAHY</t>
  </si>
  <si>
    <t>Sewa Knedaraan di Pulau Seram</t>
  </si>
  <si>
    <t>Jl. Graha Asri Raya Gg. Nila 2 No. 40 Perum Graha Mas 7, RT023/000, Pasir Panjang, Arut Selatan, Kotawaringin Barat</t>
  </si>
  <si>
    <t>JL. AL bahar RT 002/001 Kaliabang Bungur - Harapan jaya</t>
  </si>
  <si>
    <t>NIK 3275032310720015</t>
  </si>
  <si>
    <t>GI</t>
  </si>
  <si>
    <t xml:space="preserve">Heri Hermawan </t>
  </si>
  <si>
    <t xml:space="preserve">0821 2756 4134 </t>
  </si>
  <si>
    <t xml:space="preserve">KP. Pangawaren RT 003 RW 011 Kel/Desa Pamalayan Kec. Cikelet Kab. Garut Jawa Barat </t>
  </si>
  <si>
    <t>KP. Pangawaren RT 003 RW 011 Kel/Desa Pamalayan Ke</t>
  </si>
  <si>
    <t>148 117 2379</t>
  </si>
  <si>
    <t xml:space="preserve">Mandor Borepile </t>
  </si>
  <si>
    <t>Heri Japarudin</t>
  </si>
  <si>
    <t>Dusun Cisunyog RT 002/001 Pasirangin - Cileungsi</t>
  </si>
  <si>
    <t>Heri japarudin</t>
  </si>
  <si>
    <t>DINI DESIARTI</t>
  </si>
  <si>
    <t xml:space="preserve">Pembersihan lahan area pengambilan material konduktor dan asesories di gudang cilengsi </t>
  </si>
  <si>
    <t xml:space="preserve">Heri Mustika, ST </t>
  </si>
  <si>
    <t>Jasa Instalasi di bandara minagkabau padang</t>
  </si>
  <si>
    <t xml:space="preserve">Bandar Udara International Minangkabau, Ketaping - Padang Pariaman </t>
  </si>
  <si>
    <t>Kubu Dalam No 3 Rt 04 Rw 02 Kubu dalam parak karak</t>
  </si>
  <si>
    <t>Bank BRI, Unit Simpang Haru Padang</t>
  </si>
  <si>
    <t>5474- 01-000198-50-2</t>
  </si>
  <si>
    <t>Pulo Brayan Bengkel - Medan Timur</t>
  </si>
  <si>
    <t xml:space="preserve">Herman </t>
  </si>
  <si>
    <t xml:space="preserve">KP. Baru RT 010 RW 007 Kel/Desa Cakung Barat Kecamatan Cakung Jakarta Timur DKI Jakarta </t>
  </si>
  <si>
    <t>KP. Baru RT 010 RW 007 Kel/Desa Cakung Barat Kecam</t>
  </si>
  <si>
    <t>Pak Imam</t>
  </si>
  <si>
    <t>62 4043 0655</t>
  </si>
  <si>
    <t xml:space="preserve">0856 9278 2185 </t>
  </si>
  <si>
    <t xml:space="preserve">CV.bjp.herman@gmail.com </t>
  </si>
  <si>
    <t xml:space="preserve">Kp. Cireundeu RT 003 RW 001 Desa Pasir Ranji Kec. Cikarang Pusat Kabupaten Bekasi Jawa Barat </t>
  </si>
  <si>
    <t>Kp. Cireundeu RT 003 RW 001 Desa Pasir Ranji Kec.</t>
  </si>
  <si>
    <t>5221 3053 54</t>
  </si>
  <si>
    <t>yosrizal</t>
  </si>
  <si>
    <t>CV.TOTINGGA MULTI COMMODITY</t>
  </si>
  <si>
    <t xml:space="preserve">HERMAN SOESILO, SH </t>
  </si>
  <si>
    <t xml:space="preserve">NOTARIS JAWA TIMUR </t>
  </si>
  <si>
    <t xml:space="preserve">Jl. Kalibutuh 40 Surabaya </t>
  </si>
  <si>
    <t>Herman Soesilo, SH</t>
  </si>
  <si>
    <t xml:space="preserve">Jl. babakan RT 007/008 CiGENDEL </t>
  </si>
  <si>
    <t xml:space="preserve">Herman Wijaya </t>
  </si>
  <si>
    <t xml:space="preserve">Herman-Pekanbaru </t>
  </si>
  <si>
    <t>Vendor Jacking Trafo</t>
  </si>
  <si>
    <t xml:space="preserve">Hero Jaya </t>
  </si>
  <si>
    <t>Nathalia Sukamto</t>
  </si>
  <si>
    <t>Nathaniel Sukamto</t>
  </si>
  <si>
    <t>Toko bangunan di Jambi</t>
  </si>
  <si>
    <t xml:space="preserve">Hero Supermarket </t>
  </si>
  <si>
    <t>Agnes Widjaja</t>
  </si>
  <si>
    <t>01.302.384.1-092.000</t>
  </si>
  <si>
    <t>2015-01-07</t>
  </si>
  <si>
    <t>Pembelian Kursi oleh RS</t>
  </si>
  <si>
    <t xml:space="preserve">HERTU AMBARLITA-MEDAN </t>
  </si>
  <si>
    <t>RENATAL MOTOR</t>
  </si>
  <si>
    <t>Herti</t>
  </si>
  <si>
    <t xml:space="preserve">Heru Purwanto </t>
  </si>
  <si>
    <t>Transporter lokal balikpapan</t>
  </si>
  <si>
    <t>Dusun Sepakat RT000/RW000 Kel. Sepang Kec. Blangkejereh Kab. Gayo Lues - Aceh</t>
  </si>
  <si>
    <t>Jl. condet raya no. 27 RT004/001</t>
  </si>
  <si>
    <t>jakarta Timur</t>
  </si>
  <si>
    <t>Niken</t>
  </si>
  <si>
    <t>PT. Hesa Laras Cemerlang</t>
  </si>
  <si>
    <t>test sipil</t>
  </si>
  <si>
    <t>+62 812-9144-2210</t>
  </si>
  <si>
    <t>RUKO MUTIARA FAZA KAV.RB.1 JL. RAYA CONDET, 27, GEDONG, PASAR REBO, KOTA ADM. JAKARTA TIMUR, DKI JAKARTA, 13760</t>
  </si>
  <si>
    <t>Chika</t>
  </si>
  <si>
    <t>Heri Khoeri</t>
  </si>
  <si>
    <t>Hesa Laras Cemerlang, PT</t>
  </si>
  <si>
    <t>Audit/Assesment Gedung Existing</t>
  </si>
  <si>
    <t>sukabumi</t>
  </si>
  <si>
    <t>Hidayat Wahyudi</t>
  </si>
  <si>
    <t>Kp Lemo RT 004/005 Lemo - Teluk Naga</t>
  </si>
  <si>
    <t>HIDAYAT WAHYUDI</t>
  </si>
  <si>
    <t>Pilecap</t>
  </si>
  <si>
    <t>Highv Group</t>
  </si>
  <si>
    <t>+86-13812516903</t>
  </si>
  <si>
    <t>jack@high-velectrix.com</t>
  </si>
  <si>
    <t xml:space="preserve">Feida Road, Jiangdu District, Yangzhou City, Jiangsu Province, China Mainland. </t>
  </si>
  <si>
    <t>CHINA</t>
  </si>
  <si>
    <t>Corona Rings And Shielding Products</t>
  </si>
  <si>
    <t>Hikam Berkah Utama</t>
  </si>
  <si>
    <t xml:space="preserve">Jln. Imam Bonjol IV No.10 Wr Bongkok Sukadanu </t>
  </si>
  <si>
    <t>Cikarang Barat</t>
  </si>
  <si>
    <t>Mohamad Zen</t>
  </si>
  <si>
    <t xml:space="preserve">HIKKMI </t>
  </si>
  <si>
    <t>Jl. Tanjung Barat Raya No. 158 RT/012 RW/004, Tanj</t>
  </si>
  <si>
    <t>Bank CIMB Niaga Cabang Pulogadung</t>
  </si>
  <si>
    <t>03.280.509.5-017.000</t>
  </si>
  <si>
    <t>Perkumpulan Himpunan Kontraktor Ketenagalistrikan</t>
  </si>
  <si>
    <t xml:space="preserve">HIKMAH BAROKAH </t>
  </si>
  <si>
    <t xml:space="preserve">Hilarius Puru Maran </t>
  </si>
  <si>
    <t>Supplier Solar disite Ketungau tengah</t>
  </si>
  <si>
    <t>Rhino Priawan</t>
  </si>
  <si>
    <t xml:space="preserve">HILTI NUSANTARA </t>
  </si>
  <si>
    <t>Jakarta selatan</t>
  </si>
  <si>
    <t>Eskatika Puspita</t>
  </si>
  <si>
    <t>PT. Hilti Nusantara</t>
  </si>
  <si>
    <t>HIQ Digital Printing</t>
  </si>
  <si>
    <t>hi_q@yahoo.com</t>
  </si>
  <si>
    <t>Jalan Bendungan Hilir Raya no 13 Jakarta Pusat 1420</t>
  </si>
  <si>
    <t xml:space="preserve">HITA MANDIRI, CV </t>
  </si>
  <si>
    <t>Subcont Soil Test</t>
  </si>
  <si>
    <t>Monang Simarmata: 0812 83</t>
  </si>
  <si>
    <t>Robin</t>
  </si>
  <si>
    <t>Monang Simarmata</t>
  </si>
  <si>
    <t>Bank Mandiri, KCP Jkt Dewi Sartika</t>
  </si>
  <si>
    <t>166-00-0026080-2</t>
  </si>
  <si>
    <t>CV Hita Mandiri</t>
  </si>
  <si>
    <t>Juni 2011</t>
  </si>
  <si>
    <t>12-04-2011</t>
  </si>
  <si>
    <t xml:space="preserve">Hitechindo Graha Barcode </t>
  </si>
  <si>
    <t>Lihat Lampiran</t>
  </si>
  <si>
    <t>Nunu</t>
  </si>
  <si>
    <t>Bank BCA ( Daan Mogot Baru )</t>
  </si>
  <si>
    <t>ACH ARI</t>
  </si>
  <si>
    <t>866-005-1601</t>
  </si>
  <si>
    <t xml:space="preserve">HJ Eneng Masitoh </t>
  </si>
  <si>
    <t xml:space="preserve">KP. Cijambe RT 005 / RW 009, Sukadami, Cikarang Selatan </t>
  </si>
  <si>
    <t>KP. Sukadami RT 05A / RW 03, Cikarang Selatan</t>
  </si>
  <si>
    <t>BRI Serang Tambun</t>
  </si>
  <si>
    <t>7256.01.002542.537</t>
  </si>
  <si>
    <t>Sewa lahan untuk gudang Q0140 ( FTTH Cikarang )</t>
  </si>
  <si>
    <t xml:space="preserve">Hj Maeteng </t>
  </si>
  <si>
    <t>511 501004942531</t>
  </si>
  <si>
    <t>Sumiati</t>
  </si>
  <si>
    <t xml:space="preserve">Hj. Ramlah </t>
  </si>
  <si>
    <t xml:space="preserve">Jl. Yos Sudarso LK II Kel/Desa Jatiutomo Kecamatan Binjai Utara Kota Binjai Sumatera Utara </t>
  </si>
  <si>
    <t>Jl. Yos Sudarso LK II Kel/Desa Jatiutomo Kecamatan</t>
  </si>
  <si>
    <t>3375 0102 8912 534</t>
  </si>
  <si>
    <t>Hj Ramlah</t>
  </si>
  <si>
    <t xml:space="preserve">HJ.SALMA HM -WAREHOUSE RENT </t>
  </si>
  <si>
    <t>Salma</t>
  </si>
  <si>
    <t>Bank BNI cab.Sengkang</t>
  </si>
  <si>
    <t>Ibu Salma Mandehe,hajja</t>
  </si>
  <si>
    <t>Sewa GUdang Siwa</t>
  </si>
  <si>
    <t>Hokkindo Jaya Mandiri</t>
  </si>
  <si>
    <t xml:space="preserve">021-80871390 &amp; 0823 6706 7104 </t>
  </si>
  <si>
    <t>Gd Graha Sartika, Jl Dewi Sartika No.357, Kel Cawang, Kec Kramatjati, Jakarta Timur</t>
  </si>
  <si>
    <t>Bp Muhammad Faidin</t>
  </si>
  <si>
    <t>PT. Hokkindo Jaya Mandiri</t>
  </si>
  <si>
    <t>Ekspedisi dan PPJK dan international Forwarder</t>
  </si>
  <si>
    <t xml:space="preserve">HOLONG ERIXON MANURUNG </t>
  </si>
  <si>
    <t>Holong erixon manurung</t>
  </si>
  <si>
    <t>260.02.04.027534-8</t>
  </si>
  <si>
    <t>72.401.006.1-115.000</t>
  </si>
  <si>
    <t>Calon Mandor yang akan mengerjakan pondasi Q174 Tanjung Balai-Kisaran</t>
  </si>
  <si>
    <t xml:space="preserve">Holy Teknik </t>
  </si>
  <si>
    <t xml:space="preserve">021 6232 0850 </t>
  </si>
  <si>
    <t xml:space="preserve">Holtech_hydraulic@yahoo.com </t>
  </si>
  <si>
    <t xml:space="preserve">LTC Lt GF 2 Blok C17 No. 5 Jakarta Barat 11180 </t>
  </si>
  <si>
    <t xml:space="preserve">Pneumatik Hydraulic sparepart </t>
  </si>
  <si>
    <t>Panji Santan</t>
  </si>
  <si>
    <t xml:space="preserve">Hopid </t>
  </si>
  <si>
    <t>Mustafiah</t>
  </si>
  <si>
    <t>137.901.000.51534</t>
  </si>
  <si>
    <t>Horas</t>
  </si>
  <si>
    <t>Seven Agustinus Siregar</t>
  </si>
  <si>
    <t>Toko AC</t>
  </si>
  <si>
    <t>Hotel Dago Pakar</t>
  </si>
  <si>
    <t>022-878 - 06688</t>
  </si>
  <si>
    <t>andita.wulandari@ihg.com</t>
  </si>
  <si>
    <t>022-878 â€“ 06733</t>
  </si>
  <si>
    <t>Jl. Resor Dago Pakar Raya 2B, Resor Dago Pakar, Bandung 40198</t>
  </si>
  <si>
    <t>Andita Wulandari</t>
  </si>
  <si>
    <t>777 1887 388</t>
  </si>
  <si>
    <t>PT. Hotel Dago Pakar</t>
  </si>
  <si>
    <t xml:space="preserve">Untuk Event QDC </t>
  </si>
  <si>
    <t xml:space="preserve">Hotel New Furama </t>
  </si>
  <si>
    <t>BM site Hotel Furama</t>
  </si>
  <si>
    <t>RAHAYU WINARNINGSIH</t>
  </si>
  <si>
    <t>0171-01-013470-50-2</t>
  </si>
  <si>
    <t xml:space="preserve">Hotel Vina Vira </t>
  </si>
  <si>
    <t>BM site Hotel Vina Vira Lhokseumawe</t>
  </si>
  <si>
    <t xml:space="preserve">Jl. Iskandar Muda No. 4 </t>
  </si>
  <si>
    <t>Lhokseumawe</t>
  </si>
  <si>
    <t>Agus Irsan SM</t>
  </si>
  <si>
    <t>AGUS IRSAN , SM</t>
  </si>
  <si>
    <t xml:space="preserve">Hotma Simamora </t>
  </si>
  <si>
    <t>155-00-0504021-0</t>
  </si>
  <si>
    <t>HTC Ltd</t>
  </si>
  <si>
    <t>(09) 271 0800</t>
  </si>
  <si>
    <t>info@htc.co.nz</t>
  </si>
  <si>
    <t>(09) 271 0801</t>
  </si>
  <si>
    <t xml:space="preserve">31 Andrew Baxter Drive, Airport Oaks, Auckland 2022 </t>
  </si>
  <si>
    <t>PO Box 259025 Botany, Auckland 2163 , New Zealand</t>
  </si>
  <si>
    <t>PT. Hudaya Maju Mandiri</t>
  </si>
  <si>
    <t>Dwiatmoko (0818300410)</t>
  </si>
  <si>
    <t xml:space="preserve">Hume Sakti Indonesia Jakarta </t>
  </si>
  <si>
    <t>Tiang Beton</t>
  </si>
  <si>
    <t xml:space="preserve">Jl. Gajah Mada 156 </t>
  </si>
  <si>
    <t>Hendra Virgo</t>
  </si>
  <si>
    <t>PT. Hume Sakti Indonesia</t>
  </si>
  <si>
    <t>0206-01-500091-15-9</t>
  </si>
  <si>
    <t>Vinna</t>
  </si>
  <si>
    <t>Bruce Lee</t>
  </si>
  <si>
    <t>Bank Of China (swift Code BKCHCNBJ970)</t>
  </si>
  <si>
    <t>Pabrikan Warning Light di China</t>
  </si>
  <si>
    <t xml:space="preserve">Hury Wilman </t>
  </si>
  <si>
    <t xml:space="preserve">0813 1913 0300 </t>
  </si>
  <si>
    <t xml:space="preserve">Hury.wilman@ymail.com </t>
  </si>
  <si>
    <t xml:space="preserve">Taman Sentosa Blok J 17 No. 19 RT 008 RW 005 Kel/Desa Sukaresmi Kec. Cikarang Selatan Kabupaten Bekasi </t>
  </si>
  <si>
    <t>Taman Sentosa Blok J 17 No. 19 RT 008 RW 005 Kel/D</t>
  </si>
  <si>
    <t>Pak Hury</t>
  </si>
  <si>
    <t>bank bca</t>
  </si>
  <si>
    <t>hury wilman</t>
  </si>
  <si>
    <t>0072 7191 56</t>
  </si>
  <si>
    <t>Hutama Maju Sukses</t>
  </si>
  <si>
    <t>+62 822-2704-8170</t>
  </si>
  <si>
    <t>Komp. Green Sedayu Biz Park DM 16 No. 77, Kel. Kalideres, Kec. Kalideres, Kota Adm. Jakarta Barat, Prop DKI Jakarta</t>
  </si>
  <si>
    <t>Mella</t>
  </si>
  <si>
    <t>7010 680 888</t>
  </si>
  <si>
    <t>PT. Hutama Maju Sukses</t>
  </si>
  <si>
    <t>Besi Beton, Besi Siku, Besi Plat, H Beam dll</t>
  </si>
  <si>
    <t xml:space="preserve">HUZAILI ROPII </t>
  </si>
  <si>
    <t>SITI</t>
  </si>
  <si>
    <t>00672-01-30-000004-6</t>
  </si>
  <si>
    <t xml:space="preserve">I Nyoman Wigunaya </t>
  </si>
  <si>
    <t>Rental Motor di Site Malinau Selatan yg akan digun</t>
  </si>
  <si>
    <t>Malinau Hulu</t>
  </si>
  <si>
    <t>I Nyoma Wigunaya</t>
  </si>
  <si>
    <t xml:space="preserve">I Putu Astawa </t>
  </si>
  <si>
    <t>Bp I Putu Astawa</t>
  </si>
  <si>
    <t>Mandor Bored Gounding</t>
  </si>
  <si>
    <t xml:space="preserve">I Putu Chandra, Notaris </t>
  </si>
  <si>
    <t xml:space="preserve">Notaris Bali </t>
  </si>
  <si>
    <t xml:space="preserve">Jl. Kepundung No 48 Denpasar - Bali </t>
  </si>
  <si>
    <t>Bali</t>
  </si>
  <si>
    <t>I utu Chandra, SH</t>
  </si>
  <si>
    <t>Bank Pembangunan Daerah Bali</t>
  </si>
  <si>
    <t>010 02 05 52082 3</t>
  </si>
  <si>
    <t>I putu Chandra, SH</t>
  </si>
  <si>
    <t>1986 - Sek</t>
  </si>
  <si>
    <t xml:space="preserve">I-Kontruksi </t>
  </si>
  <si>
    <t>Jl. Pucung saya No. 17 Rt.001/001 Balekambang kramat Jati</t>
  </si>
  <si>
    <t>Bpk. Aris Sulistiono</t>
  </si>
  <si>
    <t>Aris Sulistiono</t>
  </si>
  <si>
    <t>Untuk Pembuatan sofa jok moii</t>
  </si>
  <si>
    <t>Erni</t>
  </si>
  <si>
    <t>Tenaga borongan Gali</t>
  </si>
  <si>
    <t>Ibu Manfaati</t>
  </si>
  <si>
    <t>Mangga Besar Jakarta</t>
  </si>
  <si>
    <t>Manfaati</t>
  </si>
  <si>
    <t>Pembuatan Peti Kayu</t>
  </si>
  <si>
    <t xml:space="preserve">Ibu R. Handayani </t>
  </si>
  <si>
    <t xml:space="preserve">Kp. Cireudeu RT 002 RW 001 Pasirranji Cikarang Pusat </t>
  </si>
  <si>
    <t>Kp. Cireudeu RT 002 RW 001 Pasirranji Cikarang Pus</t>
  </si>
  <si>
    <t>156-00-1355246-0</t>
  </si>
  <si>
    <t>R. Handayani</t>
  </si>
  <si>
    <t xml:space="preserve">Ibu SAHODA (Central Lestari) </t>
  </si>
  <si>
    <t>Ibu Sahoda</t>
  </si>
  <si>
    <t>SAHODA</t>
  </si>
  <si>
    <t xml:space="preserve">Supplier Pasir </t>
  </si>
  <si>
    <t xml:space="preserve">IDAWATI </t>
  </si>
  <si>
    <t>BRITAMA</t>
  </si>
  <si>
    <t>1587-01-000223-50-6</t>
  </si>
  <si>
    <t>RENTAL MOBIL TRUK UNTUK PLN STRINGING</t>
  </si>
  <si>
    <t>Citra</t>
  </si>
  <si>
    <t>Mandor Gravel Dompu</t>
  </si>
  <si>
    <t xml:space="preserve">IDIN ROSIDIN </t>
  </si>
  <si>
    <t xml:space="preserve">Kp Jatijajar RT05/07 Kelurahan Jatijajar Kecamatan Tapos Kota Depok </t>
  </si>
  <si>
    <t>Bpk Idin</t>
  </si>
  <si>
    <t>Mandiri KCP Depok Pondok China</t>
  </si>
  <si>
    <t>Idin Rosidin</t>
  </si>
  <si>
    <t xml:space="preserve">Idris </t>
  </si>
  <si>
    <t xml:space="preserve">Dsn. Karebbe RT/RW 002/001 Kel/Desa Laskap Kec. Malili Kab. Luwu Timur </t>
  </si>
  <si>
    <t>Penyedia gudang project Malili</t>
  </si>
  <si>
    <t xml:space="preserve">Idrus </t>
  </si>
  <si>
    <t>Tunai</t>
  </si>
  <si>
    <t xml:space="preserve">IG Amrih Dumadi </t>
  </si>
  <si>
    <t>Amrih Dumadi</t>
  </si>
  <si>
    <t>Konsultan Project</t>
  </si>
  <si>
    <t xml:space="preserve">Ig. Anang Pramunanto </t>
  </si>
  <si>
    <t>I-nNdonesia</t>
  </si>
  <si>
    <t>048 01 09784 11 7</t>
  </si>
  <si>
    <t xml:space="preserve">Ignatius Irianto Ssos </t>
  </si>
  <si>
    <t>Camat Entikong</t>
  </si>
  <si>
    <t xml:space="preserve">IHDAR </t>
  </si>
  <si>
    <t>Sewa motor Dompu</t>
  </si>
  <si>
    <t xml:space="preserve">Ihsan </t>
  </si>
  <si>
    <t>Muhamad Rifal</t>
  </si>
  <si>
    <t>Rental Motor di Pulau Wowoni</t>
  </si>
  <si>
    <t>Ihsan - Broker Asuransi Bosowa</t>
  </si>
  <si>
    <t>Komplek Kodam RT004/008 Kebayoran Lama Selatan, Keabayoran Lama, Jakarta Selatan</t>
  </si>
  <si>
    <t>Broker Asuransi Bosowa</t>
  </si>
  <si>
    <t xml:space="preserve">Ihsan Wisata </t>
  </si>
  <si>
    <t>Neneng</t>
  </si>
  <si>
    <t>070 000 668 382</t>
  </si>
  <si>
    <t>PT. Insan Wisata</t>
  </si>
  <si>
    <t xml:space="preserve">Ihwan </t>
  </si>
  <si>
    <t>Lilis Wijayanti</t>
  </si>
  <si>
    <t>Kuningan</t>
  </si>
  <si>
    <t>Sales Counter</t>
  </si>
  <si>
    <t>Supplier Furniture Office dll</t>
  </si>
  <si>
    <t xml:space="preserve">Ikhsan Elektrik </t>
  </si>
  <si>
    <t>Lukman H</t>
  </si>
  <si>
    <t>Syamsu Bakhru</t>
  </si>
  <si>
    <t>Perum Benda Baru E-10/1 RT003/017 Benda Baru, Pamulang, Kota Tangerang Selatan</t>
  </si>
  <si>
    <t xml:space="preserve">Ikun M Soedrajat </t>
  </si>
  <si>
    <t xml:space="preserve">Jl. Bendungan Jatiluhur 56, Jakarta 10210 </t>
  </si>
  <si>
    <t>028 - 157 - 1722</t>
  </si>
  <si>
    <t>Motivator</t>
  </si>
  <si>
    <t>Baros</t>
  </si>
  <si>
    <t>Ilham Santosa</t>
  </si>
  <si>
    <t>Balok Beton</t>
  </si>
  <si>
    <t>Mandor Borepile Jakarta</t>
  </si>
  <si>
    <t xml:space="preserve">Imam Basrowi </t>
  </si>
  <si>
    <t>Supplier solar utk site bintan pesisir</t>
  </si>
  <si>
    <t xml:space="preserve">Imam Bukhori M </t>
  </si>
  <si>
    <t>Rental pickup/transporter di Sby</t>
  </si>
  <si>
    <t xml:space="preserve">Perum Sidokare Asri MM3 </t>
  </si>
  <si>
    <t>KABUPATEN SAMBAS</t>
  </si>
  <si>
    <t>Sewa Gudang Jambi</t>
  </si>
  <si>
    <t xml:space="preserve">Imam Munawir </t>
  </si>
  <si>
    <t>BRI KCP Kace</t>
  </si>
  <si>
    <t>Mandor untuk Q140 - Cikarang</t>
  </si>
  <si>
    <t>Imam supriadi</t>
  </si>
  <si>
    <t>MiniMix</t>
  </si>
  <si>
    <t>Imanuel Jayatman Tjakra</t>
  </si>
  <si>
    <t>0821-5199-8287</t>
  </si>
  <si>
    <t>Elpaputih, RT00/000, Kel Elpaputih, Kec Elpaputih, Kab Seram Bagian Barat</t>
  </si>
  <si>
    <t>Nik. 8106052512790001</t>
  </si>
  <si>
    <t>Bp Imanuel</t>
  </si>
  <si>
    <t>4975 01015469539</t>
  </si>
  <si>
    <t>Septifilda : Heumasse</t>
  </si>
  <si>
    <t xml:space="preserve">Imas Maesaroh </t>
  </si>
  <si>
    <t>sewa motor untuk FTTH bandung</t>
  </si>
  <si>
    <t>Bp Imron Rosjidi</t>
  </si>
  <si>
    <t xml:space="preserve">Rental Truck </t>
  </si>
  <si>
    <t>Imron Setiadi</t>
  </si>
  <si>
    <t>Kampung Cadas Rt.002 Rw.003, Desa Rancagong Kec Legok Kabupaten Tangerang</t>
  </si>
  <si>
    <t>Supplier Tanah Urug</t>
  </si>
  <si>
    <t xml:space="preserve">IMS Samba Tour Travel,PT </t>
  </si>
  <si>
    <t>Pembelian Tiket</t>
  </si>
  <si>
    <t>Andi (0855-1042074)</t>
  </si>
  <si>
    <t>BCA KCP Empat Enam</t>
  </si>
  <si>
    <t>H Purnama Samba</t>
  </si>
  <si>
    <t>01.385.782.6.028.000</t>
  </si>
  <si>
    <t>1988-08-19</t>
  </si>
  <si>
    <t xml:space="preserve">Indah Jaya Kusen </t>
  </si>
  <si>
    <t xml:space="preserve">0823 2137 4806 </t>
  </si>
  <si>
    <t xml:space="preserve">Jl. Cisaranten Wetan No. 150 Cinambo Bandung </t>
  </si>
  <si>
    <t>0354 0101 7861 537</t>
  </si>
  <si>
    <t>Kurnia</t>
  </si>
  <si>
    <t xml:space="preserve">Supplier Kayu bandung </t>
  </si>
  <si>
    <t xml:space="preserve">Indah jaya TB </t>
  </si>
  <si>
    <t>Imran</t>
  </si>
  <si>
    <t>Bp Arifin (0811-1203-498)</t>
  </si>
  <si>
    <t>INDAH LOGISTIK</t>
  </si>
  <si>
    <t xml:space="preserve">Cargo Logistik </t>
  </si>
  <si>
    <t>Sigit Purnomo</t>
  </si>
  <si>
    <t>PT Maybank Indonesia</t>
  </si>
  <si>
    <t>Ondo Global Cahaya, PT</t>
  </si>
  <si>
    <t>Sewa Crane di Batam</t>
  </si>
  <si>
    <t xml:space="preserve">Indo Grafika Mandiri </t>
  </si>
  <si>
    <t>Mr. Erman</t>
  </si>
  <si>
    <t>Erman</t>
  </si>
  <si>
    <t xml:space="preserve">Pemasangan Sunblast </t>
  </si>
  <si>
    <t>082137999898 &amp; 08129776782</t>
  </si>
  <si>
    <t>Ruko Puri Legenda Blok C1, N0.128, Batam Centre</t>
  </si>
  <si>
    <t>Bp Kholis</t>
  </si>
  <si>
    <t>Meilani Trisnawati</t>
  </si>
  <si>
    <t>Scaffolding</t>
  </si>
  <si>
    <t>Rental Scaffolding Batam</t>
  </si>
  <si>
    <t>Saifur Rohman</t>
  </si>
  <si>
    <t>Dekorasi stiker kaca film</t>
  </si>
  <si>
    <t>info@stikerkacafilm.com</t>
  </si>
  <si>
    <t>Jl. Cireundue Raya No.15 Ciputat Timur, Tangerang Selatan</t>
  </si>
  <si>
    <t>Art Stiker Kaca</t>
  </si>
  <si>
    <t xml:space="preserve">INDO PUTRA SELARAS </t>
  </si>
  <si>
    <t>Divy Sumardiana</t>
  </si>
  <si>
    <t>6330 73 5757</t>
  </si>
  <si>
    <t>PT. INDO PUTRA SELARAS</t>
  </si>
  <si>
    <t>Supplier kabel</t>
  </si>
  <si>
    <t xml:space="preserve">Indo Qualita Aradinamis </t>
  </si>
  <si>
    <t>Ms. Yuyun</t>
  </si>
  <si>
    <t>Ms. Novilia Rusli</t>
  </si>
  <si>
    <t>Mr. Rony Marsanggul Tobin</t>
  </si>
  <si>
    <t>Bank Mandiri Cab. Pasanggrahan</t>
  </si>
  <si>
    <t>PT. Indo Qualita Aradinamis</t>
  </si>
  <si>
    <t>Sertifikat Layak Operasi</t>
  </si>
  <si>
    <t>03.200.561.3-035.000</t>
  </si>
  <si>
    <t>2013-06-26</t>
  </si>
  <si>
    <t>Konsultan Sertifikasi ISO 9001:2008, ISO 14001:2004, &amp; OHSAS 18001:2007</t>
  </si>
  <si>
    <t>Fanny Tamzik</t>
  </si>
  <si>
    <t>2163 01 0000 20 561</t>
  </si>
  <si>
    <t xml:space="preserve">INDO SURYA LOGISTIK </t>
  </si>
  <si>
    <t>Fajar / Dimas</t>
  </si>
  <si>
    <t>PT. INDO SURYA LOGISTIK</t>
  </si>
  <si>
    <t>80.942.488.0-436.000</t>
  </si>
  <si>
    <t>Indo Tangguh Utama</t>
  </si>
  <si>
    <t>021-52900252 &amp; 0852-7600-0444</t>
  </si>
  <si>
    <t>Gd Patra Jasa Office Tower Lt17, Ruang 1702, JL Jend Gatot Subroto, Kav 32-34, Kel Kuningan Timur, Kec Setiabudi, jakarta Selatan</t>
  </si>
  <si>
    <t>Bp Teuku</t>
  </si>
  <si>
    <t>Vendor Ekspedisi &amp; Custom</t>
  </si>
  <si>
    <t xml:space="preserve">Indo Teknik Lindeteves </t>
  </si>
  <si>
    <t>CECEP</t>
  </si>
  <si>
    <t>Alex Tjhai</t>
  </si>
  <si>
    <t>Suplier Alat Las di Glodok</t>
  </si>
  <si>
    <t>Indo-Nanshin Express</t>
  </si>
  <si>
    <t>0856-8403-814</t>
  </si>
  <si>
    <t>Ruko Mega Grosir Cempaka mas, Blok F No.11, Jl Letjend Suprapto, Sumur Batu, Kemayoran, Jakarta Pusat, DKI Jakarta</t>
  </si>
  <si>
    <t>Ibu Reny</t>
  </si>
  <si>
    <t>PT Indonanshin Express</t>
  </si>
  <si>
    <t>Jasa Custom Clearance dan Ekspedisi</t>
  </si>
  <si>
    <t xml:space="preserve">INDOAUSTRA UTAMA </t>
  </si>
  <si>
    <t>Rustam Effendy</t>
  </si>
  <si>
    <t>Susiliana Helmy</t>
  </si>
  <si>
    <t>21.024.516.3-432.000</t>
  </si>
  <si>
    <t>Supplier NGR NCT GI Nusra</t>
  </si>
  <si>
    <t xml:space="preserve">INDODAYA CIPTA LESTARI </t>
  </si>
  <si>
    <t>Komplek Pertokoan Glodok Plaza Blok B-11</t>
  </si>
  <si>
    <t>Veni (061-4146334)</t>
  </si>
  <si>
    <t>Veni</t>
  </si>
  <si>
    <t>Djawawi</t>
  </si>
  <si>
    <t>082.3009.949</t>
  </si>
  <si>
    <t>PT. INDODAYA CIPTA LESTARI</t>
  </si>
  <si>
    <t>01.330.057.9-038.000</t>
  </si>
  <si>
    <t>Distributor UPS, Voltage Stabilizer,Rectifier</t>
  </si>
  <si>
    <t>Indojaya Gemilang Sentosa</t>
  </si>
  <si>
    <t>ptigs@yahoo.com</t>
  </si>
  <si>
    <t>Jalan Pule 16, Kebayunan kec Tapos</t>
  </si>
  <si>
    <t>PT Indojaya Gemilang Sentosa</t>
  </si>
  <si>
    <t>Rental Alat Berta dan Passenger Hoist</t>
  </si>
  <si>
    <t xml:space="preserve">Indomas Electronic </t>
  </si>
  <si>
    <t xml:space="preserve">0561-766094 </t>
  </si>
  <si>
    <t>Rini</t>
  </si>
  <si>
    <t>Agnes</t>
  </si>
  <si>
    <t xml:space="preserve">Indomitra Global </t>
  </si>
  <si>
    <t>Endra</t>
  </si>
  <si>
    <t>PT. INDOMITRA GLOBAL</t>
  </si>
  <si>
    <t>PT. Indomobil Prima Niaga</t>
  </si>
  <si>
    <t>Teri R</t>
  </si>
  <si>
    <t>PT. Indonesia Optic Technology</t>
  </si>
  <si>
    <t xml:space="preserve">INDOPRO MEDIA PIRANTI </t>
  </si>
  <si>
    <t>Satria Priatna</t>
  </si>
  <si>
    <t>Imam Busyairi</t>
  </si>
  <si>
    <t>PT INDOPRO MEDIA PIRANTI</t>
  </si>
  <si>
    <t>Vendor Software HRIS utk HRD Qdc</t>
  </si>
  <si>
    <t>Bank Mandiri Imam Bonjol</t>
  </si>
  <si>
    <t>105-0084000110</t>
  </si>
  <si>
    <t>INDOSAT,PT</t>
  </si>
  <si>
    <t xml:space="preserve">Indosetya Pratama </t>
  </si>
  <si>
    <t>Endra Prasetya</t>
  </si>
  <si>
    <t>123-00-0590937-7</t>
  </si>
  <si>
    <t>PT. Indosetya Pratama</t>
  </si>
  <si>
    <t>Indoteknik Dotcom Gemilang</t>
  </si>
  <si>
    <t>+62 819-3056-3090</t>
  </si>
  <si>
    <t>sales@indoteknik.com</t>
  </si>
  <si>
    <t>l. Bandengan Utara 85A No. 8-9 RT.3/RW.16, Penjaringan, Kec. Penjaringan Jakarta Utara, DKI Jakarta 14440</t>
  </si>
  <si>
    <t>Lia</t>
  </si>
  <si>
    <t>PT Indoteknik Dotcom Gemilang</t>
  </si>
  <si>
    <t>TEKIRO. MAXPOWER</t>
  </si>
  <si>
    <t>Indoutama Metal Works</t>
  </si>
  <si>
    <t>021-5552028 ; 081290044488</t>
  </si>
  <si>
    <t>pt_imw@yahoo.com</t>
  </si>
  <si>
    <t>021-55958844</t>
  </si>
  <si>
    <t>Pergudangan Tegal Alur Jl Kayu Besar V Blok D No 2 - 4 Jakarta Barat</t>
  </si>
  <si>
    <t>Lusi</t>
  </si>
  <si>
    <t>PT Indoutama Metal Works</t>
  </si>
  <si>
    <t>Produsen Atap Zincalum; Baja Ringan; Reng Zincalum</t>
  </si>
  <si>
    <t xml:space="preserve">Indra Adi Saputra </t>
  </si>
  <si>
    <t>TOSP</t>
  </si>
  <si>
    <t>Jawa Tengah</t>
  </si>
  <si>
    <t>Mandor lintasarta kota Cilacap</t>
  </si>
  <si>
    <t>KABUPATEN TOBA SAMOSIR</t>
  </si>
  <si>
    <t>Bp Indra</t>
  </si>
  <si>
    <t xml:space="preserve">Indra Gunawan </t>
  </si>
  <si>
    <t>Mandor Gravel</t>
  </si>
  <si>
    <t xml:space="preserve">Indra Jaya </t>
  </si>
  <si>
    <t>Bp Indra Jaya</t>
  </si>
  <si>
    <t>Packing Kayu</t>
  </si>
  <si>
    <t>KABUPATEN PESISIR SELATAN</t>
  </si>
  <si>
    <t>12749 01 57 000092</t>
  </si>
  <si>
    <t>Rental Mobil L300 Batam</t>
  </si>
  <si>
    <t xml:space="preserve">Induk Sulmapa Kekar,PT </t>
  </si>
  <si>
    <t>Subcont.Survey Proyek Siwa-Palopo</t>
  </si>
  <si>
    <t>Rachman</t>
  </si>
  <si>
    <t>BNI Cab.Makasar</t>
  </si>
  <si>
    <t>PT Induk Sulmapa Kekar</t>
  </si>
  <si>
    <t>02.821.252.0-805.000</t>
  </si>
  <si>
    <t>2010-11-02</t>
  </si>
  <si>
    <t>Masfar Nurdin</t>
  </si>
  <si>
    <t>Industrade Prima Elektrik</t>
  </si>
  <si>
    <t>+62 813-1507-2951</t>
  </si>
  <si>
    <t>Jl. Cipaku I No. 2 Kel. Petogogan, Kec. Kebayoran Baru, Kota Jakarta Selatan, DKI Jakarta</t>
  </si>
  <si>
    <t>Ronny</t>
  </si>
  <si>
    <t>524 030 2758</t>
  </si>
  <si>
    <t>PT Industrade Prima Elektrik</t>
  </si>
  <si>
    <t>Test Block, Motor Starter, AC and DC Contactor System xStart AC and DC Contactor System xStart, Bimetal Overlay Relay</t>
  </si>
  <si>
    <t xml:space="preserve">Industri Telekomunikasi Indonesia </t>
  </si>
  <si>
    <t>+62-22-5201501</t>
  </si>
  <si>
    <t>+62-22-5202444</t>
  </si>
  <si>
    <t>LINDA RAMAH SOPANI</t>
  </si>
  <si>
    <t>IRIANTI</t>
  </si>
  <si>
    <t>MUSTAMIN MARDJAING</t>
  </si>
  <si>
    <t>130.0074.000.095</t>
  </si>
  <si>
    <t>PT.INTI (Persero)</t>
  </si>
  <si>
    <t>01.001.672.3-051.00</t>
  </si>
  <si>
    <t>Ibu Alinda</t>
  </si>
  <si>
    <t>PT Industrial Multi Fan</t>
  </si>
  <si>
    <t>Supplier Electrical Fan (Exhouse Fan)</t>
  </si>
  <si>
    <t xml:space="preserve">Ineke intan yuni ani besant </t>
  </si>
  <si>
    <t>Ms. Inneke intan yuni ani</t>
  </si>
  <si>
    <t>Inneke intan yuni ani besant</t>
  </si>
  <si>
    <t>BNI cab Yogyakarta</t>
  </si>
  <si>
    <t>Rental Mobil Project Tasikmalaya Q142</t>
  </si>
  <si>
    <t xml:space="preserve">Infarco Pondok Wisata </t>
  </si>
  <si>
    <t>KABUPATEN CIANJUR</t>
  </si>
  <si>
    <t>Mr. Suhendra</t>
  </si>
  <si>
    <t>Mr. Agus Triyanto</t>
  </si>
  <si>
    <t>BCA Kedoya Permai</t>
  </si>
  <si>
    <t>372-3002601</t>
  </si>
  <si>
    <t>PT. Infarco Pondok Wisata</t>
  </si>
  <si>
    <t>01.242.994.0-406.000</t>
  </si>
  <si>
    <t>1985-04-25</t>
  </si>
  <si>
    <t>Penginapan bisnis meeting ( Novus Puncak Resort &amp; Spa )</t>
  </si>
  <si>
    <t xml:space="preserve">Infinia Park Pratama,PT </t>
  </si>
  <si>
    <t>Biaya Parkir</t>
  </si>
  <si>
    <t>Trisunu C</t>
  </si>
  <si>
    <t>PT Infinia Park Pratama</t>
  </si>
  <si>
    <t>Infinite Asia</t>
  </si>
  <si>
    <t>021 - 54353543</t>
  </si>
  <si>
    <t>edo.herdiansyah@infinite-asia.</t>
  </si>
  <si>
    <t xml:space="preserve">Plaza Kenari Mas Lt. 6 (P3) Blok P No. 080 Jl. Keramat Raya No. 101 RT. 018 RW. 001, Paseban Senen </t>
  </si>
  <si>
    <t>Bp Edo Herdiansyah</t>
  </si>
  <si>
    <t>Iwan Wibawa</t>
  </si>
  <si>
    <t>Office 8, level 18-A - Jl. Jend Sudirman Kav. 52-5</t>
  </si>
  <si>
    <t xml:space="preserve">Infrastructure Asia,PT </t>
  </si>
  <si>
    <t>Infrastructure Asia</t>
  </si>
  <si>
    <t>Sarah</t>
  </si>
  <si>
    <t>CIMB Niaga Cab. Warung Buncit</t>
  </si>
  <si>
    <t>212-02-00140-00-8</t>
  </si>
  <si>
    <t>PT Infrastructure Asia</t>
  </si>
  <si>
    <t>Tri Sutrisna</t>
  </si>
  <si>
    <t xml:space="preserve">Innikor Golden Mix </t>
  </si>
  <si>
    <t xml:space="preserve">021- 6191121, 085217718198 </t>
  </si>
  <si>
    <t>karyadi</t>
  </si>
  <si>
    <t>Mary Leusa</t>
  </si>
  <si>
    <t>PT Bank BCA Tbk</t>
  </si>
  <si>
    <t>03.017.313.2-085.000</t>
  </si>
  <si>
    <t>Jl. Riau No. 63 B RT001/RW004 Padang Terubuk, Senapelan, Kota Pekanbaru - Riau</t>
  </si>
  <si>
    <t xml:space="preserve">Insan Cemerlang </t>
  </si>
  <si>
    <t>0288-00000557</t>
  </si>
  <si>
    <t xml:space="preserve">Insan Jaya </t>
  </si>
  <si>
    <t>ME</t>
  </si>
  <si>
    <t>Ronie/081380060132</t>
  </si>
  <si>
    <t>PT.INSAN JAYA</t>
  </si>
  <si>
    <t>Institut Akuntan Publik Indonesia</t>
  </si>
  <si>
    <t>021-72795445-6 ext. 208-209 / 082157001330</t>
  </si>
  <si>
    <t>JL Sampit II. NO.15, Desa/Kelurahan Kramat Pela, Kec. Kebayoran Baru, Kota Adm. Jakarta Selatan, Provinsi DKI Jakarta</t>
  </si>
  <si>
    <t>Saviska / Hendry</t>
  </si>
  <si>
    <t>4556 9595 95</t>
  </si>
  <si>
    <t>Institut Akuntan Publik</t>
  </si>
  <si>
    <t>Akuntan Publik</t>
  </si>
  <si>
    <t>USMAN/DEDI</t>
  </si>
  <si>
    <t xml:space="preserve">Intama Central Makmur Lestari, PT </t>
  </si>
  <si>
    <t>Zulfadli</t>
  </si>
  <si>
    <t>Jopie J.A Rory SH</t>
  </si>
  <si>
    <t>Permata Cab Royal Sunter</t>
  </si>
  <si>
    <t>070 146 8988</t>
  </si>
  <si>
    <t>PT. Intama Central makmur Lestari</t>
  </si>
  <si>
    <t>02.380.980.9-026.000</t>
  </si>
  <si>
    <t>2011-02-26</t>
  </si>
  <si>
    <t xml:space="preserve">Intan Karya Mandiri </t>
  </si>
  <si>
    <t>Bpk Yono</t>
  </si>
  <si>
    <t xml:space="preserve">Intan Permata Jaya </t>
  </si>
  <si>
    <t>Bp. Kiki</t>
  </si>
  <si>
    <t xml:space="preserve">Intan Prima Sejahtera </t>
  </si>
  <si>
    <t xml:space="preserve">Ruko Duren Sawit Center, Jl Duren Sawit No 8 L </t>
  </si>
  <si>
    <t>Vera Senoaji</t>
  </si>
  <si>
    <t>124-00-0725847-9</t>
  </si>
  <si>
    <t>PT Intan Prima Sejahtera</t>
  </si>
  <si>
    <t xml:space="preserve">Inten Cipta Sejati </t>
  </si>
  <si>
    <t xml:space="preserve">Apartement Green Parkview untuk SIte Duri Kosambi </t>
  </si>
  <si>
    <t>Bapk Radjab</t>
  </si>
  <si>
    <t>PT. Inten Cipta Sejati</t>
  </si>
  <si>
    <t>Inter Link Indonesia</t>
  </si>
  <si>
    <t>021-2607-3108 &amp; 081770766870</t>
  </si>
  <si>
    <t>Jl Batu Ceper Raya No25, 4th Floor Kelurahan Kebon Kelapa, Kec Gambir</t>
  </si>
  <si>
    <t>Jl. Kali Besar Barat No. 50 RT. 06 RW. 03 Roa Mala</t>
  </si>
  <si>
    <t>Ibu Jayanti</t>
  </si>
  <si>
    <t>PT Inter Link Indonesia</t>
  </si>
  <si>
    <t>Forwarder Pelayaran untuk tukar DO</t>
  </si>
  <si>
    <t xml:space="preserve">Inter Orient Logistics </t>
  </si>
  <si>
    <t>Irfan Danoes</t>
  </si>
  <si>
    <t>050-226117-068</t>
  </si>
  <si>
    <t>Inter Orient Logistics, PT.</t>
  </si>
  <si>
    <t xml:space="preserve">Jasa pengurusan ekspor dan import utk project Q115 </t>
  </si>
  <si>
    <t>Jl. Suryopranoto No.2 Jakarta 10130</t>
  </si>
  <si>
    <t>Ibu Levi</t>
  </si>
  <si>
    <t>triani</t>
  </si>
  <si>
    <t xml:space="preserve">Inti sumber Bajasakti </t>
  </si>
  <si>
    <t>407.301.9918</t>
  </si>
  <si>
    <t>PT. Intisumber Bajasakti</t>
  </si>
  <si>
    <t xml:space="preserve">Intim Jaya Konstruksi,PT </t>
  </si>
  <si>
    <t>Subcont Pondasi,ME Untuk PLN Sulmapa</t>
  </si>
  <si>
    <t xml:space="preserve">Jl. raya pendidikan Komp UNM Blok III No.4 RT.003 RW 004 Tidung,Rappocini </t>
  </si>
  <si>
    <t>Hasmudin</t>
  </si>
  <si>
    <t>Lukmansyah</t>
  </si>
  <si>
    <t>Hasmuddin Mansyur</t>
  </si>
  <si>
    <t>Bank BTN Kancapem Panakukang</t>
  </si>
  <si>
    <t>00078-01-30-000144-6</t>
  </si>
  <si>
    <t>PT. INTIM JAYA KONSTRUKSI</t>
  </si>
  <si>
    <t>19 Januari</t>
  </si>
  <si>
    <t>03.135.123.2.805.000</t>
  </si>
  <si>
    <t>2011-02-21</t>
  </si>
  <si>
    <t xml:space="preserve">INTISAR SOLUZINDO </t>
  </si>
  <si>
    <t>Supplier cyberkey</t>
  </si>
  <si>
    <t>Srisih Prihatin</t>
  </si>
  <si>
    <t>006-300-9498</t>
  </si>
  <si>
    <t xml:space="preserve">Ir. A Rudy Dunia Wuwuh </t>
  </si>
  <si>
    <t xml:space="preserve">0823 1866 1299 </t>
  </si>
  <si>
    <t xml:space="preserve">Komp. Pinus Regency Cluster Andes M 50 RT 002 RW 001 Kel/Desa Babakan Penghulu Cinambo Kota Bandung Provinsi jawa barat </t>
  </si>
  <si>
    <t>Komp. Pinus Regency Cluster Andes M 50 RT 002 RW 0</t>
  </si>
  <si>
    <t>Pak Rudy</t>
  </si>
  <si>
    <t>8470 2998 79</t>
  </si>
  <si>
    <t xml:space="preserve">Mandor Dismantle </t>
  </si>
  <si>
    <t>49.725.965.5-411.000</t>
  </si>
  <si>
    <t>Cucu Peri</t>
  </si>
  <si>
    <t>Kabel Konduktor</t>
  </si>
  <si>
    <t xml:space="preserve">IR. MUH USMAN </t>
  </si>
  <si>
    <t xml:space="preserve">Pekerjaan Survey </t>
  </si>
  <si>
    <t>Ika/Usman</t>
  </si>
  <si>
    <t>MANDIRI CAB MAKASAR</t>
  </si>
  <si>
    <t>152-000-7698752</t>
  </si>
  <si>
    <t>MUH USMAN</t>
  </si>
  <si>
    <t xml:space="preserve">Ir. Mustika Indra Kusuma </t>
  </si>
  <si>
    <t xml:space="preserve">Ir. Sargito </t>
  </si>
  <si>
    <t>Sargito</t>
  </si>
  <si>
    <t>SARGITO</t>
  </si>
  <si>
    <t xml:space="preserve">IRADAT AMAN GLOBALINDO </t>
  </si>
  <si>
    <t xml:space="preserve">Irfan Jaya Group </t>
  </si>
  <si>
    <t>Bp Wahidin</t>
  </si>
  <si>
    <t>HERDIANSYAH</t>
  </si>
  <si>
    <t>Subcon Pekerjaan Civil (Gravel) Labuhan</t>
  </si>
  <si>
    <t xml:space="preserve">IRFAN SUTRISNO </t>
  </si>
  <si>
    <t>IMB</t>
  </si>
  <si>
    <t xml:space="preserve">Jl. Pemda Gergunung No. 166 Klaten </t>
  </si>
  <si>
    <t>Bpk Irfan</t>
  </si>
  <si>
    <t>BCA Pasar LEgi</t>
  </si>
  <si>
    <t>Tri Wahyuni</t>
  </si>
  <si>
    <t xml:space="preserve">Irfan Tussadikin </t>
  </si>
  <si>
    <t>Irpan Tussadikin</t>
  </si>
  <si>
    <t xml:space="preserve">Irfan-Sitac </t>
  </si>
  <si>
    <t>Klaten</t>
  </si>
  <si>
    <t>Irfan</t>
  </si>
  <si>
    <t>Bank BCA - Cab.Klaten</t>
  </si>
  <si>
    <t>Sei Mempura RT003/001 Sungai Mempura, Mempura, Kab. Siak , Riau</t>
  </si>
  <si>
    <t xml:space="preserve">IRON HUTAMA WIJAYA </t>
  </si>
  <si>
    <t>Andreas Kusuma</t>
  </si>
  <si>
    <t>Sopian SE</t>
  </si>
  <si>
    <t>Lulu Septiana Zahra</t>
  </si>
  <si>
    <t>101-00-0721900-7</t>
  </si>
  <si>
    <t>31.514.979.9-005.000</t>
  </si>
  <si>
    <t>Rental alat berat utk PLTM Simbelin</t>
  </si>
  <si>
    <t>kelurahan Putat Jaya</t>
  </si>
  <si>
    <t>Irwan Cahyono</t>
  </si>
  <si>
    <t>Villa Pesona Asri Blok B11 No 10, Belian Batam</t>
  </si>
  <si>
    <t>Bank Negara Indonesia ( BNI )</t>
  </si>
  <si>
    <t>Sewa Mobil Operasional Batam</t>
  </si>
  <si>
    <t xml:space="preserve">Irwan Moto Rent </t>
  </si>
  <si>
    <t>Pinrang</t>
  </si>
  <si>
    <t>Irwan</t>
  </si>
  <si>
    <t>Isa</t>
  </si>
  <si>
    <t>766 032 8771</t>
  </si>
  <si>
    <t>Isa taufik</t>
  </si>
  <si>
    <t>jasa cutting bending</t>
  </si>
  <si>
    <t xml:space="preserve">ISDAMEL </t>
  </si>
  <si>
    <t>16.849.468.0-214.000</t>
  </si>
  <si>
    <t>Mandor Civil untuk T/L 150 kV Tanjung Balai-Kisaran (Q174)</t>
  </si>
  <si>
    <t>0853-9574-4782</t>
  </si>
  <si>
    <t>Kp Krajan, RT002/001, Kel Tanggulun Barat, Kec Kalijati, Subang</t>
  </si>
  <si>
    <t>Mandor Civil Pondasi</t>
  </si>
  <si>
    <t xml:space="preserve">Iskandar </t>
  </si>
  <si>
    <t>Iskandar / Hisyam</t>
  </si>
  <si>
    <t>Muhammad Rifal</t>
  </si>
  <si>
    <t>Mandor sipil site Dompu, pengalamn kerjanya mengerjakan bangunan pemerintahan, jalan dan jembatan di pulau wowoni</t>
  </si>
  <si>
    <t>KABUPATEN SUMBA TENGAH</t>
  </si>
  <si>
    <t>BRI Unit Anakalang Waikabubak</t>
  </si>
  <si>
    <t>7162-01-007272-53-4</t>
  </si>
  <si>
    <t>tukang under mandor jenaal sama dengan jupri dan sunardi</t>
  </si>
  <si>
    <t xml:space="preserve">Iskandar yunus </t>
  </si>
  <si>
    <t>KOTA BANDA ACEH</t>
  </si>
  <si>
    <t xml:space="preserve">Iskandar Yunus </t>
  </si>
  <si>
    <t>KOTA LANGSA</t>
  </si>
  <si>
    <t>0356 01 019850 50 8</t>
  </si>
  <si>
    <t>Ismadi Salam</t>
  </si>
  <si>
    <t>0852-7213-5509</t>
  </si>
  <si>
    <t>Jalan Raya Bandara Kel Belian, Kec Batam Kota, Batam</t>
  </si>
  <si>
    <t>Bp Rizky</t>
  </si>
  <si>
    <t>109 000 942 7733</t>
  </si>
  <si>
    <t>PT Ismadi Salam</t>
  </si>
  <si>
    <t>Suplier BBM/ SPBU di Kota Batam</t>
  </si>
  <si>
    <t xml:space="preserve">Ismanto </t>
  </si>
  <si>
    <t>Yani Amalia</t>
  </si>
  <si>
    <t>rental motor batam</t>
  </si>
  <si>
    <t xml:space="preserve">Dusun Arongan </t>
  </si>
  <si>
    <t>KOTA LHOKSEUMAWE</t>
  </si>
  <si>
    <t>2015-01-007289-53-5</t>
  </si>
  <si>
    <t>Istana Blok Purwakarta</t>
  </si>
  <si>
    <t>0264-200476</t>
  </si>
  <si>
    <t>Jl Terusan Kapten Halim no 148, Sawah Kulon</t>
  </si>
  <si>
    <t>Ana</t>
  </si>
  <si>
    <t>Hamad</t>
  </si>
  <si>
    <t>Hamad Salim Hilabi</t>
  </si>
  <si>
    <t>Toko Bangunan Purwakarta</t>
  </si>
  <si>
    <t>Bp Andrean Siawinata</t>
  </si>
  <si>
    <t>Andrean Siawinata</t>
  </si>
  <si>
    <t>Supplier Mesin Cutting Beton</t>
  </si>
  <si>
    <t>Jordan</t>
  </si>
  <si>
    <t>Liong Lie Hoeng</t>
  </si>
  <si>
    <t>Box Plastik</t>
  </si>
  <si>
    <t xml:space="preserve">ISWAN </t>
  </si>
  <si>
    <t>Iswan</t>
  </si>
  <si>
    <t xml:space="preserve">Iswandi </t>
  </si>
  <si>
    <t>Iswanto</t>
  </si>
  <si>
    <t xml:space="preserve">Sendangwates RT 002/001, Sendangwates, Kunduran, </t>
  </si>
  <si>
    <t xml:space="preserve">ITB Career Center </t>
  </si>
  <si>
    <t>Bambang Setiabudi</t>
  </si>
  <si>
    <t>BNI Capem Ganesa Bandung</t>
  </si>
  <si>
    <t>Bambang Setia Budi</t>
  </si>
  <si>
    <t>Iklan Lowongan</t>
  </si>
  <si>
    <t>Head hunter</t>
  </si>
  <si>
    <t xml:space="preserve">Ivan Ramdhani Octavian </t>
  </si>
  <si>
    <t xml:space="preserve">Sofware Crack MS Tower </t>
  </si>
  <si>
    <t>+62 813-6274-6617</t>
  </si>
  <si>
    <t>Wadungasih RT 009/002 Buduran - Sidoarjo</t>
  </si>
  <si>
    <t>Daerah Jawa Timur</t>
  </si>
  <si>
    <t>Transporter surabaya bawa alat borepile dari PT. PME sidoarjo ke Teluk Naga</t>
  </si>
  <si>
    <t>BRI syariah</t>
  </si>
  <si>
    <t>surveyor, bowplank</t>
  </si>
  <si>
    <t xml:space="preserve">Iwan Kusnadi </t>
  </si>
  <si>
    <t>BIN</t>
  </si>
  <si>
    <t>0211440704-IDR</t>
  </si>
  <si>
    <t>Paryati</t>
  </si>
  <si>
    <t xml:space="preserve">Iwan Kuswana </t>
  </si>
  <si>
    <t>Bp IR Iwan Prawira Negara</t>
  </si>
  <si>
    <t>Iwan Prawira Negara</t>
  </si>
  <si>
    <t>Konsultan Sipil</t>
  </si>
  <si>
    <t>BP Iwan</t>
  </si>
  <si>
    <t>Iwan Sanwani Mz</t>
  </si>
  <si>
    <t>Pemilik Gudang &amp; Lahan di Cikupa</t>
  </si>
  <si>
    <t xml:space="preserve">Iwan susanto </t>
  </si>
  <si>
    <t>0758-01-001894-50-8</t>
  </si>
  <si>
    <t>iwan Susanto</t>
  </si>
  <si>
    <t xml:space="preserve">Iwan Sutisna </t>
  </si>
  <si>
    <t>Mr. Iwan Sutisna</t>
  </si>
  <si>
    <t>BCA KCP Kebon Jeruk</t>
  </si>
  <si>
    <t>Mandor untuk Project Q140 - Cikarang</t>
  </si>
  <si>
    <t xml:space="preserve">Jabal Altharik Lubis </t>
  </si>
  <si>
    <t>Jasa Security dan sewa gudang di site Bank Sumut</t>
  </si>
  <si>
    <t>PT. Qdc Technologies</t>
  </si>
  <si>
    <t xml:space="preserve">Jaga Karya Mandiri </t>
  </si>
  <si>
    <t>Fire extinguisher sytem brand Servoo</t>
  </si>
  <si>
    <t>Heri Tirta</t>
  </si>
  <si>
    <t>PT Jaga Karya Mandiri</t>
  </si>
  <si>
    <t xml:space="preserve">Jagar Joni Harli Harianja </t>
  </si>
  <si>
    <t>3382-01-001786-50-5</t>
  </si>
  <si>
    <t>Tukang Tanam tiang FO,FTTH</t>
  </si>
  <si>
    <t xml:space="preserve">JAGAT,CV </t>
  </si>
  <si>
    <t>Ade Yamin</t>
  </si>
  <si>
    <t>Jahro</t>
  </si>
  <si>
    <t>Kp. Tanjungan RT 014/005 Muara - Teluk Naga</t>
  </si>
  <si>
    <t>Muhammad Darmansyah</t>
  </si>
  <si>
    <t>Truck Engkel</t>
  </si>
  <si>
    <t>Jaisan Aufat</t>
  </si>
  <si>
    <t>Desa Paratina Rt.002/ Rw.002 Paratina Kec Sulabesi Barat Kabupaten Kepulauan Sula</t>
  </si>
  <si>
    <t>Jainas Aufat</t>
  </si>
  <si>
    <t>ASRI AUFAT</t>
  </si>
  <si>
    <t>Mandor Erection Tower BTS (Orang Lokal Kep Sula)</t>
  </si>
  <si>
    <t xml:space="preserve">Jakarta Bisnis Cemerlang </t>
  </si>
  <si>
    <t xml:space="preserve">Jl. Gajah Mada No. 173 </t>
  </si>
  <si>
    <t>Siane</t>
  </si>
  <si>
    <t>Thio Hay Kie</t>
  </si>
  <si>
    <t>PT. Jakarta Bisnis Cemerlang</t>
  </si>
  <si>
    <t>BM site Mediterania Gajahmada</t>
  </si>
  <si>
    <t xml:space="preserve">Jakarta Infrasturktur Propertindo </t>
  </si>
  <si>
    <t xml:space="preserve">Gedung Thamrin City Lt. 1 Blok Timur Jl. Thamrin Boulevard, Kebon Melati â€“ Tanah Abang </t>
  </si>
  <si>
    <t>103-000-453-1519</t>
  </si>
  <si>
    <t>PT. Jakarta Infrastruktur Propertindo</t>
  </si>
  <si>
    <t xml:space="preserve">Jakarta Land </t>
  </si>
  <si>
    <t xml:space="preserve">Worls Trade Center, 8th Floor, Jl. Jenderal Sudirman, Kav. 29, </t>
  </si>
  <si>
    <t>Dimas Ario Andhika</t>
  </si>
  <si>
    <t>PT. Jakarta Land</t>
  </si>
  <si>
    <t>BM site Metropolitan Mall</t>
  </si>
  <si>
    <t xml:space="preserve">Supplier Komputer </t>
  </si>
  <si>
    <t>Jl. Letjen S. Parman Kav. 28 Grogol - Petamburan</t>
  </si>
  <si>
    <t>Jakarta Barat - 11470</t>
  </si>
  <si>
    <t>Bagian Marketing</t>
  </si>
  <si>
    <t xml:space="preserve">Jakarta Realty </t>
  </si>
  <si>
    <t>Wendry Makmur</t>
  </si>
  <si>
    <t>PT. Jakarta Realty</t>
  </si>
  <si>
    <t>BM site JACC Project TSel IBC 2013 Q0129</t>
  </si>
  <si>
    <t xml:space="preserve">Jakarta Sentra Medika Sejahtera </t>
  </si>
  <si>
    <t>RS. Jakarta</t>
  </si>
  <si>
    <t xml:space="preserve">Jl. Jend. Sudirman Kav. 49 </t>
  </si>
  <si>
    <t>Yudhi Maulandari</t>
  </si>
  <si>
    <t>122-00045.53460</t>
  </si>
  <si>
    <t>PT. Jakarta Sentra Medika Sejahtera</t>
  </si>
  <si>
    <t xml:space="preserve">Jalalluddin Karim </t>
  </si>
  <si>
    <t>Tapalang</t>
  </si>
  <si>
    <t>Jalaluddin</t>
  </si>
  <si>
    <t>Jalaludding Karim</t>
  </si>
  <si>
    <t>Sewa Dumptruck CDD (index 6-7)</t>
  </si>
  <si>
    <t xml:space="preserve">JAMBO TUAH KAMO </t>
  </si>
  <si>
    <t>Irwansyah</t>
  </si>
  <si>
    <t>Dewi Sri, SE</t>
  </si>
  <si>
    <t>PT. JAMBO TUAH KAMO</t>
  </si>
  <si>
    <t>01.683.041.6-005.000</t>
  </si>
  <si>
    <t xml:space="preserve">Jamesons Hardware </t>
  </si>
  <si>
    <t>Antonius Lengkong</t>
  </si>
  <si>
    <t>Bank Mega</t>
  </si>
  <si>
    <t>Toko alat teknik di Makasar untuk pengadaan tools (vibrator, molen, genset) project Swakelola Siwa</t>
  </si>
  <si>
    <t>Putri Wahyuni</t>
  </si>
  <si>
    <t>Jaminan Kredit Indonesia</t>
  </si>
  <si>
    <t>(021) 6540335 / +62 82114897502</t>
  </si>
  <si>
    <t>Gedung Jamkrindo. Jl. Angkasa B-9 Kavling 6 Kota Baru Bandar - Kemayoran, Jakarta Pusat, 10610</t>
  </si>
  <si>
    <t>Stevan</t>
  </si>
  <si>
    <t>PT Jaminan Kredit Indonesia</t>
  </si>
  <si>
    <t xml:space="preserve">Menara Jamsostek Lt.2 Jl. Gatot Subroto Jakarta </t>
  </si>
  <si>
    <t>Sampang</t>
  </si>
  <si>
    <t>Jangi Frans</t>
  </si>
  <si>
    <t>0821-9887-9737</t>
  </si>
  <si>
    <t>Namasina Rt00/00, Kel Namasina, Kec Kota Masohi, Kab Maluku Tengah, Prov Maluku</t>
  </si>
  <si>
    <t>Bp Jangi Frans</t>
  </si>
  <si>
    <t>Sewa Escavator</t>
  </si>
  <si>
    <t>Janri Fansius Saragih</t>
  </si>
  <si>
    <t>Jl. Ahmad Yani RT033/010 Kel. Baru Kec. Arut Selatan, Kab. Kotawaringin Barat Provinsi Kalimantan Tengah</t>
  </si>
  <si>
    <t>159 000 311 0631</t>
  </si>
  <si>
    <t>Janri Fansius</t>
  </si>
  <si>
    <t>Test Kubus</t>
  </si>
  <si>
    <t>mandiri</t>
  </si>
  <si>
    <t xml:space="preserve">Jarot Cahyo Nugroho </t>
  </si>
  <si>
    <t xml:space="preserve">Perum Duta Kranji Jl cendrawasih Raya B30, Bintara </t>
  </si>
  <si>
    <t>Bekasi barat</t>
  </si>
  <si>
    <t>Bp Jarot</t>
  </si>
  <si>
    <t>Mandiri Cab Pulo Gadung</t>
  </si>
  <si>
    <t xml:space="preserve">Jasa Prima </t>
  </si>
  <si>
    <t xml:space="preserve">Jalan St Syahrir No 17 Lubuk Sikaping </t>
  </si>
  <si>
    <t>Sanusi/ Ujang</t>
  </si>
  <si>
    <t xml:space="preserve">JASA SUKSES SEJAHTERA </t>
  </si>
  <si>
    <t>Umar</t>
  </si>
  <si>
    <t>PT. JASA SUKSES SEJAHTERA</t>
  </si>
  <si>
    <t>BM site TOP jodoh Batam project IBC XL</t>
  </si>
  <si>
    <t xml:space="preserve">Jati Kencana </t>
  </si>
  <si>
    <t>KOTA KUPANG</t>
  </si>
  <si>
    <t>Edy lauw</t>
  </si>
  <si>
    <t>BCA KUPANG</t>
  </si>
  <si>
    <t>314. 0751.668</t>
  </si>
  <si>
    <t>EDY LAUW</t>
  </si>
  <si>
    <t xml:space="preserve">Jatim Watkoraya </t>
  </si>
  <si>
    <t xml:space="preserve">0542 424938 </t>
  </si>
  <si>
    <t>PT. Jatim Watkoraya</t>
  </si>
  <si>
    <t>Suplier ME Balikpapan</t>
  </si>
  <si>
    <t xml:space="preserve">Jaya Abadi </t>
  </si>
  <si>
    <t xml:space="preserve">021 622 00735 / 622 00687 </t>
  </si>
  <si>
    <t>194 300 6389</t>
  </si>
  <si>
    <t>YAP KIM SIN</t>
  </si>
  <si>
    <t xml:space="preserve">supplier peralatan sipil </t>
  </si>
  <si>
    <t>Bp Sukardi</t>
  </si>
  <si>
    <t>Lie Sukardi</t>
  </si>
  <si>
    <t xml:space="preserve">Rental Forklift Tigaraksa </t>
  </si>
  <si>
    <t>Sinta</t>
  </si>
  <si>
    <t>PT Jaya Abadi Karya Utama</t>
  </si>
  <si>
    <t xml:space="preserve">Jaya Abadi Karya Utama </t>
  </si>
  <si>
    <t xml:space="preserve">Mohon segera Approval </t>
  </si>
  <si>
    <t>Ibu Mary</t>
  </si>
  <si>
    <t>BCA KCP Kemang II</t>
  </si>
  <si>
    <t>622.030.4025</t>
  </si>
  <si>
    <t xml:space="preserve">Jaya Agung </t>
  </si>
  <si>
    <t>KOTA YOGYAKARTA</t>
  </si>
  <si>
    <t>DI YOGYAKARTA</t>
  </si>
  <si>
    <t>Supplier material sipil di Jogjakarta</t>
  </si>
  <si>
    <t xml:space="preserve">JAYA BANGUNAN </t>
  </si>
  <si>
    <t>Pekan Baru</t>
  </si>
  <si>
    <t>Bpk. Sitorus</t>
  </si>
  <si>
    <t>BCA PKU</t>
  </si>
  <si>
    <t>217.311.67.99</t>
  </si>
  <si>
    <t xml:space="preserve">Jaya Baru, Toko </t>
  </si>
  <si>
    <t xml:space="preserve">Jl. Raya Kebon Jeruk No. 14 </t>
  </si>
  <si>
    <t xml:space="preserve">Jaya Makmur </t>
  </si>
  <si>
    <t xml:space="preserve">Jl. Raya Mampang Prapatan No.19A, Jakarta Selatan </t>
  </si>
  <si>
    <t>Ms. Nita</t>
  </si>
  <si>
    <t>Suinita Tjhai</t>
  </si>
  <si>
    <t xml:space="preserve">Semen, Pasir, Nat, Keramik </t>
  </si>
  <si>
    <t>Jaya Makmur Bersama</t>
  </si>
  <si>
    <t>0812-8158-149</t>
  </si>
  <si>
    <t>Jl Bahagia II Blok C4 No.15, Kel Gebang Raya, Kec Priuk, Kota Tangerang, Banten</t>
  </si>
  <si>
    <t>Bp Mario</t>
  </si>
  <si>
    <t>Supplier Rental Forklift ada garasi di Lebak Bulus</t>
  </si>
  <si>
    <t xml:space="preserve">Jaya Mandiri </t>
  </si>
  <si>
    <t xml:space="preserve">Gedung Plaza Kenari Mas LT G Blok D 32 </t>
  </si>
  <si>
    <t>068 9011 758</t>
  </si>
  <si>
    <t>Sumini</t>
  </si>
  <si>
    <t>Toko Material Listrik</t>
  </si>
  <si>
    <t>Jaya Mulia Perkasa</t>
  </si>
  <si>
    <t>021-29319655</t>
  </si>
  <si>
    <t>jayamuliaperkasa@yahoo.co.id</t>
  </si>
  <si>
    <t>021-5407238</t>
  </si>
  <si>
    <t>Jl Raya Peta Selatan Kompleks RUko Megah Kalideres Blok B No 10-11</t>
  </si>
  <si>
    <t>Mulan</t>
  </si>
  <si>
    <t>PT Jaya Mulia Perkasa</t>
  </si>
  <si>
    <t>Produsen dan Distributor Mortar Merk Jaya Mortar</t>
  </si>
  <si>
    <t>Johan</t>
  </si>
  <si>
    <t>Alat IT</t>
  </si>
  <si>
    <t>Jaya Perkasa</t>
  </si>
  <si>
    <t>04013196328 / 081342402333</t>
  </si>
  <si>
    <t>Marwanthe85@gmail.com</t>
  </si>
  <si>
    <t>MT Haryono (Pasar Baru)-Kendari</t>
  </si>
  <si>
    <t>Toko Jaya Perkasa</t>
  </si>
  <si>
    <t>Marwan The</t>
  </si>
  <si>
    <t>Bank Centar Asia</t>
  </si>
  <si>
    <t>Penyediaan Bahan bangunan-Kendari</t>
  </si>
  <si>
    <t xml:space="preserve">Jaya Raya UD </t>
  </si>
  <si>
    <t>Buleleng</t>
  </si>
  <si>
    <t>Raz Han Antariksa</t>
  </si>
  <si>
    <t xml:space="preserve">JAYA READYMIX (Bandung Area) </t>
  </si>
  <si>
    <t>Supplier Bandung Area</t>
  </si>
  <si>
    <t xml:space="preserve">Ds Giri Asih, Batujajar - Cimahi </t>
  </si>
  <si>
    <t>Bandung Jawa Barat</t>
  </si>
  <si>
    <t>Bp Pamungkas T.S</t>
  </si>
  <si>
    <t xml:space="preserve">JAYA READYMIX (Cirebon Area) </t>
  </si>
  <si>
    <t xml:space="preserve">Supplier Cirebon Area </t>
  </si>
  <si>
    <t xml:space="preserve">Jl. Cipena Raya, Cirebon </t>
  </si>
  <si>
    <t>Bp. Pamungkas T.S</t>
  </si>
  <si>
    <t xml:space="preserve">Jl. K.H Soleh Iskandar Bogor </t>
  </si>
  <si>
    <t>Bp. Anto</t>
  </si>
  <si>
    <t>Khusus daerah Sukabumi Area &amp; Cianjur Area</t>
  </si>
  <si>
    <t xml:space="preserve">Jl. Pelabuhan II, Desa Kertaraharja, Kec Cikembar </t>
  </si>
  <si>
    <t>Bp. Indra</t>
  </si>
  <si>
    <t xml:space="preserve">Jaya Teknik </t>
  </si>
  <si>
    <t xml:space="preserve">0858 6846 2560 </t>
  </si>
  <si>
    <t xml:space="preserve">Jl. Meruya Ilur Raya No. 20 E Jakarta Barat </t>
  </si>
  <si>
    <t>Pak Wahyu Widodo</t>
  </si>
  <si>
    <t>234 021 7503</t>
  </si>
  <si>
    <t>Akhmadi Heru Widodo</t>
  </si>
  <si>
    <t xml:space="preserve">supplier chemical hilti </t>
  </si>
  <si>
    <t>Sungai Pinang Dalam</t>
  </si>
  <si>
    <t>Samarinda</t>
  </si>
  <si>
    <t>Mr. Robin</t>
  </si>
  <si>
    <t xml:space="preserve">Jayadi </t>
  </si>
  <si>
    <t>Koh Akong</t>
  </si>
  <si>
    <t>Lie Siat Kong</t>
  </si>
  <si>
    <t xml:space="preserve">Suplier Sparepart Crane </t>
  </si>
  <si>
    <t>JAYANDO SINTONG</t>
  </si>
  <si>
    <t>Rental Truck Colt Diesel Double di Jambi</t>
  </si>
  <si>
    <t xml:space="preserve">Jayarain Express </t>
  </si>
  <si>
    <t>Cikarang</t>
  </si>
  <si>
    <t>Drs Budiyono</t>
  </si>
  <si>
    <t>Bp Jayus</t>
  </si>
  <si>
    <t>Jayus supriyadi</t>
  </si>
  <si>
    <t>Mandor Langsir Teluk Naga</t>
  </si>
  <si>
    <t xml:space="preserve">Jefri Montolalu </t>
  </si>
  <si>
    <t xml:space="preserve">Dusun 4 Kel/Desa Pasir Putih Kec. Sang Tombolang Kab. Bolaang Mongondow </t>
  </si>
  <si>
    <t>KABUPATEN BOLAANG MONGONDOW SELATAN</t>
  </si>
  <si>
    <t>SULAWESI UTARA</t>
  </si>
  <si>
    <t>5140.01.010901530</t>
  </si>
  <si>
    <t>Mandor Pondasi swakelola Palu.</t>
  </si>
  <si>
    <t>Bp Jefri</t>
  </si>
  <si>
    <t>4975-01-010231-53-3</t>
  </si>
  <si>
    <t>Selfisina Wairata</t>
  </si>
  <si>
    <t>Mandor Galian Pondasi</t>
  </si>
  <si>
    <t>Prastiti Noviandri</t>
  </si>
  <si>
    <t>manual</t>
  </si>
  <si>
    <t>Tanah urug</t>
  </si>
  <si>
    <t xml:space="preserve">Jembo cable Company, TBK </t>
  </si>
  <si>
    <t xml:space="preserve">Jl. Pajajaran Kel Gandasari Kec Jaiuwung Tangerang 15137 </t>
  </si>
  <si>
    <t>Edi Susanto</t>
  </si>
  <si>
    <t>Mandiri Cab Jakarta Sudirman</t>
  </si>
  <si>
    <t>102 0100206827</t>
  </si>
  <si>
    <t>Jembo cable Company, Tbk</t>
  </si>
  <si>
    <t>Bp Jemy Manuputty</t>
  </si>
  <si>
    <t>Transporter Ambon</t>
  </si>
  <si>
    <t xml:space="preserve">Jenal Mustopa </t>
  </si>
  <si>
    <t>BRI Cab Renon</t>
  </si>
  <si>
    <t xml:space="preserve">Jenggolo Diagnostic Centre </t>
  </si>
  <si>
    <t>0321 862717</t>
  </si>
  <si>
    <t>Jalan Ir H Juanda No 14 Jombang</t>
  </si>
  <si>
    <t>Slam</t>
  </si>
  <si>
    <t>PT Jenggolo Indah Sentosa</t>
  </si>
  <si>
    <t xml:space="preserve">Untuk MCU Area Jombang , nganjuk dan sekitarnya </t>
  </si>
  <si>
    <t>Jeny</t>
  </si>
  <si>
    <t>Toko Chemical</t>
  </si>
  <si>
    <t>Jerry Sumardi</t>
  </si>
  <si>
    <t>Kp. Pangkalan RT 005/002 pangkalan - teluk naga</t>
  </si>
  <si>
    <t>NIK 3603131504790012</t>
  </si>
  <si>
    <t>Rolling excavator</t>
  </si>
  <si>
    <t xml:space="preserve">Add: No.1325, Xinsheng Road,Yuxin Town, Jiaxing, Zhejiang, China . Post Code : 314009 </t>
  </si>
  <si>
    <t>Jiaxing</t>
  </si>
  <si>
    <t>Zhejiang</t>
  </si>
  <si>
    <t>Mrs Emily Mo</t>
  </si>
  <si>
    <t>THE INDUSTRIAL AND COMMERCIAL BANK OF CHINA</t>
  </si>
  <si>
    <t>Swift Code: ICBKCNBJZJP</t>
  </si>
  <si>
    <t>26years</t>
  </si>
  <si>
    <t xml:space="preserve">Supplier Alat Langsir </t>
  </si>
  <si>
    <t xml:space="preserve">Jimin Ahmad Royyan </t>
  </si>
  <si>
    <t>Jimin</t>
  </si>
  <si>
    <t>103-00-0510403-5</t>
  </si>
  <si>
    <t>Drs. Widjaja Kusuma M.M.</t>
  </si>
  <si>
    <t>25.599.598.7-451.000</t>
  </si>
  <si>
    <t>Erection EM Pringgabaya</t>
  </si>
  <si>
    <t>Jimmy tanal</t>
  </si>
  <si>
    <t xml:space="preserve">JNK Purba </t>
  </si>
  <si>
    <t xml:space="preserve">Subcont Sipil Medan </t>
  </si>
  <si>
    <t xml:space="preserve">MEDAN </t>
  </si>
  <si>
    <t>Bp Purba : 0813 96335359</t>
  </si>
  <si>
    <t xml:space="preserve">Jobs DB Indonesia,PT </t>
  </si>
  <si>
    <t>Jasa Iklan</t>
  </si>
  <si>
    <t>Yadi</t>
  </si>
  <si>
    <t>PT jobs DB Indonesia</t>
  </si>
  <si>
    <t>084-043660-8</t>
  </si>
  <si>
    <t>BCA Wisma Asia - Jakarta</t>
  </si>
  <si>
    <t xml:space="preserve">JobStreet Indonesia,PT </t>
  </si>
  <si>
    <t>Iklan Lowongan kerja</t>
  </si>
  <si>
    <t>Catur</t>
  </si>
  <si>
    <t>BCA-KCP Wisma Nusantara</t>
  </si>
  <si>
    <t>PT JobStreet Indonesia</t>
  </si>
  <si>
    <t xml:space="preserve">Johan S Mansur </t>
  </si>
  <si>
    <t>KABUPATEN TAPANULI SELATAN</t>
  </si>
  <si>
    <t xml:space="preserve">Mandor borepile </t>
  </si>
  <si>
    <t xml:space="preserve">Johan Tan </t>
  </si>
  <si>
    <t>Rini Kangdra Lim</t>
  </si>
  <si>
    <t xml:space="preserve">Kel. Penarung Kec. Pahandut No.01 RT03 RW 16 </t>
  </si>
  <si>
    <t>159-0000-3866-06</t>
  </si>
  <si>
    <t xml:space="preserve">Johanis Gerson Ndaparoka </t>
  </si>
  <si>
    <t>Gerson</t>
  </si>
  <si>
    <t>BRI unit Nita maumere</t>
  </si>
  <si>
    <t>4694 01 007620 539</t>
  </si>
  <si>
    <t xml:space="preserve">Johannes Teti </t>
  </si>
  <si>
    <t>Belu</t>
  </si>
  <si>
    <t xml:space="preserve">JOKO M </t>
  </si>
  <si>
    <t>Joko Supriyadi</t>
  </si>
  <si>
    <t>Jalan H Sanip Duri Kosambi, Cengkareng</t>
  </si>
  <si>
    <t>Joko</t>
  </si>
  <si>
    <t>Mandor Interior</t>
  </si>
  <si>
    <t>Bp Jondalton Siregar</t>
  </si>
  <si>
    <t>JONDALTON SIREGAR</t>
  </si>
  <si>
    <t>Rental Escavator di Batam</t>
  </si>
  <si>
    <t>Jotun Indonesia</t>
  </si>
  <si>
    <t>021-89982657</t>
  </si>
  <si>
    <t>csd.id@jotun.com</t>
  </si>
  <si>
    <t>021-89982658/9</t>
  </si>
  <si>
    <t>Kawasan Industrin MM2100 JL.Irian V bLOK mm 5 - 2 Cikarang Barat, Bekasi</t>
  </si>
  <si>
    <t>PT. Jotun Indonesia</t>
  </si>
  <si>
    <t>121-0095006312</t>
  </si>
  <si>
    <t>Fabrikasi Cat</t>
  </si>
  <si>
    <t xml:space="preserve">Juanda </t>
  </si>
  <si>
    <t xml:space="preserve">0815 1316 0145 </t>
  </si>
  <si>
    <t xml:space="preserve">Kaligandu RT 001 RW 001 Kel. Wanajaya Kec Teluk Jambe Barat Karawang </t>
  </si>
  <si>
    <t>Kaligandu RT 001 RW 001 Kel. Wanajaya Kec Teluk Ja</t>
  </si>
  <si>
    <t>4260 0100 5573 535</t>
  </si>
  <si>
    <t xml:space="preserve">Mandor Langsir </t>
  </si>
  <si>
    <t xml:space="preserve">Jufrianto </t>
  </si>
  <si>
    <t xml:space="preserve">Air dingin RT 001 RW 009 Balai gadang Padang </t>
  </si>
  <si>
    <t>KOTA PADANG PANJANG</t>
  </si>
  <si>
    <t>Jufriianto</t>
  </si>
  <si>
    <t xml:space="preserve">Jujen M Bouti </t>
  </si>
  <si>
    <t>5189-01-006583-534</t>
  </si>
  <si>
    <t>Djudjen Mochtar B</t>
  </si>
  <si>
    <t xml:space="preserve">JUJUR JAYA </t>
  </si>
  <si>
    <t>Valentino Lengkong, SE</t>
  </si>
  <si>
    <t>Valentino Lengkong</t>
  </si>
  <si>
    <t>Source untuk vibrator Honda (project pondasi swa kelola Palu)</t>
  </si>
  <si>
    <t>Juliana</t>
  </si>
  <si>
    <t>127 11 666 35</t>
  </si>
  <si>
    <t>Alat Kesehatan</t>
  </si>
  <si>
    <t>127-00-0745636-9</t>
  </si>
  <si>
    <t>Julius B Suratna</t>
  </si>
  <si>
    <t>Jumadi Panigfat</t>
  </si>
  <si>
    <t>Kepala Desa yg mengerjakan Site Waitamua</t>
  </si>
  <si>
    <t xml:space="preserve">JUMELDI GUNAWAN </t>
  </si>
  <si>
    <t>Jasa pengurusan IMB</t>
  </si>
  <si>
    <t>Subcon unutk Proses IMB</t>
  </si>
  <si>
    <t xml:space="preserve">JUMINGIN / DOGOL </t>
  </si>
  <si>
    <t xml:space="preserve">Rental Excavator </t>
  </si>
  <si>
    <t xml:space="preserve">Simpang Sukajadi - Ujung Tanjung </t>
  </si>
  <si>
    <t>Dogol: 085376288875</t>
  </si>
  <si>
    <t>Bank BRI - Ujung Tanjung</t>
  </si>
  <si>
    <t>Apri Yuriantina</t>
  </si>
  <si>
    <t xml:space="preserve">JUN MANDIRI </t>
  </si>
  <si>
    <t>Supplier Lembur Situ</t>
  </si>
  <si>
    <t xml:space="preserve">SUKABUMI </t>
  </si>
  <si>
    <t>Bp JUN</t>
  </si>
  <si>
    <t>BCA, KCU Sukabumi</t>
  </si>
  <si>
    <t>0384 18 19 17</t>
  </si>
  <si>
    <t>Nanang Hernandang</t>
  </si>
  <si>
    <t xml:space="preserve">Junaedi </t>
  </si>
  <si>
    <t xml:space="preserve">Kaligandu RT 001 RW 001 Kel/Desa Wanajaya Kec. Teluk Jambe Barat Kab. Karawang Jawa Barat </t>
  </si>
  <si>
    <t>Kaligandu RT 001 RW 001 Kel/Desa Wanajaya Kec. Tel</t>
  </si>
  <si>
    <t>1091 8829 36</t>
  </si>
  <si>
    <t>Abi Haryono</t>
  </si>
  <si>
    <t xml:space="preserve">pemilik Sewa lahan di teluk jambe </t>
  </si>
  <si>
    <t>perbaikan kebocoran atap gedung, rembesan dinding dll</t>
  </si>
  <si>
    <t xml:space="preserve">Junaidi </t>
  </si>
  <si>
    <t>Bp Abhi Rachma Ramadhan</t>
  </si>
  <si>
    <t>Abhi Rachma Ramadhan</t>
  </si>
  <si>
    <t>Junaidi Wambes</t>
  </si>
  <si>
    <t>0821-9980-0940</t>
  </si>
  <si>
    <t xml:space="preserve">Desa Sama Rt.004 Rw.002 Sulabesi Timur Kabupaten Kepulauan Sula </t>
  </si>
  <si>
    <t>5224-01-029315-53-8</t>
  </si>
  <si>
    <t>Material Alam : pasir, split dan batu</t>
  </si>
  <si>
    <t xml:space="preserve">Juned </t>
  </si>
  <si>
    <t>Devi Majayanti</t>
  </si>
  <si>
    <t>Leader direct team</t>
  </si>
  <si>
    <t xml:space="preserve">Jl Lembaga Jurusan Sumbawa Bima Km2, Smbawa Besar NTB </t>
  </si>
  <si>
    <t>KABUPATEN SUMBAWA BARAT</t>
  </si>
  <si>
    <t>Jun Siswanto</t>
  </si>
  <si>
    <t>Yung Siswanto</t>
  </si>
  <si>
    <t>Rental Alat Berat di Labuhan</t>
  </si>
  <si>
    <t xml:space="preserve">JUNIARSO GUNAWANHADI </t>
  </si>
  <si>
    <t xml:space="preserve">K.I.A Tour &amp; Trevel </t>
  </si>
  <si>
    <t xml:space="preserve">Travel </t>
  </si>
  <si>
    <t>Jakarta Selatan 12130</t>
  </si>
  <si>
    <t>Jusrita Sarina</t>
  </si>
  <si>
    <t>679.030.8440</t>
  </si>
  <si>
    <t xml:space="preserve">KAARIM INDOUSAHA </t>
  </si>
  <si>
    <t xml:space="preserve">Komp. Taman Persada Asri B12 Rancabolang Bandung </t>
  </si>
  <si>
    <t>Bpk Ayi</t>
  </si>
  <si>
    <t>AYI ROHANA</t>
  </si>
  <si>
    <t xml:space="preserve">Kabelindo Murni Tbk. </t>
  </si>
  <si>
    <t>Frandiko Mario</t>
  </si>
  <si>
    <t>Clarawaty</t>
  </si>
  <si>
    <t>PT. Kabelindo Murni Tbk.</t>
  </si>
  <si>
    <t>01.002.962.7-054.000</t>
  </si>
  <si>
    <t>S. Hasibuan</t>
  </si>
  <si>
    <t>0424 01 000807 509</t>
  </si>
  <si>
    <t xml:space="preserve">Kaderi P. </t>
  </si>
  <si>
    <t xml:space="preserve">Kadri.hkw999@gmail.com </t>
  </si>
  <si>
    <t>Jl. Garuda I No. 25 RT 001 RW 009 Kel. Harapan Jay</t>
  </si>
  <si>
    <t>HAMDAN SH</t>
  </si>
  <si>
    <t xml:space="preserve">Kadiyani </t>
  </si>
  <si>
    <t>Ijin warga</t>
  </si>
  <si>
    <t xml:space="preserve">Kahar </t>
  </si>
  <si>
    <t>BRI Jkt Pondok Kelapa</t>
  </si>
  <si>
    <t>0528 01 001367 53 0</t>
  </si>
  <si>
    <t>Kahfi Ridho Santoso</t>
  </si>
  <si>
    <t>Jalan Thalib III Dalam No 3</t>
  </si>
  <si>
    <t>Kahfi</t>
  </si>
  <si>
    <t xml:space="preserve">Konsultan MS Tower </t>
  </si>
  <si>
    <t>Wendi</t>
  </si>
  <si>
    <t>7510-2424-70</t>
  </si>
  <si>
    <t>PT. Kaiser Steel Indonesia</t>
  </si>
  <si>
    <t xml:space="preserve">Kali Jaya </t>
  </si>
  <si>
    <t>Tjandra Purnama</t>
  </si>
  <si>
    <t>001-3-63223-2</t>
  </si>
  <si>
    <t xml:space="preserve">Supplier material sipil disekitar </t>
  </si>
  <si>
    <t xml:space="preserve">Kalibesar Raya Utama </t>
  </si>
  <si>
    <t xml:space="preserve">Komplek Mega Grosir Cempaka Mas Blok E No 1-6 Jl. </t>
  </si>
  <si>
    <t>Sandi Adi Cahyo</t>
  </si>
  <si>
    <t xml:space="preserve">Kalla Inti karsa </t>
  </si>
  <si>
    <t>BM site Marimall Makassar</t>
  </si>
  <si>
    <t>Binsar J Samosir</t>
  </si>
  <si>
    <t>Bank Sulsel</t>
  </si>
  <si>
    <t xml:space="preserve">Jl. Kenari II Salemba Ps Kenari </t>
  </si>
  <si>
    <t xml:space="preserve">Kamesa Putra Pratama, PT </t>
  </si>
  <si>
    <t>Jawa barat</t>
  </si>
  <si>
    <t>Mandiri Pulogadung</t>
  </si>
  <si>
    <t>125.001086.5384</t>
  </si>
  <si>
    <t>PT. Kamesa Putra Pratama</t>
  </si>
  <si>
    <t>Nurhuda Praditya</t>
  </si>
  <si>
    <t>Kantor Akuntan Publik Griselda, Wisnu, dan Arum</t>
  </si>
  <si>
    <t>0858-5299-1809</t>
  </si>
  <si>
    <t>Komplek Perkantoran Harmoni Mas, Jl. Garuda No. 80 N, Desa/Kelurahan Kemayoran, Kec. Kemayoran, Kota Adm. Jakarta Pusat, Provinsi DKI Jakarta, Kode Pos: 10620</t>
  </si>
  <si>
    <t>Alya</t>
  </si>
  <si>
    <t>119-00-1178599-3</t>
  </si>
  <si>
    <t>Kantor Akuntan Publik Griselda, Wisnu dan Arum</t>
  </si>
  <si>
    <t xml:space="preserve">Kantor Akuntan Publik Jas &amp; Rekan </t>
  </si>
  <si>
    <t>Audit Keuangan</t>
  </si>
  <si>
    <t xml:space="preserve">Jl.Senen Raya 135 Graha Atrium lt.10 </t>
  </si>
  <si>
    <t>Jakarta Pusat-10410</t>
  </si>
  <si>
    <t>Jonnardi</t>
  </si>
  <si>
    <t>BNI Cab. Kramat</t>
  </si>
  <si>
    <t>Kantor Akuntan Publik Jamaludin,Aria,Sukimto &amp; rek</t>
  </si>
  <si>
    <t xml:space="preserve">Kantor Hukum Wirman, Nazara dan Rekan </t>
  </si>
  <si>
    <t>Sawirman SH</t>
  </si>
  <si>
    <t>Advokat utk penyelesaian masalah invoice IBS</t>
  </si>
  <si>
    <t>Public Valuers &amp; Property Consultans</t>
  </si>
  <si>
    <t>Bpk Muhammad</t>
  </si>
  <si>
    <t>Bank BCA Cab Asemka</t>
  </si>
  <si>
    <t>001-6102053</t>
  </si>
  <si>
    <t>KJPP MBPRU dan Rekan</t>
  </si>
  <si>
    <t>Kantor Jasa Penilai Publik Amin Nirwan Alfiantori dan Rekan (KJPP ANA dan Rekan)</t>
  </si>
  <si>
    <t>061- 888 07618 / 081264290329</t>
  </si>
  <si>
    <t>taslim@anarekan.com / razali.a</t>
  </si>
  <si>
    <t>061-888 07619</t>
  </si>
  <si>
    <t>Jl. Karya Wisata Komp. Citra Wisata Blok 10 No. 16 Medan</t>
  </si>
  <si>
    <t>Ir. Taslim, MMPR / Ibu Yu</t>
  </si>
  <si>
    <t>02.623.386.6-061.000</t>
  </si>
  <si>
    <t>Untuk Jasa Notaris</t>
  </si>
  <si>
    <t xml:space="preserve">KANTOR JASA PENILAI PUBLIK ASMAWI DAN REKAN </t>
  </si>
  <si>
    <t xml:space="preserve">Perkantoran Grand Supomo Jln. Prof Dr Supomo, SH No. 73D </t>
  </si>
  <si>
    <t>Deddy</t>
  </si>
  <si>
    <t>Ir. Akhmad Asmawi</t>
  </si>
  <si>
    <t>504.0092.813</t>
  </si>
  <si>
    <t>Ir. Akhmad Asmawi, MBA</t>
  </si>
  <si>
    <t>03.322.572.3-015.000</t>
  </si>
  <si>
    <t>Pekerjaan Penilai Properti</t>
  </si>
  <si>
    <t xml:space="preserve">Kantor Jasa Penilai Publik Dwi Haryantono Agustinus Tamba </t>
  </si>
  <si>
    <t>Istifar Duhariyadi</t>
  </si>
  <si>
    <t>Ir. Dwi Haryantono</t>
  </si>
  <si>
    <t>Bank Permata, Tbk</t>
  </si>
  <si>
    <t>KJPP Dwi Haryantono Agustinus Tamba</t>
  </si>
  <si>
    <t>03.096.678.2-008.000</t>
  </si>
  <si>
    <t>Jasa Penilai Properti</t>
  </si>
  <si>
    <t xml:space="preserve">Kantor Jasa Penilai Publik Romulo, Charlie dan Rekan </t>
  </si>
  <si>
    <t xml:space="preserve">021-3142712, 3143240, 3904694, 31901245 </t>
  </si>
  <si>
    <t xml:space="preserve">kjpp_rcr@yahoo.co.id </t>
  </si>
  <si>
    <t xml:space="preserve">021-3143240 </t>
  </si>
  <si>
    <t xml:space="preserve">Gedung Panca Tunggal Lantai 3-4, Jalan Cikini Raya No. 91 F, Jakarta </t>
  </si>
  <si>
    <t>Ir Romulo Manurung</t>
  </si>
  <si>
    <t>143-01-00124-00-9</t>
  </si>
  <si>
    <t>Kantor Jasa Penilai Publik (KJPP) Romulo, Charlie</t>
  </si>
  <si>
    <t>Penilai aset</t>
  </si>
  <si>
    <t>Kantor Notaris &amp; PPAT FIRDHONAL, SH</t>
  </si>
  <si>
    <t>021-8501886</t>
  </si>
  <si>
    <t>firdhonal@gmail.com</t>
  </si>
  <si>
    <t>021-85901091</t>
  </si>
  <si>
    <t>Jalan Jendral Basuki Rahmat Nomor 53 Kelurahan Cipinang Muara, Kecamatan Jatinegara, Jakarta Timur 13420</t>
  </si>
  <si>
    <t>Indoneais</t>
  </si>
  <si>
    <t>Kantor Notaris &amp; PPAT Hannywati Gunawan, SH</t>
  </si>
  <si>
    <t>021 6241822</t>
  </si>
  <si>
    <t>021 6241833</t>
  </si>
  <si>
    <t>Jalan Mangga Besar V No 10, Jakarta Barat 11180</t>
  </si>
  <si>
    <t>Hannywati Gunawan, SH</t>
  </si>
  <si>
    <t xml:space="preserve">Kantor Notaris Augustine Esther, SH </t>
  </si>
  <si>
    <t xml:space="preserve">Notaris Solo </t>
  </si>
  <si>
    <t xml:space="preserve">Jl. Dr Muwardi No 69, Surakarta - Solo </t>
  </si>
  <si>
    <t>Augustine esther, Sh</t>
  </si>
  <si>
    <t>Meisar</t>
  </si>
  <si>
    <t>Augustine, Sh</t>
  </si>
  <si>
    <t>Augustine Esther</t>
  </si>
  <si>
    <t xml:space="preserve">KANTOR NOTARIS-PPAT MUHAMMAD RIDHA, SH </t>
  </si>
  <si>
    <t>Bpk Ridho</t>
  </si>
  <si>
    <t>BANK BCA KCP MELAWAI</t>
  </si>
  <si>
    <t>MUHAMMAD RIDHA</t>
  </si>
  <si>
    <t>7 (Tujuh)</t>
  </si>
  <si>
    <t xml:space="preserve">Kap Jojo Sunarjo dan Rekan </t>
  </si>
  <si>
    <t>kap.jojosunarjo@gmail.com</t>
  </si>
  <si>
    <t>Jalan Kebon Sirih No 32-34 GD. Dewan Pers Lantai 5 Gambir</t>
  </si>
  <si>
    <t>Ridwan Saleh</t>
  </si>
  <si>
    <t>KAP JOJO SUNARJO &amp; REKAN</t>
  </si>
  <si>
    <t>02.368.755.1-025.000</t>
  </si>
  <si>
    <t>Kapin Parhusip</t>
  </si>
  <si>
    <t>+62 812-9222-725</t>
  </si>
  <si>
    <t>Jl. Swadaya V No. 7 RT 003/001 Duren Sawit</t>
  </si>
  <si>
    <t>Bp Kapsul Anwar</t>
  </si>
  <si>
    <t>Kaspulanuar</t>
  </si>
  <si>
    <t>Rental Mobil di Kualapambuang</t>
  </si>
  <si>
    <t>Fira</t>
  </si>
  <si>
    <t>PT. Kapuk Mas Agung Abadi</t>
  </si>
  <si>
    <t xml:space="preserve">Karama Bajher </t>
  </si>
  <si>
    <t>Orang Telkom NIK 660138</t>
  </si>
  <si>
    <t xml:space="preserve">Karir Komunika Pratama </t>
  </si>
  <si>
    <t>Yenni Marlina</t>
  </si>
  <si>
    <t>Karir Komunika Pratama, PT</t>
  </si>
  <si>
    <t>71.290.761.7-077.000</t>
  </si>
  <si>
    <t>Karjasan Andal International</t>
  </si>
  <si>
    <t>021 - 39502293</t>
  </si>
  <si>
    <t>SOHO Capital Podomoro City 25th Floor Unit 2508, Kelurahan Tanjung Duren Selatan, Kecamatan Grogol Petamburan Jakarta Barat 11470</t>
  </si>
  <si>
    <t>PT. KARJASAN ANDAL INTERN</t>
  </si>
  <si>
    <t>Pelayanan Jasa Lisensi dan Perizinan.</t>
  </si>
  <si>
    <t xml:space="preserve">Karolus Boro Meus Soi </t>
  </si>
  <si>
    <t>KABUPATEN ENDE</t>
  </si>
  <si>
    <t>Margaretha Yospriska</t>
  </si>
  <si>
    <t xml:space="preserve">(021) 43902058/Rional Ricky 08232 9000 100/Lutfie </t>
  </si>
  <si>
    <t>Rional Ricky / Lutfie</t>
  </si>
  <si>
    <t>Hendro Djohan</t>
  </si>
  <si>
    <t>PT. Karuna Arga Loka</t>
  </si>
  <si>
    <t>41.553.062.5-042.000</t>
  </si>
  <si>
    <t xml:space="preserve">Transporter Seluruh Indonesia sebagai pembanding kalau transporter yang sudah berjalan belum bisa support </t>
  </si>
  <si>
    <t xml:space="preserve">Karunia Jaya </t>
  </si>
  <si>
    <t>Nur Rochman</t>
  </si>
  <si>
    <t xml:space="preserve">Jl. Bahagia By Pass No 45D, Simpang Limun Medan </t>
  </si>
  <si>
    <t xml:space="preserve">Karya Abadi </t>
  </si>
  <si>
    <t>Karya Agung</t>
  </si>
  <si>
    <t>061 4143760 &amp; 08126004650</t>
  </si>
  <si>
    <t>Jl Surabaya No 79/92, Kota medan</t>
  </si>
  <si>
    <t>Bp Rusdjin Tiono</t>
  </si>
  <si>
    <t>akan di submit belum diinfo</t>
  </si>
  <si>
    <t>Supplier LIstrik dan Lampu</t>
  </si>
  <si>
    <t>Karya Baja Sukses</t>
  </si>
  <si>
    <t>+62 811-8905-787</t>
  </si>
  <si>
    <t>hendra.heryanto09@gmail.com</t>
  </si>
  <si>
    <t>Jl. KH. Hasyim Ashari GG. Ambon Kav. DPR No. 309 Neroktog - Pinang</t>
  </si>
  <si>
    <t xml:space="preserve">Karya Besi </t>
  </si>
  <si>
    <t xml:space="preserve">0561-730335 </t>
  </si>
  <si>
    <t>Pontianak Selatan</t>
  </si>
  <si>
    <t>Susy/ Bp Sutrisno</t>
  </si>
  <si>
    <t>638.022.8805</t>
  </si>
  <si>
    <t>PT Karya Beton Sudhira</t>
  </si>
  <si>
    <t>01.377.512.7-046.000</t>
  </si>
  <si>
    <t xml:space="preserve">Ready Mix </t>
  </si>
  <si>
    <t xml:space="preserve">Karya Cipta Gumelar, CV </t>
  </si>
  <si>
    <t>Subcont Cat tiang PLN</t>
  </si>
  <si>
    <t xml:space="preserve">Jl. banurejo 36 Kepanjen Malang </t>
  </si>
  <si>
    <t>Enday Gunandar</t>
  </si>
  <si>
    <t>144.000.9188951</t>
  </si>
  <si>
    <t xml:space="preserve">Karya Citra Cemerlang </t>
  </si>
  <si>
    <t>Distributor Cat Kansai Paint</t>
  </si>
  <si>
    <t>Bun li</t>
  </si>
  <si>
    <t>PT. Karya Citra Gemilang</t>
  </si>
  <si>
    <t>224-3001986</t>
  </si>
  <si>
    <t xml:space="preserve">Desa mangoli RT 009/005 </t>
  </si>
  <si>
    <t>Tukiman</t>
  </si>
  <si>
    <t xml:space="preserve">Jl. Kemanggisan Ilir V No:5. Palmerah. </t>
  </si>
  <si>
    <t>Jakarta Barat 11480</t>
  </si>
  <si>
    <t>Dedi Gufron</t>
  </si>
  <si>
    <t>CV. Karya Hidup Sentosa</t>
  </si>
  <si>
    <t>Kendaraan Langsir Roda 4 Merk Quick</t>
  </si>
  <si>
    <t>Endang idik</t>
  </si>
  <si>
    <t xml:space="preserve">Karya Jenisto Putera </t>
  </si>
  <si>
    <t>Rudi</t>
  </si>
  <si>
    <t>BNI 309 Kelapa Gading</t>
  </si>
  <si>
    <t xml:space="preserve">Karya Kencana Komputindo </t>
  </si>
  <si>
    <t xml:space="preserve">Menara BCA Grand Indonesia MH Thamrin No1 RT00/00 Menteng </t>
  </si>
  <si>
    <t>BII CABANG MUARA KARANG</t>
  </si>
  <si>
    <t>240-9200-266 (USD)</t>
  </si>
  <si>
    <t>PT. KARYA KENCANA KOMPUTINDO</t>
  </si>
  <si>
    <t>21.119.493.1-071.000</t>
  </si>
  <si>
    <t>2009-11-10</t>
  </si>
  <si>
    <t xml:space="preserve">Karya Logistic </t>
  </si>
  <si>
    <t>Rahmat Hidayat, ST</t>
  </si>
  <si>
    <t xml:space="preserve">Karya Mandiri </t>
  </si>
  <si>
    <t xml:space="preserve">JL. Kenari II No.3 Salemba Jakarta Pusat </t>
  </si>
  <si>
    <t xml:space="preserve">KARYA PUTRA MADINING </t>
  </si>
  <si>
    <t>Ruslan Semme</t>
  </si>
  <si>
    <t>Bank Mandiri KCP MMU Tarailu Mamuju</t>
  </si>
  <si>
    <t>Ir. Ruslan S</t>
  </si>
  <si>
    <t>NPWP 02.974.399.4-801.000</t>
  </si>
  <si>
    <t xml:space="preserve">KARYA SATRIA PUTRA </t>
  </si>
  <si>
    <t>Hanafi Yuddin (0811 760 9</t>
  </si>
  <si>
    <t>Pahruddin Hasibuan(0812 7</t>
  </si>
  <si>
    <t>108.00.9002609.8</t>
  </si>
  <si>
    <t>PT KARYA SATRIA PUTRA</t>
  </si>
  <si>
    <t>01.496.450.6-218.000</t>
  </si>
  <si>
    <t>Mandor yang akan mengerjakan pondasi di GI Kisaran-Ext (Q175)</t>
  </si>
  <si>
    <t xml:space="preserve">Karya Tama Waskita,PT </t>
  </si>
  <si>
    <t>PT. Karya Tama Waskita</t>
  </si>
  <si>
    <t>455-3020827</t>
  </si>
  <si>
    <t>Bank BCA KCP Gondangdia</t>
  </si>
  <si>
    <t xml:space="preserve">Karya Tunas Mandiri </t>
  </si>
  <si>
    <t>Adi Wahyudi</t>
  </si>
  <si>
    <t xml:space="preserve">Pembelian APD </t>
  </si>
  <si>
    <t>Karya Utama Globalindo</t>
  </si>
  <si>
    <t>021 - 7200979</t>
  </si>
  <si>
    <t>info@kug.co.id</t>
  </si>
  <si>
    <t>021 - 7229428</t>
  </si>
  <si>
    <t>Jl. H. Nawi Raya No.21 Jakarta Selatan 12420</t>
  </si>
  <si>
    <t>PT. Karya Utama Globalind</t>
  </si>
  <si>
    <t>Insulator, Jointing, Connector</t>
  </si>
  <si>
    <t>Supplier Raychem Raysulate system (Jointing, Insulator &amp; Cable Glan).</t>
  </si>
  <si>
    <t>Kashera Amanah Penjamin</t>
  </si>
  <si>
    <t>Jalan Garuda No.12 Sei Sikambing B Medan, Sumatera Utara</t>
  </si>
  <si>
    <t>PT Kashera</t>
  </si>
  <si>
    <t>PT KASHERA AMANAH PENJAMIN</t>
  </si>
  <si>
    <t>Lembaga Penjamin Bank Garansi</t>
  </si>
  <si>
    <t xml:space="preserve">Kasmari </t>
  </si>
  <si>
    <t>kasmari</t>
  </si>
  <si>
    <t xml:space="preserve">Kasmayanti </t>
  </si>
  <si>
    <t xml:space="preserve">Kampung Baru RT 014 RW 003 Kel/Desa Kampung Baru Kec. Batang Asam Kab. Tanjung Jabung Barat Provinsi Jambi </t>
  </si>
  <si>
    <t>Kampung Baru RT 014 RW 003 Kel/Desa Kampung Baru K</t>
  </si>
  <si>
    <t>Kasmiyanti</t>
  </si>
  <si>
    <t>Yuyun Mardeni</t>
  </si>
  <si>
    <t xml:space="preserve">Sewa Gudang Jambi </t>
  </si>
  <si>
    <t>Bangkok</t>
  </si>
  <si>
    <t>Thailand</t>
  </si>
  <si>
    <t xml:space="preserve">Kawan Lama Sejahtera </t>
  </si>
  <si>
    <t>Baron Reno</t>
  </si>
  <si>
    <t xml:space="preserve">Kawanni Ridho Mandiri </t>
  </si>
  <si>
    <t>130-000-477545-1</t>
  </si>
  <si>
    <t>Virtual account</t>
  </si>
  <si>
    <t>Nur Cahyanto</t>
  </si>
  <si>
    <t>111 59999 92</t>
  </si>
  <si>
    <t>PT Kembar Maju Bersama</t>
  </si>
  <si>
    <t>Supplier Percetakan Name Plate</t>
  </si>
  <si>
    <t>Kementerian ESDM - PPSDM KEBTKE</t>
  </si>
  <si>
    <t>(021) 8729101</t>
  </si>
  <si>
    <t>informasi.ppsdmkebtke@esdm.go.</t>
  </si>
  <si>
    <t>Jalan Poncol Raya No 39 Ciracas</t>
  </si>
  <si>
    <t>Rifka Sofiantita</t>
  </si>
  <si>
    <t>Pusat Pengembangan Sumber Daya Manusia Ketengalist</t>
  </si>
  <si>
    <t>00.003.225.0-009.000</t>
  </si>
  <si>
    <t xml:space="preserve">Untuk Sertifikasi </t>
  </si>
  <si>
    <t xml:space="preserve">Kementerian Pekerjaan Umum dan Perumahan Rakyat </t>
  </si>
  <si>
    <t xml:space="preserve">022 780 2251 </t>
  </si>
  <si>
    <t xml:space="preserve">022 780 2726 </t>
  </si>
  <si>
    <t xml:space="preserve">Jl. A.H Nasution No. 254 Kotak Pos 2 Ujung Berung Bandung </t>
  </si>
  <si>
    <t>Jl. A.H Nasution No. 254 Kotak Pos 2 Ujung Berung</t>
  </si>
  <si>
    <t xml:space="preserve">Jasa Laboratorium Tes Uji Kubus </t>
  </si>
  <si>
    <t xml:space="preserve">Kenali Jasa </t>
  </si>
  <si>
    <t>Lukita Sibarani</t>
  </si>
  <si>
    <t>Joseph Sihombing</t>
  </si>
  <si>
    <t>280.01.04.001842.0</t>
  </si>
  <si>
    <t>CV. Kenali Jasa</t>
  </si>
  <si>
    <t>Supplier material pasir dan pengirimannya utk project PLTM Simbelin. Pak Jonhar, terlampir KTP dan dokumen lain CV. Kenali Jasa. KTP sdh dilampirkan</t>
  </si>
  <si>
    <t xml:space="preserve">Kenari Djaja Prima </t>
  </si>
  <si>
    <t xml:space="preserve">Supllier Semarang, URGENT </t>
  </si>
  <si>
    <t xml:space="preserve">Jl. H Agus Salim Blok C No. 8 Komp Pertokoan THD Semarang </t>
  </si>
  <si>
    <t>BCA KCP SUARI</t>
  </si>
  <si>
    <t>PT Kenari Djaja Prima</t>
  </si>
  <si>
    <t>Kencana Maju Bersama</t>
  </si>
  <si>
    <t xml:space="preserve">Jl Raya By Pass KM.54 RT 003 </t>
  </si>
  <si>
    <t>info@kencanaindonesia.co.id</t>
  </si>
  <si>
    <t>KABUPATEN MOJOKERTO</t>
  </si>
  <si>
    <t>+62 811-3115-8000</t>
  </si>
  <si>
    <t>Baja Ringan</t>
  </si>
  <si>
    <t xml:space="preserve">Kenten Perdana </t>
  </si>
  <si>
    <t>Material ME di Balikpapan</t>
  </si>
  <si>
    <t>Balikpapan</t>
  </si>
  <si>
    <t>550 130 8538</t>
  </si>
  <si>
    <t xml:space="preserve">Kepuh Kencana Arum </t>
  </si>
  <si>
    <t xml:space="preserve">021-8674617 </t>
  </si>
  <si>
    <t>Supplier bondex</t>
  </si>
  <si>
    <t>CIBINONG</t>
  </si>
  <si>
    <t>Omar Chandra</t>
  </si>
  <si>
    <t>OMAR CHANDRA</t>
  </si>
  <si>
    <t xml:space="preserve">Kersen Informatika </t>
  </si>
  <si>
    <t>Mr. Bumi Hartawan</t>
  </si>
  <si>
    <t>BCA Cab HR Muhammad</t>
  </si>
  <si>
    <t>Bumi Hartawan</t>
  </si>
  <si>
    <t>03.177.984.6-606.000</t>
  </si>
  <si>
    <t>2011-12-22</t>
  </si>
  <si>
    <t>GPS Tracking</t>
  </si>
  <si>
    <t>Kevin Alecson Caddi</t>
  </si>
  <si>
    <t>0821-1265-6422</t>
  </si>
  <si>
    <t>Anduonohu, Poasia, Kendari City, South East Sulawesi 93231, Indonesia Kota Kendari, Sulawesi Tenggara, 93231</t>
  </si>
  <si>
    <t>Perlengkapan bahan bangunan-Kendari</t>
  </si>
  <si>
    <t>Anduonohu, Kec. Poasia, Kota Kendari, Sulawesi Tenggara 93231</t>
  </si>
  <si>
    <t>Toko cahaya Mandar</t>
  </si>
  <si>
    <t xml:space="preserve">Kevin Putra Cemerlang </t>
  </si>
  <si>
    <t>Sugeng Widodo</t>
  </si>
  <si>
    <t>900-00-1958947-3</t>
  </si>
  <si>
    <t>AKLI utk site Kemenpera project XL IBC</t>
  </si>
  <si>
    <t xml:space="preserve">Kevin Raoul Geroi K </t>
  </si>
  <si>
    <t>Drone</t>
  </si>
  <si>
    <t>Khalim Kharisma Kencana</t>
  </si>
  <si>
    <t>0878-7755-3865</t>
  </si>
  <si>
    <t>khalimkharismakencana@gmail.co</t>
  </si>
  <si>
    <t>BTN Nusa Endah Blok R Nomor 017, Desa/Kelurahan Karyamulya, Kec. Kesambi, Kota Cirebon, Provinsi Jawa Barat</t>
  </si>
  <si>
    <t>KOTA CIREBON</t>
  </si>
  <si>
    <t>Susilo Budi Imam</t>
  </si>
  <si>
    <t>Anita Hardiani</t>
  </si>
  <si>
    <t>PT Khalim Kharisma Kencana</t>
  </si>
  <si>
    <t>fitting accessories, connector</t>
  </si>
  <si>
    <t>92.509.865.9-426.000</t>
  </si>
  <si>
    <t>Distributor merk Siscamindo</t>
  </si>
  <si>
    <t xml:space="preserve">Khamim Fauzi </t>
  </si>
  <si>
    <t xml:space="preserve">Kebonagung I, RT002 RW001, Kel Kebon Agung, Kec Wonodadi, Blitar, JAwa Timur </t>
  </si>
  <si>
    <t xml:space="preserve">Mandor Wiring </t>
  </si>
  <si>
    <t>Awan</t>
  </si>
  <si>
    <t>Deden Rendra Wahyu</t>
  </si>
  <si>
    <t>CV Khanza Pratama Abadi</t>
  </si>
  <si>
    <t xml:space="preserve">Kharisma Jaya Mandiri </t>
  </si>
  <si>
    <t>Haris Fathol Bahri</t>
  </si>
  <si>
    <t>130.000.489.1001</t>
  </si>
  <si>
    <t>Supplier aksesoris tiang Kabel udara FO</t>
  </si>
  <si>
    <t xml:space="preserve">021 - 536 66721 </t>
  </si>
  <si>
    <t xml:space="preserve">Distributor semen JABODETABEK </t>
  </si>
  <si>
    <t xml:space="preserve">Gedung Graha GRC Board Lt.2 Jl. Let Jend S Parman </t>
  </si>
  <si>
    <t>Tagor P: 0818402406</t>
  </si>
  <si>
    <t>Bp Mahdi</t>
  </si>
  <si>
    <t>121 000 761 9772</t>
  </si>
  <si>
    <t>PT. Kharisma Selaras Indotama</t>
  </si>
  <si>
    <t>Transport Pengiriman Jkt Batam</t>
  </si>
  <si>
    <t>Kharisma Tekindo Persada</t>
  </si>
  <si>
    <t>021-2148 5511 / +62 811 999 6685</t>
  </si>
  <si>
    <t>khristianto@kharismatekindoper</t>
  </si>
  <si>
    <t>Eightyeight@kasablanka Office Tower A, 10th floor unit E. Jl Casablanca Kav 88 Jakarta 12870</t>
  </si>
  <si>
    <t>Khris</t>
  </si>
  <si>
    <t xml:space="preserve">KHAY JAYA TEKNIK </t>
  </si>
  <si>
    <t>Bp Rendi Adhar</t>
  </si>
  <si>
    <t>Rendi Adhar</t>
  </si>
  <si>
    <t>AProduksi Conektor Listrik</t>
  </si>
  <si>
    <t>Audrey Angelina</t>
  </si>
  <si>
    <t>Eka Mei Djajanto</t>
  </si>
  <si>
    <t>Properti Appraiser &amp; Consultant</t>
  </si>
  <si>
    <t>KJPP AGUS, FIRDAUS &amp; REKAN</t>
  </si>
  <si>
    <t>021 86612346 - 47</t>
  </si>
  <si>
    <t>sop_jakarta@yahoo.com</t>
  </si>
  <si>
    <t>Ruko Buaran Persada No 25 Jl. Jendral Polisi Soekamto, Kel. Pondok Kelapa, Kec. Duren Sawit, Kota Adm. Jakarta Timur, Prov. DKI Jakarta</t>
  </si>
  <si>
    <t>AGUS &amp; FIRDAUS</t>
  </si>
  <si>
    <t>800.15.2970.80.0</t>
  </si>
  <si>
    <t>Kantor Jasa penilai Publik Agus, Firdaus &amp; Rekan</t>
  </si>
  <si>
    <t>02.900.932.1-008.000</t>
  </si>
  <si>
    <t xml:space="preserve">apprasial </t>
  </si>
  <si>
    <t>KJPP Bambang, Ernasapta &amp; Rekan</t>
  </si>
  <si>
    <t>021-4700430</t>
  </si>
  <si>
    <t>Jl. Pegambiran No.15, RT.12/RW.8, Rawamangun, Pulo Gadung, East Jakarta City, Jakarta 13220</t>
  </si>
  <si>
    <t>KJPP</t>
  </si>
  <si>
    <t>Kantor Jasa Penilai Publik</t>
  </si>
  <si>
    <t xml:space="preserve">kjpp_best@net-zap.com </t>
  </si>
  <si>
    <t>Jalan Garu III Komplek Meher Palace Blok C No. 8,</t>
  </si>
  <si>
    <t>Suryani Siregar,STP, MAPP</t>
  </si>
  <si>
    <t xml:space="preserve">KJPP Firmansyah dan Rekan </t>
  </si>
  <si>
    <t>021-7388 5963</t>
  </si>
  <si>
    <t>kjpp.firmansyah88@gmail.com</t>
  </si>
  <si>
    <t xml:space="preserve">Wisma FIR, Bintaro Jaya Sektor 2, Jalan kenari Raya B2/L4, No. 02, Ciputat Timur </t>
  </si>
  <si>
    <t>Tanggerang Selatan</t>
  </si>
  <si>
    <t>Firmansyah, ST. MAPPI</t>
  </si>
  <si>
    <t>Firmansyah</t>
  </si>
  <si>
    <t xml:space="preserve">Pembuatan Penilaian Tanah dan Bangunan </t>
  </si>
  <si>
    <t>Suherwin</t>
  </si>
  <si>
    <t xml:space="preserve">KJPP Rachmat MP &amp; Rekan </t>
  </si>
  <si>
    <t>House appraisal</t>
  </si>
  <si>
    <t>Arif</t>
  </si>
  <si>
    <t>Bank Mandiri Ca.Sahardjo</t>
  </si>
  <si>
    <t>124-00-0585163-0</t>
  </si>
  <si>
    <t>PP KJPP Rachmat MP &amp; Rekan</t>
  </si>
  <si>
    <t>KJPP Sudiono Awaludin dan Rekan</t>
  </si>
  <si>
    <t>0721-254707</t>
  </si>
  <si>
    <t>kjppsarlampung@gmail.com kjpp_</t>
  </si>
  <si>
    <t>0721-250645</t>
  </si>
  <si>
    <t>Jl. KH. Mas Mansyur No. 72 Kel. Rawa Laut Kec. Enggal Kota Bandar Lampung Prov. Lampung 35127</t>
  </si>
  <si>
    <t>KOTA BANDAR LAMPUNG</t>
  </si>
  <si>
    <t>Sudiono Awaludin</t>
  </si>
  <si>
    <t xml:space="preserve">KJPP Susan Widjojo &amp; Rekan </t>
  </si>
  <si>
    <t>konsultan</t>
  </si>
  <si>
    <t>Jakarta 10220</t>
  </si>
  <si>
    <t>Ibu cicil</t>
  </si>
  <si>
    <t>Permata Bank cab. Menara Batavia</t>
  </si>
  <si>
    <t>070.123.8680</t>
  </si>
  <si>
    <t>KJPP TRI KURNIAWAN DAN REKAN</t>
  </si>
  <si>
    <t>(021) 294 25 728 â€“ 29</t>
  </si>
  <si>
    <t>info@kjpptrikurniawan.com</t>
  </si>
  <si>
    <t>(021) 294 25728</t>
  </si>
  <si>
    <t>Jl. Raya Serpong KM 8, Ruko BSM Blok A2, No. 10 Tangerang Selatan 15325</t>
  </si>
  <si>
    <t>Tri Kurniawan</t>
  </si>
  <si>
    <t>41.495.331.5-411.000</t>
  </si>
  <si>
    <t>KJPP-SAPTO KASMODIARD DAN REKAN</t>
  </si>
  <si>
    <t>(021) 22530992 - 22530993</t>
  </si>
  <si>
    <t>kjppskr.jkt@gmail.com / kjppsa</t>
  </si>
  <si>
    <t>(021) 53661210</t>
  </si>
  <si>
    <t>GP Plaza Office 2nd Floor Unit 2 Jl. Gelora II No 1, Palmerah Jakarta Pusat 10270</t>
  </si>
  <si>
    <t>SAPTO KASMODIARD</t>
  </si>
  <si>
    <t xml:space="preserve">KK Motor </t>
  </si>
  <si>
    <t xml:space="preserve">Jl Raden Saleh No.8, RT003/014, Karang Tengah, Tangerang. </t>
  </si>
  <si>
    <t>Ibu Lovelyn</t>
  </si>
  <si>
    <t>LOVELYN VIOMETA TANCILIA</t>
  </si>
  <si>
    <t>Motor Second</t>
  </si>
  <si>
    <t xml:space="preserve">KKA Arya Bagiastra </t>
  </si>
  <si>
    <t>Arya bagiastra</t>
  </si>
  <si>
    <t>Melantika Utami</t>
  </si>
  <si>
    <t>KKA Arya bagiastra</t>
  </si>
  <si>
    <t>Jasa Perhitungan Aktuaria ttg Imbalan Pasca Kerja</t>
  </si>
  <si>
    <t xml:space="preserve">Klemes </t>
  </si>
  <si>
    <t>Penjaga dan pemilik lahan site kobalima</t>
  </si>
  <si>
    <t>Belu Atambua</t>
  </si>
  <si>
    <t>Dedi Irawan</t>
  </si>
  <si>
    <t>Klik Logistics Putera Harmas</t>
  </si>
  <si>
    <t>021-89458999 / 89459999 / 88959999</t>
  </si>
  <si>
    <t>cs@kliklogistics.co.id / sales</t>
  </si>
  <si>
    <t>Jl. Raya Kp. Setu No. 52 RT. 002 RW. 002 Bintara Jaya Bekasi Barat, Kota Bekasi Jawa Barat</t>
  </si>
  <si>
    <t>Ibu Anna</t>
  </si>
  <si>
    <t>PT KLIK LOGISTICS PUTERA</t>
  </si>
  <si>
    <t>73.427.205.7-001.000</t>
  </si>
  <si>
    <t>Jasa Pengiriman Ekspedisi</t>
  </si>
  <si>
    <t>KABUPATEN BURU SELATAN</t>
  </si>
  <si>
    <t>Murido Limau</t>
  </si>
  <si>
    <t>Indah Sari Limau</t>
  </si>
  <si>
    <t>Transportasi pelayaran</t>
  </si>
  <si>
    <t>Klopmart berkat bersama</t>
  </si>
  <si>
    <t>Jl. Sultan Agung No.30, RT.1/RW.1, Guntur, Kecamatan Setiabudi, Kota Jakarta Selatan, Daerah Khusus Ibukota Jakarta 12980</t>
  </si>
  <si>
    <t>Bp Darius</t>
  </si>
  <si>
    <t>Supplier Conection</t>
  </si>
  <si>
    <t>Ibu Dian</t>
  </si>
  <si>
    <t>105.0011.430083</t>
  </si>
  <si>
    <t>Supplier Semen Sika</t>
  </si>
  <si>
    <t>(021) 7971153 &amp; 7971190 &amp; 812-2505-5287</t>
  </si>
  <si>
    <t xml:space="preserve">Komarudin </t>
  </si>
  <si>
    <t>Jawa tengah</t>
  </si>
  <si>
    <t>Andrew Agus Sulistyo</t>
  </si>
  <si>
    <t xml:space="preserve">Kompas Media Nusantara </t>
  </si>
  <si>
    <t xml:space="preserve">Konet Indonesia </t>
  </si>
  <si>
    <t xml:space="preserve">Wisma Korindo Lt.3, Jl. MT Haryono kav.62, Pancoran Jaksel </t>
  </si>
  <si>
    <t>Mr. Ilias Zulkarnaen</t>
  </si>
  <si>
    <t>070-000-478-2418</t>
  </si>
  <si>
    <t>PT Konet Indonesia</t>
  </si>
  <si>
    <t>02.414.660.7-056.000</t>
  </si>
  <si>
    <t>2015-01-08</t>
  </si>
  <si>
    <t>OTB 144 core brand JK</t>
  </si>
  <si>
    <t xml:space="preserve">Konsultan Ir. Gunadi Widjaja </t>
  </si>
  <si>
    <t xml:space="preserve">0858 1406 8833, 0812 1076 2888, 0878 8195 8282 </t>
  </si>
  <si>
    <t>Ir Gunadi Widjaja</t>
  </si>
  <si>
    <t>BCA Cideng barat</t>
  </si>
  <si>
    <t>397-10-5586</t>
  </si>
  <si>
    <t>Konsultan Fengshui new office Qdc Mampang. NPWP 09.465.807.7.005.000</t>
  </si>
  <si>
    <t xml:space="preserve">Konveksi Wanda Nugraha </t>
  </si>
  <si>
    <t>Bpk. Sunarya</t>
  </si>
  <si>
    <t>Sunarya</t>
  </si>
  <si>
    <t>Kaos QDC</t>
  </si>
  <si>
    <t>Mujiono</t>
  </si>
  <si>
    <t>BNI 46 Cabang Ponorogo</t>
  </si>
  <si>
    <t>KOPEGTEL PONOROGO</t>
  </si>
  <si>
    <t xml:space="preserve">Koperasi Karyawan Mitra Mandiri </t>
  </si>
  <si>
    <t>KOTA MATARAM</t>
  </si>
  <si>
    <t>161-0001013015</t>
  </si>
  <si>
    <t xml:space="preserve">Koperasi Karyawan Telkom Mappadaceng </t>
  </si>
  <si>
    <t>Pare-Pare</t>
  </si>
  <si>
    <t>Ibu Fatimah</t>
  </si>
  <si>
    <t>BNI Cab pare-pare</t>
  </si>
  <si>
    <t xml:space="preserve">Koperasi Karyawan Telkom Netre KTI </t>
  </si>
  <si>
    <t>Bp. Muhammad nasir</t>
  </si>
  <si>
    <t>Mandiri Cab IKIP Makasar</t>
  </si>
  <si>
    <t>Kopkar Tower UPNW KTI</t>
  </si>
  <si>
    <t>152 000 3029 309</t>
  </si>
  <si>
    <t xml:space="preserve">Koperasi Pegawai PLN Pusat </t>
  </si>
  <si>
    <t xml:space="preserve">KOPKAR KIMKO </t>
  </si>
  <si>
    <t xml:space="preserve">0351-7741750 </t>
  </si>
  <si>
    <t>Jasa Pemasangan Kabel KU</t>
  </si>
  <si>
    <t>Kuncoro</t>
  </si>
  <si>
    <t>BNI Cab Madiun</t>
  </si>
  <si>
    <t xml:space="preserve">Kordon Putra </t>
  </si>
  <si>
    <t xml:space="preserve">Jl. Raya Cibeureum, Cibeureum Kulon, Cimalaka Sumedang Jawa barat </t>
  </si>
  <si>
    <t>Jl. Raya Cibeureum, Cibeureum Kulon, Cimalaka Sume</t>
  </si>
  <si>
    <t>Pak Dayuk</t>
  </si>
  <si>
    <t>0094 0100 100 1309</t>
  </si>
  <si>
    <t>CV Kordon Putra</t>
  </si>
  <si>
    <t xml:space="preserve">supplier pasir cor cimalaka </t>
  </si>
  <si>
    <t xml:space="preserve">Kornelius Sakan </t>
  </si>
  <si>
    <t xml:space="preserve">0857 7952 3135 </t>
  </si>
  <si>
    <t xml:space="preserve">kornel@qdc.co.id </t>
  </si>
  <si>
    <t xml:space="preserve">GG Muha No. 52 RT 004 RW 006 Kel/Desa Cipadu jaya Kec. Larangan Kota Tangerang </t>
  </si>
  <si>
    <t>GG Muha No. 52 RT 004 RW 006 Kel/Desa Cipadu jaya</t>
  </si>
  <si>
    <t xml:space="preserve">Kreasi Computer </t>
  </si>
  <si>
    <t>Ms. Nunung</t>
  </si>
  <si>
    <t>Mr. Rudi Pranata Joe</t>
  </si>
  <si>
    <t>746-008-583-1</t>
  </si>
  <si>
    <t>Rudy Pranata Joe</t>
  </si>
  <si>
    <t>Mesin scanner</t>
  </si>
  <si>
    <t xml:space="preserve">Kreasi Mandiri </t>
  </si>
  <si>
    <t xml:space="preserve">Jl. Prof Dr Supomo No. 34 Pancoran Tebet Jakarta Selatan </t>
  </si>
  <si>
    <t>Jl. Prof Dr Supomo No. 34 Pancoran Tebet Jakarta S</t>
  </si>
  <si>
    <t>6000 450 373</t>
  </si>
  <si>
    <t>Samadi</t>
  </si>
  <si>
    <t xml:space="preserve">Kristoforus Isa Mia </t>
  </si>
  <si>
    <t>Kristoforus</t>
  </si>
  <si>
    <t>BRI Cab Pahlawan Maumere</t>
  </si>
  <si>
    <t>KRistoforus Isa Mia</t>
  </si>
  <si>
    <t xml:space="preserve">Kriston Jaya </t>
  </si>
  <si>
    <t>Christianto Wijaya</t>
  </si>
  <si>
    <t xml:space="preserve">KRUGER VENTILATION INDONESIA </t>
  </si>
  <si>
    <t>Distributor DC Fan Kruger</t>
  </si>
  <si>
    <t>Endang Rukmana</t>
  </si>
  <si>
    <t>PT. KRUGER VENTILATION INDONESIA</t>
  </si>
  <si>
    <t xml:space="preserve">KSO PT KEDUNGJAYA REKADAYATAMA - QDC TECHNOLOGIES </t>
  </si>
  <si>
    <t>Redi Subekti</t>
  </si>
  <si>
    <t>Iwan WIbawa</t>
  </si>
  <si>
    <t>untuk pembuatan PO GI Nusra</t>
  </si>
  <si>
    <t xml:space="preserve">Kualita Citra Sertifikasi </t>
  </si>
  <si>
    <t>Mr. Bharata</t>
  </si>
  <si>
    <t>Ms. Samanta Wantah</t>
  </si>
  <si>
    <t>Ms. Angela Merry Chi</t>
  </si>
  <si>
    <t>Bank Mandiri KCP Cibinong</t>
  </si>
  <si>
    <t>1330 0115 28080</t>
  </si>
  <si>
    <t>PT Kualita Citra Sertifikasi</t>
  </si>
  <si>
    <t>31.653.906.3-432.000</t>
  </si>
  <si>
    <t xml:space="preserve">Jasa Sertifikasi ISO </t>
  </si>
  <si>
    <t>Kab Kudus</t>
  </si>
  <si>
    <t>Singgih Budiyono</t>
  </si>
  <si>
    <t xml:space="preserve">KUJANG KENCANA </t>
  </si>
  <si>
    <t xml:space="preserve">AKLI GARUT MAJALAYA </t>
  </si>
  <si>
    <t xml:space="preserve">Jl. WANGISAGARA No 5 MAJALAYA </t>
  </si>
  <si>
    <t>DADAN W : 0812 20221314</t>
  </si>
  <si>
    <t xml:space="preserve">KUMAEDI </t>
  </si>
  <si>
    <t>136-00-0984823-2</t>
  </si>
  <si>
    <t xml:space="preserve">Erector ME </t>
  </si>
  <si>
    <t xml:space="preserve">Kumoro Clean </t>
  </si>
  <si>
    <t>Mr Maryanto</t>
  </si>
  <si>
    <t>Mr. Yusuf / Ms. Novi</t>
  </si>
  <si>
    <t>Mr. Maryanto</t>
  </si>
  <si>
    <t>CIMB NIAGA Cab. Matraman</t>
  </si>
  <si>
    <t>179-01-00053-00-6</t>
  </si>
  <si>
    <t>CV Kumoro Clean</t>
  </si>
  <si>
    <t>02.056.371.4-005.000</t>
  </si>
  <si>
    <t>2001-06-08</t>
  </si>
  <si>
    <t>Cleaning Service</t>
  </si>
  <si>
    <t>Kunto Tri Hendro Wahono</t>
  </si>
  <si>
    <t>Kp. Pondok Benda RT 004/002 Jati Rasa - Jati ASih</t>
  </si>
  <si>
    <t>Kurdi bin Nemang</t>
  </si>
  <si>
    <t>Kp. Suka Raya RT 001/010 Babakan Asem - Teluk Naga</t>
  </si>
  <si>
    <t>NIK 3603140510750009</t>
  </si>
  <si>
    <t xml:space="preserve">Tuban </t>
  </si>
  <si>
    <t>Kustriyowati</t>
  </si>
  <si>
    <t>+62 812-2645-0613</t>
  </si>
  <si>
    <t>Jl. Rinjani Perum Puri Kusuma No. C-12 J RT005/023 Sidanegara, Cilacap Tengah, Kab. Cilacap, Jawa Tengah</t>
  </si>
  <si>
    <t>Kabupaten Jawa Tengah</t>
  </si>
  <si>
    <t>781 512 7331</t>
  </si>
  <si>
    <t>Jasa sertifikasi CSMS</t>
  </si>
  <si>
    <t xml:space="preserve">Kusuma Rahayu </t>
  </si>
  <si>
    <t xml:space="preserve">Jl. Kp. Melayu Barat No.17 RT006/008, Bukit Duri, Tebet, Jakarta Selatan </t>
  </si>
  <si>
    <t>Mr. Kusuma Rahayu</t>
  </si>
  <si>
    <t>Ms. Bunga Windasari</t>
  </si>
  <si>
    <t>Bunga Windasari</t>
  </si>
  <si>
    <t>Supplier Tablet PC Toshiba M780 (Second)</t>
  </si>
  <si>
    <t>Kuswoyo</t>
  </si>
  <si>
    <t>Kawengen RT010 RW001</t>
  </si>
  <si>
    <t>Bank Malukumalut</t>
  </si>
  <si>
    <t xml:space="preserve">La Usaha </t>
  </si>
  <si>
    <t xml:space="preserve">Kampung Selayang RT 02/Rw 013 Kel.Muka Kuning </t>
  </si>
  <si>
    <t>Kec. Sungai Beduk</t>
  </si>
  <si>
    <t>La usaha</t>
  </si>
  <si>
    <t xml:space="preserve">Labers </t>
  </si>
  <si>
    <t xml:space="preserve">021-77834981 </t>
  </si>
  <si>
    <t>Gerard F Lawansuka</t>
  </si>
  <si>
    <t>Joice Lawansuka</t>
  </si>
  <si>
    <t>Subkon sipil utk area NTT dan maluku, URGENT!!, pak jonhar terlampir SPK-nya</t>
  </si>
  <si>
    <t>Surveyor</t>
  </si>
  <si>
    <t>Palu</t>
  </si>
  <si>
    <t>Yassir Arafat</t>
  </si>
  <si>
    <t>Bank mandiri Cab.Palu</t>
  </si>
  <si>
    <t>suharkristanto</t>
  </si>
  <si>
    <t>Bank Mandiri Kcp Bandung</t>
  </si>
  <si>
    <t>131-00-9904937-3</t>
  </si>
  <si>
    <t>PT. Telkom MSC Primer A</t>
  </si>
  <si>
    <t xml:space="preserve">Laboratorium Medio Pratama </t>
  </si>
  <si>
    <t xml:space="preserve">021 â€“ 222 9988/89 </t>
  </si>
  <si>
    <t xml:space="preserve">sales@labmedio.com </t>
  </si>
  <si>
    <t xml:space="preserve">021 2222 1383 </t>
  </si>
  <si>
    <t xml:space="preserve">Ruko Alicante Boulevard Blok B No 52-53. Jl. Jendral Gatot Subroto Gading Serpong Tangerang 15830 </t>
  </si>
  <si>
    <t>Ruko Alicante Boulevard Blok B No 52-53. Jl. Jendr</t>
  </si>
  <si>
    <t>Putri</t>
  </si>
  <si>
    <t xml:space="preserve">Laboratorium untuk uji kelayakan lingkungan kerja </t>
  </si>
  <si>
    <t>Bp Muammar Muttaqin</t>
  </si>
  <si>
    <t>Muammar Muttaqin</t>
  </si>
  <si>
    <t xml:space="preserve">Test CBR </t>
  </si>
  <si>
    <t>M. Samin</t>
  </si>
  <si>
    <t xml:space="preserve">Laboratorium Stuktur dan Bahan ITENAS </t>
  </si>
  <si>
    <t xml:space="preserve">022 727 2215 </t>
  </si>
  <si>
    <t xml:space="preserve">Jl. P.H.H Mustopa No. 23 bandung 40124 </t>
  </si>
  <si>
    <t>Priyanto Saelan</t>
  </si>
  <si>
    <t>021 729450</t>
  </si>
  <si>
    <t>Laboratorium Tes Kuat Tekan Kubus</t>
  </si>
  <si>
    <t xml:space="preserve">Laboratorium Teknik Sipil Universitas Islam 45 Bekasi </t>
  </si>
  <si>
    <t xml:space="preserve">021 883 444 36 / 880 1027 ext 124 </t>
  </si>
  <si>
    <t xml:space="preserve">021 880 1192 </t>
  </si>
  <si>
    <t xml:space="preserve">Jl. Cut Meutia No. 83 Bekasi 17113 </t>
  </si>
  <si>
    <t>Ibu Elma</t>
  </si>
  <si>
    <t>bayar langsung disana</t>
  </si>
  <si>
    <t>Setio Kaesar</t>
  </si>
  <si>
    <t>437 0681 789</t>
  </si>
  <si>
    <t>Setio Kaesar kustanto</t>
  </si>
  <si>
    <t>Toko ban Bandung</t>
  </si>
  <si>
    <t xml:space="preserve">Lala Golden Hosana </t>
  </si>
  <si>
    <t xml:space="preserve">Jl. Basuki Rahmat RT 18/10 Bumi Emas </t>
  </si>
  <si>
    <t>Amir</t>
  </si>
  <si>
    <t xml:space="preserve">Lambertus Ngenget </t>
  </si>
  <si>
    <t xml:space="preserve">Lambon Ritonga/ Ibu Hotna Sipahutar </t>
  </si>
  <si>
    <t>Mandor CME area Dumai sekitarnya</t>
  </si>
  <si>
    <t>Dumai</t>
  </si>
  <si>
    <t>Lambong Ritonga</t>
  </si>
  <si>
    <t>Hotma Sipahutar</t>
  </si>
  <si>
    <t xml:space="preserve">Laode M Azhar </t>
  </si>
  <si>
    <t xml:space="preserve">Kamp. Perum Walikota Jaksel RT 002 RW 006 Cibeuteung Muara Ciseeng </t>
  </si>
  <si>
    <t xml:space="preserve">Laris Jaya </t>
  </si>
  <si>
    <t xml:space="preserve">Jl. Bukit Duri Pangkalan No. 18 Jakarta Selatan </t>
  </si>
  <si>
    <t xml:space="preserve">LARIS LESTSRI </t>
  </si>
  <si>
    <t>Supplier medan area</t>
  </si>
  <si>
    <t>Sumatera Utara</t>
  </si>
  <si>
    <t>KARTONO</t>
  </si>
  <si>
    <t>BCA CAB.ASIA</t>
  </si>
  <si>
    <t xml:space="preserve">Las Listrik Yanto </t>
  </si>
  <si>
    <t>BRI Cab Tasik</t>
  </si>
  <si>
    <t>Nani Andriyani</t>
  </si>
  <si>
    <t>Laskar Jaya Abadi</t>
  </si>
  <si>
    <t>+62 812-2239-8232</t>
  </si>
  <si>
    <t>Plaza kenari mas Lt. F2 Blok G No. 7</t>
  </si>
  <si>
    <t>Ari oktapiansyah</t>
  </si>
  <si>
    <t>Alat test Grouding Kyoritsu 4105AH</t>
  </si>
  <si>
    <t xml:space="preserve">LASRON </t>
  </si>
  <si>
    <t xml:space="preserve">Medan Area </t>
  </si>
  <si>
    <t xml:space="preserve">SUBULUS SALAM UTARA SIMPANG KIRI ACEH SINGKIL </t>
  </si>
  <si>
    <t xml:space="preserve">LASRON MARBUN </t>
  </si>
  <si>
    <t>CINTA MURNI SARAGIH</t>
  </si>
  <si>
    <t>MANDOR RF DAN SIPIL</t>
  </si>
  <si>
    <t xml:space="preserve">Latifa M </t>
  </si>
  <si>
    <t>KABUPATEN HALMAHERA TIMUR</t>
  </si>
  <si>
    <t>latifa Matmartam</t>
  </si>
  <si>
    <t>BRI unit Wasile Soa Sio</t>
  </si>
  <si>
    <t>5214-01-007993-53-5</t>
  </si>
  <si>
    <t xml:space="preserve">Lautan Berlian Utama Motor </t>
  </si>
  <si>
    <t>Bp Yonan</t>
  </si>
  <si>
    <t>PT Lautan Berlian Motor Utama</t>
  </si>
  <si>
    <t>Dealer Truck (Mitsubishi)</t>
  </si>
  <si>
    <t xml:space="preserve">Lautan Biru Logistik </t>
  </si>
  <si>
    <t>Jl. Wijaya Kusuma BS 6 No. 13 RT. 012 RW. 019, Jatisampurna Jatisampurna Kota Bekasi Jawa Barat 17433</t>
  </si>
  <si>
    <t>Rudy</t>
  </si>
  <si>
    <t>PT. LAUTAN BIRU LOGISTIK</t>
  </si>
  <si>
    <t>Transporter Trucking</t>
  </si>
  <si>
    <t>Samsung Official Store</t>
  </si>
  <si>
    <t>Virtual Acount</t>
  </si>
  <si>
    <t>Samsung TV</t>
  </si>
  <si>
    <t>Susanto Halim</t>
  </si>
  <si>
    <t>PT. Lazuardi Rukun Perkasa</t>
  </si>
  <si>
    <t>Lembaga PJK3 - AIM TRAINING CENTER</t>
  </si>
  <si>
    <t>Mall Taman Palem , Lantai 2 blok D121, Cengkareng, Jakarta Barat</t>
  </si>
  <si>
    <t>AIM TRAINING CENTER</t>
  </si>
  <si>
    <t>Instruktur Muda &amp; Madya</t>
  </si>
  <si>
    <t>Pelatihan Training of Trainer (ToT)</t>
  </si>
  <si>
    <t xml:space="preserve">0817404476 / </t>
  </si>
  <si>
    <t>HP 081371812877</t>
  </si>
  <si>
    <t xml:space="preserve">Leo Volt Sianturi </t>
  </si>
  <si>
    <t xml:space="preserve">0812 2334 5464 </t>
  </si>
  <si>
    <t xml:space="preserve">Leovoltsianturi77@gmail.com </t>
  </si>
  <si>
    <t xml:space="preserve">Jl. Industri dalam No 2/28 A RT 008 RW 008 Kel. Arjuna Kec. Cicendo </t>
  </si>
  <si>
    <t>Jl. Industri dalam No 2/28 A RT 008 RW 008 Kel. Ar</t>
  </si>
  <si>
    <t>4491 1242 82</t>
  </si>
  <si>
    <t xml:space="preserve">Leonardus Wahyudi </t>
  </si>
  <si>
    <t xml:space="preserve">Lingkungan 03 Citatah RT 02 RW 08 Kel/Desa Ciriung Kec. Cibinong Kab. Bogor Jawa Barat </t>
  </si>
  <si>
    <t>Lingkungan 03 Citatah RT 02 RW 08 Kel/Desa Ciriung</t>
  </si>
  <si>
    <t>873 024 6901</t>
  </si>
  <si>
    <t>Mandor perbaikan Saluran Air antara percie dan QDC</t>
  </si>
  <si>
    <t xml:space="preserve">Liang </t>
  </si>
  <si>
    <t>Ibu Ipah / Venska</t>
  </si>
  <si>
    <t>Venska Yawalata</t>
  </si>
  <si>
    <t>Material Bahan Bangunan dan Alat alat</t>
  </si>
  <si>
    <t xml:space="preserve">Lily Jaya </t>
  </si>
  <si>
    <t xml:space="preserve">Jl. Gardu Asem No. 3 </t>
  </si>
  <si>
    <t>Erlin</t>
  </si>
  <si>
    <t>toko bangunan di Jakarta daerah cempaka putih</t>
  </si>
  <si>
    <t xml:space="preserve">+62 813-7747-5503 - +62 821-6563-3450 </t>
  </si>
  <si>
    <t>Muhammad Bayu</t>
  </si>
  <si>
    <t>PT. Lima Prima Solusindo</t>
  </si>
  <si>
    <t>jasa pelatihan dan konsultasi K3</t>
  </si>
  <si>
    <t>Limadaya Multi Cipta</t>
  </si>
  <si>
    <t>02122424041 / +62 858-8368-2147</t>
  </si>
  <si>
    <t>Jl. Rawasari Selatan II No. 32, Desa/Kelurahan Cempaka Putih Timur, Kec. Cempaka Putih, Kota Adm. Jakarta Pusat, Provinsi DKI Jakarta, Kode Pos: 10510</t>
  </si>
  <si>
    <t>Awal</t>
  </si>
  <si>
    <t>APAR, Refill APAR</t>
  </si>
  <si>
    <t>Pekayon Jaya</t>
  </si>
  <si>
    <t>3422 65 8898</t>
  </si>
  <si>
    <t xml:space="preserve">20 Jalan Afifi # 08-05/06 Centris Cisco Centre II </t>
  </si>
  <si>
    <t>Kualalumpur</t>
  </si>
  <si>
    <t xml:space="preserve">LINK NET,PT </t>
  </si>
  <si>
    <t>PROVIDER INTERNET</t>
  </si>
  <si>
    <t>Annatasia</t>
  </si>
  <si>
    <t>141.01.00203.007</t>
  </si>
  <si>
    <t>14 Maret 1</t>
  </si>
  <si>
    <t>Bali &amp;Surabaya</t>
  </si>
  <si>
    <t xml:space="preserve">Lintang Mas Jaya Abadi </t>
  </si>
  <si>
    <t>Dedi Rustandi</t>
  </si>
  <si>
    <t>Mandiri Cab Enggano Tj Priok</t>
  </si>
  <si>
    <t>120 0007562312</t>
  </si>
  <si>
    <t>PT. Lintang Mas Jaya Abadi</t>
  </si>
  <si>
    <t>KOTA PONTIANAK</t>
  </si>
  <si>
    <t>Bp Andry</t>
  </si>
  <si>
    <t>PT.Lintas Abadi Sejahtera</t>
  </si>
  <si>
    <t>Ekspedisi Pengiriman Kalimantan</t>
  </si>
  <si>
    <t xml:space="preserve">Lintas Alam Persada </t>
  </si>
  <si>
    <t>Ibu Listyowati</t>
  </si>
  <si>
    <t>Bank Panin</t>
  </si>
  <si>
    <t>PT. Lintas Alam Persada</t>
  </si>
  <si>
    <t>Ekspedisi Trucking</t>
  </si>
  <si>
    <t>Adhi tasiwa</t>
  </si>
  <si>
    <t>SEWA CRANE BANDUNG</t>
  </si>
  <si>
    <t>Darwis</t>
  </si>
  <si>
    <t>PT Lintas Media Solution</t>
  </si>
  <si>
    <t xml:space="preserve">Rental Laptop </t>
  </si>
  <si>
    <t>Lintas Sekawan Mandiri</t>
  </si>
  <si>
    <t>0897-8688-866</t>
  </si>
  <si>
    <t>marketing@lintassekawan.com</t>
  </si>
  <si>
    <t>JL. IR. H. JUANDA NO. 180, MARGAHAYU, BEKASI TIMUR, KOTA BEKASI, JAWA BARAT, 17113</t>
  </si>
  <si>
    <t>Lucky</t>
  </si>
  <si>
    <t>43.587.662.8-407.000</t>
  </si>
  <si>
    <t>Akan dipakai untuk pengiriman material Batam ke Jakarta</t>
  </si>
  <si>
    <t>Bp Sabar Purnama</t>
  </si>
  <si>
    <t>Sabar Pujiana</t>
  </si>
  <si>
    <t>Agen Pengiriman Barang</t>
  </si>
  <si>
    <t>Bp Faisal</t>
  </si>
  <si>
    <t>PT Lionmesh Prima Tbk</t>
  </si>
  <si>
    <t>Spplier Pagar BRC (Pabrikan)</t>
  </si>
  <si>
    <t xml:space="preserve">LISBETH ROSARIA </t>
  </si>
  <si>
    <t>HAMMER TEST Individu</t>
  </si>
  <si>
    <t>Ibu LIsbeth</t>
  </si>
  <si>
    <t>BANK NISP</t>
  </si>
  <si>
    <t xml:space="preserve">Lison Teed </t>
  </si>
  <si>
    <t>Supplier material sipil site seluas dan jagoi baba</t>
  </si>
  <si>
    <t>BPD Kalbar</t>
  </si>
  <si>
    <t xml:space="preserve">LONDO </t>
  </si>
  <si>
    <t>Subcont Medan Area</t>
  </si>
  <si>
    <t>Bp LONDO : 0819 644459</t>
  </si>
  <si>
    <t xml:space="preserve">021-29033600 &amp; 081918995896 </t>
  </si>
  <si>
    <t>Bp Tedy</t>
  </si>
  <si>
    <t>168.00.458458.96</t>
  </si>
  <si>
    <t>PT. Lotus SG Lestari</t>
  </si>
  <si>
    <t xml:space="preserve">LS Cable &amp; System Indonesia </t>
  </si>
  <si>
    <t>Mr. Musdar Saleh / Mr. Da</t>
  </si>
  <si>
    <t>Elsyeria Sibarani</t>
  </si>
  <si>
    <t>Jae Myung Kim</t>
  </si>
  <si>
    <t>PT LS Cable &amp; System Indonesia</t>
  </si>
  <si>
    <t>HSBC Bank Indonesia Cabang World Trade Centre (WTC</t>
  </si>
  <si>
    <t>03.272.110.2-061.000</t>
  </si>
  <si>
    <t>Pipa HDPE untuk material Project Cikarang &amp; Tasikmalaya</t>
  </si>
  <si>
    <t>Jimmy</t>
  </si>
  <si>
    <t xml:space="preserve">LUH GEDE HERRIANI, SH. M.kn / Notaris/PPAT </t>
  </si>
  <si>
    <t>NOTARIS BALI DENPASAR</t>
  </si>
  <si>
    <t>Luh Gede Herriani / Ninuk</t>
  </si>
  <si>
    <t>Bank Mandiri, KCP Denpasar Merdeka</t>
  </si>
  <si>
    <t>145.00.0790007-5</t>
  </si>
  <si>
    <t>LUH GEDE HERRIANI, SH. M.kn</t>
  </si>
  <si>
    <t>Lukman Deva Motor</t>
  </si>
  <si>
    <t>0852-8011-6321</t>
  </si>
  <si>
    <t>Jl H Mida, RT003/002, Kel Serua, Kec Bojongsari, Kota Depok</t>
  </si>
  <si>
    <t>Bp Lukman</t>
  </si>
  <si>
    <t>M Lukman Hakim</t>
  </si>
  <si>
    <t>Dealer Motor Second</t>
  </si>
  <si>
    <t>Lukman Wihardi</t>
  </si>
  <si>
    <t>0812-1444-2604</t>
  </si>
  <si>
    <t>Jl. Kebon Jati no. 182 rt.008 Rw.004 Kebun Jeruk Kec Andir Kota Bandung</t>
  </si>
  <si>
    <t>Yana Suryana</t>
  </si>
  <si>
    <t>Dismantle tower</t>
  </si>
  <si>
    <t>Mandor dismantling tower 15 &amp; 16 Cibatu</t>
  </si>
  <si>
    <t xml:space="preserve">Lumbung Bangunan </t>
  </si>
  <si>
    <t>Supplier material sipil di makassar</t>
  </si>
  <si>
    <t>Bu Erni</t>
  </si>
  <si>
    <t>152 00900 260 69</t>
  </si>
  <si>
    <t>PT. Lumbung Batara Kencana</t>
  </si>
  <si>
    <t xml:space="preserve">LUMBUNG BERKAT SEJAHTERA, CV </t>
  </si>
  <si>
    <t>Penjual Komputer &amp; Mesin Printer di Balikpapan</t>
  </si>
  <si>
    <t>Ibu MELY</t>
  </si>
  <si>
    <t>Bank MANDIRI KCP BALIKPAPAN SUDIRMAN, BALIKPAPAN</t>
  </si>
  <si>
    <t>149-00-0107709-0</t>
  </si>
  <si>
    <t>CV. LUMBUNG BERKAT SEJAHTERA</t>
  </si>
  <si>
    <t>01997.519.2.721.000</t>
  </si>
  <si>
    <t>2000-12-01</t>
  </si>
  <si>
    <t xml:space="preserve">Lusino </t>
  </si>
  <si>
    <t>Mr. Lusiono</t>
  </si>
  <si>
    <t>Aplikasi waterproofing</t>
  </si>
  <si>
    <t>M Nur Galela</t>
  </si>
  <si>
    <t>+62 821-9535-1601</t>
  </si>
  <si>
    <t>Desa Fokalik RT 000/000 - Sanana Utara</t>
  </si>
  <si>
    <t>Samsudin Galela</t>
  </si>
  <si>
    <t>NIK 8205180307641001</t>
  </si>
  <si>
    <t xml:space="preserve">M Santoso </t>
  </si>
  <si>
    <t>iNDONESIA</t>
  </si>
  <si>
    <t>M. Santoso</t>
  </si>
  <si>
    <t>Gudang Kalsel</t>
  </si>
  <si>
    <t>Up Bp Nandang</t>
  </si>
  <si>
    <t>Density Meter</t>
  </si>
  <si>
    <t xml:space="preserve">M Suyuti hamid </t>
  </si>
  <si>
    <t>Gowa Sulawesi Selatan</t>
  </si>
  <si>
    <t>Bpk Suyuti</t>
  </si>
  <si>
    <t>M Suyuti Hamid</t>
  </si>
  <si>
    <t xml:space="preserve">M Syahren Batubara </t>
  </si>
  <si>
    <t xml:space="preserve">Suplier Pasir Perorangan </t>
  </si>
  <si>
    <t xml:space="preserve">M Yakub </t>
  </si>
  <si>
    <t xml:space="preserve">Sei Kamah I Dusun IV, Kel Sei Kamah, Kec Sei Dadap, Kab Asahan, Sumatera Utara </t>
  </si>
  <si>
    <t>Bp Yakub</t>
  </si>
  <si>
    <t>Muhammad Yakub</t>
  </si>
  <si>
    <t>Suplier Pasir</t>
  </si>
  <si>
    <t>NIK 1671061808800011</t>
  </si>
  <si>
    <t xml:space="preserve">M. Akyar (Instalator Listrik) </t>
  </si>
  <si>
    <t>M. Akyar</t>
  </si>
  <si>
    <t>Susi Mulyani</t>
  </si>
  <si>
    <t>Instalator pekerjaan electrical New office Mampang</t>
  </si>
  <si>
    <t xml:space="preserve">M. Alim </t>
  </si>
  <si>
    <t>KOTA GORONTALO</t>
  </si>
  <si>
    <t>GORONTALO</t>
  </si>
  <si>
    <t>Mnador sipil site mall gorontalo yg juga BM site tsb</t>
  </si>
  <si>
    <t>M. Kholik</t>
  </si>
  <si>
    <t>+62 813-7161-3129</t>
  </si>
  <si>
    <t>Perum Pandau Permai Blok AA 13 No. 4 RT004/009 Kel. Pandau Jaya Kec. Siak Hulu Kab. Kampar - Riau</t>
  </si>
  <si>
    <t>900 00 0671 3300</t>
  </si>
  <si>
    <t xml:space="preserve">(024) 3566769 +62 812-2801-8107 </t>
  </si>
  <si>
    <t>MacLean Power Systems</t>
  </si>
  <si>
    <t>+1 855-677-7447</t>
  </si>
  <si>
    <t>481 Munn Rd E # 300, Fort Mill, SC 29715</t>
  </si>
  <si>
    <t>Fort Mill</t>
  </si>
  <si>
    <t>Carolina</t>
  </si>
  <si>
    <t>Amerika Serikat</t>
  </si>
  <si>
    <t xml:space="preserve">Madju </t>
  </si>
  <si>
    <t xml:space="preserve">Bahan Bangunan </t>
  </si>
  <si>
    <t>andi</t>
  </si>
  <si>
    <t>Panin Bank</t>
  </si>
  <si>
    <t>Bapak Imam Satria</t>
  </si>
  <si>
    <t>Ibu Marisa</t>
  </si>
  <si>
    <t>PT. Mafati Inovasi Technology</t>
  </si>
  <si>
    <t>Supplier Oli</t>
  </si>
  <si>
    <t>Magma Grounding Indonesia</t>
  </si>
  <si>
    <t>+62 819-0848-2232</t>
  </si>
  <si>
    <t>Pasar kenari lama AKS No. 230</t>
  </si>
  <si>
    <t>Yanuar</t>
  </si>
  <si>
    <t>Yanuar Triaryanto</t>
  </si>
  <si>
    <t xml:space="preserve">Magnate Premier Indonesia </t>
  </si>
  <si>
    <t>Company Profile sedang dikirim</t>
  </si>
  <si>
    <t>Abdullah Abee</t>
  </si>
  <si>
    <t xml:space="preserve">Mahardika Jaya </t>
  </si>
  <si>
    <t>Lucy Wahyu Sugiarti</t>
  </si>
  <si>
    <t>CV. Mahardika Jaya</t>
  </si>
  <si>
    <t>OSP</t>
  </si>
  <si>
    <t>Mahda Umanuha</t>
  </si>
  <si>
    <t>0813-4155-4400</t>
  </si>
  <si>
    <t>Desa Waiman Rt.006 Rw.006 Waiman Kec Sulabesi Tengah, Kab Kepulauan Sula</t>
  </si>
  <si>
    <t>Kepala Desa Waiman</t>
  </si>
  <si>
    <t xml:space="preserve">Maheswari Mulia Surya </t>
  </si>
  <si>
    <t>164-000-7317292</t>
  </si>
  <si>
    <t>PT. Maheswari Mulia Surya</t>
  </si>
  <si>
    <t>31.772.745.1-416-000</t>
  </si>
  <si>
    <t>Subkon utk pengerjaan camouflage</t>
  </si>
  <si>
    <t>Mahfudin</t>
  </si>
  <si>
    <t>0812-2016-8790</t>
  </si>
  <si>
    <t>Jl. Penggilingan, Komplek Permata Blok I No. 11 RT012/RW006 Kel. Penggilingan Kec. Cakung Kota Jakarta Timur</t>
  </si>
  <si>
    <t>Sondir Boring</t>
  </si>
  <si>
    <t>Bp Hartono</t>
  </si>
  <si>
    <t>PT. Mahkota Berlian Teknika Utama</t>
  </si>
  <si>
    <t>Supplier Alat Uji Beton</t>
  </si>
  <si>
    <t>Imaswati</t>
  </si>
  <si>
    <t>air</t>
  </si>
  <si>
    <t>MAHKOTA LOGISTIK INDORAYA</t>
  </si>
  <si>
    <t>021-43901153 &amp; 0811-1892-211</t>
  </si>
  <si>
    <t>Jl Kebon Bawang V No11A, Kel Kebon Bawang, Kec Tj Priok, Jakarta Utara, DKI Jakarta</t>
  </si>
  <si>
    <t>Bp Fendy</t>
  </si>
  <si>
    <t>PT. MAHKOTA LOGISTIK INDORAYA</t>
  </si>
  <si>
    <t>Transport dan PPJK</t>
  </si>
  <si>
    <t>Toko: Jl AM Sangadji Ambon</t>
  </si>
  <si>
    <t>Bp Latif</t>
  </si>
  <si>
    <t>Majamakmur Suksesmandiri</t>
  </si>
  <si>
    <t>info@majamakmur.co.id</t>
  </si>
  <si>
    <t>Pergudangan IX No. 9 AP, Jl. Perancis, Jatimulya, Kosambi, Tangerang, Daerah Khusus Ibukota Jakarta 15211, Indonesia</t>
  </si>
  <si>
    <t xml:space="preserve">Majatera </t>
  </si>
  <si>
    <t>Oitua Nainggolan ,SE</t>
  </si>
  <si>
    <t>Bank Mandiri Cab.Medan Kirana</t>
  </si>
  <si>
    <t>105-000-574502-5</t>
  </si>
  <si>
    <t>PT Majatera</t>
  </si>
  <si>
    <t>C</t>
  </si>
  <si>
    <t xml:space="preserve">Maju Gemilang </t>
  </si>
  <si>
    <t xml:space="preserve">Bouloverd Bukit Gd Raya VGI 17 Tel.021 4585 1458, </t>
  </si>
  <si>
    <t>Mrs. Amelia</t>
  </si>
  <si>
    <t xml:space="preserve">Maju Jaya </t>
  </si>
  <si>
    <t>Ferry</t>
  </si>
  <si>
    <t>Andy</t>
  </si>
  <si>
    <t>Rental alat berat urk PLTM Simbelin</t>
  </si>
  <si>
    <t xml:space="preserve">Maju Jaya Scale </t>
  </si>
  <si>
    <t>Sin Ming</t>
  </si>
  <si>
    <t>Timbangan</t>
  </si>
  <si>
    <t xml:space="preserve">Makasar Phinisi Seaside Hotel </t>
  </si>
  <si>
    <t>Hernomo</t>
  </si>
  <si>
    <t>013 012 3263</t>
  </si>
  <si>
    <t>PT. Makasar Phinisi Seaside Hotel</t>
  </si>
  <si>
    <t>Building Management site Hotel Clarion</t>
  </si>
  <si>
    <t>Bp Johan</t>
  </si>
  <si>
    <t>Rini kangdra lim</t>
  </si>
  <si>
    <t>Supplier Tools Beton Vibro</t>
  </si>
  <si>
    <t xml:space="preserve">MAKMUR </t>
  </si>
  <si>
    <t>DAULAT HASIBUAN</t>
  </si>
  <si>
    <t xml:space="preserve">Makmur Utama </t>
  </si>
  <si>
    <t>A Wan Salim</t>
  </si>
  <si>
    <t>LOUISA POH</t>
  </si>
  <si>
    <t>Toko bangunan di Ternate utk project USO ; revisi nomor rekening</t>
  </si>
  <si>
    <t>Malaka Utama</t>
  </si>
  <si>
    <t>0778-7494123 &amp; 08127042069</t>
  </si>
  <si>
    <t>Ruko Bunga Raya Blok B No.7 - 8, Batam Centre, Batam</t>
  </si>
  <si>
    <t>Bp Herry Sanusi Lim</t>
  </si>
  <si>
    <t>Herry Sanusi Lim</t>
  </si>
  <si>
    <t>Supplier bahan bangunan dan Terpal</t>
  </si>
  <si>
    <t xml:space="preserve">Maman </t>
  </si>
  <si>
    <t>BNI Sukabumi</t>
  </si>
  <si>
    <t>Mandor FTTH Sukabumi</t>
  </si>
  <si>
    <t xml:space="preserve">Maman Paryaman </t>
  </si>
  <si>
    <t xml:space="preserve">Lingkungan Ciguling Rt.002/Rw.009 Pasanggrahan Baru Sumedang Selatan </t>
  </si>
  <si>
    <t>131-00-0753141-3</t>
  </si>
  <si>
    <t>Tina Rita Kartinawati</t>
  </si>
  <si>
    <t>Subkon proyek ADSS jateng</t>
  </si>
  <si>
    <t>3673-01-029716-53-9</t>
  </si>
  <si>
    <t>PT. Manajemen Teknologi Bandung</t>
  </si>
  <si>
    <t>Jl. Jatiwaringin Raya No. 24 Blok F</t>
  </si>
  <si>
    <t>Amirudin Abdul Karim</t>
  </si>
  <si>
    <t>245 066 471 8</t>
  </si>
  <si>
    <t>Supplier kayu dolkan 8 - 10 cm panjang 4m</t>
  </si>
  <si>
    <t xml:space="preserve">MANDIRI JAYA </t>
  </si>
  <si>
    <t xml:space="preserve">Supplier Lembur Situ </t>
  </si>
  <si>
    <t xml:space="preserve">LIUNG TUTUT Rt 06 Rw 03, </t>
  </si>
  <si>
    <t>Kelurahan Lembur Situ</t>
  </si>
  <si>
    <t>BANK BRI</t>
  </si>
  <si>
    <t>JUANDA</t>
  </si>
  <si>
    <t>Mandiri Sejahtera Sentra</t>
  </si>
  <si>
    <t xml:space="preserve">0264-700288 </t>
  </si>
  <si>
    <t>mss_office@yahoo.com</t>
  </si>
  <si>
    <t>0264-700288</t>
  </si>
  <si>
    <t>Kp Cikakak RT 05/ RW 09 Desa Sukamulya Kec. Tegalwaru</t>
  </si>
  <si>
    <t>Feronika</t>
  </si>
  <si>
    <t>PT Mandiri Sejahtera Sentra</t>
  </si>
  <si>
    <t>Quarry Material Alam; Pasir; Split; Sirtu dll</t>
  </si>
  <si>
    <t>Ibu Titie</t>
  </si>
  <si>
    <t xml:space="preserve">MANDIRI, toko </t>
  </si>
  <si>
    <t xml:space="preserve">Jl. PELABUHAN DUA Km 7 </t>
  </si>
  <si>
    <t>ARIFIN</t>
  </si>
  <si>
    <t>PIPIN ARIFIN</t>
  </si>
  <si>
    <t>0092.01.039444.50.7</t>
  </si>
  <si>
    <t xml:space="preserve">Mandor Alvita Tialen </t>
  </si>
  <si>
    <t xml:space="preserve">Jln. Veteran No 20 Palu </t>
  </si>
  <si>
    <t>Alvita Tialen</t>
  </si>
  <si>
    <t>Candidate mandor pondasi Palubaru Silae</t>
  </si>
  <si>
    <t xml:space="preserve">Mandor Osta Melanno </t>
  </si>
  <si>
    <t>Osta Melanno</t>
  </si>
  <si>
    <t>Kandidat jasa pengerjaanpondasi Palu. Nomor rekening diinformasikan sore 7/3/13. NPWP 78.488.490.0-323.000</t>
  </si>
  <si>
    <t xml:space="preserve">MANDOR SALIM </t>
  </si>
  <si>
    <t>UGENT Mandor untuk Proj. Mitartel Jawa tengah</t>
  </si>
  <si>
    <t xml:space="preserve">Jl. Desa blotongan RT04 RW 07 Desa blotongan Kec. </t>
  </si>
  <si>
    <t>Salatiga</t>
  </si>
  <si>
    <t>Bpk salim</t>
  </si>
  <si>
    <t>Bank Mandiri Cab. Kota Salatiga</t>
  </si>
  <si>
    <t>SALIM</t>
  </si>
  <si>
    <t>Manfaat Agung</t>
  </si>
  <si>
    <t>0778-7494022 &amp; 0822-83402558</t>
  </si>
  <si>
    <t>Komplek Taman Raya Tahap III, Blok GI, No02, Kota Batam</t>
  </si>
  <si>
    <t>Ibu Shella</t>
  </si>
  <si>
    <t>BSI (Bank Syariah Mandiri)</t>
  </si>
  <si>
    <t>PT. Manfaat Agung</t>
  </si>
  <si>
    <t xml:space="preserve">Mansur Saputra HS </t>
  </si>
  <si>
    <t>SATPAM atau Security</t>
  </si>
  <si>
    <t xml:space="preserve">Jl. Kaliabang Tengah RT013/ RW 016 Bekasi Utara </t>
  </si>
  <si>
    <t>Bpk Mansur</t>
  </si>
  <si>
    <t>Mantap Makmur</t>
  </si>
  <si>
    <t>0216254350; 085885315731</t>
  </si>
  <si>
    <t>Komplek Pertokoan Glodok Jaya No.29, Jl Hayam Wuruk, Jakarta pusat</t>
  </si>
  <si>
    <t>Bp Dedy</t>
  </si>
  <si>
    <t>Pneumatic Selang</t>
  </si>
  <si>
    <t>Supplier Selang Pneumatic</t>
  </si>
  <si>
    <t>Pangkal Pinang</t>
  </si>
  <si>
    <t>Shui Pin</t>
  </si>
  <si>
    <t xml:space="preserve">Maradona Manurung </t>
  </si>
  <si>
    <t>BRI Unit Sipaholon</t>
  </si>
  <si>
    <t xml:space="preserve">Marcella Wijaya </t>
  </si>
  <si>
    <t>Penjual Ruko -Surabaya</t>
  </si>
  <si>
    <t>Marcellia/Ibu Iwan</t>
  </si>
  <si>
    <t>Marcellia Wijaya</t>
  </si>
  <si>
    <t>BCA Cab Darmo</t>
  </si>
  <si>
    <t>088-732-3791</t>
  </si>
  <si>
    <t>BP Rudy</t>
  </si>
  <si>
    <t>PT Marcos Trans Indonesia</t>
  </si>
  <si>
    <t xml:space="preserve">MARDI YANTO </t>
  </si>
  <si>
    <t>Kel.Tronosobo, Kec Taman</t>
  </si>
  <si>
    <t>Bp MARDI YANTO</t>
  </si>
  <si>
    <t xml:space="preserve">MARIA ANDRIANI KIDARSA S.H </t>
  </si>
  <si>
    <t>Notaris</t>
  </si>
  <si>
    <t>Maria</t>
  </si>
  <si>
    <t>Bank Permata tbk cab Melawai</t>
  </si>
  <si>
    <t>14.0000.2513</t>
  </si>
  <si>
    <t>Maria Andriani k,SH</t>
  </si>
  <si>
    <t xml:space="preserve">Maria S.K.R Nong Baba </t>
  </si>
  <si>
    <t>161 00 000 3037 4</t>
  </si>
  <si>
    <t xml:space="preserve">Mariono </t>
  </si>
  <si>
    <t>Mandor Jawa Barat</t>
  </si>
  <si>
    <t>Marjianto</t>
  </si>
  <si>
    <t>Slegreng Rt.003 Rw.003 Kec Kedung rejo Kabupaten Bojonegoro Jawa Timur</t>
  </si>
  <si>
    <t>Sulistiowati</t>
  </si>
  <si>
    <t>Mandor Pondasi Teluk Naga</t>
  </si>
  <si>
    <t xml:space="preserve">MARJOKO </t>
  </si>
  <si>
    <t>5282-01-008474-53-7</t>
  </si>
  <si>
    <t>24.395.203.3-115.000</t>
  </si>
  <si>
    <t>Mandor untuk pekerjaan pondasi T/L 150 Kv Tanjung Balai -Kisaran (Section 2)</t>
  </si>
  <si>
    <t xml:space="preserve">Markos </t>
  </si>
  <si>
    <t>Adinus selvinus</t>
  </si>
  <si>
    <t xml:space="preserve">Markus M Kondo </t>
  </si>
  <si>
    <t>KABUPATEN SUMBA BARAT</t>
  </si>
  <si>
    <t>Muda Kondo</t>
  </si>
  <si>
    <t>Bp Markus Siahaya</t>
  </si>
  <si>
    <t>Maria Pasanea</t>
  </si>
  <si>
    <t>Sewa Mobil Pick Up</t>
  </si>
  <si>
    <t xml:space="preserve">Marlin Simbolon </t>
  </si>
  <si>
    <t>5378-01-009258-53-5</t>
  </si>
  <si>
    <t>Rental Motor di PLTM Simbelin</t>
  </si>
  <si>
    <t>BP Marlon</t>
  </si>
  <si>
    <t>michael a manuhutu</t>
  </si>
  <si>
    <t>Transportasi</t>
  </si>
  <si>
    <t>MARMER PRO</t>
  </si>
  <si>
    <t>Kapuk RT 20 RW 12 kelurahan kapuk cengkareng Jakarta Barat</t>
  </si>
  <si>
    <t>Nurfaizdin</t>
  </si>
  <si>
    <t>Jasa Poles Marmer &amp; Granit</t>
  </si>
  <si>
    <t>Jasa Poles Marmer</t>
  </si>
  <si>
    <t xml:space="preserve">Marsa kanina bestari </t>
  </si>
  <si>
    <t>Ibu Nunun</t>
  </si>
  <si>
    <t>BANK MUAMALAT CAB BUAH BATU BANDUNG</t>
  </si>
  <si>
    <t>PT.MARSA KANINA BESTARI</t>
  </si>
  <si>
    <t>101.00320.10</t>
  </si>
  <si>
    <t xml:space="preserve">Marthinus Pandarangga </t>
  </si>
  <si>
    <t>NTT</t>
  </si>
  <si>
    <t>Ester Taritu</t>
  </si>
  <si>
    <t xml:space="preserve">Martinah </t>
  </si>
  <si>
    <t>Martinah/Yani</t>
  </si>
  <si>
    <t>hanif rohmat nurudin</t>
  </si>
  <si>
    <t>Bp Martinus</t>
  </si>
  <si>
    <t>Mandor Civil / Galian Pondasi</t>
  </si>
  <si>
    <t>Darmansyah</t>
  </si>
  <si>
    <t>Jaga Malam T10 - T11</t>
  </si>
  <si>
    <t xml:space="preserve">Marunda Jaya Inti </t>
  </si>
  <si>
    <t xml:space="preserve">Jl Raya Maruda N0 48 Kws Log Marunda Kel Marunda Kec Cilincing </t>
  </si>
  <si>
    <t>Beni</t>
  </si>
  <si>
    <t>Mandiri KCP Jkt Kwsn Berikat Nusantara</t>
  </si>
  <si>
    <t>PT Marunda Jaya Inti</t>
  </si>
  <si>
    <t xml:space="preserve">Maryadi </t>
  </si>
  <si>
    <t xml:space="preserve">MARYADI WIDODO </t>
  </si>
  <si>
    <t>249-01-03449-18-4</t>
  </si>
  <si>
    <t xml:space="preserve">MANDOR </t>
  </si>
  <si>
    <t xml:space="preserve">Maryanto </t>
  </si>
  <si>
    <t>pembayaran dengan wesel pos menggunaka KTP</t>
  </si>
  <si>
    <t xml:space="preserve">MAS DUDI HARTONO </t>
  </si>
  <si>
    <t xml:space="preserve">Kp. Jembatan Rt. 007/014 Penggilangan Cakung </t>
  </si>
  <si>
    <t>Mas Dudi Hartono</t>
  </si>
  <si>
    <t>Chandra</t>
  </si>
  <si>
    <t>Borepile Dompu</t>
  </si>
  <si>
    <t>Bp H Mas Kamil</t>
  </si>
  <si>
    <t>Maskamil</t>
  </si>
  <si>
    <t>Supplier Kubah Mushola</t>
  </si>
  <si>
    <t>021-22018059; 08121824775</t>
  </si>
  <si>
    <t>mmusatera.pilling@gmail.com</t>
  </si>
  <si>
    <t>021-5851905</t>
  </si>
  <si>
    <t>Intercon Plaza Blok C No. 9, Taman Kebon Jeruk Jalan Meruya Raya</t>
  </si>
  <si>
    <t>Jundi Aziz</t>
  </si>
  <si>
    <t>PT Mas Mustika Anugrah Sejahtera</t>
  </si>
  <si>
    <t>01.772.221.6-038.000</t>
  </si>
  <si>
    <t>Subcon Jasa Pemancangan</t>
  </si>
  <si>
    <t>Jundi</t>
  </si>
  <si>
    <t>PT. Mas Mustika Anugrah Sejahtera</t>
  </si>
  <si>
    <t>Jasa pancang</t>
  </si>
  <si>
    <t>Bp Juan / Mas Riadi</t>
  </si>
  <si>
    <t>Supplier material Alam (Split, Abu Batu, Sirtu dll) Seiwampu</t>
  </si>
  <si>
    <t>tower 1 s.d tower 6</t>
  </si>
  <si>
    <t xml:space="preserve">Level 1 12 Rodborough Road, Frenchs Forest, </t>
  </si>
  <si>
    <t>New South Wales</t>
  </si>
  <si>
    <t>Australia</t>
  </si>
  <si>
    <t>Dusun Soko Rt.006/001 Jatiharjo Pulokulon Grobogan</t>
  </si>
  <si>
    <t xml:space="preserve">Mashudi </t>
  </si>
  <si>
    <t>Mr. Mashudi / Yudi</t>
  </si>
  <si>
    <t>BCA KCP Tegal</t>
  </si>
  <si>
    <t xml:space="preserve">Toso Blind </t>
  </si>
  <si>
    <t xml:space="preserve">Level 1, 12 Rodborough Rd Frenchs Forest, DC NSW, </t>
  </si>
  <si>
    <t>Sydney Australia</t>
  </si>
  <si>
    <t>Sydney</t>
  </si>
  <si>
    <t xml:space="preserve">Masyul </t>
  </si>
  <si>
    <t>BRI Unit Panti Lubuk Sikaping</t>
  </si>
  <si>
    <t>5450-01-010254-53-2</t>
  </si>
  <si>
    <t>Sara</t>
  </si>
  <si>
    <t xml:space="preserve">Mat Ikhsan - Rental Truk </t>
  </si>
  <si>
    <t>Rental truk Surabaya</t>
  </si>
  <si>
    <t>Mat Ihsan</t>
  </si>
  <si>
    <t>Bp Supriyanto</t>
  </si>
  <si>
    <t>Supriyanto</t>
  </si>
  <si>
    <t>Toko Material Sipil di Kairatu</t>
  </si>
  <si>
    <t xml:space="preserve">MAURA ANUGRAH ARYA </t>
  </si>
  <si>
    <t>M. Dudi Hartono</t>
  </si>
  <si>
    <t>Bank Nasional Indonesia</t>
  </si>
  <si>
    <t>0378 5384 04</t>
  </si>
  <si>
    <t>PT. Maura Anugrah Arya</t>
  </si>
  <si>
    <t>31.711.358.7-435.000</t>
  </si>
  <si>
    <t>Subkon Sipil Dompu</t>
  </si>
  <si>
    <t>suplemen store</t>
  </si>
  <si>
    <t>Maxima Performa Indonesia (MPI Consultant)</t>
  </si>
  <si>
    <t>021-8090762</t>
  </si>
  <si>
    <t>adm_mark@mpi-consultant.com</t>
  </si>
  <si>
    <t>Gedung Amalia Medical Center 3rd Floor Jalan Dewi Sartika No.364A Cawang, Jakarta Timur</t>
  </si>
  <si>
    <t>DINA TRIDIASRINI, M.PSI,</t>
  </si>
  <si>
    <t>094 300 8393</t>
  </si>
  <si>
    <t>PT. MAXIMA PERFORMA INDONESIA</t>
  </si>
  <si>
    <t>02.545.120.4-003.000</t>
  </si>
  <si>
    <t xml:space="preserve">Untuk Konsultan Assesment Karyawan </t>
  </si>
  <si>
    <t xml:space="preserve">Jl. Soekarno Hatta No. 481 </t>
  </si>
  <si>
    <t>Indra M</t>
  </si>
  <si>
    <t>Palangkarya</t>
  </si>
  <si>
    <t xml:space="preserve">Mc Millan Woods </t>
  </si>
  <si>
    <t xml:space="preserve">021 290 67 248 </t>
  </si>
  <si>
    <t xml:space="preserve">021 290 67 294 </t>
  </si>
  <si>
    <t>MTH Square lt 2, Jl. MT Haryono Kav 10 Jakarta Tim</t>
  </si>
  <si>
    <t>101-00-402-404-65</t>
  </si>
  <si>
    <t>Persekutuan Perdata KAP Rama Wendra</t>
  </si>
  <si>
    <t xml:space="preserve">Medan Deli Sejahtera </t>
  </si>
  <si>
    <t>Zalmendra Koto</t>
  </si>
  <si>
    <t>136-00-0712884-3</t>
  </si>
  <si>
    <t>Supplier Solar itk PLTM simbelin</t>
  </si>
  <si>
    <t xml:space="preserve">Medan Electrik </t>
  </si>
  <si>
    <t>Pahri kaliman</t>
  </si>
  <si>
    <t>PAHRI KALIMAN</t>
  </si>
  <si>
    <t>Supplier untuk Aksesoris elektrik telkom GPH</t>
  </si>
  <si>
    <t xml:space="preserve">Jl.. Nusa Indah IV No.28 Komp. Pemda Tkt I </t>
  </si>
  <si>
    <t>Tj. Sari Medan</t>
  </si>
  <si>
    <t xml:space="preserve">Media Warna Gemilang </t>
  </si>
  <si>
    <t xml:space="preserve">(021) 7342049 </t>
  </si>
  <si>
    <t>Indra Herlambang</t>
  </si>
  <si>
    <t>Supplier cat delta</t>
  </si>
  <si>
    <t xml:space="preserve">Mediterania Service </t>
  </si>
  <si>
    <t>Lian Tje</t>
  </si>
  <si>
    <t>Ibu Mae</t>
  </si>
  <si>
    <t xml:space="preserve">Mega Baja </t>
  </si>
  <si>
    <t xml:space="preserve">0878 8076 4224 </t>
  </si>
  <si>
    <t xml:space="preserve">Jl. Raya Jatiwaringin RT 011 RW 05 NO. 1 Cipinang Melayu â€“ Makasar Jakarta Timur </t>
  </si>
  <si>
    <t>Jl. Raya Jatiwaringin RT 011 RW 05 NO. 1 Cipinang</t>
  </si>
  <si>
    <t>751 053 6767</t>
  </si>
  <si>
    <t>PT. Mega Baja</t>
  </si>
  <si>
    <t xml:space="preserve">Supplier Besi Beton </t>
  </si>
  <si>
    <t xml:space="preserve">Mega Bangunan (Bp Arding) </t>
  </si>
  <si>
    <t>KABUPATEN WAJO</t>
  </si>
  <si>
    <t>Bp Ardim</t>
  </si>
  <si>
    <t>BRI Unit Siwa Sengkang</t>
  </si>
  <si>
    <t>3628-01-006560-53-0</t>
  </si>
  <si>
    <t>Arding</t>
  </si>
  <si>
    <t>Penyedia Semen &amp; kawat bendrat project Swakelola - Siwa</t>
  </si>
  <si>
    <t>Wiwin WInarni</t>
  </si>
  <si>
    <t>138 047 7544</t>
  </si>
  <si>
    <t>nana heryana</t>
  </si>
  <si>
    <t>Banjarmasin 70117</t>
  </si>
  <si>
    <t>Kalimantan</t>
  </si>
  <si>
    <t>Bpk. Rionaldi Nurdin/</t>
  </si>
  <si>
    <t xml:space="preserve">Mega Eltra </t>
  </si>
  <si>
    <t>Surabaya 60264</t>
  </si>
  <si>
    <t>Bpk Didik Mei E</t>
  </si>
  <si>
    <t>133.00708090.09</t>
  </si>
  <si>
    <t>PT.Mega Energy Indonesia</t>
  </si>
  <si>
    <t>Suplier Material Electrical Grounding</t>
  </si>
  <si>
    <t xml:space="preserve">Mega Mastor Logistic Cab Mamuju </t>
  </si>
  <si>
    <t>Hasanuddin</t>
  </si>
  <si>
    <t>BNI Cab mamuju</t>
  </si>
  <si>
    <t xml:space="preserve">Mega Plaza,PT </t>
  </si>
  <si>
    <t>Draf Kontrak ada di Bu Effrina</t>
  </si>
  <si>
    <t>Francis</t>
  </si>
  <si>
    <t>ANZ Panin Bank</t>
  </si>
  <si>
    <t>407205.01.00001</t>
  </si>
  <si>
    <t>PT. MEGAPLAZA</t>
  </si>
  <si>
    <t xml:space="preserve">Megah Tehnik </t>
  </si>
  <si>
    <t>Lim Wen Joeng</t>
  </si>
  <si>
    <t>Teddy Kurniawan Guinadu</t>
  </si>
  <si>
    <t>Meggy Tri Buana Tunggal Sari</t>
  </si>
  <si>
    <t>Ampera Raya Rt.005/010 Ragunan Pasar Minggu</t>
  </si>
  <si>
    <t xml:space="preserve">Mekar Jaya </t>
  </si>
  <si>
    <t>Bp Nathan</t>
  </si>
  <si>
    <t>Yonatan</t>
  </si>
  <si>
    <t>Supplier Pabriksi Besi Glodok</t>
  </si>
  <si>
    <t>Didi</t>
  </si>
  <si>
    <t>Ibu Noviana K</t>
  </si>
  <si>
    <t>CV. Mektan Bandung Testing</t>
  </si>
  <si>
    <t>Bp Haikal</t>
  </si>
  <si>
    <t>Shaleh Sungkar</t>
  </si>
  <si>
    <t>PT.Menara Agung Sejahtera</t>
  </si>
  <si>
    <t xml:space="preserve">Menara Indra Utama </t>
  </si>
  <si>
    <t>Mardawiah; Ansyarif</t>
  </si>
  <si>
    <t xml:space="preserve">Kenari Mas </t>
  </si>
  <si>
    <t>Jl Kramat Raya No. 101 Blok B131</t>
  </si>
  <si>
    <t>Ong Lie</t>
  </si>
  <si>
    <t xml:space="preserve">Mentari Gemilang Perdana Sentosa </t>
  </si>
  <si>
    <t>mentarigemilang@centrin.net.id</t>
  </si>
  <si>
    <t>Jl. Paseban Raya No. 1 B Paseban Senen JAKARTA PUSAT DKI Jakarta (ID) 10440 Indonesia</t>
  </si>
  <si>
    <t>Distributor Schneider</t>
  </si>
  <si>
    <t xml:space="preserve">Merintis Tehnik </t>
  </si>
  <si>
    <t>TONY HIDAYAT</t>
  </si>
  <si>
    <t>Transport kapal laut ambon sanana</t>
  </si>
  <si>
    <t xml:space="preserve">MERPATI WORKSHOP </t>
  </si>
  <si>
    <t>SALIMENKAMAL</t>
  </si>
  <si>
    <t>022 134 3416</t>
  </si>
  <si>
    <t>SUPPLIER DAN WORKSHOP mesin pompa air dll</t>
  </si>
  <si>
    <t xml:space="preserve">Mesgiyat </t>
  </si>
  <si>
    <t>KABUPATEN KEPULAUAN TALAUD</t>
  </si>
  <si>
    <t>046 0537496</t>
  </si>
  <si>
    <t>Rental Motor di Melonguane Sulawesi Utara</t>
  </si>
  <si>
    <t xml:space="preserve">Metacom Karunia Lestari </t>
  </si>
  <si>
    <t>Evelyn</t>
  </si>
  <si>
    <t>Yeyen Tri Cahyani</t>
  </si>
  <si>
    <t>Marsella Khogianto</t>
  </si>
  <si>
    <t>544-0302744</t>
  </si>
  <si>
    <t>PT.Metacom Karunia Lestari</t>
  </si>
  <si>
    <t>Handphone &amp; Accesories</t>
  </si>
  <si>
    <t>21.138.445.8-028.000</t>
  </si>
  <si>
    <t>Felix Anggono</t>
  </si>
  <si>
    <t>Bambang Pudjianto</t>
  </si>
  <si>
    <t xml:space="preserve">Meteor Cell </t>
  </si>
  <si>
    <t>Sudjati</t>
  </si>
  <si>
    <t xml:space="preserve">Metro Tiga Berlian Motors,PT </t>
  </si>
  <si>
    <t>Servise Mobil</t>
  </si>
  <si>
    <t>124-0092018960</t>
  </si>
  <si>
    <t>PT.Metro Tiga Berlian Motors</t>
  </si>
  <si>
    <t>Bpk Alex</t>
  </si>
  <si>
    <t>PT. Mex Internasional Indonesia</t>
  </si>
  <si>
    <t>Transporter Timor Leste, Maluku Utara dan Indoensia Timur</t>
  </si>
  <si>
    <t xml:space="preserve">MGcomp </t>
  </si>
  <si>
    <t>deta hermana</t>
  </si>
  <si>
    <t>MH Maritime Service</t>
  </si>
  <si>
    <t>0822-8413-4726</t>
  </si>
  <si>
    <t>Jl Jawa No.24, Kel Tanjung Buntung, Kec Bengkong, Kota Batam, Kep Riau</t>
  </si>
  <si>
    <t>Bp Andre</t>
  </si>
  <si>
    <t>MH Marine Service</t>
  </si>
  <si>
    <t>Supplier Sling bekas di Batam</t>
  </si>
  <si>
    <t xml:space="preserve">MHD ILYAS </t>
  </si>
  <si>
    <t>LORONG DERMAWAN NO 29 B BELAWAN MEDAN</t>
  </si>
  <si>
    <t>LISNAWATY</t>
  </si>
  <si>
    <t>BRI UNIT BELAWAN</t>
  </si>
  <si>
    <t xml:space="preserve">MHD JUANDA LUBIS </t>
  </si>
  <si>
    <t>MHD JUANDA LUBIS (0853615</t>
  </si>
  <si>
    <t>BRI SYARIAH</t>
  </si>
  <si>
    <t>Mandor pondasi civil Q174</t>
  </si>
  <si>
    <t>Bp Putra</t>
  </si>
  <si>
    <t>Mandor Tower Transmisi</t>
  </si>
  <si>
    <t xml:space="preserve">MHD Syaifullah Sitorus </t>
  </si>
  <si>
    <t xml:space="preserve">Rental Truk </t>
  </si>
  <si>
    <t xml:space="preserve">Midiatama Academy </t>
  </si>
  <si>
    <t>Jl. Taman Aries, Meruya Utara, Kembangan Kota Jaka</t>
  </si>
  <si>
    <t>101-00-0727645-2</t>
  </si>
  <si>
    <t xml:space="preserve">Jasa Trainee K3 </t>
  </si>
  <si>
    <t xml:space="preserve">Miftah </t>
  </si>
  <si>
    <t>Mandor erector di Kalbar</t>
  </si>
  <si>
    <t>146.000.601.582.5</t>
  </si>
  <si>
    <t>CV. Miftah</t>
  </si>
  <si>
    <t xml:space="preserve">Miftah Arjudin </t>
  </si>
  <si>
    <t xml:space="preserve">0852 2525 4250 </t>
  </si>
  <si>
    <t xml:space="preserve">Miftaharjudin5@gmail.com </t>
  </si>
  <si>
    <t xml:space="preserve">Modangan RT 005 RW 008 Kel/Desa Blotongan Kec. Sidoarjo Kota Salatiga Jawa Tengah </t>
  </si>
  <si>
    <t>Modangan RT 005 RW 008 Kel/Desa Blotongan Kec. Sid</t>
  </si>
  <si>
    <t>058 457 2018</t>
  </si>
  <si>
    <t xml:space="preserve">MIGUNANI ABADI </t>
  </si>
  <si>
    <t>Yogyakarta</t>
  </si>
  <si>
    <t>Ir. Haruto</t>
  </si>
  <si>
    <t>137.001.0144869</t>
  </si>
  <si>
    <t>CV. MIGUNANI ABADI</t>
  </si>
  <si>
    <t>pak jonhar, Migunani ini adalah nama perusahaan dari mandor salim yang mengerjakan site-site Mitratel dayamitra di area jateng, terlampir jg penjelasan pak alex mengenai hal ini</t>
  </si>
  <si>
    <t>Ibu Mike Corputty</t>
  </si>
  <si>
    <t>Sewa Rumah di Desa Rumahkay Pulau Seram</t>
  </si>
  <si>
    <t>Tatang</t>
  </si>
  <si>
    <t>PT. Minds Indo Survey</t>
  </si>
  <si>
    <t>Alat survey</t>
  </si>
  <si>
    <t xml:space="preserve">Mira Andriani </t>
  </si>
  <si>
    <t xml:space="preserve">Jl Palembang Batang Kajai Teluk Nibung RT 001 /005 Gates nan XX Lubuk Begalung </t>
  </si>
  <si>
    <t>Mandiri kCP Padang Muara</t>
  </si>
  <si>
    <t>111 00 0642535 5</t>
  </si>
  <si>
    <t xml:space="preserve">Miranda Monoarfa </t>
  </si>
  <si>
    <t>KABUPATEN GORONTALO</t>
  </si>
  <si>
    <t>BRI Cab Gorontalo</t>
  </si>
  <si>
    <t>2023 01 0007615 50 3</t>
  </si>
  <si>
    <t>Supplier Bambu &amp; Batang Kelapa</t>
  </si>
  <si>
    <t>Mita Sukses Mandiri</t>
  </si>
  <si>
    <t>Ruko Mega Legenda 2 Blok E3-No 3A</t>
  </si>
  <si>
    <t>Baloi Permai-Batam Center</t>
  </si>
  <si>
    <t xml:space="preserve">Untuk Pengiriman Drone </t>
  </si>
  <si>
    <t xml:space="preserve">Mitra Abadi Dwiperkasa </t>
  </si>
  <si>
    <t>Balikpapan Selatan</t>
  </si>
  <si>
    <t>Siauw Budhi</t>
  </si>
  <si>
    <t xml:space="preserve">Mitra Aditanto Pratama </t>
  </si>
  <si>
    <t xml:space="preserve">Jl. WR Supratman, No. 9 Ciputat </t>
  </si>
  <si>
    <t>Bp. Nugroho</t>
  </si>
  <si>
    <t xml:space="preserve">Mitra Artha Wisesa </t>
  </si>
  <si>
    <t xml:space="preserve">Citylofts Sudirman Building, 27th Floor Unit 10, </t>
  </si>
  <si>
    <t>Jl KH Mas Manyur 121.</t>
  </si>
  <si>
    <t>...</t>
  </si>
  <si>
    <t>288-392-8989</t>
  </si>
  <si>
    <t>PT. MITRA ARTHA WISESA</t>
  </si>
  <si>
    <t>..</t>
  </si>
  <si>
    <t>66.553.41 9.4-022.000</t>
  </si>
  <si>
    <t>Antena</t>
  </si>
  <si>
    <t xml:space="preserve">MITRA AUTO </t>
  </si>
  <si>
    <t>Ibu Vamela</t>
  </si>
  <si>
    <t>Riyan Kusuma</t>
  </si>
  <si>
    <t>JUal Mobil Second Jambi</t>
  </si>
  <si>
    <t xml:space="preserve">Mitra Bangunan </t>
  </si>
  <si>
    <t>Ampana</t>
  </si>
  <si>
    <t>Haji Zainudin</t>
  </si>
  <si>
    <t>Hj Andy Vrinda Wardana</t>
  </si>
  <si>
    <t>Toko bangunan utk site popoli project USO</t>
  </si>
  <si>
    <t xml:space="preserve">Mitra Bangunan Karimun </t>
  </si>
  <si>
    <t>toko material sipil di tanjung balai karimun</t>
  </si>
  <si>
    <t xml:space="preserve">Jl. Ahmad Yani No. 2 </t>
  </si>
  <si>
    <t>Tanjung Balai</t>
  </si>
  <si>
    <t>Bpk. Yopi</t>
  </si>
  <si>
    <t>Koh Yam Santoso</t>
  </si>
  <si>
    <t xml:space="preserve">MITRA BETON MANDIRI </t>
  </si>
  <si>
    <t xml:space="preserve">Supplier Concrete K 225 Pekanbaru </t>
  </si>
  <si>
    <t xml:space="preserve">Jl. HR Subrantas KM 14 </t>
  </si>
  <si>
    <t>PEKANBARU - RIAU</t>
  </si>
  <si>
    <t>Ir Asran L : 0812 7517996</t>
  </si>
  <si>
    <t>BANK MANDIRI - Cab PANAM PKU</t>
  </si>
  <si>
    <t>108 . 00 . 0799799 - 3</t>
  </si>
  <si>
    <t>PT. MITRA BETON MANDIRI</t>
  </si>
  <si>
    <t xml:space="preserve">MITRA BUANA EXPRESS </t>
  </si>
  <si>
    <t>KUSWANTO</t>
  </si>
  <si>
    <t>EMI SARTIKA GIRSANG</t>
  </si>
  <si>
    <t>PT. MITRA BUANA EXPRESS</t>
  </si>
  <si>
    <t>02.623.567.1-005.000</t>
  </si>
  <si>
    <t>2008-02-25</t>
  </si>
  <si>
    <t>Vendor untuk transporter OPGW Kamesa ke Palubaru. PKPNO : PEM-00311/WPJ.04/KP.0803/2008</t>
  </si>
  <si>
    <t xml:space="preserve">Mitra Cable Sejahtera </t>
  </si>
  <si>
    <t>Bp Martogi</t>
  </si>
  <si>
    <t>Bank OCBC NISP</t>
  </si>
  <si>
    <t>PT Mitra Cable Sejahtera</t>
  </si>
  <si>
    <t xml:space="preserve">Mitra Cikal </t>
  </si>
  <si>
    <t xml:space="preserve">0812 2348 2226 </t>
  </si>
  <si>
    <t xml:space="preserve">JL. Cigending - Ciseupan RT 02 RW 13 desa pasir jati kecamatan ujung berung Kota Bandung, Jawa Barat 40616 </t>
  </si>
  <si>
    <t>JL. Cigending - Ciseupan RT 02 RW 13 desa pasir ja</t>
  </si>
  <si>
    <t>131 00 1177 5980</t>
  </si>
  <si>
    <t>Asep Saripudin</t>
  </si>
  <si>
    <t>supplier bangunan bandung</t>
  </si>
  <si>
    <t>Bp Amril</t>
  </si>
  <si>
    <t>PT Mitra Citrajasa Konstruksi</t>
  </si>
  <si>
    <t>Supplier Material Hydroulik Breaker (Merk Hycon)</t>
  </si>
  <si>
    <t>Mitra Graphia</t>
  </si>
  <si>
    <t>cs.mitragraphia@gmail.com</t>
  </si>
  <si>
    <t>Jl. KH. Wahid Hasyim (Raya Kopo) No 587</t>
  </si>
  <si>
    <t>Rissa</t>
  </si>
  <si>
    <t>Yohan Sucipto</t>
  </si>
  <si>
    <t xml:space="preserve">Mitra Handayani </t>
  </si>
  <si>
    <t>Pontianak - Kalimantan Ba</t>
  </si>
  <si>
    <t>Muhammad Irwan</t>
  </si>
  <si>
    <t xml:space="preserve">Mitra Karya Anugerah Gemilang </t>
  </si>
  <si>
    <t>Agus Prambudi</t>
  </si>
  <si>
    <t xml:space="preserve">Mitra Lintas Technology </t>
  </si>
  <si>
    <t>FRANS MARKUS ARRANG</t>
  </si>
  <si>
    <t>Suzan Persik</t>
  </si>
  <si>
    <t>HERSON BALA GALUGU</t>
  </si>
  <si>
    <t>006 000 484 7285</t>
  </si>
  <si>
    <t>PT MITRA LINTAS TECHNOLOGY</t>
  </si>
  <si>
    <t>02.448.424.8-005.000</t>
  </si>
  <si>
    <t>Supplier material RF utk meng-cover PT. Prima klo lagi hold material karena issue payment.. (pembanding dan data terlampir)</t>
  </si>
  <si>
    <t xml:space="preserve">Mitra Maju </t>
  </si>
  <si>
    <t xml:space="preserve">021 3006 3720 / 30063721 </t>
  </si>
  <si>
    <t xml:space="preserve">LTC Lantai GF 1 Blok A3 No 2-3 Jakarta </t>
  </si>
  <si>
    <t>168 186 1667</t>
  </si>
  <si>
    <t xml:space="preserve">supplier alat cleaning ac </t>
  </si>
  <si>
    <t>Bp Heri</t>
  </si>
  <si>
    <t>156-001-035-9919</t>
  </si>
  <si>
    <t>PT Mitra Mardika Multijasa</t>
  </si>
  <si>
    <t>Vendor Rental alat berat dan Trucking</t>
  </si>
  <si>
    <t xml:space="preserve">Mitra Persada Indonusa </t>
  </si>
  <si>
    <t>Supratman</t>
  </si>
  <si>
    <t>PT. Mitra Persada Indonusa</t>
  </si>
  <si>
    <t>241-301-4468</t>
  </si>
  <si>
    <t>MITRA SARANA SEJAHTERA</t>
  </si>
  <si>
    <t>Jl. Kayu Manis Barat II No. 24 Kayu Manis Matraman Jakarta 13130</t>
  </si>
  <si>
    <t>CV. MITRA SARANA SEJAHTERA</t>
  </si>
  <si>
    <t>03.260.248.4-001.000</t>
  </si>
  <si>
    <t>Pembuatan Agenda PT. QDC Technologies tahun buku 2022 dan 2023</t>
  </si>
  <si>
    <t>Bp Muchlish</t>
  </si>
  <si>
    <t>Muchlish Haikal</t>
  </si>
  <si>
    <t>Muchlis</t>
  </si>
  <si>
    <t xml:space="preserve">Mitra Tiara Abadi </t>
  </si>
  <si>
    <t>Citra Tantrina</t>
  </si>
  <si>
    <t>Helmi Akhmad</t>
  </si>
  <si>
    <t>Armada truk CDD 2unit + L300 2unit</t>
  </si>
  <si>
    <t xml:space="preserve">Mitra usaha Bersama Sejahtera </t>
  </si>
  <si>
    <t>Tri Sudartini</t>
  </si>
  <si>
    <t>BNI Capem Sunter</t>
  </si>
  <si>
    <t>PT. Mitra Usaha Bersama</t>
  </si>
  <si>
    <t>Yudi Oktavian</t>
  </si>
  <si>
    <t>Mitramandiri Pialang Asuransi</t>
  </si>
  <si>
    <t>0856-9322-2225</t>
  </si>
  <si>
    <t>Gd Menara MTH Lt17 Suite 1706, Jl Letjend MT Haryono Kav 23, RT008/006, Tebet Timur, Tebet, Jakarta Selatan</t>
  </si>
  <si>
    <t>Bp Gatut</t>
  </si>
  <si>
    <t>PT Mitramandiri Pialang Asuransi</t>
  </si>
  <si>
    <t>Asuransi Perjalanan/ Pengiriman</t>
  </si>
  <si>
    <t xml:space="preserve">Mitrindo Technology </t>
  </si>
  <si>
    <t>Dicky Haedinursyah, ST.</t>
  </si>
  <si>
    <t xml:space="preserve">Jl. Mahir mahar RT 006 RW IV Kalampangan </t>
  </si>
  <si>
    <t>Mochamad Archam Bashori</t>
  </si>
  <si>
    <t>Puri Bintaro Residence Jl Jambu E-25 06/04, Serua Indah</t>
  </si>
  <si>
    <t>Bashori</t>
  </si>
  <si>
    <t>Mandor Finishing Highrise Building</t>
  </si>
  <si>
    <t>KABUPATEN LAMONGAN</t>
  </si>
  <si>
    <t>Bp Ilham</t>
  </si>
  <si>
    <t>Ilham Subakti</t>
  </si>
  <si>
    <t>Pengiriman Mesin Jambi</t>
  </si>
  <si>
    <t>MODAL (Sembiring)</t>
  </si>
  <si>
    <t xml:space="preserve">Perumuahan Armendo Raya Blok DD No. 18 RT. 006 RW. 006 Kel. Kabil Kec. Nongsa </t>
  </si>
  <si>
    <t>Bapak Sembiring</t>
  </si>
  <si>
    <t>MODAL</t>
  </si>
  <si>
    <t>Sewa Kendaraan Pick Up Area KOTA BATAM PIC : Bp. Sembiring (Bp. Modal)</t>
  </si>
  <si>
    <t xml:space="preserve">Supplier ATK </t>
  </si>
  <si>
    <t>Minangkabau - Jakarta Selatan</t>
  </si>
  <si>
    <t>Bp. H Moch Suwanda</t>
  </si>
  <si>
    <t>IRAWATI LIDAMONA</t>
  </si>
  <si>
    <t>Kepala Desa Kabau Darat Kec Sulabes Barat Kab Kepulauan Sula</t>
  </si>
  <si>
    <t xml:space="preserve">Moh Ifandrik ABD Saud larosa </t>
  </si>
  <si>
    <t>Moh Ifandrik ABD Saud lar</t>
  </si>
  <si>
    <t>151 00 0526 152 1</t>
  </si>
  <si>
    <t>Moh Ilham Akbar</t>
  </si>
  <si>
    <t>081220 451667</t>
  </si>
  <si>
    <t>mouse.production@gmail.com</t>
  </si>
  <si>
    <t>Jalan Senam VI No.9 RT01/012 Sukamiskin Arcamanik</t>
  </si>
  <si>
    <t>Ilham Akbar</t>
  </si>
  <si>
    <t>Clothing Baju seragam kaos kemeja</t>
  </si>
  <si>
    <t xml:space="preserve">MOH. SAID D LATIMUMU </t>
  </si>
  <si>
    <t>Sulawesi Tengah</t>
  </si>
  <si>
    <t>Mando site Popoli project USO</t>
  </si>
  <si>
    <t>Sampang madura</t>
  </si>
  <si>
    <t xml:space="preserve">Mohamad Firdaus </t>
  </si>
  <si>
    <t xml:space="preserve">0877 8615 7582 / 0812 8812 5785 </t>
  </si>
  <si>
    <t xml:space="preserve">dauz_2009@yahoo.co.id </t>
  </si>
  <si>
    <t xml:space="preserve">Dasana Indah Blok RM 5 No. 19 RT 012 RW 015 Kel/Desa Bojong Nangka Kec. Kelapa Dua Kabupaten Tangerang </t>
  </si>
  <si>
    <t>Dasana Indah Blok RM 5 No. 19 RT 012 RW 015 Kel/De</t>
  </si>
  <si>
    <t>120.00.1015.927.0</t>
  </si>
  <si>
    <t>mohamad firdaus</t>
  </si>
  <si>
    <t xml:space="preserve">Mohammad Idris </t>
  </si>
  <si>
    <t>Sub Cont Mix Design</t>
  </si>
  <si>
    <t>Bukopin Cab Depok</t>
  </si>
  <si>
    <t>Bp Shola Rudi</t>
  </si>
  <si>
    <t>Rental Alat Berat di Legok (tangerang)</t>
  </si>
  <si>
    <t>Mokhamad Zuhdi Khotim</t>
  </si>
  <si>
    <t>Gili RT 003/ 007, Margohayu, Karangawen</t>
  </si>
  <si>
    <t xml:space="preserve">MONOTARO INDONESIA </t>
  </si>
  <si>
    <t>Ibu Emilda</t>
  </si>
  <si>
    <t>03.211.341.7-012.000</t>
  </si>
  <si>
    <t xml:space="preserve">Monriel Mustika </t>
  </si>
  <si>
    <t>Mounting Bracket</t>
  </si>
  <si>
    <t>Jl Letjen Jendral suprapto No.2 Cempaka putih</t>
  </si>
  <si>
    <t>Bank NI 46</t>
  </si>
  <si>
    <t>CV Monriel Mustika</t>
  </si>
  <si>
    <t xml:space="preserve">MONTASH UNIVERSAL </t>
  </si>
  <si>
    <t xml:space="preserve">(021) 94933508 </t>
  </si>
  <si>
    <t>Muhammad Idris</t>
  </si>
  <si>
    <t>Subkon drive test site Tsel</t>
  </si>
  <si>
    <t xml:space="preserve">Mora Cargo </t>
  </si>
  <si>
    <t xml:space="preserve">Rukan Summarecon Kav. 4 Legok </t>
  </si>
  <si>
    <t>Ignatius Ferdinand</t>
  </si>
  <si>
    <t xml:space="preserve">081311199015 &amp; </t>
  </si>
  <si>
    <t>Bp Chris Mandapa</t>
  </si>
  <si>
    <t>Morga Makmur Motor CV</t>
  </si>
  <si>
    <t>Supplier Motor Angkut</t>
  </si>
  <si>
    <t>majen</t>
  </si>
  <si>
    <t>Pak Majen (toko Moro Asih) juga menyewakan moleh, truk di sanana</t>
  </si>
  <si>
    <t xml:space="preserve">Mosdofer MRP Company Limited </t>
  </si>
  <si>
    <t>pabrikasi Fiit. &amp; Acc. Transmissi PLN</t>
  </si>
  <si>
    <t>Mr.Charless</t>
  </si>
  <si>
    <t>00000-3092-1</t>
  </si>
  <si>
    <t>INDIANA OVERSEAS BANK CAB.BANGKOK</t>
  </si>
  <si>
    <t>8 years</t>
  </si>
  <si>
    <t xml:space="preserve">MS Computer </t>
  </si>
  <si>
    <t xml:space="preserve">Jl Mampang Prapatan V no 48 </t>
  </si>
  <si>
    <t>Sukadi</t>
  </si>
  <si>
    <t xml:space="preserve">MUARA GABE MAHITA </t>
  </si>
  <si>
    <t>Revol Sirait</t>
  </si>
  <si>
    <t>PT. MUARA GABE MAHITA</t>
  </si>
  <si>
    <t>Jl. Hayam Wuruk No. 127 Gedung LTC-Glodok Lt. 1 Blok C21 No. 2 Jakarta</t>
  </si>
  <si>
    <t>Supplier APD dan safety equipment utk project simbelin</t>
  </si>
  <si>
    <t xml:space="preserve">Muchlas </t>
  </si>
  <si>
    <t xml:space="preserve">banjaran RT 004/009 Kesongo Kec Tuntang Kab Semarang Jawa Tengah </t>
  </si>
  <si>
    <t>BRI Cab Salatiga</t>
  </si>
  <si>
    <t>0081-01-032534-05-8</t>
  </si>
  <si>
    <t>Bp Muchotib</t>
  </si>
  <si>
    <t>Mandor borepile untuk teluk naga</t>
  </si>
  <si>
    <t>NIK 3275042811650018</t>
  </si>
  <si>
    <t xml:space="preserve">MUGI WALAGRI </t>
  </si>
  <si>
    <t>ABDUL RAHMAN,IR</t>
  </si>
  <si>
    <t>supplier untuk perbaikan /kalibrasi alat TS(Total station) project PLTMH sembelin Dairi</t>
  </si>
  <si>
    <t>Bp Darmansyah</t>
  </si>
  <si>
    <t>Muhamad lukbani</t>
  </si>
  <si>
    <t>+62 813-8355-0339</t>
  </si>
  <si>
    <t>Dusun Wungusari RT 003/005 Layansari - Gandruwangu</t>
  </si>
  <si>
    <t>Pembesia, Helper, Harian</t>
  </si>
  <si>
    <t xml:space="preserve">MUHAMAD MIFTAH </t>
  </si>
  <si>
    <t>PT Bank Mandiri Tbk</t>
  </si>
  <si>
    <t>135-00-1501497-8</t>
  </si>
  <si>
    <t xml:space="preserve">Muhammad Ary Ardizah </t>
  </si>
  <si>
    <t>Bp Muhammad Ary Ardizah</t>
  </si>
  <si>
    <t>Muhammad Ary A Nasution</t>
  </si>
  <si>
    <t xml:space="preserve">Muhammad Chaerul Fahmi </t>
  </si>
  <si>
    <t>BNI Cab Jakarta Pusat</t>
  </si>
  <si>
    <t>Muhamad Chaerul Fahmi</t>
  </si>
  <si>
    <t>Langsir material</t>
  </si>
  <si>
    <t>Muhammad Firman Setiawan R</t>
  </si>
  <si>
    <t>0878-8210-4204</t>
  </si>
  <si>
    <t>Kp POS Sentul, RT010/004, Kel Sentul Jaya, Kec Balaraja, Kab Tangerang</t>
  </si>
  <si>
    <t>Bp M Firman Setiawan R</t>
  </si>
  <si>
    <t>Muhammad Firman SE</t>
  </si>
  <si>
    <t>Service MEsin Puller &amp; Tensioner Dongfeng</t>
  </si>
  <si>
    <t xml:space="preserve">Muhammad Gimin </t>
  </si>
  <si>
    <t>Kopegtel Telkom Samarinda</t>
  </si>
  <si>
    <t>Muhammad Hendra</t>
  </si>
  <si>
    <t>Tarub</t>
  </si>
  <si>
    <t>Indones</t>
  </si>
  <si>
    <t>Eni</t>
  </si>
  <si>
    <t>Sewa pompa concrete</t>
  </si>
  <si>
    <t xml:space="preserve">Supplier Motor </t>
  </si>
  <si>
    <t xml:space="preserve">Muhammad Ilham Muin </t>
  </si>
  <si>
    <t>Mandor Lokal Sulawesi Selatan</t>
  </si>
  <si>
    <t>Majene Sulawesi Selatan</t>
  </si>
  <si>
    <t>Ilham</t>
  </si>
  <si>
    <t>BRI Sendana</t>
  </si>
  <si>
    <t>4939 01 008619 53 7</t>
  </si>
  <si>
    <t>Muhammad Jabalnur</t>
  </si>
  <si>
    <t>T 08 &amp; koordinasi RT/RW</t>
  </si>
  <si>
    <t>MUHAMMAD JAVAR</t>
  </si>
  <si>
    <t xml:space="preserve">Muhammad Nazar </t>
  </si>
  <si>
    <t>Banda Aceh</t>
  </si>
  <si>
    <t>Muhammad nazar</t>
  </si>
  <si>
    <t>Dr.Ir.H.Panusunan Siregar</t>
  </si>
  <si>
    <t>106-00-0702479-0</t>
  </si>
  <si>
    <t>Dr.Ir.H.Panusunan Siregar M.Sc</t>
  </si>
  <si>
    <t>14.148.885.8-101.000</t>
  </si>
  <si>
    <t>Mandor Civil GI Tanjung Balai Switchyard dengan pembayaran ke nomor rekening A/N Dr.Ir.H.Panusunan Siregar M.Sc</t>
  </si>
  <si>
    <t xml:space="preserve">Muhammad Nazar,S.Ag </t>
  </si>
  <si>
    <t>Candidate</t>
  </si>
  <si>
    <t>PT Bank Mandiri</t>
  </si>
  <si>
    <t>158-003-3355-777</t>
  </si>
  <si>
    <t xml:space="preserve">Candidate Mandor Civil Pondasi T/L 150 kV Tanjung Balai-Kisaran Section 1 &amp; 2 </t>
  </si>
  <si>
    <t xml:space="preserve">Muhammad Nazir </t>
  </si>
  <si>
    <t>Putusibau</t>
  </si>
  <si>
    <t>Desintha ode</t>
  </si>
  <si>
    <t>Sewa Mobil Pick Up di Masohi</t>
  </si>
  <si>
    <t xml:space="preserve">Muhammad Nur, SE </t>
  </si>
  <si>
    <t>Permh. Bukit Mitra Mas blok A/3 Belopa Kab Luwu</t>
  </si>
  <si>
    <t>KABUPATEN LUWU</t>
  </si>
  <si>
    <t>0187.01.032735.50.4</t>
  </si>
  <si>
    <t>Provider Pasir cor &amp; batu split project Siwa Swakelola</t>
  </si>
  <si>
    <t xml:space="preserve">Muhammad Rizqi </t>
  </si>
  <si>
    <t>BCA Proklamasi depok</t>
  </si>
  <si>
    <t xml:space="preserve">Rental Alat Berat di Labuhan </t>
  </si>
  <si>
    <t xml:space="preserve">MUHAMMAD SAID, ST </t>
  </si>
  <si>
    <t>Muhammad Said, ST</t>
  </si>
  <si>
    <t>152 00 07192079</t>
  </si>
  <si>
    <t>Candidate mandor Siwa. NPWP menyusul</t>
  </si>
  <si>
    <t>Bp Sani</t>
  </si>
  <si>
    <t>Sumardi</t>
  </si>
  <si>
    <t>Supplier Kaca/Kusen Almunium + Pintu</t>
  </si>
  <si>
    <t>MUHAMMAD SIROJ</t>
  </si>
  <si>
    <t xml:space="preserve">TLOGOREJO RT. 002 RW. 001, Kel. Tlogorejo Kec. Grabag Kabupaten Magelang Jawa Tengah </t>
  </si>
  <si>
    <t>KABUPATEN MAGELANG</t>
  </si>
  <si>
    <t>INDONESIA366201031470538</t>
  </si>
  <si>
    <t>Bp MUhammad Sodikin</t>
  </si>
  <si>
    <t>Muhammad Surya Pratama</t>
  </si>
  <si>
    <t>Kp. Pangkalan RT 004/002 Pangkalan - Teluk Naga</t>
  </si>
  <si>
    <t>NIK 3603130408010001</t>
  </si>
  <si>
    <t>Muhammad Syahrul Purba</t>
  </si>
  <si>
    <t>+62 813-7554-4413</t>
  </si>
  <si>
    <t>Jl. Bakti Luhur GG Perintis No. 120 I RT000/000 Kel. Dwikora Kec. Medan Helvetia Kota Medan</t>
  </si>
  <si>
    <t>Syahrul</t>
  </si>
  <si>
    <t>106 001 113 260 66</t>
  </si>
  <si>
    <t>Mandor Borepile Siak</t>
  </si>
  <si>
    <t>MUHAMMAD TAHLIL RIDLA GUM</t>
  </si>
  <si>
    <t>Aneka Gerobak</t>
  </si>
  <si>
    <t>Bp M Taufik</t>
  </si>
  <si>
    <t>Test Tanah</t>
  </si>
  <si>
    <t>Bp Thamrin</t>
  </si>
  <si>
    <t>Rental Escavator PC 45 di Masohi</t>
  </si>
  <si>
    <t xml:space="preserve">Muhidin </t>
  </si>
  <si>
    <t xml:space="preserve">0813 1555 2906 </t>
  </si>
  <si>
    <t xml:space="preserve">Dusun Kaliwedi RT 002 RW 003 Kel/desa Cengkong Kec Purwasari Kabupaten Karawang Jawa Barat </t>
  </si>
  <si>
    <t>Dusun Kaliwedi RT 002 RW 003 Kel/desa Cengkong Kec</t>
  </si>
  <si>
    <t>132 00 107 235 50</t>
  </si>
  <si>
    <t xml:space="preserve">Supplier BV Winch </t>
  </si>
  <si>
    <t xml:space="preserve">Muhrosun </t>
  </si>
  <si>
    <t>010101046450 504</t>
  </si>
  <si>
    <t>Mujayin</t>
  </si>
  <si>
    <t>0813-6274-6617</t>
  </si>
  <si>
    <t>Desa Muraharjo Rt.007 Rw.002 Kec Kunduran Kabupaten Blora Jawa Tengah</t>
  </si>
  <si>
    <t>BLORA</t>
  </si>
  <si>
    <t>Mujayen</t>
  </si>
  <si>
    <t>5835-01-016411-53-2</t>
  </si>
  <si>
    <t>Mandor Mujayin Erector dari Blora Untuk Ereection Proyek Teluk Naga</t>
  </si>
  <si>
    <t>Mukaram Buamonabot</t>
  </si>
  <si>
    <t>Desa Modapuhi Trans Rt.002 Rw.001 Kecamatan Mangoli Utara Kabupatan Kepulauan Sula</t>
  </si>
  <si>
    <t>Maluku Utara (Malut)</t>
  </si>
  <si>
    <t>Mandor Sipil Mukaram Buamonabot Kades Mudapuhi Trans</t>
  </si>
  <si>
    <t>KABUPATEN ROKAN HILIR</t>
  </si>
  <si>
    <t>Suplier Material Bangunan Kisaran</t>
  </si>
  <si>
    <t xml:space="preserve">Mukti Sambari </t>
  </si>
  <si>
    <t>Jl. Karawitan 35B, Bandung, Bandung Barat</t>
  </si>
  <si>
    <t>Mr. Mukti Sambari</t>
  </si>
  <si>
    <t>Mandor Project Q142 Tasikmalaya</t>
  </si>
  <si>
    <t xml:space="preserve">Mulia Agung </t>
  </si>
  <si>
    <t>Sinjai</t>
  </si>
  <si>
    <t>PT Qdc TEchnologies Medan</t>
  </si>
  <si>
    <t xml:space="preserve">Mulia Colliman International,PT </t>
  </si>
  <si>
    <t>Penginapan</t>
  </si>
  <si>
    <t>Titi</t>
  </si>
  <si>
    <t>BII Cabang Surya Kencana - Bogor</t>
  </si>
  <si>
    <t>2.043.008500</t>
  </si>
  <si>
    <t>PT. Mulia Colliman International</t>
  </si>
  <si>
    <t>MULIA MOTOR</t>
  </si>
  <si>
    <t>Jln. Raya Kampung Melayu Rt.001/002 Teluk Naga Tangerang</t>
  </si>
  <si>
    <t xml:space="preserve">TANGERANG </t>
  </si>
  <si>
    <t>Mulia Ridwan</t>
  </si>
  <si>
    <t>Toko Olie Shell Rimula</t>
  </si>
  <si>
    <t>Mulia Motor</t>
  </si>
  <si>
    <t>Jl. Raya Kampung Malaya, Teluk Naga, Tangerang</t>
  </si>
  <si>
    <t xml:space="preserve">MULIA SAKTI PERKASA </t>
  </si>
  <si>
    <t xml:space="preserve">Jl. Mangkubumi No.10 Medan </t>
  </si>
  <si>
    <t>Bp.Ahok</t>
  </si>
  <si>
    <t>Ibu Santi</t>
  </si>
  <si>
    <t>106.00.99119813</t>
  </si>
  <si>
    <t>Pak dadi untuk data lengkap akan menyusul setelah pembayaran pertama</t>
  </si>
  <si>
    <t xml:space="preserve">Mulia Teknik </t>
  </si>
  <si>
    <t>Rahman Adi</t>
  </si>
  <si>
    <t>Ulfatul Lailiyah</t>
  </si>
  <si>
    <t>AKLI di Surabaya, revisi rekening</t>
  </si>
  <si>
    <t xml:space="preserve">Jl. Angkasa I No. 5A, Jakarta Pusat </t>
  </si>
  <si>
    <t>Bpk Johny</t>
  </si>
  <si>
    <t xml:space="preserve">Multi Anugrah Utama (Tasik, Garut &amp; Ciamis) </t>
  </si>
  <si>
    <t xml:space="preserve">Supplier Garut, Tasik, Ciamis </t>
  </si>
  <si>
    <t xml:space="preserve">Brigjen Wasitakusumah </t>
  </si>
  <si>
    <t>Kel Indihiang, Kec Indihiang - Tasikmalaya</t>
  </si>
  <si>
    <t>Bp Sujangi</t>
  </si>
  <si>
    <t>008390848-1</t>
  </si>
  <si>
    <t>MULTIBRATA ANUGRAH UTAMA</t>
  </si>
  <si>
    <t xml:space="preserve">MULTI ARTHA SARANA SOLUSI </t>
  </si>
  <si>
    <t>JL Permata No.4 RT 003 RW 005 Kelurahan Kebon Pala</t>
  </si>
  <si>
    <t>Guntur Vernandi</t>
  </si>
  <si>
    <t>M.Fadhiel Alie</t>
  </si>
  <si>
    <t>165-3006377</t>
  </si>
  <si>
    <t>7 Tahun</t>
  </si>
  <si>
    <t>09 Agustus</t>
  </si>
  <si>
    <t>Tidak ada cabang</t>
  </si>
  <si>
    <t>Trucking untuk angkut tower dari DHJ ke Simpang Kawat Q174-Q175</t>
  </si>
  <si>
    <t xml:space="preserve">Pertokoan Glodok Blustru No.37, Jl Blustru, Glodok, Jakarta </t>
  </si>
  <si>
    <t>Ibu Indri / Bp Sarman</t>
  </si>
  <si>
    <t>PT Multi Baja Fastindo</t>
  </si>
  <si>
    <t>Supplier Baut dan Cutter PIn</t>
  </si>
  <si>
    <t>Sugeng Winoto</t>
  </si>
  <si>
    <t>Cilandak</t>
  </si>
  <si>
    <t>Jakarta 12560</t>
  </si>
  <si>
    <t>Ari Rusdiarto</t>
  </si>
  <si>
    <t xml:space="preserve">Multi Kontrol Nusantara </t>
  </si>
  <si>
    <t>Bpk Satryo Hari Wibowo</t>
  </si>
  <si>
    <t>Ibu Mia Febriana</t>
  </si>
  <si>
    <t>Bpk. Didit Ardyanto</t>
  </si>
  <si>
    <t>PT Multi Kontrol Nusantara</t>
  </si>
  <si>
    <t>01.371.905.9-062.000</t>
  </si>
  <si>
    <t>2008-04-10</t>
  </si>
  <si>
    <t>Tiang Tlp 7 m</t>
  </si>
  <si>
    <t>Bp Anto</t>
  </si>
  <si>
    <t>Handoko BDN PD Multi</t>
  </si>
  <si>
    <t>Supplier Oil, Part Escavator, dll</t>
  </si>
  <si>
    <t xml:space="preserve">Multi Sinergy, CV </t>
  </si>
  <si>
    <t>Sugeng Imam Santoso</t>
  </si>
  <si>
    <t>106 00 1060409 1</t>
  </si>
  <si>
    <t xml:space="preserve">Supplier Majalengka </t>
  </si>
  <si>
    <t xml:space="preserve">Jl. Raya Ahmad Yani Rt 01 Rw 03 </t>
  </si>
  <si>
    <t>Blok Pos Ds Sinarjati Kec Dawuan</t>
  </si>
  <si>
    <t>Bp. Dedi Sunardi</t>
  </si>
  <si>
    <t xml:space="preserve">Multico Millenium Persada </t>
  </si>
  <si>
    <t>Debbie Tri Utami</t>
  </si>
  <si>
    <t>M. Willy Manopo</t>
  </si>
  <si>
    <t>125-00-0000216-2</t>
  </si>
  <si>
    <t>PT. Multico Millenium Persada</t>
  </si>
  <si>
    <t>01.823.648.9059.000</t>
  </si>
  <si>
    <t>Supplier material RF brand Multico</t>
  </si>
  <si>
    <t>Mr. Andrew Harry</t>
  </si>
  <si>
    <t>Grand Depok City Blok H 6 No 4 Depok Jabar 16412</t>
  </si>
  <si>
    <t>Abdul</t>
  </si>
  <si>
    <t>Multipro Jaya Prima</t>
  </si>
  <si>
    <t>021 6691705 / 0878.6882.8222</t>
  </si>
  <si>
    <t>JL. Jembatan Tiga No. 25 H, Penjaringan, , Kota Adm. Jakarta Utara, Provinsi DKI Jakarta, Kode Pos: 14450</t>
  </si>
  <si>
    <t>Jerry Setiawan</t>
  </si>
  <si>
    <t>168.30789.09</t>
  </si>
  <si>
    <t>PT. Multipro Jaya Prima</t>
  </si>
  <si>
    <t>Disk Station, Peralatan IT, Synology</t>
  </si>
  <si>
    <t>Desa Margaluyu, Kec Leles, Kab Garut</t>
  </si>
  <si>
    <t>Bp Diky Budiman</t>
  </si>
  <si>
    <t>Diky Budiman</t>
  </si>
  <si>
    <t>Mulya Perkasa Anugrerah</t>
  </si>
  <si>
    <t>0341-5052958</t>
  </si>
  <si>
    <t>info@mulyaperkasaanugerah.co.i</t>
  </si>
  <si>
    <t>Ruko Tlogomas Square Kav. 24 Kec. Lowokwaru</t>
  </si>
  <si>
    <t>KOTA BATU</t>
  </si>
  <si>
    <t>Febi</t>
  </si>
  <si>
    <t>Fian Affandi</t>
  </si>
  <si>
    <t>PT Mulya Perkasa Anugrerah</t>
  </si>
  <si>
    <t>92.493.696.6-657.000</t>
  </si>
  <si>
    <t>Rental Alat Proyek dan Passenger Hoist</t>
  </si>
  <si>
    <t>Bp Mulyadi</t>
  </si>
  <si>
    <t xml:space="preserve">Mulyadi </t>
  </si>
  <si>
    <t>Mandiri Cab Lap Imam Bonjol Padang</t>
  </si>
  <si>
    <t>111-000-4243073</t>
  </si>
  <si>
    <t>MULYADI</t>
  </si>
  <si>
    <t>Cintawargi - Tegalwaru</t>
  </si>
  <si>
    <t>Mulyana bin Enus</t>
  </si>
  <si>
    <t>Nina Nurmala Kosasih</t>
  </si>
  <si>
    <t xml:space="preserve">Mulyana Rochman, ST </t>
  </si>
  <si>
    <t xml:space="preserve">Jual Mobil Ford </t>
  </si>
  <si>
    <t xml:space="preserve">Mulyansah </t>
  </si>
  <si>
    <t xml:space="preserve">0882 1844 9896 </t>
  </si>
  <si>
    <t xml:space="preserve">Telok Dengklok RT 003 RW 012 kel/desa Pasanggrahan Kec Ujung Berung Kota Bandung Jawa Barat </t>
  </si>
  <si>
    <t>Telok Dengklok RT 003 RW 012 kel/desa Pasanggrahan</t>
  </si>
  <si>
    <t xml:space="preserve">Mandor sipil untuk kerjakan bedeng ujung berung </t>
  </si>
  <si>
    <t xml:space="preserve">Mulyatiningsih </t>
  </si>
  <si>
    <t>Ibu Mulyatiningsih</t>
  </si>
  <si>
    <t>Rental Motor di Bandung</t>
  </si>
  <si>
    <t>Saiyah</t>
  </si>
  <si>
    <t>jaga malam T07</t>
  </si>
  <si>
    <t xml:space="preserve">MUNHAMIR </t>
  </si>
  <si>
    <t>Munhamir</t>
  </si>
  <si>
    <t>Site Acceptance Test</t>
  </si>
  <si>
    <t xml:space="preserve">Munirudin </t>
  </si>
  <si>
    <t>Jointing</t>
  </si>
  <si>
    <t>Magelang</t>
  </si>
  <si>
    <t>204.20.150677.512</t>
  </si>
  <si>
    <t>Murasan</t>
  </si>
  <si>
    <t>Kp. Pangkalan RT 005/002 Pangkalan - Teluk Naga</t>
  </si>
  <si>
    <t>Water pump</t>
  </si>
  <si>
    <t xml:space="preserve">Mursali </t>
  </si>
  <si>
    <t>Mega</t>
  </si>
  <si>
    <t>mursali</t>
  </si>
  <si>
    <t>Mursat</t>
  </si>
  <si>
    <t>Kebon Kecap RT 003/012 kampung besar - Teluk naga</t>
  </si>
  <si>
    <t>NIK 3603130607600013</t>
  </si>
  <si>
    <t>Drop Zone T11</t>
  </si>
  <si>
    <t xml:space="preserve">Murtila Promosindo </t>
  </si>
  <si>
    <t>Santi Setiawan</t>
  </si>
  <si>
    <t>PT. Murtila Promosindo</t>
  </si>
  <si>
    <t>101.8074.016</t>
  </si>
  <si>
    <t>Bp Masdi Susanto</t>
  </si>
  <si>
    <t>Site Clearing / Tebang Pohon Proyek Teluk Naga</t>
  </si>
  <si>
    <t>Merda Susanti</t>
  </si>
  <si>
    <t>NIK 3603130306690001</t>
  </si>
  <si>
    <t>Muslim Efendy Jual Beli Motor bekas di Teluk Naga</t>
  </si>
  <si>
    <t>Muslimin</t>
  </si>
  <si>
    <t>salembaran jaya RT 001/012 Kosambi - Tangerang</t>
  </si>
  <si>
    <t>Gardu induk teluk naga (siang)</t>
  </si>
  <si>
    <t xml:space="preserve">MUSTIKA INDAH </t>
  </si>
  <si>
    <t>Fendy</t>
  </si>
  <si>
    <t>Mustopo</t>
  </si>
  <si>
    <t>Dukuh Depok Rt.001 Rw.002 Desa Wonorojo Kec Reban Kabupaten Batang Jawa Tengah</t>
  </si>
  <si>
    <t>INDONESA</t>
  </si>
  <si>
    <t>MUSTOPO</t>
  </si>
  <si>
    <t>Mandor untuk erection 150kV</t>
  </si>
  <si>
    <t xml:space="preserve">Mutiara Cibening </t>
  </si>
  <si>
    <t>Sarjono</t>
  </si>
  <si>
    <t>Toko Banguna di Purwakarta, terlmapir klarifikasi pak iskandar..</t>
  </si>
  <si>
    <t xml:space="preserve">Mutiara Roda Kencana </t>
  </si>
  <si>
    <t>Bp Budi Siswo Pratondo</t>
  </si>
  <si>
    <t>PT Mutiara Roda Kencana</t>
  </si>
  <si>
    <t>Bekisting dan All Form Works</t>
  </si>
  <si>
    <t>0852 2313 4589</t>
  </si>
  <si>
    <t>CIKANDE PERMAI BLOK O.1123, Kel. Cikande Pemrai, Kec. Cikande, Kab, Serang, Prop. Banten</t>
  </si>
  <si>
    <t>Johan Mulyana</t>
  </si>
  <si>
    <t>4921 1897 23</t>
  </si>
  <si>
    <t>Cable Trench</t>
  </si>
  <si>
    <t xml:space="preserve">MV Power Inc </t>
  </si>
  <si>
    <t>(450) 589-0445 x 223</t>
  </si>
  <si>
    <t>bhadid@mvapower.com</t>
  </si>
  <si>
    <t>(450) 589-0733</t>
  </si>
  <si>
    <t>Head Office 1 Rue Holly Montreal, QC H3X 3K6 Canada</t>
  </si>
  <si>
    <t>AMERIKA</t>
  </si>
  <si>
    <t>Bp Benjamin-Avi Hadid</t>
  </si>
  <si>
    <t>Distributor Electrical</t>
  </si>
  <si>
    <t>My-te Product, Inc.</t>
  </si>
  <si>
    <t>(317) 897-9880</t>
  </si>
  <si>
    <t>sales@myte.com</t>
  </si>
  <si>
    <t>(317) 897-9811</t>
  </si>
  <si>
    <t>9880 East 30th Street Indianapolis, IN 46229</t>
  </si>
  <si>
    <t xml:space="preserve">N Office Furniture. CV </t>
  </si>
  <si>
    <t>Ibu Ari 081253422722</t>
  </si>
  <si>
    <t>UOB Buana</t>
  </si>
  <si>
    <t>CV N Office Furniture</t>
  </si>
  <si>
    <t xml:space="preserve">N Travel </t>
  </si>
  <si>
    <t xml:space="preserve">Jl. Langsat III No.6 Gandaria Kebayoran Baru </t>
  </si>
  <si>
    <t>Ms. farhana husin</t>
  </si>
  <si>
    <t>Bank Mandiri Cab. Rasuna Said</t>
  </si>
  <si>
    <t>farhana husin</t>
  </si>
  <si>
    <t xml:space="preserve">Pembelian Tiket pesawat </t>
  </si>
  <si>
    <t>Nadin Mandiri Express</t>
  </si>
  <si>
    <t>(021)43932880</t>
  </si>
  <si>
    <t>name_cargo@yahoo.com</t>
  </si>
  <si>
    <t>Jl. F Raya No. 24A Rawa Badak Utara â€“ Jakarta Utara</t>
  </si>
  <si>
    <t xml:space="preserve">Nadjimie N </t>
  </si>
  <si>
    <t>Camat Seluas</t>
  </si>
  <si>
    <t xml:space="preserve">Gd. DEA Tower II Lt. 15 suite 1505 kawasan mega kunigan </t>
  </si>
  <si>
    <t>Navis</t>
  </si>
  <si>
    <t>0430-01-000292-30-3</t>
  </si>
  <si>
    <t>PT. NAER TUNAS INDONESIA</t>
  </si>
  <si>
    <t xml:space="preserve">Naga Jaya </t>
  </si>
  <si>
    <t>Ibu Go Tien Tien</t>
  </si>
  <si>
    <t>CV Naga Jaya</t>
  </si>
  <si>
    <t>Supplier Semen Sika Grouting</t>
  </si>
  <si>
    <t>Ibu Sarah</t>
  </si>
  <si>
    <t>Supplier Cat/ Painting</t>
  </si>
  <si>
    <t xml:space="preserve">Naga Mas Jaya </t>
  </si>
  <si>
    <t>VIVI</t>
  </si>
  <si>
    <t>Suplier Kabel Las</t>
  </si>
  <si>
    <t xml:space="preserve">NagaSteel </t>
  </si>
  <si>
    <t>Abdul Azis</t>
  </si>
  <si>
    <t xml:space="preserve">Nakatama Scientific </t>
  </si>
  <si>
    <t>Bp Insan Kamal</t>
  </si>
  <si>
    <t>Insan Kamal</t>
  </si>
  <si>
    <t>Suplier Slump Test &amp; Kubus Beton</t>
  </si>
  <si>
    <t>nana suryana</t>
  </si>
  <si>
    <t>Drop zone T11-T12</t>
  </si>
  <si>
    <t xml:space="preserve">Nanang </t>
  </si>
  <si>
    <t xml:space="preserve">Jl. Pelabuhan II, Cipanengah Rt 01 Rw 08 </t>
  </si>
  <si>
    <t>Kel. Cipanengah, Kec. Lembursitu</t>
  </si>
  <si>
    <t>Bp NANANG: 0815 63210353</t>
  </si>
  <si>
    <t xml:space="preserve">NANDANG </t>
  </si>
  <si>
    <t xml:space="preserve">Tasikmalaya Area </t>
  </si>
  <si>
    <t xml:space="preserve">Jl Tentara Pelajar No 1 </t>
  </si>
  <si>
    <t xml:space="preserve">Nandar </t>
  </si>
  <si>
    <t xml:space="preserve">Ciporeat RT 001/008 pasangrahan Ujung berung </t>
  </si>
  <si>
    <t>131 00 1147677 9</t>
  </si>
  <si>
    <t>KCP Bdg Ujungberung</t>
  </si>
  <si>
    <t xml:space="preserve">Nanok Cahyo Widodo </t>
  </si>
  <si>
    <t xml:space="preserve">Engineering Spv. site marimall </t>
  </si>
  <si>
    <t>Nanok Cahyo W.</t>
  </si>
  <si>
    <t>Nantong Hengyun Commercial Trading Co.,Ltd.</t>
  </si>
  <si>
    <t>sales@nthengyun.cn</t>
  </si>
  <si>
    <t>Room 1610, Building 37, Zhongnan Century City, Chongchuan District, Nantong, Jiangsu, China</t>
  </si>
  <si>
    <t>Cimayasari - Cipendeuy</t>
  </si>
  <si>
    <t xml:space="preserve">Narita Art </t>
  </si>
  <si>
    <t>Bp Mahyat</t>
  </si>
  <si>
    <t>609.009.6549</t>
  </si>
  <si>
    <t>Mahyat. M</t>
  </si>
  <si>
    <t>Vendor Interior New Ofice Mampang</t>
  </si>
  <si>
    <t xml:space="preserve">NARYO </t>
  </si>
  <si>
    <t xml:space="preserve">Jawa Barat Area </t>
  </si>
  <si>
    <t xml:space="preserve">Kampung Babakan t 003 / 004 </t>
  </si>
  <si>
    <t>Desa Majasertra, Kec Majalaya - Kab Bandung</t>
  </si>
  <si>
    <t>+62821-9868-8080</t>
  </si>
  <si>
    <t xml:space="preserve">Nasiotama Karya Bersama </t>
  </si>
  <si>
    <t>Rony setiawan</t>
  </si>
  <si>
    <t>111 000 5544 388</t>
  </si>
  <si>
    <t>Rony Setiawan</t>
  </si>
  <si>
    <t xml:space="preserve">NASIR MHD </t>
  </si>
  <si>
    <t>Mandor CME</t>
  </si>
  <si>
    <t>105.000.767.0650</t>
  </si>
  <si>
    <t>NSIR MHD</t>
  </si>
  <si>
    <t>9 tahun</t>
  </si>
  <si>
    <t>Indramayu</t>
  </si>
  <si>
    <t>Nata Evinusa Supervisi</t>
  </si>
  <si>
    <t>(0274) 2871 884 / 0813-8887-1884</t>
  </si>
  <si>
    <t>Tahunan UH III Nomor 340 RT 11 RW 003, Desa/Kelurahan Tahunan, Kec. Umbulharjo, Kota Yogyakarta, Provinsi Daerah Istimewa Yogyakarta,</t>
  </si>
  <si>
    <t>137-00-5511111-2</t>
  </si>
  <si>
    <t>PT Nata Envinusa Supervisi</t>
  </si>
  <si>
    <t>Sertifikasi Ahli K3 Listrik BNSP</t>
  </si>
  <si>
    <t>MARGAJAYA - BEKASI SELATAN</t>
  </si>
  <si>
    <t>Ali Muktar</t>
  </si>
  <si>
    <t>PT. Nay Logistic Indonesia</t>
  </si>
  <si>
    <t>Nayana Mata Dunia</t>
  </si>
  <si>
    <t>+62 813-2756-0646</t>
  </si>
  <si>
    <t>Jalan Perintis Kemerdekaan RT 005 RW 005 Purwokerto</t>
  </si>
  <si>
    <t>Indah Sulystiawaty</t>
  </si>
  <si>
    <t>Klinik AN NUR Purwokerto</t>
  </si>
  <si>
    <t>81.023.808.9-521.000</t>
  </si>
  <si>
    <t>untuk MCU area Purwokerto</t>
  </si>
  <si>
    <t>Nazmi</t>
  </si>
  <si>
    <t>Jl Basuki Rahmat No 4 Rt 014/004, Nagrikidul</t>
  </si>
  <si>
    <t>Jasa Pembuatan Kusen Pintu Jendela Aluminium di Purwakarta</t>
  </si>
  <si>
    <t>Jaga malam T10-T11</t>
  </si>
  <si>
    <t>Siti</t>
  </si>
  <si>
    <t>Kodrad</t>
  </si>
  <si>
    <t>Pompa air</t>
  </si>
  <si>
    <t xml:space="preserve">Nendang </t>
  </si>
  <si>
    <t>0812-9053-8301</t>
  </si>
  <si>
    <t>Dusun Pamotan, RT004/001, Kel Pamotan, Kec Kalipucung, Kab Pangandaran, jawa Barat</t>
  </si>
  <si>
    <t>KABUPATEN PANGANDARAN</t>
  </si>
  <si>
    <t>Bp Nendang</t>
  </si>
  <si>
    <t>Nendang</t>
  </si>
  <si>
    <t>Erector H Beam</t>
  </si>
  <si>
    <t xml:space="preserve">NETRALINDO JAYA MANDIRI </t>
  </si>
  <si>
    <t>Ahmad Sayadi</t>
  </si>
  <si>
    <t>PT. NETRALINDO JAYA MANDIRI</t>
  </si>
  <si>
    <t>02.200.453.5-121.000</t>
  </si>
  <si>
    <t xml:space="preserve">NETWAY INDONESIA </t>
  </si>
  <si>
    <t xml:space="preserve">Pabrikasi TRUCK CRAINE </t>
  </si>
  <si>
    <t xml:space="preserve">Pergudangan Prima Centre Blok E - 15 </t>
  </si>
  <si>
    <t>Jl Pesing Poglar No 11 - Kaliangke, Jakarta Barat</t>
  </si>
  <si>
    <t>Bp RUSMIN : 0811 1778388</t>
  </si>
  <si>
    <t>BANK BCA, cabang Taman Permata Indah</t>
  </si>
  <si>
    <t>7630 3088 90</t>
  </si>
  <si>
    <t>PT. Netway Indonesia</t>
  </si>
  <si>
    <t>Cefy</t>
  </si>
  <si>
    <t>Spon Sofa</t>
  </si>
  <si>
    <t>Cikarang Pusat</t>
  </si>
  <si>
    <t>Illa Fadhila</t>
  </si>
  <si>
    <t>7664-01-011055-53-2</t>
  </si>
  <si>
    <t xml:space="preserve">Newton Technology,CV </t>
  </si>
  <si>
    <t>Suplier Toner &amp; Tinta</t>
  </si>
  <si>
    <t>Hartini</t>
  </si>
  <si>
    <t>CIMB Niaga Cab Kelapa Gading</t>
  </si>
  <si>
    <t>CV.Newton Teknologi</t>
  </si>
  <si>
    <t xml:space="preserve">Nexwave </t>
  </si>
  <si>
    <t>Sandi Singa Yudha</t>
  </si>
  <si>
    <t>Lerima Kumaat</t>
  </si>
  <si>
    <t>Suwanto Santoso</t>
  </si>
  <si>
    <t>PT Nexwave</t>
  </si>
  <si>
    <t>Authorized distributor brand Winhub</t>
  </si>
  <si>
    <t xml:space="preserve">NGADERI </t>
  </si>
  <si>
    <t xml:space="preserve">Jl. Bengawan Dusun 3 Medan Kriyo Kec. Sunggal </t>
  </si>
  <si>
    <t xml:space="preserve">Nicky Sandhie Larhe </t>
  </si>
  <si>
    <t>Hikmah Almadani</t>
  </si>
  <si>
    <t>Bank Mandiri KCP Bdg Buah Batu</t>
  </si>
  <si>
    <t>130.00.0926502.9</t>
  </si>
  <si>
    <t xml:space="preserve">Nilzam Helmizar </t>
  </si>
  <si>
    <t xml:space="preserve">Nirma Rent Car </t>
  </si>
  <si>
    <t xml:space="preserve">PEnyewa mMotor </t>
  </si>
  <si>
    <t xml:space="preserve">Jl. Taman Damai Ruko Damai Langgeng B12A Pekanabaru </t>
  </si>
  <si>
    <t>Muslim</t>
  </si>
  <si>
    <t>108-00-0707951-1</t>
  </si>
  <si>
    <t xml:space="preserve">Nirwana Jaya </t>
  </si>
  <si>
    <t>Andreas Humoko</t>
  </si>
  <si>
    <t>Selfi</t>
  </si>
  <si>
    <t>Toko bangunan di Balikpapan utk project tsel IBC</t>
  </si>
  <si>
    <t>Jatikarya - Binjai Utara</t>
  </si>
  <si>
    <t xml:space="preserve">Notaris Anita Munaf </t>
  </si>
  <si>
    <t>Pejabat Pembuat akta Tanah</t>
  </si>
  <si>
    <t>Jakara</t>
  </si>
  <si>
    <t>Anita Munaf</t>
  </si>
  <si>
    <t>BCA Cabang Golden Point Center Ciputat</t>
  </si>
  <si>
    <t>609 0090788</t>
  </si>
  <si>
    <t>Anita Munaf SH</t>
  </si>
  <si>
    <t xml:space="preserve">NOTARIS Chandra Ella Diana, SH., Mkn </t>
  </si>
  <si>
    <t>NOTARIS</t>
  </si>
  <si>
    <t>Chandra Ella</t>
  </si>
  <si>
    <t>BCA Cab. Depok Asri</t>
  </si>
  <si>
    <t>Chandra Ella Diana</t>
  </si>
  <si>
    <t xml:space="preserve">Notaris Duma Herlina,S.H.,M.Kn </t>
  </si>
  <si>
    <t>Ibu Duma</t>
  </si>
  <si>
    <t>Duma Herlina</t>
  </si>
  <si>
    <t xml:space="preserve">NOTARIS H. FEBY RUBEIN HIDAYAT, SH </t>
  </si>
  <si>
    <t>Bpk Saeful</t>
  </si>
  <si>
    <t>Bank BCA KCP ALAYDRUS</t>
  </si>
  <si>
    <t>Saepudin Saeful Hidayat</t>
  </si>
  <si>
    <t xml:space="preserve">NOTARIS ILMIAWAN DEKRIT S, SH, MH </t>
  </si>
  <si>
    <t>Ilmiawan Dekrit</t>
  </si>
  <si>
    <t>Ilmiawan Dekrit S SH</t>
  </si>
  <si>
    <t xml:space="preserve">Notaris Seruni Lissari Saerang, S.H,M.Kn. </t>
  </si>
  <si>
    <t>Untu Pembuatan SIUP</t>
  </si>
  <si>
    <t xml:space="preserve">Ruko CBD Blok A No.22.BSD City Sektor 3A </t>
  </si>
  <si>
    <t>Ibu Seruni</t>
  </si>
  <si>
    <t>Seruni Lissari Saerang,SH.</t>
  </si>
  <si>
    <t>Notaris Siti Femira Finarti AA, SH.MKN</t>
  </si>
  <si>
    <t>Ruko Sutera Niaga II, Jl. Raya Serpong No.38, Pakulonan, Kec. Serpong Utara, Kota Tangerang Selatan, Banten 15325</t>
  </si>
  <si>
    <t>Siti Femira Finarti AA</t>
  </si>
  <si>
    <t xml:space="preserve">Notaris Siti Rohmah Caryana, SH </t>
  </si>
  <si>
    <t>Siti Rohmah</t>
  </si>
  <si>
    <t>CIMB Niaga Syariah KCS Serpong</t>
  </si>
  <si>
    <t>556-01-00088-11-5</t>
  </si>
  <si>
    <t>Pemeuhan PR No PR02-13000050</t>
  </si>
  <si>
    <t xml:space="preserve">Notaris/PPAT ILMIAWAN DEKRIT S,SH.,MH. </t>
  </si>
  <si>
    <t>Ilmiawan</t>
  </si>
  <si>
    <t>BCA Cab ITC Kuningan</t>
  </si>
  <si>
    <t>Ilmiawan Dekrit S,SH</t>
  </si>
  <si>
    <t xml:space="preserve">Noval Sjahadat </t>
  </si>
  <si>
    <t>URGENT Mandor buat di Dumai</t>
  </si>
  <si>
    <t>Dumai, Riau</t>
  </si>
  <si>
    <t>Noval</t>
  </si>
  <si>
    <t>Mandiri KCP Yogyakarta UGM</t>
  </si>
  <si>
    <t>Novas QC Inspection Service Co.,Ltd</t>
  </si>
  <si>
    <t>info@novasqc.com</t>
  </si>
  <si>
    <t>East Office Building, 45 Beijing Road, Qianwan Free Trade Port, Qingdao Area, China (Shandong) Pilot Free Trade Zone</t>
  </si>
  <si>
    <t>Shandong</t>
  </si>
  <si>
    <t>Novas QC</t>
  </si>
  <si>
    <t>Bank of Communications</t>
  </si>
  <si>
    <t>Inspection Factory</t>
  </si>
  <si>
    <t>Untuk Inspeksi Factory / vendor di China</t>
  </si>
  <si>
    <t xml:space="preserve">Novayandra Arinurdin </t>
  </si>
  <si>
    <t>54.088.881.5-428.000</t>
  </si>
  <si>
    <t>2013-01-08</t>
  </si>
  <si>
    <t>Terminasi ODP &amp; ODC untuk Q140 - Cikarang</t>
  </si>
  <si>
    <t>F Square â€“ Komplek Pergudangan Taman Tekno, F1/FB, Jl Taman Tekno Widya, BSD, Tangerang Selatan. 15314</t>
  </si>
  <si>
    <t xml:space="preserve">Nunas Mandiri Agung </t>
  </si>
  <si>
    <t>Marfuah Siti Solekah</t>
  </si>
  <si>
    <t>AKLI site Toserba Laris Klaten</t>
  </si>
  <si>
    <t xml:space="preserve">Komp. Baitusallam 43 Ciwastra </t>
  </si>
  <si>
    <t xml:space="preserve">Jl. Platuk Baru III No 8A Sidotopo Wetan Kenjeran </t>
  </si>
  <si>
    <t xml:space="preserve">Nur Jaya </t>
  </si>
  <si>
    <t>Tomy</t>
  </si>
  <si>
    <t>Tomy Sunarto</t>
  </si>
  <si>
    <t>Toko Bangunan di Pasuruan</t>
  </si>
  <si>
    <t xml:space="preserve">Jasa Borepile </t>
  </si>
  <si>
    <t xml:space="preserve">Nganjuk, Desa Gelam RT05 / RW 02 Gelam </t>
  </si>
  <si>
    <t>Kecamatan Candi</t>
  </si>
  <si>
    <t>Nganjuk</t>
  </si>
  <si>
    <t>Nurcahya</t>
  </si>
  <si>
    <t>+62 838-9954-3461</t>
  </si>
  <si>
    <t>Kp.Ciwedung RT 007/002 Tanggulun Barat - kalijati</t>
  </si>
  <si>
    <t>BRI-Simpedes</t>
  </si>
  <si>
    <t>KTP : 3213042204960001</t>
  </si>
  <si>
    <t>KABUPATEN INDRAMAYU</t>
  </si>
  <si>
    <t>Mandor Civil u/ Langsir</t>
  </si>
  <si>
    <t xml:space="preserve">Nurhadi </t>
  </si>
  <si>
    <t xml:space="preserve">0821 1267 4109 </t>
  </si>
  <si>
    <t xml:space="preserve">Palsigunung RT 003 RW 002 Kel/Desa Mekarsari Kota Depok Provinsi Jawa Barat </t>
  </si>
  <si>
    <t>Palsigunung RT 003 RW 002 Kel/Desa Mekarsari Kota</t>
  </si>
  <si>
    <t>Pak Nurhadi</t>
  </si>
  <si>
    <t>166 1977 561</t>
  </si>
  <si>
    <t xml:space="preserve">Supplier Gerobak </t>
  </si>
  <si>
    <t>Bp Nurhadi Handoko</t>
  </si>
  <si>
    <t xml:space="preserve">Sewa Rumah </t>
  </si>
  <si>
    <t>Nurizal</t>
  </si>
  <si>
    <t>+62 822-8815-1579</t>
  </si>
  <si>
    <t>Kp Pasar Barung-barung balantai, Kec. Koto XI Tarusan</t>
  </si>
  <si>
    <t>Mandor Finishing Spesialis Highrise Building</t>
  </si>
  <si>
    <t xml:space="preserve">None </t>
  </si>
  <si>
    <t>KABUPATEN LAMPUNG TENGAH</t>
  </si>
  <si>
    <t>Bp Nurjito</t>
  </si>
  <si>
    <t>PT QDC Technologies</t>
  </si>
  <si>
    <t>Nurudin</t>
  </si>
  <si>
    <t>Sirvei di Batam</t>
  </si>
  <si>
    <t xml:space="preserve">Nuryanto </t>
  </si>
  <si>
    <t xml:space="preserve">Jl.Kayu Timur No.51 Rt 001/Rw 005 Kayu Putih Pulo </t>
  </si>
  <si>
    <t xml:space="preserve">Buaran RT 007 RW 004 Kel/Desa Buaran Kec. Mayong Kabupaten Jepara Jawa Tengah </t>
  </si>
  <si>
    <t>Buaran RT 007 RW 004 Kel/Desa Buaran Kec. Mayong K</t>
  </si>
  <si>
    <t>KABUPATEN Jepara</t>
  </si>
  <si>
    <t>JAWA Tengah</t>
  </si>
  <si>
    <t>121 000 5839 745</t>
  </si>
  <si>
    <t xml:space="preserve">Nusa Cipta Gemilang </t>
  </si>
  <si>
    <t xml:space="preserve">Pabrikasi </t>
  </si>
  <si>
    <t xml:space="preserve">Bulevar Hijau Raya Blok C2/3B, Kota harapan Indah </t>
  </si>
  <si>
    <t>Dolly : 98896101</t>
  </si>
  <si>
    <t>PT Nusa Cipta Gemilang</t>
  </si>
  <si>
    <t>Nusa Global Kirana</t>
  </si>
  <si>
    <t>Graha Menara 165, Floor 12A, Suite F, Jl TB Simatupang Kav 1, Cilandak, Jakarta 12560 ID</t>
  </si>
  <si>
    <t>Indoneaia</t>
  </si>
  <si>
    <t>Prasidha</t>
  </si>
  <si>
    <t xml:space="preserve">Nusa Indah Teknik </t>
  </si>
  <si>
    <t>SUpplier AC khusus untuk Ruang SERVER , URGENT</t>
  </si>
  <si>
    <t>Bpk Untung</t>
  </si>
  <si>
    <t>BCA Cab. Sunter</t>
  </si>
  <si>
    <t>PT Nusa Indah Teknik</t>
  </si>
  <si>
    <t xml:space="preserve">Gedung Primagraha Persada 3rd Floor </t>
  </si>
  <si>
    <t>Jl. Gedung Kesenian No.3-7 Pasar Baru</t>
  </si>
  <si>
    <t>Mr. David Brian</t>
  </si>
  <si>
    <t xml:space="preserve">Nusa Raya Cipta </t>
  </si>
  <si>
    <t>Iswan Hermawan</t>
  </si>
  <si>
    <t>BM di site Hotel best western banjarmasin</t>
  </si>
  <si>
    <t>Pangkalpinang</t>
  </si>
  <si>
    <t>Bpk. Andri</t>
  </si>
  <si>
    <t xml:space="preserve">Nusantara </t>
  </si>
  <si>
    <t>Eka Yuningsih</t>
  </si>
  <si>
    <t>Handoko Sumarno</t>
  </si>
  <si>
    <t>toko bangunan di malang utk project xl ibc</t>
  </si>
  <si>
    <t>KOTA MANADO</t>
  </si>
  <si>
    <t>Febby Mongkau</t>
  </si>
  <si>
    <t>Fabrikator pagar brc di manado, pak jonhar, cv nusantara ini tdk punya company profile, terlampir dia melampirkan kartu nama dan info rekeningnya co</t>
  </si>
  <si>
    <t>Nizar</t>
  </si>
  <si>
    <t>CV. NUSANTARA KONSTRUKSI PERKASA</t>
  </si>
  <si>
    <t xml:space="preserve">NUSANTARA TEKNIK </t>
  </si>
  <si>
    <t>IBU IRA</t>
  </si>
  <si>
    <t>RUSDI MAHRUS</t>
  </si>
  <si>
    <t>Source untuk molen merk Rajawali project swakelola Palu</t>
  </si>
  <si>
    <t xml:space="preserve">NUSANTARATAMA MULTI MEDIA,PT </t>
  </si>
  <si>
    <t>ALAT-ALAT TELEKOMUNIKASI, MEKANIKAL, ELEKTRIKAL, J</t>
  </si>
  <si>
    <t>Bumi/Emil</t>
  </si>
  <si>
    <t>BANK MUAMALAT CABANG MALANG JL. KAWI ATAS NO. 36 M</t>
  </si>
  <si>
    <t>PT. NUSANTARATAMA MULTI MEDIA</t>
  </si>
  <si>
    <t>15 Orang</t>
  </si>
  <si>
    <t>Oaktech Indonesia</t>
  </si>
  <si>
    <t>oaktech@oaktech.co.id</t>
  </si>
  <si>
    <t>Jalan Satria Raya No.1C, RT.8/RW.4, Jelambar, Kec. Grogol petamburan, Kota Jakarta Barat, Daerah Khusus Ibukota Jakarta 11460</t>
  </si>
  <si>
    <t xml:space="preserve">Oasis Waters International,PT </t>
  </si>
  <si>
    <t>Suplier Air Minum</t>
  </si>
  <si>
    <t>Wahyono</t>
  </si>
  <si>
    <t>Bank BCA Cab Bukit Gading</t>
  </si>
  <si>
    <t>748-0305.757</t>
  </si>
  <si>
    <t>PT Oasis Waters International</t>
  </si>
  <si>
    <t xml:space="preserve">OBI YAMAN SAMSA </t>
  </si>
  <si>
    <t>Bp OBI</t>
  </si>
  <si>
    <t>OBI YAMAN S</t>
  </si>
  <si>
    <t>SUPPLIER BESI BEKAS</t>
  </si>
  <si>
    <t xml:space="preserve">Obor </t>
  </si>
  <si>
    <t>Toko bangunanadi Siantar</t>
  </si>
  <si>
    <t xml:space="preserve">Jl. Diponegoro No. 6 </t>
  </si>
  <si>
    <t>Siantar</t>
  </si>
  <si>
    <t>Ali Geno</t>
  </si>
  <si>
    <t xml:space="preserve">Odang Sutji Ramdani </t>
  </si>
  <si>
    <t xml:space="preserve">Jl SPG 7 no 13 RT005/009 lubang Buaya Cipayung jakarta Timur </t>
  </si>
  <si>
    <t>NIK 3209130505870011</t>
  </si>
  <si>
    <t>Borepiled</t>
  </si>
  <si>
    <t xml:space="preserve">Okta Yufiandri </t>
  </si>
  <si>
    <t>Mandiri cab Padang</t>
  </si>
  <si>
    <t xml:space="preserve">OKTOFINA MARYAM SRIDELI PEKAHULAN </t>
  </si>
  <si>
    <t>Hamran</t>
  </si>
  <si>
    <t>Mandiri KCP Ternate 15009</t>
  </si>
  <si>
    <t>150 000 588 3705</t>
  </si>
  <si>
    <t xml:space="preserve">OLAN </t>
  </si>
  <si>
    <t>Omay Komarudin</t>
  </si>
  <si>
    <t>Kp Cigalumpit Rt 01/03 Desa Neglasari Kec. Limbangan</t>
  </si>
  <si>
    <t>Rental Truck/ Jasa Angkut Purwakarta dan sekitarnya</t>
  </si>
  <si>
    <t xml:space="preserve">OMNI CAKRAWALA KOMUNIKASI,PT </t>
  </si>
  <si>
    <t>Prajitno</t>
  </si>
  <si>
    <t>CIMB NIAGA BANK, Menteng Bintaro Branch</t>
  </si>
  <si>
    <t>A/C: 080-02---125-00-0</t>
  </si>
  <si>
    <t>PT OMNI CAKRAWALA KOMUNIKASI</t>
  </si>
  <si>
    <t>01.749.764.5-013.000</t>
  </si>
  <si>
    <t>2010-07-27</t>
  </si>
  <si>
    <t>Omnia Supplindo Nusantara</t>
  </si>
  <si>
    <t>Jl. Imperial Kelapa Gading Blok F3 No. 3A Sukapura - Jakarta Utara</t>
  </si>
  <si>
    <t>Iwan Krisianto</t>
  </si>
  <si>
    <t>IWAN KHRISTIANTO</t>
  </si>
  <si>
    <t>Equipment Industrial</t>
  </si>
  <si>
    <t>Supplier Equipment Industrial &amp; karena supplier ini lebih murah dan ada ready stock.</t>
  </si>
  <si>
    <t xml:space="preserve">SUPPLIER MATERIAL TOOLS </t>
  </si>
  <si>
    <t>Michaele</t>
  </si>
  <si>
    <t>Alvin Suharly</t>
  </si>
  <si>
    <t>BCA Tomang Elok</t>
  </si>
  <si>
    <t>P OP SUNGU</t>
  </si>
  <si>
    <t xml:space="preserve">Pacific Wave Telecommunication </t>
  </si>
  <si>
    <t>Brand PW</t>
  </si>
  <si>
    <t>Andrew Herman S</t>
  </si>
  <si>
    <t>BCa</t>
  </si>
  <si>
    <t>PT Pacific Wave Telecomminication</t>
  </si>
  <si>
    <t>8 Tahun</t>
  </si>
  <si>
    <t>Tahun 2003</t>
  </si>
  <si>
    <t xml:space="preserve">PagarKanopi.com </t>
  </si>
  <si>
    <t>Jl. Puspiptek Raya Ampera Buaran Hankam, Serpong T</t>
  </si>
  <si>
    <t>Marketing Bp Azhari, Proj</t>
  </si>
  <si>
    <t>Juhaeri</t>
  </si>
  <si>
    <t xml:space="preserve">Provider pekerjaan tangga kanopi balkon roof top new office </t>
  </si>
  <si>
    <t xml:space="preserve">Jl. Matraman raya No. 66 Jak-Tim </t>
  </si>
  <si>
    <t>Rolly</t>
  </si>
  <si>
    <t xml:space="preserve">Paiman Toha </t>
  </si>
  <si>
    <t>Tim dari engineering site hotel Allson oasis jakarta</t>
  </si>
  <si>
    <t xml:space="preserve">Paino Suprayitno </t>
  </si>
  <si>
    <t xml:space="preserve">Tegalombo RT 004 RW 003 Kel/Desa Blotongan Kec. Sidorejo Kota Salatiga Jawa Tengah </t>
  </si>
  <si>
    <t>Tegalombo RT 004 RW 003 Kel/Desa Blotongan Kec. Si</t>
  </si>
  <si>
    <t>Paino</t>
  </si>
  <si>
    <t>BRI Britama</t>
  </si>
  <si>
    <t>0081-01-028296-50-8</t>
  </si>
  <si>
    <t xml:space="preserve">Pajar Wiyono </t>
  </si>
  <si>
    <t>BATARA Pos KCP. Sebuku 77491</t>
  </si>
  <si>
    <t>14187-01-57-000141-3</t>
  </si>
  <si>
    <t xml:space="preserve">Pakuwon Sentosa Abadi </t>
  </si>
  <si>
    <t>Chrisstine</t>
  </si>
  <si>
    <t>PT. Pakuwon Sentosa Abadi</t>
  </si>
  <si>
    <t>BM site Blok PLaza project IBC Tsel</t>
  </si>
  <si>
    <t xml:space="preserve">+62 812-8400-2688 (021) 641-3888 </t>
  </si>
  <si>
    <t>Komplek EX Pergudangn Sinar Buduran III Blok B3 Surib</t>
  </si>
  <si>
    <t>Indoeseia</t>
  </si>
  <si>
    <t>Koesdiyono</t>
  </si>
  <si>
    <t>Humpback Split PIN dan Aksesor</t>
  </si>
  <si>
    <t xml:space="preserve">untuk suplay Material Humpback Split PIN </t>
  </si>
  <si>
    <t xml:space="preserve">Panca Wahyu Mandiri </t>
  </si>
  <si>
    <t>M. Farid Andri</t>
  </si>
  <si>
    <t>PT. Panca Wahyu Mandiri</t>
  </si>
  <si>
    <t>155.008.066.0007</t>
  </si>
  <si>
    <t>Jasa kalibrasi, repair dan penjualan site master, splicer, OTDR dll</t>
  </si>
  <si>
    <t>PANDU EQUATOR PRIMA</t>
  </si>
  <si>
    <t>0811-1116-066</t>
  </si>
  <si>
    <t>office@pandu-equator.com</t>
  </si>
  <si>
    <t>Jl. Sangata G.10 No. 1 Jatiwaringin Asri , Desa/Kelurahan Jatiwaringin, Kec. Pondokgede, Kota Bekasi 17411</t>
  </si>
  <si>
    <t>Edwin Budiyanto</t>
  </si>
  <si>
    <t>230 3017 101</t>
  </si>
  <si>
    <t>02.323.295.2432.000</t>
  </si>
  <si>
    <t>Pengadaan Plastik Geotex project Kolaka</t>
  </si>
  <si>
    <t xml:space="preserve">Panghegar Mitra Utama </t>
  </si>
  <si>
    <t xml:space="preserve">Jl Soekarno Hatta No. 457 Bandung </t>
  </si>
  <si>
    <t>Beben</t>
  </si>
  <si>
    <t>CV Panghegar Putra</t>
  </si>
  <si>
    <t xml:space="preserve">Panglong Bintang Mujur Jaya </t>
  </si>
  <si>
    <t xml:space="preserve">Toko bangunan </t>
  </si>
  <si>
    <t>Kota Pinang</t>
  </si>
  <si>
    <t>Bpk Jaya</t>
  </si>
  <si>
    <t xml:space="preserve">Panorama Tours Indonesia, PT </t>
  </si>
  <si>
    <t>Sri Kartika</t>
  </si>
  <si>
    <t>PT. Panorama Tours Indonesia</t>
  </si>
  <si>
    <t>2210-1002-58003 (IDR) 2210-2000-40009 (USD)</t>
  </si>
  <si>
    <t xml:space="preserve">Papasari </t>
  </si>
  <si>
    <t>Supplier BRC set di PTK</t>
  </si>
  <si>
    <t>Rika</t>
  </si>
  <si>
    <t>Soewito Limin</t>
  </si>
  <si>
    <t>Pontianak and Jakarta</t>
  </si>
  <si>
    <t xml:space="preserve">PARADE MENTARI MANDIRI </t>
  </si>
  <si>
    <t>Tulus Rustam Purba</t>
  </si>
  <si>
    <t>Bank DKI</t>
  </si>
  <si>
    <t>512-08-01144-9</t>
  </si>
  <si>
    <t>Parade Mentari Mandiri, CV</t>
  </si>
  <si>
    <t xml:space="preserve">Parahyangan Jaya Makmur </t>
  </si>
  <si>
    <t xml:space="preserve">Jalan Arcamanik Endah (Perluasan) - Ruko Elite IV No:13-14, Bandung </t>
  </si>
  <si>
    <t>Eddy Siswanto</t>
  </si>
  <si>
    <t>Ujang Jijin Jaelani</t>
  </si>
  <si>
    <t xml:space="preserve">Paringan </t>
  </si>
  <si>
    <t>Bapak Paringan</t>
  </si>
  <si>
    <t xml:space="preserve">Parno </t>
  </si>
  <si>
    <t>Civil</t>
  </si>
  <si>
    <t>5750.357.007</t>
  </si>
  <si>
    <t xml:space="preserve">Parseno </t>
  </si>
  <si>
    <t xml:space="preserve">Jl. Masjid Nurul Ikhwan KP. Lio RT 005/001 Pondok Kacang Timur, Pondok Aren </t>
  </si>
  <si>
    <t xml:space="preserve">Parsiman </t>
  </si>
  <si>
    <t>PT. Triabadi Terang</t>
  </si>
  <si>
    <t>tim dari Engineering/BM site BI, utk pekerjaan perbaikan gypsum</t>
  </si>
  <si>
    <t xml:space="preserve">Pasar Surya </t>
  </si>
  <si>
    <t>BM Site Pasar Baluran</t>
  </si>
  <si>
    <t xml:space="preserve">l. Kranggan Surabaya (Depan BG Junction) </t>
  </si>
  <si>
    <t>hand carry by finance Qdc</t>
  </si>
  <si>
    <t>Bp Joni</t>
  </si>
  <si>
    <t>Suwino</t>
  </si>
  <si>
    <t>Supplier Sling</t>
  </si>
  <si>
    <t>PASTINDO JASA EXPRESS</t>
  </si>
  <si>
    <t>(021) 80607940</t>
  </si>
  <si>
    <t>ajunlogistics@yahoo.com</t>
  </si>
  <si>
    <t>(021) 80607946</t>
  </si>
  <si>
    <t>RUKO THE SAVOY BLOK C2 NO. 38B, JAKARTA GARDEN CITY JAKARTA TIMUR 13960</t>
  </si>
  <si>
    <t>Ajun</t>
  </si>
  <si>
    <t>BANK CENTRAL ASIA</t>
  </si>
  <si>
    <t>RIZAL SUPRIZAL</t>
  </si>
  <si>
    <t>Shimpent USA - JAKARTA door to door service</t>
  </si>
  <si>
    <t xml:space="preserve">Patopoi Hi Lana </t>
  </si>
  <si>
    <t>Pemilik Lahan tidak memiliki rekening</t>
  </si>
  <si>
    <t>Tojo unauna</t>
  </si>
  <si>
    <t>Bp Patrick</t>
  </si>
  <si>
    <t>Quarry Pasir dan Split di Waipia, Seram Barat</t>
  </si>
  <si>
    <t>Paulus Riyo Sasono</t>
  </si>
  <si>
    <t>Desa Fogi Rt.007 Rw.003 Fogi Kecamatan Sanana Kabupaten Kepulauan Sula</t>
  </si>
  <si>
    <t>2163-01-000685-58-5</t>
  </si>
  <si>
    <t>Supplier Material Pasir, Split &amp; Pemilik Dumtruk</t>
  </si>
  <si>
    <t xml:space="preserve">PB Terang </t>
  </si>
  <si>
    <t>Daerah Cianjur</t>
  </si>
  <si>
    <t>Amin</t>
  </si>
  <si>
    <t>BCA -Cab Cianjur</t>
  </si>
  <si>
    <t>IWan Kurniawan</t>
  </si>
  <si>
    <t xml:space="preserve">PB. Mandiri </t>
  </si>
  <si>
    <t>Supplier CIAWI</t>
  </si>
  <si>
    <t>H. Saepudin-087820000685</t>
  </si>
  <si>
    <t>bank BCA, Cab Cipanas</t>
  </si>
  <si>
    <t>H. Asep Saepudin</t>
  </si>
  <si>
    <t>Ibu Isna</t>
  </si>
  <si>
    <t>HELEN</t>
  </si>
  <si>
    <t>Suplier Kayu &amp; Dolken</t>
  </si>
  <si>
    <t xml:space="preserve">PD Harapan Jaya </t>
  </si>
  <si>
    <t>Citeurup</t>
  </si>
  <si>
    <t>Rahmatulloh</t>
  </si>
  <si>
    <t>Afrizal Tsani</t>
  </si>
  <si>
    <t>Ade Rifan</t>
  </si>
  <si>
    <t>Tempat sampah organik dan anorganik</t>
  </si>
  <si>
    <t xml:space="preserve">PD KARISSA ENERGY </t>
  </si>
  <si>
    <t>094 052 6906</t>
  </si>
  <si>
    <t>Niko Setya Putra</t>
  </si>
  <si>
    <t xml:space="preserve">PD PERMAI </t>
  </si>
  <si>
    <t>URGENT Material untuk INdosat</t>
  </si>
  <si>
    <t>ERIKO Roby</t>
  </si>
  <si>
    <t>TENI TEDJA</t>
  </si>
  <si>
    <t>PD Sinar Laut</t>
  </si>
  <si>
    <t>+62 813-8018-0047</t>
  </si>
  <si>
    <t>Jl. Raya Pakuhaji No. 131 Desa Pangkalan - Teluk naga</t>
  </si>
  <si>
    <t>Tonny Hadiwijaya</t>
  </si>
  <si>
    <t>Ivana helga</t>
  </si>
  <si>
    <t>kayu-kayu, papan, triplek, balok dll</t>
  </si>
  <si>
    <t xml:space="preserve">PD. APEI DKI JAKARTA </t>
  </si>
  <si>
    <t>3247 01 004611 539</t>
  </si>
  <si>
    <t>PD APEI DKI JAKARTA</t>
  </si>
  <si>
    <t xml:space="preserve">PD. Hilman Jaya </t>
  </si>
  <si>
    <t xml:space="preserve">Jl Raya Cinunuk - Cimekar No. 19 A/ 201 Kab. Bandung </t>
  </si>
  <si>
    <t>Jl Raya Cinunuk - Cimekar No. 19 A/ 201 Kab. Band</t>
  </si>
  <si>
    <t>Pak Hilman</t>
  </si>
  <si>
    <t xml:space="preserve">Supplier toko bangunan di ujung berung bandung </t>
  </si>
  <si>
    <t xml:space="preserve">PD. Mekar Wargi </t>
  </si>
  <si>
    <t xml:space="preserve">0853 1454 9858 / 0852 23647655 </t>
  </si>
  <si>
    <t xml:space="preserve">Jl. Soekarno Hatta / Caringin No. 248 Bandung </t>
  </si>
  <si>
    <t>Pak Budi</t>
  </si>
  <si>
    <t>4042 0100 0371 502</t>
  </si>
  <si>
    <t>Ano Hanapi</t>
  </si>
  <si>
    <t xml:space="preserve">Supplier Drum &amp; Jerigen di Bandung </t>
  </si>
  <si>
    <t xml:space="preserve">PD. Putri Tunggal </t>
  </si>
  <si>
    <t>Supplier CIBADAK</t>
  </si>
  <si>
    <t>Udin Saehudin</t>
  </si>
  <si>
    <t>Bank BNI, Cab Cibadak</t>
  </si>
  <si>
    <t>Saehudin</t>
  </si>
  <si>
    <t xml:space="preserve">PD. Sinar Indah </t>
  </si>
  <si>
    <t>Bp. Tohir</t>
  </si>
  <si>
    <t>BCA Cab Kenari</t>
  </si>
  <si>
    <t>Muhammad Tohir Hakim</t>
  </si>
  <si>
    <t>PD. Sinar Jaya</t>
  </si>
  <si>
    <t xml:space="preserve">Jl. Raya Samarang no.64 Garut </t>
  </si>
  <si>
    <t>Ikmal Maulana</t>
  </si>
  <si>
    <t>RINA MARIYANA</t>
  </si>
  <si>
    <t>Toko material di garut</t>
  </si>
  <si>
    <t xml:space="preserve">PELANGI JAYA </t>
  </si>
  <si>
    <t>Komp. Permata Niaga Blok A No. 03, Kel. Baloi Indah Kec. Lubuk Baja Kota Batam Provinsi Kepulauan Riau</t>
  </si>
  <si>
    <t>Ibu. Vivi</t>
  </si>
  <si>
    <t>CV. PELANGI JAYA</t>
  </si>
  <si>
    <t>Distributor cat Area Batam</t>
  </si>
  <si>
    <t xml:space="preserve">Pelita Baru </t>
  </si>
  <si>
    <t xml:space="preserve">Supplier Kawat Duri </t>
  </si>
  <si>
    <t xml:space="preserve">Jl HALAT No 121 MEDAN </t>
  </si>
  <si>
    <t>Budiman: 0819 6047173</t>
  </si>
  <si>
    <t>022-1844288</t>
  </si>
  <si>
    <t xml:space="preserve">Pelita Harapan </t>
  </si>
  <si>
    <t xml:space="preserve">897 0748 / 0816 853 850 </t>
  </si>
  <si>
    <t xml:space="preserve">Tb_pelitaharapan@yahoo.com </t>
  </si>
  <si>
    <t xml:space="preserve">897 1035 </t>
  </si>
  <si>
    <t xml:space="preserve">Jl. Raya Cibarusah Serang (depan Villa Mutiara) Cikarang Selatan </t>
  </si>
  <si>
    <t>Jl. Raya Cibarusah Serang (depan Villa Mutiara) Ci</t>
  </si>
  <si>
    <t>Ko Vincent</t>
  </si>
  <si>
    <t>522 0313 851</t>
  </si>
  <si>
    <t>Then Sen Fai</t>
  </si>
  <si>
    <t xml:space="preserve">Pembangunan and Co. </t>
  </si>
  <si>
    <t>Supplier material sipil di Padang</t>
  </si>
  <si>
    <t xml:space="preserve">Jl. Jhoni Anwar No. Q5A </t>
  </si>
  <si>
    <t>Zaitul Ikhwan</t>
  </si>
  <si>
    <t xml:space="preserve">Pembangunan Jaya Ancol Tbk </t>
  </si>
  <si>
    <t>Bpk Subur</t>
  </si>
  <si>
    <t>Mandiri Ancol</t>
  </si>
  <si>
    <t>PT Pembangunan Jaya ancol Tbk.</t>
  </si>
  <si>
    <t>Transporter Jambil</t>
  </si>
  <si>
    <t>0856-9442-9079</t>
  </si>
  <si>
    <t>Gedung Jamsyar Jl. Letjen Suprapto No. 20, Cempaka Putih Timur, Jakarta Utara</t>
  </si>
  <si>
    <t>Chandra Setyawan</t>
  </si>
  <si>
    <t>PT Penjaminan Jamkrindo Syariah</t>
  </si>
  <si>
    <t>Perawati</t>
  </si>
  <si>
    <t>Kp. Pangkalan RT 005/002 Teluk Naga</t>
  </si>
  <si>
    <t>NIK 3603134202970004</t>
  </si>
  <si>
    <t>Lahan rusak</t>
  </si>
  <si>
    <t xml:space="preserve">PERDANA </t>
  </si>
  <si>
    <t>SENG HUI</t>
  </si>
  <si>
    <t xml:space="preserve">RENTAL MOBIL CRANE UNTUK PLN STRINGING AIR HITAM TANJUNG PURA </t>
  </si>
  <si>
    <t xml:space="preserve">PERDANA ELEKTRONIK </t>
  </si>
  <si>
    <t>YUNUS</t>
  </si>
  <si>
    <t>TOKO PERDANA</t>
  </si>
  <si>
    <t>Provider pengadaan AC untuk PJO Surabaya</t>
  </si>
  <si>
    <t xml:space="preserve">Periasman Effendi </t>
  </si>
  <si>
    <t xml:space="preserve">Komplek Ruko Kota Modern Blok CR 02, Jl. Jendral Sudirman </t>
  </si>
  <si>
    <t>Pengurusan covernote</t>
  </si>
  <si>
    <t xml:space="preserve">Perkasa Crane </t>
  </si>
  <si>
    <t xml:space="preserve">021 93000389 </t>
  </si>
  <si>
    <t>Sinta Sari</t>
  </si>
  <si>
    <t>539.014.387.9</t>
  </si>
  <si>
    <t>Sinta Sari Martono</t>
  </si>
  <si>
    <t xml:space="preserve">Perkasa Jaya Abadi Nusantara </t>
  </si>
  <si>
    <t>Dendy Prasetia</t>
  </si>
  <si>
    <t>company profile dan dokumen legalitas perusahaan terlampir; diproyeksikan utk project mitratel colo dan USO</t>
  </si>
  <si>
    <t xml:space="preserve">PERKASA JAYA UTAMA </t>
  </si>
  <si>
    <t>Supplier besi beton Surabaya</t>
  </si>
  <si>
    <t xml:space="preserve">Rungkut Industri IV No 1 </t>
  </si>
  <si>
    <t>Rungkut tengah Gunung Anyar - Surabaya 60293</t>
  </si>
  <si>
    <t>IBU UPAT</t>
  </si>
  <si>
    <t xml:space="preserve">Perkonsuma </t>
  </si>
  <si>
    <t>OTB &amp; Closure Brand 3M</t>
  </si>
  <si>
    <t>PT. Perkonsuma</t>
  </si>
  <si>
    <t>455-303.101.6</t>
  </si>
  <si>
    <t>Ibu Yeni</t>
  </si>
  <si>
    <t>Puput</t>
  </si>
  <si>
    <t>Desy</t>
  </si>
  <si>
    <t>Khayan</t>
  </si>
  <si>
    <t>PT. Persada Nusantara Steel</t>
  </si>
  <si>
    <t>PERUSAHAAN LISTRIK NEGARA (PLN)</t>
  </si>
  <si>
    <t>Jl. Trunojoyo M I No. 135 Melawai Kebayoran, Jakarta Selatan Baru DKI Jakarta</t>
  </si>
  <si>
    <t>Mba Rizki Andin</t>
  </si>
  <si>
    <t>SLO Transmisi BATAM SUTT 150KV (46 Tower)</t>
  </si>
  <si>
    <t xml:space="preserve">Jl. Industri No.31 RT 001/001 Sidokepung Buduran </t>
  </si>
  <si>
    <t>PT Perwira Milenium Engindo</t>
  </si>
  <si>
    <t>Fabrikasi Customize sheet stee</t>
  </si>
  <si>
    <t xml:space="preserve">Petra Panca Putra,PT </t>
  </si>
  <si>
    <t>Petra property &amp; marketing service</t>
  </si>
  <si>
    <t>lili</t>
  </si>
  <si>
    <t>450-308-1132</t>
  </si>
  <si>
    <t>PT. Petra Panca Putra</t>
  </si>
  <si>
    <t xml:space="preserve">Phanindo </t>
  </si>
  <si>
    <t>UPDATE SUPPLIER</t>
  </si>
  <si>
    <t>hendra@phanmitra.com</t>
  </si>
  <si>
    <t>Danamon Cabang Green ville</t>
  </si>
  <si>
    <t>PT. Phanindo Mitra Abadi</t>
  </si>
  <si>
    <t xml:space="preserve">Phoenix Computer </t>
  </si>
  <si>
    <t>Supplier IT . Memenuhi PRF-13000846, pembelian Printer Canon MP 237 di Makasar utk Project Malili, Pembelian by cash</t>
  </si>
  <si>
    <t>Pian Sopian</t>
  </si>
  <si>
    <t>0877-2943-5222</t>
  </si>
  <si>
    <t xml:space="preserve">Kp Widara, RT003/006, Kel Dukuh ,Kec Ibun, Kab Bandung, </t>
  </si>
  <si>
    <t>Bp Pian Sopian</t>
  </si>
  <si>
    <t>Jujun Abdul Salam</t>
  </si>
  <si>
    <t>Rental Mobil Pick Up Kamojang</t>
  </si>
  <si>
    <t>Ir. Okky Danuza, M.Sc</t>
  </si>
  <si>
    <t xml:space="preserve">Pino Module Perkasa,PT </t>
  </si>
  <si>
    <t>Sewa Scafoldinf/Hory Beam (data Penyewaan Terlampi</t>
  </si>
  <si>
    <t>Esti</t>
  </si>
  <si>
    <t>Bank BCA Cab Asia Afrika</t>
  </si>
  <si>
    <t>Nilawati</t>
  </si>
  <si>
    <t xml:space="preserve">Pinpo Santono Marbun </t>
  </si>
  <si>
    <t>5510-01-014686-53-3</t>
  </si>
  <si>
    <t>Santy Atima Butarbutar</t>
  </si>
  <si>
    <t xml:space="preserve">Pionirbeton Industri </t>
  </si>
  <si>
    <t>Bandung - Cihanjuang</t>
  </si>
  <si>
    <t>PT Pionirbeton industri</t>
  </si>
  <si>
    <t>237.301.585.7</t>
  </si>
  <si>
    <t>Bp Suka</t>
  </si>
  <si>
    <t>CV Pioner</t>
  </si>
  <si>
    <t>Suplier Material Grounding Batam</t>
  </si>
  <si>
    <t>Piton Prospek Teknologi</t>
  </si>
  <si>
    <t>info@piton.co.id</t>
  </si>
  <si>
    <t>Keranggan wetan No. 105 RT 003/009 Pd. Gede</t>
  </si>
  <si>
    <t>Hairil Tami</t>
  </si>
  <si>
    <t>711-5120808</t>
  </si>
  <si>
    <t>PT Piton Prospek Teknologi</t>
  </si>
  <si>
    <t>Pak Anton</t>
  </si>
  <si>
    <t>Anton Wijaya</t>
  </si>
  <si>
    <t>Supplier Ban Mobil di Jambi</t>
  </si>
  <si>
    <t>Platinum Internasional</t>
  </si>
  <si>
    <t>Jl. Industri KM. 4 Kp. Cikadu 001/01 Kadumekar, Babakan Cikao</t>
  </si>
  <si>
    <t>Sekar</t>
  </si>
  <si>
    <t>PLATINUM INTERNASIONAL</t>
  </si>
  <si>
    <t>Pabrik Bata Ringan Purwakarta</t>
  </si>
  <si>
    <t>Platinum IT Mart</t>
  </si>
  <si>
    <t>Mall Ambassador Jl. Prof. DR. Satrio No.61, RT.11/RW.4, Kuningan, Karet Kuningan, Kecamatan Setiabudi, Kota Jakarta Selatan, Daerah Khusus Ibukota Jakarta 12940</t>
  </si>
  <si>
    <t xml:space="preserve">Plaza Auto Prima </t>
  </si>
  <si>
    <t xml:space="preserve">Jl. Kapten Piere Tendean No. 9A, Jakarta Selatan </t>
  </si>
  <si>
    <t>Ms. Rara</t>
  </si>
  <si>
    <t>Ms. Magdalena</t>
  </si>
  <si>
    <t>Mr. Adhi Wardhana Hardjan</t>
  </si>
  <si>
    <t>02.139.624.7-062.000</t>
  </si>
  <si>
    <t>2008-04-07</t>
  </si>
  <si>
    <t xml:space="preserve">Bengkel Mobil </t>
  </si>
  <si>
    <t>Tanung Pinang</t>
  </si>
  <si>
    <t>Dedi J</t>
  </si>
  <si>
    <t>Bayar Langsung</t>
  </si>
  <si>
    <t xml:space="preserve">PLN (Persero) Area Pelayanan Jaringan Klaten </t>
  </si>
  <si>
    <t>I Ketut Wiriana</t>
  </si>
  <si>
    <t>Budi Pratomo</t>
  </si>
  <si>
    <t>Nur Pamuji</t>
  </si>
  <si>
    <t>bayar langsung di Loket PLN</t>
  </si>
  <si>
    <t>PLN cabang KLaten utk pembayaran BP</t>
  </si>
  <si>
    <t xml:space="preserve">PLN (Persero) Area Pelayanan Jaringan Salatiga </t>
  </si>
  <si>
    <t xml:space="preserve">Jl. Diponegoro No. 19 </t>
  </si>
  <si>
    <t>Zubaidah (Manager APJ Sal</t>
  </si>
  <si>
    <t>Sri Wahyuni</t>
  </si>
  <si>
    <t>Dibayar langsung di Loket PLN</t>
  </si>
  <si>
    <t>utk pembayaran BP site hotel grand wahid</t>
  </si>
  <si>
    <t>PT PLN</t>
  </si>
  <si>
    <t>PLN untuk Penerangan Sementara</t>
  </si>
  <si>
    <t xml:space="preserve">PLN (Persero) Wilayah Aceh </t>
  </si>
  <si>
    <t xml:space="preserve">Jl. Malikussaleh No. 01 Lcg Garam </t>
  </si>
  <si>
    <t>Kamaddin</t>
  </si>
  <si>
    <t>handcarry by finance PJO Medan</t>
  </si>
  <si>
    <t xml:space="preserve">PLN Area Pelayanan Jaringan Pacitan </t>
  </si>
  <si>
    <t>Susanto Ardyanto</t>
  </si>
  <si>
    <t>dibayar langsung di loket PLN</t>
  </si>
  <si>
    <t>PLN di area Pacitan (utk pengurusan BP site PLTU Pacitan)</t>
  </si>
  <si>
    <t xml:space="preserve">PLN area pelayanan jaringan Surabaya </t>
  </si>
  <si>
    <t xml:space="preserve">Jl. Bratang Binangun Komp Manyaran Megah Indah Plaza BI A No. 31 </t>
  </si>
  <si>
    <t>Heru Subagyo</t>
  </si>
  <si>
    <t>dibayar langsung di loket</t>
  </si>
  <si>
    <t>utk pembayaran BPUJL di area surabaya</t>
  </si>
  <si>
    <t xml:space="preserve">PLN Cab Medan </t>
  </si>
  <si>
    <t>Pak Marbun</t>
  </si>
  <si>
    <t>Tirta Rachim</t>
  </si>
  <si>
    <t>Mandiri Cab Gandaria</t>
  </si>
  <si>
    <t>129.000.102.9467</t>
  </si>
  <si>
    <t>PT. PLN Distribusi Jawa Barat dan Banten Unit Jari</t>
  </si>
  <si>
    <t xml:space="preserve">PLN Kantor Layanan Pondok Kopi </t>
  </si>
  <si>
    <t xml:space="preserve">PLN PERSERO-URGENT </t>
  </si>
  <si>
    <t>Pondok Kopi</t>
  </si>
  <si>
    <t>Cash Bayar langsung di Loket PLN</t>
  </si>
  <si>
    <t xml:space="preserve">PLN Rayon PANAM </t>
  </si>
  <si>
    <t>Guangzhou</t>
  </si>
  <si>
    <t>Mrs Lucio</t>
  </si>
  <si>
    <t>The Hongkong and Shanghai Banking Corporation Limi</t>
  </si>
  <si>
    <t>801-360769838</t>
  </si>
  <si>
    <t>Plusafe Solution Limited</t>
  </si>
  <si>
    <t>Warning Light &amp; Sphere for Aircraft</t>
  </si>
  <si>
    <t xml:space="preserve">Jl Geger Kalong Hilir desa Ciwaruga Bandung </t>
  </si>
  <si>
    <t xml:space="preserve">Ponarah </t>
  </si>
  <si>
    <t>pemilik dan penjaga lahan site ketungau hulu</t>
  </si>
  <si>
    <t>Novan Nugraha</t>
  </si>
  <si>
    <t xml:space="preserve">Poni Kardes </t>
  </si>
  <si>
    <t>BRI 5467 Unit Tabing Padang</t>
  </si>
  <si>
    <t>5476-01-012778-53-2</t>
  </si>
  <si>
    <t xml:space="preserve">Portalindo Inti Persada </t>
  </si>
  <si>
    <t>Pontianak Kalimantan Bara</t>
  </si>
  <si>
    <t>Andri Himawan</t>
  </si>
  <si>
    <t>Power Elektrika Nusantara</t>
  </si>
  <si>
    <t>021-88332544</t>
  </si>
  <si>
    <t>Ruko Permata Metropolitan Blok A3 No. 12A RT. 003 RW. 004, Kel. Tambun, Kec. Tambun Selatan, Kab. Bekasi, Prop. Jawa Barat</t>
  </si>
  <si>
    <t>Anang Heppyanto</t>
  </si>
  <si>
    <t>Lucky Prabowo</t>
  </si>
  <si>
    <t>Rental Alat Stringing Tower</t>
  </si>
  <si>
    <t>Syauki Ridho</t>
  </si>
  <si>
    <t xml:space="preserve">Pran Sisko </t>
  </si>
  <si>
    <t xml:space="preserve">Prana Inti Karya, PT </t>
  </si>
  <si>
    <t>Mr. Rodhy Septiadi</t>
  </si>
  <si>
    <t>Ms. Dwi Sari Anggia</t>
  </si>
  <si>
    <t>BCA Kramat Jati, Jakarta</t>
  </si>
  <si>
    <t>165 300 2428</t>
  </si>
  <si>
    <t>PT. Prana Inti Karya</t>
  </si>
  <si>
    <t>01.911.431.3-017.000</t>
  </si>
  <si>
    <t>2012-01-11</t>
  </si>
  <si>
    <t>pembuatan logo</t>
  </si>
  <si>
    <t>Prasasti Adyadma Sentosa</t>
  </si>
  <si>
    <t>03199687039 / +62 838-7293-0992</t>
  </si>
  <si>
    <t>H. SYUKUR VII NO. 47, Kel. Sedatigede, Kec. Sedati, Kab. Sidoarjo, Provinsi Jawa Timur, Kode Pos: 61253</t>
  </si>
  <si>
    <t>Siti Robitoh</t>
  </si>
  <si>
    <t>667 071 6161</t>
  </si>
  <si>
    <t>David M.</t>
  </si>
  <si>
    <t>Bank Syariah Mandiri KCP Cikarang</t>
  </si>
  <si>
    <t>104.0050.989</t>
  </si>
  <si>
    <t>PT Prastiwahyu Trimitra Engineering</t>
  </si>
  <si>
    <t xml:space="preserve">JL. Arafah VI BLok G5 No.14 </t>
  </si>
  <si>
    <t>Karawaci</t>
  </si>
  <si>
    <t>PT. Pratama Setia Mandiri</t>
  </si>
  <si>
    <t>Oli</t>
  </si>
  <si>
    <t>Pratiwi Asia Sejati</t>
  </si>
  <si>
    <t>0878-8937-0985 &amp; 0812-8718-7184</t>
  </si>
  <si>
    <t>Jl Husen Sastranegara, Ruko Duta Garden Square Blok G Nomor 3, Kel Jurumudi, Kec Benda, Kota Tangerang, Banten</t>
  </si>
  <si>
    <t>Bu Mimin</t>
  </si>
  <si>
    <t>82.681.687.8402.000</t>
  </si>
  <si>
    <t>Distributor besi asia steel</t>
  </si>
  <si>
    <t>Prayoga Mandiri Sukses</t>
  </si>
  <si>
    <t>+62 812-9696-3790</t>
  </si>
  <si>
    <t>Ruko Bosnet Jl. Raya Cileungsi Setu KM.2 RT 001/001 Cipenjo</t>
  </si>
  <si>
    <t>PT. Prayoga Mandiri Sukses</t>
  </si>
  <si>
    <t xml:space="preserve">PRENKY NAPITUPULU </t>
  </si>
  <si>
    <t xml:space="preserve">JL.KAMAL RAYA TEGAL ALUR KALI DERES JKT BARAT </t>
  </si>
  <si>
    <t>PRUM KRIO KODAM LAMA BLOCK D NO 15</t>
  </si>
  <si>
    <t>HOTMA NAPITUPULU</t>
  </si>
  <si>
    <t>PRENGKY NAPITUPULU</t>
  </si>
  <si>
    <t>HOTMA NAPITULU</t>
  </si>
  <si>
    <t>MANDOR SPLICING JOINTER</t>
  </si>
  <si>
    <t xml:space="preserve">Prima Cipta,CV </t>
  </si>
  <si>
    <t>Jasa Pengurusan Surat BKPM</t>
  </si>
  <si>
    <t>Getri Antito</t>
  </si>
  <si>
    <t xml:space="preserve">PRIMA INDAH LESTARI </t>
  </si>
  <si>
    <t xml:space="preserve">Supplier Kabel Extrana </t>
  </si>
  <si>
    <t xml:space="preserve">Jln Raya Tegal ALur No 83 </t>
  </si>
  <si>
    <t>Jakarta Barat 11820</t>
  </si>
  <si>
    <t>Bp. Donny C Sagala</t>
  </si>
  <si>
    <t xml:space="preserve">Prima Intek Abadi </t>
  </si>
  <si>
    <t>Supplier ATK</t>
  </si>
  <si>
    <t>Sri</t>
  </si>
  <si>
    <t>PT Prima Intek Abadi</t>
  </si>
  <si>
    <t>127-0005181860</t>
  </si>
  <si>
    <t xml:space="preserve">Prima Lestari </t>
  </si>
  <si>
    <t>Transporter lokal medan</t>
  </si>
  <si>
    <t>Surianto dan Anand Murthi</t>
  </si>
  <si>
    <t xml:space="preserve">PRIMA LESTARI </t>
  </si>
  <si>
    <t>HERILIM</t>
  </si>
  <si>
    <t>WONG HIANG MON</t>
  </si>
  <si>
    <t>FADLIM</t>
  </si>
  <si>
    <t xml:space="preserve">Prima Mitratama Sejati </t>
  </si>
  <si>
    <t>Riana</t>
  </si>
  <si>
    <t>HSBC Cabang Jakarta Dan BCA Cabang Kepa Duri Jakar</t>
  </si>
  <si>
    <t>050 007 319 007 Dan 127 300 9225</t>
  </si>
  <si>
    <t>PT Prima Mitra Sejati</t>
  </si>
  <si>
    <t>Prima Wahana Auto Mobil</t>
  </si>
  <si>
    <t>+62 896-3727-8677 / 0217503597</t>
  </si>
  <si>
    <t>RS Fatmawati No. 45A-E, Desa/Kel. Cipete Selatan, Kec. Cilanada, Kota Adm. Jakarta Selatan</t>
  </si>
  <si>
    <t>PT. Prima Wahana Auto Mobil</t>
  </si>
  <si>
    <t>Dealer Wuling</t>
  </si>
  <si>
    <t>Jakarta Pusat 10750</t>
  </si>
  <si>
    <t>Jl. KH Hasyim Ashari No. 125 JKT 10150</t>
  </si>
  <si>
    <t xml:space="preserve">Primasentosa Alamlestari </t>
  </si>
  <si>
    <t>Kompresor</t>
  </si>
  <si>
    <t>Yuli</t>
  </si>
  <si>
    <t xml:space="preserve">PRISMA ABADI SEJAHTERA </t>
  </si>
  <si>
    <t>PERIS SIMARMATA</t>
  </si>
  <si>
    <t>FRIADY HALIM</t>
  </si>
  <si>
    <t>80.206.711.6-027.000</t>
  </si>
  <si>
    <t>Bp Pristianda</t>
  </si>
  <si>
    <t>Ika Novira</t>
  </si>
  <si>
    <t>Bp Wira</t>
  </si>
  <si>
    <t>PT Produk Sawitindo Jambi</t>
  </si>
  <si>
    <t>Pemilik Lahan Sawit (Jambi)</t>
  </si>
  <si>
    <t>Produsen Rumput Sintetis &amp; Interlock</t>
  </si>
  <si>
    <t>021 - 22677110</t>
  </si>
  <si>
    <t xml:space="preserve">Jl. Duta Harapan Indah Blok P No. 56 Penjaringan Jakarta Utara </t>
  </si>
  <si>
    <t>Hapidz (081908246064)</t>
  </si>
  <si>
    <t>HAPIDZ AMIRULLAH</t>
  </si>
  <si>
    <t>Produsen Rumput</t>
  </si>
  <si>
    <t>Profesional CCTV</t>
  </si>
  <si>
    <t>JL Jend Sudirman No.281, Tanjung Balai</t>
  </si>
  <si>
    <t>Bp F Umri Harahap</t>
  </si>
  <si>
    <t>Faisal Umri Harahap</t>
  </si>
  <si>
    <t>Supplier CCTV di Tanjung Balai</t>
  </si>
  <si>
    <t xml:space="preserve">Sona Topas Building 15th floor Jl. Jend. Sudirman </t>
  </si>
  <si>
    <t>Prosyd Bina Solusindo</t>
  </si>
  <si>
    <t>Ko Balikpapan Regency JE 3 007 RT 052 RW 00 Sepinggan Baru</t>
  </si>
  <si>
    <t>Irsad</t>
  </si>
  <si>
    <t>96.722.608.5-721.000</t>
  </si>
  <si>
    <t xml:space="preserve">Untuk Sertifikasi keahlian Rigger </t>
  </si>
  <si>
    <t xml:space="preserve">Prysmian Cables Indonesia </t>
  </si>
  <si>
    <t>Cable FO</t>
  </si>
  <si>
    <t>Mansur</t>
  </si>
  <si>
    <t>070.00-00116017</t>
  </si>
  <si>
    <t>PT Prysmian Cable Indonesia</t>
  </si>
  <si>
    <t xml:space="preserve">PS Minggu Teknik </t>
  </si>
  <si>
    <t>Service molen</t>
  </si>
  <si>
    <t>Pak Iven</t>
  </si>
  <si>
    <t>BCA Proklamasi</t>
  </si>
  <si>
    <t>Lili Kartika</t>
  </si>
  <si>
    <t xml:space="preserve">PT . Sico International </t>
  </si>
  <si>
    <t xml:space="preserve">Gd Pesona 2nd Floor Suite 207, Jl Ciputat Raya N0. 20 </t>
  </si>
  <si>
    <t>Bayu Indra</t>
  </si>
  <si>
    <t>BNI 46 Cabang Pondok Pinang</t>
  </si>
  <si>
    <t>PT. Sico International</t>
  </si>
  <si>
    <t xml:space="preserve">PT . Zyrexindo Mandiri Buana </t>
  </si>
  <si>
    <t>Suplier Server</t>
  </si>
  <si>
    <t>Johanes</t>
  </si>
  <si>
    <t>BCA â€“ Cabang Grogol Permai - Jakarta</t>
  </si>
  <si>
    <t>260-307-777-6</t>
  </si>
  <si>
    <t xml:space="preserve">PT ABADI BARU TEKNIKATAMA </t>
  </si>
  <si>
    <t>Adhim</t>
  </si>
  <si>
    <t>BCA Jembatan dua</t>
  </si>
  <si>
    <t>PT.Abadi Baru Teknikatama</t>
  </si>
  <si>
    <t xml:space="preserve">PT AGN Broker Insurance </t>
  </si>
  <si>
    <t>0858-85052878</t>
  </si>
  <si>
    <t>Sinar Mas Land Plaza 10th Floor, Jl Pangeran Diponegoro No.18, Medan 20151</t>
  </si>
  <si>
    <t>Jl Office 18, Jl TB Simatupang No.18 RT2/1, Kebagu</t>
  </si>
  <si>
    <t>Bp Ahmad Ifsa</t>
  </si>
  <si>
    <t>Konsultan Bank Garansi</t>
  </si>
  <si>
    <t>PT Alba Unggul Metal</t>
  </si>
  <si>
    <t>021-59301440</t>
  </si>
  <si>
    <t>cs@albaunggulmetal.co.id</t>
  </si>
  <si>
    <t>JL. INDUSTRI RAYA III BLOK AC NO.2 ;BUNDER;CIKUPA</t>
  </si>
  <si>
    <t>Sentosa</t>
  </si>
  <si>
    <t>Pintu BV</t>
  </si>
  <si>
    <t>01.455.449.7-415.000</t>
  </si>
  <si>
    <t>Produsen Pintu Besi; Louvre dan Fire Door</t>
  </si>
  <si>
    <t xml:space="preserve">PT Aloban Mandiri </t>
  </si>
  <si>
    <t xml:space="preserve">URGENT Mandor buat di Panipahan </t>
  </si>
  <si>
    <t>Salim</t>
  </si>
  <si>
    <t>Mandiri KC Tanjung Pinang</t>
  </si>
  <si>
    <t>SALIM HABIBI HARAHAP</t>
  </si>
  <si>
    <t xml:space="preserve">PT ANTAREJA PRIMA ANTARAN (RPX) </t>
  </si>
  <si>
    <t>Hanom Saputro</t>
  </si>
  <si>
    <t>Bank Niaga Cab Sudirman Jakarta</t>
  </si>
  <si>
    <t>PT Antareja Prima Antaran</t>
  </si>
  <si>
    <t>01.809.630.4-011.000</t>
  </si>
  <si>
    <t>2000-03-20</t>
  </si>
  <si>
    <t>PT ARKANANTA HAZARDTEK INTEGRATAMA</t>
  </si>
  <si>
    <t>08111-890-848/021-29046687</t>
  </si>
  <si>
    <t>wahyushiweh@arkanantaalbani.co</t>
  </si>
  <si>
    <t xml:space="preserve">Sentra Bazaar Cinere Lt 1 Blok KBE-63, Jl. Raya Cinere no 145 â€“ DEPOK </t>
  </si>
  <si>
    <t>Wahyu Prasetyo Adi</t>
  </si>
  <si>
    <t>71.528.719.5-412.000</t>
  </si>
  <si>
    <t>Supplier MCT Roxtec</t>
  </si>
  <si>
    <t xml:space="preserve">PT ARMINDO CATURPRATAMA </t>
  </si>
  <si>
    <t>Bpk Nugie / Ibu Elfa</t>
  </si>
  <si>
    <t>Bank Syariah Mandiri Cab. Warung Buncit Jakarta Se</t>
  </si>
  <si>
    <t>01.583.091.2-431.000</t>
  </si>
  <si>
    <t>2011-03-16</t>
  </si>
  <si>
    <t xml:space="preserve">PT Asuransi Kredit Indonesia </t>
  </si>
  <si>
    <t>Bank Bca</t>
  </si>
  <si>
    <t>0351 0105 25</t>
  </si>
  <si>
    <t xml:space="preserve">Jasa Asuransi </t>
  </si>
  <si>
    <t xml:space="preserve">PT Asuransi Sinar Mas </t>
  </si>
  <si>
    <t>Asuransi Mobil</t>
  </si>
  <si>
    <t>BANK BII CAB Juanda</t>
  </si>
  <si>
    <t>2.138.200855</t>
  </si>
  <si>
    <t xml:space="preserve">PT Bintang Timur Baru </t>
  </si>
  <si>
    <t>Jalan Sei Mencirim Ujung No.103 Kelurahan Babura,</t>
  </si>
  <si>
    <t>Rangga Doly Pangaribuan</t>
  </si>
  <si>
    <t>Amir Pangaribuan</t>
  </si>
  <si>
    <t>100.01.04.125231.4</t>
  </si>
  <si>
    <t>02.500.724.6-111.000</t>
  </si>
  <si>
    <t>Mandor untuk pekerjaan pondasi T/L 150kV TanjungBalai-Kisaran Section 1 &amp; 2</t>
  </si>
  <si>
    <t xml:space="preserve">PT Bismark Solusi Konsultan </t>
  </si>
  <si>
    <t>Mandiri Cab jkt Iskandarsyah</t>
  </si>
  <si>
    <t>126 000 4322 912</t>
  </si>
  <si>
    <t>PT. Bismarck Solusi Konsultan</t>
  </si>
  <si>
    <t xml:space="preserve">PT Central Santosa Finance </t>
  </si>
  <si>
    <t>Ibu Via Tari</t>
  </si>
  <si>
    <t>CS Finance</t>
  </si>
  <si>
    <t>Leasing Motor untuk kendaraan operasional Tanjung Balai-Kisaran Section 1 &amp; 2</t>
  </si>
  <si>
    <t>Pengadaan Motor untuk kendaraan operasional Tanjung Balai-Kisaran Section 1 &amp; 2 (Nomor Virtual Account 3)</t>
  </si>
  <si>
    <t>Pengadaan Motor untuk kendaraan operasional Tanjung Balai-Kisaran Section 1 &amp; 2 (Nomor Virtual Account 4)</t>
  </si>
  <si>
    <t>Pengadaan Motor untuk kendaraan operasional Tanjung Balai-Kisaran Section 1 &amp; 2(Nomor Virtual Account 5)</t>
  </si>
  <si>
    <t>Leasing Motor untuk kendaraan operasional Tanjung Balai-Kisaran Section 1 &amp; 2 (virtual Account unit sepeda motor 2)</t>
  </si>
  <si>
    <t>Ibu Via tari</t>
  </si>
  <si>
    <t>Pengadaan Motor untuk kendaraan operasional Tanjung Balai-Kisaran Section 1 &amp; 2 (Virtual Account 2)</t>
  </si>
  <si>
    <t xml:space="preserve">PT Citramas Heavy Industries </t>
  </si>
  <si>
    <t>Rhiza Aditya</t>
  </si>
  <si>
    <t>Lia darliah (lia@chind.co</t>
  </si>
  <si>
    <t>Bapak Syaugi Mohdar (Syau</t>
  </si>
  <si>
    <t>167.000.046.872-7</t>
  </si>
  <si>
    <t>31.242.752.9-435.000</t>
  </si>
  <si>
    <t>2011-10-18</t>
  </si>
  <si>
    <t>PT Delta Instrumentasi</t>
  </si>
  <si>
    <t>021-89970024</t>
  </si>
  <si>
    <t>info@deltainstrumentasi.com</t>
  </si>
  <si>
    <t>021-89970708</t>
  </si>
  <si>
    <t>Porto Square , Blok E No 6 Kota Delta Mas Jalan Tol Jakarta Cikampek Km 37 Cikarang Pusat</t>
  </si>
  <si>
    <t>Muhammad Indy</t>
  </si>
  <si>
    <t>31.444.436.5-413.000</t>
  </si>
  <si>
    <t>Kalibrasi dan service terakreditasi KAN</t>
  </si>
  <si>
    <t xml:space="preserve">PT Evrando Sukses Bersama </t>
  </si>
  <si>
    <t>Bp Wilhelmina</t>
  </si>
  <si>
    <t>Subcon Fabricator Atap</t>
  </si>
  <si>
    <t xml:space="preserve">PT Fariz Jaya Persada </t>
  </si>
  <si>
    <t>Tolong Approve URGENT Mandor Mitratel</t>
  </si>
  <si>
    <t>Bp. Heri</t>
  </si>
  <si>
    <t>Heri Setiawan</t>
  </si>
  <si>
    <t>BCA Buaran Raya</t>
  </si>
  <si>
    <t xml:space="preserve">PT Farrasindo Perkasa </t>
  </si>
  <si>
    <t xml:space="preserve">Farrasindo.jatiasih@yahoo.com </t>
  </si>
  <si>
    <t xml:space="preserve">Jl Garuda 1 No1 Pondok Cikunir Indah Jati Bening Bekasi </t>
  </si>
  <si>
    <t>Jl Garuda 1 No1 Pondok Cikunir Indah Jati Bening B</t>
  </si>
  <si>
    <t>Pak Dwi</t>
  </si>
  <si>
    <t>2873 0308 01</t>
  </si>
  <si>
    <t xml:space="preserve">Sewa Pompa </t>
  </si>
  <si>
    <t>Arief</t>
  </si>
  <si>
    <t xml:space="preserve">Jalan Aipda K.S. Tubun II C No. 8. Jakarta Barat 11410 </t>
  </si>
  <si>
    <t>Bli Bli</t>
  </si>
  <si>
    <t xml:space="preserve">PT GRID SOLUTIONS INDONESIA </t>
  </si>
  <si>
    <t>Bp Oksi (0812-3290665)</t>
  </si>
  <si>
    <t>Suplier Panel CRP</t>
  </si>
  <si>
    <t xml:space="preserve">PT Halilintar Lintas Semesta </t>
  </si>
  <si>
    <t>Eko Purwanto</t>
  </si>
  <si>
    <t>BCA KP Asemka - Jakarta</t>
  </si>
  <si>
    <t>001 3004 096</t>
  </si>
  <si>
    <t>01.691.506.8-073.000</t>
  </si>
  <si>
    <t>2008-04-11</t>
  </si>
  <si>
    <t>Vendor Splisher</t>
  </si>
  <si>
    <t xml:space="preserve">PT Hariff Daya Tunggal Engineering </t>
  </si>
  <si>
    <t>BANK CIMB NIAGA cab Buah batu</t>
  </si>
  <si>
    <t>028-01-08601-00-9</t>
  </si>
  <si>
    <t>PT. HARIFF DAYA TUNGGAL ENGINEERING</t>
  </si>
  <si>
    <t>01.361.382.3-441.000</t>
  </si>
  <si>
    <t>2009-12-31</t>
  </si>
  <si>
    <t>PT Horizon Bandar Baru Batam View Batch Resort</t>
  </si>
  <si>
    <t>Jl. Hang Lekiu, Sambau, Kecamatan Nongsa, Kota Batam, Kepulauan Riau 29465</t>
  </si>
  <si>
    <t>Dewa Ayu Putu Ariati</t>
  </si>
  <si>
    <t>PT Horizon Bandar Baru QQ Batam View Beach Resort</t>
  </si>
  <si>
    <t>Penginapan untuk meeting dengan tim PLN Batam Periode 27-30 Desember 2022</t>
  </si>
  <si>
    <t>Ibu Linda/ Bp Ong</t>
  </si>
  <si>
    <t>Bp Ong</t>
  </si>
  <si>
    <t>Ong Hardi</t>
  </si>
  <si>
    <t xml:space="preserve">PT Indotech Inti Persada </t>
  </si>
  <si>
    <t xml:space="preserve">Company PRofile ada di saya </t>
  </si>
  <si>
    <t>kebumen</t>
  </si>
  <si>
    <t>jawa tengah</t>
  </si>
  <si>
    <t>Bpk Sugeng</t>
  </si>
  <si>
    <t>BCA KCP Kebumen</t>
  </si>
  <si>
    <t>PT IZZATI HASANAH</t>
  </si>
  <si>
    <t>Tokopedia - SCHNEIDER HARMONY XB5 PUSH BUTTON FLUSH BLACK</t>
  </si>
  <si>
    <t xml:space="preserve">PT JASA PRATAMA TRANSINDO </t>
  </si>
  <si>
    <t>YUSRIZAL FAHMI</t>
  </si>
  <si>
    <t>MUHAMMAD ARIF</t>
  </si>
  <si>
    <t>242-090-4111</t>
  </si>
  <si>
    <t>PT.JASA PRATAMA TRANSINDO</t>
  </si>
  <si>
    <t>31.295.584.2-112.000</t>
  </si>
  <si>
    <t xml:space="preserve">PERUSAHAAN INI MENGGUNAKAN MANAGEMENT BERUPA 3D UNTUK MEMUDAHKAN CUSTOMERNYA </t>
  </si>
  <si>
    <t>Arsyad I.S</t>
  </si>
  <si>
    <t>167-00-0274052-9</t>
  </si>
  <si>
    <t>Supplier Grounding</t>
  </si>
  <si>
    <t xml:space="preserve">PT Karisma Trans Express </t>
  </si>
  <si>
    <t>Abu Bakar Ibrahim</t>
  </si>
  <si>
    <t xml:space="preserve">PT Kenko Elektrik Indonesoa </t>
  </si>
  <si>
    <t>Yeyen</t>
  </si>
  <si>
    <t>Mandiri cab Taman Dutamas</t>
  </si>
  <si>
    <t xml:space="preserve">PT Kharisma Berkah Nusantara </t>
  </si>
  <si>
    <t>Bp Arif</t>
  </si>
  <si>
    <t>359-000-2051</t>
  </si>
  <si>
    <t>PT.KHARISMA BERKAH NUSANTARA</t>
  </si>
  <si>
    <t xml:space="preserve">PT Kuda Baja Perkasa </t>
  </si>
  <si>
    <t>Ibu Puji Andayani</t>
  </si>
  <si>
    <t>Dedy Santoso</t>
  </si>
  <si>
    <t>Kuda Baja Perkasa, PT</t>
  </si>
  <si>
    <t>Ekpedisi &amp; Trucking</t>
  </si>
  <si>
    <t xml:space="preserve">PT KURHANZ TRANS </t>
  </si>
  <si>
    <t xml:space="preserve">Taman Palem Lestari Ruko Galaxy Blok O No.3 RT 013/008 </t>
  </si>
  <si>
    <t>Kel Cengkareng Barat, Cengkareng</t>
  </si>
  <si>
    <t>Ibu Yenni Wati</t>
  </si>
  <si>
    <t>PT Kurhanz Trans</t>
  </si>
  <si>
    <t>PPJK dan Transport</t>
  </si>
  <si>
    <t xml:space="preserve">PT Lido Sarana Prima </t>
  </si>
  <si>
    <t>Glorianti</t>
  </si>
  <si>
    <t>OCBC NISP Kcp Cicurug - Sukabumi</t>
  </si>
  <si>
    <t>042-010-30777-2</t>
  </si>
  <si>
    <t>Supplier event Annual Meeting LIDO</t>
  </si>
  <si>
    <t xml:space="preserve">PT Lintas Ekspresindo Nusantara </t>
  </si>
  <si>
    <t>BCA Cab Dewi Sartika</t>
  </si>
  <si>
    <t xml:space="preserve">PT Makmur Alam Seiwampu </t>
  </si>
  <si>
    <t>Visadora</t>
  </si>
  <si>
    <t>PT.Makmur Alam Seiwampu</t>
  </si>
  <si>
    <t>Suplier Material Alam (Split, Pasir dll)</t>
  </si>
  <si>
    <t xml:space="preserve">PT Makro SPE </t>
  </si>
  <si>
    <t>Fachri Arifin</t>
  </si>
  <si>
    <t>020 601 040978502</t>
  </si>
  <si>
    <t>fachri Arifin</t>
  </si>
  <si>
    <t xml:space="preserve">PT Masindo Buana Wisata </t>
  </si>
  <si>
    <t>Lubena</t>
  </si>
  <si>
    <t>BCA cabang Tebet Timur</t>
  </si>
  <si>
    <t>629-003-7334</t>
  </si>
  <si>
    <t>PT. Masindo Buana Wisata</t>
  </si>
  <si>
    <t xml:space="preserve">PT Megah World Holiday - Tour Trevel </t>
  </si>
  <si>
    <t xml:space="preserve">JL.Muara Karang Blok Z 8 U No. 18 Jakarta 14450 - </t>
  </si>
  <si>
    <t>Yunita</t>
  </si>
  <si>
    <t>874.010.789.6</t>
  </si>
  <si>
    <t>PT Megah World Holiday</t>
  </si>
  <si>
    <t>Dendy</t>
  </si>
  <si>
    <t xml:space="preserve">PT Mitra Menara Mandiri </t>
  </si>
  <si>
    <t xml:space="preserve">Applikator Fischer </t>
  </si>
  <si>
    <t>Bp Christoporus</t>
  </si>
  <si>
    <t>PT. MITRA MENARA MANDIRI</t>
  </si>
  <si>
    <t>133-00-1060868-5</t>
  </si>
  <si>
    <t xml:space="preserve">PT Multi Prima Mandiri Sukses </t>
  </si>
  <si>
    <t>Suplier Tinta</t>
  </si>
  <si>
    <t>Tiara</t>
  </si>
  <si>
    <t>Bank BCA KCP. KETAPANG.</t>
  </si>
  <si>
    <t>PT.MULIT PRIMA MANDIRI SUKRES.</t>
  </si>
  <si>
    <t>PT Mutiara Forklift</t>
  </si>
  <si>
    <t>+62 811-8187-775</t>
  </si>
  <si>
    <t>Jl Raya Serang KM 11,5 Kawasan Apex Takeda 01/01, Cikupa</t>
  </si>
  <si>
    <t>Dwi</t>
  </si>
  <si>
    <t>02.288.660.0-451.000</t>
  </si>
  <si>
    <t>Rental Alat Berat Forklift Tigaraksa dan sekitarnya</t>
  </si>
  <si>
    <t xml:space="preserve">0778 - 371000 &amp; 0823-9268-1255 </t>
  </si>
  <si>
    <t>Bp Aris</t>
  </si>
  <si>
    <t>Rabuansyah</t>
  </si>
  <si>
    <t>Supplier Redymix / Beton Konstruksi di Batam</t>
  </si>
  <si>
    <t xml:space="preserve">PT Plasa Intermedia </t>
  </si>
  <si>
    <t>Dikaryanta Pribadi</t>
  </si>
  <si>
    <t>Danan Suryoputro</t>
  </si>
  <si>
    <t>127.00-7224063.1</t>
  </si>
  <si>
    <t>Konsultan design new office Mampang. NPWP 022.18.758.7-019.000</t>
  </si>
  <si>
    <t xml:space="preserve">PT PLN (PERSERO) Salatiga Kota </t>
  </si>
  <si>
    <t>Dibayar langsung ke Loket PLN</t>
  </si>
  <si>
    <t xml:space="preserve">(62-778) 463 143 </t>
  </si>
  <si>
    <t>0621-01-000048-30-3</t>
  </si>
  <si>
    <t>PT Pratama Widya Tbk</t>
  </si>
  <si>
    <t>(021) 55782407</t>
  </si>
  <si>
    <t>headoffice@pratamawidya.com</t>
  </si>
  <si>
    <t>Widya Griya. Jl. Pln Raya No. 92 A-D, RT.001/RW.004, Cikokol, Kec. Tangerang, Kota Tangerang, Banten 15117</t>
  </si>
  <si>
    <t>Anik</t>
  </si>
  <si>
    <t>untuk pelaksanaan soil tes / Sondir Batam</t>
  </si>
  <si>
    <t xml:space="preserve">PT Prima Sapta Utama </t>
  </si>
  <si>
    <t>BP Aly / Bp Irwansyah</t>
  </si>
  <si>
    <t>Mandiri Syariah</t>
  </si>
  <si>
    <t>746.064606.7</t>
  </si>
  <si>
    <t>PPJK</t>
  </si>
  <si>
    <t xml:space="preserve">PT Rimbun Sentosa Abadi </t>
  </si>
  <si>
    <t>Ayen</t>
  </si>
  <si>
    <t>Tony</t>
  </si>
  <si>
    <t xml:space="preserve">7 Bulan </t>
  </si>
  <si>
    <t>Maret 2018</t>
  </si>
  <si>
    <t xml:space="preserve">+62 821-4041-7602, </t>
  </si>
  <si>
    <t>Kel. Sawocangkring kec. Wonoayu</t>
  </si>
  <si>
    <t>Viga</t>
  </si>
  <si>
    <t>Ibu Rini</t>
  </si>
  <si>
    <t>Jasa Keamanan Bandung</t>
  </si>
  <si>
    <t xml:space="preserve">PT Sempurna Readymix Concrete </t>
  </si>
  <si>
    <t>Hardim</t>
  </si>
  <si>
    <t xml:space="preserve">Jl.Brigjen Katamso No. 1-2/5 Km.2 Tanjungpinang </t>
  </si>
  <si>
    <t>Kepri</t>
  </si>
  <si>
    <t>Bintan</t>
  </si>
  <si>
    <t>bintan_agency2004@yahoo.</t>
  </si>
  <si>
    <t>BCA Cab Tanjungpinang</t>
  </si>
  <si>
    <t>Salmayudi</t>
  </si>
  <si>
    <t>sales@sentratc.co.id</t>
  </si>
  <si>
    <t>Rio</t>
  </si>
  <si>
    <t xml:space="preserve">PT Serasi Auto raya </t>
  </si>
  <si>
    <t>Denpasar Bali</t>
  </si>
  <si>
    <t>zakki Fadliyan</t>
  </si>
  <si>
    <t>Permata Denpasar</t>
  </si>
  <si>
    <t>0.545.630.028</t>
  </si>
  <si>
    <t>01.357.583.2.-904.001</t>
  </si>
  <si>
    <t>2006-07-03</t>
  </si>
  <si>
    <t>nurjayanti</t>
  </si>
  <si>
    <t xml:space="preserve">PT SERASI AUTORAYA LEASING MEDAN </t>
  </si>
  <si>
    <t>IRFAN AKMAL</t>
  </si>
  <si>
    <t>JUNAIDI KADRI</t>
  </si>
  <si>
    <t>AGUS PRIADI</t>
  </si>
  <si>
    <t>0.881151.006</t>
  </si>
  <si>
    <t>PT SERASI AUTORAYA</t>
  </si>
  <si>
    <t>04 oktober</t>
  </si>
  <si>
    <t>01.357.583.2-046.000</t>
  </si>
  <si>
    <t>RENTAL UNTUK PROJECT PLN STRINGING BINJAI</t>
  </si>
  <si>
    <t xml:space="preserve">PT Sima Artha Nauli </t>
  </si>
  <si>
    <t>Bp Eri Nurwana</t>
  </si>
  <si>
    <t>Logistik Trucking Mobil Box</t>
  </si>
  <si>
    <t>Ibu Shanti</t>
  </si>
  <si>
    <t>Supplier Besi Beton Batam</t>
  </si>
  <si>
    <t>PT SPANSET INDONESIA</t>
  </si>
  <si>
    <t>sales@spanset.co.id</t>
  </si>
  <si>
    <t>JL.KAWASAN INDUSTRI DAN PERGUDANGAN MARUNDA CENTER BLOK F NO.20, MARUNDA, Kec. Tarumajaya, Kab. Bekasi, Provinsi Jawa Barat, Kode Pos: 17530</t>
  </si>
  <si>
    <t>Sales</t>
  </si>
  <si>
    <t>Untuk Pengadaan swage cable part</t>
  </si>
  <si>
    <t xml:space="preserve">PT Spektra Duta Karya </t>
  </si>
  <si>
    <t>Lika</t>
  </si>
  <si>
    <t>Bank MANDIRI</t>
  </si>
  <si>
    <t>109 000 657 3133</t>
  </si>
  <si>
    <t>PT. Spectra Duta Karya</t>
  </si>
  <si>
    <t>PT Supra Talindo</t>
  </si>
  <si>
    <t>(021) 64711272</t>
  </si>
  <si>
    <t>marketing@supratalindo.co.id</t>
  </si>
  <si>
    <t>(021) 64712622</t>
  </si>
  <si>
    <t>Jl. Danau Agung 1 No.16, RW.10, Sunter Agung, Kec. Tj. Priok, Jakarta 14350</t>
  </si>
  <si>
    <t>Katarina</t>
  </si>
  <si>
    <t xml:space="preserve">Untuk Vendor Swage Cable </t>
  </si>
  <si>
    <t xml:space="preserve">PT Supreme Cable Manufacturing &amp; Commerce (PT SUCACO) </t>
  </si>
  <si>
    <t>Ricky.H</t>
  </si>
  <si>
    <t>PT SUCACO TBK</t>
  </si>
  <si>
    <t>Industri Kable / Pabrik Kabel</t>
  </si>
  <si>
    <t>Drs. Mohamad Feriadi, MBA</t>
  </si>
  <si>
    <t xml:space="preserve">PT Trans Electric </t>
  </si>
  <si>
    <t>Thomson</t>
  </si>
  <si>
    <t>TRANS ELECTRIC</t>
  </si>
  <si>
    <t xml:space="preserve">PT Tri Mitra Elektrik </t>
  </si>
  <si>
    <t>Ibu Fora</t>
  </si>
  <si>
    <t>Supplier Konektor</t>
  </si>
  <si>
    <t xml:space="preserve">PT Upaya Reksatama Putra </t>
  </si>
  <si>
    <t>Bp Eko Setiadi</t>
  </si>
  <si>
    <t>Supplier APAR</t>
  </si>
  <si>
    <t xml:space="preserve">PT Wahana Hantaran Yantra, PT (WHY Logistic) </t>
  </si>
  <si>
    <t xml:space="preserve">Jl. Raya Kalimalang ( Jl. K.H Noer Alie) No. 1, Caman, Jaka Sampurna, Bekasi </t>
  </si>
  <si>
    <t>Agung Setyadi</t>
  </si>
  <si>
    <t>Ir. Hery Wiranto</t>
  </si>
  <si>
    <t>PT. Wahana Hantaran Yantra</t>
  </si>
  <si>
    <t>Attached</t>
  </si>
  <si>
    <t>Kandidat baru untuk jasa pengiriman. Reomendasi sebagai transporter Citramas. NPWP No02.633.017.6-014.000</t>
  </si>
  <si>
    <t>PT Yanmarindo Perkasa</t>
  </si>
  <si>
    <t>Jl. Riau No.53 A - E, Air Hitam, Kec. Payung Sekaki, Kota Pekanbaru, Riau 28292</t>
  </si>
  <si>
    <t>Mesin Jack Hammer</t>
  </si>
  <si>
    <t xml:space="preserve">PT. ABB SAKTI INDUSTRI </t>
  </si>
  <si>
    <t>Mr Ikhlas Nurdin</t>
  </si>
  <si>
    <t>Citibank, NA.</t>
  </si>
  <si>
    <t>0-103344-662 (USD)</t>
  </si>
  <si>
    <t>26 Tahun</t>
  </si>
  <si>
    <t>17 April 1</t>
  </si>
  <si>
    <t>Kantor Pusat dengan</t>
  </si>
  <si>
    <t xml:space="preserve">PT. Abdi Pertiwi Persada </t>
  </si>
  <si>
    <t>Rahmansyah</t>
  </si>
  <si>
    <t>BANK SYARIAH MANDIRI</t>
  </si>
  <si>
    <t>PT. ABDI PERTIWI PERSADA</t>
  </si>
  <si>
    <t>Distributor lighting Phillips. Provider untuk pengadaan Lampu TL2x36W Project Mampang. NPWP 03.133.605.0-063.000</t>
  </si>
  <si>
    <t xml:space="preserve">PT. ABETAMA SEMPURNA, BALI </t>
  </si>
  <si>
    <t xml:space="preserve">Distributor Lampu </t>
  </si>
  <si>
    <t>Bp Johannes : 08133832743</t>
  </si>
  <si>
    <t>BCA CAB HASANUDIN DENPASAR</t>
  </si>
  <si>
    <t>PT. ABETAMA SEMPURNA</t>
  </si>
  <si>
    <t>5 Orang</t>
  </si>
  <si>
    <t>PT. Adhigana Perkasa Mandiri</t>
  </si>
  <si>
    <t>0859-5943-3242</t>
  </si>
  <si>
    <t>021-29576809</t>
  </si>
  <si>
    <t>JL. Griya Inti Sejahtra Blok L 1 No. 5, Sunter, Jakarta Utara</t>
  </si>
  <si>
    <t>Ibu Vita</t>
  </si>
  <si>
    <t>588 55 07899</t>
  </si>
  <si>
    <t>PT ADHIGANA PERKASA MANDIRI</t>
  </si>
  <si>
    <t>80.538.417.9-032.000</t>
  </si>
  <si>
    <t>Supplier Gas Detector</t>
  </si>
  <si>
    <t xml:space="preserve">PT. Adikita Cipta Sarana </t>
  </si>
  <si>
    <t>Vivin</t>
  </si>
  <si>
    <t>118 001 238899.6</t>
  </si>
  <si>
    <t>PT. AGN BROKER INSURANCE</t>
  </si>
  <si>
    <t>OFFICE 18 Jl. TB Simatupang No.18, RT.2/RW.1, Kebagusan, DATE 30 Jul 2022 Kec. Ps. Minggu, Kota Jakarta Selatan, Daerah Khusus Ibukota Jakarta 12520</t>
  </si>
  <si>
    <t>1230-000-022212</t>
  </si>
  <si>
    <t>ADHI GANA NUSANTARA</t>
  </si>
  <si>
    <t>Biaya Penerbitan Bank Garansi PT QDC Tender PT PLN (Persero) Unit Induk Pembangunan Sulawesi Bagian Selatan</t>
  </si>
  <si>
    <t xml:space="preserve">PT. Analisa Media (Harian analisa )Medan </t>
  </si>
  <si>
    <t>PT Analisa Media</t>
  </si>
  <si>
    <t>Pasang iklan Job Medan, Harian Analisa</t>
  </si>
  <si>
    <t>PT. Andalan Mutu Energi</t>
  </si>
  <si>
    <t>022-7309262</t>
  </si>
  <si>
    <t>andalan.mutu.energi@gmail.com</t>
  </si>
  <si>
    <t>022-7331984</t>
  </si>
  <si>
    <t>Jl. Palem Raya No.6-8 RT.01 RW.07 Kel. Jatisari Kec. Buah Batu Kota Bandung</t>
  </si>
  <si>
    <t>Ikhsan</t>
  </si>
  <si>
    <t>Ir. Yusuf Setiawan</t>
  </si>
  <si>
    <t>130-00-1251704-4</t>
  </si>
  <si>
    <t>SLO</t>
  </si>
  <si>
    <t>21.076.989.9-429.000</t>
  </si>
  <si>
    <t xml:space="preserve">Jasa Sertifikasi Penerbitan Sertifikat Layak Operasi </t>
  </si>
  <si>
    <t xml:space="preserve">PT. Andika Jana Bhumi Sejahtera </t>
  </si>
  <si>
    <t xml:space="preserve">company@ajbsfasteners.com </t>
  </si>
  <si>
    <t xml:space="preserve">021 555 11 44 </t>
  </si>
  <si>
    <t xml:space="preserve">Kapuk Kamal Raya 170 Jakarta Utara 14460 Indonesia </t>
  </si>
  <si>
    <t>Januar Ramon</t>
  </si>
  <si>
    <t xml:space="preserve">supplier baut mur </t>
  </si>
  <si>
    <t>PT. Anugerah Sukses Marine</t>
  </si>
  <si>
    <t>085777304523/021-6919595</t>
  </si>
  <si>
    <t>mkt23@asmarine.com</t>
  </si>
  <si>
    <t>LTC Glodok LT GF1 Blok C5 No.7-8, Jl. Hayam Wuruk no.127 Jakarta Barat</t>
  </si>
  <si>
    <t>Ibu Syana</t>
  </si>
  <si>
    <t>02.189.528.3-037.000</t>
  </si>
  <si>
    <t>Supplier Wire Rope Merk Crosby, Kiswire, China</t>
  </si>
  <si>
    <t>PT. Arjuna Wiwaha Persada</t>
  </si>
  <si>
    <t>Jl. Pasundan 2 No. 39 Taman Kenari Nusantara Nagrak Gunung Putri Bogor Jawa Barat 16967</t>
  </si>
  <si>
    <t>Winarno</t>
  </si>
  <si>
    <t>Untuk pengiriman material project Jambi</t>
  </si>
  <si>
    <t xml:space="preserve">PT. Arkananta Albani </t>
  </si>
  <si>
    <t>Suplier HDPE</t>
  </si>
  <si>
    <t>Basuki</t>
  </si>
  <si>
    <t>BCA cab Cinere</t>
  </si>
  <si>
    <t xml:space="preserve">PT. Arkanindoplast Utama </t>
  </si>
  <si>
    <t>Rochman</t>
  </si>
  <si>
    <t>BCA KCP Ciluar Bogor</t>
  </si>
  <si>
    <t>31 248 935 4 403 000</t>
  </si>
  <si>
    <t>2010-12-14</t>
  </si>
  <si>
    <t>PT. Arta Amarta Indonesia</t>
  </si>
  <si>
    <t>021--29557334</t>
  </si>
  <si>
    <t>sales6@tritenasia.co.id</t>
  </si>
  <si>
    <t>Office 8 Level 18 A Jl. Jendral Sudirman Kav 52-53 Jakarta Selatan</t>
  </si>
  <si>
    <t>230 8850 558</t>
  </si>
  <si>
    <t>PT. Tirta Amarta Indonesia</t>
  </si>
  <si>
    <t>PT. Asarengga Mandiri Perkasa</t>
  </si>
  <si>
    <t>0812-8949-7711</t>
  </si>
  <si>
    <t>suparman.asarengga@yahoo.com</t>
  </si>
  <si>
    <t xml:space="preserve">Taman Sentosa B-D8 No.50 Rt.023 Rw.008 Pasir Sari Cikarang Selatan </t>
  </si>
  <si>
    <t>156-00-14121752</t>
  </si>
  <si>
    <t>31.299.138.3-414.000</t>
  </si>
  <si>
    <t>Fabrikator dan supplier pipa, besi dan plat</t>
  </si>
  <si>
    <t>PT. ASTRA INTERNATIONAL TBK</t>
  </si>
  <si>
    <t>021-82402345</t>
  </si>
  <si>
    <t>Jl. Siliwangi Rt.003 Rw.009 Sepanjang Jaya - Rawa Lumbu Kotamadya Bekasi 17114</t>
  </si>
  <si>
    <t>Amat Nuryasin</t>
  </si>
  <si>
    <t>BCA Cabang Kemang Pratama</t>
  </si>
  <si>
    <t>568.0765.300</t>
  </si>
  <si>
    <t>01.302.584.6-432.001</t>
  </si>
  <si>
    <t>Pabrikan Mobil Astra</t>
  </si>
  <si>
    <t xml:space="preserve">PT. Asuransi Astra Buana </t>
  </si>
  <si>
    <t xml:space="preserve">Graha Asuransi Astra, Jl TB Simatupang Kav 15 Lebak Bulus Cilandak Jakarta Selatan </t>
  </si>
  <si>
    <t>0.260048.074</t>
  </si>
  <si>
    <t xml:space="preserve">PT. Asuransi AVIVA Indonesia </t>
  </si>
  <si>
    <t>Ermitha Rooselani</t>
  </si>
  <si>
    <t>Deutsche Bank cabang Imam Bonjol</t>
  </si>
  <si>
    <t>0022418-00-0</t>
  </si>
  <si>
    <t>PT. Asuransi Aviva Indonesia</t>
  </si>
  <si>
    <t>Provider asuransi kesehatan rawat inap</t>
  </si>
  <si>
    <t xml:space="preserve">PT. Asuransi Jasa Tania TBk Cab Medan </t>
  </si>
  <si>
    <t>Reni</t>
  </si>
  <si>
    <t>123-00-0647376-5</t>
  </si>
  <si>
    <t>Mahreni Harahap</t>
  </si>
  <si>
    <t xml:space="preserve">2 year </t>
  </si>
  <si>
    <t xml:space="preserve">PT. ASURANSI JASARAHARJA PUTERA </t>
  </si>
  <si>
    <t>Drs. Agus Herman</t>
  </si>
  <si>
    <t>PT. Jasaraharja Putera</t>
  </si>
  <si>
    <t>0354.01.000021.30.8</t>
  </si>
  <si>
    <t xml:space="preserve">PT. Asuransi Mega Pratama (Jakarta) </t>
  </si>
  <si>
    <t>Wihartono</t>
  </si>
  <si>
    <t>0 200 475 003</t>
  </si>
  <si>
    <t>PT.ASURANSI MEGA PRATAMA</t>
  </si>
  <si>
    <t xml:space="preserve">PT. ASURANSI WAHANA TATA </t>
  </si>
  <si>
    <t>Erna Fitriani</t>
  </si>
  <si>
    <t>035.308.162.1</t>
  </si>
  <si>
    <t>PT. Asuransi Wahana Tata</t>
  </si>
  <si>
    <t>Terlampir</t>
  </si>
  <si>
    <t>New provider asuransi kendaraan. NPWP 01.302.607.5-073.000</t>
  </si>
  <si>
    <t xml:space="preserve">PT. Aswindo Fikri Mandiri </t>
  </si>
  <si>
    <t xml:space="preserve">(021) 44667967, </t>
  </si>
  <si>
    <t>Lazuardi Utomo</t>
  </si>
  <si>
    <t>900 0006249800</t>
  </si>
  <si>
    <t>Muhamad Ficky Fauzi</t>
  </si>
  <si>
    <t>1 yr</t>
  </si>
  <si>
    <t>28 - Nopem</t>
  </si>
  <si>
    <t>Candidate kontraktor renovasi kantor Qdc Sentra Mampang. NPWP 03.270.526.1-017.000</t>
  </si>
  <si>
    <t xml:space="preserve">PT. Atlas Copco Indonesia </t>
  </si>
  <si>
    <t xml:space="preserve">021 7801008 ext. 123 </t>
  </si>
  <si>
    <t xml:space="preserve">021 7801837 </t>
  </si>
  <si>
    <t>Agus Hari</t>
  </si>
  <si>
    <t>Deutsche Bank AG</t>
  </si>
  <si>
    <t>0003988 05 0</t>
  </si>
  <si>
    <t>1 832 342 8 056</t>
  </si>
  <si>
    <t>1999-07-02</t>
  </si>
  <si>
    <t xml:space="preserve">PT. Avindo Global Pratama </t>
  </si>
  <si>
    <t xml:space="preserve">021 30338128 / 0855 1108 821 </t>
  </si>
  <si>
    <t xml:space="preserve">charlesyulianto@gmail.com </t>
  </si>
  <si>
    <t xml:space="preserve">Ruko Bintara Loka No. 19 Lt 3, Jl Raya Bintara Kota Bekasi Indonesia </t>
  </si>
  <si>
    <t>Ruko Bintara Loka No. 19 Lt 3, Jl Raya Bintara Kot</t>
  </si>
  <si>
    <t>Pak Charles</t>
  </si>
  <si>
    <t>376 300 5826</t>
  </si>
  <si>
    <t xml:space="preserve">Material Insulator La Granja </t>
  </si>
  <si>
    <t xml:space="preserve">PT. Bakrie Pipe Industry </t>
  </si>
  <si>
    <t>Edy Wiyono</t>
  </si>
  <si>
    <t>Mandiri cab S Parman</t>
  </si>
  <si>
    <t>PT. Bakrie Pipe Industries</t>
  </si>
  <si>
    <t xml:space="preserve">PT. Bangun Anugerah Hanjaya (Enduro) </t>
  </si>
  <si>
    <t>Central Park Office Tower 21st Floor, Unit T8 Jl.</t>
  </si>
  <si>
    <t>PT. Bangun Anugerah Hanjaya</t>
  </si>
  <si>
    <t>Supplier workstation (Furniture) new office Mampang</t>
  </si>
  <si>
    <t xml:space="preserve">PT. Bangun Eranta </t>
  </si>
  <si>
    <t>Soviat bangun</t>
  </si>
  <si>
    <t>PT. BANGUN ERANTA</t>
  </si>
  <si>
    <t>Pemilik lahan</t>
  </si>
  <si>
    <t>PT. Bangun Guna Indonesia</t>
  </si>
  <si>
    <t>Graha Komanda Jl. Raya Cipinang Indah L Rt.001 Rw.013 Cipinang Muara Jatinegara Jaktim</t>
  </si>
  <si>
    <t>Supplier Hebel bata ringan</t>
  </si>
  <si>
    <t xml:space="preserve">PT. Belani Global Perkasa </t>
  </si>
  <si>
    <t xml:space="preserve">0821 2099 6368 </t>
  </si>
  <si>
    <t xml:space="preserve">Dago Giri Kp. Sukamenak No. 40 RT 003 RW 008 Kel. Mekarwangi Kec. Lembang bandung Barat Jawa Barat </t>
  </si>
  <si>
    <t>Dago Giri Kp. Sukamenak No. 40 RT 003 RW 008 Kel.</t>
  </si>
  <si>
    <t>Pak Irwan</t>
  </si>
  <si>
    <t>130 00 3345 3344</t>
  </si>
  <si>
    <t>PT. Belani global Persada</t>
  </si>
  <si>
    <t xml:space="preserve">Mandor Borepile Bandung </t>
  </si>
  <si>
    <t xml:space="preserve">PT. Bhagawadgita Swadaya Pratama </t>
  </si>
  <si>
    <t xml:space="preserve">Ario Bimo sentral 5th Floor Jl. HR Rasuna said Kav X-2 </t>
  </si>
  <si>
    <t>Dano Rasjid</t>
  </si>
  <si>
    <t>Bank Central Asia KCP Bumi Permata Indah</t>
  </si>
  <si>
    <t>Bhagawadgita Swadaya Pratama</t>
  </si>
  <si>
    <t>03.278.837.4-009.000</t>
  </si>
  <si>
    <t xml:space="preserve">PT. Bhineka Mentari Dimensi </t>
  </si>
  <si>
    <t xml:space="preserve">Angga.khaerul@bhinneka .com , </t>
  </si>
  <si>
    <t>Angga, Ilham</t>
  </si>
  <si>
    <t>001.306.9503</t>
  </si>
  <si>
    <t>PT Bhinneka MentariDimensi</t>
  </si>
  <si>
    <t>Ibu Setyowati</t>
  </si>
  <si>
    <t>128.000.593.870.6</t>
  </si>
  <si>
    <t>wahyuningsih</t>
  </si>
  <si>
    <t>Rental Alat Stringing</t>
  </si>
  <si>
    <t xml:space="preserve">PT. Bina Cipta Mandiri Consultant </t>
  </si>
  <si>
    <t xml:space="preserve">021 722 6564 </t>
  </si>
  <si>
    <t xml:space="preserve">info@petromindo.com </t>
  </si>
  <si>
    <t xml:space="preserve">Jl. Melawai Raya No. 21 C Kebayoran Jakarta 12130 Indonesia </t>
  </si>
  <si>
    <t>Jl. Melawai Raya No. 21 C Kebayoran Jakarta 12130</t>
  </si>
  <si>
    <t>0222.532.670</t>
  </si>
  <si>
    <t xml:space="preserve">PT. Binamitra Mandiri Solution </t>
  </si>
  <si>
    <t>Taka Fitra</t>
  </si>
  <si>
    <t>006 00 0787495 5</t>
  </si>
  <si>
    <t xml:space="preserve">PT. Bintang Agung </t>
  </si>
  <si>
    <t xml:space="preserve">Sukamulya â€“ Cinambo Bandung </t>
  </si>
  <si>
    <t>H.K Sadikin</t>
  </si>
  <si>
    <t xml:space="preserve">Supplier Sewa Gudang untuk project ujung berung </t>
  </si>
  <si>
    <t>Vallen</t>
  </si>
  <si>
    <t>Semen Holcim</t>
  </si>
  <si>
    <t xml:space="preserve">PT. Biosung Fibertek Indonesia </t>
  </si>
  <si>
    <t>Jalan Kosambi Timur no.27 Kosambi Tangerang Banten</t>
  </si>
  <si>
    <t>Pak Doni</t>
  </si>
  <si>
    <t>758 0026 031</t>
  </si>
  <si>
    <t>Yuli Kristianto</t>
  </si>
  <si>
    <t xml:space="preserve">Supplier Toilet Portable </t>
  </si>
  <si>
    <t xml:space="preserve">PT. Bismark Solusi Konsultan </t>
  </si>
  <si>
    <t>Mandiri cab JKT Iskandarsyah</t>
  </si>
  <si>
    <t>126.000.4322.912</t>
  </si>
  <si>
    <t xml:space="preserve">PT. Bumi Mandiri Pratama </t>
  </si>
  <si>
    <t>Indoneisia</t>
  </si>
  <si>
    <t>70.470.816.3-012.000</t>
  </si>
  <si>
    <t>2014-06-18</t>
  </si>
  <si>
    <t xml:space="preserve">PT. Bumi Teknik Utama </t>
  </si>
  <si>
    <t>Iis Kurniati</t>
  </si>
  <si>
    <t>194 992 2888</t>
  </si>
  <si>
    <t xml:space="preserve">PT. C-Five </t>
  </si>
  <si>
    <t>Zaenal Arifin</t>
  </si>
  <si>
    <t>Cabang â€œBNI 46 Kota</t>
  </si>
  <si>
    <t>Rahayu Setyawati</t>
  </si>
  <si>
    <t>Vendor headhunter</t>
  </si>
  <si>
    <t xml:space="preserve">PT. Catur Mitra Cahaya </t>
  </si>
  <si>
    <t xml:space="preserve">Gd Graha Samali Jl H Samali No 31b Pasar Minggu </t>
  </si>
  <si>
    <t>Bank Mandiri KK Cipinang Jaya</t>
  </si>
  <si>
    <t>006.000.7062270</t>
  </si>
  <si>
    <t>PT. CATUR MITRA CAHAYA</t>
  </si>
  <si>
    <t xml:space="preserve">PT. CENTRAL CARGO EXPRESS </t>
  </si>
  <si>
    <t>JONY</t>
  </si>
  <si>
    <t>Bank Mandiri KCP Buaran Jakarta Timur</t>
  </si>
  <si>
    <t>Rupiah : 166.00.0038346.3 US Dollar : 166</t>
  </si>
  <si>
    <t>PT. CENTRAL CARGO INDONESIA</t>
  </si>
  <si>
    <t>Kandidat forwarder (pengurusan custom clearance) ,material Mosdofer project Siwa. NPWP : 03.171.438.9-008.000</t>
  </si>
  <si>
    <t xml:space="preserve">PT. CFS LOGISTICS </t>
  </si>
  <si>
    <t>Pengurus BEA CUKAI untuk barang Import</t>
  </si>
  <si>
    <t>Jakarta - Timur 13960</t>
  </si>
  <si>
    <t>Ibu Fannie</t>
  </si>
  <si>
    <t>1660000494278 IDR dan USD 1660000494286</t>
  </si>
  <si>
    <t>PT CITRANUSA FAJAR SENTOSA</t>
  </si>
  <si>
    <t>as attached</t>
  </si>
  <si>
    <t xml:space="preserve">PT. Cinta Karya Membangun </t>
  </si>
  <si>
    <t>Saif / Khaidir</t>
  </si>
  <si>
    <t>PT. Cipta Nusa Sekawan</t>
  </si>
  <si>
    <t>Jl. Raya Ciantra Rt.06 Rw.003 No.88 Cikarang Selatan Kabuptane Bekasi</t>
  </si>
  <si>
    <t>Bpk Sutiman</t>
  </si>
  <si>
    <t>156-00-1876641-2</t>
  </si>
  <si>
    <t>Test &amp; Commisioning Cubicle RM</t>
  </si>
  <si>
    <t>53.961.683.9-413.000</t>
  </si>
  <si>
    <t>Test &amp; Commissioning Cubicle RM6</t>
  </si>
  <si>
    <t xml:space="preserve">PT. Ciptosadar Pratama </t>
  </si>
  <si>
    <t xml:space="preserve">Rimbo datar No.9 RT 01 RW05 Banda Buek - Lubuk kilangan </t>
  </si>
  <si>
    <t>Merry Nasrun</t>
  </si>
  <si>
    <t>PT.Ciptosadar Pratama</t>
  </si>
  <si>
    <t xml:space="preserve">PT. CURA INDONESIA </t>
  </si>
  <si>
    <t xml:space="preserve">Office Park 18 Building Tower A lantai 5 Unit 5E JL. TB Simatupang No 18 Kel Kebagusan Kec. Pasar Minggu </t>
  </si>
  <si>
    <t>Tiqfa Wardati</t>
  </si>
  <si>
    <t>Mandiri Cab Aminta Plaza</t>
  </si>
  <si>
    <t>101 000 464 6533</t>
  </si>
  <si>
    <t>PT.Cura Indonesia</t>
  </si>
  <si>
    <t>PT. Daikin Airconditioning Indonesia</t>
  </si>
  <si>
    <t>021-27825545</t>
  </si>
  <si>
    <t>021-27825546</t>
  </si>
  <si>
    <t>Jl. Ciputat Raya No. 16A Rt.008 Rw.007 Kel. Pondok Pinang Kec. Kebayoran Lama Jakarta Selatan 12310</t>
  </si>
  <si>
    <t>BCA Virtual Account</t>
  </si>
  <si>
    <t>31.497.873.5-026.000</t>
  </si>
  <si>
    <t>Jasa Service AC dan Isi Freon</t>
  </si>
  <si>
    <t xml:space="preserve">PT. Daya Kobelco Construction Machinery Indonesia </t>
  </si>
  <si>
    <t>Andry</t>
  </si>
  <si>
    <t>Mandiri Cilandak</t>
  </si>
  <si>
    <t>02.005.464.9-059.000</t>
  </si>
  <si>
    <t>2008-05-07</t>
  </si>
  <si>
    <t>PT. Deras Express Cargo</t>
  </si>
  <si>
    <t>(021) 77268467</t>
  </si>
  <si>
    <t>sales1@derascargo.com</t>
  </si>
  <si>
    <t>Ruko Margonda Roof Garden Blok B1 Jl. Margonda Raya No. 42 Depok 16431</t>
  </si>
  <si>
    <t>Ides</t>
  </si>
  <si>
    <t>Pengiriman Material Import sebagai pengganti dari Cakrawala Persada International</t>
  </si>
  <si>
    <t xml:space="preserve">PT. DERKA </t>
  </si>
  <si>
    <t xml:space="preserve">dicky@traykabelindo.com </t>
  </si>
  <si>
    <t xml:space="preserve">JL. Daan Mogot KM 11 No. 43 Kel. Kedaung Kali Angke Kec. Cengkareng Jakarta Barat DKI Jakarta </t>
  </si>
  <si>
    <t>JL. Daan Mogot KM 11 No. 43 Kel. Kedaung Kali Angk</t>
  </si>
  <si>
    <t>2771 678 787</t>
  </si>
  <si>
    <t xml:space="preserve">PT. Dewandaru Indonesia </t>
  </si>
  <si>
    <t>156 00 70000098</t>
  </si>
  <si>
    <t>PT. Dewndaru Indonesia</t>
  </si>
  <si>
    <t>31 496 392 7 432 000</t>
  </si>
  <si>
    <t>2012-07-10</t>
  </si>
  <si>
    <t xml:space="preserve">PT. DInamika Jaya Sejahtera Abadi </t>
  </si>
  <si>
    <t xml:space="preserve">0812 2161 2219 </t>
  </si>
  <si>
    <t xml:space="preserve">Jl. Raya Ujung Berung 67 (Cilengkrang II) Bandung </t>
  </si>
  <si>
    <t xml:space="preserve">Supplier besi di bandung </t>
  </si>
  <si>
    <t xml:space="preserve">PT. Diva Yudha Mandiri </t>
  </si>
  <si>
    <t>Dyan</t>
  </si>
  <si>
    <t>Dasuki</t>
  </si>
  <si>
    <t>74.660.980.9-427.000</t>
  </si>
  <si>
    <t xml:space="preserve">PT. Dunamis intermaster </t>
  </si>
  <si>
    <t>Ikun M. Soedrajat</t>
  </si>
  <si>
    <t>Danamon Cabang Bendungan Hilir</t>
  </si>
  <si>
    <t>PT. Dunamis Intermaster</t>
  </si>
  <si>
    <t>Provider training 4DX</t>
  </si>
  <si>
    <t xml:space="preserve">PT. Duta Mitra Sarana </t>
  </si>
  <si>
    <t>Yusuf S Hasan</t>
  </si>
  <si>
    <t>133 00 1158767 2</t>
  </si>
  <si>
    <t>31.541.565-3-403.000</t>
  </si>
  <si>
    <t>2013-08-28</t>
  </si>
  <si>
    <t xml:space="preserve">PT. Duta Pertiwi </t>
  </si>
  <si>
    <t xml:space="preserve">Ruko Mangga Dua A07 No. 18 </t>
  </si>
  <si>
    <t>107 047 3450</t>
  </si>
  <si>
    <t xml:space="preserve">Supplier Renovasi Kantor </t>
  </si>
  <si>
    <t xml:space="preserve">PT. Duta Rangka Rekayasa Indonesia </t>
  </si>
  <si>
    <t xml:space="preserve">(022) 200 9367 </t>
  </si>
  <si>
    <t xml:space="preserve">drr_indonesia@yahoo.com </t>
  </si>
  <si>
    <t xml:space="preserve">Jl. Pamoyanan Gang Sukasari No.2 Pamoyanan, Cicendo Bandung 40173 </t>
  </si>
  <si>
    <t>Jl. Pamoyanan Gang Sukasari No.2 Pamoyanan, Cicend</t>
  </si>
  <si>
    <t>Bapak Fredy</t>
  </si>
  <si>
    <t>008 370 7779</t>
  </si>
  <si>
    <t xml:space="preserve">PT. EMKL Bakti Putra </t>
  </si>
  <si>
    <t xml:space="preserve">031 3543907 </t>
  </si>
  <si>
    <t xml:space="preserve">Ikan Drang No 28 Perak Barat - Krembangan </t>
  </si>
  <si>
    <t>Chaya Meynardi</t>
  </si>
  <si>
    <t xml:space="preserve">PT. Enggal Family Construction </t>
  </si>
  <si>
    <t xml:space="preserve">DSN Ciketino RT 001 RW 001 Wanasari Teluk Jambe Barat </t>
  </si>
  <si>
    <t>DSN Ciketino RT 001 RW 001 Wanasari Teluk Jambe Ba</t>
  </si>
  <si>
    <t>H. enda</t>
  </si>
  <si>
    <t>5745 1945 99</t>
  </si>
  <si>
    <t>H Enda Hendrawan</t>
  </si>
  <si>
    <t xml:space="preserve">PT. Estu Adimore </t>
  </si>
  <si>
    <t>Tika</t>
  </si>
  <si>
    <t>BCA Cab Pasar Baru</t>
  </si>
  <si>
    <t>002 031 7676</t>
  </si>
  <si>
    <t>PT. Fastindo Piranti Kabel</t>
  </si>
  <si>
    <t>(021)-4753535 / HP 0817 869 178</t>
  </si>
  <si>
    <t>fastindo@fastindo.co.id</t>
  </si>
  <si>
    <t>(021)-4753505</t>
  </si>
  <si>
    <t>Jl. Pegambiran Kav.292 A-B, Rawamangun Jakarat 13220</t>
  </si>
  <si>
    <t>Bpk Abdul Rohman</t>
  </si>
  <si>
    <t>BCA Cab. Pegambiran</t>
  </si>
  <si>
    <t>631-0203066</t>
  </si>
  <si>
    <t>PT. FASTINDO PIRANTI KABEL</t>
  </si>
  <si>
    <t>01.581.604.4-003.000</t>
  </si>
  <si>
    <t>Supplier Terminasi Kit &amp; Cable Gland</t>
  </si>
  <si>
    <t xml:space="preserve">PT. Felixindo Hirzi Utama </t>
  </si>
  <si>
    <t xml:space="preserve">Purus IV No 7, Purus , Padang Barat </t>
  </si>
  <si>
    <t>BCA KCU Padang</t>
  </si>
  <si>
    <t>Felixindo Hirzi Utama</t>
  </si>
  <si>
    <t>PT. GATEWAY CONTAINER LINE</t>
  </si>
  <si>
    <t>021 8591-8669</t>
  </si>
  <si>
    <t>general@gateway-id.com</t>
  </si>
  <si>
    <t>021 8591-8664</t>
  </si>
  <si>
    <t>JL. OTISTA III RT. 001 RW. 001 NO. 18 CIPINANG CEMPEDAK JATINEGARA JAKARTA TIMUR 13340</t>
  </si>
  <si>
    <t>Risma Septiana</t>
  </si>
  <si>
    <t>DESTRIANA PANE</t>
  </si>
  <si>
    <t>MAYBANK INDONESIA</t>
  </si>
  <si>
    <t>02.932.610.5-001.000</t>
  </si>
  <si>
    <t xml:space="preserve">PT. General Supply and Service Indonesia </t>
  </si>
  <si>
    <t>Tom Durlen</t>
  </si>
  <si>
    <t>Yolanda Pieters</t>
  </si>
  <si>
    <t>Wiriprasto</t>
  </si>
  <si>
    <t>050 066240 001</t>
  </si>
  <si>
    <t>PT. General Supply &amp; Sevice IND</t>
  </si>
  <si>
    <t xml:space="preserve">PT. Ghaniy Ekspress Trans </t>
  </si>
  <si>
    <t>Masita</t>
  </si>
  <si>
    <t>Mandiri KCP MMUParung serab</t>
  </si>
  <si>
    <t>155.000.6662549.8</t>
  </si>
  <si>
    <t>Ghaniy Ekspress Trans0</t>
  </si>
  <si>
    <t xml:space="preserve">PT. GlobalNine INdonesia </t>
  </si>
  <si>
    <t>Jutri Andi</t>
  </si>
  <si>
    <t>Muamalat Kalimalang</t>
  </si>
  <si>
    <t>PT GlobalNine INdonesia</t>
  </si>
  <si>
    <t xml:space="preserve">PT. Globe Indonesia Internasional </t>
  </si>
  <si>
    <t xml:space="preserve">021 468 26818 </t>
  </si>
  <si>
    <t xml:space="preserve">JL. Rawa Bulak III No. 15 Kawasan Industri Pulogadung Jakarta 13930 </t>
  </si>
  <si>
    <t>JL. Rawa Bulak III No. 15 Kawasan Industri Pulogad</t>
  </si>
  <si>
    <t>Pak Quraisi</t>
  </si>
  <si>
    <t xml:space="preserve">Vendor Armada </t>
  </si>
  <si>
    <t xml:space="preserve">PT. Golden Gate Mandiri </t>
  </si>
  <si>
    <t xml:space="preserve">0778 458 258 </t>
  </si>
  <si>
    <t>Bp Irfan (0856-68913144)</t>
  </si>
  <si>
    <t>Danamon Cab Gedung Nagoya Batam</t>
  </si>
  <si>
    <t>PT. GOLDEN GATE MANDIRI</t>
  </si>
  <si>
    <t>Transport Batam</t>
  </si>
  <si>
    <t xml:space="preserve">PT. Golden Piping Indonesia </t>
  </si>
  <si>
    <t>+62 21 2292 7700</t>
  </si>
  <si>
    <t>info@depopipa.com</t>
  </si>
  <si>
    <t>+62 21 2292 7799</t>
  </si>
  <si>
    <t>Kawasan Multiguna B 1/5 Paku Alam, Serpong Utara</t>
  </si>
  <si>
    <t>Anggit / Rani</t>
  </si>
  <si>
    <t>PT. Golden Piping Indonesia</t>
  </si>
  <si>
    <t>31.389.180.6-411.000</t>
  </si>
  <si>
    <t xml:space="preserve">Jl. Arya Putra No 29 B-Ciputat </t>
  </si>
  <si>
    <t>Bp. Handoyo</t>
  </si>
  <si>
    <t xml:space="preserve">PT. GRAHA MULTI KREASI </t>
  </si>
  <si>
    <t>Dr. Ir Maulid M Iqbal, MS</t>
  </si>
  <si>
    <t>Rina Windarti, ST</t>
  </si>
  <si>
    <t>Ismet Inounu, ST</t>
  </si>
  <si>
    <t>Bank Mandiri Cab Palembang</t>
  </si>
  <si>
    <t>112.000.2144827</t>
  </si>
  <si>
    <t>Dr. Ir. Maulid M. Iqbal, MS</t>
  </si>
  <si>
    <t>Candidate provider Soil test project PLN GI Lubuklinggau. NPWP no 02.797.397.3-306.000</t>
  </si>
  <si>
    <t>PT. Graha Padi Megah</t>
  </si>
  <si>
    <t>alexanderlucky07@gmail.com</t>
  </si>
  <si>
    <t>Jl. MT Haryono No.28 RT.001 RW.009 Tangerang Banten</t>
  </si>
  <si>
    <t>Alexander Lucky / Ela</t>
  </si>
  <si>
    <t>PT. GRAHA PADI MEGAH</t>
  </si>
  <si>
    <t>70.563.613.2-416.000</t>
  </si>
  <si>
    <t>Supplier Lampu Osram</t>
  </si>
  <si>
    <t xml:space="preserve">PT. Gumay Tama Persada </t>
  </si>
  <si>
    <t>Rendy Aditya</t>
  </si>
  <si>
    <t>Rendy Zulvi Gumay</t>
  </si>
  <si>
    <t>Rico Zulvi Gumay</t>
  </si>
  <si>
    <t>PT Gumay Tama</t>
  </si>
  <si>
    <t>31.161.855.7-432.000</t>
  </si>
  <si>
    <t>2011-08-24</t>
  </si>
  <si>
    <t>PT. Helori Grahasarana</t>
  </si>
  <si>
    <t>021-8660-5447/0811-2873-218</t>
  </si>
  <si>
    <t>021-860-1117</t>
  </si>
  <si>
    <t>Puri Sentra Niaga Blok A/16, Jl. Raya Kalimalang, Jakarta Timur, Indonesia â€“ 13620</t>
  </si>
  <si>
    <t>Fab Plant: Cikuda, Bojong Nangka, Gunung Putri, Bo</t>
  </si>
  <si>
    <t>Risawan Wicaksono</t>
  </si>
  <si>
    <t>Helori Graha Sarana</t>
  </si>
  <si>
    <t>01.037.770.4-005.000</t>
  </si>
  <si>
    <t xml:space="preserve">Fabrikator Tiang Lampu dan Tower Pole </t>
  </si>
  <si>
    <t xml:space="preserve">PT. Hexindo Adi Perkasa Cab Makasar </t>
  </si>
  <si>
    <t>2006 034 310</t>
  </si>
  <si>
    <t>PT. Hexindo Adiperkasa tbk</t>
  </si>
  <si>
    <t>01 385 957 4 091 000</t>
  </si>
  <si>
    <t>2013-04-12</t>
  </si>
  <si>
    <t xml:space="preserve">PT. INDOMAC BHAKTI KARYA </t>
  </si>
  <si>
    <t xml:space="preserve">JL.KH.HASYIM ASHARI 125 KOMPLEKS ROXY MAS BLOK E1 NO.23 JAKARTA PUSAT 10150 </t>
  </si>
  <si>
    <t>YENI SURYANA</t>
  </si>
  <si>
    <t>Wahyu Salam</t>
  </si>
  <si>
    <t>BII Cab Roxy Mas</t>
  </si>
  <si>
    <t>2.054.491851</t>
  </si>
  <si>
    <t>PT. Indomac Bhakti Karya</t>
  </si>
  <si>
    <t>New candidate provider Apple (Komputer), untuk memenuhi PR02-13000053. NPWP : 21.151.885.7-028.000</t>
  </si>
  <si>
    <t xml:space="preserve">PT. Infoduta Computindo Perkasa </t>
  </si>
  <si>
    <t>Achmad Ridwan</t>
  </si>
  <si>
    <t>Marita</t>
  </si>
  <si>
    <t>MANDIRI Cabang Cut Meutia</t>
  </si>
  <si>
    <t>103-00-0592336-8</t>
  </si>
  <si>
    <t>02.273.451.1-076.000</t>
  </si>
  <si>
    <t>2012-09-12</t>
  </si>
  <si>
    <t>Supler kebutuhan IT</t>
  </si>
  <si>
    <t xml:space="preserve">PT. Intan Komunikasi Indonesia </t>
  </si>
  <si>
    <t>530.055.0055</t>
  </si>
  <si>
    <t>PT Intan Komunikasi Indonesia</t>
  </si>
  <si>
    <t xml:space="preserve">PT. Istana Kebayoran Raya Motor </t>
  </si>
  <si>
    <t>Abdul Gofur</t>
  </si>
  <si>
    <t>218-301.5028</t>
  </si>
  <si>
    <t>PT. ISTANA KEBAYORAN RAYA MOTOR</t>
  </si>
  <si>
    <t>Sourcing unit Honda</t>
  </si>
  <si>
    <t xml:space="preserve">PT. Jalur Nugraha Eka Kurir (JNE) </t>
  </si>
  <si>
    <t>Irna Septiana</t>
  </si>
  <si>
    <t>Bank Sumitomo Mitsui Indonesia</t>
  </si>
  <si>
    <t>107-359-0101</t>
  </si>
  <si>
    <t>PT. TIKI Jalur Nugraha Ekakurir</t>
  </si>
  <si>
    <t>01.539.710.2-038.000</t>
  </si>
  <si>
    <t>2007-04-27</t>
  </si>
  <si>
    <t>Pengiriman barang &amp; dokumen</t>
  </si>
  <si>
    <t>PT. JAVA MULTI SOLUSI</t>
  </si>
  <si>
    <t>sales@javamultisolusi.co.id</t>
  </si>
  <si>
    <t>Gedung Graha Mampang Lt.1, suite 101, Jl. Mampang Praparan Raya No.100 Kel. Duren Tiga Kecamatan Mampang Prapatan Jakarta Selatan</t>
  </si>
  <si>
    <t>Bpk. Andre Setiawan</t>
  </si>
  <si>
    <t>Supplier Beton Instans, Sealant, Mortar Indonesia dari PT. Java Multi Solusi</t>
  </si>
  <si>
    <t xml:space="preserve">PT. Jaya Kencana </t>
  </si>
  <si>
    <t>Adi Indrawan</t>
  </si>
  <si>
    <t>BCA Cab Matraman</t>
  </si>
  <si>
    <t>342 300642 7</t>
  </si>
  <si>
    <t xml:space="preserve">PT. Jayakarta Global Pratama </t>
  </si>
  <si>
    <t>M Ikhsan Adithya</t>
  </si>
  <si>
    <t>Takat</t>
  </si>
  <si>
    <t>006-000-729-7587</t>
  </si>
  <si>
    <t>PT Jayakarta Global Pratama</t>
  </si>
  <si>
    <t>03.215.803.2-001.000</t>
  </si>
  <si>
    <t xml:space="preserve">PT. Jutam Readymix Concrete </t>
  </si>
  <si>
    <t xml:space="preserve">Bengkong Sadai </t>
  </si>
  <si>
    <t>Ngatimin</t>
  </si>
  <si>
    <t>Jutam</t>
  </si>
  <si>
    <t>PT. Karlita Emas</t>
  </si>
  <si>
    <t>021-44834970/08567855919</t>
  </si>
  <si>
    <t>info@karlitaemas.com</t>
  </si>
  <si>
    <t>021-44832851</t>
  </si>
  <si>
    <t xml:space="preserve">Jl. Pegangsaan Dua Rukan Gading Square Blok RG No.10/8 Jakarat Utara 14250 </t>
  </si>
  <si>
    <t>Ibu Ranti</t>
  </si>
  <si>
    <t>02.696.348.8-045.000</t>
  </si>
  <si>
    <t>Fabrikasi Grating</t>
  </si>
  <si>
    <t>PT. Karunia Indah bersama</t>
  </si>
  <si>
    <t>021-22476969</t>
  </si>
  <si>
    <t>jl. Duyung 1 No.20 Rawamangun Jakarta Timur</t>
  </si>
  <si>
    <t>Bank Mnadiri</t>
  </si>
  <si>
    <t>PT. Karunia Indah Bersaa</t>
  </si>
  <si>
    <t>Jaminan Penawaran</t>
  </si>
  <si>
    <t xml:space="preserve">PT. Kesuma </t>
  </si>
  <si>
    <t xml:space="preserve">PT. Kezia Kasih Anugerah </t>
  </si>
  <si>
    <t xml:space="preserve">021 54377621 / 0821 612 11234 </t>
  </si>
  <si>
    <t xml:space="preserve">info.angkutandarat@gmail.com </t>
  </si>
  <si>
    <t xml:space="preserve">Komp. Rukan Daan Mogot Baru Jl, Tampak Siring Raya Blok KJD No. 5 Kalideres Jakarta Barat DKI Jakarta 11840 </t>
  </si>
  <si>
    <t>Komp. Rukan Daan Mogot Baru Jl, Tampak Siring Raya</t>
  </si>
  <si>
    <t xml:space="preserve">Armada Muat Barang Medan ke Jambi </t>
  </si>
  <si>
    <t xml:space="preserve">PT. Khatulistiwa Mandiri Logistic </t>
  </si>
  <si>
    <t xml:space="preserve">031 â€“ 9902 1586 </t>
  </si>
  <si>
    <t>Julius Hamenda / Vega Pur</t>
  </si>
  <si>
    <t>142.001.487.6758</t>
  </si>
  <si>
    <t>PT. Khatulistiwa Mandiri Logistik</t>
  </si>
  <si>
    <t xml:space="preserve">PT. Kualasagi Prima Perkasa </t>
  </si>
  <si>
    <t xml:space="preserve">Perkantoran Sastra Graha, JL raya Perjuangan Kav 21 No 20 Kebon jeruk </t>
  </si>
  <si>
    <t>Fitri Cahya</t>
  </si>
  <si>
    <t>0101 800 11 000227</t>
  </si>
  <si>
    <t>Bank mega Cabang Kebon jeruk, Jakarta</t>
  </si>
  <si>
    <t>Tim Publikasi Hut telkom</t>
  </si>
  <si>
    <t xml:space="preserve">PT. Kuripasai Intrada </t>
  </si>
  <si>
    <t>Paula Ipsan</t>
  </si>
  <si>
    <t>198.3020.929</t>
  </si>
  <si>
    <t>PT Kuripasai</t>
  </si>
  <si>
    <t xml:space="preserve">PT. Lentera Agung Kencana </t>
  </si>
  <si>
    <t>Budhi haryadi</t>
  </si>
  <si>
    <t>BCA Cab Jembatan Merah</t>
  </si>
  <si>
    <t>241 3016797</t>
  </si>
  <si>
    <t>02.094.840.2-026.000</t>
  </si>
  <si>
    <t xml:space="preserve">PT. Lintas Cakra Cipta </t>
  </si>
  <si>
    <t xml:space="preserve">022 720 4800 </t>
  </si>
  <si>
    <t xml:space="preserve">contact@rajaderek.com </t>
  </si>
  <si>
    <t>Adhi Tasiwa</t>
  </si>
  <si>
    <t xml:space="preserve">Supplier sewa alat berat untuk proyek ujung berung </t>
  </si>
  <si>
    <t xml:space="preserve">PT. LINTAS MEDIA PROTAMA </t>
  </si>
  <si>
    <t>YULI HERAWATI</t>
  </si>
  <si>
    <t>MANDIRI KCP TANGCITY</t>
  </si>
  <si>
    <t>155-00-0557800-3</t>
  </si>
  <si>
    <t>PT LINTAS MEDIA PROTAMA</t>
  </si>
  <si>
    <t>Provider pesawat telepon Yealink. Source untuk memenuhi PR PR02-12000333. NPWP NO 31.450.176.8-416.000</t>
  </si>
  <si>
    <t>PT. Lintas Nusa Ekspress</t>
  </si>
  <si>
    <t>08118771506/021-827667731</t>
  </si>
  <si>
    <t>maya@linus-express.com</t>
  </si>
  <si>
    <t>Bu Maya</t>
  </si>
  <si>
    <t>Mandiri Cab Duren Sawit</t>
  </si>
  <si>
    <t>66.561.030.9-008.000</t>
  </si>
  <si>
    <t>Jasa Pengurusan Import Barang Material Besi Baja dari China supaya tidak kena biaya charge gudang</t>
  </si>
  <si>
    <t xml:space="preserve">PT. Luminary Auto Prima </t>
  </si>
  <si>
    <t>Dewi Lover Damanik</t>
  </si>
  <si>
    <t xml:space="preserve">PT. MAFATI CARGO EXPRESS </t>
  </si>
  <si>
    <t>Tarmidzi Nasution</t>
  </si>
  <si>
    <t>Ahyar Ma as</t>
  </si>
  <si>
    <t>BCA cab PD. Cabe Mutiara</t>
  </si>
  <si>
    <t>880 048 0788</t>
  </si>
  <si>
    <t>PT. Maktal</t>
  </si>
  <si>
    <t>niamaktal9@gmail.com</t>
  </si>
  <si>
    <t xml:space="preserve">Jl. Merdeka no.179 Garut </t>
  </si>
  <si>
    <t>Jl. Cimanuk no.150 Garut</t>
  </si>
  <si>
    <t>Nia Yuniarti</t>
  </si>
  <si>
    <t>PT. MAKTAL</t>
  </si>
  <si>
    <t>Distributor Semen</t>
  </si>
  <si>
    <t>01.894.726.7443.000</t>
  </si>
  <si>
    <t>Distributor Semen Dynamic di garut</t>
  </si>
  <si>
    <t xml:space="preserve">PT. Mandiri Anugerah Corporindo </t>
  </si>
  <si>
    <t xml:space="preserve">Graha Komando Lt3, Jl raya Cipinang Indah no Cipinang Muara Jatinegara </t>
  </si>
  <si>
    <t>Suharto</t>
  </si>
  <si>
    <t>Suharti</t>
  </si>
  <si>
    <t>Mandiri cab Jakarta Taman Ratu</t>
  </si>
  <si>
    <t xml:space="preserve">PT. Massada Komunikasi </t>
  </si>
  <si>
    <t xml:space="preserve">titik@massada.co.id </t>
  </si>
  <si>
    <t xml:space="preserve">Komplek Rukan Permata Senayan Blok A-32 Jl. Tentara Pelajar Jakarta 12210 </t>
  </si>
  <si>
    <t>Komplek Rukan Permata Senayan Blok A-32 Jl. Tentar</t>
  </si>
  <si>
    <t>Ibu Titik</t>
  </si>
  <si>
    <t>121.500.100.2</t>
  </si>
  <si>
    <t>PT. MERAPI MERBABU</t>
  </si>
  <si>
    <t>021Â â€Â 2906Â 0796Â /Â 97</t>
  </si>
  <si>
    <t>marketing@mmtas.co.id</t>
  </si>
  <si>
    <t>Jl.Â BoulevardÂ PuriÂ Gading,Â BlokÂ IÂ â€Â 4Â No.Â 3 PondokÂ Gede,Â BekasiÂ â€Â Selatan,Â IndonesiaÂ 17415</t>
  </si>
  <si>
    <t>Arie</t>
  </si>
  <si>
    <t>PT. Merapi Merbabu</t>
  </si>
  <si>
    <t>02.727.071.9-432.000</t>
  </si>
  <si>
    <t xml:space="preserve">PT. Mitra Dinamis Yang Utama </t>
  </si>
  <si>
    <t xml:space="preserve">Wisma Presisi Lt. 1 No 4B Jl. Taman Aries RT 5 RW 2 Meruya Utara. Kembangan Kota Jakarta Barat DKI Jakarta 11650 </t>
  </si>
  <si>
    <t>Wisma Presisi Lt. 1 No 4B Jl. Taman Aries RT 5 RW</t>
  </si>
  <si>
    <t>165-00-070-7079-1</t>
  </si>
  <si>
    <t xml:space="preserve">PT. MITRA INTERTRANS FORWARDING </t>
  </si>
  <si>
    <t>Mona Salim Alwini</t>
  </si>
  <si>
    <t>070.00.0608708.9</t>
  </si>
  <si>
    <t>01.466.013.8-631.000</t>
  </si>
  <si>
    <t>2008-06-12</t>
  </si>
  <si>
    <t>Kandidat vendor transport (pengiriman Insulator Palu)</t>
  </si>
  <si>
    <t>PT. MITRAKARYA TEKNOLOGI SEJAHTERA</t>
  </si>
  <si>
    <t>Eki Gunardi</t>
  </si>
  <si>
    <t>PT MOTIVE MULIA</t>
  </si>
  <si>
    <t>Readymix merah putih</t>
  </si>
  <si>
    <t xml:space="preserve">PT. Muesakarya Utama </t>
  </si>
  <si>
    <t>Surmat Roy</t>
  </si>
  <si>
    <t>Ahmad Sukma Gondewa PW</t>
  </si>
  <si>
    <t>Mandiri Cab Salemba</t>
  </si>
  <si>
    <t>123 000 2099 309</t>
  </si>
  <si>
    <t>2001-02-13</t>
  </si>
  <si>
    <t xml:space="preserve">PT. Mulia Andalan Gemilang </t>
  </si>
  <si>
    <t xml:space="preserve">021 580 9155 </t>
  </si>
  <si>
    <t xml:space="preserve">cs@kabellistrik.com </t>
  </si>
  <si>
    <t xml:space="preserve">Komp. Taman Kota Basmol B4 No. 38 Kembangan Jakbar </t>
  </si>
  <si>
    <t>bank mandiri</t>
  </si>
  <si>
    <t>165 00 44 33 8888</t>
  </si>
  <si>
    <t xml:space="preserve">supplier kabel listrik dan kabel tray </t>
  </si>
  <si>
    <t xml:space="preserve">PT. Multi Andalan Sejahtera </t>
  </si>
  <si>
    <t xml:space="preserve">JL.H.MIRAN NO 57 Duren Sawit </t>
  </si>
  <si>
    <t>Lukman Hakim</t>
  </si>
  <si>
    <t>633 0671 678</t>
  </si>
  <si>
    <t>P T .M u lti A n d a la n S e ja h te ra</t>
  </si>
  <si>
    <t xml:space="preserve">PT. Multi Angkasa Solusi (klik transport) </t>
  </si>
  <si>
    <t>Jl. Husein sastranegara kp rawa bokor no 11 Rt. 003 Rw. 002 tangeranv</t>
  </si>
  <si>
    <t>Dita</t>
  </si>
  <si>
    <t>Multi angkasa solusi</t>
  </si>
  <si>
    <t>86.789.679 7-402.000</t>
  </si>
  <si>
    <t>Klik transport pengiriman ke maluku utara</t>
  </si>
  <si>
    <t>PT. Multi Energytama Nusantara</t>
  </si>
  <si>
    <t>031-8290293/0811342865</t>
  </si>
  <si>
    <t>multienergytama.nusantara@gmai</t>
  </si>
  <si>
    <t>Jl. Ketinteng Selatan I No.2 Kav.101 Surabaya Jawa Timur</t>
  </si>
  <si>
    <t>Sodiq Amanu</t>
  </si>
  <si>
    <t>141-001-071-5431</t>
  </si>
  <si>
    <t>03.046.434.1-609.000</t>
  </si>
  <si>
    <t>Spesialis Test Commissioning Proyek2 GI dan Proyek SUTT 150kV, 275Kv dan SUTET 500Kv PLN</t>
  </si>
  <si>
    <t xml:space="preserve">PT. Multi Sarana engineering </t>
  </si>
  <si>
    <t xml:space="preserve">Jl lingkungan No 138 RT 005 RW 004 Kelurahan Bojong Rawa Lumbu Kecamatan Rawa Lumbu Kotamadya Bekasi </t>
  </si>
  <si>
    <t>Ahdar maulud</t>
  </si>
  <si>
    <t>Syariah mandiri KC A yani Bekasi</t>
  </si>
  <si>
    <t>PT. Multi Usaha Sempurna</t>
  </si>
  <si>
    <t>Komplek Tunas Regency Blok.A4 No.6 - Batu Aji - Batam</t>
  </si>
  <si>
    <t>toko bangunan di daerah batam</t>
  </si>
  <si>
    <t xml:space="preserve">PT. Musi Indah Persada </t>
  </si>
  <si>
    <t xml:space="preserve">Desa Domato Kec, jailolo Selatan kab Halmahera Barat </t>
  </si>
  <si>
    <t>KABUPATEN HALMAHERA BARAT</t>
  </si>
  <si>
    <t>Hermanto Tandina</t>
  </si>
  <si>
    <t xml:space="preserve">PT. Mustika Memadata </t>
  </si>
  <si>
    <t>Joni Syahputera</t>
  </si>
  <si>
    <t>463-3800800</t>
  </si>
  <si>
    <t>Kkontraktor untuk Data Cabling Sistem &amp; ME Power Outlet- new office Qdc Mampang.</t>
  </si>
  <si>
    <t xml:space="preserve">PT. MUTIARA PERSADA </t>
  </si>
  <si>
    <t xml:space="preserve">021 â€“ 8837 4626, 8837 4627 </t>
  </si>
  <si>
    <t xml:space="preserve">mutiarapersada@ymail.com </t>
  </si>
  <si>
    <t xml:space="preserve">021 â€“ 8837 4621 </t>
  </si>
  <si>
    <t xml:space="preserve">Jl. KH. Nur Alie, Inspeksi Kalimalang, Ruko Niaga Kalimas 2 Blok A1 Bekasi. </t>
  </si>
  <si>
    <t>Binson P. Simangunsong, S</t>
  </si>
  <si>
    <t>Ir. Jamalahir Samosir , I</t>
  </si>
  <si>
    <t>Bank BCA Cabang Ruko Kalimas</t>
  </si>
  <si>
    <t>PT. Mutiara Persada</t>
  </si>
  <si>
    <t>NPWP No 02.356.162.4-435.000</t>
  </si>
  <si>
    <t xml:space="preserve">PT. Naer Tunas Indonesia </t>
  </si>
  <si>
    <t>JL. Gintung 1 No 115 A RT 05 RW 06 Tanjung Barat J</t>
  </si>
  <si>
    <t>Ibu Rika</t>
  </si>
  <si>
    <t>PT Naer Tunas Indonesia</t>
  </si>
  <si>
    <t xml:space="preserve">PT. NET21PLUS </t>
  </si>
  <si>
    <t>Menara Karya, Lt. 28, Jl.H.R.Rasuna Said, X-5, Kav</t>
  </si>
  <si>
    <t>217 312 5011</t>
  </si>
  <si>
    <t xml:space="preserve">MYOB Premier Upgrade </t>
  </si>
  <si>
    <t>PT. Neutral Era Tritama</t>
  </si>
  <si>
    <t>021 - 84301415 / 84301290 / 081586867549</t>
  </si>
  <si>
    <t>info@neutralera-net.com / neut</t>
  </si>
  <si>
    <t xml:space="preserve">Jl. Cilangkap Baru No. 48 Cilangkap, Jakarta Timur 13870 </t>
  </si>
  <si>
    <t>Jl. Raya Bogor No. 1 RT. 005 RW. 001, Rambutan Cir</t>
  </si>
  <si>
    <t>Bp. Nopriyadi /Bp. Asep N</t>
  </si>
  <si>
    <t>BRI Cabang Ciputat</t>
  </si>
  <si>
    <t>0382-01-000597-300</t>
  </si>
  <si>
    <t>PT Neutral Era Tritama</t>
  </si>
  <si>
    <t>02.649.259.5-009.000</t>
  </si>
  <si>
    <t xml:space="preserve">Supplier Terminasi Kit RM6 yaitu type Elbow separatow connector 25-95mm &amp; straight Separable connector 25-95mm Spek Pertamina Kamojang </t>
  </si>
  <si>
    <t xml:space="preserve">PT. New Berdikari </t>
  </si>
  <si>
    <t>Fonny William</t>
  </si>
  <si>
    <t>Teddy william</t>
  </si>
  <si>
    <t>Bank Permata Cab. Wolter Monginsidi</t>
  </si>
  <si>
    <t>0901 0922 81</t>
  </si>
  <si>
    <t>New Berdikari</t>
  </si>
  <si>
    <t>Kandidat untuk pengerjaan interior resepsionis &amp; ruang meeting new office Qdc Mampang. NPWP 06.067.123.7-017.001</t>
  </si>
  <si>
    <t xml:space="preserve">PT. PANCA SUTJI GEMILANG </t>
  </si>
  <si>
    <t>Siti Nur Kumalasari</t>
  </si>
  <si>
    <t>Gading Serpong, Tangerang</t>
  </si>
  <si>
    <t xml:space="preserve">PT. Panghegar Mitra Abadi </t>
  </si>
  <si>
    <t xml:space="preserve">022 6012 119 / 6014 119 </t>
  </si>
  <si>
    <t xml:space="preserve">022 6017 119 </t>
  </si>
  <si>
    <t xml:space="preserve">Jl. Soekarno Hatta No. 19 Bandung </t>
  </si>
  <si>
    <t>H Yana Suryana</t>
  </si>
  <si>
    <t>157 0077 909</t>
  </si>
  <si>
    <t xml:space="preserve">Rental Alat Berat Bandung </t>
  </si>
  <si>
    <t xml:space="preserve">PT. Pantravel </t>
  </si>
  <si>
    <t>Ari josall</t>
  </si>
  <si>
    <t>BCA Cab Saharjo</t>
  </si>
  <si>
    <t>575 004 9305</t>
  </si>
  <si>
    <t>Jl. Gajah Mada No.14, Jakarta Pusat, 10130 DKI Jak</t>
  </si>
  <si>
    <t>Bpk. Lowis</t>
  </si>
  <si>
    <t>-Virtual Account</t>
  </si>
  <si>
    <t>Pelayaran Kapal KM Dobonsolo</t>
  </si>
  <si>
    <t>PT. Perkasa Maju Pole</t>
  </si>
  <si>
    <t>0821-1069-8387</t>
  </si>
  <si>
    <t>Jl. Setia Mekar Kp Bulu No.51Rt.003 Rw.002 Tambun Selatan</t>
  </si>
  <si>
    <t>Workshop : Jl. Mawar Gg Masjid 2 no.45 pedurenan B</t>
  </si>
  <si>
    <t>Rudy Aprianto</t>
  </si>
  <si>
    <t>PT. PERKASA MAJU POLE</t>
  </si>
  <si>
    <t>90.764.798.6-435.000</t>
  </si>
  <si>
    <t>Fabrikator tiang PJU</t>
  </si>
  <si>
    <t xml:space="preserve">PT. Pertamina Retail </t>
  </si>
  <si>
    <t xml:space="preserve">Gedung wisma Tugu Jalan Wahid Hasyim No 100 - 102 Menteng </t>
  </si>
  <si>
    <t>Bruri Yudha Prahasto</t>
  </si>
  <si>
    <t>P Retail QQ PT. QDC Technologies</t>
  </si>
  <si>
    <t xml:space="preserve">PLN Connection </t>
  </si>
  <si>
    <t xml:space="preserve">PT. PLN Persero </t>
  </si>
  <si>
    <t xml:space="preserve">Jl. Trunojoyo Blok M I/135 Melawai Kebayoran Baru Jakarta Selatan </t>
  </si>
  <si>
    <t>Jl. Trunojoyo Blok M I/135 Melawai Kebayoran Baru</t>
  </si>
  <si>
    <t xml:space="preserve">PT. PLN Persero Jasa Diklat </t>
  </si>
  <si>
    <t xml:space="preserve">021 782 9525 </t>
  </si>
  <si>
    <t xml:space="preserve">021 7811 294 </t>
  </si>
  <si>
    <t xml:space="preserve">Jl. Harsono RM No. 59 Ragunan Pasar Minggu Jakarta Selatan 12550 </t>
  </si>
  <si>
    <t>Jl. Harsono RM No. 59 Ragunan Pasar Minggu Jakarta</t>
  </si>
  <si>
    <t>0339 01 000171 301</t>
  </si>
  <si>
    <t>PT. PLN (Persero) Jasa Diklat</t>
  </si>
  <si>
    <t xml:space="preserve">Training </t>
  </si>
  <si>
    <t xml:space="preserve">PT. Pralon </t>
  </si>
  <si>
    <t xml:space="preserve">021-5207575 </t>
  </si>
  <si>
    <t>BCA Cabang Gatot Subroto</t>
  </si>
  <si>
    <t>145-301-2119</t>
  </si>
  <si>
    <t>PT.PRALON</t>
  </si>
  <si>
    <t>01.001.774.7-052.000</t>
  </si>
  <si>
    <t>2007-02-23</t>
  </si>
  <si>
    <t xml:space="preserve">PT. Pramitra </t>
  </si>
  <si>
    <t xml:space="preserve">Laboratorium Klinik Pramitra Jl Samanhudi No 21 Jakarta Pusat </t>
  </si>
  <si>
    <t>Shifa Nur Aini Badrein</t>
  </si>
  <si>
    <t>BCA Cab Pasar baru</t>
  </si>
  <si>
    <t xml:space="preserve">PT. Prasasti Cikarang </t>
  </si>
  <si>
    <t xml:space="preserve">0858 8322 7056 </t>
  </si>
  <si>
    <t>Pak Gito</t>
  </si>
  <si>
    <t>87300 77 166</t>
  </si>
  <si>
    <t>Moh. Ikhwan Jauhari</t>
  </si>
  <si>
    <t>PT. Pratama Graha Semesta</t>
  </si>
  <si>
    <t>0821 1306 1090</t>
  </si>
  <si>
    <t>sales@ptpgs.id/yohanes.dimas@p</t>
  </si>
  <si>
    <t>Komplek Lodan Center Blok H-11 , Jl. Lodan Raya No.2 Ancol-Pademangan , Jakarta Utara 14430</t>
  </si>
  <si>
    <t>Yohanes Dimas</t>
  </si>
  <si>
    <t>5285 069 880</t>
  </si>
  <si>
    <t>PT Pratama Graha Semesta</t>
  </si>
  <si>
    <t>02.002.122.6-046.000</t>
  </si>
  <si>
    <t xml:space="preserve">Distributor kabel </t>
  </si>
  <si>
    <t xml:space="preserve">PT. Prima Bara Energi </t>
  </si>
  <si>
    <t>Pandu Pardoko</t>
  </si>
  <si>
    <t>BANK BCA, cabang Epicentrum</t>
  </si>
  <si>
    <t>HERWANTO TJAHYO KENTJONO IR</t>
  </si>
  <si>
    <t>PT. Prima Energy Nasional (Industira Group)</t>
  </si>
  <si>
    <t xml:space="preserve">021-5573 2205 </t>
  </si>
  <si>
    <t>marketing@primaenergynasional.</t>
  </si>
  <si>
    <t xml:space="preserve">021-5573 2206 </t>
  </si>
  <si>
    <t>Pergudangan SUNRISE Bizpark Blok D No. 33 Jl . Raya Prabu Siliwangi KM 3.5 Kuta Jaya, Kec. Pasar Kemis, Tangerang Banten 15560</t>
  </si>
  <si>
    <t>Jl. Prabu Kiansantang Ruko Gran Duta Blok AM 2 No.</t>
  </si>
  <si>
    <t>155-00-0-0903508-3</t>
  </si>
  <si>
    <t>PT. PRIMA ENERGY NASIONAL</t>
  </si>
  <si>
    <t>02.121.202.2-402.000</t>
  </si>
  <si>
    <t>Vendor Panel LV, MV &amp; PDB Proyek Kamojang</t>
  </si>
  <si>
    <t xml:space="preserve">PT. PROSYS BANGUN PERSADA </t>
  </si>
  <si>
    <t xml:space="preserve">021 - 53 666 666 </t>
  </si>
  <si>
    <t>Rita Yunani</t>
  </si>
  <si>
    <t>025.01.23709.00.7</t>
  </si>
  <si>
    <t>Provider training</t>
  </si>
  <si>
    <t>PT. Pura Mayungan Electric</t>
  </si>
  <si>
    <t>021-3866228/085774993392</t>
  </si>
  <si>
    <t>abi@pm-electric.com</t>
  </si>
  <si>
    <t>021-3806859</t>
  </si>
  <si>
    <t>Jl. Hayam Wuruk No.4 E-G-I Jakarta 10120</t>
  </si>
  <si>
    <t>Abi Pahrobi</t>
  </si>
  <si>
    <t>PT. PURA MAYUNGAN</t>
  </si>
  <si>
    <t>01.326.006.2-073.000</t>
  </si>
  <si>
    <t>Distributor Panel Merk ABB</t>
  </si>
  <si>
    <t>PT. Qerja Manfaat Bangsa</t>
  </si>
  <si>
    <t>021-80623767</t>
  </si>
  <si>
    <t>qerja.corporate@gmail.com</t>
  </si>
  <si>
    <t xml:space="preserve">Gedung Mangkuluhur City Tower One Lt. 7 Suite II, Jl. Jend. Gatot Subroto Kav. 1-3 Karet Semanggi Setiabudi Kota Adm. Jakarta Selatan DKI Jakarta 12930 </t>
  </si>
  <si>
    <t>502 077 5566</t>
  </si>
  <si>
    <t>PT Qerja Manfaat Bangsa</t>
  </si>
  <si>
    <t>Perdagangan melalui media untuk berbagai macam barang lainnya</t>
  </si>
  <si>
    <t xml:space="preserve">PT. Radian Sarana Elektrika </t>
  </si>
  <si>
    <t xml:space="preserve">PT. RADIKOM PRATAMA </t>
  </si>
  <si>
    <t>Supplier Camuflage Kubah Masjid</t>
  </si>
  <si>
    <t xml:space="preserve">Gedung BPPT-l Lt.15 Suite 1523, I. MH Thamrin No. </t>
  </si>
  <si>
    <t>Bpk Deden</t>
  </si>
  <si>
    <t>BANK CENTRAL ASIA KCP Ruko Kalimas Bekasi Timur</t>
  </si>
  <si>
    <t>578 039 9009</t>
  </si>
  <si>
    <t xml:space="preserve">PT. Raffa Citra Berkah </t>
  </si>
  <si>
    <t xml:space="preserve">021 â€“ 537 7918 </t>
  </si>
  <si>
    <t xml:space="preserve">Pt.raffacitraberkah@gmail.com </t>
  </si>
  <si>
    <t xml:space="preserve">Jl. Raya Cilenggang No. 4 BSD City Serpong- Tangerang Selatan </t>
  </si>
  <si>
    <t>Jl. Raya Cilenggang No. 4 BSD City Serpong- Tanger</t>
  </si>
  <si>
    <t>497 270 8899</t>
  </si>
  <si>
    <t xml:space="preserve">Supplier Ready Mix </t>
  </si>
  <si>
    <t xml:space="preserve">PT. Rajawali Menara Abadi </t>
  </si>
  <si>
    <t>Eddy Kho</t>
  </si>
  <si>
    <t>Commonwealth Cab balikpapan</t>
  </si>
  <si>
    <t>1021763038 Swift BICNIDJA</t>
  </si>
  <si>
    <t>2-0030135-03-12</t>
  </si>
  <si>
    <t>PT. Ralif Indo Cemerlang</t>
  </si>
  <si>
    <t>Queen Southllinkm Blok Melati No. 18 Tiban Indah, Sekupang-Batam</t>
  </si>
  <si>
    <t>Rully Yulianto</t>
  </si>
  <si>
    <t xml:space="preserve">PT. Raspek Kargo Indonesia </t>
  </si>
  <si>
    <t>Aldo</t>
  </si>
  <si>
    <t>8250 154 128</t>
  </si>
  <si>
    <t>Amel atau Lia</t>
  </si>
  <si>
    <t>102 000 615 0004</t>
  </si>
  <si>
    <t>PT RATU MEGAH UTAMA</t>
  </si>
  <si>
    <t>PT. Rizkon jaya Teknik</t>
  </si>
  <si>
    <t>021-79190460 / 089687119007</t>
  </si>
  <si>
    <t>riskonjt@gmail.com</t>
  </si>
  <si>
    <t>Jl.Gatot Kaca No.73 Cimanggis-Depok</t>
  </si>
  <si>
    <t>PT. Rizkon Jaya Teknik</t>
  </si>
  <si>
    <t>93.134.056.6-412.000</t>
  </si>
  <si>
    <t>suplier Kabel 4 besar</t>
  </si>
  <si>
    <t>PT. Saga Prima Mandiri (Saga Logistik)</t>
  </si>
  <si>
    <t>021-26674442/812-7274-6014</t>
  </si>
  <si>
    <t>info@sagamovers.com</t>
  </si>
  <si>
    <t>021-75671023</t>
  </si>
  <si>
    <t>Rukan Tekno Boulevard Blok AA No.9 BSD</t>
  </si>
  <si>
    <t>Meri Karyati</t>
  </si>
  <si>
    <t>PT. Saga Prima Mandiri</t>
  </si>
  <si>
    <t>31.454.193.9.122.000</t>
  </si>
  <si>
    <t>Pengiriman BV, APD dan Grounding Test ke Sanana Kepulauan Sula Maluku Utara</t>
  </si>
  <si>
    <t xml:space="preserve">PT. Sangkan Jaya </t>
  </si>
  <si>
    <t>Rahmat Adisaputra</t>
  </si>
  <si>
    <t>Bank Muamalat Cab Dago</t>
  </si>
  <si>
    <t>01.448.182.4-441.000</t>
  </si>
  <si>
    <t xml:space="preserve">PT. Santosa Adi Perkasa </t>
  </si>
  <si>
    <t xml:space="preserve">0813 9400 0438 </t>
  </si>
  <si>
    <t xml:space="preserve">Metro Indah Mall H-9 Jl Soekarno Hatta 590 Kel. Sekejati Kec. Buah Batu Kota Bandung jawa Barat </t>
  </si>
  <si>
    <t>Metro Indah Mall H-9 Jl Soekarno Hatta 590 Kel. Se</t>
  </si>
  <si>
    <t>BanK Mandiri</t>
  </si>
  <si>
    <t xml:space="preserve">Supplier Mitra Fiberhome yang bisa supply dengan quantity kecil -&gt; rekomendasi pak peter fiberhome </t>
  </si>
  <si>
    <t xml:space="preserve">PT. Sarana Andalan Elektrika </t>
  </si>
  <si>
    <t>Endrian</t>
  </si>
  <si>
    <t>Bank Syariah Mandiri KCP Kelapa Gading</t>
  </si>
  <si>
    <t>21.023.751.7-425.00</t>
  </si>
  <si>
    <t>2008-07-23</t>
  </si>
  <si>
    <t>1. suplier battery untuk proyek scada 2. lokasi kantor ada di bekasi tapi namanya terdaftar di Tasik terlampir Company profile</t>
  </si>
  <si>
    <t xml:space="preserve">PT. Selogiri Sampurna Putra </t>
  </si>
  <si>
    <t>Masita Gusti</t>
  </si>
  <si>
    <t>Sutanto</t>
  </si>
  <si>
    <t>Ngadino</t>
  </si>
  <si>
    <t>102 019 2400 957</t>
  </si>
  <si>
    <t>PT. SELOGIRI SAMPURNA PUTRA</t>
  </si>
  <si>
    <t>01.345.727.0-013.000</t>
  </si>
  <si>
    <t>1990-12-09</t>
  </si>
  <si>
    <t xml:space="preserve">PT. Semen Indogreen Sentosa </t>
  </si>
  <si>
    <t xml:space="preserve">031- 563 1266 / 0813 1913 0300 </t>
  </si>
  <si>
    <t xml:space="preserve">Jl. Raya Darmo No. 54-56 Blok D-7 Surabaya </t>
  </si>
  <si>
    <t>14200 00066 687</t>
  </si>
  <si>
    <t>PT. SEMEN INDOGRESS SENTOSA</t>
  </si>
  <si>
    <t>PT. Sentratek Metalindo</t>
  </si>
  <si>
    <t>marketing@sentratekmetalindo.c</t>
  </si>
  <si>
    <t>Jl. Dr. Cipto No.05 Surabaya</t>
  </si>
  <si>
    <t>Cecep</t>
  </si>
  <si>
    <t>PT. SENTRATEK METALINDO</t>
  </si>
  <si>
    <t>01.820.860-5.631.000</t>
  </si>
  <si>
    <t>Distributor Kabel KMI</t>
  </si>
  <si>
    <t xml:space="preserve">PT. Setia Gemilang Jaya </t>
  </si>
  <si>
    <t xml:space="preserve">0822 8222 8886 </t>
  </si>
  <si>
    <t>LTC Jl. Hayam Wuruk No. 127 Lt. GF2 Blok A19 No. 5</t>
  </si>
  <si>
    <t>194 300 5617</t>
  </si>
  <si>
    <t>Damianus S.P&amp;SIE / TK Setia</t>
  </si>
  <si>
    <t xml:space="preserve">Supplier tools sipil </t>
  </si>
  <si>
    <t xml:space="preserve">PT. Sibalec </t>
  </si>
  <si>
    <t>Sujono</t>
  </si>
  <si>
    <t>Bank BCA Cab. Pluit Jakarta</t>
  </si>
  <si>
    <t>168-3-02948-7</t>
  </si>
  <si>
    <t>01.140.510.7-046-000</t>
  </si>
  <si>
    <t>2017-04-03</t>
  </si>
  <si>
    <t>Sinar Laut fastindo</t>
  </si>
  <si>
    <t>kawat Las</t>
  </si>
  <si>
    <t>PT. Sinar Mulia Makmur</t>
  </si>
  <si>
    <t>021-4788427</t>
  </si>
  <si>
    <t>021-4886664</t>
  </si>
  <si>
    <t>Jl. Boulevard Raya Blok TT2/17-KG Jakarta Utara</t>
  </si>
  <si>
    <t>PT. Sinar Mulia makmur</t>
  </si>
  <si>
    <t>Toner print</t>
  </si>
  <si>
    <t>toner</t>
  </si>
  <si>
    <t xml:space="preserve">PT. Sukses Baja Raya </t>
  </si>
  <si>
    <t>Narumi SF</t>
  </si>
  <si>
    <t>PT. SUKSES BAJARAYA ABADI</t>
  </si>
  <si>
    <t>92.829.762.1-085.000</t>
  </si>
  <si>
    <t>Supplier besi beton ada stok besi 8 lautan steel untuk ujung berung</t>
  </si>
  <si>
    <t xml:space="preserve">PT. Suluh Dwipantara qq Apartment Batavia Jakarta </t>
  </si>
  <si>
    <t>Sulistyono</t>
  </si>
  <si>
    <t>546 000 9199</t>
  </si>
  <si>
    <t>PT. Suluh Dwipantara</t>
  </si>
  <si>
    <t>Provider tempat training. NPWP 01 - 351 - 117 - 5 - 073</t>
  </si>
  <si>
    <t xml:space="preserve">PT. Sumber Instrumindo </t>
  </si>
  <si>
    <t>Gumbira</t>
  </si>
  <si>
    <t>NISP KCU Cibeunying Bandung</t>
  </si>
  <si>
    <t>splicer Furukawa</t>
  </si>
  <si>
    <t xml:space="preserve">PT. Sumber Mega Baja </t>
  </si>
  <si>
    <t xml:space="preserve">Jl. Industri Raya No. A7 -10 Gunung Sahari </t>
  </si>
  <si>
    <t>Pak Edi</t>
  </si>
  <si>
    <t xml:space="preserve">Supplier Sling 12mm Wire Rope 6x19 IWRC Galv untuk erection </t>
  </si>
  <si>
    <t>Thea</t>
  </si>
  <si>
    <t>BCA Cab Rajawali</t>
  </si>
  <si>
    <t>364-585-1999</t>
  </si>
  <si>
    <t xml:space="preserve">PT. SUPRATAMA MAKMUR SEJAHTERA </t>
  </si>
  <si>
    <t>Petrus rahmat susanta</t>
  </si>
  <si>
    <t>1130-01-000202-30-1</t>
  </si>
  <si>
    <t>PT. SURVEYOR INDONESIA</t>
  </si>
  <si>
    <t>0788-411411/081372545604</t>
  </si>
  <si>
    <t>charlesbeny@yahoo.co.id</t>
  </si>
  <si>
    <t>0778-411787</t>
  </si>
  <si>
    <t>Jl. Imam Bonjol Blok A No.7-9 Nagoya Batam</t>
  </si>
  <si>
    <t>Charles Beny / Mugi / Git</t>
  </si>
  <si>
    <t>Ibnu Khaldun</t>
  </si>
  <si>
    <t>BRI Cab Batam Switt Code BRINIDJA</t>
  </si>
  <si>
    <t>0331-01-000599-30-3</t>
  </si>
  <si>
    <t>01.069.474.3-093.000</t>
  </si>
  <si>
    <t>Jasa Pekerjaan pengujian thermovisi, medan elektomagnetik dan kebisingan untuk syarat SLO</t>
  </si>
  <si>
    <t xml:space="preserve">PT. Surya Timur </t>
  </si>
  <si>
    <t>Bpk. Totok Wiyono</t>
  </si>
  <si>
    <t>156.00.0199802.2</t>
  </si>
  <si>
    <t>21.033.468.6-435.000-</t>
  </si>
  <si>
    <t xml:space="preserve">PT. SURYA TIMUR </t>
  </si>
  <si>
    <t>Totok Witono</t>
  </si>
  <si>
    <t>21.033.468.6-435.000</t>
  </si>
  <si>
    <t>Fabrikasi Pole ditambun</t>
  </si>
  <si>
    <t>PT. Sutindo Surya Sejahtera</t>
  </si>
  <si>
    <t>021-29371090</t>
  </si>
  <si>
    <t>salesjkt@sutindosurya.com</t>
  </si>
  <si>
    <t>021-29371089</t>
  </si>
  <si>
    <t>JL. Angkasa Kav. B-6, Kota Baru, Bandar Kemayoran Kanto Mega Glodok Kemayoran Blok A No. 20, Jakarta Pusat 10610</t>
  </si>
  <si>
    <t>Pak Dave / Bu Sonia</t>
  </si>
  <si>
    <t>Supplier material plat, pipa (galvanised dan stainless)</t>
  </si>
  <si>
    <t>Deviyanti</t>
  </si>
  <si>
    <t>PT. Swakarya Kencana Logistik</t>
  </si>
  <si>
    <t>PT. Swakarya Kencana Logistik (Skalog) Pengiriman Container 20ft Jakarta Sanana Proyek Bakti</t>
  </si>
  <si>
    <t xml:space="preserve">PT. Tangguh Muda Transport </t>
  </si>
  <si>
    <t>Akhyar</t>
  </si>
  <si>
    <t>BCA KCP Agung Sedayu</t>
  </si>
  <si>
    <t>746 00 818</t>
  </si>
  <si>
    <t xml:space="preserve">PT. Tata Sekar Mulia </t>
  </si>
  <si>
    <t>H. Mulyadi</t>
  </si>
  <si>
    <t>Mandiri Cab Batam</t>
  </si>
  <si>
    <t xml:space="preserve">PT. Tegas Nusantara </t>
  </si>
  <si>
    <t xml:space="preserve">JL. Syiah Kuala Gp. Meutia Kec. Langsa Kota Kota langsa </t>
  </si>
  <si>
    <t>JL. Syiah Kuala Gp. Meutia Kec. Langsa Kota Kota l</t>
  </si>
  <si>
    <t>Bu Sumi Batubara</t>
  </si>
  <si>
    <t xml:space="preserve">PT. Telemedia mitra Erajaya. </t>
  </si>
  <si>
    <t>2 169 008 280</t>
  </si>
  <si>
    <t>PT. Telemedia Mitra Erajaya.</t>
  </si>
  <si>
    <t>02 094 607 5 075 000</t>
  </si>
  <si>
    <t>2005-09-05</t>
  </si>
  <si>
    <t>pak jonhar alamat yang terdapat pada TDP adalah alamat untuk perpajakan sedang artha gading alamat kantor baru yang terdaftar di anritsu. Sole Agent Anritsu surat terlampir</t>
  </si>
  <si>
    <t xml:space="preserve">PT. TELINDO SEMESTA ABADI </t>
  </si>
  <si>
    <t>Banjar wijaya AB9 No.16 Rt.003/006 Cipete Pinang T</t>
  </si>
  <si>
    <t>Victor Bangun</t>
  </si>
  <si>
    <t xml:space="preserve">PT. Tembong Son Digdaya </t>
  </si>
  <si>
    <t>068.918.9999</t>
  </si>
  <si>
    <t xml:space="preserve">PT. Terra Nova Informatika </t>
  </si>
  <si>
    <t xml:space="preserve">bowo@e-prodigi.com </t>
  </si>
  <si>
    <t>Bowo</t>
  </si>
  <si>
    <t>6930 259 550</t>
  </si>
  <si>
    <t xml:space="preserve">PT. Tiga Jala Lestari </t>
  </si>
  <si>
    <t xml:space="preserve">(021) 221 57933 / 0813 2438 7786 </t>
  </si>
  <si>
    <t xml:space="preserve">tigajalalestari@gmail.com </t>
  </si>
  <si>
    <t xml:space="preserve">JL. Raya Sukamahi RT 005 RW 003 Desa Sukamahi Kec. Cikarang Pusat Kabupaten Bekasi </t>
  </si>
  <si>
    <t>JL. Raya Sukamahi RT 005 RW 003 Desa Sukamahi Kec.</t>
  </si>
  <si>
    <t>6048 0000 0712</t>
  </si>
  <si>
    <t xml:space="preserve">PT. Tirta Karya Anugerah </t>
  </si>
  <si>
    <t>Yosef</t>
  </si>
  <si>
    <t>BRI cab Kebun jeruk</t>
  </si>
  <si>
    <t>0377.01.00324.30.6</t>
  </si>
  <si>
    <t>PT Tirta Karya Anugerah</t>
  </si>
  <si>
    <t xml:space="preserve">PT. TRAFOINDO PRIMA PERKASA </t>
  </si>
  <si>
    <t xml:space="preserve">Jl. Hayamwuruk 4FX, Jakarta 10120 </t>
  </si>
  <si>
    <t>PT Bank Central Asia Tbk.</t>
  </si>
  <si>
    <t>012.301.028.8</t>
  </si>
  <si>
    <t>Supplier ELEKTRIKAL - TRAFO</t>
  </si>
  <si>
    <t>PT. TRIGUNA GARDA SEJAHTERA</t>
  </si>
  <si>
    <t>021-29052049 / 081281635191</t>
  </si>
  <si>
    <t>info@trigard.co.id</t>
  </si>
  <si>
    <t>021-7323807</t>
  </si>
  <si>
    <t>Jl. Setia Budi No.69 Pondok Kacang Timur Pondok Aren Tangerang Selatan</t>
  </si>
  <si>
    <t>D. Gunawan</t>
  </si>
  <si>
    <t>Supplier Receptacle Legrand</t>
  </si>
  <si>
    <t xml:space="preserve">PT. Trimitra Konsultan Manajemen </t>
  </si>
  <si>
    <t>Tami</t>
  </si>
  <si>
    <t>CIMB Niaga Cabang Bintaro Jaya</t>
  </si>
  <si>
    <t>080-01-00392-0088</t>
  </si>
  <si>
    <t>Konsultan (provider training) Effective Key AccountManagement , detail terlampir. NPWP 024648636411000</t>
  </si>
  <si>
    <t>PT. Trimitz Mandala Energy</t>
  </si>
  <si>
    <t>0852-9531-8808</t>
  </si>
  <si>
    <t>Jl. Limbangan Barat No.47, Cigagade, Kec. Balubur Limbangan, Kabupaten Garut, Jawa Barat 44186</t>
  </si>
  <si>
    <t>Bpk. Firman</t>
  </si>
  <si>
    <t>131.00.1171390.9</t>
  </si>
  <si>
    <t>PT. Trimitz Sinergy Mandala</t>
  </si>
  <si>
    <t>Beton Readymix K300 di Garut untuk pengecoran di rumah Trafo PGE Kamojang</t>
  </si>
  <si>
    <t xml:space="preserve">PT. Trio Mitra Asri </t>
  </si>
  <si>
    <t>021-7980787/085890000318</t>
  </si>
  <si>
    <t>eazy.galon2002mp@gmail.com</t>
  </si>
  <si>
    <t>Jl. Mampang Prapatan 17 L Jakarta Selatan</t>
  </si>
  <si>
    <t>Yunus</t>
  </si>
  <si>
    <t>PT. TRIO MITRA ASRI</t>
  </si>
  <si>
    <t>air galon</t>
  </si>
  <si>
    <t>Supplier air mineral Eazy Galon Mampang</t>
  </si>
  <si>
    <t xml:space="preserve">PT. TRIPUTRA ANDALAN </t>
  </si>
  <si>
    <t>Bpk. Timatius / Bpk. Vict</t>
  </si>
  <si>
    <t>Bpk. Pirius Buaton</t>
  </si>
  <si>
    <t>155.000.496.060-6</t>
  </si>
  <si>
    <t>31.323,070.8-418.000</t>
  </si>
  <si>
    <t xml:space="preserve">PT. Tunasindo Karya Perkasa </t>
  </si>
  <si>
    <t>Kurnia Rumdhony</t>
  </si>
  <si>
    <t>BNI KLN Samusera Indonesia</t>
  </si>
  <si>
    <t>029-9496958</t>
  </si>
  <si>
    <t>Pemasangan iklan kemitraan ulang tahun PLN Batam ke 13</t>
  </si>
  <si>
    <t xml:space="preserve">PT. Unelec Indonesia (Unindo) </t>
  </si>
  <si>
    <t xml:space="preserve">Jl Swadaya PLN RT 009/002 Kel Jatinegara Kec Cakung </t>
  </si>
  <si>
    <t>Fahri Abubakar</t>
  </si>
  <si>
    <t>HSBC Bank</t>
  </si>
  <si>
    <t>001 071026 115</t>
  </si>
  <si>
    <t>PT. Unelec Indonesia</t>
  </si>
  <si>
    <t xml:space="preserve">PT. UNGGUL SEJATI INDONESIA </t>
  </si>
  <si>
    <t>Jl KH anwar musadad desa tanjung kamuning tarogong kaler ( jl baru gobing) Garut</t>
  </si>
  <si>
    <t>Sandi</t>
  </si>
  <si>
    <t>PT. UNGGUL SEJATI INDONESIA</t>
  </si>
  <si>
    <t>02.359.741.2-007.000</t>
  </si>
  <si>
    <t>Ready Mix di garut</t>
  </si>
  <si>
    <t>PT. Usaha Saparakanca</t>
  </si>
  <si>
    <t>Jl. Gunung Bentang V No.90 BRP Rt.004 Rw.013 Desa Panglayungan Kec Cipedes Kota Tasikmalaya Propinsi Jawa Barat</t>
  </si>
  <si>
    <t>Pom Bensin Cikarang SPBU 34-17553 Jl Kp Pule no 12</t>
  </si>
  <si>
    <t>Krisna Rahmatulloh</t>
  </si>
  <si>
    <t>USAHA SAPARAKANCA</t>
  </si>
  <si>
    <t>31.689.373.4-414.001</t>
  </si>
  <si>
    <t xml:space="preserve">SPBU 34-17553 Cikarang </t>
  </si>
  <si>
    <t xml:space="preserve">PT. Vitta Manggala </t>
  </si>
  <si>
    <t>Vicky</t>
  </si>
  <si>
    <t>Melinda</t>
  </si>
  <si>
    <t>Bank BII Cab Puri Indah</t>
  </si>
  <si>
    <t>222 110 1388</t>
  </si>
  <si>
    <t>03 171 760 6 085 000</t>
  </si>
  <si>
    <t>2012-02-15</t>
  </si>
  <si>
    <t>suplier jack hammer dan stone breaker</t>
  </si>
  <si>
    <t>PT. Widia Perkasa Kreasi</t>
  </si>
  <si>
    <t>okkywidodo@gmail.com</t>
  </si>
  <si>
    <t>Jl. Ksatria IX/6B Matraman, Jakarta</t>
  </si>
  <si>
    <t>Okky Widia Widodo, SH</t>
  </si>
  <si>
    <t>0521-01-024361-50-7</t>
  </si>
  <si>
    <t>Okky Widia Widodo</t>
  </si>
  <si>
    <t>48.030.405.4-001.000</t>
  </si>
  <si>
    <t>interior lift di Gedung QDC Mampang Prapatan Jakarta Selatan</t>
  </si>
  <si>
    <t xml:space="preserve">PT. Win Transport </t>
  </si>
  <si>
    <t>Bank Mega Cab Kota</t>
  </si>
  <si>
    <t>01 100 600 11 00 2271</t>
  </si>
  <si>
    <t xml:space="preserve">PT. Wina Perdana </t>
  </si>
  <si>
    <t>Indriato Nugroho</t>
  </si>
  <si>
    <t>131 000 7190 111</t>
  </si>
  <si>
    <t>PT. Zinkpower Austrindo</t>
  </si>
  <si>
    <t>(021) 53159154</t>
  </si>
  <si>
    <t>Jl. Pancatama V Kav. 88B Desa Sukatani - Cikande Serang</t>
  </si>
  <si>
    <t>Zinkpower Austrindo</t>
  </si>
  <si>
    <t>0010 7192 9205 5000</t>
  </si>
  <si>
    <t>Vendor untuk celup galvanis (HDG) Material Cable Trench Siak</t>
  </si>
  <si>
    <t xml:space="preserve">PT. ZTT Cable Indonesia </t>
  </si>
  <si>
    <t xml:space="preserve">0811 895 789 </t>
  </si>
  <si>
    <t xml:space="preserve">PT.ALAT UKUR INDOSURTA </t>
  </si>
  <si>
    <t xml:space="preserve">survey@unitechindosurta.co.id </t>
  </si>
  <si>
    <t>SUGIH</t>
  </si>
  <si>
    <t>Yanyan Sugiharyana</t>
  </si>
  <si>
    <t>Cabang Balikpapan Kalimantan Timur</t>
  </si>
  <si>
    <t xml:space="preserve">New vendor alat survey </t>
  </si>
  <si>
    <t xml:space="preserve">PT.Andalas Mitra Utama </t>
  </si>
  <si>
    <t xml:space="preserve">021 2975 417, 29385241, </t>
  </si>
  <si>
    <t>Nasron Ramadhan</t>
  </si>
  <si>
    <t xml:space="preserve">PT.Anugerah Kasih Setia </t>
  </si>
  <si>
    <t>Ida Leiwakabessy</t>
  </si>
  <si>
    <t>Kayash</t>
  </si>
  <si>
    <t>Sammy B Dias</t>
  </si>
  <si>
    <t xml:space="preserve">PT.Asuransi Mega Pratama (Medan) </t>
  </si>
  <si>
    <t>Fahra lubis SE.MM</t>
  </si>
  <si>
    <t>Jazila</t>
  </si>
  <si>
    <t>Robertus robianto hartono</t>
  </si>
  <si>
    <t>800-100-6615</t>
  </si>
  <si>
    <t>01.314.867.2-121.001</t>
  </si>
  <si>
    <t>vendor Asuransi untuk PLN sarula</t>
  </si>
  <si>
    <t xml:space="preserve">PT.BARUNA SEJAHTERA LOGISTIC </t>
  </si>
  <si>
    <t>Robetson mangasi siahaan</t>
  </si>
  <si>
    <t>Gita</t>
  </si>
  <si>
    <t>106.00.1157189.3</t>
  </si>
  <si>
    <t>PT.BARUNA SEJAHTERA LOGISTIK</t>
  </si>
  <si>
    <t>Supplier transportasi Truk untuk angkat Konduktor PLN project</t>
  </si>
  <si>
    <t xml:space="preserve">PT.BINASAHABAT JAYATAMA </t>
  </si>
  <si>
    <t>KOMPLEK SUTRA ONYX,ONYX 10 NO.26 ALAM SUTRA TANGER</t>
  </si>
  <si>
    <t>HARRY HARIANTO SUJITNO</t>
  </si>
  <si>
    <t>XXX</t>
  </si>
  <si>
    <t xml:space="preserve">PT.Columbia Chrome Indonesia </t>
  </si>
  <si>
    <t>Udyana</t>
  </si>
  <si>
    <t>Theresia</t>
  </si>
  <si>
    <t>Jimmy Halim</t>
  </si>
  <si>
    <t>01.069.456.0-045.000</t>
  </si>
  <si>
    <t xml:space="preserve">PT.Covenant Technology Indonesia </t>
  </si>
  <si>
    <t>Ani Kusuma</t>
  </si>
  <si>
    <t>WANG CHANGYU</t>
  </si>
  <si>
    <t>QNB</t>
  </si>
  <si>
    <t>31.528.314.3-063.000</t>
  </si>
  <si>
    <t xml:space="preserve">PT.EKO JAYA CIPTA MANDIRI </t>
  </si>
  <si>
    <t>PAIJAN</t>
  </si>
  <si>
    <t>MAGDA PITAULI PANDIANGAN</t>
  </si>
  <si>
    <t>105-00-0585142-7</t>
  </si>
  <si>
    <t>01.651.601.5-121.000</t>
  </si>
  <si>
    <t>MANDOR UNTUK PEKERJAAN STRINGING</t>
  </si>
  <si>
    <t xml:space="preserve">PT.Gajah Mulia Sentosa </t>
  </si>
  <si>
    <t>Eddy A Aji</t>
  </si>
  <si>
    <t>Fernal</t>
  </si>
  <si>
    <t>Ir.Dedi Herlambang</t>
  </si>
  <si>
    <t>4970-688965</t>
  </si>
  <si>
    <t>31.240.858.6-411.000</t>
  </si>
  <si>
    <t xml:space="preserve">PT.Global Perkasa Investindo </t>
  </si>
  <si>
    <t>SUTADI NG</t>
  </si>
  <si>
    <t>TIARA</t>
  </si>
  <si>
    <t>NG BILLY ASY WIDJAJA</t>
  </si>
  <si>
    <t>BNI46</t>
  </si>
  <si>
    <t>2-3333-55779</t>
  </si>
  <si>
    <t>PT Global Perkasa Investindo</t>
  </si>
  <si>
    <t>02.566.672.8-048.000</t>
  </si>
  <si>
    <t xml:space="preserve">PT.INDODACIN PRESISIUTAMA </t>
  </si>
  <si>
    <t>ELLYAKIM</t>
  </si>
  <si>
    <t>106-0000054307</t>
  </si>
  <si>
    <t>Jl.Glugur No.18-D, Petisah-Medan Sumatera Utara - 20113 Telp 061 4511596 Fax 061 4572408.</t>
  </si>
  <si>
    <t>Peralatan marine</t>
  </si>
  <si>
    <t xml:space="preserve">PT.Karyawaja Ekamulia </t>
  </si>
  <si>
    <t xml:space="preserve">sales@karyawaja.com </t>
  </si>
  <si>
    <t>Marunda Center Blok i no 8 Jln Marunda Makmur Taru</t>
  </si>
  <si>
    <t>Pak Philips</t>
  </si>
  <si>
    <t>083.300.5097</t>
  </si>
  <si>
    <t xml:space="preserve">PT.KUNANGO JANTAN </t>
  </si>
  <si>
    <t>Jl. Tuanku Tambusai komplek taman mella blok D No.</t>
  </si>
  <si>
    <t>KOTA PARIAMAN</t>
  </si>
  <si>
    <t>(0751) 4851889 (0751) 485</t>
  </si>
  <si>
    <t>PT.Tiga Pilar Sakato</t>
  </si>
  <si>
    <t>02.450.807.9.201.000</t>
  </si>
  <si>
    <t>Pabrik tiang telepon,tiang panjang,tiang listrik,beton,plate</t>
  </si>
  <si>
    <t xml:space="preserve">PT.Makro Sentral Perdana </t>
  </si>
  <si>
    <t>Effendy</t>
  </si>
  <si>
    <t>Helen</t>
  </si>
  <si>
    <t>Sutandy.M,Sc</t>
  </si>
  <si>
    <t>01.324.007.2-036.000</t>
  </si>
  <si>
    <t xml:space="preserve">PT.MORAN JAYA LESTARI </t>
  </si>
  <si>
    <t>Rico f.sinaga/08118007103</t>
  </si>
  <si>
    <t>Dewi sinaga</t>
  </si>
  <si>
    <t>Binsar simorangkir</t>
  </si>
  <si>
    <t>123-000-441-242-7</t>
  </si>
  <si>
    <t>RICO F.SINAGA</t>
  </si>
  <si>
    <t xml:space="preserve">PENGANGKUTAN </t>
  </si>
  <si>
    <t xml:space="preserve">PT.Moratelindo </t>
  </si>
  <si>
    <t>Agung Satya Purnama</t>
  </si>
  <si>
    <t>Pompy Sandy</t>
  </si>
  <si>
    <t>Ir.Galumbang Menak</t>
  </si>
  <si>
    <t>123-00-0487637-3</t>
  </si>
  <si>
    <t>01.973.886.3-007.000</t>
  </si>
  <si>
    <t>PT.ROSEKA ASIA LOGISTICS</t>
  </si>
  <si>
    <t>021-80476972</t>
  </si>
  <si>
    <t>info@rosekaasialogistics.com</t>
  </si>
  <si>
    <t xml:space="preserve">Ruko Little China, Blok JA/18 </t>
  </si>
  <si>
    <t>Jl.Legenda Wisata, Cibubur, Bogor</t>
  </si>
  <si>
    <t>Mario Winata</t>
  </si>
  <si>
    <t>Saiful Fikar</t>
  </si>
  <si>
    <t xml:space="preserve">Untuk Importasi material </t>
  </si>
  <si>
    <t xml:space="preserve">PT.Sentosa Karsa Mulia </t>
  </si>
  <si>
    <t>ZUHDI MUHARMANSYAH LUBIS</t>
  </si>
  <si>
    <t>DANAMON</t>
  </si>
  <si>
    <t>MAHMUD EFENDI</t>
  </si>
  <si>
    <t>66.967.906.0.113.000</t>
  </si>
  <si>
    <t xml:space="preserve">PT.SERASI AUTORAYA Cab.NUSRA </t>
  </si>
  <si>
    <t xml:space="preserve">0380 8030406 </t>
  </si>
  <si>
    <t>Didik Kusmayadi</t>
  </si>
  <si>
    <t>BCA KCU Cakranegara</t>
  </si>
  <si>
    <t>056.010.347.6</t>
  </si>
  <si>
    <t>PT Serasi Autoraya</t>
  </si>
  <si>
    <t>2007-07-24</t>
  </si>
  <si>
    <t xml:space="preserve">PT.TIGA PILAR SAKATO </t>
  </si>
  <si>
    <t>AMI</t>
  </si>
  <si>
    <t>Asril .SH</t>
  </si>
  <si>
    <t>BNI CAB AHMAD YANI PADANG</t>
  </si>
  <si>
    <t>02.450.807.9-201.000</t>
  </si>
  <si>
    <t xml:space="preserve">PABRIK TIANG TELEPON,TIANG PANCANG,PLATE,TIANG LISTRIK </t>
  </si>
  <si>
    <t>Bp Pungkas Pandadar (Ipun</t>
  </si>
  <si>
    <t>Dewa Abdul Kahfi</t>
  </si>
  <si>
    <t>Puri Giri Sentosa</t>
  </si>
  <si>
    <t>+62 817-770-773</t>
  </si>
  <si>
    <t>JL TENTARA PELAJAR, 21, GROGOL UTARA, KEBAYORAN LAMA, KOTA ADM. JAKARTA SELATAN, DKI JAKARTA, 12210</t>
  </si>
  <si>
    <t>Daniel Sinaga</t>
  </si>
  <si>
    <t>PT Puri Giti Sentosa</t>
  </si>
  <si>
    <t>Forwarder &amp; Inland Transport</t>
  </si>
  <si>
    <t xml:space="preserve">PURI TEHNIK MANDIRI </t>
  </si>
  <si>
    <t xml:space="preserve">Distributor Mesin Pompa Merk Grundfos </t>
  </si>
  <si>
    <t>Suhardi : 08161927417</t>
  </si>
  <si>
    <t>PT. PURI TEKNIK MANDIRI</t>
  </si>
  <si>
    <t xml:space="preserve">Purwadi </t>
  </si>
  <si>
    <t>BRI KCP Kalikajar, Wonosobo</t>
  </si>
  <si>
    <t>64.236.224.8-533.000</t>
  </si>
  <si>
    <t>Mandor Tasikmalaya</t>
  </si>
  <si>
    <t xml:space="preserve">Pusaka Hardware &amp; Machineries </t>
  </si>
  <si>
    <t>Victor Chandra Tjhan</t>
  </si>
  <si>
    <t>Jl.jend.A.Yani NO.108 Bandung / 022-7300185</t>
  </si>
  <si>
    <t>Pusaka Lintas Samudra</t>
  </si>
  <si>
    <t>021-43921592 &amp; 081196908330</t>
  </si>
  <si>
    <t>Jalan Krembangan Makam No.11, Kel Krembangan Selatan, Kec Krembangan, Kota Surabaya, Prop Jawa Timur</t>
  </si>
  <si>
    <t>Graha Pusaka, Jl. Kebon Bawang VI No.24, RT.6/RW.6</t>
  </si>
  <si>
    <t>Ibu Yenni / Bp Jagur Faiz</t>
  </si>
  <si>
    <t>PT Pusaka Lintas Samudra</t>
  </si>
  <si>
    <t>Vendor Trucking &amp; PPJK</t>
  </si>
  <si>
    <t xml:space="preserve">PUSPA ALAMANDA </t>
  </si>
  <si>
    <t xml:space="preserve">Supplier Material Sipil bogor &amp; sekitarnya </t>
  </si>
  <si>
    <t xml:space="preserve">Jl. Pangeret Ujung No 36 </t>
  </si>
  <si>
    <t>Bp. OJAN SOJAN</t>
  </si>
  <si>
    <t xml:space="preserve">PUTRA BAJA DELI </t>
  </si>
  <si>
    <t>Freddy Utomo</t>
  </si>
  <si>
    <t>Kok Wie</t>
  </si>
  <si>
    <t>022-177-7718</t>
  </si>
  <si>
    <t>PUTRA BAJA DELI PT</t>
  </si>
  <si>
    <t>14 Tahun</t>
  </si>
  <si>
    <t>- Putra Baja Deli Medan</t>
  </si>
  <si>
    <t>01.869.624.5-055.000</t>
  </si>
  <si>
    <t>Pabrik Besi untuk pemesanan besi beton untuk proyek Q174 &amp; Q175</t>
  </si>
  <si>
    <t>Jenny</t>
  </si>
  <si>
    <t xml:space="preserve">Putra Mahligai Teknik </t>
  </si>
  <si>
    <t>Yahya Abdul Fatah</t>
  </si>
  <si>
    <t>Mandiri - Cbng Sudirman Atas-PKU</t>
  </si>
  <si>
    <t>Yahya Abd Fatah</t>
  </si>
  <si>
    <t xml:space="preserve">PUTRA MAULANA ELEKTRIK </t>
  </si>
  <si>
    <t>AKLI di lhokseumawe</t>
  </si>
  <si>
    <t>Muhammad Ali</t>
  </si>
  <si>
    <t>Qdc Technologies</t>
  </si>
  <si>
    <t xml:space="preserve">Putra Nagita Pratama </t>
  </si>
  <si>
    <t xml:space="preserve">Jl Dewa No. 20 Ciracas </t>
  </si>
  <si>
    <t>Jakarta 13740</t>
  </si>
  <si>
    <t>PT. Putra Nagita Pratama</t>
  </si>
  <si>
    <t xml:space="preserve">Jl. Cipingan jaya IIE No. 19 Prumpung tengah, </t>
  </si>
  <si>
    <t>Budi S</t>
  </si>
  <si>
    <t>645.0120.284</t>
  </si>
  <si>
    <t xml:space="preserve">Putra Trans Utama </t>
  </si>
  <si>
    <t>Anto</t>
  </si>
  <si>
    <t>Muamalat</t>
  </si>
  <si>
    <t>PT. Putra Trans Utama</t>
  </si>
  <si>
    <t>Ibu Susan</t>
  </si>
  <si>
    <t>Yanette Imelda Yaputra</t>
  </si>
  <si>
    <t>Rental Kubus Pemberat</t>
  </si>
  <si>
    <t>Bp Dede Saepul Hamdan</t>
  </si>
  <si>
    <t>Putri Andini</t>
  </si>
  <si>
    <t>Konveksi Tas</t>
  </si>
  <si>
    <t xml:space="preserve">QANARBA HARIFUNI ENERGY </t>
  </si>
  <si>
    <t>Unzi Marwan</t>
  </si>
  <si>
    <t>124.000.552.2983</t>
  </si>
  <si>
    <t>PT. Qanarba Harifuni Energy</t>
  </si>
  <si>
    <t>Subkon utk pekerjaan sipil GI Nusra</t>
  </si>
  <si>
    <t>Fardi</t>
  </si>
  <si>
    <t xml:space="preserve">QUALITA MANAJEMEN SERTIFIKASI </t>
  </si>
  <si>
    <t>Eva Yolanda</t>
  </si>
  <si>
    <t>Drs. Santi Arif Siahaan</t>
  </si>
  <si>
    <t>165-00-2356235-9</t>
  </si>
  <si>
    <t>PT. Qualita Manajemen Sertifikasi</t>
  </si>
  <si>
    <t>73.478.935.7-035.000</t>
  </si>
  <si>
    <t>Jasa Survailance Audit</t>
  </si>
  <si>
    <t xml:space="preserve">R. Maringga BA </t>
  </si>
  <si>
    <t>Camat Sekayam</t>
  </si>
  <si>
    <t>Sanggau</t>
  </si>
  <si>
    <t xml:space="preserve">R.Kaban Opnamerson Sinaga </t>
  </si>
  <si>
    <t>Kaban</t>
  </si>
  <si>
    <t>BCA Cab Pekanbaru</t>
  </si>
  <si>
    <t>R.kaban Opnamerson Sinaga</t>
  </si>
  <si>
    <t>R.S Tebet YYS. Bina Sehat Interna</t>
  </si>
  <si>
    <t>rstebetmarketing@yahoo.com</t>
  </si>
  <si>
    <t xml:space="preserve">Jl. MT Haryono N0. 8 </t>
  </si>
  <si>
    <t>R.S Tebet YYS. Bina Sehat</t>
  </si>
  <si>
    <t>R.S. Tebet YYS. Bina Sehat Interna</t>
  </si>
  <si>
    <t>021-8307540/085888222957</t>
  </si>
  <si>
    <t>021-8311760</t>
  </si>
  <si>
    <t>Jl. MT. Haryono kav. 13 Jakarta 12810</t>
  </si>
  <si>
    <t>Marketing RS Tebet</t>
  </si>
  <si>
    <t>124.00.0449958-9</t>
  </si>
  <si>
    <t>PT. R.S.TEBET YYS. Bina Sehat Interna</t>
  </si>
  <si>
    <t>01.390.740.7.011.000</t>
  </si>
  <si>
    <t>RS. Tebet untuk Medical Chek up Karyawan PT. Qdc Technologies thn 2022</t>
  </si>
  <si>
    <t>156-00-0790370-3</t>
  </si>
  <si>
    <t xml:space="preserve">Radcom Solusindo Informatika </t>
  </si>
  <si>
    <t xml:space="preserve">(62-21) 79182182 </t>
  </si>
  <si>
    <t xml:space="preserve">radcom25@yahoo.com </t>
  </si>
  <si>
    <t>Pak Permana</t>
  </si>
  <si>
    <t>Dafril</t>
  </si>
  <si>
    <t>212-01-00353-00-2</t>
  </si>
  <si>
    <t>CV Radcom Solusindo Informatika</t>
  </si>
  <si>
    <t>Ramdani</t>
  </si>
  <si>
    <t xml:space="preserve">Radip </t>
  </si>
  <si>
    <t>Bapak Radip</t>
  </si>
  <si>
    <t>Abdul Rozak</t>
  </si>
  <si>
    <t>Rahayu Efriyana Djenaan</t>
  </si>
  <si>
    <t>Jl. Pahlawan Revolusi Rt.005 Rw.003 Desa Gamalama Kec Kota Ternate Tengah Maluku Utara</t>
  </si>
  <si>
    <t>Rusli Soanale</t>
  </si>
  <si>
    <t>Subkont ME</t>
  </si>
  <si>
    <t xml:space="preserve">Rahayu Jaya Hikmah </t>
  </si>
  <si>
    <t>Bpk Soleh</t>
  </si>
  <si>
    <t>Bpk M Soleh Sutanto</t>
  </si>
  <si>
    <t xml:space="preserve">Rahman Syah Putra </t>
  </si>
  <si>
    <t xml:space="preserve">Rahman Syahputra </t>
  </si>
  <si>
    <t>Mandor RF di Medan</t>
  </si>
  <si>
    <t>Sukamulya - pakenjeng</t>
  </si>
  <si>
    <t>Rohman Suherman</t>
  </si>
  <si>
    <t xml:space="preserve">Rahmat </t>
  </si>
  <si>
    <t>payment langsung disite Puring Kencana</t>
  </si>
  <si>
    <t>Putussibau</t>
  </si>
  <si>
    <t>Bp Amat</t>
  </si>
  <si>
    <t>Maria Efriani</t>
  </si>
  <si>
    <t>Truck Tronton Dump</t>
  </si>
  <si>
    <t xml:space="preserve">Rahmatullah </t>
  </si>
  <si>
    <t>No KTP 647105040580001</t>
  </si>
  <si>
    <t>7261-01-111000-50-1</t>
  </si>
  <si>
    <t>Mustika jaya</t>
  </si>
  <si>
    <t>Sungatono Djap</t>
  </si>
  <si>
    <t xml:space="preserve">Rahmi Mardani </t>
  </si>
  <si>
    <t>Guruh</t>
  </si>
  <si>
    <t>Arip Tajudin</t>
  </si>
  <si>
    <t>Keramik, Closet</t>
  </si>
  <si>
    <t>Granit</t>
  </si>
  <si>
    <t>Raida (Toko Baru Diesel)</t>
  </si>
  <si>
    <t>Jl. Sultan Ismail, Kel. Kampung Dalam, Kec. Siak, Prov Riau</t>
  </si>
  <si>
    <t>Kab. Siak</t>
  </si>
  <si>
    <t>Raida</t>
  </si>
  <si>
    <t>119.001.0001.26561</t>
  </si>
  <si>
    <t>vega virgomes lucky</t>
  </si>
  <si>
    <t>Pompa, Selang, Keran</t>
  </si>
  <si>
    <t>Ibu Novi / Bp H Lukman</t>
  </si>
  <si>
    <t>Elfitri</t>
  </si>
  <si>
    <t>MAterial Bahan Banguan di Mampang, JKT</t>
  </si>
  <si>
    <t>Selatan 43 Penjaringan Jakut</t>
  </si>
  <si>
    <t>Bp Sobin.</t>
  </si>
  <si>
    <t xml:space="preserve">Rajakom.com </t>
  </si>
  <si>
    <t>Alfin</t>
  </si>
  <si>
    <t>6930 2121 71</t>
  </si>
  <si>
    <t xml:space="preserve">Rajawali Mas Tehnik, PT </t>
  </si>
  <si>
    <t>Endah H</t>
  </si>
  <si>
    <t>Bank Mandiri Cab Gunung Sahari</t>
  </si>
  <si>
    <t>119-000-214-2394</t>
  </si>
  <si>
    <t>PT Rajawali Mas Tehnik</t>
  </si>
  <si>
    <t xml:space="preserve">l. Sido Mulyo VI No.32 Perumnas Tlogosari </t>
  </si>
  <si>
    <t xml:space="preserve">0811 980 828 </t>
  </si>
  <si>
    <t xml:space="preserve">Villa Gading Indah Blok B/4A RT 005 RW 014 Kel. Kelapa Gading Barat Kec. Kelapa Gading </t>
  </si>
  <si>
    <t>Villa Gading Indah Blok B/4A RT 005 RW 014 Kel. Ke</t>
  </si>
  <si>
    <t>Charles Setiawan</t>
  </si>
  <si>
    <t>Charles Setaiwan</t>
  </si>
  <si>
    <t xml:space="preserve">Blok M mall Lt. Basement Blok B No.18 </t>
  </si>
  <si>
    <t>Hanny Khouw</t>
  </si>
  <si>
    <t xml:space="preserve">Rambu Dai Mbati Waha </t>
  </si>
  <si>
    <t xml:space="preserve">Wudi Rt/Rw : 007/004 Desa/Kel. Kuta Kec.Kanatang </t>
  </si>
  <si>
    <t>0141-01-013619-50-5</t>
  </si>
  <si>
    <t xml:space="preserve">Ramdhan Saka Kusuma </t>
  </si>
  <si>
    <t>KABUPATEN PROBOLINGGO</t>
  </si>
  <si>
    <t>Ramadhan Saka Kusuma</t>
  </si>
  <si>
    <t>129-00-1085288-3</t>
  </si>
  <si>
    <t>Ramadhan saka kusuma</t>
  </si>
  <si>
    <t>Ramida Jaya Mandiri</t>
  </si>
  <si>
    <t>Jl Padat Karya Kp. Samprok RT 15 RW 07 Desa Sukamulya Cikupa Kabupaten Tangerang Kode Pos 15710 Banten</t>
  </si>
  <si>
    <t>Bp. Aldi</t>
  </si>
  <si>
    <t>PT. RAMIDA JAYA MANDIRI</t>
  </si>
  <si>
    <t>General Supplier, Jasa MEP (Mechanical Electrical Plumbing), Import &amp; Jasa Transportasi.</t>
  </si>
  <si>
    <t>Ramin (Mahdar)</t>
  </si>
  <si>
    <t>0812-9741-9351</t>
  </si>
  <si>
    <t>Dusun Krajan, RT002/001, Kel Belendung, Kec Klari, Kab Karawang</t>
  </si>
  <si>
    <t>Bp Ramin (Mahdar)</t>
  </si>
  <si>
    <t>Belum diinfo akan di Update sebelum PO</t>
  </si>
  <si>
    <t>Mandor Erection / perbaikan Tower</t>
  </si>
  <si>
    <t>Inah Sari Harahap</t>
  </si>
  <si>
    <t>Dusun III, Simbangu Kecamatan Angata</t>
  </si>
  <si>
    <t xml:space="preserve">Pekerjaan di Project Civil Work Kolaka </t>
  </si>
  <si>
    <t xml:space="preserve">Ramli </t>
  </si>
  <si>
    <t>49.931.997.8-034.000</t>
  </si>
  <si>
    <t>Chartam Sulaiman</t>
  </si>
  <si>
    <t>Bank Mandiri Cab Medan Pulo Briayan</t>
  </si>
  <si>
    <t>.Indra</t>
  </si>
  <si>
    <t xml:space="preserve">Ratmanto Basuki </t>
  </si>
  <si>
    <t xml:space="preserve">RATMOKO BAYU AJI,ST </t>
  </si>
  <si>
    <t>+6285865531175 / +6281351369754</t>
  </si>
  <si>
    <t>+6285865531175 / +62</t>
  </si>
  <si>
    <t xml:space="preserve">Subcont Project Mitratel </t>
  </si>
  <si>
    <t>Mandiri KCP Semarang</t>
  </si>
  <si>
    <t xml:space="preserve">Rayana </t>
  </si>
  <si>
    <t>Acep Helmi</t>
  </si>
  <si>
    <t>Jasa penyedia tenaga kerja</t>
  </si>
  <si>
    <t xml:space="preserve">RB. KARTIKA HUSADA </t>
  </si>
  <si>
    <t>DINA</t>
  </si>
  <si>
    <t>156.00.0434180.8</t>
  </si>
  <si>
    <t>PT. KARTIKA MEDIKA</t>
  </si>
  <si>
    <t>Reimbursement RS an M. adam (anak Bp Masimin)</t>
  </si>
  <si>
    <t xml:space="preserve">RD. Maman Abdurahman </t>
  </si>
  <si>
    <t xml:space="preserve">KP. Pasirkonci RT 014 RW 005 Kel/Desa : Pasir Sari Kecamatan Cikarang selatan Kabupaten Bekasi Jawa Barat </t>
  </si>
  <si>
    <t xml:space="preserve">Rea Pratama </t>
  </si>
  <si>
    <t>Bp Haiban Ishary</t>
  </si>
  <si>
    <t>Bank NTB</t>
  </si>
  <si>
    <t>CV Rea Pratama / Haiban Ishary</t>
  </si>
  <si>
    <t>Subcon Jalan Aspal</t>
  </si>
  <si>
    <t xml:space="preserve">021 - 745 9366, 745 </t>
  </si>
  <si>
    <t>Bp Erick</t>
  </si>
  <si>
    <t>Regali Putratama Sejahtera</t>
  </si>
  <si>
    <t>Trucking Medan</t>
  </si>
  <si>
    <t xml:space="preserve">REGEN SITUMORANG </t>
  </si>
  <si>
    <t>0404-01-001997-50-5</t>
  </si>
  <si>
    <t>Bp Reinhard</t>
  </si>
  <si>
    <t>Reinhard J Pentury</t>
  </si>
  <si>
    <t>Mandor Pondasi (lokal) di Kairatu</t>
  </si>
  <si>
    <t xml:space="preserve">REINHARD SINAGA </t>
  </si>
  <si>
    <t>MANDOR TOWER</t>
  </si>
  <si>
    <t>106-00-1034311-2</t>
  </si>
  <si>
    <t>REJANO</t>
  </si>
  <si>
    <t>Rejano Menyewakan mbl L300 dan Truk include sopirnya di sanana</t>
  </si>
  <si>
    <t>Lutfie Sentosa</t>
  </si>
  <si>
    <t>SALMAN</t>
  </si>
  <si>
    <t>Selang hose crane</t>
  </si>
  <si>
    <t xml:space="preserve">Pasar Induk Rt 02/03 Tanjung Uma </t>
  </si>
  <si>
    <t>Ibu Rely Yusnita</t>
  </si>
  <si>
    <t>Sewa Rumah/ Mess</t>
  </si>
  <si>
    <t>Rembo Sukses Jaya</t>
  </si>
  <si>
    <t>support@remboprinting.com</t>
  </si>
  <si>
    <t>Jl. Otista Raya No.137 7, RT.6/RW.8, Bidara Cina, Kecamatan Jatinegara, Kota Jakarta Timur, Daerah Khusus Ibukota Jakarta 13330</t>
  </si>
  <si>
    <t>Intan</t>
  </si>
  <si>
    <t>065 369 7373</t>
  </si>
  <si>
    <t>PT. Rembo Sukses Jaya</t>
  </si>
  <si>
    <t>82.362.760.9-002.000</t>
  </si>
  <si>
    <t>(021) 8501677/ +62 813-2930-1717</t>
  </si>
  <si>
    <t>(021) 8501677</t>
  </si>
  <si>
    <t>Jl. Otista Raya No.137 Bidara Cina, Kecamatan Jatinegara, Kota Jakarta Timur</t>
  </si>
  <si>
    <t>Rembo Sukses Jaya PT</t>
  </si>
  <si>
    <t>untuk percetakan dan printing</t>
  </si>
  <si>
    <t xml:space="preserve">Rembulan </t>
  </si>
  <si>
    <t>Bp Ghani</t>
  </si>
  <si>
    <t>Ibu Ghani</t>
  </si>
  <si>
    <t>A Gani Z</t>
  </si>
  <si>
    <t>Suplier Kayu</t>
  </si>
  <si>
    <t>Rendy Giusty</t>
  </si>
  <si>
    <t>+62 878-7762-6161</t>
  </si>
  <si>
    <t>Komp Setia Budi Regency Jl. Zamrud VIII No.8</t>
  </si>
  <si>
    <t>15.764.934.4-214.000</t>
  </si>
  <si>
    <t>Reno Adhe Putra</t>
  </si>
  <si>
    <t>Jl. Kapt M. Daud No.45 Rt. 017 Rw.000 Desa Payolebar Kec Jelutung Kota Jambi</t>
  </si>
  <si>
    <t>5632 0103 7858 535</t>
  </si>
  <si>
    <t xml:space="preserve">Sewa mobil </t>
  </si>
  <si>
    <t xml:space="preserve">Rent Motor - Yassir </t>
  </si>
  <si>
    <t>Yassir</t>
  </si>
  <si>
    <t>Bank Mandiri Cab. Palu</t>
  </si>
  <si>
    <t>151.000.2136759</t>
  </si>
  <si>
    <t>yassir Arafat</t>
  </si>
  <si>
    <t xml:space="preserve">RENTA KARYA MANDIRI </t>
  </si>
  <si>
    <t>Toko Bangunan, cash payment , Dear Pak JOnhar , Su</t>
  </si>
  <si>
    <t>Bpk M. Siallagan</t>
  </si>
  <si>
    <t>Tidak ada, hanya sekali transaksi not continue sup</t>
  </si>
  <si>
    <t>Tidak ada</t>
  </si>
  <si>
    <t>Ibu Nisa</t>
  </si>
  <si>
    <t>PT.Rental Crane Indonesia</t>
  </si>
  <si>
    <t xml:space="preserve">Rental Crane </t>
  </si>
  <si>
    <t xml:space="preserve">Rental Mobil Anugerah Palu </t>
  </si>
  <si>
    <t>L Muzzani</t>
  </si>
  <si>
    <t>900-00-17062505</t>
  </si>
  <si>
    <t>Muzzani</t>
  </si>
  <si>
    <t>Provider rental mobil operasional Palu, pengganti mobil Carry Pak Dili. STNK atas nama Kakak dari Bp L Muzzani</t>
  </si>
  <si>
    <t xml:space="preserve">Rental Mobilku </t>
  </si>
  <si>
    <t>Prm. Winaya Jaya Mangkubumi, Tasikmalaya</t>
  </si>
  <si>
    <t>Suprapto</t>
  </si>
  <si>
    <t>Rental Mobil Project Q149</t>
  </si>
  <si>
    <t xml:space="preserve">Rescom </t>
  </si>
  <si>
    <t xml:space="preserve">ITC kuningan Lt3 Blok B9 No3 Jl Prof Dr Satrio Kuningan </t>
  </si>
  <si>
    <t>Nico</t>
  </si>
  <si>
    <t>nichola</t>
  </si>
  <si>
    <t>Jatimakmur - pondok gede</t>
  </si>
  <si>
    <t>Ojang</t>
  </si>
  <si>
    <t>CV. Revology Indonesia</t>
  </si>
  <si>
    <t xml:space="preserve">Reynando Busyra </t>
  </si>
  <si>
    <t>Rental motor di site entikong en Balai karangan</t>
  </si>
  <si>
    <t>146.00.059898.22</t>
  </si>
  <si>
    <t xml:space="preserve">RIA JAYA ELEKTRONIK </t>
  </si>
  <si>
    <t>022-0925-056</t>
  </si>
  <si>
    <t>JOFFRIE</t>
  </si>
  <si>
    <t>Rian Andriyan</t>
  </si>
  <si>
    <t>Gang Bayam, RT003/006, Kel Pondok Cabe Ilir, Kel Pamulang, Kota Tangerang Selatan, Banten</t>
  </si>
  <si>
    <t>Koordinator Keamanan</t>
  </si>
  <si>
    <t xml:space="preserve">Rian Febrian </t>
  </si>
  <si>
    <t>KABUPATEN TOLI-TOLI</t>
  </si>
  <si>
    <t>BRI Unit Baulan Toli toli</t>
  </si>
  <si>
    <t>5230-01-017807-53-8</t>
  </si>
  <si>
    <t>Rian Hidayat</t>
  </si>
  <si>
    <t>Jl Tirtonadi Gg Sepat Siam, 02/01 Rumbai</t>
  </si>
  <si>
    <t>Supplier Kayu di Rumbai Pekanbaru</t>
  </si>
  <si>
    <t xml:space="preserve">Rickson Tanka </t>
  </si>
  <si>
    <t>Bp Rickson Tanka</t>
  </si>
  <si>
    <t>AKLI Mataram</t>
  </si>
  <si>
    <t>Bp. Bambang Jadmiko</t>
  </si>
  <si>
    <t xml:space="preserve">Dharma Husada Indah </t>
  </si>
  <si>
    <t>Yossie</t>
  </si>
  <si>
    <t xml:space="preserve">Ridwan Zainudin </t>
  </si>
  <si>
    <t>KOTA BITUNG</t>
  </si>
  <si>
    <t>Bank Mandiri, Cabang Bitung</t>
  </si>
  <si>
    <t>150-00-0743914-2</t>
  </si>
  <si>
    <t>DEFRYANDY ZAINUDIN</t>
  </si>
  <si>
    <t>Transportet Lokal</t>
  </si>
  <si>
    <t xml:space="preserve">Rifai Usula </t>
  </si>
  <si>
    <t>Desa Lekosula Rt.007/ Rw.004 Desa Lekosula Kec Mangoli Barat Kabupaten Kepulauan Sula Maluku Utara</t>
  </si>
  <si>
    <t>Rifai Usula</t>
  </si>
  <si>
    <t>Riki Hardian</t>
  </si>
  <si>
    <t>Dusun Pajaten Rt 03 Rw 06 Dawuan Tengah, Cikampek</t>
  </si>
  <si>
    <t>Sewa Alat Berat (Excavator, Dozer, Vibro, Truck)</t>
  </si>
  <si>
    <t xml:space="preserve">Rilin Perdana Mandiri </t>
  </si>
  <si>
    <t>Zairil Aswandi and Joni</t>
  </si>
  <si>
    <t xml:space="preserve">RIMBA JAYA, UD </t>
  </si>
  <si>
    <t xml:space="preserve">Daerah Makasar Kota </t>
  </si>
  <si>
    <t>H Nur Hasan: 081355665664</t>
  </si>
  <si>
    <t>H Nur Hasan</t>
  </si>
  <si>
    <t>Nur Hasan</t>
  </si>
  <si>
    <t xml:space="preserve">Rimbun Sentosa Abadi </t>
  </si>
  <si>
    <t>TEORI</t>
  </si>
  <si>
    <t>297-0421117</t>
  </si>
  <si>
    <t>Rimbun Sentosa Abadi PT</t>
  </si>
  <si>
    <t>84.194.199.0-115.000</t>
  </si>
  <si>
    <t>Toko untuk pembelian material untuk pembangunan direksi keet GI Kisaran (Ext) Q175</t>
  </si>
  <si>
    <t>Rindu Teknik</t>
  </si>
  <si>
    <t>Jl Salembaran Pipa Blimbing, Kosambi, Tangerang</t>
  </si>
  <si>
    <t>Dwi Maryanto</t>
  </si>
  <si>
    <t xml:space="preserve">Rini Furniture </t>
  </si>
  <si>
    <t xml:space="preserve">021 782 8651 / 0813 1712 5548 </t>
  </si>
  <si>
    <t xml:space="preserve">Jl. Paso No.44 RT 03 RW 06 Kp Kandang Jagakarsa Cilandak Jakarta Selatan </t>
  </si>
  <si>
    <t>Jl. Paso No.44 RT 03 RW 06 Kp Kandang Jagakarsa Ci</t>
  </si>
  <si>
    <t>Suyamto</t>
  </si>
  <si>
    <t>suyamto</t>
  </si>
  <si>
    <t>733 046 9879</t>
  </si>
  <si>
    <t xml:space="preserve">Supplier furniture </t>
  </si>
  <si>
    <t xml:space="preserve">Rion Putra Perkasa </t>
  </si>
  <si>
    <t>Bp Suryadi</t>
  </si>
  <si>
    <t>Name Plate untuk Tower</t>
  </si>
  <si>
    <t xml:space="preserve">Ripna Damopolii </t>
  </si>
  <si>
    <t>KABUPATEN BOLAANG MONGONDOW</t>
  </si>
  <si>
    <t>Bri</t>
  </si>
  <si>
    <t>Bpk Danu 081276952532</t>
  </si>
  <si>
    <t xml:space="preserve">Ririn Setyaningsih </t>
  </si>
  <si>
    <t>RIRIN SETYANINGSIH</t>
  </si>
  <si>
    <t>156-00-1045677-2</t>
  </si>
  <si>
    <t xml:space="preserve">Riris Sihombing </t>
  </si>
  <si>
    <t xml:space="preserve">Cawang III Jl. Letjen Sutoyo RT 012 RW 007 Kel. Kebon Pala Kec. Makasar Jakarta Timur DKI Jakarta </t>
  </si>
  <si>
    <t>Cawang III Jl. Letjen Sutoyo RT 012 RW 007 Kel. Ke</t>
  </si>
  <si>
    <t>Ibu Riris</t>
  </si>
  <si>
    <t>125 00097 4804 7</t>
  </si>
  <si>
    <t xml:space="preserve">Vendor transportasi </t>
  </si>
  <si>
    <t>Ibu Riisdiawati</t>
  </si>
  <si>
    <t>Sewa Truck Colt Diesel</t>
  </si>
  <si>
    <t>Riset Famili Mandiri</t>
  </si>
  <si>
    <t>risetlab@yahoo.com</t>
  </si>
  <si>
    <t xml:space="preserve">Jalan Sultan Alaidin Mahmudsyah No 6, Kota Banda Aceh </t>
  </si>
  <si>
    <t>Niza</t>
  </si>
  <si>
    <t>PT Riset Famili Mandiri</t>
  </si>
  <si>
    <t>91.208.115.5-101.000</t>
  </si>
  <si>
    <t xml:space="preserve">Untuk MCU Pak Khaidir </t>
  </si>
  <si>
    <t xml:space="preserve">riza ferial </t>
  </si>
  <si>
    <t>Riza Ferial</t>
  </si>
  <si>
    <t xml:space="preserve">RIZANIL </t>
  </si>
  <si>
    <t>Bank Rakyat Indonesia Cab. Tanjung Morawa</t>
  </si>
  <si>
    <t>3380-01-044713-53-9</t>
  </si>
  <si>
    <t>46.087.578.4.125.000</t>
  </si>
  <si>
    <t>Mandor Civil pondasi T/L Tanjung Balai-Kisaran Section 1</t>
  </si>
  <si>
    <t xml:space="preserve">RIZFA PERMATA INSANI </t>
  </si>
  <si>
    <t>+62-22-70400202</t>
  </si>
  <si>
    <t>+62-22-86813537</t>
  </si>
  <si>
    <t>ACHMAD RANNY</t>
  </si>
  <si>
    <t>ASNAWATI</t>
  </si>
  <si>
    <t>INSAN KAMAL</t>
  </si>
  <si>
    <t>Aznawati Azis</t>
  </si>
  <si>
    <t>Supplier utk alat DCP (Dynamic Cone Penetrometer)</t>
  </si>
  <si>
    <t>Retno</t>
  </si>
  <si>
    <t xml:space="preserve">Robert Kodong </t>
  </si>
  <si>
    <t>Michael R Kodong</t>
  </si>
  <si>
    <t xml:space="preserve">ROBJEN LEVIS SAMOSIR </t>
  </si>
  <si>
    <t xml:space="preserve">DW </t>
  </si>
  <si>
    <t xml:space="preserve">Cawang III Rt 012 / 005 </t>
  </si>
  <si>
    <t>Kebon Pala, Kp Makasar - Jakarta Timur</t>
  </si>
  <si>
    <t xml:space="preserve">Rochandi </t>
  </si>
  <si>
    <t>KABUPATEN KULON PROGO</t>
  </si>
  <si>
    <t>6934 01 016421 53 2</t>
  </si>
  <si>
    <t xml:space="preserve">Komp. Pertokoan Glodok Jaya No. 30 - mangga besar - taman sari </t>
  </si>
  <si>
    <t>PT. Roda Rollen Indonesia</t>
  </si>
  <si>
    <t xml:space="preserve">Rohaeni </t>
  </si>
  <si>
    <t>Gatot Sugiarto</t>
  </si>
  <si>
    <t>389.801.010.879.538</t>
  </si>
  <si>
    <t xml:space="preserve">Erection &amp; Check final </t>
  </si>
  <si>
    <t>Bp Rohiman</t>
  </si>
  <si>
    <t>Balum Info</t>
  </si>
  <si>
    <t>SITAC Teluk Naga</t>
  </si>
  <si>
    <t xml:space="preserve">Rolando Pangihutan Pandapotan Hutahuruk </t>
  </si>
  <si>
    <t>Rolando</t>
  </si>
  <si>
    <t>BCA cabang Batam</t>
  </si>
  <si>
    <t>Mix Design</t>
  </si>
  <si>
    <t xml:space="preserve">Romli </t>
  </si>
  <si>
    <t xml:space="preserve">0821 894 65726 </t>
  </si>
  <si>
    <t xml:space="preserve">Cvputrawijaya45@gmail.com </t>
  </si>
  <si>
    <t xml:space="preserve">KP. Pasir Ranji RT 005 RW 002 Kel/Desa Pasir Ranji Kec. Cikarang Pusat Kabupaten Bekasi </t>
  </si>
  <si>
    <t>KP. Pasir Ranji RT 005 RW 002 Kel/Desa Pasir Ranji</t>
  </si>
  <si>
    <t>688 019 4958</t>
  </si>
  <si>
    <t xml:space="preserve">RONALD MANUEL SIAGIAN </t>
  </si>
  <si>
    <t>Penyewa Mobil Perorangan</t>
  </si>
  <si>
    <t>Bpk Ronald</t>
  </si>
  <si>
    <t>Cash, bayar langsung dgn pemilik sewa Mobil</t>
  </si>
  <si>
    <t>0821-1502-9503</t>
  </si>
  <si>
    <t>Kampung Bendungan Rt.006/ Rw.001 Desa Pada Kembang Kecamatan Pada Kembang Kabupaten Tasikmalaya</t>
  </si>
  <si>
    <t>roni</t>
  </si>
  <si>
    <t xml:space="preserve">Roni </t>
  </si>
  <si>
    <t>KOTA PALOPO</t>
  </si>
  <si>
    <t>Bp Roni</t>
  </si>
  <si>
    <t xml:space="preserve">Roni Rachman </t>
  </si>
  <si>
    <t xml:space="preserve">0812 1163 0194 </t>
  </si>
  <si>
    <t xml:space="preserve">KP. Rancamaya RT 002 RW 008 Kel/Desa Rancamaya Kec. Bogor selatan Kota Bogor </t>
  </si>
  <si>
    <t>KP. Rancamaya RT 002 RW 008 Kel/Desa Rancamaya Kec</t>
  </si>
  <si>
    <t>0953 4163 68</t>
  </si>
  <si>
    <t xml:space="preserve">Mandor Borepile Ujung Berung Bandung </t>
  </si>
  <si>
    <t xml:space="preserve">RONI YUSDHITIRA </t>
  </si>
  <si>
    <t>BANK SUMUT</t>
  </si>
  <si>
    <t>117.02.04.006952-6</t>
  </si>
  <si>
    <t>JASA PENGURUSAN REKOMENDASI KETINGGIAN TOWER LANUD DAN ADBAND</t>
  </si>
  <si>
    <t>Bp Rony</t>
  </si>
  <si>
    <t>Supplier Percetakan (name Plat)</t>
  </si>
  <si>
    <t xml:space="preserve">Rony Ponglia </t>
  </si>
  <si>
    <t>151-00-9031982-0</t>
  </si>
  <si>
    <t>Kandidat mandor project Palu. NPWP 79.822.359.0-831.000</t>
  </si>
  <si>
    <t xml:space="preserve">Rosalina Song A. Ma Pd </t>
  </si>
  <si>
    <t>Camat Long Bagun</t>
  </si>
  <si>
    <t>Long Bagun</t>
  </si>
  <si>
    <t>Ibu Rosmiati</t>
  </si>
  <si>
    <t xml:space="preserve">ROY YULIANDRI </t>
  </si>
  <si>
    <t>Lilik Prasetyawan</t>
  </si>
  <si>
    <t xml:space="preserve">RR </t>
  </si>
  <si>
    <t>Erna Yusnita and Sukirman</t>
  </si>
  <si>
    <t xml:space="preserve">RS Adam Malik </t>
  </si>
  <si>
    <t>BM site RS Adam Malik Medan</t>
  </si>
  <si>
    <t xml:space="preserve">RS Bersalin Taman Harapan Baru </t>
  </si>
  <si>
    <t>purnama</t>
  </si>
  <si>
    <t>BCA Cabang Bulevar Hijau Bekasi</t>
  </si>
  <si>
    <t>521.035.0111</t>
  </si>
  <si>
    <t>PT. Permata Bunda Abadi</t>
  </si>
  <si>
    <t xml:space="preserve">RS HERMINA </t>
  </si>
  <si>
    <t>ibu Eka</t>
  </si>
  <si>
    <t>RaboBank Cabang Jakarta Glodok Makmur</t>
  </si>
  <si>
    <t>92.0000.7007</t>
  </si>
  <si>
    <t>PT. Medikaloka Hermina</t>
  </si>
  <si>
    <t xml:space="preserve">RS Hermina Arcamanik </t>
  </si>
  <si>
    <t>Tienti Kustian</t>
  </si>
  <si>
    <t>RaboBank Jl Aceh</t>
  </si>
  <si>
    <t>600.000.9111</t>
  </si>
  <si>
    <t>PT medicaloka Arcamanik</t>
  </si>
  <si>
    <t xml:space="preserve">RS Hermina Bekasi </t>
  </si>
  <si>
    <t>Sumarni</t>
  </si>
  <si>
    <t>Rabobank Cabang Glodok Makmur Jakarta</t>
  </si>
  <si>
    <t>92 - 0000 - 2323</t>
  </si>
  <si>
    <t>PT. Medikaloka Sejahtera</t>
  </si>
  <si>
    <t xml:space="preserve">RS Hermina Depok </t>
  </si>
  <si>
    <t>Afandi</t>
  </si>
  <si>
    <t>RaboBank Cab Raden Saleh</t>
  </si>
  <si>
    <t>1200.50.0004</t>
  </si>
  <si>
    <t>PT. Medikaloka Husada</t>
  </si>
  <si>
    <t xml:space="preserve">RS KENARI GRAHA MEDIKA </t>
  </si>
  <si>
    <t>Finance</t>
  </si>
  <si>
    <t>Bank BCA cab Cilungsie</t>
  </si>
  <si>
    <t>PT Bulan Sabit Sejahtera</t>
  </si>
  <si>
    <t xml:space="preserve">RS MEDIROS </t>
  </si>
  <si>
    <t>Sammy</t>
  </si>
  <si>
    <t>Bank BNI Cab.Rawamangun</t>
  </si>
  <si>
    <t>PT International Indonesia Health Care</t>
  </si>
  <si>
    <t xml:space="preserve">RS Mitra Keluarga </t>
  </si>
  <si>
    <t>ayu</t>
  </si>
  <si>
    <t>101-000-888</t>
  </si>
  <si>
    <t>PT. Ekamita Arahtegar (Cibubur)</t>
  </si>
  <si>
    <t xml:space="preserve">RS Prikasih </t>
  </si>
  <si>
    <t>Bank CIMB NIAGA</t>
  </si>
  <si>
    <t>285.01.001.46.000</t>
  </si>
  <si>
    <t>PT. PUTRA AMINAH PRIKASIH</t>
  </si>
  <si>
    <t xml:space="preserve">RS. AZRA </t>
  </si>
  <si>
    <t>MAHFUD ISRO</t>
  </si>
  <si>
    <t>BCA CABANG BOGOR</t>
  </si>
  <si>
    <t>PT. ARTHA SABENA PUTRA</t>
  </si>
  <si>
    <t xml:space="preserve">RS. RS Mitra Keluarga Waru </t>
  </si>
  <si>
    <t>Lilis</t>
  </si>
  <si>
    <t>Bank Bukopin Sidoarjo</t>
  </si>
  <si>
    <t>PT. Alpen AgungRaya</t>
  </si>
  <si>
    <t>1000-1234-01</t>
  </si>
  <si>
    <t>Rawat Inap RS Mitra Keluarga Waru Sidoarjo untuk Pasien M. Jidan Alfaro W ( Putra Bp. Dodit Widiarto )</t>
  </si>
  <si>
    <t xml:space="preserve">RUDI </t>
  </si>
  <si>
    <t xml:space="preserve">Daerah Padang Kota </t>
  </si>
  <si>
    <t xml:space="preserve">Jl Raya By Pass KM 4 ( depan pabrik Karet BHB), Lubuk Begalung </t>
  </si>
  <si>
    <t>Rudi: 08126793838</t>
  </si>
  <si>
    <t>CASH</t>
  </si>
  <si>
    <t>Jl. Kartini 019 / 001 Purbasari, Kec. Pangkalan Lada</t>
  </si>
  <si>
    <t>Bengkel Mobil Pangkalan Bun</t>
  </si>
  <si>
    <t>7040-01-00-0926-53-8</t>
  </si>
  <si>
    <t>Suplier Pasir (Quary pasir) tanjung Balai</t>
  </si>
  <si>
    <t xml:space="preserve">RUDI HERMAN </t>
  </si>
  <si>
    <t>CALON MANDOR PEKERJAAN PONDASI PALUBARU-SILAE</t>
  </si>
  <si>
    <t xml:space="preserve">RUDI YASIKA </t>
  </si>
  <si>
    <t>3344-01-026666-53-2</t>
  </si>
  <si>
    <t>RENTAL MOBIL AVANZA UNTUK PLTM SEMBELIN PRIODE 14 NOVEMBER 13 S/D 27 NOVEMBER 13</t>
  </si>
  <si>
    <t>Lumajang - Jawa Timur</t>
  </si>
  <si>
    <t>BNI Cab Situbondo</t>
  </si>
  <si>
    <t xml:space="preserve">RUDY SEKOH </t>
  </si>
  <si>
    <t xml:space="preserve">Subcont Pekanbaru Area </t>
  </si>
  <si>
    <t>Rt 6 Rw 1 Pandau Jaya PEKAN BARU - RIAU</t>
  </si>
  <si>
    <t>RUDY SEKOH : 081268090070</t>
  </si>
  <si>
    <t xml:space="preserve">Rumah Sakit Bedah Asri </t>
  </si>
  <si>
    <t>Rendra Hendrawinata</t>
  </si>
  <si>
    <t>PT. Rashal Siar Cakra Medika</t>
  </si>
  <si>
    <t>RS utk pembayaran rawat inap a.n Herni Yuliarti</t>
  </si>
  <si>
    <t xml:space="preserve">Rumah Sakit Jakarta </t>
  </si>
  <si>
    <t>Bank madiri - KCP RS Jakarta</t>
  </si>
  <si>
    <t>122-0045.53460</t>
  </si>
  <si>
    <t>PT Jakarta Sentra Medika Sejahtera</t>
  </si>
  <si>
    <t xml:space="preserve">RUMAH SAKIT PERTAMINA JAYA </t>
  </si>
  <si>
    <t>Rumah sakit Pertamina Jaya</t>
  </si>
  <si>
    <t xml:space="preserve">Rumah SIO </t>
  </si>
  <si>
    <t xml:space="preserve">Komp. Sandang Blok Q No 9A Klender Duret Sawit Jakarta Timur 13470 </t>
  </si>
  <si>
    <t>Komp. Sandang Blok Q No 9A Klender Duret Sawit Jak</t>
  </si>
  <si>
    <t>Anugraha</t>
  </si>
  <si>
    <t>577 078 7264</t>
  </si>
  <si>
    <t>Ade Nugraha Saputra</t>
  </si>
  <si>
    <t>Jasa pengurusan Ijin Operator (alat berat)</t>
  </si>
  <si>
    <t>Setiadi</t>
  </si>
  <si>
    <t>Ban Tesmec</t>
  </si>
  <si>
    <t>Bp Idrus</t>
  </si>
  <si>
    <t>Muhammad Idrus Rumbia</t>
  </si>
  <si>
    <t>Supplier Karung Plastik</t>
  </si>
  <si>
    <t>Ruri Handayanti</t>
  </si>
  <si>
    <t>+62 812-9395-5494</t>
  </si>
  <si>
    <t>Kp. Baru RT005/008 Pegadungan, Kali Deres, Jakarta Barat</t>
  </si>
  <si>
    <t>Andalan Cargo</t>
  </si>
  <si>
    <t>Trucking Ekspedisi Cargo</t>
  </si>
  <si>
    <t xml:space="preserve">RUSBANDI </t>
  </si>
  <si>
    <t>PENYEWA MOtor</t>
  </si>
  <si>
    <t xml:space="preserve">Jl. Sultan Adam Komp. Taman Citra Malkon Temon Blok F No. 9 RT 033 Banjarmasin Utara </t>
  </si>
  <si>
    <t>Banjarmasin Utara</t>
  </si>
  <si>
    <t>Rusbandi</t>
  </si>
  <si>
    <t>NTBA</t>
  </si>
  <si>
    <t xml:space="preserve">Rusdy </t>
  </si>
  <si>
    <t xml:space="preserve">Parigi, Desa Parigi, Kec. Takkalalla Kab. Wajo </t>
  </si>
  <si>
    <t>064-10100-767-5505</t>
  </si>
  <si>
    <t>Provider sewa motor Siwa (Q114)</t>
  </si>
  <si>
    <t xml:space="preserve">Ruslan Noor </t>
  </si>
  <si>
    <t>Provider tambahan rental motor project Palu</t>
  </si>
  <si>
    <t>Rusli Umagapi</t>
  </si>
  <si>
    <t>0852-8312-1896</t>
  </si>
  <si>
    <t>Desa Wainib Rt.004 Rw.002 Kecamatan Sulabesi Selatan Kabuptan Kepulauan Sula Maluku Utara</t>
  </si>
  <si>
    <t>Rusli Umagami</t>
  </si>
  <si>
    <t>Diyanti Umagapi</t>
  </si>
  <si>
    <t>2163-01-013927-50-9</t>
  </si>
  <si>
    <t>Mandor sipil lokal</t>
  </si>
  <si>
    <t xml:space="preserve">Rusli Vinilon Sakti </t>
  </si>
  <si>
    <t>Fachmi Adam</t>
  </si>
  <si>
    <t>PT. Rusli Vinilon Sakti</t>
  </si>
  <si>
    <t>342-3-98181-1</t>
  </si>
  <si>
    <t xml:space="preserve">Rusman </t>
  </si>
  <si>
    <t>08138587825,08592903</t>
  </si>
  <si>
    <t>Rusman Prayoga</t>
  </si>
  <si>
    <t xml:space="preserve">Rusman Resmana </t>
  </si>
  <si>
    <t xml:space="preserve">0815 770 283522 </t>
  </si>
  <si>
    <t xml:space="preserve">Cibuntu RT 008 RW 004 Kel/Desa Wanajaya Teluk Jambe Barat Kab. Kerawang Jawa Barat </t>
  </si>
  <si>
    <t>Cibuntu RT 008 RW 004 Kel/Desa Wanajaya Teluk Jam</t>
  </si>
  <si>
    <t>Pak Rusmana</t>
  </si>
  <si>
    <t>Noneng</t>
  </si>
  <si>
    <t xml:space="preserve">Rustandi </t>
  </si>
  <si>
    <t xml:space="preserve">Rustanto </t>
  </si>
  <si>
    <t xml:space="preserve">Borepile.blog@gmail.com </t>
  </si>
  <si>
    <t xml:space="preserve">JL. Cipinang Muara No. 11 RT 008 RW 008 Kel/Desa Cipinang Muara Kec. Jatinegara </t>
  </si>
  <si>
    <t>JL. Cipinang Muara No. 11 RT 008 RW 008 Kel/Desa C</t>
  </si>
  <si>
    <t>2741 5078 48</t>
  </si>
  <si>
    <t xml:space="preserve">Ruswandi </t>
  </si>
  <si>
    <t xml:space="preserve">Nagrog II RT 005 RW 008 Kel/Desa Pasir Jati Kec. Ujung Berung Kota Bandung Jawa Barat </t>
  </si>
  <si>
    <t>Nagrog II RT 005 RW 008 Kel/Desa Pasir Jati Kec. U</t>
  </si>
  <si>
    <t>131 001 069 392 9</t>
  </si>
  <si>
    <t xml:space="preserve">Surveyor </t>
  </si>
  <si>
    <t>Bp Sabam Simanjuntak</t>
  </si>
  <si>
    <t>Test Sand Cone</t>
  </si>
  <si>
    <t xml:space="preserve">SABARSAN EKA PUTRA </t>
  </si>
  <si>
    <t>SAHBARSAN</t>
  </si>
  <si>
    <t>BANK BRI unit Cut Nyak Dien Palu</t>
  </si>
  <si>
    <t>5181 - 01 - 009635 - 53 - 2</t>
  </si>
  <si>
    <t>SAHBARSAN EKA PUTRA</t>
  </si>
  <si>
    <t>Mandor Pekerjaan Tes PIT</t>
  </si>
  <si>
    <t xml:space="preserve">Sabena Gasindo Bersaudara </t>
  </si>
  <si>
    <t>Bp Nurmansyah</t>
  </si>
  <si>
    <t>PT Sabena Gasindo Bersaudara</t>
  </si>
  <si>
    <t>Supplier BBM Dexlite di Medan</t>
  </si>
  <si>
    <t xml:space="preserve">Sadi Rustiawan </t>
  </si>
  <si>
    <t>Pak Rusman</t>
  </si>
  <si>
    <t xml:space="preserve">supplier Air </t>
  </si>
  <si>
    <t>Sadikun Niagamas Raya</t>
  </si>
  <si>
    <t>0813-8303-8424</t>
  </si>
  <si>
    <t>Jl Pinangsia Timur No.4-A, RT004/005, Kel Pinangsia, Kec Tamansari, Jakarta Barat</t>
  </si>
  <si>
    <t>Bp Andrean Driantama</t>
  </si>
  <si>
    <t>PT. Sadikun Niagamas Raya</t>
  </si>
  <si>
    <t>Supplier Bahan Bakar Minyak (Dexlite) dll</t>
  </si>
  <si>
    <t xml:space="preserve">Saepul Mujib </t>
  </si>
  <si>
    <t xml:space="preserve">KP. Garuda RT 001/002 Sirna Raja Cipeundeuy </t>
  </si>
  <si>
    <t>0137 01 088891 50 7</t>
  </si>
  <si>
    <t>Saepuloh</t>
  </si>
  <si>
    <t>0831-7403-2851</t>
  </si>
  <si>
    <t>Kp Kamojang Rt.003 Rw.006 Desa Laksana Kabupaten Bandung</t>
  </si>
  <si>
    <t>4290-01-026097-53-7</t>
  </si>
  <si>
    <t>Mandor Galian Kabel dari Korlap abah wawan</t>
  </si>
  <si>
    <t>Nina</t>
  </si>
  <si>
    <t>PT. Saeti concretindo wahana</t>
  </si>
  <si>
    <t>120.00.05746297</t>
  </si>
  <si>
    <t xml:space="preserve">Safak Arrofiq </t>
  </si>
  <si>
    <t>Mandor pengerjaan BTS room site Ponorogo mall</t>
  </si>
  <si>
    <t xml:space="preserve">Safakarya Indah Sejahtera </t>
  </si>
  <si>
    <t>Holy Oktora</t>
  </si>
  <si>
    <t>IG Nyoman N Pandhu</t>
  </si>
  <si>
    <t>PT. Safakarya Indah Sejahtera</t>
  </si>
  <si>
    <t>Transporter utk wilayah Medan dan Jawa</t>
  </si>
  <si>
    <t>Silva Dwi Apriani</t>
  </si>
  <si>
    <t>115 000 693 4428</t>
  </si>
  <si>
    <t>Safety Mart</t>
  </si>
  <si>
    <t>Perlengkapan Safety</t>
  </si>
  <si>
    <t xml:space="preserve">Sahabat Jaya </t>
  </si>
  <si>
    <t>Material sipil di Medan</t>
  </si>
  <si>
    <t>Suwijaya</t>
  </si>
  <si>
    <t>BRI Syariah</t>
  </si>
  <si>
    <t>1000-390484</t>
  </si>
  <si>
    <t xml:space="preserve">Sahabat Mitra Logistindo </t>
  </si>
  <si>
    <t>Eko Wahyu Wijatmiko</t>
  </si>
  <si>
    <t>Wiwit Sefrianti</t>
  </si>
  <si>
    <t>Yudi Saputra</t>
  </si>
  <si>
    <t>120 00 1002 6826</t>
  </si>
  <si>
    <t>PT.Sahabat Mitra Logistindo</t>
  </si>
  <si>
    <t>71.024.552.3-042.000</t>
  </si>
  <si>
    <t xml:space="preserve">Sahabat Mulia Tauladan </t>
  </si>
  <si>
    <t>Abdurrahman Audah</t>
  </si>
  <si>
    <t>109-0012896346</t>
  </si>
  <si>
    <t>CV. Sahabat Mulia Tauladan</t>
  </si>
  <si>
    <t xml:space="preserve">SahabatIndonesia Inti Mandiri </t>
  </si>
  <si>
    <t xml:space="preserve">Muara Karang Selatan Blok A utara No 1 RT 007 RW 016 Kel Penjagalan kec Penjaringan </t>
  </si>
  <si>
    <t>Agus Sukardi</t>
  </si>
  <si>
    <t>BCA Cab Pluit</t>
  </si>
  <si>
    <t>168 304 4991</t>
  </si>
  <si>
    <t>PT. Sahabat Indonesia Inti Mandiri</t>
  </si>
  <si>
    <t>Bp Saharuddin</t>
  </si>
  <si>
    <t>Sahruddin</t>
  </si>
  <si>
    <t>Trucking PLN Paya pasir ke Kisaran</t>
  </si>
  <si>
    <t xml:space="preserve">Sahat </t>
  </si>
  <si>
    <t xml:space="preserve">Sahat Marpaung </t>
  </si>
  <si>
    <t>Mandor site Seluas dan jagoi babang</t>
  </si>
  <si>
    <t>SAHAT MARPAUNG</t>
  </si>
  <si>
    <t xml:space="preserve">SAHLAN </t>
  </si>
  <si>
    <t>Stringing Palu</t>
  </si>
  <si>
    <t>Bp Sahroji</t>
  </si>
  <si>
    <t>Supplier Bambu di Tangerang</t>
  </si>
  <si>
    <t xml:space="preserve">Sai Global Indonesia,PT </t>
  </si>
  <si>
    <t>Surveillance Audit 5 For ISO 9001</t>
  </si>
  <si>
    <t xml:space="preserve">Jl.Iskandarsyah Raya No.66C kebayoran Baru Jaksel </t>
  </si>
  <si>
    <t>I nyoman Susila /Awalia</t>
  </si>
  <si>
    <t>PT.SAI Global Indonesia</t>
  </si>
  <si>
    <t>124-00-0204249-8</t>
  </si>
  <si>
    <t>KOTA LUBUKLINGGAU</t>
  </si>
  <si>
    <t>Saiful Hadi</t>
  </si>
  <si>
    <t>+62 816-663-059</t>
  </si>
  <si>
    <t>Wonosekar 04/08, Wonosekar Kec. Karangawen</t>
  </si>
  <si>
    <t>Saiful Hadi (Jangkung)</t>
  </si>
  <si>
    <t xml:space="preserve">SAINI LONA </t>
  </si>
  <si>
    <t>ARTA GRAHA</t>
  </si>
  <si>
    <t>Supplier forklift untuk angkat material digudang PLN kebetulan pemilik forklift ini pemilik gudang yang di sewa PLN refrensi dari PLN</t>
  </si>
  <si>
    <t xml:space="preserve">Sainuddin </t>
  </si>
  <si>
    <t>Vendor untuk pengadaan Mess Malili. Data-data KTP, NPWP menyusul, menunggu Pak Dudung berada di Malili, karena terkendala fax. NPWP 79.885.420.4-803.000</t>
  </si>
  <si>
    <t xml:space="preserve">Sakabaja Panelindo </t>
  </si>
  <si>
    <t>Supplier Shelter</t>
  </si>
  <si>
    <t>Mada Ayu</t>
  </si>
  <si>
    <t>02.507.109.3-451.000</t>
  </si>
  <si>
    <t xml:space="preserve">Sakha Teknik </t>
  </si>
  <si>
    <t xml:space="preserve">Jl. Surapati No. 15A </t>
  </si>
  <si>
    <t>Hardono</t>
  </si>
  <si>
    <t>117.00000.65058</t>
  </si>
  <si>
    <t>AKLI site Plaza Grand Wahid Salatiga</t>
  </si>
  <si>
    <t xml:space="preserve">Saki </t>
  </si>
  <si>
    <t>Jl. Palmas No.2, Tj. Priok, Kec. Tj. Priok, Jkt Utara, Daerah Khusus Ibukota Jakarta 14310</t>
  </si>
  <si>
    <t>Salamet</t>
  </si>
  <si>
    <t>Salamet riyadi</t>
  </si>
  <si>
    <t>5750.2470.93</t>
  </si>
  <si>
    <t xml:space="preserve">SALIMEN KAMAL </t>
  </si>
  <si>
    <t>Bpl. Kamal</t>
  </si>
  <si>
    <t xml:space="preserve">SAMAFITRO,PT </t>
  </si>
  <si>
    <t>Nurfadilah</t>
  </si>
  <si>
    <t>SCB</t>
  </si>
  <si>
    <t>PT.SAMAFITRO</t>
  </si>
  <si>
    <t>Euis Ida Damayanti</t>
  </si>
  <si>
    <t>Kontrakan / Mess</t>
  </si>
  <si>
    <t xml:space="preserve">SAMBOYO </t>
  </si>
  <si>
    <t xml:space="preserve">Jl. Pelabuhan Km 30 - Cigombong </t>
  </si>
  <si>
    <t>Bp. NANANG HERNANDANG</t>
  </si>
  <si>
    <t>Bank BCA, Cab Sukabumi</t>
  </si>
  <si>
    <t>0384.18.19.17</t>
  </si>
  <si>
    <t xml:space="preserve">SAMIDI </t>
  </si>
  <si>
    <t>Rental Truck Colt Diesel</t>
  </si>
  <si>
    <t>Ahmat Khutubi</t>
  </si>
  <si>
    <t>Jaga siang malam T01</t>
  </si>
  <si>
    <t>Samman Duwila</t>
  </si>
  <si>
    <t>Rahmania Umagapi</t>
  </si>
  <si>
    <t>Sekdes Wainib</t>
  </si>
  <si>
    <t>Ibu Lidwina</t>
  </si>
  <si>
    <t>Lidwina michele sudrajat</t>
  </si>
  <si>
    <t>TokoBahan Bangunan di Cikupa</t>
  </si>
  <si>
    <t xml:space="preserve">Samsidar </t>
  </si>
  <si>
    <t>Nur Derita Ginting</t>
  </si>
  <si>
    <t>Sewa Pick Up</t>
  </si>
  <si>
    <t xml:space="preserve">Samsirwan </t>
  </si>
  <si>
    <t xml:space="preserve">0852 8039 9902 </t>
  </si>
  <si>
    <t xml:space="preserve">samsirwan@yahoo.com </t>
  </si>
  <si>
    <t xml:space="preserve">KOTO RENAH RT 007 RW 007 Kel. KOTO RENAH KEC. PESISIR BUKIT </t>
  </si>
  <si>
    <t>KOTO RENAH RT 007 RW 007 Kel. KOTO RENAH KEC. PESI</t>
  </si>
  <si>
    <t>KOTA SUNGAI PENUH</t>
  </si>
  <si>
    <t>0415 0700 91</t>
  </si>
  <si>
    <t>SAMSIRWAN</t>
  </si>
  <si>
    <t>Desa Fokalik Rt.001 Rw.001 Kec Sanana Utara Kab Kepulauan Sula</t>
  </si>
  <si>
    <t>5224-01-02116753-3</t>
  </si>
  <si>
    <t xml:space="preserve">Samsul </t>
  </si>
  <si>
    <t xml:space="preserve">Gebang Perut RT03 Rw005, Kel Mojogembang, Kec Kemlagi, Mojokerto, Jawa timur </t>
  </si>
  <si>
    <t>Bp Samsul (081249976007)</t>
  </si>
  <si>
    <t>Pemasangan Flu Bus</t>
  </si>
  <si>
    <t>Samsul Anam</t>
  </si>
  <si>
    <t>Jalan H.Kimah Rawa Denok Rangkapan Jaya Baru RT 002 RW 001 Pancoran Mas</t>
  </si>
  <si>
    <t>Untuk Test dan Coomisioning Teluk Naga</t>
  </si>
  <si>
    <t xml:space="preserve">Taman Modern Blok RI No. 8A Jl. Raya Bekasi Km 24 </t>
  </si>
  <si>
    <t xml:space="preserve">Samudera tunggal utama </t>
  </si>
  <si>
    <t xml:space="preserve">022 7061 3434 </t>
  </si>
  <si>
    <t xml:space="preserve">Hadiyansah21@gmail.com </t>
  </si>
  <si>
    <t xml:space="preserve">022 541 6492 </t>
  </si>
  <si>
    <t xml:space="preserve">Komplek Ruko Bizpark No 455 A-B Bandung </t>
  </si>
  <si>
    <t>Pak Hadi</t>
  </si>
  <si>
    <t>3460 5566 77</t>
  </si>
  <si>
    <t xml:space="preserve">Supplier semen tiga roda bandung </t>
  </si>
  <si>
    <t xml:space="preserve">Samunit </t>
  </si>
  <si>
    <t>Artika Sari Putri</t>
  </si>
  <si>
    <t>Sanam</t>
  </si>
  <si>
    <t>+62 895-2334-5600</t>
  </si>
  <si>
    <t>Kp. Kramat RT 002/006 Kramat - Pakuhaji</t>
  </si>
  <si>
    <t>Susi Selviani</t>
  </si>
  <si>
    <t xml:space="preserve">Sanapiah </t>
  </si>
  <si>
    <t>107-00-0781203-7</t>
  </si>
  <si>
    <t>Service Escavator Medan</t>
  </si>
  <si>
    <t xml:space="preserve">Sandra Nathalia </t>
  </si>
  <si>
    <t>Ibu Nathalia</t>
  </si>
  <si>
    <t>Sandra Natalia</t>
  </si>
  <si>
    <t>Erection Gantry &amp; Steel Support</t>
  </si>
  <si>
    <t xml:space="preserve">Sangdong Industries Co., Ltd </t>
  </si>
  <si>
    <t>Korea</t>
  </si>
  <si>
    <t>Mr JH Kim</t>
  </si>
  <si>
    <t>Mr Dong-kyun, Ha/Presiden</t>
  </si>
  <si>
    <t>Industrial Bank Of Korea (Mansu-Dong Branch)</t>
  </si>
  <si>
    <t>108-043090-56-00017</t>
  </si>
  <si>
    <t>Connector</t>
  </si>
  <si>
    <t xml:space="preserve">Sanggar Jaya Abadi </t>
  </si>
  <si>
    <t>Brian Ananta</t>
  </si>
  <si>
    <t>BNI cab Majalaya</t>
  </si>
  <si>
    <t>PT. Sanggar Jaya Abadi</t>
  </si>
  <si>
    <t xml:space="preserve">Sani Pribadi </t>
  </si>
  <si>
    <t>Mandor Stringing Busbar</t>
  </si>
  <si>
    <t>Email : sales@sankeindo.c</t>
  </si>
  <si>
    <t>Fedi Irvandi</t>
  </si>
  <si>
    <t xml:space="preserve">Santa Fe Indonusa,PT </t>
  </si>
  <si>
    <t>Penyimpanan Box</t>
  </si>
  <si>
    <t>wafa</t>
  </si>
  <si>
    <t>Eric M Lontoh</t>
  </si>
  <si>
    <t>011-033489-068 (IDR) -011-033489-115 (USD)</t>
  </si>
  <si>
    <t>PT Santa Fe Indonusa</t>
  </si>
  <si>
    <t>2012-08-08</t>
  </si>
  <si>
    <t xml:space="preserve">Santal </t>
  </si>
  <si>
    <t>penjaga dan pemilik lahan site ketungau tengah</t>
  </si>
  <si>
    <t>Santy Rakim</t>
  </si>
  <si>
    <t>Jl. Mangga Besar IV B, No.37 A</t>
  </si>
  <si>
    <t>07.646.660.6-032.000</t>
  </si>
  <si>
    <t>Servis / Perbaikan mesin diesel</t>
  </si>
  <si>
    <t>IZURDIAGA</t>
  </si>
  <si>
    <t>NAVARRA</t>
  </si>
  <si>
    <t>SPANYOL</t>
  </si>
  <si>
    <t>Miguel Echarren</t>
  </si>
  <si>
    <t>SANTANDER</t>
  </si>
  <si>
    <t>ES34 0049 1821092210519651</t>
  </si>
  <si>
    <t>Supplier Warning Light di Spain</t>
  </si>
  <si>
    <t xml:space="preserve">Saprindo Bangunan </t>
  </si>
  <si>
    <t xml:space="preserve">Bengkong Sadai - Batam </t>
  </si>
  <si>
    <t>Asun</t>
  </si>
  <si>
    <t>LInda</t>
  </si>
  <si>
    <t>BP Saprizal</t>
  </si>
  <si>
    <t>Rental Dump Truck di Tj Balai</t>
  </si>
  <si>
    <t>Jl. Mangga Dua Abdad No.1 Jakarta Pusat 10730</t>
  </si>
  <si>
    <t xml:space="preserve">Sapta Asien Mid-East,PT </t>
  </si>
  <si>
    <t>Mariam</t>
  </si>
  <si>
    <t>CINB Niaga</t>
  </si>
  <si>
    <t>PT Sapta Asien Mid-East</t>
  </si>
  <si>
    <t>Dian Novita</t>
  </si>
  <si>
    <t>PT. SAPTA TUNAS TEKNOLOGI</t>
  </si>
  <si>
    <t>Sapudin</t>
  </si>
  <si>
    <t>+62 813-5565-5032</t>
  </si>
  <si>
    <t>Harjasari</t>
  </si>
  <si>
    <t>Suhadi</t>
  </si>
  <si>
    <t>Melka</t>
  </si>
  <si>
    <t xml:space="preserve">Sarana Bangunan </t>
  </si>
  <si>
    <t xml:space="preserve">Jl. Duren Tiga Raya No. 132 Pancoran </t>
  </si>
  <si>
    <t>anton</t>
  </si>
  <si>
    <t>BCA 658932143698</t>
  </si>
  <si>
    <t>Antonius Wandi</t>
  </si>
  <si>
    <t xml:space="preserve">Sarana Jaringan Mas </t>
  </si>
  <si>
    <t>Panel maker OSP Brand Tyco</t>
  </si>
  <si>
    <t>Djaya Maulana</t>
  </si>
  <si>
    <t>PT. Sarana Jaringan Mas</t>
  </si>
  <si>
    <t>0361.01.000220.30.1</t>
  </si>
  <si>
    <t xml:space="preserve">SARANA SUKSES BERSAMA </t>
  </si>
  <si>
    <t xml:space="preserve">Supplier Sipil Pekanbaru </t>
  </si>
  <si>
    <t xml:space="preserve">Jl. Marsan Barat 342, Komplek Marsan Sejahtera, </t>
  </si>
  <si>
    <t>Pekan Baru - Riau</t>
  </si>
  <si>
    <t>BNI cab pekanbaru</t>
  </si>
  <si>
    <t>lyta nafratilova</t>
  </si>
  <si>
    <t xml:space="preserve">SARANA YAKIN TRANS </t>
  </si>
  <si>
    <t>Suyitno</t>
  </si>
  <si>
    <t>PT. Sarana Yakin Trans</t>
  </si>
  <si>
    <t>75.276.445.6-403.000</t>
  </si>
  <si>
    <t>Saras Guna Darma</t>
  </si>
  <si>
    <t>Kp Mriyan 03/05 Pakunden, Kec. Ngluwar</t>
  </si>
  <si>
    <t>Darma</t>
  </si>
  <si>
    <t>Transportasi Truck Semarang dan Sekitarnya</t>
  </si>
  <si>
    <t>Mandor Civil untuk CVT tj Balai</t>
  </si>
  <si>
    <t xml:space="preserve">Sarbini (Kepala dusun) </t>
  </si>
  <si>
    <t>Ijin Warga</t>
  </si>
  <si>
    <t>Mudin</t>
  </si>
  <si>
    <t>Bank Baitul Mal Syariah</t>
  </si>
  <si>
    <t>Nurhuda</t>
  </si>
  <si>
    <t xml:space="preserve">SARIPUDDIN SITOMPUL </t>
  </si>
  <si>
    <t>5318-01-01317053-5</t>
  </si>
  <si>
    <t>Kalibaru - Clincing</t>
  </si>
  <si>
    <t>Bp Sarmili</t>
  </si>
  <si>
    <t>Saiful Achyar</t>
  </si>
  <si>
    <t>Pelindung hewan - Astana Anyar</t>
  </si>
  <si>
    <t xml:space="preserve">SATRIA </t>
  </si>
  <si>
    <t xml:space="preserve">KP. GUJI RT.003/RW.002 </t>
  </si>
  <si>
    <t>KEL/DESA DURI KEPA - KEBON JERUK</t>
  </si>
  <si>
    <t xml:space="preserve">Satria </t>
  </si>
  <si>
    <t>David NSM Tambunan</t>
  </si>
  <si>
    <t>Mirza Ismail</t>
  </si>
  <si>
    <t>280.01.04.000633.0</t>
  </si>
  <si>
    <t>CV. Satria</t>
  </si>
  <si>
    <t>Supplier batu, pasir split utk pltm simbelin</t>
  </si>
  <si>
    <t xml:space="preserve">SATRIA MATRANINDO KARGO </t>
  </si>
  <si>
    <t>Sunaryo, SE</t>
  </si>
  <si>
    <t>102-0001067757</t>
  </si>
  <si>
    <t>PT. Satria Matranindo Kargo</t>
  </si>
  <si>
    <t>01.780.945.0.013.000</t>
  </si>
  <si>
    <t>Jasa clearance GI Nusra</t>
  </si>
  <si>
    <t>Bp Reynaldo</t>
  </si>
  <si>
    <t>Reynaldo</t>
  </si>
  <si>
    <t>Supplier BBM</t>
  </si>
  <si>
    <t>Satrira</t>
  </si>
  <si>
    <t>PT. Satrira Solusi Indonesia</t>
  </si>
  <si>
    <t>Pest control</t>
  </si>
  <si>
    <t>Desinfectant</t>
  </si>
  <si>
    <t>Satu 36 Digital Print</t>
  </si>
  <si>
    <t>1136digitalprint@gmail.com</t>
  </si>
  <si>
    <t>Jl Terusan Ibrahim Singadilaga, Ruko Taman Pembaharuan</t>
  </si>
  <si>
    <t>Fitri Indriyani</t>
  </si>
  <si>
    <t>Yudi Priatna</t>
  </si>
  <si>
    <t>Yudi Priatna Ruhiyat</t>
  </si>
  <si>
    <t>Cetak Spanduk, Brosur, Banner dan Digital Printing di Kab. Purwakarta</t>
  </si>
  <si>
    <t xml:space="preserve">Satya Abadi </t>
  </si>
  <si>
    <t>Alexander Satya</t>
  </si>
  <si>
    <t>Rental Genset di Medan utk digunakan di PLTM Simbelin. Pak jonhar, terlampir rekap pembanding, pak Jonhar, terlampir email jawaban dari pak iman.</t>
  </si>
  <si>
    <t xml:space="preserve">Ruko Daan Mogot Baru, Jl Utan Jati 9B1 Kalideres </t>
  </si>
  <si>
    <t>Irwan Sjamsudin</t>
  </si>
  <si>
    <t xml:space="preserve">Saudara Frame &amp; Mirror </t>
  </si>
  <si>
    <t xml:space="preserve">021 794 2744 / 794 2749 </t>
  </si>
  <si>
    <t xml:space="preserve">Saudaraframe_fendi@yahoo.com </t>
  </si>
  <si>
    <t xml:space="preserve">Jl. Mampang Prapatan Raya No. 32 (sebelah giant) Jakarta Selatan </t>
  </si>
  <si>
    <t>Jl. Mampang Prapatan Raya No. 32 (sebelah giant) J</t>
  </si>
  <si>
    <t xml:space="preserve">Supplier Bingkai, Kaca dan Papan </t>
  </si>
  <si>
    <t>Savety Abadi</t>
  </si>
  <si>
    <t>Duta Indah Kapuk B6 Jakarta Utara</t>
  </si>
  <si>
    <t>Raniti</t>
  </si>
  <si>
    <t>Untuk pembelian marking tangga office</t>
  </si>
  <si>
    <t>saxtiawan</t>
  </si>
  <si>
    <t>rental mobil</t>
  </si>
  <si>
    <t xml:space="preserve">SAYUTI </t>
  </si>
  <si>
    <t>Scale Store 88</t>
  </si>
  <si>
    <t>Ruko Malibu Blok I No. 27 City Resort Cengkareng Barat</t>
  </si>
  <si>
    <t>Powder Coating Machine</t>
  </si>
  <si>
    <t xml:space="preserve">SDP Computer </t>
  </si>
  <si>
    <t>Supllier ATK</t>
  </si>
  <si>
    <t xml:space="preserve">Sediver </t>
  </si>
  <si>
    <t>Insulator dan accesories untuk PLN Transmisi</t>
  </si>
  <si>
    <t>Nanterre</t>
  </si>
  <si>
    <t>France</t>
  </si>
  <si>
    <t>Mr roger de Conti/ Mr Suk</t>
  </si>
  <si>
    <t>BANCA INTESA FRANCE 62 RUE DE RICHELIEU 75002 PARI</t>
  </si>
  <si>
    <t>IBAN FR76 1012 8001 0001 3230 0000 782</t>
  </si>
  <si>
    <t>Sego Lengko Nusantara</t>
  </si>
  <si>
    <t>Blok Balong, Kel. Sindangjawa, Kec. Dukupuntang, Kab. Cirebon, Prov. Jawa Barat</t>
  </si>
  <si>
    <t>Deri</t>
  </si>
  <si>
    <t>Ibu Khairunisa Hasibuan</t>
  </si>
  <si>
    <t>Khairunnisa Hasibuan</t>
  </si>
  <si>
    <t>Supplier Kayu (Kaso, Reng dll)</t>
  </si>
  <si>
    <t xml:space="preserve">SEJAHTERA MANDIRI </t>
  </si>
  <si>
    <t xml:space="preserve">Supplier Electrical Bandung </t>
  </si>
  <si>
    <t xml:space="preserve">Jl Banceuy No 115 </t>
  </si>
  <si>
    <t>Sekasa Mitra Utama</t>
  </si>
  <si>
    <t>0877-7176-8081 / 021 55768297</t>
  </si>
  <si>
    <t>Karawaci Office Park, Ruko Pinangsia Blok H Nomor 53-55, Lippo Karawaci Utara, Kel. Panunggangan Barat, Kec. Cibodas, Kota Tangerang, Provinsi Banten, Kode Pos: 15139</t>
  </si>
  <si>
    <t>Emilia</t>
  </si>
  <si>
    <t>581-507-777-3</t>
  </si>
  <si>
    <t>PT Sekasa Mitra Utama</t>
  </si>
  <si>
    <t>Vendor Besi untuk Siak</t>
  </si>
  <si>
    <t xml:space="preserve">Selly Suwignyo, SH. MKn </t>
  </si>
  <si>
    <t>Ibu Selly</t>
  </si>
  <si>
    <t>Bank Mandiri KCP Cimanggis</t>
  </si>
  <si>
    <t>Selly S Budiono, SH</t>
  </si>
  <si>
    <t xml:space="preserve">Selly Suwignyo, SH. MKn. </t>
  </si>
  <si>
    <t>070-00-0655140-7</t>
  </si>
  <si>
    <t>Jasa notaris utk project IBC Multi Operator di Bogor area</t>
  </si>
  <si>
    <t>Semangat Rahmat Garansi</t>
  </si>
  <si>
    <t>0878-2348-4544</t>
  </si>
  <si>
    <t>semangat.garansi@gmail.com</t>
  </si>
  <si>
    <t>Jl. Pasir Jaya V No. 16 Regol Kota Bandung</t>
  </si>
  <si>
    <t>Ade Wibawa</t>
  </si>
  <si>
    <t>Diani</t>
  </si>
  <si>
    <t>Suyoko</t>
  </si>
  <si>
    <t>777-656-5789</t>
  </si>
  <si>
    <t>PT. Semangat Rahmat Garansi</t>
  </si>
  <si>
    <t>83.974.618.7-407.000</t>
  </si>
  <si>
    <t xml:space="preserve">Semen Indonesia Beton </t>
  </si>
  <si>
    <t xml:space="preserve">021 829 5327/ 021 837 01841 </t>
  </si>
  <si>
    <t xml:space="preserve">021 831 6916 </t>
  </si>
  <si>
    <t xml:space="preserve">Jl. Tebet Timur Dalam 8X No. 15 Jakarta Selatan Jakarta Indonesia </t>
  </si>
  <si>
    <t>Jl. Tebet Timur Dalam 8X No. 15 Jakarta Selatan Ja</t>
  </si>
  <si>
    <t>Pak Arief</t>
  </si>
  <si>
    <t xml:space="preserve">Semeru Teknik </t>
  </si>
  <si>
    <t>Akhun</t>
  </si>
  <si>
    <t>Hendri Selamet</t>
  </si>
  <si>
    <t>Penyedia tools swakelola</t>
  </si>
  <si>
    <t>Evi Diana Sari</t>
  </si>
  <si>
    <t>0000 0000 0000</t>
  </si>
  <si>
    <t xml:space="preserve">Senayan Trikarya Sempana </t>
  </si>
  <si>
    <t>BM site Plaza Senayan</t>
  </si>
  <si>
    <t>Dede Purnama</t>
  </si>
  <si>
    <t xml:space="preserve">022-4240338 </t>
  </si>
  <si>
    <t xml:space="preserve">Jl. Tamblong No 16 </t>
  </si>
  <si>
    <t xml:space="preserve">SENJAYA SOLUSI SEKURINDO,PT </t>
  </si>
  <si>
    <t>Proximity Card</t>
  </si>
  <si>
    <t>cash on delivery</t>
  </si>
  <si>
    <t xml:space="preserve">Sentra Jaminan </t>
  </si>
  <si>
    <t>Ibu Sri</t>
  </si>
  <si>
    <t>120.000.478.4356</t>
  </si>
  <si>
    <t>PT. Sentra Jaminan</t>
  </si>
  <si>
    <t xml:space="preserve">Insurance Consultant, Guarante </t>
  </si>
  <si>
    <t xml:space="preserve">Jl Swasembada Barat Viii No.5 </t>
  </si>
  <si>
    <t>PT Sentra Jaminan</t>
  </si>
  <si>
    <t>Jl. Panjang Jiwo 48 Surabaya</t>
  </si>
  <si>
    <t>Sentral Ban Kendari</t>
  </si>
  <si>
    <t>sentralban.kendari@gmail.com</t>
  </si>
  <si>
    <t>Jalan Bunggasi, Anduonohu, Poasia , Kota Kendari 93231</t>
  </si>
  <si>
    <t>Pembelian Ban MT</t>
  </si>
  <si>
    <t>SAPTA WIDYA CAHYADI</t>
  </si>
  <si>
    <t xml:space="preserve">Sentral Warna </t>
  </si>
  <si>
    <t xml:space="preserve">0771-24365/24366 </t>
  </si>
  <si>
    <t>sentralwarna@yahoo.com</t>
  </si>
  <si>
    <t>Pak Djonni 08127074956</t>
  </si>
  <si>
    <t>Djonni</t>
  </si>
  <si>
    <t xml:space="preserve">SEPAKAT ( Serikat Pekerja Telkomsel) </t>
  </si>
  <si>
    <t>Pemasanga Iklan TIM publikasi pelantikan Direksi &amp; Komisaris Baru</t>
  </si>
  <si>
    <t>Fitri HP.08128924342</t>
  </si>
  <si>
    <t>Bank Mega Cab. Kebon Jeruk</t>
  </si>
  <si>
    <t>PT KUALASAGI PRIMA PERKASA</t>
  </si>
  <si>
    <t>H.Dudung Abdullah</t>
  </si>
  <si>
    <t>Bp Septian</t>
  </si>
  <si>
    <t>Septian Ilham N</t>
  </si>
  <si>
    <t>Jasa Pasang Insulator</t>
  </si>
  <si>
    <t>Panin</t>
  </si>
  <si>
    <t>Transporter / armada / angkutan</t>
  </si>
  <si>
    <t xml:space="preserve">Jl. Boulevard raya komp duta Harapan indah </t>
  </si>
  <si>
    <t>Blok N.24</t>
  </si>
  <si>
    <t>Bapak Farry</t>
  </si>
  <si>
    <t xml:space="preserve">Serasi Auto Raya - makasar </t>
  </si>
  <si>
    <t>Rosna</t>
  </si>
  <si>
    <t>Permata Cab Sudirman Makasar</t>
  </si>
  <si>
    <t>PT. Serasi autoraya</t>
  </si>
  <si>
    <t xml:space="preserve">Serasi Auto Raya - Palu </t>
  </si>
  <si>
    <t>Palu Sulawesi Selatan</t>
  </si>
  <si>
    <t>Andi Sardiman</t>
  </si>
  <si>
    <t xml:space="preserve">Serasi Auto Raya (MEDAN) </t>
  </si>
  <si>
    <t>Irfan Akmal</t>
  </si>
  <si>
    <t>Serasi Auto Raya</t>
  </si>
  <si>
    <t>Rental mobil di Medan</t>
  </si>
  <si>
    <t xml:space="preserve">Serasi Auto raya cab Balikpapan </t>
  </si>
  <si>
    <t>Balikpapan Kal-Tim</t>
  </si>
  <si>
    <t>Tecky Febriana</t>
  </si>
  <si>
    <t xml:space="preserve">Serasi Auto Raya Cab Banjarmasin </t>
  </si>
  <si>
    <t>Merry</t>
  </si>
  <si>
    <t>PT. Serasi Autoraya</t>
  </si>
  <si>
    <t xml:space="preserve">Serasi Auto Raya Cab Batam </t>
  </si>
  <si>
    <t>FELIX M PARDEDE</t>
  </si>
  <si>
    <t>BANK PERMATA cab. T. UMAR Pekanbaru</t>
  </si>
  <si>
    <t xml:space="preserve">Serasi Auto Raya Cab. Bandung </t>
  </si>
  <si>
    <t xml:space="preserve">Jl. Soekarno Hatta No. 811 RW 002 </t>
  </si>
  <si>
    <t>Jl. Mitra Sunter Boulevard Blok C2 Kav. 90, Sunter</t>
  </si>
  <si>
    <t>Mr. Marco</t>
  </si>
  <si>
    <t>Evelin S. saragih</t>
  </si>
  <si>
    <t>BCA KCP Ahmad Yani</t>
  </si>
  <si>
    <t>PT Serasi Auto Raya</t>
  </si>
  <si>
    <t>Rentar mobil TRAC untuk operasioanal Q142 (Tasik)</t>
  </si>
  <si>
    <t xml:space="preserve">Jl. Condet Raya No.`5 Gedong, Pasar Rebo, Jaktim </t>
  </si>
  <si>
    <t>Ms. Ina</t>
  </si>
  <si>
    <t>Ms. Siska Andriyani</t>
  </si>
  <si>
    <t>Mr. Firman Yosafat Sirega</t>
  </si>
  <si>
    <t>BCA KCP Cilandak KKO</t>
  </si>
  <si>
    <t>PT. Serasi Auto Raya</t>
  </si>
  <si>
    <t>Rental mobil untuk Q149 ( Trac cab bandung full booked )</t>
  </si>
  <si>
    <t xml:space="preserve">Serasi Autoraya - Menado </t>
  </si>
  <si>
    <t>akhsan.kristiawan</t>
  </si>
  <si>
    <t xml:space="preserve">Serasi Autoraya - Pekanbaru </t>
  </si>
  <si>
    <t>Ibu Dona</t>
  </si>
  <si>
    <t>PT.Serasi Autoraya</t>
  </si>
  <si>
    <t>0.514.268.053</t>
  </si>
  <si>
    <t xml:space="preserve">Serba Murah </t>
  </si>
  <si>
    <t>Supplier Puncak</t>
  </si>
  <si>
    <t>Budi Tandiono</t>
  </si>
  <si>
    <t xml:space="preserve">Setia Bangunan </t>
  </si>
  <si>
    <t>Asan Sunata</t>
  </si>
  <si>
    <t>toko bangunan di lubuk linggau</t>
  </si>
  <si>
    <t xml:space="preserve">Setia Budi </t>
  </si>
  <si>
    <t>Rek nanti di edit VDR</t>
  </si>
  <si>
    <t>Supplier Relay Omron</t>
  </si>
  <si>
    <t xml:space="preserve">Setia Kawan </t>
  </si>
  <si>
    <t>Rental scafolding utk site emporium</t>
  </si>
  <si>
    <t>Soleh Fauzi</t>
  </si>
  <si>
    <t xml:space="preserve">SETIA TUNGGAL </t>
  </si>
  <si>
    <t xml:space="preserve">Supplier Material Sipil Surabaya </t>
  </si>
  <si>
    <t>Bp JONG TAK LIANG</t>
  </si>
  <si>
    <t>BCA, Cab MULYA SARI</t>
  </si>
  <si>
    <t>389 0397319</t>
  </si>
  <si>
    <t>JONG TAK LIANG</t>
  </si>
  <si>
    <t>Bp Budi</t>
  </si>
  <si>
    <t>Jecsen Chandra</t>
  </si>
  <si>
    <t>Supplier Grounding Material</t>
  </si>
  <si>
    <t>dr. Setiyo Junianto, MARS</t>
  </si>
  <si>
    <t>Dokter Kesehatan</t>
  </si>
  <si>
    <t xml:space="preserve">SETKA PRIMA MANDIRI </t>
  </si>
  <si>
    <t>Jl. Setiakawan I No.41 Rt.0001 / 0007 Duri Pulo Ga</t>
  </si>
  <si>
    <t>Ferdyan Nuari</t>
  </si>
  <si>
    <t>Mojokerta</t>
  </si>
  <si>
    <t>M Ary Nasution</t>
  </si>
  <si>
    <t xml:space="preserve">Wisma Sentosa Lt. 3 Jl. Sultan Iskandar Muda Kav. </t>
  </si>
  <si>
    <t>Bpk Indra</t>
  </si>
  <si>
    <t>SHANGHAI</t>
  </si>
  <si>
    <t>Mr. Huang</t>
  </si>
  <si>
    <t>BANK OF CHINA SHANGHAI XIAN XIA SUB BRANCH</t>
  </si>
  <si>
    <t>A/C NO.439066181510 SWIFT CODE: BKCHCNBJ300</t>
  </si>
  <si>
    <t>SHANGHAI N&amp;L INDUSTRIAL CO., LTD.</t>
  </si>
  <si>
    <t>establishe</t>
  </si>
  <si>
    <t>+86-13671583840</t>
  </si>
  <si>
    <t>Mrs Larissa</t>
  </si>
  <si>
    <t>To be advice</t>
  </si>
  <si>
    <t>Supplier Warning Light and Warning Sphere</t>
  </si>
  <si>
    <t xml:space="preserve">Shellindo Jaya </t>
  </si>
  <si>
    <t>Rachmat Harjono</t>
  </si>
  <si>
    <t>Febriana Ratri</t>
  </si>
  <si>
    <t>LH Soendoro</t>
  </si>
  <si>
    <t>PT. Shellindo Jaya</t>
  </si>
  <si>
    <t>Oli utk mesin TESMEC</t>
  </si>
  <si>
    <t xml:space="preserve">SHELLINDO PRATAMA </t>
  </si>
  <si>
    <t>Aufal Suhel</t>
  </si>
  <si>
    <t>Aufa Suhel</t>
  </si>
  <si>
    <t>Include Pasang dan tambahan kabel</t>
  </si>
  <si>
    <t>Kab.Tangerang</t>
  </si>
  <si>
    <t>RIko</t>
  </si>
  <si>
    <t>Shengli Industry Indonesia PT</t>
  </si>
  <si>
    <t xml:space="preserve">Shenzhen Hope Technology Holding Co., Ltd </t>
  </si>
  <si>
    <t>+86-755-86325047</t>
  </si>
  <si>
    <t>+86-755-8632504</t>
  </si>
  <si>
    <t>NANSHAN DISTRIC</t>
  </si>
  <si>
    <t>SHENZHEN</t>
  </si>
  <si>
    <t>wendy</t>
  </si>
  <si>
    <t>HSBC Hong Kong SWIFT Code: HSBCHKHHHKH</t>
  </si>
  <si>
    <t>652 230749 838</t>
  </si>
  <si>
    <t>HONGKONG NEW HOPE TECH CO., LIMITED</t>
  </si>
  <si>
    <t>Shijiazhuang Yongrui Electrical Equipment Co., LTD</t>
  </si>
  <si>
    <t>+86 18330187077</t>
  </si>
  <si>
    <t>wendy@yongruielec.com</t>
  </si>
  <si>
    <t>No. 268 Xingye East Avenue, Xinji Economic Development Zone, Hebei</t>
  </si>
  <si>
    <t>http://www.yongruielec.com/contactus</t>
  </si>
  <si>
    <t>Wendy</t>
  </si>
  <si>
    <t>Bp Jooni</t>
  </si>
  <si>
    <t>Joni Setiawan</t>
  </si>
  <si>
    <t>Supplier Battery AKI di Medan</t>
  </si>
  <si>
    <t xml:space="preserve">Jakarta </t>
  </si>
  <si>
    <t>Bracket Grosir</t>
  </si>
  <si>
    <t>Bracket TV</t>
  </si>
  <si>
    <t>Shopee - Flagersshop</t>
  </si>
  <si>
    <t>Bendera</t>
  </si>
  <si>
    <t xml:space="preserve">shopee international indonesia </t>
  </si>
  <si>
    <t>Shopee MedLiquid</t>
  </si>
  <si>
    <t>Virtua; Account</t>
  </si>
  <si>
    <t>supplier Disinfektan</t>
  </si>
  <si>
    <t>Shyam Industries</t>
  </si>
  <si>
    <t>+91-8047787287</t>
  </si>
  <si>
    <t>2/38 Phase 3 Halol Panchmahals, Behind HNG GLASS, Halol-389350, Gujarat, India</t>
  </si>
  <si>
    <t>https://www.indiamart.com/shyam-industries-halol</t>
  </si>
  <si>
    <t>Halol</t>
  </si>
  <si>
    <t>Gujarat</t>
  </si>
  <si>
    <t>Dilip Shekhawat</t>
  </si>
  <si>
    <t>Untuk Pembelian Corona Rings</t>
  </si>
  <si>
    <t xml:space="preserve">Ruko Grand Sungkono Blok D 20-21 </t>
  </si>
  <si>
    <t>Jl. Mayjend Sungkono 176</t>
  </si>
  <si>
    <t>Bp Joko / Ibu Rossa</t>
  </si>
  <si>
    <t xml:space="preserve">Sicamex Asia Pte, Ltd </t>
  </si>
  <si>
    <t>Suplier Fitting untuk transmisi</t>
  </si>
  <si>
    <t>Mr Eric Saulnier</t>
  </si>
  <si>
    <t>260-530936-178</t>
  </si>
  <si>
    <t>Sicamex Asia Pte Ltd</t>
  </si>
  <si>
    <t xml:space="preserve">Sicamindo,PT </t>
  </si>
  <si>
    <t xml:space="preserve">sukanta.sutardi@sicamindo.com </t>
  </si>
  <si>
    <t>Transmisi PLN</t>
  </si>
  <si>
    <t xml:space="preserve">Graha Satria II 2nd Floor /2B, Jl. RS Fatmawati </t>
  </si>
  <si>
    <t>No 5</t>
  </si>
  <si>
    <t>Sukanta Sutardi</t>
  </si>
  <si>
    <t>PT Sicamindo</t>
  </si>
  <si>
    <t xml:space="preserve">Sidajaya Sampurna Raharja </t>
  </si>
  <si>
    <t>Bank Ekonomi</t>
  </si>
  <si>
    <t>201.500.1413</t>
  </si>
  <si>
    <t xml:space="preserve">Sido Agung Mandiri </t>
  </si>
  <si>
    <t xml:space="preserve">021 560 1932 </t>
  </si>
  <si>
    <t xml:space="preserve">JL. Kota Bambu Utara V No 05 RT 008 RW 005 Kota Bambu Utara Palmerah Jakarta Barat DKI Jakarta </t>
  </si>
  <si>
    <t>Alma</t>
  </si>
  <si>
    <t>121.00.812.812.00</t>
  </si>
  <si>
    <t>PT Sido Agung Mandiri</t>
  </si>
  <si>
    <t xml:space="preserve">Sido Mulur Logistik Mandiri </t>
  </si>
  <si>
    <t>Suharto Toid</t>
  </si>
  <si>
    <t>Nurul Kowim</t>
  </si>
  <si>
    <t>Muamalat Indonesia</t>
  </si>
  <si>
    <t>PT. Sido Mulur Logistik Mandiri</t>
  </si>
  <si>
    <t>72.912.266.3-413.000</t>
  </si>
  <si>
    <t>Transportir Trafo</t>
  </si>
  <si>
    <t>Ibu Yenni Mulyana</t>
  </si>
  <si>
    <t>PT Siem Lestari</t>
  </si>
  <si>
    <t>Percetakan Buku Agenda</t>
  </si>
  <si>
    <t xml:space="preserve">Siemens Aktiengesellschaft </t>
  </si>
  <si>
    <t>BERLIN</t>
  </si>
  <si>
    <t>GERMAN</t>
  </si>
  <si>
    <t>Mohammed.alashqar</t>
  </si>
  <si>
    <t>JP MORGAN CHASE BANK, LONDON</t>
  </si>
  <si>
    <t>IBAN : GB34CHAS60924225463202 via MT 103 credit CH</t>
  </si>
  <si>
    <t>Resubmit. Vendor material Lubuklinggau</t>
  </si>
  <si>
    <t xml:space="preserve">Sigit Agung Wahono, SST </t>
  </si>
  <si>
    <t>mandor Surveyor Transmisi</t>
  </si>
  <si>
    <t>Sigit Wahono</t>
  </si>
  <si>
    <t>BNI cab ITB</t>
  </si>
  <si>
    <t>Sigit Agung Wahono</t>
  </si>
  <si>
    <t>Kec Sumber Manjing Wetan</t>
  </si>
  <si>
    <t>Bp Indra &amp; Ibu Nurli</t>
  </si>
  <si>
    <t>Sigma Niaga Gas PT</t>
  </si>
  <si>
    <t>SPBU Shell Soekarno Hata (U/ Teluk Naga)</t>
  </si>
  <si>
    <t xml:space="preserve">Silar Rancang Bangun,PT </t>
  </si>
  <si>
    <t>Silman (0815-2545799)</t>
  </si>
  <si>
    <t>152-00-1058662-2</t>
  </si>
  <si>
    <t>02.885.134.3-801.000</t>
  </si>
  <si>
    <t>2008-01-24</t>
  </si>
  <si>
    <t>M. Faqih</t>
  </si>
  <si>
    <t xml:space="preserve">Simalungun Traso </t>
  </si>
  <si>
    <t>Bpk Traso</t>
  </si>
  <si>
    <t xml:space="preserve">Simbol Tehnik </t>
  </si>
  <si>
    <t>toko ME di PTK</t>
  </si>
  <si>
    <t>Kalbar</t>
  </si>
  <si>
    <t>1212.47446.9000.89</t>
  </si>
  <si>
    <t>Sutian Tedja</t>
  </si>
  <si>
    <t>Simpang Lima Husada</t>
  </si>
  <si>
    <t xml:space="preserve">Jalan R suprapto 137 Purwodadi </t>
  </si>
  <si>
    <t>Fangiwati Candra</t>
  </si>
  <si>
    <t xml:space="preserve">untuk MCU Pekerja </t>
  </si>
  <si>
    <t>Ahmat Syaiful Bahri</t>
  </si>
  <si>
    <t>jaga malam T03</t>
  </si>
  <si>
    <t>Manado</t>
  </si>
  <si>
    <t xml:space="preserve">Sinar Abadi Jaya </t>
  </si>
  <si>
    <t xml:space="preserve">0267 730 1758 , 0813 1098 9203 , 0813 8261 5376 </t>
  </si>
  <si>
    <t xml:space="preserve">Badami - Karawang Barat </t>
  </si>
  <si>
    <t>0444 0102 1389 50 6</t>
  </si>
  <si>
    <t>Moch Nurul Iman</t>
  </si>
  <si>
    <t>Sewa Alat Berat</t>
  </si>
  <si>
    <t xml:space="preserve">Sinar Bangunan </t>
  </si>
  <si>
    <t>H Herman</t>
  </si>
  <si>
    <t>BNI POSO</t>
  </si>
  <si>
    <t>014 599 5568</t>
  </si>
  <si>
    <t>Herman Madumai</t>
  </si>
  <si>
    <t>Rachmi Abubakar</t>
  </si>
  <si>
    <t>152-00-0463220-0</t>
  </si>
  <si>
    <t>Penyedia material project Swakelola Siwa</t>
  </si>
  <si>
    <t xml:space="preserve">SINAR BARU </t>
  </si>
  <si>
    <t>FONNY WONGSO</t>
  </si>
  <si>
    <t>Penyedia Besi Ulir 16mm project Pondasi Swakelola Palubaru</t>
  </si>
  <si>
    <t xml:space="preserve">Jl.Raya Pasar Minggu Km.17 No.1-1A </t>
  </si>
  <si>
    <t>Lydia Wibowo</t>
  </si>
  <si>
    <t>Toko ban</t>
  </si>
  <si>
    <t xml:space="preserve">Sinar Bungo </t>
  </si>
  <si>
    <t>+62-0747-21063</t>
  </si>
  <si>
    <t>+62-0747-21333</t>
  </si>
  <si>
    <t>Johan / Aling</t>
  </si>
  <si>
    <t>Johan Tandoyo</t>
  </si>
  <si>
    <t>Supplier material sipil di muaro bungo jambi</t>
  </si>
  <si>
    <t>Danny (081806182999)</t>
  </si>
  <si>
    <t xml:space="preserve">SINAR CAHAYA MANDIRI </t>
  </si>
  <si>
    <t xml:space="preserve">Supplier Material Sipil Depok </t>
  </si>
  <si>
    <t xml:space="preserve">Jl. Keadilan Kp Pulo Rt 01 / 09 </t>
  </si>
  <si>
    <t>Rangkapan Jaya, Kec Pancoran Mas - Depok</t>
  </si>
  <si>
    <t>Bp. Danny : 081806182999</t>
  </si>
  <si>
    <t>BANK BCA, Cab Nusantara Depok</t>
  </si>
  <si>
    <t>Mon mon Chandra</t>
  </si>
  <si>
    <t>Bp Freddy</t>
  </si>
  <si>
    <t>Freddy Kasidi</t>
  </si>
  <si>
    <t>Supplier Plastik dan Terpal</t>
  </si>
  <si>
    <t>kebon Jeruk Jakarta barat</t>
  </si>
  <si>
    <t>Hartawan Tarigan</t>
  </si>
  <si>
    <t>Bp Hendra</t>
  </si>
  <si>
    <t>Hendra Cok</t>
  </si>
  <si>
    <t>Selang Spiral dan Selang Plastik</t>
  </si>
  <si>
    <t xml:space="preserve">Jl. Pembangunan II No.35, Desa. Batu Sari, </t>
  </si>
  <si>
    <t>Batu Ceper. Tangerang</t>
  </si>
  <si>
    <t>Suryo Limbono</t>
  </si>
  <si>
    <t xml:space="preserve">Sinar Jaya </t>
  </si>
  <si>
    <t xml:space="preserve">Jl Raya Pajajaran, RT05/011 Bantar Jati </t>
  </si>
  <si>
    <t>Muhammad Fuad Yahya</t>
  </si>
  <si>
    <t>Fadlun Aminah</t>
  </si>
  <si>
    <t>Toko bangunan di bogor kota</t>
  </si>
  <si>
    <t>Sinar Jaya Baru Electric</t>
  </si>
  <si>
    <t>LTC Glodok Lt. UG Blok B1 No. 8</t>
  </si>
  <si>
    <t>Toko Online Sinar Jaya Ba</t>
  </si>
  <si>
    <t>342-231-147-2</t>
  </si>
  <si>
    <t>Tjhang Budi Hermanto</t>
  </si>
  <si>
    <t>Toko Alat-Alat Electric : Receptackle Merk Legrand</t>
  </si>
  <si>
    <t>Akwet</t>
  </si>
  <si>
    <t xml:space="preserve">SINAR JAYA, UD </t>
  </si>
  <si>
    <t xml:space="preserve">Supplier Cat Di PKU </t>
  </si>
  <si>
    <t>IMRON SAPUTRA</t>
  </si>
  <si>
    <t>BCA CAB. LIA CIPUTAT</t>
  </si>
  <si>
    <t xml:space="preserve">Sinar Kalimantan </t>
  </si>
  <si>
    <t>Ibu Regina</t>
  </si>
  <si>
    <t>3622-01-002234-53-1</t>
  </si>
  <si>
    <t>Hokdi Simbolon</t>
  </si>
  <si>
    <t>Bp Akmal</t>
  </si>
  <si>
    <t>Supplier Keramik, Closet, Wastafel, Kitchen Zink</t>
  </si>
  <si>
    <t xml:space="preserve">Sinar Mandar </t>
  </si>
  <si>
    <t>Antonius</t>
  </si>
  <si>
    <t>VIVI CADDI</t>
  </si>
  <si>
    <t>Supplier besi, semen dan cat nippon di Kendari</t>
  </si>
  <si>
    <t>Sinar Mandiri Alumunium</t>
  </si>
  <si>
    <t>0877-8519-8377</t>
  </si>
  <si>
    <t xml:space="preserve">Jl. Dokter Setiabudi No 9, Pondok Kacang Prima, Kota Tagerang Selatan </t>
  </si>
  <si>
    <t>TANGERANG KOTA</t>
  </si>
  <si>
    <t>DIMAN</t>
  </si>
  <si>
    <t>42.231.487.2-405.000</t>
  </si>
  <si>
    <t>Pintu BV untuk PGE Kamojang</t>
  </si>
  <si>
    <t xml:space="preserve">Sinar Medika </t>
  </si>
  <si>
    <t xml:space="preserve">021 858 0477 / 0818 774 337 / 0812 1038 6655 </t>
  </si>
  <si>
    <t xml:space="preserve">Winarko_loka12@yahoo.co.id </t>
  </si>
  <si>
    <t xml:space="preserve">021 858 0477 </t>
  </si>
  <si>
    <t xml:space="preserve">PD. Pasar Pramuka Lt. Dasar AKS 164 Jakarta Timur </t>
  </si>
  <si>
    <t>Bapak Winarko</t>
  </si>
  <si>
    <t xml:space="preserve">Supplier alat kesehatan dan kedokteran </t>
  </si>
  <si>
    <t xml:space="preserve">Sinar Motor </t>
  </si>
  <si>
    <t>Bp Hengky Purwanto</t>
  </si>
  <si>
    <t>Fanny Lisakay</t>
  </si>
  <si>
    <t>Toko Peralatan / Tool Sipil (Vibrator, Timbangan, Stemper Kodok)</t>
  </si>
  <si>
    <t>Ibu Ajirna 0852-9797-5789</t>
  </si>
  <si>
    <t>PTSinar Multi Proteksindo</t>
  </si>
  <si>
    <t>Supplier APAR (Alat Pemadam Kebakaran)</t>
  </si>
  <si>
    <t>Sinar Niaga Gemilang</t>
  </si>
  <si>
    <t>021 7329680</t>
  </si>
  <si>
    <t>Jl. Dr. Cipto Mangunkusumo, Komplek Peruri No.1, Sudimara Timur, Kec. Ciledug, Kota Tangerang</t>
  </si>
  <si>
    <t>Yeha</t>
  </si>
  <si>
    <t>Agus Prastudi</t>
  </si>
  <si>
    <t xml:space="preserve">Untuk pengiriman material Kusus Jakarta Kendari </t>
  </si>
  <si>
    <t>Bp Budiman</t>
  </si>
  <si>
    <t>Supplier elektrikal</t>
  </si>
  <si>
    <t xml:space="preserve">SINAR UTAMA GROUNDING </t>
  </si>
  <si>
    <t xml:space="preserve">021 - 21381900 </t>
  </si>
  <si>
    <t>123-00-0700905-5</t>
  </si>
  <si>
    <t>03.243.537.2-023.000</t>
  </si>
  <si>
    <t>Salemba Raya</t>
  </si>
  <si>
    <t>junarta Japri</t>
  </si>
  <si>
    <t>068-001-1303</t>
  </si>
  <si>
    <t>Ilmi</t>
  </si>
  <si>
    <t>Bp Wendi / Ibu Ariani</t>
  </si>
  <si>
    <t>PT Sinartech Multi Perkasa</t>
  </si>
  <si>
    <t>Pabrikasi Besi Support dan Jasa Galvanized</t>
  </si>
  <si>
    <t xml:space="preserve">Sinergi Cipta Karunia </t>
  </si>
  <si>
    <t>Ahmad Sunarto</t>
  </si>
  <si>
    <t>Nyandara Sunarti</t>
  </si>
  <si>
    <t>PT. Sinergi Cipta Karunia</t>
  </si>
  <si>
    <t>31.726.013.1-411.000</t>
  </si>
  <si>
    <t>Jl. Mampang Prapatan VIII No. 29 Tegal Parang Mampang Prapatan Jakarta Selatan</t>
  </si>
  <si>
    <t>PT. Sinergi Garuda Nusant</t>
  </si>
  <si>
    <t>PT. Sinergi Garuda Nusantara</t>
  </si>
  <si>
    <t>Percetakan Untuk Cetak Spanduk</t>
  </si>
  <si>
    <t xml:space="preserve">Jl. Pitaniaga, No.05, Lantai 2 Cipeundeuy Padalarang, Bandung Barat , Jawa Barat </t>
  </si>
  <si>
    <t>Sinergi Membangun</t>
  </si>
  <si>
    <t>+62 858-1753-4271</t>
  </si>
  <si>
    <t>Gedung Ciputra International Office</t>
  </si>
  <si>
    <t>Echa</t>
  </si>
  <si>
    <t>BCA CAB METRO TANAH ABANG</t>
  </si>
  <si>
    <t>CV. SINERGI MEMBANGUN</t>
  </si>
  <si>
    <t>CNP, UNP, H Beam, Rebar, Baja ringan, Atap</t>
  </si>
  <si>
    <t>pagadungan kalideres</t>
  </si>
  <si>
    <t>Andri Xiao</t>
  </si>
  <si>
    <t>PT. Sinergi Pelita Makmur</t>
  </si>
  <si>
    <t>Trasnporter</t>
  </si>
  <si>
    <t>Sinoma Jiangxi Insulator and Electricity Co., Ltd.</t>
  </si>
  <si>
    <t>+86 138 7994 1424</t>
  </si>
  <si>
    <t>sinomalissen@foxmail.com</t>
  </si>
  <si>
    <t>5th Floor, Sinoma International Building, No. 16 Wangjing North Road, Chaoyang District, Beijing, China Postal Code: 337200</t>
  </si>
  <si>
    <t>Beijing</t>
  </si>
  <si>
    <t>INDUSTRIAL AND COMMERCIAL BANK OF CHINA, LUXI SUB</t>
  </si>
  <si>
    <t>Sinoma Jiangxi Insulator and Electricity Co., Ltd</t>
  </si>
  <si>
    <t>+62 811-9210-031 / 02129053595</t>
  </si>
  <si>
    <t xml:space="preserve">Sisnawati </t>
  </si>
  <si>
    <t>Ibu Sisnawati</t>
  </si>
  <si>
    <t>Mandor Civil untuk Teluk Naga</t>
  </si>
  <si>
    <t xml:space="preserve">SITAC -Achiruddin (Ucok/Roni) </t>
  </si>
  <si>
    <t xml:space="preserve">Taman sari Blok F No.136 Rt/Rw 005/0002 kel.Tiban </t>
  </si>
  <si>
    <t>Bpk Ucok/roni</t>
  </si>
  <si>
    <t>PT Bank Mandiri ,Tbk</t>
  </si>
  <si>
    <t>109-00-1131290-7</t>
  </si>
  <si>
    <t xml:space="preserve">Siti aliyah </t>
  </si>
  <si>
    <t>Siti Aliyah</t>
  </si>
  <si>
    <t>167 00 0082748 4</t>
  </si>
  <si>
    <t>Anin Suherman</t>
  </si>
  <si>
    <t>Siti Habibah</t>
  </si>
  <si>
    <t>Ds Jalu 03/011 Cikampek Timur, Cikampek</t>
  </si>
  <si>
    <t>Jual-Beli Motor Bekas Purwakarta</t>
  </si>
  <si>
    <t xml:space="preserve">Siti Komariah </t>
  </si>
  <si>
    <t>Penjual ruko - Surabaya</t>
  </si>
  <si>
    <t>Ibu Siti</t>
  </si>
  <si>
    <t>BCA Cab. Tebet Barat</t>
  </si>
  <si>
    <t xml:space="preserve">Siti Prihatiani </t>
  </si>
  <si>
    <t>094 055 1684</t>
  </si>
  <si>
    <t xml:space="preserve">Sjanti Devi </t>
  </si>
  <si>
    <t>Subkon Sitacq di Samarinda</t>
  </si>
  <si>
    <t xml:space="preserve">0818 - 776120 </t>
  </si>
  <si>
    <t xml:space="preserve">Slamet </t>
  </si>
  <si>
    <t xml:space="preserve">Dusun Talipa </t>
  </si>
  <si>
    <t>RT III/ II KEl Buntuna Kec Baolan Kabupaten Toli t</t>
  </si>
  <si>
    <t>Toli Toli</t>
  </si>
  <si>
    <t>Bp Slamet Hariyono</t>
  </si>
  <si>
    <t>Mandor Grounding</t>
  </si>
  <si>
    <t xml:space="preserve">Slamet Pandi </t>
  </si>
  <si>
    <t>Dwi haryanto</t>
  </si>
  <si>
    <t xml:space="preserve">Slamet Riadi </t>
  </si>
  <si>
    <t xml:space="preserve">Pondok Melati Rt 06 Rw 08 Kel Jati Warna </t>
  </si>
  <si>
    <t>Pondok Melati - Bekasi</t>
  </si>
  <si>
    <t>Bp Slamet Riadi</t>
  </si>
  <si>
    <t>Bp Slamet</t>
  </si>
  <si>
    <t>Slamet Riyadi</t>
  </si>
  <si>
    <t>Dukuh Basaran Rt.003 Rw.003 Desa Purworejo Kec Sragi Kabupaten Pekalongan Jawa Tengah</t>
  </si>
  <si>
    <t>KABUPATEN PEKALONGAN</t>
  </si>
  <si>
    <t>3727-01-002035-50-3</t>
  </si>
  <si>
    <t>Mandor Galian kabel Proyek Pertamina Kamojang Garut</t>
  </si>
  <si>
    <t>Mandor Sipil untuk Galian kabel Proyek Pertamina Kamojang Garut</t>
  </si>
  <si>
    <t xml:space="preserve">SM </t>
  </si>
  <si>
    <t>Leveransir Medan</t>
  </si>
  <si>
    <t>Smart Furniture</t>
  </si>
  <si>
    <t>021-7396511</t>
  </si>
  <si>
    <t>Jl. Panglima Polim Raya No.65 Kebayoran Baru Jakarta Selatan</t>
  </si>
  <si>
    <t>06-779-482-8-019-001</t>
  </si>
  <si>
    <t>Surabaya 60285</t>
  </si>
  <si>
    <t xml:space="preserve">Soenarto </t>
  </si>
  <si>
    <t xml:space="preserve">Jl. Sumberjo RT 003 RW 006 Sumberjo Rembang </t>
  </si>
  <si>
    <t>BRI SIMPEDES</t>
  </si>
  <si>
    <t>6031 01 0088 4353 4</t>
  </si>
  <si>
    <t xml:space="preserve">0852-6540-0337 &amp; 0853-7329-9347 </t>
  </si>
  <si>
    <t>Ibu Sofiyana</t>
  </si>
  <si>
    <t>Material di Tj balai</t>
  </si>
  <si>
    <t xml:space="preserve">SOFYAN CHAKIM </t>
  </si>
  <si>
    <t>Sepriyandi</t>
  </si>
  <si>
    <t>7410-98-8989</t>
  </si>
  <si>
    <t>PT. Sokka Mulia Abadi</t>
  </si>
  <si>
    <t xml:space="preserve">Solikhin </t>
  </si>
  <si>
    <t xml:space="preserve">Dudukulon RT 002 RW 001 Kel/Desa Dudukulon Kec. Grabag Kab. Purworejo Prov. Jawa Tengah </t>
  </si>
  <si>
    <t>Dudukulon RT 002 RW 001 Kel/Desa Dudukulon Kec. Gr</t>
  </si>
  <si>
    <t>KABUPATEN PURWOREJO</t>
  </si>
  <si>
    <t>2340 2754 57</t>
  </si>
  <si>
    <t xml:space="preserve">Mandor Sipil untuk ujung berung Bandung </t>
  </si>
  <si>
    <t xml:space="preserve">Ampera kel ampera </t>
  </si>
  <si>
    <t>Rhesa rian ade N</t>
  </si>
  <si>
    <t>RHESA RIAN ADE NURDIAN</t>
  </si>
  <si>
    <t xml:space="preserve">SOLO SALIM </t>
  </si>
  <si>
    <t xml:space="preserve">Pemilik Gudang di Balikpapan </t>
  </si>
  <si>
    <t>Balikpapan â€“ Kalimantan Timur</t>
  </si>
  <si>
    <t>Solo Salim</t>
  </si>
  <si>
    <t>Solusi Cemerlang Teknologi</t>
  </si>
  <si>
    <t>+62 823-1149-5739</t>
  </si>
  <si>
    <t>Jl. Kapuk Kamal Raya No. 62 E RT.003 Kamal Muara Penjaringan Kota Adm. Jakarta Utara DKI Jakarta</t>
  </si>
  <si>
    <t>Yohana</t>
  </si>
  <si>
    <t>8650.5213.08</t>
  </si>
  <si>
    <t>PT. Solusi Cemerlang Teknologi</t>
  </si>
  <si>
    <t>Vendor dropbolt For Fully Frameless Door , Swing Door ( Full Set )</t>
  </si>
  <si>
    <t>Juli Asnita</t>
  </si>
  <si>
    <t>PT. Solusi Citra Teknologi</t>
  </si>
  <si>
    <t>Fingerprint</t>
  </si>
  <si>
    <t>SOMIRI</t>
  </si>
  <si>
    <t>81053 71043</t>
  </si>
  <si>
    <t>Novy rosdiawati</t>
  </si>
  <si>
    <t>Bp Sopyan</t>
  </si>
  <si>
    <t>KAMALIYA</t>
  </si>
  <si>
    <t>Bengkel Las Frame Roller (Jambi)</t>
  </si>
  <si>
    <t xml:space="preserve">Soraya Syam </t>
  </si>
  <si>
    <t>Sordam Jaya Abadi</t>
  </si>
  <si>
    <t>0813-1087-4859</t>
  </si>
  <si>
    <t>Jl Raya Cilincing Perempatan Budidarma No.28 Priuk, Jakarta Utara</t>
  </si>
  <si>
    <t>Kebantenan No.47, RT009/002, Kel Semper Timur, Kec</t>
  </si>
  <si>
    <t>Bp Riky Irawan</t>
  </si>
  <si>
    <t>Riky Irawan</t>
  </si>
  <si>
    <t>Rental alat Berat Crane dan Plat Lembaran untuk akses</t>
  </si>
  <si>
    <t>Spark Electronic Technology Wuxi, CO., LTD</t>
  </si>
  <si>
    <t>+86 180 0151 3607</t>
  </si>
  <si>
    <t>sparkttec@yeah.net</t>
  </si>
  <si>
    <t>298, Fangcheng Avenue, Xinwu District Wuxi City, China</t>
  </si>
  <si>
    <t>WUXI</t>
  </si>
  <si>
    <t>JIANGSU</t>
  </si>
  <si>
    <t>Eric Zhoa</t>
  </si>
  <si>
    <t>China Merchants Bank</t>
  </si>
  <si>
    <t>Vendor Corona Ring dari China</t>
  </si>
  <si>
    <t xml:space="preserve">Spotelindo Mitra Utama </t>
  </si>
  <si>
    <t>Supplier aksesoris FO</t>
  </si>
  <si>
    <t>debby</t>
  </si>
  <si>
    <t>127 3020 750</t>
  </si>
  <si>
    <t>Sree Logistics Indonesia</t>
  </si>
  <si>
    <t>02150806560 / +62 813-1597-8221</t>
  </si>
  <si>
    <t>Sopo Del Office &amp; Lifestyle Tower - Lantai 9 Tower B Jl. Mega Kuningan Barat III Lot. 10 1-6, Kel. Kuningan Timur, Kec. Setiabudi, Kota Adm. Jakarta Selatan, Provinsi DKI Jakarta</t>
  </si>
  <si>
    <t>Eki</t>
  </si>
  <si>
    <t xml:space="preserve">Sri Batam Raya </t>
  </si>
  <si>
    <t>BCA Btam</t>
  </si>
  <si>
    <t>PT Sri Batam Raya</t>
  </si>
  <si>
    <t>Bank Panin Bank</t>
  </si>
  <si>
    <t>Endy</t>
  </si>
  <si>
    <t>Ibu Sri Hartati</t>
  </si>
  <si>
    <t>33550102107853-7</t>
  </si>
  <si>
    <t>Retno Dwi Pratiwi</t>
  </si>
  <si>
    <t>Supplier Batang Kelapa</t>
  </si>
  <si>
    <t xml:space="preserve">Sri Ratna Dewi Tuna </t>
  </si>
  <si>
    <t>SRI RATNA DEWI TUNA</t>
  </si>
  <si>
    <t xml:space="preserve">Sri Rumarpani -Warehouse Rent </t>
  </si>
  <si>
    <t>Sewa Gudang</t>
  </si>
  <si>
    <t xml:space="preserve">Jl Salak No.83 Rt 035 /Rw 11 desa taman kec Taman </t>
  </si>
  <si>
    <t>sri rumarpani</t>
  </si>
  <si>
    <t>0045 01 001425 53 6</t>
  </si>
  <si>
    <t>Simpedes bri cab.madiun</t>
  </si>
  <si>
    <t>Mandor Civil untuk DRainase</t>
  </si>
  <si>
    <t>Ibu Nurlela</t>
  </si>
  <si>
    <t>PT Srikandi Diamond Motors</t>
  </si>
  <si>
    <t>Supplier Truck Mitsubishi</t>
  </si>
  <si>
    <t xml:space="preserve">Sriyani Burlian, SH </t>
  </si>
  <si>
    <t>Ibu Yani</t>
  </si>
  <si>
    <t>123-0099-160-816</t>
  </si>
  <si>
    <t xml:space="preserve">Star Global Indonesia </t>
  </si>
  <si>
    <t>Liniaty July : 0815182703</t>
  </si>
  <si>
    <t>Bank Mandiri, Cab Cideng</t>
  </si>
  <si>
    <t>PT Star Global Indonesia</t>
  </si>
  <si>
    <t xml:space="preserve">Stefanus hotan </t>
  </si>
  <si>
    <t>Stefanus Hotan</t>
  </si>
  <si>
    <t>mandiri Cab Kupang</t>
  </si>
  <si>
    <t xml:space="preserve">SUAEB </t>
  </si>
  <si>
    <t>Bp Suaeb</t>
  </si>
  <si>
    <t>Mandor Grouting Dompu</t>
  </si>
  <si>
    <t>Suanda</t>
  </si>
  <si>
    <t>Dusun Sedakaler RT 002/005 Padamulya - Cihaurbeuti</t>
  </si>
  <si>
    <t>Bengkel las Tleuk naga</t>
  </si>
  <si>
    <t xml:space="preserve">Suardi </t>
  </si>
  <si>
    <t>Majene</t>
  </si>
  <si>
    <t>BRI Unit Mosso Majene</t>
  </si>
  <si>
    <t>Subchan Umage</t>
  </si>
  <si>
    <t>Desa Malbufa Rt.001/Rw.001 Kec Sanana Utara Kabupaten Kepulauan Sula Maluku Utara</t>
  </si>
  <si>
    <t>Mandor Lokal CME site malbufa</t>
  </si>
  <si>
    <t>Subi S Jodang</t>
  </si>
  <si>
    <t>+62 858-9426-5929</t>
  </si>
  <si>
    <t>Kp. Sindang Asih RT 004/003 Bunar - Sukamulya</t>
  </si>
  <si>
    <t>NIK 3603271508770001</t>
  </si>
  <si>
    <t xml:space="preserve">Subur Bersama </t>
  </si>
  <si>
    <t xml:space="preserve">022 783 4180 / 0812 234 5818 </t>
  </si>
  <si>
    <t xml:space="preserve">Jl. Pertigaan Cisaranten Wetan No.1 Bandung </t>
  </si>
  <si>
    <t>HO. Abdul Rahman</t>
  </si>
  <si>
    <t>283 039 7631</t>
  </si>
  <si>
    <t>HO Abdul Rohman</t>
  </si>
  <si>
    <t xml:space="preserve">Toko Bangunan untuk material bedeng ujung berung </t>
  </si>
  <si>
    <t xml:space="preserve">Subur Deltamas </t>
  </si>
  <si>
    <t xml:space="preserve">021 8997 1889 / 0817 1902 86 </t>
  </si>
  <si>
    <t xml:space="preserve">Subur.material@gmail.com </t>
  </si>
  <si>
    <t xml:space="preserve">Jl. Raya Kawasan Industri Deltamas No.1 Cikarang Pusat Km 37 Tol Jakarta â€“ Cikampek 17811 </t>
  </si>
  <si>
    <t>Jl. Raya Kawasan Industri Deltamas No.1 Cikarang P</t>
  </si>
  <si>
    <t>Ibu Fanny</t>
  </si>
  <si>
    <t>Jonathan Ardianto</t>
  </si>
  <si>
    <t xml:space="preserve">Subur Jaya Comp </t>
  </si>
  <si>
    <t xml:space="preserve">0821 2006 8070 / 021 799 5065 </t>
  </si>
  <si>
    <t xml:space="preserve">rizal_suburjaya@yahoo.com </t>
  </si>
  <si>
    <t xml:space="preserve">Jl. Mampang Prapatan Raya No. 42A (Seberang Giant) Jakarta Selatan </t>
  </si>
  <si>
    <t>Jl. Mampang Prapatan Raya No. 42A (Seberang Giant)</t>
  </si>
  <si>
    <t xml:space="preserve">Peralatan Kantor </t>
  </si>
  <si>
    <t>Bpk Ade</t>
  </si>
  <si>
    <t xml:space="preserve">SUBUR MAKMUR </t>
  </si>
  <si>
    <t xml:space="preserve">Daerah Kaltim </t>
  </si>
  <si>
    <t xml:space="preserve">Jl. Jend Sudirman - TARAKAN </t>
  </si>
  <si>
    <t>KALTIM</t>
  </si>
  <si>
    <t>Bp Rudiyanto</t>
  </si>
  <si>
    <t>Bank Mandiri Cab Tarakan</t>
  </si>
  <si>
    <t>Rudiyanto</t>
  </si>
  <si>
    <t xml:space="preserve">Sudarman </t>
  </si>
  <si>
    <t>DSN IV Tanjung Alam Kel/Desa Tanjung Alam Kec. Sei</t>
  </si>
  <si>
    <t>Simpedes</t>
  </si>
  <si>
    <t>5285 0100 5058 538</t>
  </si>
  <si>
    <t xml:space="preserve">Sudarmin </t>
  </si>
  <si>
    <t>604 119388 1</t>
  </si>
  <si>
    <t>Sudarmin Sibela</t>
  </si>
  <si>
    <t>SUDARMIN SIBELA</t>
  </si>
  <si>
    <t xml:space="preserve">Sudiana </t>
  </si>
  <si>
    <t>Suplier Ready Mix</t>
  </si>
  <si>
    <t xml:space="preserve">SUDIRMAN </t>
  </si>
  <si>
    <t>0530-137-497</t>
  </si>
  <si>
    <t>Bpk.Sudirman</t>
  </si>
  <si>
    <t>84.679.503.7-115.000</t>
  </si>
  <si>
    <t>Mandor sipil pondasi T/L 150 kV tanjung balai - Kisaran Section 1 (Q174)</t>
  </si>
  <si>
    <t xml:space="preserve">Sudirman </t>
  </si>
  <si>
    <t>Kandidat subcont erection tower Siwa. NPWP 78.494.615.4-812.000. Aamat KTP &amp; NPWP berbeda karena pembuatan NPWP mengacu ke alamat kantor sebelumnya yagn di Manado, belum diupdate (diperbarui ke Kantor Pajak--hasil konfirmasi dengan pak Sudirman)</t>
  </si>
  <si>
    <t xml:space="preserve">SUDIRNANTO </t>
  </si>
  <si>
    <t>KABUPATEN TRENGGALEK</t>
  </si>
  <si>
    <t>Calon Mandor pondasi tower PLN di Malili</t>
  </si>
  <si>
    <t xml:space="preserve">SUDRAJAT </t>
  </si>
  <si>
    <t xml:space="preserve">Suganda </t>
  </si>
  <si>
    <t xml:space="preserve">Sugeng Siswanto </t>
  </si>
  <si>
    <t>BRI Unit Kedungjati Purwodadi</t>
  </si>
  <si>
    <t>5999-01-009752-53-7</t>
  </si>
  <si>
    <t>Erna Sulistyowati</t>
  </si>
  <si>
    <t>Erection Tower Palu</t>
  </si>
  <si>
    <t>Sugeng Widyantoro</t>
  </si>
  <si>
    <t>+62 812-8008-0221</t>
  </si>
  <si>
    <t>Kav. Pelita PDR 4 No.7 RT002/015 Rangkapan Jaya Baru, Pancoran Mas, Depok</t>
  </si>
  <si>
    <t>127 000 469 8963</t>
  </si>
  <si>
    <t>Engineer Flare Gas</t>
  </si>
  <si>
    <t>Sugesti Prihatiningsih.</t>
  </si>
  <si>
    <t>Sugianto</t>
  </si>
  <si>
    <t>Marsiyem</t>
  </si>
  <si>
    <t>Operator Alat Berat di Tj Balai</t>
  </si>
  <si>
    <t>Kp Kecil, Rt.001, Rw.008, Sukabumi selatan keb jeruk</t>
  </si>
  <si>
    <t>Jalan raya pos Pangumben, no 18, disamping SD Al-F</t>
  </si>
  <si>
    <t>untuk perbaikan mesin</t>
  </si>
  <si>
    <t xml:space="preserve">Sugiarto </t>
  </si>
  <si>
    <t>KABUPATEN AGAM</t>
  </si>
  <si>
    <t>Sugihantoro- 081357775026</t>
  </si>
  <si>
    <t xml:space="preserve">Jl. Simpang Ranugati No. 34 RT007/006 Sawojajar </t>
  </si>
  <si>
    <t>Sugino</t>
  </si>
  <si>
    <t>Kp. Bintaro RT 007/001 Pesanggrahan - Jakarta Selatan</t>
  </si>
  <si>
    <t>Dimas Aji Prakoso</t>
  </si>
  <si>
    <t>Modifikasi Motor Langsir</t>
  </si>
  <si>
    <t xml:space="preserve">SUGITO </t>
  </si>
  <si>
    <t>7326-01-001351-53-4</t>
  </si>
  <si>
    <t>MANDOR FO/TARIK KU,TANAM TIANG</t>
  </si>
  <si>
    <t xml:space="preserve">SUGIYANTO </t>
  </si>
  <si>
    <t xml:space="preserve">tidak punya </t>
  </si>
  <si>
    <t>RENTAL MOTOR</t>
  </si>
  <si>
    <t>Sidorejo</t>
  </si>
  <si>
    <t>Sugiyanto</t>
  </si>
  <si>
    <t>Tidak Punya bayar cash lansung dgn yg sewaan</t>
  </si>
  <si>
    <t xml:space="preserve">Celengan RT009/002 Lopait - Tuntang </t>
  </si>
  <si>
    <t>Sri Welasih</t>
  </si>
  <si>
    <t>Suhada</t>
  </si>
  <si>
    <t>Kebon Kecap RT 002/012 Kampung Besar - Teluk Naga</t>
  </si>
  <si>
    <t>NIK 3603131203810003</t>
  </si>
  <si>
    <t>T11 titik lokasi</t>
  </si>
  <si>
    <t>Bp Suhaedi</t>
  </si>
  <si>
    <t>Jasa Test Commisioning</t>
  </si>
  <si>
    <t>Bp Suhaidi</t>
  </si>
  <si>
    <t>SUHAIDI</t>
  </si>
  <si>
    <t>Bp Suhardi</t>
  </si>
  <si>
    <t>Mandor Civil bisa borepile untuk teluk Naga</t>
  </si>
  <si>
    <t xml:space="preserve">SUHARDI ARSYAD </t>
  </si>
  <si>
    <t>MANDOR CIVIL DAN INATALASI CABLE FEEDER</t>
  </si>
  <si>
    <t xml:space="preserve">Subcont Civil &amp; ME Medan </t>
  </si>
  <si>
    <t>Kec SUNGGAAL - DELISERDANG - MEDAN</t>
  </si>
  <si>
    <t>Bp SUHARDI ARSYAD</t>
  </si>
  <si>
    <t>BANK BCA, Cab Medan Iskandar Muda</t>
  </si>
  <si>
    <t>Suhardi Arsyad</t>
  </si>
  <si>
    <t>Suhartana</t>
  </si>
  <si>
    <t>0819-1063-1055</t>
  </si>
  <si>
    <t>Komplek Permata Biru Blok AG.89 Rt.005 Rw.024 Cinunuk Kec Cileunyi Kabupaten Bandung</t>
  </si>
  <si>
    <t>24.411.054.0.444.000</t>
  </si>
  <si>
    <t>Mandor Repair/Revisi Tower 7 Ujung berung</t>
  </si>
  <si>
    <t>Kel Cikasungka Tanggerang</t>
  </si>
  <si>
    <t>Suhendi ( Sabar Jaya )</t>
  </si>
  <si>
    <t>+62 822-9969-9552</t>
  </si>
  <si>
    <t>Pasar Asemreges Jl. taman sari raya , lantai 1, blok AKS ,Jakarta barat</t>
  </si>
  <si>
    <t>Suhendi</t>
  </si>
  <si>
    <t xml:space="preserve">Untuk pembelian chain lever hoist 1.5ton x 3 meter, sebagai pelengkap material untuk List Batam </t>
  </si>
  <si>
    <t xml:space="preserve">Sujoko </t>
  </si>
  <si>
    <t>Sujoko Bank Riau Kepri</t>
  </si>
  <si>
    <t>Bp Sukadi</t>
  </si>
  <si>
    <t xml:space="preserve">Sukarmi-Motorent </t>
  </si>
  <si>
    <t>Sewa motor</t>
  </si>
  <si>
    <t>Pandu kinasis</t>
  </si>
  <si>
    <t>Pandu Kinasis</t>
  </si>
  <si>
    <t xml:space="preserve">Jl. pematang kelapa RT 008 RW. 002 Pematang panjang </t>
  </si>
  <si>
    <t>pematang</t>
  </si>
  <si>
    <t>0435-7207-29</t>
  </si>
  <si>
    <t>SUKARNI</t>
  </si>
  <si>
    <t>KABUPATEN BLORA</t>
  </si>
  <si>
    <t>Sukasno (Ambar)</t>
  </si>
  <si>
    <t>0823-6866-9749</t>
  </si>
  <si>
    <t>Dusun Jagong Rt.002/Rw.001 Desa Jagong Kec. Kunduran Kabupaten Blora</t>
  </si>
  <si>
    <t>Sumirah</t>
  </si>
  <si>
    <t>Mandor Erector Tower PLN dari Blora</t>
  </si>
  <si>
    <t xml:space="preserve">Sukijan </t>
  </si>
  <si>
    <t xml:space="preserve">0812 9997 739 </t>
  </si>
  <si>
    <t xml:space="preserve">Taman Sentosa Blok B-1 No. 19 RT 025 RW 007 Kel/Desa Pasir Sari Kec. Cikarang Selatan Kab. Bekasi Jawa Barat </t>
  </si>
  <si>
    <t>Taman Sentosa Blok B-1 No. 19 RT 025 RW 007 Kel/De</t>
  </si>
  <si>
    <t>3430 4534 66</t>
  </si>
  <si>
    <t xml:space="preserve">Pemilik lahan sewa gudang cibatu </t>
  </si>
  <si>
    <t>Bp Sukirman</t>
  </si>
  <si>
    <t>186 00 0114172 6</t>
  </si>
  <si>
    <t>Rianti</t>
  </si>
  <si>
    <t>Supplier Kaso</t>
  </si>
  <si>
    <t xml:space="preserve">Sukirman (BOY) </t>
  </si>
  <si>
    <t>KOTA BIMA</t>
  </si>
  <si>
    <t>Sewa Crane Dompu</t>
  </si>
  <si>
    <t>Sukisno</t>
  </si>
  <si>
    <t>+62 813-5799-9766</t>
  </si>
  <si>
    <t>Kp Kayu Besar 02/011, Cengkareng Timur</t>
  </si>
  <si>
    <t>Kisno</t>
  </si>
  <si>
    <t xml:space="preserve">Sukotjo </t>
  </si>
  <si>
    <t xml:space="preserve">Jl. Pronggol Kemakmuran No. 01 RT 005 RW 001 Pegambiran Lemahwungkuk Cirebon </t>
  </si>
  <si>
    <t>Jl. Pronggol Kemakmuran No. 01 RT 005 RW 001 Pegam</t>
  </si>
  <si>
    <t>Bp Supriadi/ ACE</t>
  </si>
  <si>
    <t>PT Sukses Batam Mandiri</t>
  </si>
  <si>
    <t>Supplier Material Alam (pasir+Batu Gunung)</t>
  </si>
  <si>
    <t xml:space="preserve">Sukses Berkat Mandiri </t>
  </si>
  <si>
    <t xml:space="preserve">berkatsuksesmandiri@yahoo.com </t>
  </si>
  <si>
    <t>Tray &amp; Ladder</t>
  </si>
  <si>
    <t>Ronny Faroka</t>
  </si>
  <si>
    <t>PT Berkat Sukses Mandiri</t>
  </si>
  <si>
    <t xml:space="preserve">Kompleks Penuin Centre Blok S No.6 Batu Selicin </t>
  </si>
  <si>
    <t>Bpk Asuk</t>
  </si>
  <si>
    <t xml:space="preserve">SUKSES JASA UTAMA </t>
  </si>
  <si>
    <t>A. Yani</t>
  </si>
  <si>
    <t>ILYAS SANUSI</t>
  </si>
  <si>
    <t>Transportasi material steel Palu</t>
  </si>
  <si>
    <t>Sukses Jaya Bersama Abadi</t>
  </si>
  <si>
    <t>cvsuksesjayabersamaabadi@gmail</t>
  </si>
  <si>
    <t>Mangga 2 Square Lantai 1 Jl Gunung Sahari raya No 01 , Pademangan , Jakarta Utara 14430</t>
  </si>
  <si>
    <t>94.547.865.9-044.000</t>
  </si>
  <si>
    <t>Untuk pembelian Swage Cable</t>
  </si>
  <si>
    <t>Ibu Ester</t>
  </si>
  <si>
    <t>Pohan Djingga or Sucenni</t>
  </si>
  <si>
    <t>Supplier CCTV dan AC</t>
  </si>
  <si>
    <t>Ibu Tia</t>
  </si>
  <si>
    <t>Abraham</t>
  </si>
  <si>
    <t>PT. Sukses Mekar Abadi</t>
  </si>
  <si>
    <t>https://l.wl.co/l?u=https%3A%2F%2Fwww.paletplastik</t>
  </si>
  <si>
    <t>Sayful</t>
  </si>
  <si>
    <t>ahmat saiful dani</t>
  </si>
  <si>
    <t xml:space="preserve">SUMA PRIMA,TOKO </t>
  </si>
  <si>
    <t xml:space="preserve">( 061 ) 4513155 - 4536850 </t>
  </si>
  <si>
    <t xml:space="preserve">( 061 ) 4158778 </t>
  </si>
  <si>
    <t>Ratna</t>
  </si>
  <si>
    <t>Rental Mobil Pick Up Palangkaraya</t>
  </si>
  <si>
    <t>Kecamatan Bukit Batu</t>
  </si>
  <si>
    <t>Bank BRI Palangkaraya</t>
  </si>
  <si>
    <t>0243.01.006.433.508</t>
  </si>
  <si>
    <t xml:space="preserve">Sumarlin </t>
  </si>
  <si>
    <t>Rental Truck</t>
  </si>
  <si>
    <t xml:space="preserve">Sumarno </t>
  </si>
  <si>
    <t>Iis Lamsah HJ</t>
  </si>
  <si>
    <t xml:space="preserve">SUMARNO </t>
  </si>
  <si>
    <t>pekerjaan penarikan kabel FO dari OTB ke ruang Tra</t>
  </si>
  <si>
    <t>Banjarmasin</t>
  </si>
  <si>
    <t>SUMARNO BIN SUDIMAN</t>
  </si>
  <si>
    <t>sumarno@sumberenergyteknik.com</t>
  </si>
  <si>
    <t>Jl. Kelapa Molek VII Z 1/2 RT.011 RW.019 Kelapa Gading Timur Kec Kelapa Gading Jakarta Timur</t>
  </si>
  <si>
    <t>Sumarno bin Sudiman</t>
  </si>
  <si>
    <t>57.549.143.6-435.000</t>
  </si>
  <si>
    <t>Tim Test Comm Eks Schneider</t>
  </si>
  <si>
    <t xml:space="preserve">Sumber Abadi </t>
  </si>
  <si>
    <t xml:space="preserve">Pasar Kenari Lantai Dasar AKS No 150 - 151 Salemba </t>
  </si>
  <si>
    <t>permata Cab Kenari</t>
  </si>
  <si>
    <t>121 036 5652</t>
  </si>
  <si>
    <t>Benny Susanto</t>
  </si>
  <si>
    <t xml:space="preserve">Sumber Abadi Sukses </t>
  </si>
  <si>
    <t>pengganti PT. Kharisma</t>
  </si>
  <si>
    <t>Tagor MP Manurung</t>
  </si>
  <si>
    <t xml:space="preserve">Sumber Agung Pratama </t>
  </si>
  <si>
    <t>Supplier Bahan Bangunan daerah Salatiga</t>
  </si>
  <si>
    <t xml:space="preserve">Jl. Patimura No 96 - Salatiga </t>
  </si>
  <si>
    <t>PT Sumber Agung Pratama</t>
  </si>
  <si>
    <t xml:space="preserve">12 Th </t>
  </si>
  <si>
    <t xml:space="preserve">Sumber Alam Lestari, CV </t>
  </si>
  <si>
    <t>Surya adhitama phang</t>
  </si>
  <si>
    <t>Surya adhitama phang / ani harianto</t>
  </si>
  <si>
    <t>Sumber Anugerah Metal</t>
  </si>
  <si>
    <t>Citra Raya Graha Pratama Blok X-1/17 Cikupa</t>
  </si>
  <si>
    <t xml:space="preserve">SUMBER BAHAGIA </t>
  </si>
  <si>
    <t xml:space="preserve">AKLI Cianjur </t>
  </si>
  <si>
    <t xml:space="preserve">Jl. CILAKU, Gg Brigest No 19 - Warung Kondang </t>
  </si>
  <si>
    <t>Bp AYI S: 0817 0123356</t>
  </si>
  <si>
    <t xml:space="preserve">Sumber Bangunan </t>
  </si>
  <si>
    <t xml:space="preserve">0435-821203 </t>
  </si>
  <si>
    <t>Gorontalo</t>
  </si>
  <si>
    <t>Fatma</t>
  </si>
  <si>
    <t>Carolina Liando</t>
  </si>
  <si>
    <t>Supplier material sipil di gorontalo</t>
  </si>
  <si>
    <t xml:space="preserve">Sumber Baru Makaro Cargo </t>
  </si>
  <si>
    <t>Budiman Tarigan</t>
  </si>
  <si>
    <t>Mutiara BR Ginting</t>
  </si>
  <si>
    <t>106.00.0704334-5</t>
  </si>
  <si>
    <t>BUDIMAN TARIGAN</t>
  </si>
  <si>
    <t>Rental pickup di Medan utk PLTM Simberlin</t>
  </si>
  <si>
    <t>H. Mawan Suherman</t>
  </si>
  <si>
    <t xml:space="preserve">Supplier Bahan-Bahan Bangunan </t>
  </si>
  <si>
    <t xml:space="preserve">Jl. GADING GRIYA LESTARI BLOK E No 11 </t>
  </si>
  <si>
    <t>JAKARTA 14140</t>
  </si>
  <si>
    <t>IBU MEGA</t>
  </si>
  <si>
    <t>Ibu Ira</t>
  </si>
  <si>
    <t>Supplier BBM Solar &amp; Dexlite</t>
  </si>
  <si>
    <t>Aneka Tanki</t>
  </si>
  <si>
    <t xml:space="preserve">Sumber Mandiri Abadi </t>
  </si>
  <si>
    <t>NON PKP -URGENT buat ke Medan</t>
  </si>
  <si>
    <t>Bpk Salim</t>
  </si>
  <si>
    <t>BCA KCP Pondok Lestari Ciledug</t>
  </si>
  <si>
    <t>Abdurrahman Hafizt</t>
  </si>
  <si>
    <t xml:space="preserve">Sumber Mas </t>
  </si>
  <si>
    <t>Bp Dirja (081237287999)</t>
  </si>
  <si>
    <t>Bp Dirja</t>
  </si>
  <si>
    <t>Dirja Wirawan</t>
  </si>
  <si>
    <t>No. 23 Kapuk Muara No. 7</t>
  </si>
  <si>
    <t>Elvi</t>
  </si>
  <si>
    <t xml:space="preserve">Sumber Rejeki </t>
  </si>
  <si>
    <t>Kiki</t>
  </si>
  <si>
    <t xml:space="preserve">Sumber Rezeki </t>
  </si>
  <si>
    <t>Toko Bangunan di Medan</t>
  </si>
  <si>
    <t xml:space="preserve">Jl Bilal No. 5 </t>
  </si>
  <si>
    <t>Marzuki</t>
  </si>
  <si>
    <t>Awie Wijaya</t>
  </si>
  <si>
    <t>Sumber Selang Sejahtera (Tje Tjiang)</t>
  </si>
  <si>
    <t>Supplier Selang Hose u/ Crane</t>
  </si>
  <si>
    <t xml:space="preserve">Sumber Setamurni </t>
  </si>
  <si>
    <t>Sumatera utara</t>
  </si>
  <si>
    <t>Bp. Edy Agie</t>
  </si>
  <si>
    <t>Ibu Maria</t>
  </si>
  <si>
    <t>Ms. Deliana</t>
  </si>
  <si>
    <t>837.0026.778</t>
  </si>
  <si>
    <t>PT Sumber Seta Murni</t>
  </si>
  <si>
    <t>1995 s/d 2</t>
  </si>
  <si>
    <t xml:space="preserve">Sumber Setia Abadi </t>
  </si>
  <si>
    <t>Mr. Eka Zulkarnaen</t>
  </si>
  <si>
    <t>Ms. Lisa</t>
  </si>
  <si>
    <t>Mr. Djauwdin Djaja</t>
  </si>
  <si>
    <t>BCA Cab. Mandala Raya</t>
  </si>
  <si>
    <t>PT. Sumber Setia Abadi</t>
  </si>
  <si>
    <t>01.303.398.0-038.000</t>
  </si>
  <si>
    <t>Toso blind Lt.1</t>
  </si>
  <si>
    <t xml:space="preserve">Sumber Tani </t>
  </si>
  <si>
    <t>Depan Masjid Agung Kairatu, Samping Rumah Makan Lu</t>
  </si>
  <si>
    <t>Bp Mukhtar</t>
  </si>
  <si>
    <t>Tidak Punya</t>
  </si>
  <si>
    <t>Supplier Karung Plastik dan Terpal</t>
  </si>
  <si>
    <t>Bp Ng Sun Phin</t>
  </si>
  <si>
    <t>Ng Sun Phin</t>
  </si>
  <si>
    <t>Material Tools di Cikarang</t>
  </si>
  <si>
    <t xml:space="preserve">Sumberraya Pasada Usaha </t>
  </si>
  <si>
    <t>Ms. Tety Wijaya</t>
  </si>
  <si>
    <t>CIMB Niaga Cab. Kebon Jeruk</t>
  </si>
  <si>
    <t>The Michael Resort Gn Salak Endah</t>
  </si>
  <si>
    <t xml:space="preserve">Suminto </t>
  </si>
  <si>
    <t>Suminto B.Tumo</t>
  </si>
  <si>
    <t>Liniaty July</t>
  </si>
  <si>
    <t>Jakarta 12190</t>
  </si>
  <si>
    <t>Dodik Novie Purwanto</t>
  </si>
  <si>
    <t>+62 896-9341-6847</t>
  </si>
  <si>
    <t>Jl Simpang Empat Wajok Hilir Rt 001/ rw 009 Wajok Hilir Jungkat Kab Mempawah Kalimantan Barat</t>
  </si>
  <si>
    <t>kamar Muara RT 008/001 Kamal Muarah - Penjaringan</t>
  </si>
  <si>
    <t>Imam Maulana</t>
  </si>
  <si>
    <t>Pengawalan moving excavator T8</t>
  </si>
  <si>
    <t xml:space="preserve">Sunin Construction Indonesia </t>
  </si>
  <si>
    <t>Lim Jong Bin / Heri Anwar</t>
  </si>
  <si>
    <t>Ade Febriani</t>
  </si>
  <si>
    <t>Lim Jong Bin</t>
  </si>
  <si>
    <t>PT Sunin Construction Indonesia</t>
  </si>
  <si>
    <t>71.225.355.8-063.000</t>
  </si>
  <si>
    <t>2014-10-15</t>
  </si>
  <si>
    <t>Subcont Q140 Project Cikarang</t>
  </si>
  <si>
    <t xml:space="preserve">Sunmotor Buana Trada,PT </t>
  </si>
  <si>
    <t>Service Mobil</t>
  </si>
  <si>
    <t>PT Sunmotor Buana Trada</t>
  </si>
  <si>
    <t>batang kelapa</t>
  </si>
  <si>
    <t xml:space="preserve">Supardi </t>
  </si>
  <si>
    <t>Jl. Raya Cakung Jakarta Timur</t>
  </si>
  <si>
    <t>supplier drum plastik &amp; drum besi</t>
  </si>
  <si>
    <t xml:space="preserve">Suparman </t>
  </si>
  <si>
    <t>pemilik dan penjaga lahan site malinau selatan</t>
  </si>
  <si>
    <t>Juhaja</t>
  </si>
  <si>
    <t xml:space="preserve">Suparmin </t>
  </si>
  <si>
    <t xml:space="preserve">Pondok kelapa RT002/003 Duren Sawit </t>
  </si>
  <si>
    <t>006-00-0456405-4</t>
  </si>
  <si>
    <t>Ade Mulyati BT Amar</t>
  </si>
  <si>
    <t>disinfektan</t>
  </si>
  <si>
    <t xml:space="preserve">Supra Primatama Nusantara,PT </t>
  </si>
  <si>
    <t>Telecomunication</t>
  </si>
  <si>
    <t>Bank BCA sudirman</t>
  </si>
  <si>
    <t>035-308062-5</t>
  </si>
  <si>
    <t>PT. Supra Primatama Nusantara</t>
  </si>
  <si>
    <t xml:space="preserve">Supra Raga Transport </t>
  </si>
  <si>
    <t>+62 812-6502-900</t>
  </si>
  <si>
    <t>Jlan Brigjen Katamso , 5572/11D, Kampung Baru Medan Maimun , Kota Medan</t>
  </si>
  <si>
    <t>Supra Raga Transport</t>
  </si>
  <si>
    <t>106.000-606-4474</t>
  </si>
  <si>
    <t>PT Supra Raga Transport</t>
  </si>
  <si>
    <t>01.342.268.8-121.001</t>
  </si>
  <si>
    <t>Untuk Pindahan Kantor , Medan - Jakarta</t>
  </si>
  <si>
    <t>Suprajaya Mitra Persada</t>
  </si>
  <si>
    <t>+62 822-4646-5525 / 0216011002</t>
  </si>
  <si>
    <t>JALAN MANGGA DUA DALAM HI, 22-23, Desa/Kelurahan Mangga Dua Selatan, Kec. Sawah Besar, Kota Adm. Jakarta Pusat, Provinsi DKI Jakarta, Kode Pos: 10730</t>
  </si>
  <si>
    <t>Ade Irmayanti</t>
  </si>
  <si>
    <t>119-00-1200282-8</t>
  </si>
  <si>
    <t>PT Suprajaya Mitra Persada</t>
  </si>
  <si>
    <t>Vendor Pipa PVC yang ditunjuk resmi dari brand WAVIN</t>
  </si>
  <si>
    <t xml:space="preserve">021-6600200; 66602426-9 &amp; 0818-734-119 </t>
  </si>
  <si>
    <t>Jl. Bandengan Utara Terusan No. 47 (Jl. Bidara Ray</t>
  </si>
  <si>
    <t>PT Supreme Power</t>
  </si>
  <si>
    <t>Asmawati</t>
  </si>
  <si>
    <t>Mandor Civil (Pondasi) Medan</t>
  </si>
  <si>
    <t xml:space="preserve">Supriadi </t>
  </si>
  <si>
    <t>Mandor pekerjaan gorong2 dan sipil lainnya di PLTM Simbelin</t>
  </si>
  <si>
    <t xml:space="preserve">Mandor Pondasi PJU </t>
  </si>
  <si>
    <t xml:space="preserve">Suprianto </t>
  </si>
  <si>
    <t>SUPRIANTO</t>
  </si>
  <si>
    <t>untuk Stripping Q174&amp;175</t>
  </si>
  <si>
    <t xml:space="preserve">Supriatna </t>
  </si>
  <si>
    <t xml:space="preserve">Dusun Krajan II RT 003 RW 001 Kel/Desa : Belendung Kec. Klari Provinsi Jawa Barat Kabupaten Karawang. </t>
  </si>
  <si>
    <t>Dusun Krajan II RT 003 RW 001 Kel/Desa : Belendung</t>
  </si>
  <si>
    <t>4510 0102 1729 537</t>
  </si>
  <si>
    <t xml:space="preserve">Supriono </t>
  </si>
  <si>
    <t>Devi Safitri</t>
  </si>
  <si>
    <t>70400-10048-2253-2</t>
  </si>
  <si>
    <t>Rental Mobil Pick Up Mitshubishi/Cold L 300</t>
  </si>
  <si>
    <t>Supriyadi</t>
  </si>
  <si>
    <t xml:space="preserve">Cikande Permai R 10/12 </t>
  </si>
  <si>
    <t>PT Bank BCA</t>
  </si>
  <si>
    <t>- 967820515454000</t>
  </si>
  <si>
    <t>0813-3326-5012</t>
  </si>
  <si>
    <t>Kp Kadu RT006/001, Kel Bunder, Kec Cikupa, Kab Tangerang</t>
  </si>
  <si>
    <t>Mandor Tarik Kabel</t>
  </si>
  <si>
    <t>Suraida Duwila</t>
  </si>
  <si>
    <t>Desa Wainib Rt.003 Rw.002 Wainib Kecamatan Sulabesi Selatan Kabupaten Kepulauan Sula</t>
  </si>
  <si>
    <t>5224-01-016881-53-2</t>
  </si>
  <si>
    <t>Supllier pasir &amp; split di Wainib</t>
  </si>
  <si>
    <t xml:space="preserve">Suratman </t>
  </si>
  <si>
    <t>Soeratman Partohardono</t>
  </si>
  <si>
    <t>AKLI yg ditunjuk BM mall luwes</t>
  </si>
  <si>
    <t xml:space="preserve">Surdan </t>
  </si>
  <si>
    <t>Supplier material sipil di Malili</t>
  </si>
  <si>
    <t xml:space="preserve">Suriady </t>
  </si>
  <si>
    <t>Jasa Pengamanan di Batam (KODIM)</t>
  </si>
  <si>
    <t>Suriyanto</t>
  </si>
  <si>
    <t>+62 852-7552-1111</t>
  </si>
  <si>
    <t>Dusun Pelita RT 000/000 Pegajahan, Pegajahan, Kab. Serdang Bedagai, Prov. Sumatera Utara</t>
  </si>
  <si>
    <t xml:space="preserve">Surya </t>
  </si>
  <si>
    <t xml:space="preserve">SURYA ADHITAMA </t>
  </si>
  <si>
    <t>Fahdiansyah Didi</t>
  </si>
  <si>
    <t>SYAHBUDDIN</t>
  </si>
  <si>
    <t>CV. SURYA ADHITAMA/syahbudin</t>
  </si>
  <si>
    <t>Soil test di 3site GI Nusra, URGENT !!!</t>
  </si>
  <si>
    <t>Edy Sunarsa</t>
  </si>
  <si>
    <t>Surya Cemerlang Logistik</t>
  </si>
  <si>
    <t>021 - 29071030</t>
  </si>
  <si>
    <t>Komp. Season City Blok B 23, Pusat Bisnis Latumenten No. 33 Jakarta 11320 - Indonesia</t>
  </si>
  <si>
    <t xml:space="preserve">Surya Darma </t>
  </si>
  <si>
    <t>Indonesi</t>
  </si>
  <si>
    <t>Surya darma</t>
  </si>
  <si>
    <t>Mandor Pondasi T/L</t>
  </si>
  <si>
    <t>Surya Jaya</t>
  </si>
  <si>
    <t>Jl Tjilik Riwut Dekat Simpang 4 Pudu Rundun, RT011/011, Sukamara</t>
  </si>
  <si>
    <t>KABUPATEN SUKAMARA</t>
  </si>
  <si>
    <t>Aulia</t>
  </si>
  <si>
    <t>Kelvin</t>
  </si>
  <si>
    <t>Toko Alat Electrikal di Sukamara</t>
  </si>
  <si>
    <t>Ibu Istiqomah</t>
  </si>
  <si>
    <t>Cipto Utomo</t>
  </si>
  <si>
    <t xml:space="preserve">Jual Motor Second </t>
  </si>
  <si>
    <t xml:space="preserve">Surya Jenar Mandhiri, PT </t>
  </si>
  <si>
    <t>Surveyor Soil Tes</t>
  </si>
  <si>
    <t>Yayat Suryaman</t>
  </si>
  <si>
    <t>BCA Cab Kalimas</t>
  </si>
  <si>
    <t>Surya Kencana Gemilang</t>
  </si>
  <si>
    <t>0214361463/4/5/6</t>
  </si>
  <si>
    <t>Jl Ende No 42B, RT008/016, Tanjung Priok, Jakarta Utara</t>
  </si>
  <si>
    <t>PT SURYA KENCANA GEMILANG</t>
  </si>
  <si>
    <t>Storage untuk material Aircraft warning Sphere</t>
  </si>
  <si>
    <t xml:space="preserve">SURYA MANDIRI CEMERLANG </t>
  </si>
  <si>
    <t>Jl Kyai Tapa Grogol Jakarta Barat 11450</t>
  </si>
  <si>
    <t>INDRAWAN</t>
  </si>
  <si>
    <t>Abu Yazid</t>
  </si>
  <si>
    <t xml:space="preserve">Surya Murgana </t>
  </si>
  <si>
    <t>Pakanbaru</t>
  </si>
  <si>
    <t>Bank Riau Cab tanjung Pinang</t>
  </si>
  <si>
    <t>103.08.00830</t>
  </si>
  <si>
    <t xml:space="preserve">Surya Tionet </t>
  </si>
  <si>
    <t>Maksum</t>
  </si>
  <si>
    <t>Tri Nopi</t>
  </si>
  <si>
    <t>PT. Surya Tionet</t>
  </si>
  <si>
    <t>BNI KCU Harmoni</t>
  </si>
  <si>
    <t>Partisipasi Iklan untuk PLN</t>
  </si>
  <si>
    <t>Tes kepadatan (CBR)</t>
  </si>
  <si>
    <t>Supplier Bambu</t>
  </si>
  <si>
    <t>Bp Lucky</t>
  </si>
  <si>
    <t>Suryagita Nusaraya, PT</t>
  </si>
  <si>
    <t xml:space="preserve">021-781 9880 </t>
  </si>
  <si>
    <t>Kemang-Jakarta Selatan 12560</t>
  </si>
  <si>
    <t xml:space="preserve">Suryaniaga Lokalestari, PT </t>
  </si>
  <si>
    <t>Mr. Darul</t>
  </si>
  <si>
    <t>Mr. Dina</t>
  </si>
  <si>
    <t>Mr. Ir. Darwin Lestari</t>
  </si>
  <si>
    <t>BII Cabang Setiabudhi Bandung</t>
  </si>
  <si>
    <t>(IDR) 2-183-030177, (USD) 2-183-900727</t>
  </si>
  <si>
    <t>PT. Suryaniaga Lokalestari</t>
  </si>
  <si>
    <t>Jakarta Office Delta Building Blok B No. 15 Jl. Suryapranoto 1-9 Jakarta Pusat 10160 Tlp. (021) 3813779, 3852133, 3801753, 3803047, 3809425 *Store (Telview Store RatuPlaza) Ratu Plaza Mall Lt 1 No.5D Jl. Jend. Sudirman Kav.9 Jakarta Selatan 10270 Telp. (0</t>
  </si>
  <si>
    <t>01.555.521.2-441.000</t>
  </si>
  <si>
    <t>1992-02-18</t>
  </si>
  <si>
    <t>Access Control</t>
  </si>
  <si>
    <t>Ibu Suryati</t>
  </si>
  <si>
    <t xml:space="preserve">Supplier batang Kelapa </t>
  </si>
  <si>
    <t>Bp Suryo</t>
  </si>
  <si>
    <t>Mandor Borepile dan Punya Alat</t>
  </si>
  <si>
    <t>Suryo Pranoto</t>
  </si>
  <si>
    <t>Suryono</t>
  </si>
  <si>
    <t>Villa Gading Harapan Blok AF RT 004/006 Kebalen - Babelan</t>
  </si>
  <si>
    <t>NIK 3216022406780004</t>
  </si>
  <si>
    <t xml:space="preserve">Susmiyadi </t>
  </si>
  <si>
    <t>Mandor Pemasangan Crosbar dan Busbar</t>
  </si>
  <si>
    <t xml:space="preserve">Sutarman </t>
  </si>
  <si>
    <t xml:space="preserve">Pondok Rangoon Cipayung </t>
  </si>
  <si>
    <t>Bp Sutaryono</t>
  </si>
  <si>
    <t xml:space="preserve">Sutavi Daud, PT </t>
  </si>
  <si>
    <t>Ms. Masta</t>
  </si>
  <si>
    <t>Mr. Sahad</t>
  </si>
  <si>
    <t>Mr. Surono MPM</t>
  </si>
  <si>
    <t>Bank BNI - Cempaka Mas</t>
  </si>
  <si>
    <t>3420.138.28</t>
  </si>
  <si>
    <t>PT Sutavi Daud</t>
  </si>
  <si>
    <t>02.052.424.5-048.000</t>
  </si>
  <si>
    <t>2002-08-07</t>
  </si>
  <si>
    <t>Moving Office</t>
  </si>
  <si>
    <t>Sewa Gudang Jambi (Pemilik Lahan)</t>
  </si>
  <si>
    <t xml:space="preserve">Sutrakabel Intimandiri, PT </t>
  </si>
  <si>
    <t>133.0000.2727.99</t>
  </si>
  <si>
    <t>PT. Sutrakabel Intimandiri</t>
  </si>
  <si>
    <t>01.548.813.3-431.000</t>
  </si>
  <si>
    <t>SUTRINO</t>
  </si>
  <si>
    <t>Madureso RT. 001 RW. 009 Kel. Gesing Kec. Kandangan, Kabupaten Temanggung Jawa Tengah</t>
  </si>
  <si>
    <t>136-00-3019601-5</t>
  </si>
  <si>
    <t>ABDUL ROYBCK</t>
  </si>
  <si>
    <t xml:space="preserve">Jasa Pengerjaan Cat Tower </t>
  </si>
  <si>
    <t>Mandor Erector BTS</t>
  </si>
  <si>
    <t xml:space="preserve">Sutrisno </t>
  </si>
  <si>
    <t>Transporter lokal di Banjarmasin</t>
  </si>
  <si>
    <t>Rental motor di site Seluas dan jagoibabang</t>
  </si>
  <si>
    <t>3699-01-006858-53-0</t>
  </si>
  <si>
    <t xml:space="preserve">SUTRISNO </t>
  </si>
  <si>
    <t>KABUPATEN BANYU ASIN</t>
  </si>
  <si>
    <t>Bp Sutrisno</t>
  </si>
  <si>
    <t>MAndor Erector Gantry</t>
  </si>
  <si>
    <t>Nourmarina Fajrin</t>
  </si>
  <si>
    <t>Bp Suwanto</t>
  </si>
  <si>
    <t>Ade Delamona</t>
  </si>
  <si>
    <t xml:space="preserve">Desa Kedungwaru Kidul, RT 002 RW 005 Kec Karanganyar </t>
  </si>
  <si>
    <t>Untuk mengerjakan Oil Pit Area Kolaka</t>
  </si>
  <si>
    <t xml:space="preserve">Suwito Rahardjo </t>
  </si>
  <si>
    <t>Mandor Suwito</t>
  </si>
  <si>
    <t>SUWITO RAHARDJO</t>
  </si>
  <si>
    <t>-Civil GI Dompu 2017</t>
  </si>
  <si>
    <t>Operator Escavator</t>
  </si>
  <si>
    <t xml:space="preserve">Suyatno </t>
  </si>
  <si>
    <t>BCA Capem Ungaran</t>
  </si>
  <si>
    <t>222 0234561</t>
  </si>
  <si>
    <t>ADSS</t>
  </si>
  <si>
    <t xml:space="preserve">Suyitohaddy </t>
  </si>
  <si>
    <t>BRI unit Bengkong Batam</t>
  </si>
  <si>
    <t>5514-01-013108-53-8</t>
  </si>
  <si>
    <t>+86-139-1263-7250</t>
  </si>
  <si>
    <t>Mr Steven</t>
  </si>
  <si>
    <t>To be Advice</t>
  </si>
  <si>
    <t>akan di tambahkan jika sudah dapat dari Supplier</t>
  </si>
  <si>
    <t>Supplier Insulator dan Post Insulator</t>
  </si>
  <si>
    <t xml:space="preserve">Swandi </t>
  </si>
  <si>
    <t xml:space="preserve">Syaefurrokhman </t>
  </si>
  <si>
    <t xml:space="preserve">Pondok Cilegon Indah Blok B 37 No. 16 RT 003 RW 005 Kel/Desa Kedaleman Kecamatan Cibeber </t>
  </si>
  <si>
    <t>Pondok Cilegon Indah Blok B 37 No. 16 RT 003 RW 00</t>
  </si>
  <si>
    <t>Saeful</t>
  </si>
  <si>
    <t>163.00.0195520.5</t>
  </si>
  <si>
    <t xml:space="preserve">Syafruddin Hamid </t>
  </si>
  <si>
    <t xml:space="preserve">Syafruddin Lubis </t>
  </si>
  <si>
    <t>530 001 011 285 533</t>
  </si>
  <si>
    <t xml:space="preserve">Syafrudin AS Buamonabot </t>
  </si>
  <si>
    <t>Jasa instalasi transmisi</t>
  </si>
  <si>
    <t>Tarakan Timur</t>
  </si>
  <si>
    <t>Bp Syahroni</t>
  </si>
  <si>
    <t>4975-01-014093-53-3</t>
  </si>
  <si>
    <t>Sewa Motor di Kairatu</t>
  </si>
  <si>
    <t xml:space="preserve">SYAHRUDIN </t>
  </si>
  <si>
    <t xml:space="preserve">Palangkaraya Area </t>
  </si>
  <si>
    <t xml:space="preserve">Jl Mendawai 7 No 54 Rt 02 Rw 5 </t>
  </si>
  <si>
    <t>Belakang Pasar Khayan - Palangkaraya / KALTENG</t>
  </si>
  <si>
    <t>Bp. SYAHRUDIN</t>
  </si>
  <si>
    <t xml:space="preserve">Bandilan RT01/03 Kelurahan Kedung Rejo Kec Waru </t>
  </si>
  <si>
    <t>Kab. Sidoarjo</t>
  </si>
  <si>
    <t xml:space="preserve">syaiful (mato) </t>
  </si>
  <si>
    <t>donggala</t>
  </si>
  <si>
    <t>mato</t>
  </si>
  <si>
    <t>djudjen mocthar bouty</t>
  </si>
  <si>
    <t xml:space="preserve">SYAMSUDIN </t>
  </si>
  <si>
    <t>Supplier posisi di Daerah Kampung</t>
  </si>
  <si>
    <t>Panipahan, Riau</t>
  </si>
  <si>
    <t>Bpk Isam</t>
  </si>
  <si>
    <t>BAYAR CASH DI TOKO</t>
  </si>
  <si>
    <t>Syamsul Hadi</t>
  </si>
  <si>
    <t>+62 816-4384-446</t>
  </si>
  <si>
    <t>Jalan Simpang Empat RT001/009 Wajok Hilir, Siantan Kab. Mempawah - Kalimantan Barat</t>
  </si>
  <si>
    <t>KABUPATEN MELAWI</t>
  </si>
  <si>
    <t>Jasa Tiang Pancang</t>
  </si>
  <si>
    <t>Syaratul Hikmah</t>
  </si>
  <si>
    <t>Perum KPRI Sekawan Blok A Rt 003/ Rw 041 Kel Belian Kec Batam Riau</t>
  </si>
  <si>
    <t>Konsultan Teknik Sipil untuk Pelebaran Jalan, Enjiniring Sipil,</t>
  </si>
  <si>
    <t xml:space="preserve">Syarfeni </t>
  </si>
  <si>
    <t xml:space="preserve">0896 1043 2894 </t>
  </si>
  <si>
    <t xml:space="preserve">Kaligandu RT 001 RW 001 Desa Wanajaya Kec. Teluk Jambe Barat Kab. Karawang Jawa Barat </t>
  </si>
  <si>
    <t>Kaligandu RT 001 RW 001 Desa Wanajaya Kec. Teluk J</t>
  </si>
  <si>
    <t>900 00 083 1696 1</t>
  </si>
  <si>
    <t xml:space="preserve">babinsa koordinasi </t>
  </si>
  <si>
    <t xml:space="preserve">SYARIFUDDIN </t>
  </si>
  <si>
    <t xml:space="preserve">Wonokerto RT001/001 Bancak </t>
  </si>
  <si>
    <t xml:space="preserve">Syofyan Sadat </t>
  </si>
  <si>
    <t>Syofysn Sadat</t>
  </si>
  <si>
    <t>Bpk Piter</t>
  </si>
  <si>
    <t>Melani Seftiani</t>
  </si>
  <si>
    <t>Martono</t>
  </si>
  <si>
    <t xml:space="preserve">KP. Kedung Gede RT 003/001 Kedungwaringin </t>
  </si>
  <si>
    <t>Tanki IBC 1000L</t>
  </si>
  <si>
    <t xml:space="preserve">T MANIMPAN TOBING IR </t>
  </si>
  <si>
    <t>BNI CAB MEDAN</t>
  </si>
  <si>
    <t>JASA PENGURUSAN IMB</t>
  </si>
  <si>
    <t xml:space="preserve">Tajudin </t>
  </si>
  <si>
    <t xml:space="preserve">KP Bongkok RT 004 RW 014 Kel/Desa Mekarjaya Kec. Cikalong Wetan Kab. Bandung Barat Jawa Barat </t>
  </si>
  <si>
    <t xml:space="preserve">Tama Filter </t>
  </si>
  <si>
    <t xml:space="preserve">Asam reges Jl Tamansari Raya JAKARTA 11150 </t>
  </si>
  <si>
    <t>Sailan</t>
  </si>
  <si>
    <t>129-00-0734454-8</t>
  </si>
  <si>
    <t>Sailan Djingga</t>
  </si>
  <si>
    <t>Umbu</t>
  </si>
  <si>
    <t>156-0000-146573</t>
  </si>
  <si>
    <t>PT. TAMA REKA PARAMUDA</t>
  </si>
  <si>
    <t>Beton Instan</t>
  </si>
  <si>
    <t>Pieng</t>
  </si>
  <si>
    <t xml:space="preserve">Tambok Simatupang </t>
  </si>
  <si>
    <t xml:space="preserve">Jl. Pasar Senin Lembah RT.001/RW.002 Kel. Kampung </t>
  </si>
  <si>
    <t>Baru Kec. Medan Maimun</t>
  </si>
  <si>
    <t xml:space="preserve">Tamrin pandiangan </t>
  </si>
  <si>
    <t>Tamrin Pandiangan</t>
  </si>
  <si>
    <t>Bank Cenrtral Asia (BCA)</t>
  </si>
  <si>
    <t>204.016.4882</t>
  </si>
  <si>
    <t>TAMRIN PANDIANGAN</t>
  </si>
  <si>
    <t>47.042.024.1-412.000</t>
  </si>
  <si>
    <t xml:space="preserve">Mandor Civil untuk pekerjaan Pondasi 150kV Tanjung Balai-Kisaran Section 1 </t>
  </si>
  <si>
    <t>Mandor Civil untuk pekerjaan Pondasi 150kV Tanjung Balai-Kisaran Section 1 Q174</t>
  </si>
  <si>
    <t xml:space="preserve">Tan Energy Indonesia </t>
  </si>
  <si>
    <t>MR. Soendoro Wibowo</t>
  </si>
  <si>
    <t>261. 321.3333</t>
  </si>
  <si>
    <t>PT Tan Energy Indonesia</t>
  </si>
  <si>
    <t>02.485.087.7-038.000</t>
  </si>
  <si>
    <t>2012-04-04</t>
  </si>
  <si>
    <t>Service Maintenance Genset</t>
  </si>
  <si>
    <t xml:space="preserve">Tanti Pricilia </t>
  </si>
  <si>
    <t>273 1663 892</t>
  </si>
  <si>
    <t xml:space="preserve">suplier TEMS </t>
  </si>
  <si>
    <t xml:space="preserve">Taporel </t>
  </si>
  <si>
    <t>+86-29-86031636</t>
  </si>
  <si>
    <t>info@taporel.com</t>
  </si>
  <si>
    <t>+86-29-86030621</t>
  </si>
  <si>
    <t>No.9 Jingwei 10th Road, Jinghe Industrial Zone, Xian , China</t>
  </si>
  <si>
    <t>Taporel</t>
  </si>
  <si>
    <t xml:space="preserve">Accessories Insulator </t>
  </si>
  <si>
    <t xml:space="preserve">Target </t>
  </si>
  <si>
    <t xml:space="preserve">Tarindo Sentosa </t>
  </si>
  <si>
    <t>Jln. Karangan GgVI/3, Surabaya 60239</t>
  </si>
  <si>
    <t>Bp. Yudha Wilaga</t>
  </si>
  <si>
    <t>BCA Darmo Park</t>
  </si>
  <si>
    <t>Yudhan Wilaga</t>
  </si>
  <si>
    <t>CME</t>
  </si>
  <si>
    <t>Jln. Karangan Gg VI/3, Surabaya 60239</t>
  </si>
  <si>
    <t>Yudha Wilaga</t>
  </si>
  <si>
    <t>BCA Cab Darmo Park</t>
  </si>
  <si>
    <t>Yudh Wilaga</t>
  </si>
  <si>
    <t>jaga siang malam T05</t>
  </si>
  <si>
    <t>Ds Beluk-Jombok Kec</t>
  </si>
  <si>
    <t>Tatabumi Indonesia</t>
  </si>
  <si>
    <t>TATA LOGAM LESTARI</t>
  </si>
  <si>
    <t>021-5846640-</t>
  </si>
  <si>
    <t>Jl. Meruya Ilir Raya No. 40 RT. 002 RW. 008, Kembangan Jakarta Barat</t>
  </si>
  <si>
    <t>PT. Tata Logam Lestari</t>
  </si>
  <si>
    <t>127-311-5599</t>
  </si>
  <si>
    <t>PT. TATA LOGAM LESTARI</t>
  </si>
  <si>
    <t>01.539.911.6-038.001</t>
  </si>
  <si>
    <t>Supplier TASO &amp; RENG</t>
  </si>
  <si>
    <t>Bp Heriyanto, SE</t>
  </si>
  <si>
    <t>6583 248 248</t>
  </si>
  <si>
    <t>Pabrikasi Scaffolding</t>
  </si>
  <si>
    <t>Dusun Cariang</t>
  </si>
  <si>
    <t xml:space="preserve">Taufik Hidayat </t>
  </si>
  <si>
    <t xml:space="preserve">KP. Cisaradan RT 002 RW 007 Langen Sari Solokan Jeruk </t>
  </si>
  <si>
    <t>Taufik Nur Alam</t>
  </si>
  <si>
    <t>Kp. Suka Senang RT 004/003 Cijoro Lebak - Banten</t>
  </si>
  <si>
    <t xml:space="preserve">TB Abdul Aziz </t>
  </si>
  <si>
    <t xml:space="preserve">Jl. Cigending No. 29 Ujung Berung Bandung </t>
  </si>
  <si>
    <t>Pak Aziz</t>
  </si>
  <si>
    <t>0389 0101 5608 500</t>
  </si>
  <si>
    <t>Abdul Aziz Munawar</t>
  </si>
  <si>
    <t xml:space="preserve">Toko Bangunan </t>
  </si>
  <si>
    <t>Ibu Susilowati</t>
  </si>
  <si>
    <t>Susilowati</t>
  </si>
  <si>
    <t>Supplier Bahan Banguan</t>
  </si>
  <si>
    <t xml:space="preserve">TB Jaya Mandiri </t>
  </si>
  <si>
    <t>Bp Richard Lu</t>
  </si>
  <si>
    <t>Richard Lu</t>
  </si>
  <si>
    <t>Toko Bangunan/ Material</t>
  </si>
  <si>
    <t>TUKIMAN</t>
  </si>
  <si>
    <t>Toko Bangunan : Semen, Triplek, Paku, Pasir</t>
  </si>
  <si>
    <t xml:space="preserve">TB Kurniawan </t>
  </si>
  <si>
    <t xml:space="preserve">Jl. Bowling No. 1 Arcamanik Bandung </t>
  </si>
  <si>
    <t>4371 7219 70</t>
  </si>
  <si>
    <t xml:space="preserve">Toko Bangunan di bandung </t>
  </si>
  <si>
    <t>TB Mitra Gemilang</t>
  </si>
  <si>
    <t>021-7693368 &amp; 021-7693369</t>
  </si>
  <si>
    <t>Jl Margasatwa No.1 RT01/02, Kel Pondok Labu, Kec Cilandak, Jakarta Selatan</t>
  </si>
  <si>
    <t>Belum diinfo</t>
  </si>
  <si>
    <t>Toko Bahan Bangunan</t>
  </si>
  <si>
    <t>Dede Abdul Hadi</t>
  </si>
  <si>
    <t>Lim</t>
  </si>
  <si>
    <t>Lim Soe Ngoean</t>
  </si>
  <si>
    <t xml:space="preserve">TB Palapa Sport </t>
  </si>
  <si>
    <t>Ms. Yetri / Mr. Hilmy Suh</t>
  </si>
  <si>
    <t>Ny Yetri</t>
  </si>
  <si>
    <t>Alat - alat tulis kantor</t>
  </si>
  <si>
    <t>Handri</t>
  </si>
  <si>
    <t>supratto</t>
  </si>
  <si>
    <t xml:space="preserve">TB. SAHABAT </t>
  </si>
  <si>
    <t xml:space="preserve">0263-9126032 </t>
  </si>
  <si>
    <t xml:space="preserve">jln. Siliwangi no 63 cianjur </t>
  </si>
  <si>
    <t xml:space="preserve">Techwin (China) Industry Co. Ltd </t>
  </si>
  <si>
    <t xml:space="preserve">+86-571-88284299 </t>
  </si>
  <si>
    <t xml:space="preserve">+86-571-85121892 </t>
  </si>
  <si>
    <t>HANGZHOU</t>
  </si>
  <si>
    <t>ZHEJIANG</t>
  </si>
  <si>
    <t>julia</t>
  </si>
  <si>
    <t>Shenzen development Bank CO.LTD</t>
  </si>
  <si>
    <t>OSA11007051191001</t>
  </si>
  <si>
    <t>tools ini adalah material pembanding yang memilik spek yang sama dengan opsi dari pln yaitu fujikura 60s dan sumitomo dan material ini sudah approved PUSENLIS</t>
  </si>
  <si>
    <t xml:space="preserve">Tecnologia Oleodinamica </t>
  </si>
  <si>
    <t>Italy</t>
  </si>
  <si>
    <t xml:space="preserve">Supplier Komponen Mesin Tesmec (online) </t>
  </si>
  <si>
    <t xml:space="preserve">Teddy Kurniadi </t>
  </si>
  <si>
    <t>Jl. A. Yani No. 194 RT. 005 RW. 014 Kel. Ciwalen Kec. Garut Kota Kabupaten Garut - Jawa Barat</t>
  </si>
  <si>
    <t>Ibu. Tania</t>
  </si>
  <si>
    <t>4461 368 888</t>
  </si>
  <si>
    <t>Teddy Kurniadi</t>
  </si>
  <si>
    <t xml:space="preserve">Toko Cat Pagar Area Garut Jawa Barat </t>
  </si>
  <si>
    <t xml:space="preserve">Jl. Prapatan Tegal Lega No 1 </t>
  </si>
  <si>
    <t>Bp H. Entis</t>
  </si>
  <si>
    <t>Bank BCA, Cab Juanda Bogor</t>
  </si>
  <si>
    <t>0950.69.40.92</t>
  </si>
  <si>
    <t>Hj Iis Rohayati</t>
  </si>
  <si>
    <t xml:space="preserve">Tegar Teknik Utama, CV </t>
  </si>
  <si>
    <t>Consultan Pemda Kab Gresik</t>
  </si>
  <si>
    <t>BNI Cab pasuruan</t>
  </si>
  <si>
    <t>Panca Waluya</t>
  </si>
  <si>
    <t xml:space="preserve">Teguh </t>
  </si>
  <si>
    <t xml:space="preserve">0813 1472 6789 / 0858 1405 0099 </t>
  </si>
  <si>
    <t xml:space="preserve">Dusun Jeketro RT 001 RW 002 Kel. Jeketro Kec. Gubug Kab. Grobogan Jawa Tengah </t>
  </si>
  <si>
    <t>Dusun Jeketro RT 001 RW 002 Kel. Jeketro Kec. Gubu</t>
  </si>
  <si>
    <t>0810 5269 04</t>
  </si>
  <si>
    <t xml:space="preserve">mandor borepile </t>
  </si>
  <si>
    <t>Bp Supriyadi</t>
  </si>
  <si>
    <t>CV Teguh Setia</t>
  </si>
  <si>
    <t>Supplier Baut Batam</t>
  </si>
  <si>
    <t>Bp Teguh</t>
  </si>
  <si>
    <t>Supplier Material Alam (Batu Split dll)</t>
  </si>
  <si>
    <t>Teknik Diesel Indonesia</t>
  </si>
  <si>
    <t>+62 812-8118-1597</t>
  </si>
  <si>
    <t>teknikdiesel123@gmail.com</t>
  </si>
  <si>
    <t>Jl. Raya Daan Mogot No.KM.2, RT.1/RW.2, Wijaya Kusuma, Kec. Grogol petamburan, Kota Jakarta Barat</t>
  </si>
  <si>
    <t>Untuk Pembelian Mesin Airman</t>
  </si>
  <si>
    <t xml:space="preserve">Teknik Sipil - Universitas Islam Riau </t>
  </si>
  <si>
    <t xml:space="preserve">081268161464/(0761) </t>
  </si>
  <si>
    <t>Pak Adon</t>
  </si>
  <si>
    <t>4 Septembe</t>
  </si>
  <si>
    <t>aang</t>
  </si>
  <si>
    <t>Muhammad Nur</t>
  </si>
  <si>
    <t xml:space="preserve">Telco Abadi Jaya </t>
  </si>
  <si>
    <t>BCA Cab. Metro Permata</t>
  </si>
  <si>
    <t>PT. Telco Abadi Jaya</t>
  </si>
  <si>
    <t xml:space="preserve">TELEDESA INDONESIA, PT </t>
  </si>
  <si>
    <t xml:space="preserve">021 - 7292454 </t>
  </si>
  <si>
    <t xml:space="preserve">Gedung Pesona Lt3, Siuite 312, Jl Ciputat Raya No 20 Tanah Kusir </t>
  </si>
  <si>
    <t>Kebayoran Lama - Jakarta Selatan</t>
  </si>
  <si>
    <t>SANDHI HARYADI</t>
  </si>
  <si>
    <t>115-00044770300</t>
  </si>
  <si>
    <t>PT. TELEDESA INDONESIA</t>
  </si>
  <si>
    <t xml:space="preserve">Telehouse Engineering </t>
  </si>
  <si>
    <t>131-00-12401669</t>
  </si>
  <si>
    <t>PT. Telehouse Engineering</t>
  </si>
  <si>
    <t xml:space="preserve">Telkom Indonesia </t>
  </si>
  <si>
    <t>l. Gatot Subroto Kav. 52, RT.6/RW.1, Kuningan Bar.</t>
  </si>
  <si>
    <t xml:space="preserve">Telkom Infra Maintenance Divre 2 </t>
  </si>
  <si>
    <t xml:space="preserve">0251 824 91919 </t>
  </si>
  <si>
    <t xml:space="preserve">Jl. Raya Narogong Km 26.5 Cileungsi Bogor 16820 </t>
  </si>
  <si>
    <t>117 000630 3960</t>
  </si>
  <si>
    <t>PT. Telkom Manager Finance (Support Kantor DBS)</t>
  </si>
  <si>
    <t xml:space="preserve">Kalibrasi Site Master </t>
  </si>
  <si>
    <t xml:space="preserve">TERUS </t>
  </si>
  <si>
    <t>260.02.03.004701-1</t>
  </si>
  <si>
    <t>84.058.394.2-115.000</t>
  </si>
  <si>
    <t>Rental Mobil Dumptruk Untuk kebutuhan T/L 150kV Tanjung Balai-Kisaran dan Pembangunan Gardu induk Tanjung balai- Kisaran Ext Q174-Q175</t>
  </si>
  <si>
    <t>JL. Yos Sudarso No. 1 Tg.Priok Jakarta Utara</t>
  </si>
  <si>
    <t xml:space="preserve">THEA THEO STATIONARY </t>
  </si>
  <si>
    <t xml:space="preserve">(021) 55749310 </t>
  </si>
  <si>
    <t>66.463.594.3-416.000</t>
  </si>
  <si>
    <t>2015-11-17</t>
  </si>
  <si>
    <t xml:space="preserve">Thjin Tjin Kun </t>
  </si>
  <si>
    <t>Jl. Raya Cibarusah No.48, Serang, Desa Sukasari Ke</t>
  </si>
  <si>
    <t>BCA KCP Wahid Hasyim</t>
  </si>
  <si>
    <t>028.301.3739</t>
  </si>
  <si>
    <t>Gudang untuk Project Q140 - Cikarang</t>
  </si>
  <si>
    <t xml:space="preserve">Jl. Sisimangaraja RT0172/004, Desa Passo, Kecamatan Baguala, Kota Ambon, Maluku </t>
  </si>
  <si>
    <t>Thomas Khuana / Christy</t>
  </si>
  <si>
    <t>Thomas Kuana</t>
  </si>
  <si>
    <t>Quary : Pasir, Split</t>
  </si>
  <si>
    <t>TID Power System Co.ltd</t>
  </si>
  <si>
    <t>sale2@tidpower.com</t>
  </si>
  <si>
    <t>No. 27 Dongxing Road , Weinan High Technology Development Zone, Shaanxi ,China</t>
  </si>
  <si>
    <t>https://www.tidpower.com/enservice/index.asp?Cid1=</t>
  </si>
  <si>
    <t>Weinan</t>
  </si>
  <si>
    <t>Shaanxi</t>
  </si>
  <si>
    <t>Mr. Jun Xu</t>
  </si>
  <si>
    <t>Vendor Untuk Corona Rings</t>
  </si>
  <si>
    <t>TIGA DARA TEKNIK</t>
  </si>
  <si>
    <t>081809200777 / 081394302222</t>
  </si>
  <si>
    <t>Jl. Cirapuhan RT007/RW001 No.27 Kelurahan Dago Kecamatan Coblong Kota Bandung 40135</t>
  </si>
  <si>
    <t>Farhan / Ahmad</t>
  </si>
  <si>
    <t>BCA Cab Dago</t>
  </si>
  <si>
    <t>RATMI</t>
  </si>
  <si>
    <t>Tiga Dara Teknik Fabrikasi Pintu Besi di daerah Bandung</t>
  </si>
  <si>
    <t xml:space="preserve">Tiki Indonesia,PT </t>
  </si>
  <si>
    <t>Jasa Pengiriman Dokumen</t>
  </si>
  <si>
    <t>Medy/Marcel 08111885922</t>
  </si>
  <si>
    <t>H.Marsudi Soeprapto</t>
  </si>
  <si>
    <t>BCA Cab. Raden Saleh Jakarta Pusat</t>
  </si>
  <si>
    <t>PT TIKI INDONESIA</t>
  </si>
  <si>
    <t>17 April 2</t>
  </si>
  <si>
    <t>01.935.298.8-023.000</t>
  </si>
  <si>
    <t>2002-03-07</t>
  </si>
  <si>
    <t xml:space="preserve">Tims Magnet Kreasi </t>
  </si>
  <si>
    <t xml:space="preserve">Panin Building 3rd Floor Jl. Jenderal Sudirman Kav. 1 </t>
  </si>
  <si>
    <t>Taufik Rahman</t>
  </si>
  <si>
    <t>Supplier LED + Solarrcell utk project USO</t>
  </si>
  <si>
    <t xml:space="preserve">Pakal Barat I Rw 03/01 </t>
  </si>
  <si>
    <t xml:space="preserve">Tirta Investama,PT </t>
  </si>
  <si>
    <t>Suplier Aqua Galon</t>
  </si>
  <si>
    <t>Susanti</t>
  </si>
  <si>
    <t>Bank BCA Kcp Rawamangun</t>
  </si>
  <si>
    <t>094-300846-6</t>
  </si>
  <si>
    <t>PT Tirta Investama</t>
  </si>
  <si>
    <t xml:space="preserve">Tirta Jaya Samudra </t>
  </si>
  <si>
    <t>Arif Budi Setia / Selamet</t>
  </si>
  <si>
    <t>Arif Budi Setia</t>
  </si>
  <si>
    <t>subkon area Sultra project USO, company profile bisa dilihat di www.megatower.co.cc</t>
  </si>
  <si>
    <t xml:space="preserve">Tirto Mulyo, Toko </t>
  </si>
  <si>
    <t>Somad</t>
  </si>
  <si>
    <t xml:space="preserve">TISA DIAMANTA KUSUMA </t>
  </si>
  <si>
    <t xml:space="preserve">021 â€“ 612 1430 </t>
  </si>
  <si>
    <t xml:space="preserve">JL.MANGGA DUA RAYA KOMP.HARCO MANGGA DUA BLOK K NO.12 â€“ 12A,JAKARTA PUSAT 10730 </t>
  </si>
  <si>
    <t>SUHARJO KUSUMO</t>
  </si>
  <si>
    <t>2281 000 140</t>
  </si>
  <si>
    <t>May Bank Indonesia</t>
  </si>
  <si>
    <t xml:space="preserve">Titik Suharyati </t>
  </si>
  <si>
    <t>BRI Cab Lembeyan</t>
  </si>
  <si>
    <t>38770100026153-3</t>
  </si>
  <si>
    <t>Titipan Antarnusa Logistics PT</t>
  </si>
  <si>
    <t xml:space="preserve">TITIPAN KILAT </t>
  </si>
  <si>
    <t>Jasa Pengiriman Surat</t>
  </si>
  <si>
    <t xml:space="preserve">Jl. Raden Saleh No 2 </t>
  </si>
  <si>
    <t>Jakarta 10430</t>
  </si>
  <si>
    <t>FRANKI</t>
  </si>
  <si>
    <t>PT TITIPAN KILAT</t>
  </si>
  <si>
    <t>Tito Seno Prasetyo</t>
  </si>
  <si>
    <t>Link Mekarsari 002/02 Kec. Citangkil</t>
  </si>
  <si>
    <t>Tito</t>
  </si>
  <si>
    <t>Mandor Bobok Pancang dan Struktur</t>
  </si>
  <si>
    <t xml:space="preserve">Jl. Todak Kav. 2 Batu ampar , Tanjung sekuang </t>
  </si>
  <si>
    <t>Dicky Virianto</t>
  </si>
  <si>
    <t>Maybank Indonesia</t>
  </si>
  <si>
    <t>PT. Tjokro Bersaudara Batamindo</t>
  </si>
  <si>
    <t>Jakarta- Indonesia</t>
  </si>
  <si>
    <t xml:space="preserve">TOBANG SEJAHTERA, Toko </t>
  </si>
  <si>
    <t xml:space="preserve">Wilayah Duri </t>
  </si>
  <si>
    <t xml:space="preserve">Jl. Bagan Siapi Api, Ujung Tanjung - Kec Tanah Putih / Rokan Hilir </t>
  </si>
  <si>
    <t>YUSRA DEFI: 08127684045</t>
  </si>
  <si>
    <t>Bank Mandiri Syariah Ujung Tanjung</t>
  </si>
  <si>
    <t>Yusra Depi</t>
  </si>
  <si>
    <t xml:space="preserve">Todung Sakti Lubis </t>
  </si>
  <si>
    <t>Jasa sewa gudang site Pertamina Medan</t>
  </si>
  <si>
    <t xml:space="preserve">Jl. Alumunium III LK XII Medan Deli </t>
  </si>
  <si>
    <t xml:space="preserve">021-78840777 /0816833814 </t>
  </si>
  <si>
    <t>Toko 50 cent</t>
  </si>
  <si>
    <t>0852-1333-7786</t>
  </si>
  <si>
    <t>Jalan Pancasila, Desa Fagudu, Kecamatan Sanana, Kab. Kepulauan Sula, Prov. Maluku Utara</t>
  </si>
  <si>
    <t>RIKDAL YANI</t>
  </si>
  <si>
    <t>Toko HP</t>
  </si>
  <si>
    <t xml:space="preserve">Toko Africa Com </t>
  </si>
  <si>
    <t>Hasan Basri</t>
  </si>
  <si>
    <t>Rohmanudin</t>
  </si>
  <si>
    <t>Wenny Surya Ang</t>
  </si>
  <si>
    <t>Ang Siu Loan</t>
  </si>
  <si>
    <t>Toko Alat Grouunding (Stick Rod) Mataram</t>
  </si>
  <si>
    <t>Toko Asia Elektrik</t>
  </si>
  <si>
    <t>0812-8830-6746</t>
  </si>
  <si>
    <t>Plaza Kenari Mas LG Blok D Jakarta</t>
  </si>
  <si>
    <t>Toko Asia Elektrik jual Marger Kyoritsu 4105A di kenari</t>
  </si>
  <si>
    <t xml:space="preserve">Toko Bangun makmur Sentosa </t>
  </si>
  <si>
    <t xml:space="preserve">0878 5390 4777 </t>
  </si>
  <si>
    <t xml:space="preserve">Jl. Jagir Wonokromo Wetan 14-i Surabaya </t>
  </si>
  <si>
    <t>Bu Nur</t>
  </si>
  <si>
    <t>258 9127 999</t>
  </si>
  <si>
    <t>Edwin Christian</t>
  </si>
  <si>
    <t xml:space="preserve">Toko Bahan Bangunan Surabaya </t>
  </si>
  <si>
    <t>Diah Meyarni Wardoyo</t>
  </si>
  <si>
    <t xml:space="preserve">Toko Baterai.com </t>
  </si>
  <si>
    <t>Payments Cash On delivery</t>
  </si>
  <si>
    <t xml:space="preserve">Ruko Garden Shopping Arcade No.8EK, Podomoro City </t>
  </si>
  <si>
    <t xml:space="preserve">Toko Berkah </t>
  </si>
  <si>
    <t xml:space="preserve">Jl Raya Ujung Berung No 60 Bandung </t>
  </si>
  <si>
    <t>283-34-3333-4</t>
  </si>
  <si>
    <t>Mulani Putri</t>
  </si>
  <si>
    <t xml:space="preserve">Tools pasang steger dan bedeng </t>
  </si>
  <si>
    <t xml:space="preserve">Toko Besi Bintang Surya </t>
  </si>
  <si>
    <t>Bpk Jun</t>
  </si>
  <si>
    <t>Triyudo Budi prajitno</t>
  </si>
  <si>
    <t xml:space="preserve">Toko Besi Jaya </t>
  </si>
  <si>
    <t>Willy</t>
  </si>
  <si>
    <t xml:space="preserve">TOKO BESI SETIA BUDI </t>
  </si>
  <si>
    <t>TOKO</t>
  </si>
  <si>
    <t>Toko Bintang Abadi</t>
  </si>
  <si>
    <t>Pertokoan Cikapundung Baru, Lt.Dasar JV No,16</t>
  </si>
  <si>
    <t>Toko elektrical dibandung</t>
  </si>
  <si>
    <t>TanjungPinang-Bintan</t>
  </si>
  <si>
    <t>Ir Samat Agus</t>
  </si>
  <si>
    <t xml:space="preserve">Supplier Besi Pekanbaru </t>
  </si>
  <si>
    <t xml:space="preserve">Jl. Nangka No 134 C </t>
  </si>
  <si>
    <t>Pekanbaru - RIAU</t>
  </si>
  <si>
    <t xml:space="preserve">Toko Global Teleshop </t>
  </si>
  <si>
    <t>Sari Indarti</t>
  </si>
  <si>
    <t>PT. CIPTA MULTI USAHA PERKASA</t>
  </si>
  <si>
    <t>Alamat Toko Jl. Iskandar No. 17 Madurejo, Pangkalan Bun</t>
  </si>
  <si>
    <t xml:space="preserve">Toko Harapan Jaya </t>
  </si>
  <si>
    <t>Palangkaraya Area</t>
  </si>
  <si>
    <t>Plangkaraya</t>
  </si>
  <si>
    <t>H Masliannoor: 0811527256</t>
  </si>
  <si>
    <t>BANK MANDIRI, Cab Palangkaraya</t>
  </si>
  <si>
    <t>H MASLIANNOR</t>
  </si>
  <si>
    <t>159 - 00 - 3777777 - 7</t>
  </si>
  <si>
    <t>Soeyandi</t>
  </si>
  <si>
    <t xml:space="preserve">Toko Ichwanul (Ir. Hj Nurmiati) </t>
  </si>
  <si>
    <t>Nurmiati</t>
  </si>
  <si>
    <t>Ir. Nurmiati</t>
  </si>
  <si>
    <t>Penyedia kebutuhan alat kantor mess Malili</t>
  </si>
  <si>
    <t>Toko Indah Cahaya 89</t>
  </si>
  <si>
    <t>Jl Raya Tanjung Burung Nomor 89, Pangkalan Teluk Naga, Tangerang</t>
  </si>
  <si>
    <t>Angga Febrian</t>
  </si>
  <si>
    <t xml:space="preserve">Toko Jaya </t>
  </si>
  <si>
    <t xml:space="preserve">HP : 0817846657, </t>
  </si>
  <si>
    <t xml:space="preserve">Jl. Tamiang No. 28 Medan Telp 061-4560195 </t>
  </si>
  <si>
    <t>Building material &amp; Furniture</t>
  </si>
  <si>
    <t xml:space="preserve">Toko Logam </t>
  </si>
  <si>
    <t>Tjiang Sayuri</t>
  </si>
  <si>
    <t>BCA Palu</t>
  </si>
  <si>
    <t>792 000 9 888</t>
  </si>
  <si>
    <t>Rahmansyah: 085249229346</t>
  </si>
  <si>
    <t xml:space="preserve">TOKO MAHKOTA </t>
  </si>
  <si>
    <t xml:space="preserve">Palagkaraya Area </t>
  </si>
  <si>
    <t xml:space="preserve">Jl. Jend A Yani No 91 </t>
  </si>
  <si>
    <t>Palangkara Kal Teng</t>
  </si>
  <si>
    <t>Rahmansyah : 085249229346</t>
  </si>
  <si>
    <t xml:space="preserve">Toko Mega Baja </t>
  </si>
  <si>
    <t xml:space="preserve">Jl moch Kahfi 1 12620 </t>
  </si>
  <si>
    <t>ATIN</t>
  </si>
  <si>
    <t>Toko Metropolitan</t>
  </si>
  <si>
    <t>(0761) 33378</t>
  </si>
  <si>
    <t>metropolitan@yahoo.com</t>
  </si>
  <si>
    <t>Jl. Ir H Juanda No 36 - 38, Pekanbaru</t>
  </si>
  <si>
    <t>CV Metropolitan</t>
  </si>
  <si>
    <t>Toko Bangunan &amp; alat proyek di Kota Pekanbaru</t>
  </si>
  <si>
    <t xml:space="preserve">TOKO MITRA 10 </t>
  </si>
  <si>
    <t>Tolong di Approval, URGENT</t>
  </si>
  <si>
    <t xml:space="preserve">Batam Center Ex Gedung Batam Expo , Batam </t>
  </si>
  <si>
    <t>Bpk Hanif</t>
  </si>
  <si>
    <t>Hanya bisa terima Cash , tidak terima transfer</t>
  </si>
  <si>
    <t xml:space="preserve">Toko Mutiara ( Bu Yuniarti) </t>
  </si>
  <si>
    <t>Yuniarti</t>
  </si>
  <si>
    <t>Penyedia kebutuhan alat dapur mess Malili</t>
  </si>
  <si>
    <t xml:space="preserve">Toko Orion99 </t>
  </si>
  <si>
    <t>Wijaya 0811454911</t>
  </si>
  <si>
    <t>Wijaya Chandra</t>
  </si>
  <si>
    <t>Bank BCA Cab. palu</t>
  </si>
  <si>
    <t>wijaya Chandra</t>
  </si>
  <si>
    <t>Untuk Pembelian Besi Beton Palu</t>
  </si>
  <si>
    <t>Toko Oscar Jaya</t>
  </si>
  <si>
    <t>08111982314, 021-39845950</t>
  </si>
  <si>
    <t>oscarjayasamudera@yahoo.com</t>
  </si>
  <si>
    <t xml:space="preserve">Kenari Mas Lt. LG Blok A No.21-25 Jl. Kramat Raya Jakarta </t>
  </si>
  <si>
    <t>Shandy</t>
  </si>
  <si>
    <t>Tjhan Yucandra</t>
  </si>
  <si>
    <t xml:space="preserve">suplier kabel di Kenari </t>
  </si>
  <si>
    <t>Bpk Taufilk Lubis/Ibu Ida</t>
  </si>
  <si>
    <t>Joni</t>
  </si>
  <si>
    <t>JONI</t>
  </si>
  <si>
    <t>Suplier Sparepart Alat berat Escavator</t>
  </si>
  <si>
    <t>Toko Protecta - Fauzi Darmin</t>
  </si>
  <si>
    <t>0821 7417 1177</t>
  </si>
  <si>
    <t>Jl. Riau No. 118A (depan bank sinarmas, Kota Pekanbaru, Riau 28154)</t>
  </si>
  <si>
    <t>823 058 1046</t>
  </si>
  <si>
    <t>Fauzi Darmin</t>
  </si>
  <si>
    <t>Supplier safety, sepatu sefety, rompi safety</t>
  </si>
  <si>
    <t>Toko RMK Purwakarta</t>
  </si>
  <si>
    <t>081122331015; 087725853000</t>
  </si>
  <si>
    <t>Jl Raya Sadang No 13, Ciseureuh</t>
  </si>
  <si>
    <t>Dede</t>
  </si>
  <si>
    <t>PT Anyar Retail Indonesia</t>
  </si>
  <si>
    <t>Toko Bahan Bangunan di Purwakarta</t>
  </si>
  <si>
    <t xml:space="preserve">Toko Semangat Baru </t>
  </si>
  <si>
    <t xml:space="preserve">Jl. Basar Biru-Biru No. 22 Medan </t>
  </si>
  <si>
    <t xml:space="preserve">Toko Setia Budi </t>
  </si>
  <si>
    <t>felix</t>
  </si>
  <si>
    <t>budiman</t>
  </si>
  <si>
    <t>BUDIMAN</t>
  </si>
  <si>
    <t>TOKO MATERIAL TELKOM DAN TOWER</t>
  </si>
  <si>
    <t xml:space="preserve">Toko Simpang Lima II </t>
  </si>
  <si>
    <t>Daerah Lembang. Bandung</t>
  </si>
  <si>
    <t>Lembang-Bandung</t>
  </si>
  <si>
    <t>Eti/Yeyep 022-93023081</t>
  </si>
  <si>
    <t>Yeyep Sudrajat</t>
  </si>
  <si>
    <t>01-190-00-29-00054-9</t>
  </si>
  <si>
    <t>Abraham Pranotoadi</t>
  </si>
  <si>
    <t>Suplier pasir dan split di sanana</t>
  </si>
  <si>
    <t>Toko Sri Rejeki</t>
  </si>
  <si>
    <t>0852-4460-3356</t>
  </si>
  <si>
    <t>Desa Falabisahaya, Kecamatan Mangoli Utara, Kabupaten Kepulauan Sula Maluku Utara</t>
  </si>
  <si>
    <t>Lingkungan V, RT:- RW: 005, Desa Bumi Nyiur, Kecam</t>
  </si>
  <si>
    <t>Sumidi</t>
  </si>
  <si>
    <t>BPD Maluku</t>
  </si>
  <si>
    <t xml:space="preserve">Toko bahan bangunan di mangoli : pasir, batu split, besi beton: </t>
  </si>
  <si>
    <t>Toko Sumber Baja Mandiri</t>
  </si>
  <si>
    <t>0262-2246394/2246395</t>
  </si>
  <si>
    <t>Jl. Raya Otista Tarogong Kaler Garut</t>
  </si>
  <si>
    <t>Toko Besi dan CNP Lokal di garut</t>
  </si>
  <si>
    <t xml:space="preserve">Toko Sumber Bangunan </t>
  </si>
  <si>
    <t xml:space="preserve">0813 1161 9896 </t>
  </si>
  <si>
    <t xml:space="preserve">Jl. Raya Deltamas No. 89 Sukamahi â€“ Cikarang Pusat </t>
  </si>
  <si>
    <t>Jl. Raya Deltamas No. 89 Sukamahi â€“ Cikarang Pus</t>
  </si>
  <si>
    <t>522 0679 855</t>
  </si>
  <si>
    <t>Aryanto Charles</t>
  </si>
  <si>
    <t xml:space="preserve">Supplier gerobak roda </t>
  </si>
  <si>
    <t>Bpk Ponimin</t>
  </si>
  <si>
    <t xml:space="preserve">0812-78054343 &amp; </t>
  </si>
  <si>
    <t>Erna Julianti Tomba</t>
  </si>
  <si>
    <t>Supplier BAN di Jambi</t>
  </si>
  <si>
    <t>Rendi</t>
  </si>
  <si>
    <t>LENNY TANDELA</t>
  </si>
  <si>
    <t xml:space="preserve">toko safety </t>
  </si>
  <si>
    <t xml:space="preserve">Tokoberry.com </t>
  </si>
  <si>
    <t>Tony Fung</t>
  </si>
  <si>
    <t>SURIYADI</t>
  </si>
  <si>
    <t>TOKOPEDIA CARE TOWER - Ground Floor Ciputra Intern</t>
  </si>
  <si>
    <t>TOKOPEDIA</t>
  </si>
  <si>
    <t>Tokopedia - Central Technology Computer</t>
  </si>
  <si>
    <t>Tokopedia - Central Tech</t>
  </si>
  <si>
    <t>Tokopedia - Mega Compute</t>
  </si>
  <si>
    <t>Tokopedia - Alat Pertukangan Indonesia</t>
  </si>
  <si>
    <t>Alat Pertukangan Indonesi</t>
  </si>
  <si>
    <t>Supplier Peralatan Pertukangan</t>
  </si>
  <si>
    <t>Tokopedia - Aneka Keramik Depok</t>
  </si>
  <si>
    <t>Toko Keramik</t>
  </si>
  <si>
    <t>Tokopedia - Aneka Keramik</t>
  </si>
  <si>
    <t>Tokopedia - Aneka Listrik KK</t>
  </si>
  <si>
    <t>Tokopedia - Aneka Listrik</t>
  </si>
  <si>
    <t>Tokopedia - APC Official store</t>
  </si>
  <si>
    <t>APC Official Store</t>
  </si>
  <si>
    <t>Pembelian UPS untuk Gudang Tigaraksa</t>
  </si>
  <si>
    <t>January 20</t>
  </si>
  <si>
    <t>Tokopedia - aura technolo</t>
  </si>
  <si>
    <t>Tokopedia - Belanja 8808</t>
  </si>
  <si>
    <t>AC SPLIT</t>
  </si>
  <si>
    <t>Tokopedia - Belanja Teknik</t>
  </si>
  <si>
    <t>Kota Bogor</t>
  </si>
  <si>
    <t>Belanja Teknik</t>
  </si>
  <si>
    <t>Supplier Tolls proyek</t>
  </si>
  <si>
    <t>Tokopedia - Bestbro Elektronik</t>
  </si>
  <si>
    <t>Oven Microwave</t>
  </si>
  <si>
    <t>Tokopedia - Bintang Abadi</t>
  </si>
  <si>
    <t>Tokopedia - CCTV TOP</t>
  </si>
  <si>
    <t>081256550500 &amp; 085750838338</t>
  </si>
  <si>
    <t>CCTV Top</t>
  </si>
  <si>
    <t>Supplier CCTV</t>
  </si>
  <si>
    <t>Hardisk khusus CCTV</t>
  </si>
  <si>
    <t>Tokopedia - CCTVDahua</t>
  </si>
  <si>
    <t>CCTVDahua</t>
  </si>
  <si>
    <t>Pembelian CCVT untuk gudang tiga raksa</t>
  </si>
  <si>
    <t>IP Phone</t>
  </si>
  <si>
    <t>https://ww</t>
  </si>
  <si>
    <t>October 20</t>
  </si>
  <si>
    <t>Tokopedia - Component Jaya</t>
  </si>
  <si>
    <t>Kota tangerang</t>
  </si>
  <si>
    <t>Component Jaya</t>
  </si>
  <si>
    <t xml:space="preserve">Supplier Alat Listrik </t>
  </si>
  <si>
    <t>Tokopedia - DBKlik Indonesia</t>
  </si>
  <si>
    <t>Printer</t>
  </si>
  <si>
    <t>Tokopedia - Dinamika Teknik</t>
  </si>
  <si>
    <t>https://www.tokopedia.com/dinamikamart</t>
  </si>
  <si>
    <t>+62 878-1717-0097</t>
  </si>
  <si>
    <t>Jecsen Hamdjaja</t>
  </si>
  <si>
    <t>Tokopedia - Dinar Shoppin</t>
  </si>
  <si>
    <t>Tokopedia - DK Survey Shop</t>
  </si>
  <si>
    <t>Tokopedia - DK Survey Sho</t>
  </si>
  <si>
    <t>Tools surveyor</t>
  </si>
  <si>
    <t>Tokopedia - Ekha Stationa</t>
  </si>
  <si>
    <t>Tokopedia - galaxy jaya technology</t>
  </si>
  <si>
    <t>Aksesoris FO</t>
  </si>
  <si>
    <t>Tokopedia - Ganzen Shop</t>
  </si>
  <si>
    <t>Desktop Switch, AP Repeater</t>
  </si>
  <si>
    <t>Tokopedia - Gateway Indon</t>
  </si>
  <si>
    <t>Tokopedia - Global Langgeng Mandiri</t>
  </si>
  <si>
    <t>Global Langgeng Mandiri</t>
  </si>
  <si>
    <t>Kawat Las</t>
  </si>
  <si>
    <t>Kawat las listrik</t>
  </si>
  <si>
    <t>Tokopedia - Gracia Box</t>
  </si>
  <si>
    <t>Karton Box</t>
  </si>
  <si>
    <t>Tokopedia - Grosir Alat Kantor 88</t>
  </si>
  <si>
    <t>Mesin Shredder kertas</t>
  </si>
  <si>
    <t>Tokopedia - Gudang Laptop ID</t>
  </si>
  <si>
    <t>lantai 52 Tokopedia Tower Ciputra World 2, Jl. Prof. DR. Satrio No.3, Karet Semanggi, Kecamatan Setiabudi, Kota Jakarta Selatan, Daerah Khusus Ibukota Jakarta 12950</t>
  </si>
  <si>
    <t>GEDUNG GRAHA QDC BLOK C JL MAMPANG PRAPATAN RAYA NO. 28, RT. 001, RW. 003, MAMPANG PRAPATAN, MAMPANG PRAPATAN, KOTA JAKARTA SELATAN, DKI JAKARTA.</t>
  </si>
  <si>
    <t xml:space="preserve">Connector RJ45 </t>
  </si>
  <si>
    <t>Tokopedia - Gudang Networ</t>
  </si>
  <si>
    <t>Tokopedia - Hannochs Official</t>
  </si>
  <si>
    <t>https://www.tokopedia.com/hannochs/hannochs-lampu-sorot-led-flood-light-new-signboard-hfh-150w-cahaya-putih-model-horizontal?extParam=src%3Dshop%26whid%3D6113929&amp;aff_unique_id=&amp;channel=others&amp;chain_key=</t>
  </si>
  <si>
    <t>Virtual Account by Tokopedia</t>
  </si>
  <si>
    <t>Produsen lampu termasuk Flood lamp, lampu sorot dll</t>
  </si>
  <si>
    <t>Tokopedia - Hosana Comput</t>
  </si>
  <si>
    <t>Tokopedia - HP Official</t>
  </si>
  <si>
    <t>Supplier Komputer</t>
  </si>
  <si>
    <t>Tokopedia - Jabar Teknik</t>
  </si>
  <si>
    <t>Mata Bor, bor listrik, mata gerinda, gerinda dll</t>
  </si>
  <si>
    <t>Tokopedia - Jaya Makmur Berkat</t>
  </si>
  <si>
    <t>https://www.tokopedia.com/jayamakmurberkat88/oli-mesin-diesel-solar-pertamina-meditran-s-sae-40-kemasan-galon-10-l?extParam=ivf%3Dfalse%26keyword%3Dsae+40%26search_id%3D202510310931308D3BBA7425E7C91E931C%26src%3Dsearch&amp;t_id=1761903102415&amp;t_st=4&amp;t_pp=search_result&amp;t_efo=search_pure_goods_card&amp;t_ef=goods_search&amp;t_sm=&amp;t_spt=search_result</t>
  </si>
  <si>
    <t>Toko Oli untuk pembelian Oli Diesel</t>
  </si>
  <si>
    <t>Tokopedia - KLIKnKLIK Tan</t>
  </si>
  <si>
    <t>Tokopedia - Mall IT Jakarta</t>
  </si>
  <si>
    <t>https://www.tokopedia.com/metroelektro/printer-epson-l14150-l-14150-l-14150-ecotank-a3-a3-wifi-direct-botol?extParam=ivf%3Dfalse%26keyword%3Depson+ecotank+l14150%26search_id%3D202509190318033FE94A002317B53184Y4%26src%3Dsearch%26whid%3D14639</t>
  </si>
  <si>
    <t>Toko Komputer dan Aksesoris - Tokopedia</t>
  </si>
  <si>
    <t>Tokopedia - Markas Komputer Store</t>
  </si>
  <si>
    <t>Cable cat 6/ STP cable</t>
  </si>
  <si>
    <t>Tokopedia - Mc Jkt</t>
  </si>
  <si>
    <t>Virtual Accout</t>
  </si>
  <si>
    <t>laptop</t>
  </si>
  <si>
    <t>Bp Hermawan</t>
  </si>
  <si>
    <t>Hand Palet</t>
  </si>
  <si>
    <t>Tokopedia - MillenNium Ce</t>
  </si>
  <si>
    <t>Tokopedia - Mitra Jaya Teknik</t>
  </si>
  <si>
    <t>mitrajayateknikltc@gmail.com</t>
  </si>
  <si>
    <t xml:space="preserve">Supplier: Sprocket,Pully,Roller Chain, Roller,Coupling, Belt,etc.âœ‰ï¸: </t>
  </si>
  <si>
    <t>Aneka Kertas</t>
  </si>
  <si>
    <t>Kertas photo glossy</t>
  </si>
  <si>
    <t>Tongkat Security</t>
  </si>
  <si>
    <t>Tokopedia - Mulia Elektrik</t>
  </si>
  <si>
    <t>Tokopedia - Mulia Elektri</t>
  </si>
  <si>
    <t>Tokopedia - Multi Komputer</t>
  </si>
  <si>
    <t>CCTV IP Camera</t>
  </si>
  <si>
    <t>Tokopedia - Multifungsi O</t>
  </si>
  <si>
    <t>Tokopedia - Niaga Jaya Auto</t>
  </si>
  <si>
    <t>0858.8898.0395/021.6287170</t>
  </si>
  <si>
    <t>https://www.tokopedia.com/niagajayaauto</t>
  </si>
  <si>
    <t>Peralatan Otomotif Terlengka</t>
  </si>
  <si>
    <t>Tokopedia - Omron Healthcare</t>
  </si>
  <si>
    <t>Tensimeter</t>
  </si>
  <si>
    <t>Tokopedia - Onlinemaster</t>
  </si>
  <si>
    <t>Switch PoE Ethernet</t>
  </si>
  <si>
    <t>Tokopedia - Otentik Teknik</t>
  </si>
  <si>
    <t>Tokopedia - Otentik Tekni</t>
  </si>
  <si>
    <t>Kunci ring pass</t>
  </si>
  <si>
    <t>Tokopedia - Padamulya Store</t>
  </si>
  <si>
    <t>Tokopedia - Padamulya Sto</t>
  </si>
  <si>
    <t>Aki, Catu Daya, Battery</t>
  </si>
  <si>
    <t>Tokopedia - Pison Shop</t>
  </si>
  <si>
    <t>Stop Kontak Power &amp; LAN</t>
  </si>
  <si>
    <t>Tokopedia - Plasma Jaya E</t>
  </si>
  <si>
    <t>Tokopedia - PT Intra Prat</t>
  </si>
  <si>
    <t>Komputer (IT) Store</t>
  </si>
  <si>
    <t>Tokopedia - Renov Rumah</t>
  </si>
  <si>
    <t>Bp Albert</t>
  </si>
  <si>
    <t>Albert pranata wijaya</t>
  </si>
  <si>
    <t>Supplier Karung</t>
  </si>
  <si>
    <t>Tokopedia - Sakti Line</t>
  </si>
  <si>
    <t>powder coating machine</t>
  </si>
  <si>
    <t>Tokopedia - Salma Olshop05</t>
  </si>
  <si>
    <t>Obat-obatan K3</t>
  </si>
  <si>
    <t>Tokopedia - Samsung Storage Official</t>
  </si>
  <si>
    <t>Tokopedia - Samsung Stora</t>
  </si>
  <si>
    <t>Samsung SSD 980 PRO 250GB 500GB M.2 PCIe NVMe Gen4 M2 Internal SSD - 500GB</t>
  </si>
  <si>
    <t>Tokopedia - samudra elektrik-</t>
  </si>
  <si>
    <t>MCB, Stop Kontak, vinyl, socket</t>
  </si>
  <si>
    <t>November 2</t>
  </si>
  <si>
    <t>Tokopedia - Sinar Berkat Toolindo</t>
  </si>
  <si>
    <t>https://www.tokopedia.com/sbtoolindo</t>
  </si>
  <si>
    <t>Menjual berbagai macam keperluan tools untuk Aktiv</t>
  </si>
  <si>
    <t>Tokopedia - Smartans</t>
  </si>
  <si>
    <t>Aksesoris CCTV seperti kabel, DVR, Spliter, Switch, dll</t>
  </si>
  <si>
    <t>Tokopedia - Solution Offi</t>
  </si>
  <si>
    <t>FingerPrint</t>
  </si>
  <si>
    <t>Tokopedia - Stary Sky</t>
  </si>
  <si>
    <t>https://www.tokopedia.com/starrysky-/walkie-talkie-hd-bf-888s-jarak-jauh-5-10km-max-ht-wlan-uhf-2-units-handy-talky-waterproof-portable-with-charger-antena-led-handy-talky-1730678119058605522?extParam=ivf%3Dfalse%26keyword%3Dht%26search_id%3D202509031010449FD81843AD7F20101CT6%26src%3Dsearch&amp;t_id=1756894267327&amp;t_st=1&amp;t_pp=search_result&amp;t_efo=search_pure_goods_card&amp;t_ef=goods_search&amp;t_sm=&amp;t_spt=search_result</t>
  </si>
  <si>
    <t>Toko Elektrikal termasuk HT</t>
  </si>
  <si>
    <t>Tokopedia - Studio Ponsel</t>
  </si>
  <si>
    <t>https://www.tokopedia.com/studioponsel</t>
  </si>
  <si>
    <t>TOKOPEDIA - SUKSES MANDIR</t>
  </si>
  <si>
    <t>Tokopedia - Tang Kabel Karya</t>
  </si>
  <si>
    <t>March 2020</t>
  </si>
  <si>
    <t>Tokopedia - Teknika Indo Mandiri</t>
  </si>
  <si>
    <t>https://www.tokopedia.com/timteknik</t>
  </si>
  <si>
    <t>Pusat Perkakas dan Alat-Alat Teknik Kualitas Origi</t>
  </si>
  <si>
    <t>Tokopedia - Teknikmart</t>
  </si>
  <si>
    <t>Teknikmart</t>
  </si>
  <si>
    <t>Supplier Toos Proyek</t>
  </si>
  <si>
    <t xml:space="preserve">Tokopedia - Trinity Plaza </t>
  </si>
  <si>
    <t>Toko peralatan networking dan Storage</t>
  </si>
  <si>
    <t>Tokopedia - tukangcolek</t>
  </si>
  <si>
    <t>https://www.tokopedia.com/tukangcolek</t>
  </si>
  <si>
    <t>Beralamat di Pasar Hejoan/Jatayu, Jl Arjuna No 28/</t>
  </si>
  <si>
    <t>Tokopedia - Vention Authorized Store</t>
  </si>
  <si>
    <t>Kabel LAN dan Berbagai alat untuk jaringan internet</t>
  </si>
  <si>
    <t>Tokopedia - Victorindo Jaya Sentosa - Online Shop</t>
  </si>
  <si>
    <t>https://www.tokopedia.com/victorindojayasentosa</t>
  </si>
  <si>
    <t>Kami merupakan perusahaan bergerak di bidang alat</t>
  </si>
  <si>
    <t>Meteran</t>
  </si>
  <si>
    <t>Tokopedia - Yoestore</t>
  </si>
  <si>
    <t>SODIM TEAM ELITE 16gB DDR4 PC 2666 LIFETIME WARRANTY</t>
  </si>
  <si>
    <t>Tokopedia - Zetama id</t>
  </si>
  <si>
    <t>https://www.tokopedia.com/zetama-id</t>
  </si>
  <si>
    <t>senin-jumat 10.00-16.00 sabtu 10.00-14.00 minggu d</t>
  </si>
  <si>
    <t>Tokopedia 3D Teknik Tools</t>
  </si>
  <si>
    <t>Supplier Pulley Single Hook 4in</t>
  </si>
  <si>
    <t>Widia Apriyani</t>
  </si>
  <si>
    <t>WIDIA APRIYANI</t>
  </si>
  <si>
    <t xml:space="preserve">Alana Spring, supplier kawat baja </t>
  </si>
  <si>
    <t>Tokopedia Aneka Granit</t>
  </si>
  <si>
    <t>Tokopedia Azurist</t>
  </si>
  <si>
    <t>Pembelian Tas Laptop</t>
  </si>
  <si>
    <t>Baku Indonesia supplier semen, kayu, seng gelombang dan bahan2 bangunan</t>
  </si>
  <si>
    <t>Supplier Merk Bosch untuk mesin gerinda, bor tangan</t>
  </si>
  <si>
    <t>Tokopedia Cahaya Baru Group</t>
  </si>
  <si>
    <t>https://www.tokopedia.com/cahayabarugroup</t>
  </si>
  <si>
    <t>Tokopedia FYK com</t>
  </si>
  <si>
    <t>Supplier Computer</t>
  </si>
  <si>
    <t>Tokopedia GoldenkeyMK</t>
  </si>
  <si>
    <t>Toko alat2 kunci rumah</t>
  </si>
  <si>
    <t>Tokopedia ken2j shop</t>
  </si>
  <si>
    <t>Supplier KuncirRing Pas</t>
  </si>
  <si>
    <t xml:space="preserve">Tokopedia Klopmart </t>
  </si>
  <si>
    <t>https://www.tokopedia.com/klopmart</t>
  </si>
  <si>
    <t>Supplier Mesin Dongfeng</t>
  </si>
  <si>
    <t>Tokopedia Mitra Abadi (MA)</t>
  </si>
  <si>
    <t>Supplier Palu</t>
  </si>
  <si>
    <t>Tokopedia Nets Networking</t>
  </si>
  <si>
    <t>virtual account</t>
  </si>
  <si>
    <t>Pembelian Kabel RJ45</t>
  </si>
  <si>
    <t>Tokopedia Onestop Gaming</t>
  </si>
  <si>
    <t>https://www.tokopedia.com/onestopgaming</t>
  </si>
  <si>
    <t>Tokopedia SCG Mabes</t>
  </si>
  <si>
    <t>SCG Mabes</t>
  </si>
  <si>
    <t>Toko Online SCG Mabes : Jual alat2 tukang</t>
  </si>
  <si>
    <t>Tokopedia SpanSet Indonesia</t>
  </si>
  <si>
    <t>digitalmarketing@spanset.co.id</t>
  </si>
  <si>
    <t>Blok F, Jl. Kawasan Marunda Center No.20 Sagara Makmur Kec. Tarumajaya Bekasi 14150</t>
  </si>
  <si>
    <t>Sales SpanSet Indonesia</t>
  </si>
  <si>
    <t>Toko Peralatan HSE</t>
  </si>
  <si>
    <t>Tokopedia Star Jaya Electronic</t>
  </si>
  <si>
    <t>Star jaya Electronic</t>
  </si>
  <si>
    <t>Tokopedia Success Hardware</t>
  </si>
  <si>
    <t>MASTERSPACE KOTAK PERKAKAS PLASTIK HEAVY DUTY 100 LTR / CONTAINER BOX</t>
  </si>
  <si>
    <t>Tokopedia timbangan digital jkt</t>
  </si>
  <si>
    <t>https://www.tokopedia.com/timbanganmurah1</t>
  </si>
  <si>
    <t>Timbangan Digital</t>
  </si>
  <si>
    <t xml:space="preserve">Toko skrup, baut, roofing </t>
  </si>
  <si>
    <t>Tokopedia vinshopbnk</t>
  </si>
  <si>
    <t>vinshopbnk</t>
  </si>
  <si>
    <t>MegaryStore</t>
  </si>
  <si>
    <t>RSQ01</t>
  </si>
  <si>
    <t>Rigel</t>
  </si>
  <si>
    <t>Tokowadah Nusantara CV</t>
  </si>
  <si>
    <t>Tokpedia - WD Official Store</t>
  </si>
  <si>
    <t>WD Official Store</t>
  </si>
  <si>
    <t xml:space="preserve">Tomas </t>
  </si>
  <si>
    <t>BNI`</t>
  </si>
  <si>
    <t>Mandor sipil utk pekerjaan pondasi tower PLN palubaru</t>
  </si>
  <si>
    <t xml:space="preserve">TOMMY AVA SUTEDJO </t>
  </si>
  <si>
    <t>FENTI</t>
  </si>
  <si>
    <t>PEMILIK GUDANG TEBING TINGGI Q154</t>
  </si>
  <si>
    <t xml:space="preserve">TOMMY WAREHOUSE PALU </t>
  </si>
  <si>
    <t>TOMMY</t>
  </si>
  <si>
    <t>MANDIRI KCP PALU IMAM BONJOL</t>
  </si>
  <si>
    <t>151-00-0260171-1</t>
  </si>
  <si>
    <t>RENTAL GUDANG PALU II</t>
  </si>
  <si>
    <t xml:space="preserve">Jl Wolter Monginsidi No.01, RT002/002, Kel Baguala, Kec Lateri Amboina, </t>
  </si>
  <si>
    <t>Bp Tonny</t>
  </si>
  <si>
    <t>Laboraturium Tehnik Sipil Politeknik Sipil Negeri Ambon (Lab Uji Mutu Beton) Kepala Laboratorium</t>
  </si>
  <si>
    <t xml:space="preserve">TOP Bangunan ( Susanto Hosana) </t>
  </si>
  <si>
    <t>Susanto Hosana</t>
  </si>
  <si>
    <t>151-000-4364-631</t>
  </si>
  <si>
    <t>Provider material bangunan project swakelola pondasi Palu</t>
  </si>
  <si>
    <t>Top Trans Indonesia</t>
  </si>
  <si>
    <t>Jl Tongkol No 103 Lt 1, RT005/008, Tj Priok, Jakarta Utara</t>
  </si>
  <si>
    <t>Bp Topiq</t>
  </si>
  <si>
    <t>Top Trans Indonesia, PT</t>
  </si>
  <si>
    <t>Topik</t>
  </si>
  <si>
    <t>Kerajinan bambu</t>
  </si>
  <si>
    <t xml:space="preserve">Tosan Permai Lestari </t>
  </si>
  <si>
    <t>BM site Mall Karebosi</t>
  </si>
  <si>
    <t>Binsar J. Samosir</t>
  </si>
  <si>
    <t>Danamon Cab. Ahmad Yani makassar</t>
  </si>
  <si>
    <t>PT. MTC Karebosi</t>
  </si>
  <si>
    <t>Bp Kusdian</t>
  </si>
  <si>
    <t>Kusdian Susanto</t>
  </si>
  <si>
    <t>Jual Accu / Battery</t>
  </si>
  <si>
    <t>Mohamad Zakiyudin</t>
  </si>
  <si>
    <t>PT. Transporindo Agung Sejahtera</t>
  </si>
  <si>
    <t>Travelbee Antar Nusa</t>
  </si>
  <si>
    <t xml:space="preserve">TRENCH FRANCE SAS </t>
  </si>
  <si>
    <t>FRANCE</t>
  </si>
  <si>
    <t>Marielle Remond, Ms</t>
  </si>
  <si>
    <t>BNP PARIBAS</t>
  </si>
  <si>
    <t>IBAN : FR7630004024820001012683952</t>
  </si>
  <si>
    <t>Vendor material GI Lubuklinggau</t>
  </si>
  <si>
    <t>TRENCH ITALIA S.R.L</t>
  </si>
  <si>
    <t>+39 019 5161 111 &amp; 081223520000 (Melivin Frank)</t>
  </si>
  <si>
    <t>info@pec.trenchitalia.it.</t>
  </si>
  <si>
    <t>Strada Curagnata 37 17014 Cairo Montenotte (SV) ITALY</t>
  </si>
  <si>
    <t>ITALI</t>
  </si>
  <si>
    <t>Mrs. Federica Sforzi (Gen</t>
  </si>
  <si>
    <t>INTESA SANPAOLO</t>
  </si>
  <si>
    <t>BIC (SWIFT) BCITITMMXXX</t>
  </si>
  <si>
    <t xml:space="preserve">Supplier Manufactur CVT </t>
  </si>
  <si>
    <t>Tri Asmoro Adhi Lastanto</t>
  </si>
  <si>
    <t>0858-8333-9538</t>
  </si>
  <si>
    <t>Jl P Irian Jaya 2 No 331, RT002/018, Aren Jaya, Kec Bekasi Timur</t>
  </si>
  <si>
    <t>Bp Tri</t>
  </si>
  <si>
    <t>Bengkel Modifikasi motor langsir</t>
  </si>
  <si>
    <t xml:space="preserve">Tri Henrio </t>
  </si>
  <si>
    <t>Rani R</t>
  </si>
  <si>
    <t xml:space="preserve">Tri Jaya </t>
  </si>
  <si>
    <t xml:space="preserve">Pesantren 15 No2 </t>
  </si>
  <si>
    <t>Kediri</t>
  </si>
  <si>
    <t>Sutrisno Triwibowo SE</t>
  </si>
  <si>
    <t xml:space="preserve">Tri Karya Mandiri </t>
  </si>
  <si>
    <t xml:space="preserve">0818 160 345 </t>
  </si>
  <si>
    <t xml:space="preserve">Trikaryamandiri2011@gmail.com </t>
  </si>
  <si>
    <t xml:space="preserve">Jl. Kedoya Raya No. 27 Kedoya Selatan Kebon Jeruk, Jabar 11520 </t>
  </si>
  <si>
    <t>Jl. Kedoya Raya No. 27 Kedoya Selatan Kebon Jeruk,</t>
  </si>
  <si>
    <t>Juniarso Gunawan Hadi</t>
  </si>
  <si>
    <t>374 0522 051</t>
  </si>
  <si>
    <t xml:space="preserve">Tri Putra Yusindo </t>
  </si>
  <si>
    <t>Bp Yan Benly</t>
  </si>
  <si>
    <t>PT Tri Putra Yusindo</t>
  </si>
  <si>
    <t xml:space="preserve">Subcon erection atap </t>
  </si>
  <si>
    <t xml:space="preserve">TRI SACITA </t>
  </si>
  <si>
    <t>Ahmad Mujoko</t>
  </si>
  <si>
    <t>Widjaja</t>
  </si>
  <si>
    <t>Bank Pembangunan Daerah Jawa Barat dan Banten</t>
  </si>
  <si>
    <t>CV. Tri Sacita</t>
  </si>
  <si>
    <t>01.427.739.6-412.000</t>
  </si>
  <si>
    <t>Subkon sipil Dompu</t>
  </si>
  <si>
    <t xml:space="preserve">TRIADI TRANS </t>
  </si>
  <si>
    <t>JL.Alumunium I GG Bahagia 20 LK 16</t>
  </si>
  <si>
    <t>Putri Meysarah</t>
  </si>
  <si>
    <t>Selamat Superi</t>
  </si>
  <si>
    <t>106-00-036666-6</t>
  </si>
  <si>
    <t>SELAMAT SUPERI</t>
  </si>
  <si>
    <t>01/718/968/112/000</t>
  </si>
  <si>
    <t>Tricon Mitra Utama Konsultan</t>
  </si>
  <si>
    <t>tricon.finance8@gmail.com</t>
  </si>
  <si>
    <t>Jl. Graha Bintaro Jaya No.31 Kota Tangerang Selatan, Banten 15226</t>
  </si>
  <si>
    <t>Ivanka</t>
  </si>
  <si>
    <t>Untuk Penerbitan Bank Garansi Tender QDC</t>
  </si>
  <si>
    <t xml:space="preserve">Tricor Lintas Benua,PT </t>
  </si>
  <si>
    <t>Jasa Pengiriman Doc.</t>
  </si>
  <si>
    <t xml:space="preserve">Jl.Tebet Barat Raya No.23 A </t>
  </si>
  <si>
    <t>Bank BCA Cab. krekot</t>
  </si>
  <si>
    <t>PT Tricor Lintas Benua</t>
  </si>
  <si>
    <t xml:space="preserve">Tridasa Eka Makmur </t>
  </si>
  <si>
    <t>1.050.000.135.875</t>
  </si>
  <si>
    <t>PT.Tridasa Eka Makmur</t>
  </si>
  <si>
    <t>01.946.371.0-124.000</t>
  </si>
  <si>
    <t>transport untuk stringing sarula</t>
  </si>
  <si>
    <t>Trigana Putra Mandiri</t>
  </si>
  <si>
    <t>(022) 2030333</t>
  </si>
  <si>
    <t xml:space="preserve">JL. Ranca Bentang 56 - 58 Ciumbuleuit BANDUNG </t>
  </si>
  <si>
    <t>01.483.170.5-423.000</t>
  </si>
  <si>
    <t>Bp Aldi</t>
  </si>
  <si>
    <t>PT.Triguna Karya Nusa</t>
  </si>
  <si>
    <t xml:space="preserve">Trijaya Radiator </t>
  </si>
  <si>
    <t>0857-2283-1310</t>
  </si>
  <si>
    <t>trijayaradiator@yahoo.co.id</t>
  </si>
  <si>
    <t>Jl. Raya Serang, Talaga, Kec. Cikupa, Kabupaten Tangerang, Banten 15710</t>
  </si>
  <si>
    <t>Istriwiyadi</t>
  </si>
  <si>
    <t>Istriwiadi</t>
  </si>
  <si>
    <t>Servis Alat IMD yang dipinjam Teluk Naga</t>
  </si>
  <si>
    <t>Wirawan WIjaya</t>
  </si>
  <si>
    <t>Trilistrindo Pratama</t>
  </si>
  <si>
    <t>trilistrindo@cbn.net.id</t>
  </si>
  <si>
    <t>Jl. Mitra Sunter Boulevard Blok A 20 - 21</t>
  </si>
  <si>
    <t>Komplek Ruko Sunter Permai lndah, Jakarta</t>
  </si>
  <si>
    <t>Budi +62 813-1022-4799</t>
  </si>
  <si>
    <t>Trimo</t>
  </si>
  <si>
    <t>KABUPATEN JEPARA</t>
  </si>
  <si>
    <t>Mandor Erection 150kV</t>
  </si>
  <si>
    <t xml:space="preserve">Tripindo Sejahtera Makmur </t>
  </si>
  <si>
    <t>PT Tripindo Sejahtera Makmur</t>
  </si>
  <si>
    <t xml:space="preserve">Triputra Tunggal Mandiri </t>
  </si>
  <si>
    <t>Rawamangun</t>
  </si>
  <si>
    <t>Diana Riza</t>
  </si>
  <si>
    <t>Bank Cimb Niaga</t>
  </si>
  <si>
    <t xml:space="preserve">Trisatya Binamandiri </t>
  </si>
  <si>
    <t>Robby D. Purnomo</t>
  </si>
  <si>
    <t xml:space="preserve">Trisha Jaya Elektrindo </t>
  </si>
  <si>
    <t>Transmtter TV dan Radio</t>
  </si>
  <si>
    <t>Markus Gunawan</t>
  </si>
  <si>
    <t>Wiedjaja Notosoesanto</t>
  </si>
  <si>
    <t>Noni Chairunnisa</t>
  </si>
  <si>
    <t>PT Tritunggal Citra Mulia Abadi</t>
  </si>
  <si>
    <t>Jasa Jaminan Penawaran</t>
  </si>
  <si>
    <t>PT. Tritunggal Citra Mulia Abadi</t>
  </si>
  <si>
    <t>Triyanto</t>
  </si>
  <si>
    <t>Tlukan 003/02 Gumukan, Klaten Tengah</t>
  </si>
  <si>
    <t>Mandor Keramik dan Bangunan Gedung</t>
  </si>
  <si>
    <t xml:space="preserve">Triyono </t>
  </si>
  <si>
    <t>Rental motor di Sragen</t>
  </si>
  <si>
    <t>Sragen</t>
  </si>
  <si>
    <t>046 089 6533</t>
  </si>
  <si>
    <t>Tua Juni Aman Napitu</t>
  </si>
  <si>
    <t>Jl. Yos Sudarsono Rt.05 Tegaraja kateman Indragiri Hilir</t>
  </si>
  <si>
    <t>Jhony Napitu</t>
  </si>
  <si>
    <t>Sewa Crane untuk Project Jambi</t>
  </si>
  <si>
    <t>Tuah Timur</t>
  </si>
  <si>
    <t>tuahtimur.tt@gmail.com</t>
  </si>
  <si>
    <t>0778-7482456</t>
  </si>
  <si>
    <t>Ruko Hang Tuah Blok C No. 09 Kel. Baloi Oermai Kec. Batam kota</t>
  </si>
  <si>
    <t>Nur Ramadhan Syah</t>
  </si>
  <si>
    <t>89.861.662.8-224.000</t>
  </si>
  <si>
    <t xml:space="preserve">Jl. Rajawali Km 3,5 </t>
  </si>
  <si>
    <t>Seberang Panti Sosial - Palangkaraya</t>
  </si>
  <si>
    <t>Bp H ISAR : 0813 49284649</t>
  </si>
  <si>
    <t>Tunas Baru Eelektrik</t>
  </si>
  <si>
    <t>Supplier Digital Tang Ampere Merk Tekiro MS DC1905</t>
  </si>
  <si>
    <t xml:space="preserve">TUNAS CORE DRILL </t>
  </si>
  <si>
    <t xml:space="preserve">021 - 7492982 </t>
  </si>
  <si>
    <t xml:space="preserve">021 - 740 9375 </t>
  </si>
  <si>
    <t xml:space="preserve">Subcont Couring </t>
  </si>
  <si>
    <t xml:space="preserve">Villa Pamulang, Jl Angsana I DJ 7 No 26 </t>
  </si>
  <si>
    <t>Pondok Petir, Sawangan - Depok 16517</t>
  </si>
  <si>
    <t>Bp Adang Sujana : 0818 60</t>
  </si>
  <si>
    <t>BANK BCA, Cab Pasar Baru</t>
  </si>
  <si>
    <t>ADANG SUJANA</t>
  </si>
  <si>
    <t>Jeni apriansyah</t>
  </si>
  <si>
    <t>Bank Mandiri KCP Jkt. Warung Buncit</t>
  </si>
  <si>
    <t>127-00-0582975-7</t>
  </si>
  <si>
    <t>PT. Tunas Engineering</t>
  </si>
  <si>
    <t xml:space="preserve">Tunas Jaya Indah </t>
  </si>
  <si>
    <t>Plate Identitas Spek PLN</t>
  </si>
  <si>
    <t xml:space="preserve">Perum perdagangan Blok T3 Bojong Gede </t>
  </si>
  <si>
    <t>Syahril Siraat, Bsc</t>
  </si>
  <si>
    <t>Syahril Siraat</t>
  </si>
  <si>
    <t xml:space="preserve">TUNAS LIMA WARNA </t>
  </si>
  <si>
    <t>Robi Sandi</t>
  </si>
  <si>
    <t>Bambang Suhandi</t>
  </si>
  <si>
    <t>PT. Tunas Lima Warna</t>
  </si>
  <si>
    <t>03.178.354.1-411.000</t>
  </si>
  <si>
    <t>Bp Yoga</t>
  </si>
  <si>
    <t>PT Tunas Muda Berdikari</t>
  </si>
  <si>
    <t>Transportasi &amp; Sewa Forklift</t>
  </si>
  <si>
    <t xml:space="preserve">Tunas Ridean Tbk,PT </t>
  </si>
  <si>
    <t>Service mobil</t>
  </si>
  <si>
    <t>Oktavia</t>
  </si>
  <si>
    <t>Bank BCA Menara Imperium</t>
  </si>
  <si>
    <t>221-302795-6</t>
  </si>
  <si>
    <t>PT Tunas Ridean TBK</t>
  </si>
  <si>
    <t xml:space="preserve">Tunggul Wasesa </t>
  </si>
  <si>
    <t>Tunggul</t>
  </si>
  <si>
    <t>130 000 561013 7</t>
  </si>
  <si>
    <t>Bp Tuparmin</t>
  </si>
  <si>
    <t>Anugerah Januar Iansyah</t>
  </si>
  <si>
    <t>Jual Dead End ex project</t>
  </si>
  <si>
    <t>021-7900088</t>
  </si>
  <si>
    <t>Bp Maringan</t>
  </si>
  <si>
    <t>Maringan Paruntungan Simatupang</t>
  </si>
  <si>
    <t>Bengkel Kendaraan Di Jambi</t>
  </si>
  <si>
    <t>kawasan Golf Arcamanik Bandung</t>
  </si>
  <si>
    <t xml:space="preserve">Uba Suryadi </t>
  </si>
  <si>
    <t>Uba</t>
  </si>
  <si>
    <t>SM Simanjuntak</t>
  </si>
  <si>
    <t>Bpk. Jairan</t>
  </si>
  <si>
    <t xml:space="preserve">UD Family </t>
  </si>
  <si>
    <t>3355-01-027750-53-5</t>
  </si>
  <si>
    <t>Suplier besi,semen,split,pasir</t>
  </si>
  <si>
    <t xml:space="preserve">UD GIRI MULYA </t>
  </si>
  <si>
    <t>Toko Banguna Baru dekat Site *URGENT*</t>
  </si>
  <si>
    <t>Ibu Ozy</t>
  </si>
  <si>
    <t xml:space="preserve">Jl. Medan L. Pakam KM 23 Tg Baru No. 26 </t>
  </si>
  <si>
    <t xml:space="preserve">UD terang Abadi </t>
  </si>
  <si>
    <t>Koean Titi</t>
  </si>
  <si>
    <t xml:space="preserve">UD TJ Mulia </t>
  </si>
  <si>
    <t>Komplek Citra Graha No.A8</t>
  </si>
  <si>
    <t>Sumiaty GO (082161775555)</t>
  </si>
  <si>
    <t>Sumiaty GO</t>
  </si>
  <si>
    <t>Law Kok Keng</t>
  </si>
  <si>
    <t>SUMIATY GO</t>
  </si>
  <si>
    <t>09.896.815.9.112.000</t>
  </si>
  <si>
    <t xml:space="preserve">Crane </t>
  </si>
  <si>
    <t>Novita / Ci Mia</t>
  </si>
  <si>
    <t>Maria Tantri</t>
  </si>
  <si>
    <t>UD Berkat menjual Besi, Semen di sanana</t>
  </si>
  <si>
    <t xml:space="preserve">Jl. Cilik Riwut KM .7-8 Palangkaraya </t>
  </si>
  <si>
    <t>Bpk. H. Darmawi</t>
  </si>
  <si>
    <t xml:space="preserve">UD. Pardi Crane </t>
  </si>
  <si>
    <t xml:space="preserve">JL RPH Tojai PErgudangan SBU - Mabar </t>
  </si>
  <si>
    <t>Mandiri KCP MDN Marelan</t>
  </si>
  <si>
    <t xml:space="preserve">Rental crane medan </t>
  </si>
  <si>
    <t xml:space="preserve">UD. Sinar baru utama </t>
  </si>
  <si>
    <t>Hendri / Hendra</t>
  </si>
  <si>
    <t>BCA cab Kenari</t>
  </si>
  <si>
    <t>Hendri</t>
  </si>
  <si>
    <t xml:space="preserve">UD.Maju Jaya Abadi </t>
  </si>
  <si>
    <t>eddy</t>
  </si>
  <si>
    <t>EDDY</t>
  </si>
  <si>
    <t>supplier crane untuk angkat material konduktor digudang PLN</t>
  </si>
  <si>
    <t xml:space="preserve">Udi Setyo - Mandor </t>
  </si>
  <si>
    <t>Udi Setyo</t>
  </si>
  <si>
    <t>Mandiri Cab Malang</t>
  </si>
  <si>
    <t>Munani</t>
  </si>
  <si>
    <t>NIK 3603132107700002</t>
  </si>
  <si>
    <t>Bp Udin</t>
  </si>
  <si>
    <t>106 000 438 9535</t>
  </si>
  <si>
    <t>Supplier Joint Sealant Aspal</t>
  </si>
  <si>
    <t xml:space="preserve">Kapal Pelayaran angkutan barang di Ambon </t>
  </si>
  <si>
    <t>Ujang</t>
  </si>
  <si>
    <t>Gadis Sofiana</t>
  </si>
  <si>
    <t>Supplier Sablon/Percetakan</t>
  </si>
  <si>
    <t xml:space="preserve">Ujang Dana </t>
  </si>
  <si>
    <t xml:space="preserve">JL Otista Rt 03 Rw 01 kel brg siang Bogor timur </t>
  </si>
  <si>
    <t>Ujang Dana : 0812 1830</t>
  </si>
  <si>
    <t>BANK BRI - Cab 0387 Kanca Bogor Pajajaran</t>
  </si>
  <si>
    <t>0387 01 004657 500</t>
  </si>
  <si>
    <t>Siti Suminar</t>
  </si>
  <si>
    <t>Ujang Ramdhan</t>
  </si>
  <si>
    <t>0822-9128-188</t>
  </si>
  <si>
    <t>Kp Hegarmanah Rt.001 Rw.001 Desa Cibiuk Kec Ciranjang Kabupaten Cianjur Jawa Barat</t>
  </si>
  <si>
    <t>UJANG RAMDHAN</t>
  </si>
  <si>
    <t>Mandor untuk pekerjaan tack weld &amp; Torsi dari cianjur</t>
  </si>
  <si>
    <t>KABUPATEN MAJALENGKA</t>
  </si>
  <si>
    <t xml:space="preserve">Unggul Jaya Baru </t>
  </si>
  <si>
    <t xml:space="preserve">Jl. Soekarno-Hatta Komp.Perdos UNTAD Blok A2 No.17 </t>
  </si>
  <si>
    <t>Tondo</t>
  </si>
  <si>
    <t>Yassir Arafat/ Ernawati M</t>
  </si>
  <si>
    <t>Ernawati Muchtar</t>
  </si>
  <si>
    <t>NPWP No. 01.584.809.6-831.000</t>
  </si>
  <si>
    <t xml:space="preserve">UNI SAL LUKMAN DG. MATTOLA </t>
  </si>
  <si>
    <t>Bp Azhar</t>
  </si>
  <si>
    <t>Unitech Indosutra</t>
  </si>
  <si>
    <t>Kalibrasi Alat dan Sewa</t>
  </si>
  <si>
    <t xml:space="preserve">United Tractors Cab Medan </t>
  </si>
  <si>
    <t xml:space="preserve">Jl. Raya Tanjung Morawa Km 10 Sumatera Utara 20148- Indonesia </t>
  </si>
  <si>
    <t>Heri Wiyanto</t>
  </si>
  <si>
    <t>PT. United Tractors Cab Zainul Arifin</t>
  </si>
  <si>
    <t xml:space="preserve">Universal </t>
  </si>
  <si>
    <t>Evi</t>
  </si>
  <si>
    <t>Thomas Soenaryo</t>
  </si>
  <si>
    <t>PT.Universal</t>
  </si>
  <si>
    <t>01.130.697.4-441.000</t>
  </si>
  <si>
    <t>Rental Mobil Avanza, Inova dan Lain-lain</t>
  </si>
  <si>
    <t xml:space="preserve">Universitas Katolik Santo Thomas </t>
  </si>
  <si>
    <t>Hammer Test / Soil test / Mix Design</t>
  </si>
  <si>
    <t>Samsuardi</t>
  </si>
  <si>
    <t xml:space="preserve">Universitas Mercu Buana </t>
  </si>
  <si>
    <t xml:space="preserve">021 - 68184986 </t>
  </si>
  <si>
    <t>Bpk. Alizar</t>
  </si>
  <si>
    <t>Bpk Alizar</t>
  </si>
  <si>
    <t xml:space="preserve">Universitas Riau- LAB- TEKNOLOGI BAHAN </t>
  </si>
  <si>
    <t>Hemmer Tes Pekanbaru</t>
  </si>
  <si>
    <t>Bank Mandiri Cab Pekanbaru</t>
  </si>
  <si>
    <t>Eko riyawan</t>
  </si>
  <si>
    <t>108-0006251780</t>
  </si>
  <si>
    <t xml:space="preserve">Universitas Sumatera Utara </t>
  </si>
  <si>
    <t>PERKUATAN STRUKTUR TOWER</t>
  </si>
  <si>
    <t xml:space="preserve">Jl. Perpustakaan kampus USU Medan 20155 </t>
  </si>
  <si>
    <t>Muhammd Faisal</t>
  </si>
  <si>
    <t>Mandiri KCP Bdg Siliwangi</t>
  </si>
  <si>
    <t xml:space="preserve">Universitas Sumatera Utara - Lab. Beton </t>
  </si>
  <si>
    <t>Hafiz Maulana</t>
  </si>
  <si>
    <t>Jasa test kubus, material dll utk project PLTM Simbelin, pak jonhar, info pak indra di USU lebih lengkap dan bahan uji (batu, pasir, tanah dll) juga sdh di PJO Medan..</t>
  </si>
  <si>
    <t xml:space="preserve">UNZI MARWAN </t>
  </si>
  <si>
    <t>Ir. Hariyadi Eko Putranto</t>
  </si>
  <si>
    <t xml:space="preserve">Upon Gunawan </t>
  </si>
  <si>
    <t>138-00-1249076-4</t>
  </si>
  <si>
    <t xml:space="preserve">UPT - PLN CIANJUR KOTA </t>
  </si>
  <si>
    <t xml:space="preserve">PLN CIANJUR </t>
  </si>
  <si>
    <t xml:space="preserve">CIANJUR </t>
  </si>
  <si>
    <t xml:space="preserve">Urika </t>
  </si>
  <si>
    <t>Toko bangunandi Tangkerang Pekanbaru</t>
  </si>
  <si>
    <t>Endang</t>
  </si>
  <si>
    <t>Jusup Ang</t>
  </si>
  <si>
    <t xml:space="preserve">Usaha Bersama </t>
  </si>
  <si>
    <t>Renard</t>
  </si>
  <si>
    <t>RENARDO SIMANJORANG</t>
  </si>
  <si>
    <t>Leveransir material sipil utk project PLTM Simbelin</t>
  </si>
  <si>
    <t xml:space="preserve">Jl. Bukit Duri Tanjakan No. 85 RT 002 Rw 09 Bukit Duri Jakarta Selatan </t>
  </si>
  <si>
    <t>553-0296930</t>
  </si>
  <si>
    <t>Fahimah</t>
  </si>
  <si>
    <t xml:space="preserve">Usaha Family </t>
  </si>
  <si>
    <t>Supplier material sipil di lhokseumawe</t>
  </si>
  <si>
    <t>Ridwan / Rizal</t>
  </si>
  <si>
    <t>Buyung Hambali</t>
  </si>
  <si>
    <t xml:space="preserve">Usep Yusup Sulaeman </t>
  </si>
  <si>
    <t>Jafar Tuharea</t>
  </si>
  <si>
    <t xml:space="preserve">Mandor Tambahan Project FTTH Cikarang Q140 </t>
  </si>
  <si>
    <t xml:space="preserve">Usman </t>
  </si>
  <si>
    <t>USMAN</t>
  </si>
  <si>
    <t>106.000.525.356-5</t>
  </si>
  <si>
    <t>83.800.067.7-125.0</t>
  </si>
  <si>
    <t xml:space="preserve">Usman Afandi </t>
  </si>
  <si>
    <t>3334-01-031321-53-0</t>
  </si>
  <si>
    <t>Yenie Widyaningsih</t>
  </si>
  <si>
    <t>15.457.620.1-831.000</t>
  </si>
  <si>
    <t>Erection Palu</t>
  </si>
  <si>
    <t>Bu Ayen</t>
  </si>
  <si>
    <t>061-169-5364</t>
  </si>
  <si>
    <t>PT.UTAMA BETON RAYA</t>
  </si>
  <si>
    <t>Supplier Ready Mix / Beton Kontruksi</t>
  </si>
  <si>
    <t>Ibu Ayen</t>
  </si>
  <si>
    <t>340-348-2222</t>
  </si>
  <si>
    <t>PT Utama Indah Mitrasetia</t>
  </si>
  <si>
    <t>Supplier besi Beton di Batam</t>
  </si>
  <si>
    <t xml:space="preserve">Utama Jaya </t>
  </si>
  <si>
    <t>Elisabet Kwan</t>
  </si>
  <si>
    <t>toko bahan bangunan di banjarmasin</t>
  </si>
  <si>
    <t xml:space="preserve">Utarya </t>
  </si>
  <si>
    <t xml:space="preserve">V.C. Bere Manek </t>
  </si>
  <si>
    <t>Camat Kobalima</t>
  </si>
  <si>
    <t>Kobalima</t>
  </si>
  <si>
    <t>Amin Tianto</t>
  </si>
  <si>
    <t xml:space="preserve">Varinia SH </t>
  </si>
  <si>
    <t xml:space="preserve">varinia.handra@yahoo.co.id </t>
  </si>
  <si>
    <t xml:space="preserve">Komplek Mangga Dua Plaza (Agung Sedayu) Blok M, No.36, Jl. Mangga Dua Raya, Jakarta Pusat </t>
  </si>
  <si>
    <t>Komplek Mangga Dua Plaza (Agung Sedayu) Blok M, No</t>
  </si>
  <si>
    <t>066 055 0585</t>
  </si>
  <si>
    <t>Ibu Melani Seftiani</t>
  </si>
  <si>
    <t xml:space="preserve">VASCONET </t>
  </si>
  <si>
    <t>KASIM</t>
  </si>
  <si>
    <t>URGENT... SUPPLIER UNTUK PEMBELIAN KABEL UTP CAT 6</t>
  </si>
  <si>
    <t>Bp Vector</t>
  </si>
  <si>
    <t>Vector Johanes ST</t>
  </si>
  <si>
    <t>Lab Uji Beton Universitas Kristen Indonesia Maluku</t>
  </si>
  <si>
    <t>Vega Service</t>
  </si>
  <si>
    <t>Kim Mie</t>
  </si>
  <si>
    <t>KIM MIE</t>
  </si>
  <si>
    <t>Toko Spare Part Mesin Stringing</t>
  </si>
  <si>
    <t xml:space="preserve">Veneta Nusantara,PT </t>
  </si>
  <si>
    <t>Pembayaran cash On delivery (Suplier Tinta)</t>
  </si>
  <si>
    <t>Ibu Mey Dita</t>
  </si>
  <si>
    <t xml:space="preserve">VENETA SYSTEM </t>
  </si>
  <si>
    <t>Supplier Stattioneries</t>
  </si>
  <si>
    <t>Imelda</t>
  </si>
  <si>
    <t xml:space="preserve">Vertus Optima Bisnis,PT </t>
  </si>
  <si>
    <t>Jasa konsultasi</t>
  </si>
  <si>
    <t>Jakarta pusat</t>
  </si>
  <si>
    <t>Pak Wija</t>
  </si>
  <si>
    <t>Bank Mandiri KC.Jkt Pasar baru</t>
  </si>
  <si>
    <t>F.X. Wijayanto Nugroho</t>
  </si>
  <si>
    <t>119-000554571-8</t>
  </si>
  <si>
    <t xml:space="preserve">Victory Inter Pratama </t>
  </si>
  <si>
    <t xml:space="preserve">Supplier Lampu Merk Victory </t>
  </si>
  <si>
    <t xml:space="preserve">Lindeteves Trade Centre </t>
  </si>
  <si>
    <t>Blok UG, Blok C10 No 2</t>
  </si>
  <si>
    <t>MS. REGINA</t>
  </si>
  <si>
    <t>BANK BCA / Cab MATRAMAN</t>
  </si>
  <si>
    <t>O0683019388</t>
  </si>
  <si>
    <t>PT Victory Inter Pratama</t>
  </si>
  <si>
    <t xml:space="preserve">Victory Saka Jaya, PT </t>
  </si>
  <si>
    <t>Bp Rudy</t>
  </si>
  <si>
    <t>801 525 8833</t>
  </si>
  <si>
    <t>PT.Victori Saka Jaya</t>
  </si>
  <si>
    <t>31.539.680.4-411-000</t>
  </si>
  <si>
    <t>Bolt and Nut &amp; Anchore</t>
  </si>
  <si>
    <t>KABUPATEN SLEMAN</t>
  </si>
  <si>
    <t>Indonesua</t>
  </si>
  <si>
    <t>Vierdy</t>
  </si>
  <si>
    <t>mandori</t>
  </si>
  <si>
    <t>Vierdy Sapta</t>
  </si>
  <si>
    <t>surveyor</t>
  </si>
  <si>
    <t xml:space="preserve">VISIOTEK INDONESIA (PUSAT ANTI PETIR) </t>
  </si>
  <si>
    <t>Erna</t>
  </si>
  <si>
    <t>Turmuji</t>
  </si>
  <si>
    <t>4212 49 2322</t>
  </si>
  <si>
    <t>Kabel Grounding</t>
  </si>
  <si>
    <t xml:space="preserve">VSTAR COMPUTER </t>
  </si>
  <si>
    <t>AYEN</t>
  </si>
  <si>
    <t>UCOK</t>
  </si>
  <si>
    <t xml:space="preserve">Wagimun </t>
  </si>
  <si>
    <t>Bpk. Prasetyo</t>
  </si>
  <si>
    <t>Lauran Sudarta</t>
  </si>
  <si>
    <t>Wahana Bangun Sukses</t>
  </si>
  <si>
    <t>021-5683365</t>
  </si>
  <si>
    <t>wahanabangunwbs@gmail.com</t>
  </si>
  <si>
    <t>021-56966213</t>
  </si>
  <si>
    <t>Jalan Peternakan No 16 RT05 RW 07 Blok R Persil No 119 - 120 Cengkareng</t>
  </si>
  <si>
    <t>Patricia Althea</t>
  </si>
  <si>
    <t>PT Wahana Bangun Sukses</t>
  </si>
  <si>
    <t>82.335.420.9-034.000</t>
  </si>
  <si>
    <t>Untuk Pembelian decking Spacer , project Civil work Kolaka</t>
  </si>
  <si>
    <t>Wahana Inti Logam</t>
  </si>
  <si>
    <t>0859-7412-1192</t>
  </si>
  <si>
    <t>Kp Kedaung Wetan, Jl Iskandar Muda No.08, RT001/001, Kedaung Wetan, Kec Negla Sari, Tangerang, Banten</t>
  </si>
  <si>
    <t>Bp William</t>
  </si>
  <si>
    <t>Wahana Inti Logam PT</t>
  </si>
  <si>
    <t>Supplier Scaffolding</t>
  </si>
  <si>
    <t>Welli</t>
  </si>
  <si>
    <t>DBS</t>
  </si>
  <si>
    <t>030-1553-596</t>
  </si>
  <si>
    <t>PT. Wahana Inti Selaras</t>
  </si>
  <si>
    <t xml:space="preserve">WAHANA MANDIRI </t>
  </si>
  <si>
    <t>Denny Widjaja</t>
  </si>
  <si>
    <t>227.010.4510</t>
  </si>
  <si>
    <t>24.818.622.3-032.001</t>
  </si>
  <si>
    <t>Tangga Teleskopik</t>
  </si>
  <si>
    <t>Bp Alvin</t>
  </si>
  <si>
    <t>Rental Crane dan Forklift</t>
  </si>
  <si>
    <t xml:space="preserve">WAHANA ORIENT GEMILANG </t>
  </si>
  <si>
    <t xml:space="preserve">021 62203882-84-85 </t>
  </si>
  <si>
    <t>Distributor besi</t>
  </si>
  <si>
    <t xml:space="preserve">JL.PANGERAN JAYAKARTA-KOMPLEKS 131 NO.29 JAKARTA PUSAT 10730- INDONESIA </t>
  </si>
  <si>
    <t>Endah</t>
  </si>
  <si>
    <t>BANK HANA CAB MANGGA DUA</t>
  </si>
  <si>
    <t>Herry Purwanto</t>
  </si>
  <si>
    <t xml:space="preserve">Wahana Safety Indonesia,PT </t>
  </si>
  <si>
    <t>Emir</t>
  </si>
  <si>
    <t>CIMB NIAGA Cabang ROXY MAS</t>
  </si>
  <si>
    <t>447.01.00065.000</t>
  </si>
  <si>
    <t>PT. WAHANA SAFETY INDONESIA</t>
  </si>
  <si>
    <t xml:space="preserve">Wahana Sejahtera,CV </t>
  </si>
  <si>
    <t>ATK</t>
  </si>
  <si>
    <t>Teguh-0815-86111639</t>
  </si>
  <si>
    <t>Mandiri Cab KP.Pertamina</t>
  </si>
  <si>
    <t>119-000-509-2869</t>
  </si>
  <si>
    <t>CV Wahana Sejahtera</t>
  </si>
  <si>
    <t xml:space="preserve">WAHANAARTHA MOTORENTAL </t>
  </si>
  <si>
    <t xml:space="preserve">Wahid Hasyim Electric </t>
  </si>
  <si>
    <t xml:space="preserve">riosupardi86@yahoo.com </t>
  </si>
  <si>
    <t>Rio Supardi</t>
  </si>
  <si>
    <t>14600O6009919</t>
  </si>
  <si>
    <t xml:space="preserve">Wahyu Prasasti </t>
  </si>
  <si>
    <t>Arjun Eko setyawan</t>
  </si>
  <si>
    <t>CV Wahyu prasasti.</t>
  </si>
  <si>
    <t xml:space="preserve">Wahyudi </t>
  </si>
  <si>
    <t xml:space="preserve">0831 2812 3407 </t>
  </si>
  <si>
    <t xml:space="preserve">Jalan Krapyak RT 005 RW 001 kel/desa dukuh jeruk kec banjarharjo kab. Brebes jawa tengah </t>
  </si>
  <si>
    <t>Jalan Krapyak RT 005 RW 001 kel/desa dukuh jeruk k</t>
  </si>
  <si>
    <t>Pak Wahyudi</t>
  </si>
  <si>
    <t>5866 01020162 538</t>
  </si>
  <si>
    <t xml:space="preserve">Mandor untuk pekerjaan pondasi </t>
  </si>
  <si>
    <t xml:space="preserve">Waliyul Amri </t>
  </si>
  <si>
    <t>5318-01-023622-53-0</t>
  </si>
  <si>
    <t>mandor borepile pondasi GI Tanjung balai</t>
  </si>
  <si>
    <t>Bp Wandito</t>
  </si>
  <si>
    <t>Design Engginering by Tekla</t>
  </si>
  <si>
    <t xml:space="preserve">Tembongraja RT 004/001 </t>
  </si>
  <si>
    <t xml:space="preserve">Waryono </t>
  </si>
  <si>
    <t>BCA KCP Depok</t>
  </si>
  <si>
    <t>Reparasi granit gedung</t>
  </si>
  <si>
    <t>Wasito</t>
  </si>
  <si>
    <t>0813-6357-7235</t>
  </si>
  <si>
    <t>Sei Temiang RT01/07, Tanjung Piau, Sekupang, Kota Batam Kep Riau</t>
  </si>
  <si>
    <t>Bp Wasito</t>
  </si>
  <si>
    <t>Bank Riau</t>
  </si>
  <si>
    <t>WASITO</t>
  </si>
  <si>
    <t>Mitra REkomendasi dari PLN Batam untuk Clearing ROW section 1</t>
  </si>
  <si>
    <t xml:space="preserve">Wasma </t>
  </si>
  <si>
    <t>025 980 5444</t>
  </si>
  <si>
    <t>Penarikan kabel ADSS</t>
  </si>
  <si>
    <t>WASMAN (ABENG)</t>
  </si>
  <si>
    <t>0857-8175-3277</t>
  </si>
  <si>
    <t>Gandaria Ujung, RT011/002, Kel Jagakarsa, Kec Jagakarsa, Jakarta Selatan</t>
  </si>
  <si>
    <t>Bp Abeng</t>
  </si>
  <si>
    <t>Jual Motor Suzuki Smash Second</t>
  </si>
  <si>
    <t xml:space="preserve">Wavin Duta Jaya </t>
  </si>
  <si>
    <t>no bussiness since januari 2011</t>
  </si>
  <si>
    <t xml:space="preserve">Alia building 7Th Floor, Jl M.I. Ridwan Rais </t>
  </si>
  <si>
    <t>No 10-18 (gambir) - Jakarta 10110</t>
  </si>
  <si>
    <t>Muhamad Arief</t>
  </si>
  <si>
    <t xml:space="preserve">Wawan Gunawan </t>
  </si>
  <si>
    <t xml:space="preserve">KP. Singabarong RT 002 RW 001 Bojonggaok Jamanis Tasikmalaya Jawa Barat </t>
  </si>
  <si>
    <t>KP. Singabarong RT 002 RW 001 Bojonggaok Jamanis T</t>
  </si>
  <si>
    <t>4442 0100 8574 538</t>
  </si>
  <si>
    <t>Pitriyani</t>
  </si>
  <si>
    <t>Jawa timur</t>
  </si>
  <si>
    <t>Jalan Pawenang I RT 002/ 005</t>
  </si>
  <si>
    <t xml:space="preserve">WAWAN JUWANA </t>
  </si>
  <si>
    <t>Wawan Juwana</t>
  </si>
  <si>
    <t>BNI cabang Majalaya</t>
  </si>
  <si>
    <t xml:space="preserve">Candidate untuk pengerjaan pondasi Palubaru Silae. NPWP 89.183.355.0.445.000 </t>
  </si>
  <si>
    <t>Kasokandel Majalengka</t>
  </si>
  <si>
    <t>Bp Wawan</t>
  </si>
  <si>
    <t>Sewa Mobil Engkel Cikupa</t>
  </si>
  <si>
    <t xml:space="preserve">Wawan Setiawan </t>
  </si>
  <si>
    <t xml:space="preserve">WAWAN SETIAWAN </t>
  </si>
  <si>
    <t xml:space="preserve">Komplek Permata Biru , Blok T No. 55 RT 05 RW 20 Desa Cicunuk Kec. Cileunyi Kab . Bandung </t>
  </si>
  <si>
    <t>Komplek Permata Biru , Blok T No. 55 RT 05 RW 20</t>
  </si>
  <si>
    <t>131.000.667.0782</t>
  </si>
  <si>
    <t>Wawan Wahyudin</t>
  </si>
  <si>
    <t>Bni</t>
  </si>
  <si>
    <t>Air</t>
  </si>
  <si>
    <t>Wellen Brothers</t>
  </si>
  <si>
    <t>Jalan Raya Pasar Minggu No 49 RT 002 RW 007, Pancoran , Jakarta Selatan</t>
  </si>
  <si>
    <t>Wellen Print</t>
  </si>
  <si>
    <t>31.155.405.9-061.000</t>
  </si>
  <si>
    <t>Untuk sandblast color , interiior Gedung Graha QDC</t>
  </si>
  <si>
    <t xml:space="preserve">Whidia Bharaya </t>
  </si>
  <si>
    <t>Cunsultan</t>
  </si>
  <si>
    <t>Bpk Agus</t>
  </si>
  <si>
    <t>PT Whidia Bharaya</t>
  </si>
  <si>
    <t>Agus Setiawan</t>
  </si>
  <si>
    <t>Pekerjaan Connection PLN</t>
  </si>
  <si>
    <t>Bpk Yusuf</t>
  </si>
  <si>
    <t xml:space="preserve">Jl. Kemajuan No. 39, Petukangan Selatan - Pesanggrahan </t>
  </si>
  <si>
    <t xml:space="preserve">Widodo Consulting </t>
  </si>
  <si>
    <t>Mr. Agustinus Widodo Pand</t>
  </si>
  <si>
    <t>Agustinus Widodo Pandowo</t>
  </si>
  <si>
    <t>BCA KCP Pintu Air</t>
  </si>
  <si>
    <t>Konsultan Pajak</t>
  </si>
  <si>
    <t xml:space="preserve">Widya Kusuma Lawrenzi </t>
  </si>
  <si>
    <t>Syofian</t>
  </si>
  <si>
    <t>Mandiri KCP Padang Taman Melati</t>
  </si>
  <si>
    <t>Widya Kusuma Lawrenzi - Toko Sumber Baru</t>
  </si>
  <si>
    <t>Tanaman Rumput Medan</t>
  </si>
  <si>
    <t>Supplier Tanaman &amp; Rumput</t>
  </si>
  <si>
    <t xml:space="preserve">Widyatmoko </t>
  </si>
  <si>
    <t>070 000 578 388 6</t>
  </si>
  <si>
    <t>Wiharkat</t>
  </si>
  <si>
    <t>Jl Harapan I No5, RT001/003, Kel babakan, Kec Tangerang, Kota tangerang</t>
  </si>
  <si>
    <t>Bp Wiharkat</t>
  </si>
  <si>
    <t>KTP/ NIK 3671010803780001</t>
  </si>
  <si>
    <t>Sewa Lahan</t>
  </si>
  <si>
    <t xml:space="preserve">Wija.Toko </t>
  </si>
  <si>
    <t>Cash/Cek Mundur</t>
  </si>
  <si>
    <t>Bpk Winarto</t>
  </si>
  <si>
    <t>Winarto</t>
  </si>
  <si>
    <t>108-00-022-96-128</t>
  </si>
  <si>
    <t xml:space="preserve">0822-8829-1355 &amp; </t>
  </si>
  <si>
    <t>Bp Majid/ Bp Wijang</t>
  </si>
  <si>
    <t>5361-005-520</t>
  </si>
  <si>
    <t>08.193.927.4.215.000</t>
  </si>
  <si>
    <t>Reantal Crane</t>
  </si>
  <si>
    <t xml:space="preserve">Wijaya Abadi </t>
  </si>
  <si>
    <t>Rohmad Hadi Wijaya</t>
  </si>
  <si>
    <t>Akli utk site PLTU Pacitan</t>
  </si>
  <si>
    <t xml:space="preserve">Wijaya Karya Intrade </t>
  </si>
  <si>
    <t>Basuki Hariyanto</t>
  </si>
  <si>
    <t>006.000.6900.777</t>
  </si>
  <si>
    <t>PT. Wika Intrade Energi</t>
  </si>
  <si>
    <t xml:space="preserve">Wijaya Kombos Indah </t>
  </si>
  <si>
    <t>Jendri Katuuk</t>
  </si>
  <si>
    <t>Wenda S Kaunang</t>
  </si>
  <si>
    <t>PT. Wijaya Kombos Indah</t>
  </si>
  <si>
    <t>Distributon beton di Manado</t>
  </si>
  <si>
    <t xml:space="preserve">Wijaya Lestari </t>
  </si>
  <si>
    <t>Relokasi tower</t>
  </si>
  <si>
    <t xml:space="preserve">Jl. Nyi Ageng Serang Gg. Tengkawang 5 No. 9 Perum </t>
  </si>
  <si>
    <t>Bp. Sidik</t>
  </si>
  <si>
    <t>0071-01-038048-50-2</t>
  </si>
  <si>
    <t>Fiqih Dwi W</t>
  </si>
  <si>
    <t>MUHIDIN</t>
  </si>
  <si>
    <t>SUPPLIER ELEKTRICAL</t>
  </si>
  <si>
    <t xml:space="preserve">Wijaya Teknik </t>
  </si>
  <si>
    <t>Gedung Lindeteves Trade Centre Lantai 2 Blok C29 N</t>
  </si>
  <si>
    <t>277 140 9620</t>
  </si>
  <si>
    <t>Budi Wijaya</t>
  </si>
  <si>
    <t>Supplier alat teknik (molen)</t>
  </si>
  <si>
    <t xml:space="preserve">Wika Ceramic </t>
  </si>
  <si>
    <t>IBu Diana</t>
  </si>
  <si>
    <t>Supplier Closet, Keramik, Wastafel, Kitchen Zink medan</t>
  </si>
  <si>
    <t xml:space="preserve">Tugu Sumberejo, Kec Peterongan. Kab Jombang </t>
  </si>
  <si>
    <t>Jombang Jawa Timur</t>
  </si>
  <si>
    <t>Jombang</t>
  </si>
  <si>
    <t xml:space="preserve">WINDA AGATHA TJORA </t>
  </si>
  <si>
    <t xml:space="preserve">JL.JATI NO.40 RT 002/RW02,KEL:NUNU,KEC:PALU BARAT PALU </t>
  </si>
  <si>
    <t>Bpk Ahmad</t>
  </si>
  <si>
    <t>BANK MANDIRI CAB PALU</t>
  </si>
  <si>
    <t xml:space="preserve">Calon Penyewa Gudang Palu </t>
  </si>
  <si>
    <t xml:space="preserve">Windi Syahputra </t>
  </si>
  <si>
    <t>Bp Winggi</t>
  </si>
  <si>
    <t>Trucking Jambi</t>
  </si>
  <si>
    <t>Ibu Winny</t>
  </si>
  <si>
    <t>winny wijayanti</t>
  </si>
  <si>
    <t>Jasa Seting Relay</t>
  </si>
  <si>
    <t>Rudi Winoto</t>
  </si>
  <si>
    <t xml:space="preserve">Jl. Rawa Bambu Komp.Batan No. B3 - Psr.Minggu </t>
  </si>
  <si>
    <t>Bpk Heru S.Yudho</t>
  </si>
  <si>
    <t xml:space="preserve">Wiratara Prima </t>
  </si>
  <si>
    <t>Jetrizal</t>
  </si>
  <si>
    <t>4000.9620.45</t>
  </si>
  <si>
    <t>PT. Wiratara Prima</t>
  </si>
  <si>
    <t>BM site Menara prima</t>
  </si>
  <si>
    <t xml:space="preserve">WIRATARA PRIMA </t>
  </si>
  <si>
    <t xml:space="preserve">021 - </t>
  </si>
  <si>
    <t>Jakarta Selatan 12950</t>
  </si>
  <si>
    <t>Wirop Industrial Co., Ltd.</t>
  </si>
  <si>
    <t>+886-7-7019369</t>
  </si>
  <si>
    <t>wirop@wirop.com.tw</t>
  </si>
  <si>
    <t>+886-7-7019623</t>
  </si>
  <si>
    <t>806, Fengping 1st Rd., Daliao Dist., Kaohsiung City 83141, Taiwan</t>
  </si>
  <si>
    <t>Kaohsiung</t>
  </si>
  <si>
    <t>Taiwan</t>
  </si>
  <si>
    <t>Vivian</t>
  </si>
  <si>
    <t>BANK OF TAIWAN</t>
  </si>
  <si>
    <t xml:space="preserve">Untuk Soked swaged Cable </t>
  </si>
  <si>
    <t xml:space="preserve">WISATA SUMBER BERKAT FAMILY TOUR N TRAVEL </t>
  </si>
  <si>
    <t>Ronald Sarent Tenges</t>
  </si>
  <si>
    <t>121-00-599-5599-1</t>
  </si>
  <si>
    <t>PT. WISATA SUMBER BERKAT</t>
  </si>
  <si>
    <t>tour n travel</t>
  </si>
  <si>
    <t xml:space="preserve">Wishpower </t>
  </si>
  <si>
    <t>+86-29-86031636 86031942</t>
  </si>
  <si>
    <t>info@wishpower.net</t>
  </si>
  <si>
    <t>No. 168, Jinggao South Road, Jingwei Industrial Zone, Xiâ€™an, China</t>
  </si>
  <si>
    <t>Wishpower</t>
  </si>
  <si>
    <t>Supplier Insulator</t>
  </si>
  <si>
    <t>Wisma Sarana Teknik</t>
  </si>
  <si>
    <t>+62 819-1705-2657</t>
  </si>
  <si>
    <t>Rukan Artha Gading Niaga H 24-25, Gading Barat, Kelapa Gading, Jakarta Utara</t>
  </si>
  <si>
    <t>1223 06101</t>
  </si>
  <si>
    <t>Surge Arrester (LA)</t>
  </si>
  <si>
    <t>Babakan Penghulu - Cinambo</t>
  </si>
  <si>
    <t>Wulan Apriani</t>
  </si>
  <si>
    <t>0812-1328-8414</t>
  </si>
  <si>
    <t>Kampung Kamojang Rt.003 Rw.006 Desa Laksana Kecamata Ibun Kabupaten Bandung</t>
  </si>
  <si>
    <t>Sewa Mess (kontrakan)</t>
  </si>
  <si>
    <t xml:space="preserve">WZ Gerson </t>
  </si>
  <si>
    <t xml:space="preserve">Sikumana RT 02 RW01 Kota Kupang </t>
  </si>
  <si>
    <t>WZ gerson</t>
  </si>
  <si>
    <t>WZ Gerson Sirah</t>
  </si>
  <si>
    <t xml:space="preserve">XDC INDONESIA </t>
  </si>
  <si>
    <t>Eddy Liu</t>
  </si>
  <si>
    <t>Adi</t>
  </si>
  <si>
    <t>5440-323-610</t>
  </si>
  <si>
    <t>PT. XDC Indonesia</t>
  </si>
  <si>
    <t>Candidate provider PC &amp; Laptop Lenovo (authorized distributor Lenovo), sourcing atas PR No. PR02-12000330 (pembelian laptop 8 unit). NPWP 31.273.207.6-047.001</t>
  </si>
  <si>
    <t>Xerography Indonesia</t>
  </si>
  <si>
    <t>021 2510700, 021 2510691</t>
  </si>
  <si>
    <t>xgbenhil@xg.co.id</t>
  </si>
  <si>
    <t>Jalan Benhil Raya No 11 Jakarta Pusat</t>
  </si>
  <si>
    <t>LUCIA EFENDI</t>
  </si>
  <si>
    <t>301.010.6116</t>
  </si>
  <si>
    <t>Jasa Cetak , advertising iklan dll</t>
  </si>
  <si>
    <t xml:space="preserve">Xerox Sentosa Jaya </t>
  </si>
  <si>
    <t xml:space="preserve">021 794 1532 / 021 794 1533 </t>
  </si>
  <si>
    <t xml:space="preserve">sentosajaya82@yahoo.com </t>
  </si>
  <si>
    <t xml:space="preserve">021 799 0339 </t>
  </si>
  <si>
    <t xml:space="preserve">Jl. Mampang Prapatan Raya No. 42E (Seberang Giant) Jakarta Selatan </t>
  </si>
  <si>
    <t>Jl. Mampang Prapatan Raya No. 42E (Seberang Giant)</t>
  </si>
  <si>
    <t>Supplier Digital Dokumen Centre</t>
  </si>
  <si>
    <t xml:space="preserve">YAKIN MAJU SENTOSA </t>
  </si>
  <si>
    <t>Supplier Tools Tirfor</t>
  </si>
  <si>
    <t xml:space="preserve">GLODOK JAYA BLOK D No 9 </t>
  </si>
  <si>
    <t>Bp Chen Chen</t>
  </si>
  <si>
    <t>PT YAKIN MAJU SENTOSA</t>
  </si>
  <si>
    <t>Yamin</t>
  </si>
  <si>
    <t>+62 878-5202-4855</t>
  </si>
  <si>
    <t>Kp. ketapang RT 002/015 kampung Besar - Teluk Naga</t>
  </si>
  <si>
    <t xml:space="preserve">Forklift </t>
  </si>
  <si>
    <t xml:space="preserve">Yan Hardman H </t>
  </si>
  <si>
    <t>Yan Hardman</t>
  </si>
  <si>
    <t>BNI KCU Tanjung Karang</t>
  </si>
  <si>
    <t>Bp Rian</t>
  </si>
  <si>
    <t>522 0308369</t>
  </si>
  <si>
    <t>PT Yan Purnama</t>
  </si>
  <si>
    <t>Suplier Sika dan Bahan bangunan</t>
  </si>
  <si>
    <t>Bp Yance</t>
  </si>
  <si>
    <t xml:space="preserve">Mandor Civil di Pulau Seram Barat </t>
  </si>
  <si>
    <t xml:space="preserve">Yandia Pratama Cemerlang </t>
  </si>
  <si>
    <t xml:space="preserve">Jl. Suryopranoto No. 87, Jakarta </t>
  </si>
  <si>
    <t>Yulianto</t>
  </si>
  <si>
    <t>BCA KCU Suryapranoto</t>
  </si>
  <si>
    <t>PT. Yandia Pratama Gemilang</t>
  </si>
  <si>
    <t>Partisipasi Iklan untuk Telkom</t>
  </si>
  <si>
    <t>Evita Nurkesih</t>
  </si>
  <si>
    <t xml:space="preserve">Jl Aria Wiratanudatar Kp.warungdanas </t>
  </si>
  <si>
    <t>0812-2270233</t>
  </si>
  <si>
    <t xml:space="preserve">Jl. Cisaranten Kulon No. 63 RT004/005 </t>
  </si>
  <si>
    <t>Perbaikan drainase</t>
  </si>
  <si>
    <t xml:space="preserve">YANTO </t>
  </si>
  <si>
    <t xml:space="preserve">Kp Pasir Cili RT 011 Rw 04, Desa Cipurwasari </t>
  </si>
  <si>
    <t>Kec Tegal Waru / Keb Karawang</t>
  </si>
  <si>
    <t>Bp Yanto : 0813 16791496</t>
  </si>
  <si>
    <t>Supplier Laptop Second</t>
  </si>
  <si>
    <t xml:space="preserve">Yasin/Hidayat - Sewa rumah Siwa Site </t>
  </si>
  <si>
    <t>Bp Yasin</t>
  </si>
  <si>
    <t>Bp Hidayat</t>
  </si>
  <si>
    <t>Hidayat M</t>
  </si>
  <si>
    <t xml:space="preserve">YASSIR ARAFAT, ST.MT </t>
  </si>
  <si>
    <t>YASSIR ARAFAT</t>
  </si>
  <si>
    <t>NPWP 14.078.292.1-831.000 . KANDIDAT SUBCONT PALU</t>
  </si>
  <si>
    <t>Bp Yayan Hudayana</t>
  </si>
  <si>
    <t>MUDORIS</t>
  </si>
  <si>
    <t>Organisasi Masyarakat di CIKUPA -&gt; Badan pembinaan potensi keluarga besar (BPPKB) Banten</t>
  </si>
  <si>
    <t>Bp Yayan</t>
  </si>
  <si>
    <t>Yayan M</t>
  </si>
  <si>
    <t>Sedot Lumpur di Bandung</t>
  </si>
  <si>
    <t xml:space="preserve">Yayasan Al-Muhajirin </t>
  </si>
  <si>
    <t>Bpk . Damsuki</t>
  </si>
  <si>
    <t>Mandiri KCP Perumnas Klender</t>
  </si>
  <si>
    <t>125-00-0729303-8</t>
  </si>
  <si>
    <t>Yayasan LSP K3 OSHE Nusantara</t>
  </si>
  <si>
    <t>lspk3.oshenusantara@gmail.com</t>
  </si>
  <si>
    <t xml:space="preserve">Jalan Katiwaringin Raya No 20 , RT 002 RW 013 Cipinang Melayu Makasar </t>
  </si>
  <si>
    <t>74.546.731.6-005.000</t>
  </si>
  <si>
    <t>Uji Kompetensi Ahli Muda K3 Lingkungan Kerja - HIPERKES</t>
  </si>
  <si>
    <t xml:space="preserve">Yermia Spd </t>
  </si>
  <si>
    <t>Camat Malinau Selatan</t>
  </si>
  <si>
    <t xml:space="preserve">YN Mukti </t>
  </si>
  <si>
    <t xml:space="preserve">0816 4692 1892 </t>
  </si>
  <si>
    <t xml:space="preserve">JL Raya Rawa Sadang Kaligandu </t>
  </si>
  <si>
    <t>4260 0100 4972 532</t>
  </si>
  <si>
    <t>Nurani Binti Tambrin</t>
  </si>
  <si>
    <t xml:space="preserve">Supplier pasir dan batu split </t>
  </si>
  <si>
    <t xml:space="preserve">Yoda Multi Perdana </t>
  </si>
  <si>
    <t xml:space="preserve">Griya Pamulang 2 Blok E-1 No. 14 Tangerang Selatan </t>
  </si>
  <si>
    <t>0382 01 0005 95308</t>
  </si>
  <si>
    <t xml:space="preserve">sewa plat besi </t>
  </si>
  <si>
    <t>Bp Yoga Dirgantara</t>
  </si>
  <si>
    <t>Supplier Batu Kali dan Alat Berat</t>
  </si>
  <si>
    <t>Indonesian</t>
  </si>
  <si>
    <t xml:space="preserve">Yogi </t>
  </si>
  <si>
    <t xml:space="preserve">Yogytower79@yahoo.co.id </t>
  </si>
  <si>
    <t xml:space="preserve">Cipajang RT 004 RW 001 Cipajang Banjarharjo </t>
  </si>
  <si>
    <t>5849 0100 8687</t>
  </si>
  <si>
    <t>Yohanes Pelamonia</t>
  </si>
  <si>
    <t>Tone Tanah, RT003/000, Kel Tone Tanah, Kec Teon Nila Serua</t>
  </si>
  <si>
    <t>Bp Yohanes</t>
  </si>
  <si>
    <t>4971-01-020676-53-1</t>
  </si>
  <si>
    <t>Mandor Pondasi Tower</t>
  </si>
  <si>
    <t xml:space="preserve">Yohly Surya </t>
  </si>
  <si>
    <t xml:space="preserve">Jl. Parit Haji Husin II Komp. Alex Aniya III Blok </t>
  </si>
  <si>
    <t>Budi Harsono</t>
  </si>
  <si>
    <t>029.0898-188</t>
  </si>
  <si>
    <t>Budi Harsono, SE</t>
  </si>
  <si>
    <t>Yolanda Anifer Pardede (Mitra P3SM Yolanda)</t>
  </si>
  <si>
    <t>+62 819-4918-5501</t>
  </si>
  <si>
    <t>Jl. H. No. 36 RT006/006 Kebon Baru, Tebet, Jakarta Selatan</t>
  </si>
  <si>
    <t>DK Jakarta</t>
  </si>
  <si>
    <t>Yolanda Anifer</t>
  </si>
  <si>
    <t>272 151 2233</t>
  </si>
  <si>
    <t>Yolanda Anifer Pardede</t>
  </si>
  <si>
    <t>Agency SBU KBLI</t>
  </si>
  <si>
    <t>Yonclassic Glass QQ Michael abriansyah</t>
  </si>
  <si>
    <t>: Jl. Raya Jatimakmur no : 32a RT : 09 RW : 09, Pondok Gede Bekasi Jawa Barat 17413</t>
  </si>
  <si>
    <t>Michael abriansyah</t>
  </si>
  <si>
    <t>90-000-398-333-56</t>
  </si>
  <si>
    <t>Reparasi Furniture / interior dll</t>
  </si>
  <si>
    <t xml:space="preserve">YORIM </t>
  </si>
  <si>
    <t xml:space="preserve">0627-22854 </t>
  </si>
  <si>
    <t>Timbul BB. Manik</t>
  </si>
  <si>
    <t>4780 789 099</t>
  </si>
  <si>
    <t>144-00-0971694-2</t>
  </si>
  <si>
    <t>Jasa Walk Test 3G &amp; 4G</t>
  </si>
  <si>
    <t>Yudho Satrio Utama, SE</t>
  </si>
  <si>
    <t>0878-8244-8848</t>
  </si>
  <si>
    <t>Jl. Mundur II No.11 Rt.013 Rw.003 Desa Jati Kec Pulogadung Jakarta Timur</t>
  </si>
  <si>
    <t>Yudho Satrio Utama</t>
  </si>
  <si>
    <t>007 3595 999</t>
  </si>
  <si>
    <t>86.235.142.6.003.000</t>
  </si>
  <si>
    <t>Mandor Sipil PGE Kamojang</t>
  </si>
  <si>
    <t xml:space="preserve">Yudi Paryono </t>
  </si>
  <si>
    <t xml:space="preserve">0858 1733 3600 </t>
  </si>
  <si>
    <t xml:space="preserve">Jl. Saibun RT 008 RW 004 Kec. Susukan Kecamatan Ciracas Jakarta Timur </t>
  </si>
  <si>
    <t>Jl. Saibun RT 008 RW 004 Kec. Susukan Kecamatan Ci</t>
  </si>
  <si>
    <t>166 309 8521</t>
  </si>
  <si>
    <t xml:space="preserve">Yudi Ssos. Msi. </t>
  </si>
  <si>
    <t>Camat Paloh</t>
  </si>
  <si>
    <t xml:space="preserve">YULMAN H. PANJAITAN </t>
  </si>
  <si>
    <t>PEkanbaru</t>
  </si>
  <si>
    <t>Bpk Yulman</t>
  </si>
  <si>
    <t>BNI Cab. Pekanbaru</t>
  </si>
  <si>
    <t>YULASMI SUNARYO</t>
  </si>
  <si>
    <t xml:space="preserve">Yuneldi Hidayat </t>
  </si>
  <si>
    <t>Yusneldi Hidayat</t>
  </si>
  <si>
    <t>Mandor sipil pekerjaan pagar di PLTM Simbelin</t>
  </si>
  <si>
    <t xml:space="preserve">YUNIKE KANSERINA SAGALA </t>
  </si>
  <si>
    <t>Yunike</t>
  </si>
  <si>
    <t>Bp Yunus</t>
  </si>
  <si>
    <t>Sewa Rumah &amp; Lahan</t>
  </si>
  <si>
    <t>Bp</t>
  </si>
  <si>
    <t>Supplier Tools untuk Stringing dan Erection Batam</t>
  </si>
  <si>
    <t xml:space="preserve">Yusarman &amp; Partners Advocate and Legal Consultant </t>
  </si>
  <si>
    <t xml:space="preserve">021 8251 846 / 0822 844 87178 </t>
  </si>
  <si>
    <t xml:space="preserve">Yusarmanshmm@yahoo.co.id </t>
  </si>
  <si>
    <t xml:space="preserve">Pondok Timur Indah, Jl Elang III No. 98-99 Mustika Jaya Bekasi Timur </t>
  </si>
  <si>
    <t>Pondok Timur Indah, Jl Elang III No. 98-99 Mustika</t>
  </si>
  <si>
    <t>Bapak Yusarman</t>
  </si>
  <si>
    <t>Yusarman SH</t>
  </si>
  <si>
    <t>KABUPATEN LABUHAN BATU SELATAN</t>
  </si>
  <si>
    <t>Mandor Borepile Medan</t>
  </si>
  <si>
    <t xml:space="preserve">YUSUF </t>
  </si>
  <si>
    <t xml:space="preserve">Supplier BOGOR </t>
  </si>
  <si>
    <t xml:space="preserve">Jl. Station Batu Tulis Km 4 </t>
  </si>
  <si>
    <t>Bp Lutfi Yusuf :</t>
  </si>
  <si>
    <t>LUTFI YUSUF</t>
  </si>
  <si>
    <t xml:space="preserve">Supplier Material Sipil Bogor </t>
  </si>
  <si>
    <t>LUTFI YUSUF: 02517163191</t>
  </si>
  <si>
    <t>KABUPATEN JEMBER</t>
  </si>
  <si>
    <t>Joint Account Setiadi n Kornel</t>
  </si>
  <si>
    <t>Pekerja Harian lantai 3</t>
  </si>
  <si>
    <t>Polonia</t>
  </si>
  <si>
    <t>Medan Polonia</t>
  </si>
  <si>
    <t xml:space="preserve">Yuyun Yunengsih </t>
  </si>
  <si>
    <t>+62 878-2002-0484</t>
  </si>
  <si>
    <t>Kp Cipeuteuy 011/002, Cilegong Kecamatan Jatiluhu</t>
  </si>
  <si>
    <t>Yuyun Yunengsih</t>
  </si>
  <si>
    <t>Toko Bangunan sedia kusen, pintu jendela kayu</t>
  </si>
  <si>
    <t xml:space="preserve">Zaenal Abidin </t>
  </si>
  <si>
    <t xml:space="preserve">KP Mangga RT 01/02 Tugu Selatan Koja </t>
  </si>
  <si>
    <t>supriyati</t>
  </si>
  <si>
    <t xml:space="preserve">ZAHRA </t>
  </si>
  <si>
    <t>cianjur</t>
  </si>
  <si>
    <t>Dudi Achmat</t>
  </si>
  <si>
    <t>Dudi Achmad</t>
  </si>
  <si>
    <t xml:space="preserve">Zainal wadjib </t>
  </si>
  <si>
    <t>PU Tk 1 Jatim</t>
  </si>
  <si>
    <t>Bank Jatim</t>
  </si>
  <si>
    <t xml:space="preserve">Zakaria </t>
  </si>
  <si>
    <t>Nuriyam</t>
  </si>
  <si>
    <t>Mandor Tambahan Project FTTH Cikarang Q140</t>
  </si>
  <si>
    <t xml:space="preserve">ZARIZAM ABZAID </t>
  </si>
  <si>
    <t>Erectin Tower</t>
  </si>
  <si>
    <t>Zarizam: 0812 7581470</t>
  </si>
  <si>
    <t>Bank BRI Kota Baru, Cab Tembilahan</t>
  </si>
  <si>
    <t>Evi Ulawati</t>
  </si>
  <si>
    <t>5575.01.002683.53.9</t>
  </si>
  <si>
    <t xml:space="preserve">Zatun </t>
  </si>
  <si>
    <t xml:space="preserve">Komp. Bumi Kopo Kencana, Jl Payung Kencana No.90 Bandung </t>
  </si>
  <si>
    <t>Chaerul Zatun</t>
  </si>
  <si>
    <t xml:space="preserve">Mall Taman Palem, Lt Dasar Blok A No.53B, RT000/000, Kel Cengkareng, </t>
  </si>
  <si>
    <t>Bp Ramon</t>
  </si>
  <si>
    <t>PT Zenna Jaya Abadi</t>
  </si>
  <si>
    <t>Supplier Baut, Angkur dll</t>
  </si>
  <si>
    <t>Bp Zeth (Tedy)</t>
  </si>
  <si>
    <t>Mandor/ Subcon civil</t>
  </si>
  <si>
    <t>Supplier Tools Erection dan Stringing Batam</t>
  </si>
  <si>
    <t xml:space="preserve">Zoel </t>
  </si>
  <si>
    <t>Tanjung Duren, Jakarta Barat</t>
  </si>
  <si>
    <t>Bp Zoel</t>
  </si>
  <si>
    <t>Jual Motor Second Supra Fit</t>
  </si>
  <si>
    <t>Zoom Video Communications</t>
  </si>
  <si>
    <t xml:space="preserve">Zubaedi </t>
  </si>
  <si>
    <t>BCA Cab Batam Centre</t>
  </si>
  <si>
    <t xml:space="preserve">Zulfahri </t>
  </si>
  <si>
    <t>BRI cab Bukit tinggi</t>
  </si>
  <si>
    <t xml:space="preserve">ZULFIKAR ANDI PARANA </t>
  </si>
  <si>
    <t xml:space="preserve">Jl. Topoka No 42 Belopa RT 002/RW 003 Kel. Tampumia Radda Kec. Belopa Kabupaten Luwu Sulawesi Selatan </t>
  </si>
  <si>
    <t>Zulfikar Andi Parana</t>
  </si>
  <si>
    <t>Zulfikar A. Parana</t>
  </si>
  <si>
    <t>Kandidat mandor Malili</t>
  </si>
  <si>
    <t xml:space="preserve">Zulfikar Car Rental Medan </t>
  </si>
  <si>
    <t>Zulfikar Samsudin lubis</t>
  </si>
  <si>
    <t>110-000-4707-995</t>
  </si>
  <si>
    <t>Biaya sewa mobil di medan untuk kanana dan baron - survey site</t>
  </si>
  <si>
    <t xml:space="preserve">Zulkarnain Sinaga </t>
  </si>
  <si>
    <t xml:space="preserve">ZULKIFLI BATUBARA </t>
  </si>
  <si>
    <t>Zulkifli Batu Bara</t>
  </si>
  <si>
    <t>105.00412027.9</t>
  </si>
  <si>
    <t>06.339.155.1-115.000</t>
  </si>
  <si>
    <t>Mandor Stripping Q174 &amp; 175</t>
  </si>
  <si>
    <t>Zurmahdaleni (Toko Bangunan Terus Jaya)</t>
  </si>
  <si>
    <t>Jl. Raya Klp. Dua Wetan No.61 1, RT.2/RW.8, Klp. Dua Wetan, Kec. Ciracas</t>
  </si>
  <si>
    <t>Zurmahdaleni</t>
  </si>
  <si>
    <t>Toko Bangunan di Ciracas (kelengkapan diberikan setelah melakukan pembelian)</t>
  </si>
  <si>
    <t>Sinar Baja</t>
  </si>
  <si>
    <t>VDR3868, VDR3794</t>
  </si>
  <si>
    <t>Toba Raya Konstruksi</t>
  </si>
  <si>
    <t>ABC Power</t>
  </si>
  <si>
    <t>ACE Hardware Indonesia</t>
  </si>
  <si>
    <t>Advancednet Indonesia</t>
  </si>
  <si>
    <t>Agung Karunia Utama</t>
  </si>
  <si>
    <t>Akira Data Pratama</t>
  </si>
  <si>
    <t>Alam Insektindo</t>
  </si>
  <si>
    <t>Aldina Krida Tama</t>
  </si>
  <si>
    <t>Alstom Grid Indonesia</t>
  </si>
  <si>
    <t>Alvinta Yoga Pratama</t>
  </si>
  <si>
    <t>Allysa Puteri Mandiri</t>
  </si>
  <si>
    <t>Andira Jasa Semesta</t>
  </si>
  <si>
    <t>Anggun Jaya Wisata Bersama</t>
  </si>
  <si>
    <t>Angkasa Telekomindo</t>
  </si>
  <si>
    <t>Anugrah Jaya Agung</t>
  </si>
  <si>
    <t>Anugerah Restu Bumi</t>
  </si>
  <si>
    <t>Asosiasi</t>
  </si>
  <si>
    <t>Jl. Engku Putri No. 3 Batam Center Batam</t>
  </si>
  <si>
    <t>Jl. Dr. Cipto No. 12 Medan</t>
  </si>
  <si>
    <t>Gedung Bank Mandiri Lt. 6, Jl. Tanjung Karang No.3-4A Kota Jakarta Pusat Provinsi DKI Jakarta</t>
  </si>
  <si>
    <t>Jl. HOS Cokroaminoto 38 lt V Makassar</t>
  </si>
  <si>
    <t>Duta Mas Fatmawati Blok B1 No. 20, Jl. RS Fatmawati 39</t>
  </si>
  <si>
    <t>Jl. Ehave, Gandul - Kec. Cinere Kota Depok</t>
  </si>
  <si>
    <t>Jl. Trunojoyo Blok M-I No. 135 Kebayoran Baru, Jakarta</t>
  </si>
  <si>
    <t>Tempo Scan Tower Building 31 Floor, Jl. Haji R. Rasuna Said Blok, Jl. Taman Patra XIII No. Kav 3 RT 005 RW 004</t>
  </si>
  <si>
    <t>Jl. Perintis Kemerdekaan No. 3A Klaten</t>
  </si>
  <si>
    <t xml:space="preserve">Unit Pelaksana Pelayanan Pelanggan (UP3) Klaten </t>
  </si>
  <si>
    <t xml:space="preserve">Unit Pelaksana Pelayanan Pelanggan (UP3) Salatiga </t>
  </si>
  <si>
    <t xml:space="preserve">Unit Induk Pembangunan (UIP) JBT II </t>
  </si>
  <si>
    <t>Unit Induk Pembangunan (UIP) X</t>
  </si>
  <si>
    <t>Unit Induk Pembangunan (UIP) Interkoneksi Sumatera Jawa</t>
  </si>
  <si>
    <t>Unit Induk Pembangunan (UIP) II</t>
  </si>
  <si>
    <t>Unit Induk Pembangunan (UIP) XIII</t>
  </si>
  <si>
    <t>Unit Induk Pembangunan (UIP) Nusa Tenggara</t>
  </si>
  <si>
    <t>Unit Induk Pembangunan (UIP) V</t>
  </si>
  <si>
    <t>Unit Induk Pembangunan (UIP) Kalimantan Bagian Barat</t>
  </si>
  <si>
    <t>Unit Induk Pembangunan (UIP) Sumatera Bagian Tengah</t>
  </si>
  <si>
    <t xml:space="preserve">Unit Pelaksana Pelayanan Pelanggan (UP3) Surabaya </t>
  </si>
  <si>
    <t>Jl. Raya Leles No.64 Leles Kab.Garut</t>
  </si>
  <si>
    <t>Jl. Pamagersari No.26 Majalaya Kab.Bandung</t>
  </si>
  <si>
    <t>Jl. Engku Putri, Batam Center</t>
  </si>
  <si>
    <t>Jl. Dr. Muwardi No.165, Bojongherang, Cianjur</t>
  </si>
  <si>
    <t>Jasa Pendidikan dan Pelatihan</t>
  </si>
  <si>
    <t>Jl. Harsono RM No. 59 Ragunan Pasar Minggu Jakarta Selatan</t>
  </si>
  <si>
    <t>Jl. M.I. Ridwan Rais No.17 RT 007 RW 001, Gambir, Kecamatan Gambir, Kota Jakarta Pusat, Daerah Khusus Ibukota Jakarta</t>
  </si>
  <si>
    <t>Unit Pelaksana Transmisi (UPT) Cianjur</t>
  </si>
  <si>
    <t>Unit Pelaksana Pelayanan Pelanggan (UP3) Pondok Kopi</t>
  </si>
  <si>
    <t>Sentra Primer Baru Timur, Pulogebang, Jakarta Timur</t>
  </si>
  <si>
    <t>Unit Induk Distribusi (UID) Jakarta Raya dan Tangerang</t>
  </si>
  <si>
    <t>Jl. Raya Jakarta Bogor KM. 31, Cisalak Cimanggis, Depok, Jawa Barat</t>
  </si>
  <si>
    <t>Unit Layanan Pelanggan (ULP) Cimanggis</t>
  </si>
  <si>
    <t>Unit Layanan Pelanggan (ULP) Batam</t>
  </si>
  <si>
    <t>Unit Layanan Pelanggan (ULP) Garut Leles</t>
  </si>
  <si>
    <t>Unit Layanan Pelanggan (ULP) Majalaya</t>
  </si>
  <si>
    <t xml:space="preserve">Unit Layanan Pelanggan (ULP) Salatiga Kota </t>
  </si>
  <si>
    <t>Jl. Malikussaleh No.1, Lancang Garam, Kec. Banda Sakti, Kota Lhokseumawe, Aceh</t>
  </si>
  <si>
    <t>Unit Pelaksana Pelayanan Pelanggan (UP3) Pacitan</t>
  </si>
  <si>
    <t>Unit Pelaksana Pelayanan Pelanggan (UP3) Lhokseumawe</t>
  </si>
  <si>
    <t>Unit Layanan Pelanggan (ULP) Panam</t>
  </si>
  <si>
    <t>Jl. HR. Subrantas, Panam, Kec. Tampan, Pekanbaru</t>
  </si>
  <si>
    <t>Unit Layanan Pelanggan (ULP) Tanjung Balai</t>
  </si>
  <si>
    <t>Jl. Jendral Sudirman, Tj. Balai Kota I, Tanjungbalai Selatan, Kota Tanjung Balai, Sumatera Utara</t>
  </si>
  <si>
    <t>Unit Pelaksana Pelayanan Pelanggan (UP3) Tanjung Pinang</t>
  </si>
  <si>
    <t>Jl. Bakar Batu Kamboja No.55, Kemboja, Kec. Tanjungpinang Barat, Kota Tanjung Pinang, Kepulauan Riau</t>
  </si>
  <si>
    <t>PLN, VDR2071, VDR3614</t>
  </si>
  <si>
    <t>Jl. Pembangkitan Listrik No.1 Paya Pasir Medan Marelan, Medan</t>
  </si>
  <si>
    <t>Jl. Yos Sudarso No. 2A, Pejeruk, Kec. Ampenan, Kota Mataram, Nusa Tenggara Barat</t>
  </si>
  <si>
    <t>Penyaluran dan Pusat Pengaturan (P2B) Jawa Bali</t>
  </si>
  <si>
    <t>Penyaluran dan Pusat Pengatur Beban (P3B) Jawa Bali - APP Cawang</t>
  </si>
  <si>
    <t>Pusat Pengatur Beban (P2B) Jawa Bali - Area Pengatur Beban (APB) Jawa Tengah &amp; DIY</t>
  </si>
  <si>
    <t xml:space="preserve">Pegawai PLN Pusat </t>
  </si>
  <si>
    <t>Asosiasi Perusahaan</t>
  </si>
  <si>
    <t>Ariatama Duta Nusa</t>
  </si>
  <si>
    <t xml:space="preserve">Arta Global Anugerah </t>
  </si>
  <si>
    <t>Arybro Nusa</t>
  </si>
  <si>
    <t>Asuransi Jasa Indonesia</t>
  </si>
  <si>
    <t>Jl. Cikini Raya No. 60DE, Cikini, Menteng, Jakarta Pusat</t>
  </si>
  <si>
    <t>Menara Kadin Indonesia Lantai 21 Jl. HR Rasuna Said X-5, Kav 2-3 Jakarta, Desa/Kelurahan Kuningan Timur, Kec. Setiabudi, Kota Adm. Jakarta Selatan, Provinsi DKI Jakarta, Kode Pos: 12950</t>
  </si>
  <si>
    <t>AXA Mandiri Financial Service</t>
  </si>
  <si>
    <t>Aziziah Jaya Teknik</t>
  </si>
  <si>
    <t>Jl. Proklamasi Biologi 32 Rt. 004 Rw. 007 Kel. Sidomoro Kec. Kebomas Kab. Gresik</t>
  </si>
  <si>
    <t>Jl. Sersan Darvin No.74, Kel Eka Jaya, Kec Paal Merah, Kota Jambi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</si>
</sst>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7"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Liberation Sans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Calibri"/>
      <family val="2"/>
      <charset val="1"/>
      <scheme val="minor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rgb="FF0070C0"/>
      <name val="Arial Narrow"/>
      <family val="2"/>
    </font>
    <font>
      <sz val="10"/>
      <color theme="8" tint="-0.249977111117893"/>
      <name val="Arial Narrow"/>
      <family val="2"/>
    </font>
    <font>
      <sz val="11"/>
      <color theme="1"/>
      <name val="Calibri"/>
      <family val="2"/>
      <scheme val="minor"/>
    </font>
    <font>
      <sz val="10"/>
      <color rgb="FFFF0000"/>
      <name val="Arial Narrow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z val="8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1" fontId="6" fillId="0" borderId="0" applyFont="0" applyFill="0" applyBorder="0" applyAlignment="0" applyProtection="0"/>
    <xf numFmtId="0" fontId="12" fillId="0" borderId="0"/>
  </cellStyleXfs>
  <cellXfs count="17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3" fontId="3" fillId="0" borderId="0" xfId="0" applyNumberFormat="1" applyFont="1" applyAlignment="1">
      <alignment horizontal="left" vertical="center" wrapText="1"/>
    </xf>
    <xf numFmtId="1" fontId="5" fillId="0" borderId="0" xfId="0" applyNumberFormat="1" applyFont="1"/>
    <xf numFmtId="0" fontId="5" fillId="0" borderId="0" xfId="0" applyFont="1"/>
    <xf numFmtId="1" fontId="5" fillId="0" borderId="2" xfId="0" applyNumberFormat="1" applyFont="1" applyBorder="1"/>
    <xf numFmtId="0" fontId="5" fillId="0" borderId="2" xfId="0" applyFont="1" applyBorder="1"/>
    <xf numFmtId="1" fontId="5" fillId="0" borderId="1" xfId="0" applyNumberFormat="1" applyFont="1" applyBorder="1"/>
    <xf numFmtId="0" fontId="5" fillId="0" borderId="1" xfId="0" applyFont="1" applyBorder="1"/>
    <xf numFmtId="1" fontId="7" fillId="7" borderId="3" xfId="0" applyNumberFormat="1" applyFont="1" applyFill="1" applyBorder="1" applyAlignment="1">
      <alignment horizontal="center" vertical="center" wrapText="1"/>
    </xf>
    <xf numFmtId="1" fontId="7" fillId="7" borderId="4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4" borderId="10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1" fontId="5" fillId="5" borderId="2" xfId="0" applyNumberFormat="1" applyFont="1" applyFill="1" applyBorder="1"/>
    <xf numFmtId="0" fontId="5" fillId="2" borderId="2" xfId="0" applyFont="1" applyFill="1" applyBorder="1"/>
    <xf numFmtId="0" fontId="10" fillId="0" borderId="0" xfId="0" applyFont="1"/>
    <xf numFmtId="0" fontId="5" fillId="0" borderId="2" xfId="0" applyFont="1" applyBorder="1" applyAlignment="1">
      <alignment vertical="top"/>
    </xf>
    <xf numFmtId="0" fontId="5" fillId="0" borderId="0" xfId="0" applyFont="1" applyAlignment="1">
      <alignment vertical="top"/>
    </xf>
    <xf numFmtId="1" fontId="4" fillId="3" borderId="8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4" borderId="11" xfId="0" applyFont="1" applyFill="1" applyBorder="1" applyAlignment="1">
      <alignment vertical="top"/>
    </xf>
    <xf numFmtId="0" fontId="5" fillId="4" borderId="11" xfId="0" applyFont="1" applyFill="1" applyBorder="1" applyAlignment="1">
      <alignment vertical="top" wrapText="1"/>
    </xf>
    <xf numFmtId="1" fontId="5" fillId="4" borderId="11" xfId="0" applyNumberFormat="1" applyFont="1" applyFill="1" applyBorder="1" applyAlignment="1">
      <alignment horizontal="center" vertical="top"/>
    </xf>
    <xf numFmtId="1" fontId="8" fillId="6" borderId="6" xfId="0" applyNumberFormat="1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1" fontId="9" fillId="5" borderId="2" xfId="0" applyNumberFormat="1" applyFont="1" applyFill="1" applyBorder="1" applyAlignment="1">
      <alignment horizontal="center" vertical="top"/>
    </xf>
    <xf numFmtId="0" fontId="10" fillId="0" borderId="0" xfId="0" applyFont="1" applyAlignment="1">
      <alignment vertical="top"/>
    </xf>
    <xf numFmtId="1" fontId="11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4" borderId="10" xfId="0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5" fillId="4" borderId="14" xfId="0" applyFont="1" applyFill="1" applyBorder="1"/>
    <xf numFmtId="0" fontId="5" fillId="2" borderId="8" xfId="0" applyFont="1" applyFill="1" applyBorder="1"/>
    <xf numFmtId="0" fontId="5" fillId="0" borderId="0" xfId="0" applyFont="1" applyAlignment="1">
      <alignment horizontal="center" vertical="center"/>
    </xf>
    <xf numFmtId="1" fontId="8" fillId="6" borderId="5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 vertical="top"/>
    </xf>
    <xf numFmtId="1" fontId="5" fillId="0" borderId="0" xfId="0" applyNumberFormat="1" applyFont="1" applyAlignment="1">
      <alignment horizontal="left"/>
    </xf>
    <xf numFmtId="0" fontId="5" fillId="4" borderId="14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center" vertical="top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left"/>
    </xf>
    <xf numFmtId="0" fontId="5" fillId="2" borderId="8" xfId="0" applyFont="1" applyFill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1" fontId="5" fillId="0" borderId="8" xfId="0" applyNumberFormat="1" applyFont="1" applyBorder="1" applyAlignment="1">
      <alignment horizontal="center" vertical="top"/>
    </xf>
    <xf numFmtId="0" fontId="5" fillId="0" borderId="2" xfId="0" applyFont="1" applyBorder="1" applyAlignment="1">
      <alignment vertical="top" wrapText="1"/>
    </xf>
    <xf numFmtId="1" fontId="5" fillId="0" borderId="2" xfId="0" applyNumberFormat="1" applyFont="1" applyBorder="1" applyAlignment="1">
      <alignment horizontal="center" vertical="top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4" borderId="11" xfId="0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" fontId="4" fillId="3" borderId="7" xfId="0" applyNumberFormat="1" applyFont="1" applyFill="1" applyBorder="1" applyAlignment="1">
      <alignment horizontal="center" vertical="center" wrapText="1"/>
    </xf>
    <xf numFmtId="1" fontId="5" fillId="4" borderId="10" xfId="0" applyNumberFormat="1" applyFont="1" applyFill="1" applyBorder="1" applyAlignment="1">
      <alignment horizontal="center" vertical="top"/>
    </xf>
    <xf numFmtId="1" fontId="5" fillId="5" borderId="8" xfId="0" applyNumberFormat="1" applyFont="1" applyFill="1" applyBorder="1" applyAlignment="1">
      <alignment horizontal="center" vertical="top"/>
    </xf>
    <xf numFmtId="1" fontId="5" fillId="5" borderId="2" xfId="0" applyNumberFormat="1" applyFont="1" applyFill="1" applyBorder="1" applyAlignment="1">
      <alignment horizontal="center" vertical="top"/>
    </xf>
    <xf numFmtId="1" fontId="5" fillId="5" borderId="1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4" borderId="14" xfId="0" applyFont="1" applyFill="1" applyBorder="1" applyAlignment="1">
      <alignment horizontal="center" vertical="top"/>
    </xf>
    <xf numFmtId="0" fontId="5" fillId="4" borderId="12" xfId="0" applyFont="1" applyFill="1" applyBorder="1" applyAlignment="1">
      <alignment vertical="top"/>
    </xf>
    <xf numFmtId="1" fontId="5" fillId="4" borderId="1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12" fillId="9" borderId="0" xfId="2" applyFill="1"/>
    <xf numFmtId="0" fontId="12" fillId="0" borderId="0" xfId="2"/>
    <xf numFmtId="0" fontId="12" fillId="8" borderId="0" xfId="2" applyFill="1"/>
    <xf numFmtId="0" fontId="4" fillId="3" borderId="15" xfId="0" applyFont="1" applyFill="1" applyBorder="1" applyAlignment="1">
      <alignment horizontal="center" vertical="center" wrapText="1"/>
    </xf>
    <xf numFmtId="0" fontId="5" fillId="4" borderId="16" xfId="0" applyFont="1" applyFill="1" applyBorder="1"/>
    <xf numFmtId="0" fontId="5" fillId="2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vertical="top" wrapText="1"/>
    </xf>
    <xf numFmtId="1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/>
    </xf>
    <xf numFmtId="1" fontId="5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left" vertical="top" wrapText="1"/>
    </xf>
    <xf numFmtId="0" fontId="12" fillId="2" borderId="0" xfId="2" applyFill="1"/>
    <xf numFmtId="0" fontId="5" fillId="10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horizontal="center" vertical="top"/>
    </xf>
    <xf numFmtId="0" fontId="5" fillId="8" borderId="2" xfId="0" applyFont="1" applyFill="1" applyBorder="1" applyAlignment="1">
      <alignment vertical="top"/>
    </xf>
    <xf numFmtId="1" fontId="5" fillId="0" borderId="0" xfId="1" applyNumberFormat="1" applyFont="1" applyAlignment="1">
      <alignment vertical="top"/>
    </xf>
    <xf numFmtId="0" fontId="5" fillId="0" borderId="0" xfId="0" applyNumberFormat="1" applyFont="1" applyAlignment="1">
      <alignment vertical="top"/>
    </xf>
    <xf numFmtId="0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4" borderId="10" xfId="0" applyFont="1" applyFill="1" applyBorder="1" applyAlignment="1">
      <alignment vertical="top"/>
    </xf>
    <xf numFmtId="0" fontId="5" fillId="4" borderId="14" xfId="0" applyFont="1" applyFill="1" applyBorder="1" applyAlignment="1">
      <alignment vertical="top" wrapText="1"/>
    </xf>
    <xf numFmtId="1" fontId="8" fillId="6" borderId="5" xfId="0" applyNumberFormat="1" applyFont="1" applyFill="1" applyBorder="1" applyAlignment="1">
      <alignment vertical="top"/>
    </xf>
    <xf numFmtId="1" fontId="5" fillId="0" borderId="8" xfId="1" applyNumberFormat="1" applyFont="1" applyBorder="1" applyAlignment="1">
      <alignment vertical="top"/>
    </xf>
    <xf numFmtId="0" fontId="5" fillId="2" borderId="8" xfId="0" applyNumberFormat="1" applyFont="1" applyFill="1" applyBorder="1" applyAlignment="1">
      <alignment vertical="top"/>
    </xf>
    <xf numFmtId="0" fontId="5" fillId="0" borderId="8" xfId="0" applyNumberFormat="1" applyFont="1" applyFill="1" applyBorder="1" applyAlignment="1">
      <alignment vertical="top" wrapText="1"/>
    </xf>
    <xf numFmtId="0" fontId="5" fillId="0" borderId="8" xfId="0" applyFont="1" applyBorder="1" applyAlignment="1">
      <alignment horizontal="left" vertical="top"/>
    </xf>
    <xf numFmtId="1" fontId="5" fillId="0" borderId="2" xfId="1" applyNumberFormat="1" applyFont="1" applyBorder="1" applyAlignment="1">
      <alignment vertical="top"/>
    </xf>
    <xf numFmtId="0" fontId="5" fillId="2" borderId="2" xfId="0" applyNumberFormat="1" applyFont="1" applyFill="1" applyBorder="1" applyAlignment="1">
      <alignment vertical="top"/>
    </xf>
    <xf numFmtId="0" fontId="5" fillId="0" borderId="2" xfId="0" applyNumberFormat="1" applyFont="1" applyFill="1" applyBorder="1" applyAlignment="1">
      <alignment vertical="top" wrapText="1"/>
    </xf>
    <xf numFmtId="0" fontId="5" fillId="0" borderId="2" xfId="0" applyFont="1" applyBorder="1" applyAlignment="1">
      <alignment horizontal="left" vertical="top"/>
    </xf>
    <xf numFmtId="1" fontId="5" fillId="0" borderId="1" xfId="1" applyNumberFormat="1" applyFont="1" applyBorder="1" applyAlignment="1">
      <alignment vertical="top"/>
    </xf>
    <xf numFmtId="0" fontId="5" fillId="2" borderId="1" xfId="0" applyNumberFormat="1" applyFont="1" applyFill="1" applyBorder="1" applyAlignment="1">
      <alignment vertical="top"/>
    </xf>
    <xf numFmtId="0" fontId="5" fillId="0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5" fillId="8" borderId="0" xfId="0" applyFont="1" applyFill="1" applyAlignment="1">
      <alignment vertical="top"/>
    </xf>
    <xf numFmtId="1" fontId="5" fillId="0" borderId="17" xfId="1" applyNumberFormat="1" applyFont="1" applyBorder="1" applyAlignment="1">
      <alignment vertical="top"/>
    </xf>
    <xf numFmtId="0" fontId="5" fillId="0" borderId="18" xfId="0" applyFont="1" applyBorder="1" applyAlignment="1">
      <alignment vertical="top"/>
    </xf>
    <xf numFmtId="0" fontId="5" fillId="2" borderId="18" xfId="0" applyNumberFormat="1" applyFont="1" applyFill="1" applyBorder="1" applyAlignment="1">
      <alignment vertical="top"/>
    </xf>
    <xf numFmtId="0" fontId="5" fillId="0" borderId="18" xfId="0" applyNumberFormat="1" applyFont="1" applyFill="1" applyBorder="1" applyAlignment="1">
      <alignment vertical="top" wrapText="1"/>
    </xf>
    <xf numFmtId="0" fontId="5" fillId="0" borderId="18" xfId="0" applyFont="1" applyBorder="1" applyAlignment="1">
      <alignment horizontal="center" vertical="top"/>
    </xf>
    <xf numFmtId="0" fontId="5" fillId="0" borderId="18" xfId="0" applyFont="1" applyBorder="1" applyAlignment="1">
      <alignment horizontal="left" vertical="top"/>
    </xf>
    <xf numFmtId="0" fontId="5" fillId="0" borderId="17" xfId="0" applyFont="1" applyBorder="1" applyAlignment="1">
      <alignment vertical="top"/>
    </xf>
    <xf numFmtId="0" fontId="5" fillId="2" borderId="17" xfId="0" applyNumberFormat="1" applyFont="1" applyFill="1" applyBorder="1" applyAlignment="1">
      <alignment vertical="top"/>
    </xf>
    <xf numFmtId="0" fontId="5" fillId="0" borderId="17" xfId="0" applyNumberFormat="1" applyFont="1" applyFill="1" applyBorder="1" applyAlignment="1">
      <alignment vertical="top" wrapText="1"/>
    </xf>
    <xf numFmtId="0" fontId="5" fillId="0" borderId="17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17" xfId="0" applyFont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17" xfId="0" applyFont="1" applyFill="1" applyBorder="1" applyAlignment="1">
      <alignment horizontal="left" vertical="top"/>
    </xf>
    <xf numFmtId="0" fontId="5" fillId="2" borderId="17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" fontId="5" fillId="0" borderId="18" xfId="0" applyNumberFormat="1" applyFont="1" applyBorder="1"/>
    <xf numFmtId="0" fontId="5" fillId="2" borderId="18" xfId="0" applyFont="1" applyFill="1" applyBorder="1" applyAlignment="1">
      <alignment horizontal="left" vertical="top"/>
    </xf>
    <xf numFmtId="0" fontId="12" fillId="0" borderId="0" xfId="2" applyAlignment="1">
      <alignment wrapText="1"/>
    </xf>
    <xf numFmtId="0" fontId="5" fillId="8" borderId="0" xfId="0" applyFont="1" applyFill="1"/>
    <xf numFmtId="0" fontId="5" fillId="8" borderId="2" xfId="0" applyFont="1" applyFill="1" applyBorder="1" applyAlignment="1">
      <alignment horizontal="left" vertical="top"/>
    </xf>
    <xf numFmtId="1" fontId="5" fillId="2" borderId="0" xfId="0" applyNumberFormat="1" applyFont="1" applyFill="1"/>
    <xf numFmtId="1" fontId="5" fillId="8" borderId="2" xfId="0" applyNumberFormat="1" applyFont="1" applyFill="1" applyBorder="1" applyAlignment="1">
      <alignment horizontal="center" vertical="top"/>
    </xf>
    <xf numFmtId="0" fontId="5" fillId="4" borderId="16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/>
    </xf>
    <xf numFmtId="1" fontId="5" fillId="8" borderId="2" xfId="0" applyNumberFormat="1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4" fillId="9" borderId="0" xfId="2" applyFont="1" applyFill="1"/>
    <xf numFmtId="0" fontId="14" fillId="0" borderId="0" xfId="2" applyFont="1"/>
    <xf numFmtId="0" fontId="14" fillId="0" borderId="0" xfId="0" applyFont="1"/>
    <xf numFmtId="0" fontId="14" fillId="8" borderId="0" xfId="0" applyFont="1" applyFill="1"/>
    <xf numFmtId="0" fontId="5" fillId="11" borderId="17" xfId="0" applyFont="1" applyFill="1" applyBorder="1" applyAlignment="1">
      <alignment horizontal="left" vertical="top"/>
    </xf>
    <xf numFmtId="0" fontId="5" fillId="0" borderId="2" xfId="0" applyNumberFormat="1" applyFont="1" applyBorder="1" applyAlignment="1">
      <alignment vertical="top" wrapText="1"/>
    </xf>
    <xf numFmtId="0" fontId="5" fillId="11" borderId="2" xfId="0" applyFont="1" applyFill="1" applyBorder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5" fillId="8" borderId="0" xfId="0" applyFont="1" applyFill="1"/>
    <xf numFmtId="1" fontId="5" fillId="8" borderId="1" xfId="0" applyNumberFormat="1" applyFont="1" applyFill="1" applyBorder="1" applyAlignment="1">
      <alignment horizontal="center" vertical="top"/>
    </xf>
    <xf numFmtId="1" fontId="5" fillId="0" borderId="0" xfId="0" applyNumberFormat="1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1" fontId="5" fillId="0" borderId="22" xfId="0" applyNumberFormat="1" applyFont="1" applyBorder="1" applyAlignment="1">
      <alignment horizontal="center" vertical="top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3">
    <cellStyle name="Comma [0]" xfId="1" builtinId="6"/>
    <cellStyle name="Normal" xfId="0" builtinId="0"/>
    <cellStyle name="Normal 2" xfId="2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8"/>
  <sheetViews>
    <sheetView zoomScale="80" zoomScaleNormal="80" workbookViewId="0">
      <pane xSplit="3" ySplit="1" topLeftCell="H220" activePane="bottomRight" state="frozen"/>
      <selection pane="topRight" activeCell="C1" sqref="C1"/>
      <selection pane="bottomLeft" activeCell="A2" sqref="A2"/>
      <selection pane="bottomRight" activeCell="C274" sqref="C274"/>
    </sheetView>
  </sheetViews>
  <sheetFormatPr defaultRowHeight="15"/>
  <cols>
    <col min="1" max="1" width="19.140625" style="81" bestFit="1" customWidth="1"/>
    <col min="2" max="2" width="13.7109375" style="81" bestFit="1" customWidth="1"/>
    <col min="3" max="3" width="86.7109375" style="81" customWidth="1"/>
    <col min="4" max="4" width="255.7109375" style="81" bestFit="1" customWidth="1"/>
    <col min="5" max="5" width="29.28515625" style="81" bestFit="1" customWidth="1"/>
    <col min="6" max="6" width="31" style="81" bestFit="1" customWidth="1"/>
    <col min="7" max="7" width="30.7109375" style="81" customWidth="1"/>
    <col min="8" max="15" width="9.140625" style="81"/>
    <col min="16" max="16" width="19" style="81" customWidth="1"/>
    <col min="17" max="19" width="9.140625" style="81"/>
    <col min="20" max="20" width="52" style="81" bestFit="1" customWidth="1"/>
    <col min="21" max="21" width="46.28515625" style="81" bestFit="1" customWidth="1"/>
    <col min="22" max="22" width="40.5703125" style="81" bestFit="1" customWidth="1"/>
    <col min="23" max="16384" width="9.140625" style="81"/>
  </cols>
  <sheetData>
    <row r="1" spans="1:35">
      <c r="A1" s="80" t="s">
        <v>484</v>
      </c>
      <c r="B1" s="80" t="s">
        <v>14706</v>
      </c>
      <c r="C1" s="80" t="s">
        <v>483</v>
      </c>
      <c r="D1" s="80" t="s">
        <v>485</v>
      </c>
      <c r="E1" s="80" t="s">
        <v>14707</v>
      </c>
      <c r="F1" s="80" t="s">
        <v>14708</v>
      </c>
      <c r="G1" s="80" t="s">
        <v>14709</v>
      </c>
      <c r="H1" s="80" t="s">
        <v>486</v>
      </c>
      <c r="I1" s="80" t="s">
        <v>487</v>
      </c>
      <c r="J1" s="80" t="s">
        <v>479</v>
      </c>
      <c r="K1" s="80" t="s">
        <v>14710</v>
      </c>
      <c r="L1" s="80" t="s">
        <v>14711</v>
      </c>
      <c r="M1" s="80" t="s">
        <v>14712</v>
      </c>
      <c r="N1" s="80" t="s">
        <v>14713</v>
      </c>
      <c r="O1" s="80" t="s">
        <v>14714</v>
      </c>
      <c r="P1" s="80" t="s">
        <v>14715</v>
      </c>
      <c r="Q1" s="80" t="s">
        <v>14716</v>
      </c>
      <c r="R1" s="80" t="s">
        <v>14717</v>
      </c>
      <c r="S1" s="80" t="s">
        <v>14718</v>
      </c>
      <c r="T1" s="80" t="s">
        <v>14719</v>
      </c>
      <c r="U1" s="80" t="s">
        <v>14720</v>
      </c>
      <c r="V1" s="80" t="s">
        <v>14721</v>
      </c>
      <c r="W1" s="80" t="s">
        <v>14722</v>
      </c>
      <c r="X1" s="80" t="s">
        <v>14723</v>
      </c>
      <c r="Y1" s="80" t="s">
        <v>14724</v>
      </c>
      <c r="Z1" s="80" t="s">
        <v>14725</v>
      </c>
      <c r="AA1" s="80" t="s">
        <v>14726</v>
      </c>
      <c r="AB1" s="80" t="s">
        <v>14727</v>
      </c>
      <c r="AC1" s="80" t="s">
        <v>14728</v>
      </c>
      <c r="AD1" s="80" t="s">
        <v>14729</v>
      </c>
      <c r="AE1" s="80" t="s">
        <v>14730</v>
      </c>
      <c r="AF1" s="80" t="s">
        <v>14731</v>
      </c>
      <c r="AG1" s="80" t="s">
        <v>14732</v>
      </c>
      <c r="AH1" s="80" t="s">
        <v>14733</v>
      </c>
      <c r="AI1" s="80" t="s">
        <v>14734</v>
      </c>
    </row>
    <row r="2" spans="1:35">
      <c r="A2" s="82" t="s">
        <v>14612</v>
      </c>
      <c r="B2" s="81" t="s">
        <v>14735</v>
      </c>
      <c r="C2" s="81" t="s">
        <v>14614</v>
      </c>
      <c r="D2" s="81" t="s">
        <v>14736</v>
      </c>
      <c r="E2" s="81" t="s">
        <v>14333</v>
      </c>
      <c r="F2" s="81" t="s">
        <v>14403</v>
      </c>
      <c r="G2" s="81" t="s">
        <v>14616</v>
      </c>
      <c r="H2" s="81" t="s">
        <v>14737</v>
      </c>
      <c r="I2" s="81" t="s">
        <v>1453</v>
      </c>
      <c r="J2" s="81" t="s">
        <v>1453</v>
      </c>
      <c r="K2" s="81" t="s">
        <v>14332</v>
      </c>
      <c r="L2" s="81" t="s">
        <v>14332</v>
      </c>
      <c r="M2" s="81" t="s">
        <v>14738</v>
      </c>
      <c r="N2" s="81" t="s">
        <v>14739</v>
      </c>
      <c r="O2" s="81" t="s">
        <v>14740</v>
      </c>
      <c r="P2" s="81" t="s">
        <v>14741</v>
      </c>
      <c r="Q2" s="81" t="s">
        <v>1453</v>
      </c>
      <c r="R2" s="81" t="s">
        <v>1453</v>
      </c>
      <c r="S2" s="81" t="s">
        <v>14332</v>
      </c>
      <c r="T2" s="81" t="s">
        <v>14742</v>
      </c>
      <c r="U2" s="81" t="s">
        <v>14743</v>
      </c>
      <c r="V2" s="81" t="s">
        <v>14744</v>
      </c>
      <c r="W2" s="81" t="s">
        <v>1453</v>
      </c>
      <c r="X2" s="81" t="s">
        <v>1453</v>
      </c>
      <c r="Y2" s="81" t="s">
        <v>1453</v>
      </c>
      <c r="Z2" s="81" t="s">
        <v>14745</v>
      </c>
      <c r="AA2" s="81" t="s">
        <v>1453</v>
      </c>
      <c r="AB2" s="81" t="s">
        <v>1453</v>
      </c>
      <c r="AC2" s="81" t="s">
        <v>14746</v>
      </c>
      <c r="AD2" s="81" t="s">
        <v>14332</v>
      </c>
      <c r="AE2" s="81" t="s">
        <v>14747</v>
      </c>
      <c r="AF2" s="81" t="s">
        <v>14748</v>
      </c>
      <c r="AG2" s="81" t="s">
        <v>14332</v>
      </c>
      <c r="AH2" s="81" t="s">
        <v>14332</v>
      </c>
      <c r="AI2" s="81" t="s">
        <v>14332</v>
      </c>
    </row>
    <row r="3" spans="1:35">
      <c r="A3" s="82" t="s">
        <v>14613</v>
      </c>
      <c r="B3" s="81" t="s">
        <v>14735</v>
      </c>
      <c r="C3" s="81" t="s">
        <v>14615</v>
      </c>
      <c r="D3" s="81" t="s">
        <v>14749</v>
      </c>
      <c r="E3" s="81" t="s">
        <v>14617</v>
      </c>
      <c r="F3" s="81" t="s">
        <v>14618</v>
      </c>
      <c r="G3" s="81" t="s">
        <v>14619</v>
      </c>
      <c r="H3" s="81" t="s">
        <v>14750</v>
      </c>
      <c r="I3" s="81" t="s">
        <v>1453</v>
      </c>
      <c r="J3" s="81" t="s">
        <v>1453</v>
      </c>
      <c r="K3" s="81" t="s">
        <v>14332</v>
      </c>
      <c r="L3" s="81" t="s">
        <v>14332</v>
      </c>
      <c r="M3" s="81" t="s">
        <v>14738</v>
      </c>
      <c r="N3" s="81" t="s">
        <v>14739</v>
      </c>
      <c r="O3" s="81" t="s">
        <v>14740</v>
      </c>
      <c r="P3" s="81" t="s">
        <v>14751</v>
      </c>
      <c r="Q3" s="81" t="s">
        <v>1453</v>
      </c>
      <c r="R3" s="81" t="s">
        <v>1453</v>
      </c>
      <c r="S3" s="81" t="s">
        <v>14332</v>
      </c>
      <c r="T3" s="81" t="s">
        <v>14742</v>
      </c>
      <c r="U3" s="81" t="s">
        <v>14752</v>
      </c>
      <c r="V3" s="81" t="s">
        <v>14753</v>
      </c>
      <c r="W3" s="81" t="s">
        <v>1453</v>
      </c>
      <c r="X3" s="81" t="s">
        <v>1453</v>
      </c>
      <c r="Y3" s="81" t="s">
        <v>1453</v>
      </c>
      <c r="Z3" s="81" t="s">
        <v>14745</v>
      </c>
      <c r="AA3" s="81" t="s">
        <v>1453</v>
      </c>
      <c r="AB3" s="81" t="s">
        <v>1453</v>
      </c>
      <c r="AC3" s="81" t="s">
        <v>14746</v>
      </c>
      <c r="AD3" s="81" t="s">
        <v>14754</v>
      </c>
      <c r="AE3" s="81" t="s">
        <v>14755</v>
      </c>
      <c r="AF3" s="81" t="s">
        <v>14748</v>
      </c>
      <c r="AG3" s="81" t="s">
        <v>14332</v>
      </c>
      <c r="AH3" s="81" t="s">
        <v>14332</v>
      </c>
      <c r="AI3" s="81" t="s">
        <v>14332</v>
      </c>
    </row>
    <row r="4" spans="1:35">
      <c r="A4" s="82" t="s">
        <v>14621</v>
      </c>
      <c r="B4" s="81" t="s">
        <v>14735</v>
      </c>
      <c r="C4" s="81" t="s">
        <v>14624</v>
      </c>
      <c r="D4" s="81" t="s">
        <v>14756</v>
      </c>
      <c r="E4" s="81" t="s">
        <v>14276</v>
      </c>
      <c r="F4" s="81" t="s">
        <v>14581</v>
      </c>
      <c r="G4" s="81" t="s">
        <v>14627</v>
      </c>
      <c r="H4" s="81" t="s">
        <v>14757</v>
      </c>
      <c r="I4" s="81" t="s">
        <v>14758</v>
      </c>
      <c r="J4" s="81" t="s">
        <v>1453</v>
      </c>
      <c r="K4" s="81" t="s">
        <v>14332</v>
      </c>
      <c r="L4" s="81" t="s">
        <v>14759</v>
      </c>
      <c r="M4" s="81" t="s">
        <v>14760</v>
      </c>
      <c r="N4" s="81" t="s">
        <v>14761</v>
      </c>
      <c r="O4" s="81" t="s">
        <v>14740</v>
      </c>
      <c r="P4" s="81" t="s">
        <v>14762</v>
      </c>
      <c r="Q4" s="81" t="s">
        <v>1453</v>
      </c>
      <c r="R4" s="81" t="s">
        <v>1453</v>
      </c>
      <c r="S4" s="81" t="s">
        <v>14332</v>
      </c>
      <c r="T4" s="81" t="s">
        <v>1453</v>
      </c>
      <c r="U4" s="81" t="s">
        <v>1453</v>
      </c>
      <c r="V4" s="81" t="s">
        <v>1453</v>
      </c>
      <c r="W4" s="81" t="s">
        <v>1453</v>
      </c>
      <c r="X4" s="81" t="s">
        <v>1453</v>
      </c>
      <c r="Y4" s="81" t="s">
        <v>1453</v>
      </c>
      <c r="Z4" s="81" t="s">
        <v>14745</v>
      </c>
      <c r="AA4" s="81" t="s">
        <v>1453</v>
      </c>
      <c r="AB4" s="81" t="s">
        <v>1453</v>
      </c>
      <c r="AC4" s="81" t="s">
        <v>14746</v>
      </c>
      <c r="AD4" s="81" t="s">
        <v>14763</v>
      </c>
      <c r="AE4" s="81" t="s">
        <v>14755</v>
      </c>
      <c r="AF4" s="81" t="s">
        <v>14748</v>
      </c>
      <c r="AG4" s="81" t="s">
        <v>14332</v>
      </c>
      <c r="AH4" s="81" t="s">
        <v>14332</v>
      </c>
      <c r="AI4" s="81" t="s">
        <v>14332</v>
      </c>
    </row>
    <row r="5" spans="1:35">
      <c r="A5" s="82" t="s">
        <v>14622</v>
      </c>
      <c r="B5" s="81" t="s">
        <v>14735</v>
      </c>
      <c r="C5" s="81" t="s">
        <v>14625</v>
      </c>
      <c r="D5" s="81" t="s">
        <v>14764</v>
      </c>
      <c r="E5" s="81" t="s">
        <v>14333</v>
      </c>
      <c r="F5" s="81" t="s">
        <v>14628</v>
      </c>
      <c r="G5" s="81" t="s">
        <v>14332</v>
      </c>
      <c r="H5" s="81" t="s">
        <v>14765</v>
      </c>
      <c r="I5" s="81" t="s">
        <v>14332</v>
      </c>
      <c r="J5" s="81" t="s">
        <v>14332</v>
      </c>
      <c r="K5" s="81" t="s">
        <v>14332</v>
      </c>
      <c r="L5" s="81" t="s">
        <v>14332</v>
      </c>
      <c r="M5" s="81" t="s">
        <v>14766</v>
      </c>
      <c r="N5" s="81" t="s">
        <v>14767</v>
      </c>
      <c r="O5" s="81" t="s">
        <v>14740</v>
      </c>
      <c r="P5" s="81" t="s">
        <v>14768</v>
      </c>
      <c r="Q5" s="81" t="s">
        <v>1453</v>
      </c>
      <c r="R5" s="81" t="s">
        <v>14768</v>
      </c>
      <c r="S5" s="81" t="s">
        <v>14332</v>
      </c>
      <c r="T5" s="81" t="s">
        <v>14742</v>
      </c>
      <c r="U5" s="81" t="s">
        <v>14769</v>
      </c>
      <c r="V5" s="81" t="s">
        <v>14770</v>
      </c>
      <c r="W5" s="81" t="s">
        <v>14332</v>
      </c>
      <c r="X5" s="81" t="s">
        <v>14332</v>
      </c>
      <c r="Y5" s="81" t="s">
        <v>14332</v>
      </c>
      <c r="Z5" s="81" t="s">
        <v>14745</v>
      </c>
      <c r="AA5" s="81" t="s">
        <v>14332</v>
      </c>
      <c r="AB5" s="81" t="s">
        <v>14332</v>
      </c>
      <c r="AC5" s="81" t="s">
        <v>14746</v>
      </c>
      <c r="AD5" s="81" t="s">
        <v>14332</v>
      </c>
      <c r="AE5" s="81" t="s">
        <v>14747</v>
      </c>
      <c r="AF5" s="81" t="s">
        <v>14748</v>
      </c>
      <c r="AG5" s="81" t="s">
        <v>14332</v>
      </c>
      <c r="AH5" s="81" t="s">
        <v>14332</v>
      </c>
      <c r="AI5" s="81" t="s">
        <v>14332</v>
      </c>
    </row>
    <row r="6" spans="1:35">
      <c r="A6" s="82" t="s">
        <v>14623</v>
      </c>
      <c r="B6" s="81" t="s">
        <v>14735</v>
      </c>
      <c r="C6" s="81" t="s">
        <v>14626</v>
      </c>
      <c r="D6" s="81" t="s">
        <v>14771</v>
      </c>
      <c r="E6" s="81" t="s">
        <v>14629</v>
      </c>
      <c r="F6" s="81" t="s">
        <v>14629</v>
      </c>
      <c r="G6" s="81" t="s">
        <v>14332</v>
      </c>
      <c r="H6" s="81" t="s">
        <v>14772</v>
      </c>
      <c r="I6" s="81" t="s">
        <v>14332</v>
      </c>
      <c r="J6" s="81" t="s">
        <v>14332</v>
      </c>
      <c r="K6" s="81" t="s">
        <v>14332</v>
      </c>
      <c r="L6" s="81" t="s">
        <v>14332</v>
      </c>
      <c r="M6" s="81" t="s">
        <v>14773</v>
      </c>
      <c r="N6" s="81" t="s">
        <v>14774</v>
      </c>
      <c r="O6" s="81" t="s">
        <v>14740</v>
      </c>
      <c r="P6" s="81" t="s">
        <v>14775</v>
      </c>
      <c r="Q6" s="81" t="s">
        <v>1453</v>
      </c>
      <c r="R6" s="81" t="s">
        <v>1453</v>
      </c>
      <c r="S6" s="81" t="s">
        <v>14332</v>
      </c>
      <c r="T6" s="81" t="s">
        <v>14774</v>
      </c>
      <c r="U6" s="81" t="s">
        <v>14776</v>
      </c>
      <c r="V6" s="81" t="s">
        <v>14777</v>
      </c>
      <c r="W6" s="81" t="s">
        <v>14332</v>
      </c>
      <c r="X6" s="81" t="s">
        <v>14332</v>
      </c>
      <c r="Y6" s="81" t="s">
        <v>14332</v>
      </c>
      <c r="Z6" s="81" t="s">
        <v>14745</v>
      </c>
      <c r="AA6" s="81" t="s">
        <v>14332</v>
      </c>
      <c r="AB6" s="81" t="s">
        <v>14332</v>
      </c>
      <c r="AC6" s="81" t="s">
        <v>14746</v>
      </c>
      <c r="AD6" s="81" t="s">
        <v>14778</v>
      </c>
      <c r="AE6" s="81" t="s">
        <v>14747</v>
      </c>
      <c r="AF6" s="81" t="s">
        <v>14748</v>
      </c>
      <c r="AG6" s="81" t="s">
        <v>14332</v>
      </c>
      <c r="AH6" s="81" t="s">
        <v>14332</v>
      </c>
      <c r="AI6" s="81" t="s">
        <v>14332</v>
      </c>
    </row>
    <row r="7" spans="1:35">
      <c r="A7" s="82" t="s">
        <v>14630</v>
      </c>
      <c r="B7" s="81" t="s">
        <v>14735</v>
      </c>
      <c r="C7" s="81" t="s">
        <v>14636</v>
      </c>
      <c r="D7" s="81" t="s">
        <v>14779</v>
      </c>
      <c r="E7" s="81" t="s">
        <v>14276</v>
      </c>
      <c r="F7" s="81" t="s">
        <v>14325</v>
      </c>
      <c r="G7" s="81" t="s">
        <v>14640</v>
      </c>
      <c r="H7" s="81" t="s">
        <v>14780</v>
      </c>
      <c r="I7" s="81" t="s">
        <v>14781</v>
      </c>
      <c r="J7" s="81" t="s">
        <v>14332</v>
      </c>
      <c r="K7" s="81" t="s">
        <v>14332</v>
      </c>
      <c r="L7" s="81" t="s">
        <v>14782</v>
      </c>
      <c r="M7" s="81" t="s">
        <v>14783</v>
      </c>
      <c r="N7" s="81" t="s">
        <v>14739</v>
      </c>
      <c r="O7" s="81" t="s">
        <v>14740</v>
      </c>
      <c r="P7" s="81" t="s">
        <v>14784</v>
      </c>
      <c r="Q7" s="81" t="s">
        <v>1453</v>
      </c>
      <c r="R7" s="81" t="s">
        <v>1453</v>
      </c>
      <c r="S7" s="81" t="s">
        <v>14332</v>
      </c>
      <c r="T7" s="81" t="s">
        <v>14785</v>
      </c>
      <c r="U7" s="81" t="s">
        <v>14786</v>
      </c>
      <c r="V7" s="81" t="s">
        <v>14787</v>
      </c>
      <c r="W7" s="81" t="s">
        <v>1453</v>
      </c>
      <c r="X7" s="81" t="s">
        <v>1453</v>
      </c>
      <c r="Y7" s="81" t="s">
        <v>1453</v>
      </c>
      <c r="Z7" s="81" t="s">
        <v>14745</v>
      </c>
      <c r="AA7" s="81" t="s">
        <v>1453</v>
      </c>
      <c r="AB7" s="81" t="s">
        <v>1453</v>
      </c>
      <c r="AC7" s="81" t="s">
        <v>14746</v>
      </c>
      <c r="AD7" s="81" t="s">
        <v>14788</v>
      </c>
      <c r="AE7" s="81" t="s">
        <v>14755</v>
      </c>
      <c r="AF7" s="81" t="s">
        <v>14748</v>
      </c>
      <c r="AG7" s="81" t="s">
        <v>14332</v>
      </c>
      <c r="AH7" s="81" t="s">
        <v>14332</v>
      </c>
      <c r="AI7" s="81" t="s">
        <v>14332</v>
      </c>
    </row>
    <row r="8" spans="1:35">
      <c r="A8" s="82" t="s">
        <v>14631</v>
      </c>
      <c r="B8" s="81" t="s">
        <v>14735</v>
      </c>
      <c r="C8" s="81" t="s">
        <v>14789</v>
      </c>
      <c r="D8" s="81" t="s">
        <v>14790</v>
      </c>
      <c r="E8" s="81" t="s">
        <v>14276</v>
      </c>
      <c r="F8" s="81" t="s">
        <v>14641</v>
      </c>
      <c r="G8" s="81" t="s">
        <v>14642</v>
      </c>
      <c r="H8" s="81" t="s">
        <v>14791</v>
      </c>
      <c r="I8" s="81" t="s">
        <v>14792</v>
      </c>
      <c r="J8" s="81" t="s">
        <v>1453</v>
      </c>
      <c r="K8" s="81" t="s">
        <v>14332</v>
      </c>
      <c r="L8" s="81" t="s">
        <v>1453</v>
      </c>
      <c r="M8" s="81" t="s">
        <v>14793</v>
      </c>
      <c r="N8" s="81" t="s">
        <v>14794</v>
      </c>
      <c r="O8" s="81" t="s">
        <v>14795</v>
      </c>
      <c r="P8" s="81" t="s">
        <v>14796</v>
      </c>
      <c r="Q8" s="81" t="s">
        <v>1453</v>
      </c>
      <c r="R8" s="81" t="s">
        <v>1453</v>
      </c>
      <c r="S8" s="81" t="s">
        <v>14332</v>
      </c>
      <c r="T8" s="81" t="s">
        <v>14797</v>
      </c>
      <c r="U8" s="81" t="s">
        <v>14798</v>
      </c>
      <c r="V8" s="81" t="s">
        <v>14799</v>
      </c>
      <c r="W8" s="81" t="s">
        <v>1453</v>
      </c>
      <c r="X8" s="81" t="s">
        <v>1453</v>
      </c>
      <c r="Y8" s="81" t="s">
        <v>1453</v>
      </c>
      <c r="Z8" s="81" t="s">
        <v>14745</v>
      </c>
      <c r="AA8" s="81" t="s">
        <v>14332</v>
      </c>
      <c r="AB8" s="81" t="s">
        <v>1453</v>
      </c>
      <c r="AC8" s="81" t="s">
        <v>14746</v>
      </c>
      <c r="AD8" s="81" t="s">
        <v>14332</v>
      </c>
      <c r="AE8" s="81" t="s">
        <v>14747</v>
      </c>
      <c r="AF8" s="81" t="s">
        <v>14748</v>
      </c>
      <c r="AG8" s="81" t="s">
        <v>14332</v>
      </c>
      <c r="AH8" s="81" t="s">
        <v>14332</v>
      </c>
      <c r="AI8" s="81" t="s">
        <v>14332</v>
      </c>
    </row>
    <row r="9" spans="1:35">
      <c r="A9" s="82" t="s">
        <v>14632</v>
      </c>
      <c r="B9" s="81" t="s">
        <v>14735</v>
      </c>
      <c r="C9" s="81" t="s">
        <v>14800</v>
      </c>
      <c r="D9" s="81" t="s">
        <v>14801</v>
      </c>
      <c r="E9" s="81" t="s">
        <v>14704</v>
      </c>
      <c r="F9" s="81" t="s">
        <v>14467</v>
      </c>
      <c r="G9" s="81" t="s">
        <v>14643</v>
      </c>
      <c r="H9" s="81" t="s">
        <v>14802</v>
      </c>
      <c r="I9" s="81" t="s">
        <v>1453</v>
      </c>
      <c r="J9" s="81" t="s">
        <v>1453</v>
      </c>
      <c r="K9" s="81" t="s">
        <v>14332</v>
      </c>
      <c r="L9" s="81" t="s">
        <v>1453</v>
      </c>
      <c r="M9" s="81" t="s">
        <v>14803</v>
      </c>
      <c r="N9" s="81" t="s">
        <v>14804</v>
      </c>
      <c r="O9" s="81" t="s">
        <v>14795</v>
      </c>
      <c r="P9" s="81" t="s">
        <v>14805</v>
      </c>
      <c r="Q9" s="81" t="s">
        <v>1453</v>
      </c>
      <c r="R9" s="81" t="s">
        <v>1453</v>
      </c>
      <c r="S9" s="81" t="s">
        <v>14332</v>
      </c>
      <c r="T9" s="81" t="s">
        <v>14806</v>
      </c>
      <c r="U9" s="81" t="s">
        <v>14807</v>
      </c>
      <c r="V9" s="81" t="s">
        <v>14808</v>
      </c>
      <c r="W9" s="81" t="s">
        <v>1453</v>
      </c>
      <c r="X9" s="81" t="s">
        <v>1453</v>
      </c>
      <c r="Y9" s="81" t="s">
        <v>1453</v>
      </c>
      <c r="Z9" s="81" t="s">
        <v>14745</v>
      </c>
      <c r="AA9" s="81" t="s">
        <v>1453</v>
      </c>
      <c r="AB9" s="81" t="s">
        <v>1453</v>
      </c>
      <c r="AC9" s="81" t="s">
        <v>14746</v>
      </c>
      <c r="AD9" s="81" t="s">
        <v>14809</v>
      </c>
      <c r="AE9" s="81" t="s">
        <v>14747</v>
      </c>
      <c r="AF9" s="81" t="s">
        <v>14748</v>
      </c>
      <c r="AG9" s="81" t="s">
        <v>14332</v>
      </c>
      <c r="AH9" s="81" t="s">
        <v>14332</v>
      </c>
      <c r="AI9" s="81" t="s">
        <v>14332</v>
      </c>
    </row>
    <row r="10" spans="1:35">
      <c r="A10" s="82" t="s">
        <v>14633</v>
      </c>
      <c r="B10" s="81" t="s">
        <v>14735</v>
      </c>
      <c r="C10" s="81" t="s">
        <v>14637</v>
      </c>
      <c r="D10" s="81" t="s">
        <v>14810</v>
      </c>
      <c r="E10" s="81" t="s">
        <v>14704</v>
      </c>
      <c r="F10" s="81" t="s">
        <v>14467</v>
      </c>
      <c r="G10" s="81" t="s">
        <v>14644</v>
      </c>
      <c r="H10" s="81" t="s">
        <v>14811</v>
      </c>
      <c r="I10" s="81" t="s">
        <v>14332</v>
      </c>
      <c r="J10" s="81" t="s">
        <v>14332</v>
      </c>
      <c r="K10" s="81" t="s">
        <v>14332</v>
      </c>
      <c r="L10" s="81" t="s">
        <v>14332</v>
      </c>
      <c r="M10" s="81" t="s">
        <v>14812</v>
      </c>
      <c r="N10" s="81" t="s">
        <v>14804</v>
      </c>
      <c r="O10" s="81" t="s">
        <v>14740</v>
      </c>
      <c r="P10" s="81" t="s">
        <v>14813</v>
      </c>
      <c r="Q10" s="81" t="s">
        <v>1453</v>
      </c>
      <c r="R10" s="81" t="s">
        <v>14814</v>
      </c>
      <c r="S10" s="81" t="s">
        <v>14332</v>
      </c>
      <c r="T10" s="81" t="s">
        <v>14742</v>
      </c>
      <c r="U10" s="81" t="s">
        <v>14815</v>
      </c>
      <c r="V10" s="81" t="s">
        <v>14814</v>
      </c>
      <c r="W10" s="81" t="s">
        <v>14332</v>
      </c>
      <c r="X10" s="81" t="s">
        <v>14332</v>
      </c>
      <c r="Y10" s="81" t="s">
        <v>14332</v>
      </c>
      <c r="Z10" s="81" t="s">
        <v>14745</v>
      </c>
      <c r="AA10" s="81" t="s">
        <v>14332</v>
      </c>
      <c r="AB10" s="81" t="s">
        <v>14332</v>
      </c>
      <c r="AC10" s="81" t="s">
        <v>14746</v>
      </c>
      <c r="AD10" s="81" t="s">
        <v>14332</v>
      </c>
      <c r="AE10" s="81" t="s">
        <v>14747</v>
      </c>
      <c r="AF10" s="81" t="s">
        <v>14748</v>
      </c>
      <c r="AG10" s="81" t="s">
        <v>14332</v>
      </c>
      <c r="AH10" s="81" t="s">
        <v>14332</v>
      </c>
      <c r="AI10" s="81" t="s">
        <v>14332</v>
      </c>
    </row>
    <row r="11" spans="1:35">
      <c r="A11" s="82" t="s">
        <v>14634</v>
      </c>
      <c r="B11" s="81" t="s">
        <v>14735</v>
      </c>
      <c r="C11" s="81" t="s">
        <v>14638</v>
      </c>
      <c r="D11" s="81" t="s">
        <v>14816</v>
      </c>
      <c r="E11" s="81" t="s">
        <v>14276</v>
      </c>
      <c r="F11" s="81" t="s">
        <v>14440</v>
      </c>
      <c r="G11" s="81" t="s">
        <v>14645</v>
      </c>
      <c r="H11" s="81" t="s">
        <v>14817</v>
      </c>
      <c r="I11" s="81" t="s">
        <v>14818</v>
      </c>
      <c r="J11" s="81" t="s">
        <v>14332</v>
      </c>
      <c r="K11" s="81" t="s">
        <v>14332</v>
      </c>
      <c r="L11" s="81" t="s">
        <v>14332</v>
      </c>
      <c r="M11" s="81" t="s">
        <v>14819</v>
      </c>
      <c r="N11" s="81" t="s">
        <v>14820</v>
      </c>
      <c r="O11" s="81" t="s">
        <v>14740</v>
      </c>
      <c r="P11" s="81" t="s">
        <v>14821</v>
      </c>
      <c r="Q11" s="81" t="s">
        <v>1453</v>
      </c>
      <c r="R11" s="81" t="s">
        <v>1453</v>
      </c>
      <c r="S11" s="81" t="s">
        <v>14332</v>
      </c>
      <c r="T11" s="81" t="s">
        <v>14742</v>
      </c>
      <c r="U11" s="81" t="s">
        <v>14822</v>
      </c>
      <c r="V11" s="81" t="s">
        <v>14823</v>
      </c>
      <c r="W11" s="81" t="s">
        <v>14332</v>
      </c>
      <c r="X11" s="81" t="s">
        <v>14332</v>
      </c>
      <c r="Y11" s="81" t="s">
        <v>14332</v>
      </c>
      <c r="Z11" s="81" t="s">
        <v>14745</v>
      </c>
      <c r="AA11" s="81" t="s">
        <v>14332</v>
      </c>
      <c r="AB11" s="81" t="s">
        <v>14332</v>
      </c>
      <c r="AC11" s="81" t="s">
        <v>14746</v>
      </c>
      <c r="AD11" s="81" t="s">
        <v>14332</v>
      </c>
      <c r="AE11" s="81" t="s">
        <v>14747</v>
      </c>
      <c r="AF11" s="81" t="s">
        <v>14748</v>
      </c>
      <c r="AG11" s="81" t="s">
        <v>14332</v>
      </c>
      <c r="AH11" s="81" t="s">
        <v>14332</v>
      </c>
      <c r="AI11" s="81" t="s">
        <v>14332</v>
      </c>
    </row>
    <row r="12" spans="1:35">
      <c r="A12" s="82" t="s">
        <v>14635</v>
      </c>
      <c r="B12" s="81" t="s">
        <v>14735</v>
      </c>
      <c r="C12" s="81" t="s">
        <v>14639</v>
      </c>
      <c r="D12" s="81" t="s">
        <v>14824</v>
      </c>
      <c r="E12" s="81" t="s">
        <v>14333</v>
      </c>
      <c r="F12" s="81" t="s">
        <v>14628</v>
      </c>
      <c r="G12" s="81" t="s">
        <v>14646</v>
      </c>
      <c r="H12" s="81" t="s">
        <v>14825</v>
      </c>
      <c r="I12" s="81" t="s">
        <v>14332</v>
      </c>
      <c r="J12" s="81" t="s">
        <v>14332</v>
      </c>
      <c r="K12" s="81" t="s">
        <v>14332</v>
      </c>
      <c r="L12" s="81" t="s">
        <v>14332</v>
      </c>
      <c r="M12" s="81" t="s">
        <v>14819</v>
      </c>
      <c r="N12" s="81" t="s">
        <v>14820</v>
      </c>
      <c r="O12" s="81" t="s">
        <v>14740</v>
      </c>
      <c r="P12" s="81" t="s">
        <v>14826</v>
      </c>
      <c r="Q12" s="81" t="s">
        <v>1453</v>
      </c>
      <c r="R12" s="81" t="s">
        <v>1453</v>
      </c>
      <c r="S12" s="81" t="s">
        <v>14332</v>
      </c>
      <c r="T12" s="81" t="s">
        <v>14827</v>
      </c>
      <c r="U12" s="81" t="s">
        <v>14828</v>
      </c>
      <c r="V12" s="81" t="s">
        <v>14639</v>
      </c>
      <c r="W12" s="81" t="s">
        <v>14332</v>
      </c>
      <c r="X12" s="81" t="s">
        <v>14332</v>
      </c>
      <c r="Y12" s="81" t="s">
        <v>14332</v>
      </c>
      <c r="Z12" s="81" t="s">
        <v>14745</v>
      </c>
      <c r="AA12" s="81" t="s">
        <v>14332</v>
      </c>
      <c r="AB12" s="81" t="s">
        <v>14332</v>
      </c>
      <c r="AC12" s="81" t="s">
        <v>14746</v>
      </c>
      <c r="AD12" s="81" t="s">
        <v>14332</v>
      </c>
      <c r="AE12" s="81" t="s">
        <v>14747</v>
      </c>
      <c r="AF12" s="81" t="s">
        <v>14748</v>
      </c>
      <c r="AG12" s="81" t="s">
        <v>14332</v>
      </c>
      <c r="AH12" s="81" t="s">
        <v>14332</v>
      </c>
      <c r="AI12" s="81" t="s">
        <v>14332</v>
      </c>
    </row>
    <row r="13" spans="1:35">
      <c r="A13" s="82" t="s">
        <v>14649</v>
      </c>
      <c r="B13" s="81" t="s">
        <v>14735</v>
      </c>
      <c r="C13" s="81" t="s">
        <v>14655</v>
      </c>
      <c r="D13" s="81" t="s">
        <v>14829</v>
      </c>
      <c r="E13" s="81" t="s">
        <v>14662</v>
      </c>
      <c r="F13" s="81" t="s">
        <v>14663</v>
      </c>
      <c r="G13" s="81" t="s">
        <v>14664</v>
      </c>
      <c r="H13" s="81" t="s">
        <v>14830</v>
      </c>
      <c r="I13" s="81" t="s">
        <v>14831</v>
      </c>
      <c r="J13" s="81" t="s">
        <v>1453</v>
      </c>
      <c r="K13" s="81" t="s">
        <v>14332</v>
      </c>
      <c r="L13" s="81" t="s">
        <v>14332</v>
      </c>
      <c r="M13" s="81" t="s">
        <v>14832</v>
      </c>
      <c r="N13" s="81" t="s">
        <v>14833</v>
      </c>
      <c r="O13" s="81" t="s">
        <v>14740</v>
      </c>
      <c r="P13" s="81" t="s">
        <v>14834</v>
      </c>
      <c r="Q13" s="81" t="s">
        <v>1453</v>
      </c>
      <c r="R13" s="81" t="s">
        <v>14834</v>
      </c>
      <c r="S13" s="81" t="s">
        <v>14332</v>
      </c>
      <c r="T13" s="81" t="s">
        <v>1453</v>
      </c>
      <c r="U13" s="81" t="s">
        <v>1453</v>
      </c>
      <c r="V13" s="81" t="s">
        <v>1453</v>
      </c>
      <c r="W13" s="81" t="s">
        <v>1453</v>
      </c>
      <c r="X13" s="81" t="s">
        <v>1453</v>
      </c>
      <c r="Y13" s="81" t="s">
        <v>1453</v>
      </c>
      <c r="Z13" s="81" t="s">
        <v>14745</v>
      </c>
      <c r="AA13" s="81" t="s">
        <v>1453</v>
      </c>
      <c r="AB13" s="81" t="s">
        <v>1453</v>
      </c>
      <c r="AC13" s="81" t="s">
        <v>14746</v>
      </c>
      <c r="AD13" s="81" t="s">
        <v>14835</v>
      </c>
      <c r="AE13" s="81" t="s">
        <v>14755</v>
      </c>
      <c r="AF13" s="81" t="s">
        <v>14748</v>
      </c>
      <c r="AG13" s="81" t="s">
        <v>14332</v>
      </c>
      <c r="AH13" s="81" t="s">
        <v>14332</v>
      </c>
      <c r="AI13" s="81" t="s">
        <v>14332</v>
      </c>
    </row>
    <row r="14" spans="1:35">
      <c r="A14" s="82" t="s">
        <v>14650</v>
      </c>
      <c r="B14" s="81" t="s">
        <v>14735</v>
      </c>
      <c r="C14" s="81" t="s">
        <v>14656</v>
      </c>
      <c r="D14" s="81" t="s">
        <v>14836</v>
      </c>
      <c r="E14" s="81" t="s">
        <v>14665</v>
      </c>
      <c r="F14" s="81" t="s">
        <v>14598</v>
      </c>
      <c r="G14" s="81" t="s">
        <v>14666</v>
      </c>
      <c r="H14" s="81" t="s">
        <v>14837</v>
      </c>
      <c r="I14" s="81" t="s">
        <v>14332</v>
      </c>
      <c r="J14" s="81" t="s">
        <v>14332</v>
      </c>
      <c r="K14" s="81" t="s">
        <v>14332</v>
      </c>
      <c r="L14" s="81" t="s">
        <v>14332</v>
      </c>
      <c r="M14" s="81" t="s">
        <v>14832</v>
      </c>
      <c r="N14" s="81" t="s">
        <v>14833</v>
      </c>
      <c r="O14" s="81" t="s">
        <v>14740</v>
      </c>
      <c r="P14" s="81" t="s">
        <v>14838</v>
      </c>
      <c r="Q14" s="81" t="s">
        <v>1453</v>
      </c>
      <c r="R14" s="81" t="s">
        <v>1453</v>
      </c>
      <c r="S14" s="81" t="s">
        <v>14332</v>
      </c>
      <c r="T14" s="81" t="s">
        <v>14839</v>
      </c>
      <c r="U14" s="81" t="s">
        <v>14840</v>
      </c>
      <c r="V14" s="81" t="s">
        <v>14841</v>
      </c>
      <c r="W14" s="81" t="s">
        <v>14332</v>
      </c>
      <c r="X14" s="81" t="s">
        <v>14332</v>
      </c>
      <c r="Y14" s="81" t="s">
        <v>14332</v>
      </c>
      <c r="Z14" s="81" t="s">
        <v>14745</v>
      </c>
      <c r="AA14" s="81" t="s">
        <v>14332</v>
      </c>
      <c r="AB14" s="81" t="s">
        <v>14332</v>
      </c>
      <c r="AC14" s="81" t="s">
        <v>14746</v>
      </c>
      <c r="AD14" s="81" t="s">
        <v>14332</v>
      </c>
      <c r="AE14" s="81" t="s">
        <v>14747</v>
      </c>
      <c r="AF14" s="81" t="s">
        <v>14748</v>
      </c>
      <c r="AG14" s="81" t="s">
        <v>14332</v>
      </c>
      <c r="AH14" s="81" t="s">
        <v>14332</v>
      </c>
      <c r="AI14" s="81" t="s">
        <v>14332</v>
      </c>
    </row>
    <row r="15" spans="1:35">
      <c r="A15" s="82" t="s">
        <v>14651</v>
      </c>
      <c r="B15" s="81" t="s">
        <v>14735</v>
      </c>
      <c r="C15" s="81" t="s">
        <v>14657</v>
      </c>
      <c r="D15" s="81" t="s">
        <v>14842</v>
      </c>
      <c r="E15" s="81" t="s">
        <v>14575</v>
      </c>
      <c r="F15" s="81" t="s">
        <v>14667</v>
      </c>
      <c r="G15" s="81" t="s">
        <v>14668</v>
      </c>
      <c r="H15" s="81" t="s">
        <v>14843</v>
      </c>
      <c r="I15" s="81" t="s">
        <v>1453</v>
      </c>
      <c r="J15" s="81" t="s">
        <v>1453</v>
      </c>
      <c r="K15" s="81" t="s">
        <v>14332</v>
      </c>
      <c r="L15" s="81" t="s">
        <v>14332</v>
      </c>
      <c r="M15" s="81" t="s">
        <v>14783</v>
      </c>
      <c r="N15" s="81" t="s">
        <v>14739</v>
      </c>
      <c r="O15" s="81" t="s">
        <v>14740</v>
      </c>
      <c r="P15" s="81" t="s">
        <v>14844</v>
      </c>
      <c r="Q15" s="81" t="s">
        <v>14844</v>
      </c>
      <c r="R15" s="81" t="s">
        <v>14844</v>
      </c>
      <c r="S15" s="81" t="s">
        <v>14332</v>
      </c>
      <c r="T15" s="81" t="s">
        <v>1453</v>
      </c>
      <c r="U15" s="81" t="s">
        <v>1453</v>
      </c>
      <c r="V15" s="81" t="s">
        <v>1453</v>
      </c>
      <c r="W15" s="81" t="s">
        <v>1453</v>
      </c>
      <c r="X15" s="81" t="s">
        <v>1453</v>
      </c>
      <c r="Y15" s="81" t="s">
        <v>1453</v>
      </c>
      <c r="Z15" s="81" t="s">
        <v>14745</v>
      </c>
      <c r="AA15" s="81" t="s">
        <v>1453</v>
      </c>
      <c r="AB15" s="81" t="s">
        <v>1453</v>
      </c>
      <c r="AC15" s="81" t="s">
        <v>14746</v>
      </c>
      <c r="AD15" s="81" t="s">
        <v>14845</v>
      </c>
      <c r="AE15" s="81" t="s">
        <v>14755</v>
      </c>
      <c r="AF15" s="81" t="s">
        <v>14748</v>
      </c>
      <c r="AG15" s="81" t="s">
        <v>14332</v>
      </c>
      <c r="AH15" s="81" t="s">
        <v>14332</v>
      </c>
      <c r="AI15" s="81" t="s">
        <v>14332</v>
      </c>
    </row>
    <row r="16" spans="1:35">
      <c r="A16" s="82" t="s">
        <v>8617</v>
      </c>
      <c r="B16" s="81" t="s">
        <v>14735</v>
      </c>
      <c r="C16" s="81" t="s">
        <v>14658</v>
      </c>
      <c r="D16" s="81" t="s">
        <v>8618</v>
      </c>
      <c r="E16" s="81" t="s">
        <v>14396</v>
      </c>
      <c r="F16" s="81" t="s">
        <v>14397</v>
      </c>
      <c r="G16" s="81" t="s">
        <v>14669</v>
      </c>
      <c r="H16" s="81" t="s">
        <v>14846</v>
      </c>
      <c r="I16" s="81" t="s">
        <v>14847</v>
      </c>
      <c r="J16" s="81" t="s">
        <v>14332</v>
      </c>
      <c r="K16" s="81" t="s">
        <v>14332</v>
      </c>
      <c r="L16" s="81" t="s">
        <v>14332</v>
      </c>
      <c r="M16" s="81" t="s">
        <v>14848</v>
      </c>
      <c r="N16" s="81" t="s">
        <v>14804</v>
      </c>
      <c r="O16" s="81" t="s">
        <v>14740</v>
      </c>
      <c r="P16" s="81" t="s">
        <v>14849</v>
      </c>
      <c r="Q16" s="81" t="s">
        <v>1453</v>
      </c>
      <c r="R16" s="81" t="s">
        <v>1453</v>
      </c>
      <c r="S16" s="81" t="s">
        <v>14332</v>
      </c>
      <c r="T16" s="81" t="s">
        <v>14850</v>
      </c>
      <c r="U16" s="81" t="s">
        <v>14851</v>
      </c>
      <c r="V16" s="81" t="s">
        <v>14852</v>
      </c>
      <c r="W16" s="81" t="s">
        <v>14332</v>
      </c>
      <c r="X16" s="81" t="s">
        <v>14332</v>
      </c>
      <c r="Y16" s="81" t="s">
        <v>14332</v>
      </c>
      <c r="Z16" s="81" t="s">
        <v>14745</v>
      </c>
      <c r="AA16" s="81" t="s">
        <v>14332</v>
      </c>
      <c r="AB16" s="81" t="s">
        <v>14332</v>
      </c>
      <c r="AC16" s="81" t="s">
        <v>14746</v>
      </c>
      <c r="AD16" s="81" t="s">
        <v>14332</v>
      </c>
      <c r="AE16" s="81" t="s">
        <v>14747</v>
      </c>
      <c r="AF16" s="81" t="s">
        <v>14748</v>
      </c>
      <c r="AG16" s="81" t="s">
        <v>14332</v>
      </c>
      <c r="AH16" s="81" t="s">
        <v>14332</v>
      </c>
      <c r="AI16" s="81" t="s">
        <v>14332</v>
      </c>
    </row>
    <row r="17" spans="1:35">
      <c r="A17" s="82" t="s">
        <v>14652</v>
      </c>
      <c r="B17" s="81" t="s">
        <v>14735</v>
      </c>
      <c r="C17" s="81" t="s">
        <v>14659</v>
      </c>
      <c r="D17" s="81" t="s">
        <v>14853</v>
      </c>
      <c r="E17" s="81" t="s">
        <v>14333</v>
      </c>
      <c r="F17" s="81" t="s">
        <v>14628</v>
      </c>
      <c r="G17" s="81" t="s">
        <v>14670</v>
      </c>
      <c r="H17" s="81" t="s">
        <v>14854</v>
      </c>
      <c r="I17" s="81" t="s">
        <v>14332</v>
      </c>
      <c r="J17" s="81" t="s">
        <v>14332</v>
      </c>
      <c r="K17" s="81" t="s">
        <v>14332</v>
      </c>
      <c r="L17" s="81" t="s">
        <v>14332</v>
      </c>
      <c r="M17" s="81" t="s">
        <v>14819</v>
      </c>
      <c r="N17" s="81" t="s">
        <v>14820</v>
      </c>
      <c r="O17" s="81" t="s">
        <v>14740</v>
      </c>
      <c r="P17" s="81" t="s">
        <v>14855</v>
      </c>
      <c r="Q17" s="81" t="s">
        <v>1453</v>
      </c>
      <c r="R17" s="81" t="s">
        <v>1453</v>
      </c>
      <c r="S17" s="81" t="s">
        <v>14332</v>
      </c>
      <c r="T17" s="81" t="s">
        <v>14742</v>
      </c>
      <c r="U17" s="81" t="s">
        <v>14856</v>
      </c>
      <c r="V17" s="81" t="s">
        <v>14857</v>
      </c>
      <c r="W17" s="81" t="s">
        <v>14332</v>
      </c>
      <c r="X17" s="81" t="s">
        <v>14332</v>
      </c>
      <c r="Y17" s="81" t="s">
        <v>14332</v>
      </c>
      <c r="Z17" s="81" t="s">
        <v>14745</v>
      </c>
      <c r="AA17" s="81" t="s">
        <v>14332</v>
      </c>
      <c r="AB17" s="81" t="s">
        <v>14332</v>
      </c>
      <c r="AC17" s="81" t="s">
        <v>14746</v>
      </c>
      <c r="AD17" s="81" t="s">
        <v>14332</v>
      </c>
      <c r="AE17" s="81" t="s">
        <v>14747</v>
      </c>
      <c r="AF17" s="81" t="s">
        <v>14748</v>
      </c>
      <c r="AG17" s="81" t="s">
        <v>14332</v>
      </c>
      <c r="AH17" s="81" t="s">
        <v>14332</v>
      </c>
      <c r="AI17" s="81" t="s">
        <v>14332</v>
      </c>
    </row>
    <row r="18" spans="1:35">
      <c r="A18" s="82" t="s">
        <v>14653</v>
      </c>
      <c r="B18" s="81" t="s">
        <v>14735</v>
      </c>
      <c r="C18" s="81" t="s">
        <v>14660</v>
      </c>
      <c r="D18" s="81" t="s">
        <v>14858</v>
      </c>
      <c r="E18" s="81" t="s">
        <v>14665</v>
      </c>
      <c r="F18" s="81" t="s">
        <v>14483</v>
      </c>
      <c r="G18" s="81" t="s">
        <v>14671</v>
      </c>
      <c r="H18" s="81" t="s">
        <v>14859</v>
      </c>
      <c r="I18" s="81" t="s">
        <v>14332</v>
      </c>
      <c r="J18" s="81" t="s">
        <v>14332</v>
      </c>
      <c r="K18" s="81" t="s">
        <v>14332</v>
      </c>
      <c r="L18" s="81" t="s">
        <v>14332</v>
      </c>
      <c r="M18" s="81" t="s">
        <v>14860</v>
      </c>
      <c r="N18" s="81" t="s">
        <v>14804</v>
      </c>
      <c r="O18" s="81" t="s">
        <v>14740</v>
      </c>
      <c r="P18" s="81" t="s">
        <v>14861</v>
      </c>
      <c r="Q18" s="81" t="s">
        <v>1453</v>
      </c>
      <c r="R18" s="81" t="s">
        <v>1453</v>
      </c>
      <c r="S18" s="81" t="s">
        <v>14332</v>
      </c>
      <c r="T18" s="81" t="s">
        <v>14862</v>
      </c>
      <c r="U18" s="81" t="s">
        <v>14863</v>
      </c>
      <c r="V18" s="81" t="s">
        <v>14864</v>
      </c>
      <c r="W18" s="81" t="s">
        <v>14332</v>
      </c>
      <c r="X18" s="81" t="s">
        <v>14332</v>
      </c>
      <c r="Y18" s="81" t="s">
        <v>14332</v>
      </c>
      <c r="Z18" s="81" t="s">
        <v>14745</v>
      </c>
      <c r="AA18" s="81" t="s">
        <v>14332</v>
      </c>
      <c r="AB18" s="81" t="s">
        <v>14332</v>
      </c>
      <c r="AC18" s="81" t="s">
        <v>14746</v>
      </c>
      <c r="AD18" s="81" t="s">
        <v>14332</v>
      </c>
      <c r="AE18" s="81" t="s">
        <v>14747</v>
      </c>
      <c r="AF18" s="81" t="s">
        <v>14748</v>
      </c>
      <c r="AG18" s="81" t="s">
        <v>14332</v>
      </c>
      <c r="AH18" s="81" t="s">
        <v>14332</v>
      </c>
      <c r="AI18" s="81" t="s">
        <v>14332</v>
      </c>
    </row>
    <row r="19" spans="1:35">
      <c r="A19" s="82" t="s">
        <v>14654</v>
      </c>
      <c r="B19" s="81" t="s">
        <v>14735</v>
      </c>
      <c r="C19" s="81" t="s">
        <v>14661</v>
      </c>
      <c r="D19" s="81" t="s">
        <v>14865</v>
      </c>
      <c r="E19" s="81" t="s">
        <v>14672</v>
      </c>
      <c r="F19" s="81" t="s">
        <v>14673</v>
      </c>
      <c r="G19" s="81" t="s">
        <v>14674</v>
      </c>
      <c r="H19" s="81" t="s">
        <v>14866</v>
      </c>
      <c r="I19" s="81" t="s">
        <v>1453</v>
      </c>
      <c r="J19" s="81" t="s">
        <v>1453</v>
      </c>
      <c r="K19" s="81" t="s">
        <v>14332</v>
      </c>
      <c r="L19" s="81" t="s">
        <v>14867</v>
      </c>
      <c r="M19" s="81" t="s">
        <v>14738</v>
      </c>
      <c r="N19" s="81" t="s">
        <v>14739</v>
      </c>
      <c r="O19" s="81" t="s">
        <v>14740</v>
      </c>
      <c r="P19" s="81" t="s">
        <v>14868</v>
      </c>
      <c r="Q19" s="81" t="s">
        <v>1453</v>
      </c>
      <c r="R19" s="81" t="s">
        <v>14868</v>
      </c>
      <c r="S19" s="81" t="s">
        <v>14332</v>
      </c>
      <c r="T19" s="81" t="s">
        <v>14869</v>
      </c>
      <c r="U19" s="81" t="s">
        <v>14870</v>
      </c>
      <c r="V19" s="81" t="s">
        <v>14868</v>
      </c>
      <c r="W19" s="81" t="s">
        <v>1453</v>
      </c>
      <c r="X19" s="81" t="s">
        <v>1453</v>
      </c>
      <c r="Y19" s="81" t="s">
        <v>1453</v>
      </c>
      <c r="Z19" s="81" t="s">
        <v>14745</v>
      </c>
      <c r="AA19" s="81" t="s">
        <v>1453</v>
      </c>
      <c r="AB19" s="81" t="s">
        <v>1453</v>
      </c>
      <c r="AC19" s="81" t="s">
        <v>14746</v>
      </c>
      <c r="AD19" s="81" t="s">
        <v>14871</v>
      </c>
      <c r="AE19" s="81" t="s">
        <v>14747</v>
      </c>
      <c r="AF19" s="81" t="s">
        <v>14748</v>
      </c>
      <c r="AG19" s="81" t="s">
        <v>14332</v>
      </c>
      <c r="AH19" s="81" t="s">
        <v>14332</v>
      </c>
      <c r="AI19" s="81" t="s">
        <v>14332</v>
      </c>
    </row>
    <row r="20" spans="1:35">
      <c r="A20" s="82" t="s">
        <v>4604</v>
      </c>
      <c r="B20" s="81" t="s">
        <v>14735</v>
      </c>
      <c r="C20" s="81" t="s">
        <v>14680</v>
      </c>
      <c r="D20" s="81" t="s">
        <v>14872</v>
      </c>
      <c r="E20" s="81" t="s">
        <v>14466</v>
      </c>
      <c r="F20" s="81" t="s">
        <v>14686</v>
      </c>
      <c r="G20" s="81" t="s">
        <v>14687</v>
      </c>
      <c r="H20" s="81" t="s">
        <v>14873</v>
      </c>
      <c r="I20" s="81" t="s">
        <v>14332</v>
      </c>
      <c r="J20" s="81" t="s">
        <v>14332</v>
      </c>
      <c r="K20" s="81" t="s">
        <v>14874</v>
      </c>
      <c r="L20" s="81" t="s">
        <v>14332</v>
      </c>
      <c r="M20" s="81" t="s">
        <v>14819</v>
      </c>
      <c r="N20" s="81" t="s">
        <v>14820</v>
      </c>
      <c r="O20" s="81" t="s">
        <v>14740</v>
      </c>
      <c r="P20" s="81" t="s">
        <v>14875</v>
      </c>
      <c r="Q20" s="81" t="s">
        <v>1453</v>
      </c>
      <c r="R20" s="81" t="s">
        <v>1453</v>
      </c>
      <c r="S20" s="81" t="s">
        <v>6</v>
      </c>
      <c r="T20" s="81" t="s">
        <v>14742</v>
      </c>
      <c r="U20" s="81" t="s">
        <v>14876</v>
      </c>
      <c r="V20" s="81" t="s">
        <v>14877</v>
      </c>
      <c r="W20" s="81" t="s">
        <v>14332</v>
      </c>
      <c r="X20" s="81" t="s">
        <v>14332</v>
      </c>
      <c r="Y20" s="81" t="s">
        <v>14332</v>
      </c>
      <c r="Z20" s="81" t="s">
        <v>14745</v>
      </c>
      <c r="AA20" s="81" t="s">
        <v>14332</v>
      </c>
      <c r="AB20" s="81" t="s">
        <v>14332</v>
      </c>
      <c r="AC20" s="81" t="s">
        <v>14746</v>
      </c>
      <c r="AD20" s="81" t="s">
        <v>14332</v>
      </c>
      <c r="AE20" s="81" t="s">
        <v>14747</v>
      </c>
      <c r="AF20" s="81" t="s">
        <v>14748</v>
      </c>
      <c r="AG20" s="81" t="s">
        <v>14332</v>
      </c>
      <c r="AH20" s="81" t="s">
        <v>14332</v>
      </c>
      <c r="AI20" s="81" t="s">
        <v>14332</v>
      </c>
    </row>
    <row r="21" spans="1:35">
      <c r="A21" s="82" t="s">
        <v>14675</v>
      </c>
      <c r="B21" s="81" t="s">
        <v>14735</v>
      </c>
      <c r="C21" s="81" t="s">
        <v>14681</v>
      </c>
      <c r="D21" s="81" t="s">
        <v>14878</v>
      </c>
      <c r="E21" s="81" t="s">
        <v>14333</v>
      </c>
      <c r="F21" s="81" t="s">
        <v>14325</v>
      </c>
      <c r="G21" s="81" t="s">
        <v>14688</v>
      </c>
      <c r="H21" s="81" t="s">
        <v>14879</v>
      </c>
      <c r="I21" s="81" t="s">
        <v>1453</v>
      </c>
      <c r="J21" s="81" t="s">
        <v>1453</v>
      </c>
      <c r="K21" s="81" t="s">
        <v>14332</v>
      </c>
      <c r="L21" s="81" t="s">
        <v>1453</v>
      </c>
      <c r="M21" s="81" t="s">
        <v>14783</v>
      </c>
      <c r="N21" s="81" t="s">
        <v>14739</v>
      </c>
      <c r="O21" s="81" t="s">
        <v>14740</v>
      </c>
      <c r="P21" s="81" t="s">
        <v>1453</v>
      </c>
      <c r="Q21" s="81" t="s">
        <v>1453</v>
      </c>
      <c r="R21" s="81" t="s">
        <v>1453</v>
      </c>
      <c r="S21" s="81" t="s">
        <v>14332</v>
      </c>
      <c r="T21" s="81" t="s">
        <v>14742</v>
      </c>
      <c r="U21" s="81" t="s">
        <v>14880</v>
      </c>
      <c r="V21" s="81" t="s">
        <v>14681</v>
      </c>
      <c r="W21" s="81" t="s">
        <v>1453</v>
      </c>
      <c r="X21" s="81" t="s">
        <v>1453</v>
      </c>
      <c r="Y21" s="81" t="s">
        <v>1453</v>
      </c>
      <c r="Z21" s="81" t="s">
        <v>14745</v>
      </c>
      <c r="AA21" s="81" t="s">
        <v>1453</v>
      </c>
      <c r="AB21" s="81" t="s">
        <v>1453</v>
      </c>
      <c r="AC21" s="81" t="s">
        <v>14746</v>
      </c>
      <c r="AD21" s="81" t="s">
        <v>14332</v>
      </c>
      <c r="AE21" s="81" t="s">
        <v>14747</v>
      </c>
      <c r="AF21" s="81" t="s">
        <v>14748</v>
      </c>
      <c r="AG21" s="81" t="s">
        <v>14332</v>
      </c>
      <c r="AH21" s="81" t="s">
        <v>14332</v>
      </c>
      <c r="AI21" s="81" t="s">
        <v>14332</v>
      </c>
    </row>
    <row r="22" spans="1:35">
      <c r="A22" s="82" t="s">
        <v>14676</v>
      </c>
      <c r="B22" s="81" t="s">
        <v>14735</v>
      </c>
      <c r="C22" s="81" t="s">
        <v>14682</v>
      </c>
      <c r="D22" s="81" t="s">
        <v>14881</v>
      </c>
      <c r="E22" s="81" t="s">
        <v>14689</v>
      </c>
      <c r="F22" s="81" t="s">
        <v>14690</v>
      </c>
      <c r="G22" s="81" t="s">
        <v>14691</v>
      </c>
      <c r="H22" s="81" t="s">
        <v>14882</v>
      </c>
      <c r="I22" s="81" t="s">
        <v>1453</v>
      </c>
      <c r="J22" s="81" t="s">
        <v>1453</v>
      </c>
      <c r="K22" s="81" t="s">
        <v>14332</v>
      </c>
      <c r="L22" s="81" t="s">
        <v>14332</v>
      </c>
      <c r="M22" s="81" t="s">
        <v>14883</v>
      </c>
      <c r="N22" s="81" t="s">
        <v>14833</v>
      </c>
      <c r="O22" s="81" t="s">
        <v>14740</v>
      </c>
      <c r="P22" s="81" t="s">
        <v>14884</v>
      </c>
      <c r="Q22" s="81" t="s">
        <v>1453</v>
      </c>
      <c r="R22" s="81" t="s">
        <v>1453</v>
      </c>
      <c r="S22" s="81" t="s">
        <v>14332</v>
      </c>
      <c r="T22" s="81" t="s">
        <v>14885</v>
      </c>
      <c r="U22" s="81" t="s">
        <v>14886</v>
      </c>
      <c r="V22" s="81" t="s">
        <v>14887</v>
      </c>
      <c r="W22" s="81" t="s">
        <v>1453</v>
      </c>
      <c r="X22" s="81" t="s">
        <v>1453</v>
      </c>
      <c r="Y22" s="81" t="s">
        <v>1453</v>
      </c>
      <c r="Z22" s="81" t="s">
        <v>14745</v>
      </c>
      <c r="AA22" s="81" t="s">
        <v>1453</v>
      </c>
      <c r="AB22" s="81" t="s">
        <v>1453</v>
      </c>
      <c r="AC22" s="81" t="s">
        <v>14746</v>
      </c>
      <c r="AD22" s="81" t="s">
        <v>14332</v>
      </c>
      <c r="AE22" s="81" t="s">
        <v>14747</v>
      </c>
      <c r="AF22" s="81" t="s">
        <v>14748</v>
      </c>
      <c r="AG22" s="81" t="s">
        <v>14332</v>
      </c>
      <c r="AH22" s="81" t="s">
        <v>14332</v>
      </c>
      <c r="AI22" s="81" t="s">
        <v>14332</v>
      </c>
    </row>
    <row r="23" spans="1:35">
      <c r="A23" s="82" t="s">
        <v>14677</v>
      </c>
      <c r="B23" s="81" t="s">
        <v>14735</v>
      </c>
      <c r="C23" s="81" t="s">
        <v>14683</v>
      </c>
      <c r="D23" s="81" t="s">
        <v>14888</v>
      </c>
      <c r="E23" s="81" t="s">
        <v>14466</v>
      </c>
      <c r="F23" s="81" t="s">
        <v>14686</v>
      </c>
      <c r="G23" s="81" t="s">
        <v>14692</v>
      </c>
      <c r="H23" s="81" t="s">
        <v>14889</v>
      </c>
      <c r="I23" s="81" t="s">
        <v>14890</v>
      </c>
      <c r="J23" s="81" t="s">
        <v>1453</v>
      </c>
      <c r="K23" s="81" t="s">
        <v>14332</v>
      </c>
      <c r="L23" s="81" t="s">
        <v>14332</v>
      </c>
      <c r="M23" s="81" t="s">
        <v>14891</v>
      </c>
      <c r="N23" s="81" t="s">
        <v>14892</v>
      </c>
      <c r="O23" s="81" t="s">
        <v>14740</v>
      </c>
      <c r="P23" s="81" t="s">
        <v>14893</v>
      </c>
      <c r="Q23" s="81" t="s">
        <v>1453</v>
      </c>
      <c r="R23" s="81" t="s">
        <v>14894</v>
      </c>
      <c r="S23" s="81" t="s">
        <v>14332</v>
      </c>
      <c r="T23" s="81" t="s">
        <v>14797</v>
      </c>
      <c r="U23" s="81" t="s">
        <v>14895</v>
      </c>
      <c r="V23" s="81" t="s">
        <v>14896</v>
      </c>
      <c r="W23" s="81" t="s">
        <v>1453</v>
      </c>
      <c r="X23" s="81" t="s">
        <v>1453</v>
      </c>
      <c r="Y23" s="81" t="s">
        <v>14332</v>
      </c>
      <c r="Z23" s="81" t="s">
        <v>14745</v>
      </c>
      <c r="AA23" s="81" t="s">
        <v>14332</v>
      </c>
      <c r="AB23" s="81" t="s">
        <v>14332</v>
      </c>
      <c r="AC23" s="81" t="s">
        <v>14746</v>
      </c>
      <c r="AD23" s="81" t="s">
        <v>14332</v>
      </c>
      <c r="AE23" s="81" t="s">
        <v>14747</v>
      </c>
      <c r="AF23" s="81" t="s">
        <v>14748</v>
      </c>
      <c r="AG23" s="81" t="s">
        <v>14332</v>
      </c>
      <c r="AH23" s="81" t="s">
        <v>14332</v>
      </c>
      <c r="AI23" s="81" t="s">
        <v>14332</v>
      </c>
    </row>
    <row r="24" spans="1:35">
      <c r="A24" s="82" t="s">
        <v>14678</v>
      </c>
      <c r="B24" s="81" t="s">
        <v>14735</v>
      </c>
      <c r="C24" s="81" t="s">
        <v>14684</v>
      </c>
      <c r="D24" s="81" t="s">
        <v>14897</v>
      </c>
      <c r="E24" s="81" t="s">
        <v>14276</v>
      </c>
      <c r="F24" s="81" t="s">
        <v>14581</v>
      </c>
      <c r="G24" s="81" t="s">
        <v>14693</v>
      </c>
      <c r="H24" s="81" t="s">
        <v>14898</v>
      </c>
      <c r="I24" s="81" t="s">
        <v>14332</v>
      </c>
      <c r="J24" s="81" t="s">
        <v>14332</v>
      </c>
      <c r="K24" s="81" t="s">
        <v>14332</v>
      </c>
      <c r="L24" s="81" t="s">
        <v>14332</v>
      </c>
      <c r="M24" s="81" t="s">
        <v>14819</v>
      </c>
      <c r="N24" s="81" t="s">
        <v>14820</v>
      </c>
      <c r="O24" s="81" t="s">
        <v>14740</v>
      </c>
      <c r="P24" s="81" t="s">
        <v>14899</v>
      </c>
      <c r="Q24" s="81" t="s">
        <v>1453</v>
      </c>
      <c r="R24" s="81" t="s">
        <v>1453</v>
      </c>
      <c r="S24" s="81" t="s">
        <v>14332</v>
      </c>
      <c r="T24" s="81" t="s">
        <v>14900</v>
      </c>
      <c r="U24" s="81" t="s">
        <v>14901</v>
      </c>
      <c r="V24" s="81" t="s">
        <v>14902</v>
      </c>
      <c r="W24" s="81" t="s">
        <v>14332</v>
      </c>
      <c r="X24" s="81" t="s">
        <v>14332</v>
      </c>
      <c r="Y24" s="81" t="s">
        <v>14332</v>
      </c>
      <c r="Z24" s="81" t="s">
        <v>14745</v>
      </c>
      <c r="AA24" s="81" t="s">
        <v>14332</v>
      </c>
      <c r="AB24" s="81" t="s">
        <v>14332</v>
      </c>
      <c r="AC24" s="81" t="s">
        <v>14746</v>
      </c>
      <c r="AD24" s="81" t="s">
        <v>14332</v>
      </c>
      <c r="AE24" s="81" t="s">
        <v>14747</v>
      </c>
      <c r="AF24" s="81" t="s">
        <v>14748</v>
      </c>
      <c r="AG24" s="81" t="s">
        <v>14332</v>
      </c>
      <c r="AH24" s="81" t="s">
        <v>14332</v>
      </c>
      <c r="AI24" s="81" t="s">
        <v>14332</v>
      </c>
    </row>
    <row r="25" spans="1:35">
      <c r="A25" s="82" t="s">
        <v>14679</v>
      </c>
      <c r="B25" s="81" t="s">
        <v>14735</v>
      </c>
      <c r="C25" s="81" t="s">
        <v>14685</v>
      </c>
      <c r="D25" s="81" t="s">
        <v>14903</v>
      </c>
      <c r="E25" s="81" t="s">
        <v>14466</v>
      </c>
      <c r="F25" s="81" t="s">
        <v>14686</v>
      </c>
      <c r="G25" s="81" t="s">
        <v>14694</v>
      </c>
      <c r="H25" s="81" t="s">
        <v>14904</v>
      </c>
      <c r="I25" s="81" t="s">
        <v>1453</v>
      </c>
      <c r="J25" s="81" t="s">
        <v>1453</v>
      </c>
      <c r="K25" s="81" t="s">
        <v>14332</v>
      </c>
      <c r="L25" s="81" t="s">
        <v>14332</v>
      </c>
      <c r="M25" s="81" t="s">
        <v>14905</v>
      </c>
      <c r="N25" s="81" t="s">
        <v>14794</v>
      </c>
      <c r="O25" s="81" t="s">
        <v>14740</v>
      </c>
      <c r="P25" s="81" t="s">
        <v>14906</v>
      </c>
      <c r="Q25" s="81" t="s">
        <v>1453</v>
      </c>
      <c r="R25" s="81" t="s">
        <v>1453</v>
      </c>
      <c r="S25" s="81" t="s">
        <v>14332</v>
      </c>
      <c r="T25" s="81" t="s">
        <v>14907</v>
      </c>
      <c r="U25" s="81" t="s">
        <v>14908</v>
      </c>
      <c r="V25" s="81" t="s">
        <v>14909</v>
      </c>
      <c r="W25" s="81" t="s">
        <v>1453</v>
      </c>
      <c r="X25" s="81" t="s">
        <v>1453</v>
      </c>
      <c r="Y25" s="81" t="s">
        <v>14332</v>
      </c>
      <c r="Z25" s="81" t="s">
        <v>14745</v>
      </c>
      <c r="AA25" s="81" t="s">
        <v>14332</v>
      </c>
      <c r="AB25" s="81" t="s">
        <v>14332</v>
      </c>
      <c r="AC25" s="81" t="s">
        <v>14746</v>
      </c>
      <c r="AD25" s="81" t="s">
        <v>14332</v>
      </c>
      <c r="AE25" s="81" t="s">
        <v>14747</v>
      </c>
      <c r="AF25" s="81" t="s">
        <v>14748</v>
      </c>
      <c r="AG25" s="81" t="s">
        <v>14332</v>
      </c>
      <c r="AH25" s="81" t="s">
        <v>14332</v>
      </c>
      <c r="AI25" s="81" t="s">
        <v>14332</v>
      </c>
    </row>
    <row r="26" spans="1:35">
      <c r="A26" s="82" t="s">
        <v>12296</v>
      </c>
      <c r="B26" s="81" t="s">
        <v>14735</v>
      </c>
      <c r="C26" s="81" t="s">
        <v>12295</v>
      </c>
      <c r="D26" s="81" t="s">
        <v>12297</v>
      </c>
      <c r="E26" s="81" t="s">
        <v>14665</v>
      </c>
      <c r="F26" s="81" t="s">
        <v>14483</v>
      </c>
      <c r="G26" s="81" t="s">
        <v>14695</v>
      </c>
      <c r="H26" s="81" t="s">
        <v>12298</v>
      </c>
      <c r="I26" s="81" t="s">
        <v>14332</v>
      </c>
      <c r="J26" s="81" t="s">
        <v>14332</v>
      </c>
      <c r="K26" s="81" t="s">
        <v>14332</v>
      </c>
      <c r="L26" s="81" t="s">
        <v>14332</v>
      </c>
      <c r="M26" s="81" t="s">
        <v>14910</v>
      </c>
      <c r="N26" s="81" t="s">
        <v>14794</v>
      </c>
      <c r="O26" s="81" t="s">
        <v>14740</v>
      </c>
      <c r="P26" s="81" t="s">
        <v>14911</v>
      </c>
      <c r="Q26" s="81" t="s">
        <v>14911</v>
      </c>
      <c r="R26" s="81" t="s">
        <v>14912</v>
      </c>
      <c r="S26" s="81" t="s">
        <v>14332</v>
      </c>
      <c r="T26" s="81" t="s">
        <v>14797</v>
      </c>
      <c r="U26" s="81" t="s">
        <v>14913</v>
      </c>
      <c r="V26" s="81" t="s">
        <v>14914</v>
      </c>
      <c r="W26" s="81" t="s">
        <v>14332</v>
      </c>
      <c r="X26" s="81" t="s">
        <v>14332</v>
      </c>
      <c r="Y26" s="81" t="s">
        <v>14332</v>
      </c>
      <c r="Z26" s="81" t="s">
        <v>14745</v>
      </c>
      <c r="AA26" s="81" t="s">
        <v>14332</v>
      </c>
      <c r="AB26" s="81" t="s">
        <v>14332</v>
      </c>
      <c r="AC26" s="81" t="s">
        <v>14746</v>
      </c>
      <c r="AD26" s="81" t="s">
        <v>14332</v>
      </c>
      <c r="AE26" s="81" t="s">
        <v>14747</v>
      </c>
      <c r="AF26" s="81" t="s">
        <v>14748</v>
      </c>
      <c r="AG26" s="81" t="s">
        <v>14332</v>
      </c>
      <c r="AH26" s="81" t="s">
        <v>14332</v>
      </c>
      <c r="AI26" s="81" t="s">
        <v>14332</v>
      </c>
    </row>
    <row r="27" spans="1:35">
      <c r="A27" s="82" t="s">
        <v>14696</v>
      </c>
      <c r="B27" s="81" t="s">
        <v>14735</v>
      </c>
      <c r="C27" s="81" t="s">
        <v>14699</v>
      </c>
      <c r="D27" s="81" t="s">
        <v>14915</v>
      </c>
      <c r="E27" s="81" t="s">
        <v>14396</v>
      </c>
      <c r="F27" s="81" t="s">
        <v>14397</v>
      </c>
      <c r="G27" s="81" t="s">
        <v>14702</v>
      </c>
      <c r="H27" s="81" t="s">
        <v>14916</v>
      </c>
      <c r="I27" s="81" t="s">
        <v>14332</v>
      </c>
      <c r="J27" s="81" t="s">
        <v>14332</v>
      </c>
      <c r="K27" s="81" t="s">
        <v>14332</v>
      </c>
      <c r="L27" s="81" t="s">
        <v>14332</v>
      </c>
      <c r="M27" s="81" t="s">
        <v>14469</v>
      </c>
      <c r="N27" s="81" t="s">
        <v>14917</v>
      </c>
      <c r="O27" s="81" t="s">
        <v>14740</v>
      </c>
      <c r="P27" s="81" t="s">
        <v>14918</v>
      </c>
      <c r="Q27" s="81" t="s">
        <v>1453</v>
      </c>
      <c r="R27" s="81" t="s">
        <v>1453</v>
      </c>
      <c r="S27" s="81" t="s">
        <v>14332</v>
      </c>
      <c r="T27" s="81" t="s">
        <v>14862</v>
      </c>
      <c r="U27" s="81" t="s">
        <v>14919</v>
      </c>
      <c r="V27" s="81" t="s">
        <v>14920</v>
      </c>
      <c r="W27" s="81" t="s">
        <v>14332</v>
      </c>
      <c r="X27" s="81" t="s">
        <v>14332</v>
      </c>
      <c r="Y27" s="81" t="s">
        <v>14332</v>
      </c>
      <c r="Z27" s="81" t="s">
        <v>14745</v>
      </c>
      <c r="AA27" s="81" t="s">
        <v>14332</v>
      </c>
      <c r="AB27" s="81" t="s">
        <v>14332</v>
      </c>
      <c r="AC27" s="81" t="s">
        <v>14746</v>
      </c>
      <c r="AD27" s="81" t="s">
        <v>14332</v>
      </c>
      <c r="AE27" s="81" t="s">
        <v>14747</v>
      </c>
      <c r="AF27" s="81" t="s">
        <v>14748</v>
      </c>
      <c r="AG27" s="81" t="s">
        <v>14332</v>
      </c>
      <c r="AH27" s="81" t="s">
        <v>14332</v>
      </c>
      <c r="AI27" s="81" t="s">
        <v>14332</v>
      </c>
    </row>
    <row r="28" spans="1:35">
      <c r="A28" s="82" t="s">
        <v>14697</v>
      </c>
      <c r="B28" s="81" t="s">
        <v>14735</v>
      </c>
      <c r="C28" s="81" t="s">
        <v>14700</v>
      </c>
      <c r="D28" s="81" t="s">
        <v>14921</v>
      </c>
      <c r="E28" s="81" t="s">
        <v>14466</v>
      </c>
      <c r="F28" s="81" t="s">
        <v>14686</v>
      </c>
      <c r="G28" s="81" t="s">
        <v>14703</v>
      </c>
      <c r="H28" s="81" t="s">
        <v>14922</v>
      </c>
      <c r="I28" s="81" t="s">
        <v>14332</v>
      </c>
      <c r="J28" s="81" t="s">
        <v>14332</v>
      </c>
      <c r="K28" s="81" t="s">
        <v>14332</v>
      </c>
      <c r="L28" s="81" t="s">
        <v>14332</v>
      </c>
      <c r="M28" s="81" t="s">
        <v>14812</v>
      </c>
      <c r="N28" s="81" t="s">
        <v>14804</v>
      </c>
      <c r="O28" s="81" t="s">
        <v>14740</v>
      </c>
      <c r="P28" s="81" t="s">
        <v>14923</v>
      </c>
      <c r="Q28" s="81" t="s">
        <v>1453</v>
      </c>
      <c r="R28" s="81" t="s">
        <v>14924</v>
      </c>
      <c r="S28" s="81" t="s">
        <v>14332</v>
      </c>
      <c r="T28" s="81" t="s">
        <v>14862</v>
      </c>
      <c r="U28" s="81" t="s">
        <v>14925</v>
      </c>
      <c r="V28" s="81" t="s">
        <v>14926</v>
      </c>
      <c r="W28" s="81" t="s">
        <v>14332</v>
      </c>
      <c r="X28" s="81" t="s">
        <v>14332</v>
      </c>
      <c r="Y28" s="81" t="s">
        <v>14332</v>
      </c>
      <c r="Z28" s="81" t="s">
        <v>14745</v>
      </c>
      <c r="AA28" s="81" t="s">
        <v>14332</v>
      </c>
      <c r="AB28" s="81" t="s">
        <v>14332</v>
      </c>
      <c r="AC28" s="81" t="s">
        <v>14746</v>
      </c>
      <c r="AD28" s="81" t="s">
        <v>14332</v>
      </c>
      <c r="AE28" s="81" t="s">
        <v>14747</v>
      </c>
      <c r="AF28" s="81" t="s">
        <v>14748</v>
      </c>
      <c r="AG28" s="81" t="s">
        <v>14332</v>
      </c>
      <c r="AH28" s="81" t="s">
        <v>14332</v>
      </c>
      <c r="AI28" s="81" t="s">
        <v>14332</v>
      </c>
    </row>
    <row r="29" spans="1:35">
      <c r="A29" s="82" t="s">
        <v>14698</v>
      </c>
      <c r="B29" s="81" t="s">
        <v>14735</v>
      </c>
      <c r="C29" s="81" t="s">
        <v>14701</v>
      </c>
      <c r="D29" s="81" t="s">
        <v>14927</v>
      </c>
      <c r="E29" s="81" t="s">
        <v>14704</v>
      </c>
      <c r="F29" s="81" t="s">
        <v>14467</v>
      </c>
      <c r="G29" s="81" t="s">
        <v>14705</v>
      </c>
      <c r="H29" s="81" t="s">
        <v>14928</v>
      </c>
      <c r="I29" s="81" t="s">
        <v>14332</v>
      </c>
      <c r="J29" s="81" t="s">
        <v>14332</v>
      </c>
      <c r="K29" s="81" t="s">
        <v>14332</v>
      </c>
      <c r="L29" s="81" t="s">
        <v>14332</v>
      </c>
      <c r="M29" s="81" t="s">
        <v>14819</v>
      </c>
      <c r="N29" s="81" t="s">
        <v>14820</v>
      </c>
      <c r="O29" s="81" t="s">
        <v>14740</v>
      </c>
      <c r="P29" s="81" t="s">
        <v>14855</v>
      </c>
      <c r="Q29" s="81" t="s">
        <v>1453</v>
      </c>
      <c r="R29" s="81" t="s">
        <v>1453</v>
      </c>
      <c r="S29" s="81" t="s">
        <v>14332</v>
      </c>
      <c r="T29" s="81" t="s">
        <v>14742</v>
      </c>
      <c r="U29" s="81" t="s">
        <v>14929</v>
      </c>
      <c r="V29" s="81" t="s">
        <v>14930</v>
      </c>
      <c r="W29" s="81" t="s">
        <v>14332</v>
      </c>
      <c r="X29" s="81" t="s">
        <v>14332</v>
      </c>
      <c r="Y29" s="81" t="s">
        <v>14332</v>
      </c>
      <c r="Z29" s="81" t="s">
        <v>14745</v>
      </c>
      <c r="AA29" s="81" t="s">
        <v>14332</v>
      </c>
      <c r="AB29" s="81" t="s">
        <v>14332</v>
      </c>
      <c r="AC29" s="81" t="s">
        <v>14746</v>
      </c>
      <c r="AD29" s="81" t="s">
        <v>14332</v>
      </c>
      <c r="AE29" s="81" t="s">
        <v>14747</v>
      </c>
      <c r="AF29" s="81" t="s">
        <v>14748</v>
      </c>
      <c r="AG29" s="81" t="s">
        <v>14332</v>
      </c>
      <c r="AH29" s="81" t="s">
        <v>14332</v>
      </c>
      <c r="AI29" s="81" t="s">
        <v>14332</v>
      </c>
    </row>
    <row r="30" spans="1:35">
      <c r="A30" s="82" t="s">
        <v>14931</v>
      </c>
      <c r="B30" s="81" t="s">
        <v>14307</v>
      </c>
      <c r="C30" s="81" t="s">
        <v>14932</v>
      </c>
      <c r="D30" s="81" t="s">
        <v>14933</v>
      </c>
      <c r="E30" s="81" t="s">
        <v>14934</v>
      </c>
      <c r="F30" s="81" t="s">
        <v>14935</v>
      </c>
      <c r="G30" s="81" t="s">
        <v>14936</v>
      </c>
      <c r="H30" s="81" t="s">
        <v>14937</v>
      </c>
      <c r="I30" s="81" t="s">
        <v>1453</v>
      </c>
      <c r="J30" s="81" t="s">
        <v>1453</v>
      </c>
      <c r="K30" s="81" t="s">
        <v>14332</v>
      </c>
      <c r="L30" s="81" t="s">
        <v>14332</v>
      </c>
      <c r="M30" s="81" t="s">
        <v>14938</v>
      </c>
      <c r="N30" s="81" t="s">
        <v>14761</v>
      </c>
      <c r="O30" s="81" t="s">
        <v>14740</v>
      </c>
      <c r="P30" s="81" t="s">
        <v>14932</v>
      </c>
      <c r="Q30" s="81" t="s">
        <v>1453</v>
      </c>
      <c r="R30" s="81" t="s">
        <v>1453</v>
      </c>
      <c r="S30" s="81" t="s">
        <v>14332</v>
      </c>
      <c r="T30" s="81" t="s">
        <v>14869</v>
      </c>
      <c r="U30" s="81" t="s">
        <v>14939</v>
      </c>
      <c r="V30" s="81" t="s">
        <v>14932</v>
      </c>
      <c r="W30" s="81" t="s">
        <v>1453</v>
      </c>
      <c r="X30" s="81" t="s">
        <v>1453</v>
      </c>
      <c r="Y30" s="81" t="s">
        <v>1453</v>
      </c>
      <c r="Z30" s="81" t="s">
        <v>14745</v>
      </c>
      <c r="AA30" s="81" t="s">
        <v>14332</v>
      </c>
      <c r="AB30" s="81" t="s">
        <v>1453</v>
      </c>
      <c r="AC30" s="81" t="s">
        <v>14746</v>
      </c>
      <c r="AD30" s="81" t="s">
        <v>14332</v>
      </c>
      <c r="AE30" s="81" t="s">
        <v>14747</v>
      </c>
      <c r="AF30" s="81" t="s">
        <v>14748</v>
      </c>
      <c r="AG30" s="81" t="s">
        <v>14332</v>
      </c>
      <c r="AH30" s="81" t="s">
        <v>14332</v>
      </c>
      <c r="AI30" s="81" t="s">
        <v>14332</v>
      </c>
    </row>
    <row r="31" spans="1:35">
      <c r="A31" s="82" t="s">
        <v>14940</v>
      </c>
      <c r="B31" s="81" t="s">
        <v>14307</v>
      </c>
      <c r="C31" s="81" t="s">
        <v>14941</v>
      </c>
      <c r="D31" s="81" t="s">
        <v>14942</v>
      </c>
      <c r="E31" s="81" t="s">
        <v>14934</v>
      </c>
      <c r="F31" s="81" t="s">
        <v>14935</v>
      </c>
      <c r="G31" s="81" t="s">
        <v>14943</v>
      </c>
      <c r="H31" s="81" t="s">
        <v>1453</v>
      </c>
      <c r="I31" s="81" t="s">
        <v>14332</v>
      </c>
      <c r="J31" s="81" t="s">
        <v>14332</v>
      </c>
      <c r="K31" s="81" t="s">
        <v>14332</v>
      </c>
      <c r="L31" s="81" t="s">
        <v>14332</v>
      </c>
      <c r="M31" s="81" t="s">
        <v>14738</v>
      </c>
      <c r="N31" s="81" t="s">
        <v>14739</v>
      </c>
      <c r="O31" s="81" t="s">
        <v>14740</v>
      </c>
      <c r="P31" s="81" t="s">
        <v>14941</v>
      </c>
      <c r="Q31" s="81" t="s">
        <v>1453</v>
      </c>
      <c r="R31" s="81" t="s">
        <v>1453</v>
      </c>
      <c r="S31" s="81" t="s">
        <v>14332</v>
      </c>
      <c r="T31" s="81" t="s">
        <v>14742</v>
      </c>
      <c r="U31" s="81" t="s">
        <v>14944</v>
      </c>
      <c r="V31" s="81" t="s">
        <v>14941</v>
      </c>
      <c r="W31" s="81" t="s">
        <v>14332</v>
      </c>
      <c r="X31" s="81" t="s">
        <v>14332</v>
      </c>
      <c r="Y31" s="81" t="s">
        <v>14332</v>
      </c>
      <c r="Z31" s="81" t="s">
        <v>14745</v>
      </c>
      <c r="AA31" s="81" t="s">
        <v>14332</v>
      </c>
      <c r="AB31" s="81" t="s">
        <v>14332</v>
      </c>
      <c r="AC31" s="81" t="s">
        <v>14746</v>
      </c>
      <c r="AD31" s="81" t="s">
        <v>14332</v>
      </c>
      <c r="AE31" s="81" t="s">
        <v>14747</v>
      </c>
      <c r="AF31" s="81" t="s">
        <v>14748</v>
      </c>
      <c r="AG31" s="81" t="s">
        <v>14332</v>
      </c>
      <c r="AH31" s="81" t="s">
        <v>14332</v>
      </c>
      <c r="AI31" s="81" t="s">
        <v>14332</v>
      </c>
    </row>
    <row r="32" spans="1:35">
      <c r="A32" s="82" t="s">
        <v>14945</v>
      </c>
      <c r="B32" s="81" t="s">
        <v>14307</v>
      </c>
      <c r="C32" s="81" t="s">
        <v>14946</v>
      </c>
      <c r="D32" s="81" t="s">
        <v>14947</v>
      </c>
      <c r="E32" s="81" t="s">
        <v>14934</v>
      </c>
      <c r="F32" s="81" t="s">
        <v>14935</v>
      </c>
      <c r="G32" s="81" t="s">
        <v>14948</v>
      </c>
      <c r="H32" s="81" t="s">
        <v>14949</v>
      </c>
      <c r="I32" s="81" t="s">
        <v>1453</v>
      </c>
      <c r="J32" s="81" t="s">
        <v>1453</v>
      </c>
      <c r="K32" s="81" t="s">
        <v>14332</v>
      </c>
      <c r="L32" s="81" t="s">
        <v>14332</v>
      </c>
      <c r="M32" s="81" t="s">
        <v>14950</v>
      </c>
      <c r="N32" s="81" t="s">
        <v>14951</v>
      </c>
      <c r="O32" s="81" t="s">
        <v>14740</v>
      </c>
      <c r="P32" s="81" t="s">
        <v>14946</v>
      </c>
      <c r="Q32" s="81" t="s">
        <v>1453</v>
      </c>
      <c r="R32" s="81" t="s">
        <v>1453</v>
      </c>
      <c r="S32" s="81" t="s">
        <v>14332</v>
      </c>
      <c r="T32" s="81" t="s">
        <v>14742</v>
      </c>
      <c r="U32" s="81" t="s">
        <v>14952</v>
      </c>
      <c r="V32" s="81" t="s">
        <v>14946</v>
      </c>
      <c r="W32" s="81" t="s">
        <v>1453</v>
      </c>
      <c r="X32" s="81" t="s">
        <v>1453</v>
      </c>
      <c r="Y32" s="81" t="s">
        <v>1453</v>
      </c>
      <c r="Z32" s="81" t="s">
        <v>14745</v>
      </c>
      <c r="AA32" s="81" t="s">
        <v>1453</v>
      </c>
      <c r="AB32" s="81" t="s">
        <v>1453</v>
      </c>
      <c r="AC32" s="81" t="s">
        <v>14746</v>
      </c>
      <c r="AD32" s="81" t="s">
        <v>14332</v>
      </c>
      <c r="AE32" s="81" t="s">
        <v>14747</v>
      </c>
      <c r="AF32" s="81" t="s">
        <v>14748</v>
      </c>
      <c r="AG32" s="81" t="s">
        <v>14332</v>
      </c>
      <c r="AH32" s="81" t="s">
        <v>14332</v>
      </c>
      <c r="AI32" s="81" t="s">
        <v>14332</v>
      </c>
    </row>
    <row r="33" spans="1:35">
      <c r="A33" s="82" t="s">
        <v>14953</v>
      </c>
      <c r="B33" s="81" t="s">
        <v>14307</v>
      </c>
      <c r="C33" s="81" t="s">
        <v>14954</v>
      </c>
      <c r="D33" s="81" t="s">
        <v>14955</v>
      </c>
      <c r="E33" s="81" t="s">
        <v>14934</v>
      </c>
      <c r="F33" s="81" t="s">
        <v>14695</v>
      </c>
      <c r="G33" s="81" t="s">
        <v>14332</v>
      </c>
      <c r="H33" s="81" t="s">
        <v>14956</v>
      </c>
      <c r="I33" s="81" t="s">
        <v>14332</v>
      </c>
      <c r="J33" s="81" t="s">
        <v>14332</v>
      </c>
      <c r="K33" s="81" t="s">
        <v>14332</v>
      </c>
      <c r="L33" s="81" t="s">
        <v>14332</v>
      </c>
      <c r="M33" s="81" t="s">
        <v>14957</v>
      </c>
      <c r="N33" s="81" t="s">
        <v>14767</v>
      </c>
      <c r="O33" s="81" t="s">
        <v>14740</v>
      </c>
      <c r="P33" s="81" t="s">
        <v>14954</v>
      </c>
      <c r="Q33" s="81" t="s">
        <v>1453</v>
      </c>
      <c r="R33" s="81" t="s">
        <v>1453</v>
      </c>
      <c r="S33" s="81" t="s">
        <v>14332</v>
      </c>
      <c r="T33" s="81" t="s">
        <v>14742</v>
      </c>
      <c r="U33" s="81" t="s">
        <v>14958</v>
      </c>
      <c r="V33" s="81" t="s">
        <v>14954</v>
      </c>
      <c r="W33" s="81" t="s">
        <v>14332</v>
      </c>
      <c r="X33" s="81" t="s">
        <v>14332</v>
      </c>
      <c r="Y33" s="81" t="s">
        <v>14332</v>
      </c>
      <c r="Z33" s="81" t="s">
        <v>14745</v>
      </c>
      <c r="AA33" s="81" t="s">
        <v>14332</v>
      </c>
      <c r="AB33" s="81" t="s">
        <v>14332</v>
      </c>
      <c r="AC33" s="81" t="s">
        <v>14746</v>
      </c>
      <c r="AD33" s="81" t="s">
        <v>14332</v>
      </c>
      <c r="AE33" s="81" t="s">
        <v>14747</v>
      </c>
      <c r="AF33" s="81" t="s">
        <v>14748</v>
      </c>
      <c r="AG33" s="81" t="s">
        <v>14332</v>
      </c>
      <c r="AH33" s="81" t="s">
        <v>14332</v>
      </c>
      <c r="AI33" s="81" t="s">
        <v>14332</v>
      </c>
    </row>
    <row r="34" spans="1:35">
      <c r="A34" s="82" t="s">
        <v>14959</v>
      </c>
      <c r="B34" s="81" t="s">
        <v>14307</v>
      </c>
      <c r="C34" s="81" t="s">
        <v>14960</v>
      </c>
      <c r="D34" s="81" t="s">
        <v>14961</v>
      </c>
      <c r="E34" s="81" t="s">
        <v>14934</v>
      </c>
      <c r="F34" s="81" t="s">
        <v>14935</v>
      </c>
      <c r="G34" s="81" t="s">
        <v>14962</v>
      </c>
      <c r="H34" s="81" t="s">
        <v>14963</v>
      </c>
      <c r="I34" s="81" t="s">
        <v>1453</v>
      </c>
      <c r="J34" s="81" t="s">
        <v>1453</v>
      </c>
      <c r="K34" s="81" t="s">
        <v>14332</v>
      </c>
      <c r="L34" s="81" t="s">
        <v>14332</v>
      </c>
      <c r="M34" s="81" t="s">
        <v>14905</v>
      </c>
      <c r="N34" s="81" t="s">
        <v>14794</v>
      </c>
      <c r="O34" s="81" t="s">
        <v>14740</v>
      </c>
      <c r="P34" s="81" t="s">
        <v>14960</v>
      </c>
      <c r="Q34" s="81" t="s">
        <v>1453</v>
      </c>
      <c r="R34" s="81" t="s">
        <v>1453</v>
      </c>
      <c r="S34" s="81" t="s">
        <v>14332</v>
      </c>
      <c r="T34" s="81" t="s">
        <v>14907</v>
      </c>
      <c r="U34" s="81" t="s">
        <v>14964</v>
      </c>
      <c r="V34" s="81" t="s">
        <v>14965</v>
      </c>
      <c r="W34" s="81" t="s">
        <v>1453</v>
      </c>
      <c r="X34" s="81" t="s">
        <v>1453</v>
      </c>
      <c r="Y34" s="81" t="s">
        <v>14332</v>
      </c>
      <c r="Z34" s="81" t="s">
        <v>14745</v>
      </c>
      <c r="AA34" s="81" t="s">
        <v>14332</v>
      </c>
      <c r="AB34" s="81" t="s">
        <v>14332</v>
      </c>
      <c r="AC34" s="81" t="s">
        <v>14746</v>
      </c>
      <c r="AD34" s="81" t="s">
        <v>14332</v>
      </c>
      <c r="AE34" s="81" t="s">
        <v>14747</v>
      </c>
      <c r="AF34" s="81" t="s">
        <v>14748</v>
      </c>
      <c r="AG34" s="81" t="s">
        <v>14332</v>
      </c>
      <c r="AH34" s="81" t="s">
        <v>14332</v>
      </c>
      <c r="AI34" s="81" t="s">
        <v>14332</v>
      </c>
    </row>
    <row r="35" spans="1:35">
      <c r="A35" s="82" t="s">
        <v>14966</v>
      </c>
      <c r="B35" s="81" t="s">
        <v>14307</v>
      </c>
      <c r="C35" s="81" t="s">
        <v>14967</v>
      </c>
      <c r="D35" s="81" t="s">
        <v>14968</v>
      </c>
      <c r="E35" s="81" t="s">
        <v>14934</v>
      </c>
      <c r="F35" s="81" t="s">
        <v>14935</v>
      </c>
      <c r="G35" s="81" t="s">
        <v>14969</v>
      </c>
      <c r="H35" s="81" t="s">
        <v>14970</v>
      </c>
      <c r="I35" s="81" t="s">
        <v>14332</v>
      </c>
      <c r="J35" s="81" t="s">
        <v>14332</v>
      </c>
      <c r="K35" s="81" t="s">
        <v>14332</v>
      </c>
      <c r="L35" s="81" t="s">
        <v>14332</v>
      </c>
      <c r="M35" s="81" t="s">
        <v>14819</v>
      </c>
      <c r="N35" s="81" t="s">
        <v>14820</v>
      </c>
      <c r="O35" s="81" t="s">
        <v>14740</v>
      </c>
      <c r="P35" s="81" t="s">
        <v>14971</v>
      </c>
      <c r="Q35" s="81" t="s">
        <v>1453</v>
      </c>
      <c r="R35" s="81" t="s">
        <v>1453</v>
      </c>
      <c r="S35" s="81" t="s">
        <v>14332</v>
      </c>
      <c r="T35" s="81" t="s">
        <v>14900</v>
      </c>
      <c r="U35" s="81" t="s">
        <v>14972</v>
      </c>
      <c r="V35" s="81" t="s">
        <v>14973</v>
      </c>
      <c r="W35" s="81" t="s">
        <v>14332</v>
      </c>
      <c r="X35" s="81" t="s">
        <v>14332</v>
      </c>
      <c r="Y35" s="81" t="s">
        <v>14332</v>
      </c>
      <c r="Z35" s="81" t="s">
        <v>14745</v>
      </c>
      <c r="AA35" s="81" t="s">
        <v>14332</v>
      </c>
      <c r="AB35" s="81" t="s">
        <v>14332</v>
      </c>
      <c r="AC35" s="81" t="s">
        <v>14746</v>
      </c>
      <c r="AD35" s="81" t="s">
        <v>14332</v>
      </c>
      <c r="AE35" s="81" t="s">
        <v>14747</v>
      </c>
      <c r="AF35" s="81" t="s">
        <v>14748</v>
      </c>
      <c r="AG35" s="81" t="s">
        <v>14332</v>
      </c>
      <c r="AH35" s="81" t="s">
        <v>14332</v>
      </c>
      <c r="AI35" s="81" t="s">
        <v>14332</v>
      </c>
    </row>
    <row r="36" spans="1:35">
      <c r="A36" s="82" t="s">
        <v>14974</v>
      </c>
      <c r="B36" s="81" t="s">
        <v>14307</v>
      </c>
      <c r="C36" s="81" t="s">
        <v>14975</v>
      </c>
      <c r="D36" s="81" t="s">
        <v>14976</v>
      </c>
      <c r="E36" s="81" t="s">
        <v>14934</v>
      </c>
      <c r="F36" s="81" t="s">
        <v>14935</v>
      </c>
      <c r="G36" s="81" t="s">
        <v>14977</v>
      </c>
      <c r="H36" s="81" t="s">
        <v>14978</v>
      </c>
      <c r="I36" s="81" t="s">
        <v>1453</v>
      </c>
      <c r="J36" s="81" t="s">
        <v>1453</v>
      </c>
      <c r="K36" s="81" t="s">
        <v>14332</v>
      </c>
      <c r="L36" s="81" t="s">
        <v>14332</v>
      </c>
      <c r="M36" s="81" t="s">
        <v>14979</v>
      </c>
      <c r="N36" s="81" t="s">
        <v>14794</v>
      </c>
      <c r="O36" s="81" t="s">
        <v>14740</v>
      </c>
      <c r="P36" s="81" t="s">
        <v>14975</v>
      </c>
      <c r="Q36" s="81" t="s">
        <v>1453</v>
      </c>
      <c r="R36" s="81" t="s">
        <v>1453</v>
      </c>
      <c r="S36" s="81" t="s">
        <v>14332</v>
      </c>
      <c r="T36" s="81" t="s">
        <v>14797</v>
      </c>
      <c r="U36" s="81" t="s">
        <v>14980</v>
      </c>
      <c r="V36" s="81" t="s">
        <v>14975</v>
      </c>
      <c r="W36" s="81" t="s">
        <v>1453</v>
      </c>
      <c r="X36" s="81" t="s">
        <v>1453</v>
      </c>
      <c r="Y36" s="81" t="s">
        <v>14332</v>
      </c>
      <c r="Z36" s="81" t="s">
        <v>14745</v>
      </c>
      <c r="AA36" s="81" t="s">
        <v>14332</v>
      </c>
      <c r="AB36" s="81" t="s">
        <v>14332</v>
      </c>
      <c r="AC36" s="81" t="s">
        <v>14746</v>
      </c>
      <c r="AD36" s="81" t="s">
        <v>14332</v>
      </c>
      <c r="AE36" s="81" t="s">
        <v>14747</v>
      </c>
      <c r="AF36" s="81" t="s">
        <v>14748</v>
      </c>
      <c r="AG36" s="81" t="s">
        <v>14332</v>
      </c>
      <c r="AH36" s="81" t="s">
        <v>14332</v>
      </c>
      <c r="AI36" s="81" t="s">
        <v>14332</v>
      </c>
    </row>
    <row r="37" spans="1:35">
      <c r="A37" s="82" t="s">
        <v>14981</v>
      </c>
      <c r="B37" s="81" t="s">
        <v>14307</v>
      </c>
      <c r="C37" s="81" t="s">
        <v>14982</v>
      </c>
      <c r="D37" s="81" t="s">
        <v>14983</v>
      </c>
      <c r="E37" s="81" t="s">
        <v>14934</v>
      </c>
      <c r="F37" s="81" t="s">
        <v>14935</v>
      </c>
      <c r="G37" s="81" t="s">
        <v>14984</v>
      </c>
      <c r="H37" s="81" t="s">
        <v>14985</v>
      </c>
      <c r="I37" s="81" t="s">
        <v>14332</v>
      </c>
      <c r="J37" s="81" t="s">
        <v>14332</v>
      </c>
      <c r="K37" s="81" t="s">
        <v>14332</v>
      </c>
      <c r="L37" s="81" t="s">
        <v>14986</v>
      </c>
      <c r="M37" s="81" t="s">
        <v>14987</v>
      </c>
      <c r="N37" s="81" t="s">
        <v>14988</v>
      </c>
      <c r="O37" s="81" t="s">
        <v>14740</v>
      </c>
      <c r="P37" s="81" t="s">
        <v>14989</v>
      </c>
      <c r="Q37" s="81" t="s">
        <v>1453</v>
      </c>
      <c r="R37" s="81" t="s">
        <v>1453</v>
      </c>
      <c r="S37" s="81" t="s">
        <v>14332</v>
      </c>
      <c r="T37" s="81" t="s">
        <v>14990</v>
      </c>
      <c r="U37" s="81" t="s">
        <v>14991</v>
      </c>
      <c r="V37" s="81" t="s">
        <v>14982</v>
      </c>
      <c r="W37" s="81" t="s">
        <v>14332</v>
      </c>
      <c r="X37" s="81" t="s">
        <v>14332</v>
      </c>
      <c r="Y37" s="81" t="s">
        <v>14332</v>
      </c>
      <c r="Z37" s="81" t="s">
        <v>14745</v>
      </c>
      <c r="AA37" s="81" t="s">
        <v>14332</v>
      </c>
      <c r="AB37" s="81" t="s">
        <v>14332</v>
      </c>
      <c r="AC37" s="81" t="s">
        <v>14746</v>
      </c>
      <c r="AD37" s="81" t="s">
        <v>14332</v>
      </c>
      <c r="AE37" s="81" t="s">
        <v>14747</v>
      </c>
      <c r="AF37" s="81" t="s">
        <v>14748</v>
      </c>
      <c r="AG37" s="81" t="s">
        <v>14332</v>
      </c>
      <c r="AH37" s="81" t="s">
        <v>14332</v>
      </c>
      <c r="AI37" s="81" t="s">
        <v>14332</v>
      </c>
    </row>
    <row r="38" spans="1:35">
      <c r="A38" s="82" t="s">
        <v>14992</v>
      </c>
      <c r="B38" s="81" t="s">
        <v>14307</v>
      </c>
      <c r="C38" s="81" t="s">
        <v>14993</v>
      </c>
      <c r="D38" s="81" t="s">
        <v>14994</v>
      </c>
      <c r="E38" s="81" t="s">
        <v>14934</v>
      </c>
      <c r="F38" s="81" t="s">
        <v>14935</v>
      </c>
      <c r="G38" s="81" t="s">
        <v>14995</v>
      </c>
      <c r="H38" s="81" t="s">
        <v>14996</v>
      </c>
      <c r="I38" s="81" t="s">
        <v>1453</v>
      </c>
      <c r="J38" s="81" t="s">
        <v>1453</v>
      </c>
      <c r="K38" s="81" t="s">
        <v>14332</v>
      </c>
      <c r="L38" s="81" t="s">
        <v>14332</v>
      </c>
      <c r="M38" s="81" t="s">
        <v>14997</v>
      </c>
      <c r="N38" s="81" t="s">
        <v>14761</v>
      </c>
      <c r="O38" s="81" t="s">
        <v>14740</v>
      </c>
      <c r="P38" s="81" t="s">
        <v>14993</v>
      </c>
      <c r="Q38" s="81" t="s">
        <v>1453</v>
      </c>
      <c r="R38" s="81" t="s">
        <v>1453</v>
      </c>
      <c r="S38" s="81" t="s">
        <v>14332</v>
      </c>
      <c r="T38" s="81" t="s">
        <v>14869</v>
      </c>
      <c r="U38" s="81" t="s">
        <v>14998</v>
      </c>
      <c r="V38" s="81" t="s">
        <v>14993</v>
      </c>
      <c r="W38" s="81" t="s">
        <v>1453</v>
      </c>
      <c r="X38" s="81" t="s">
        <v>1453</v>
      </c>
      <c r="Y38" s="81" t="s">
        <v>1453</v>
      </c>
      <c r="Z38" s="81" t="s">
        <v>14745</v>
      </c>
      <c r="AA38" s="81" t="s">
        <v>1453</v>
      </c>
      <c r="AB38" s="81" t="s">
        <v>1453</v>
      </c>
      <c r="AC38" s="81" t="s">
        <v>14746</v>
      </c>
      <c r="AD38" s="81" t="s">
        <v>14332</v>
      </c>
      <c r="AE38" s="81" t="s">
        <v>14747</v>
      </c>
      <c r="AF38" s="81" t="s">
        <v>14748</v>
      </c>
      <c r="AG38" s="81" t="s">
        <v>14332</v>
      </c>
      <c r="AH38" s="81" t="s">
        <v>14332</v>
      </c>
      <c r="AI38" s="81" t="s">
        <v>14332</v>
      </c>
    </row>
    <row r="39" spans="1:35">
      <c r="A39" s="82" t="s">
        <v>12759</v>
      </c>
      <c r="B39" s="81" t="s">
        <v>14307</v>
      </c>
      <c r="C39" s="81" t="s">
        <v>12758</v>
      </c>
      <c r="D39" s="81" t="s">
        <v>14999</v>
      </c>
      <c r="E39" s="81" t="s">
        <v>14934</v>
      </c>
      <c r="F39" s="81" t="s">
        <v>14935</v>
      </c>
      <c r="G39" s="81" t="s">
        <v>14332</v>
      </c>
      <c r="H39" s="81" t="s">
        <v>12761</v>
      </c>
      <c r="I39" s="81" t="s">
        <v>14332</v>
      </c>
      <c r="J39" s="81" t="s">
        <v>14332</v>
      </c>
      <c r="K39" s="81" t="s">
        <v>14332</v>
      </c>
      <c r="L39" s="81" t="s">
        <v>14332</v>
      </c>
      <c r="M39" s="81" t="s">
        <v>15000</v>
      </c>
      <c r="N39" s="81" t="s">
        <v>14892</v>
      </c>
      <c r="O39" s="81" t="s">
        <v>14740</v>
      </c>
      <c r="P39" s="81" t="s">
        <v>12758</v>
      </c>
      <c r="Q39" s="81" t="s">
        <v>14912</v>
      </c>
      <c r="R39" s="81" t="s">
        <v>14912</v>
      </c>
      <c r="S39" s="81" t="s">
        <v>14332</v>
      </c>
      <c r="T39" s="81" t="s">
        <v>14797</v>
      </c>
      <c r="U39" s="81" t="s">
        <v>15001</v>
      </c>
      <c r="V39" s="81" t="s">
        <v>15002</v>
      </c>
      <c r="W39" s="81" t="s">
        <v>14332</v>
      </c>
      <c r="X39" s="81" t="s">
        <v>14332</v>
      </c>
      <c r="Y39" s="81" t="s">
        <v>14332</v>
      </c>
      <c r="Z39" s="81" t="s">
        <v>14745</v>
      </c>
      <c r="AA39" s="81" t="s">
        <v>14332</v>
      </c>
      <c r="AB39" s="81" t="s">
        <v>14332</v>
      </c>
      <c r="AC39" s="81" t="s">
        <v>14746</v>
      </c>
      <c r="AD39" s="81" t="s">
        <v>14332</v>
      </c>
      <c r="AE39" s="81" t="s">
        <v>14747</v>
      </c>
      <c r="AF39" s="81" t="s">
        <v>14748</v>
      </c>
      <c r="AG39" s="81" t="s">
        <v>14332</v>
      </c>
      <c r="AH39" s="81" t="s">
        <v>14332</v>
      </c>
      <c r="AI39" s="81" t="s">
        <v>14332</v>
      </c>
    </row>
    <row r="40" spans="1:35">
      <c r="A40" s="82" t="s">
        <v>15003</v>
      </c>
      <c r="B40" s="81" t="s">
        <v>14307</v>
      </c>
      <c r="C40" s="81" t="s">
        <v>15004</v>
      </c>
      <c r="D40" s="81" t="s">
        <v>15005</v>
      </c>
      <c r="E40" s="81" t="s">
        <v>14934</v>
      </c>
      <c r="F40" s="81" t="s">
        <v>14935</v>
      </c>
      <c r="G40" s="81" t="s">
        <v>14332</v>
      </c>
      <c r="H40" s="81" t="s">
        <v>15006</v>
      </c>
      <c r="I40" s="81" t="s">
        <v>1453</v>
      </c>
      <c r="J40" s="81" t="s">
        <v>1453</v>
      </c>
      <c r="K40" s="81" t="s">
        <v>14332</v>
      </c>
      <c r="L40" s="81" t="s">
        <v>14332</v>
      </c>
      <c r="M40" s="81" t="s">
        <v>14738</v>
      </c>
      <c r="N40" s="81" t="s">
        <v>14739</v>
      </c>
      <c r="O40" s="81" t="s">
        <v>14740</v>
      </c>
      <c r="P40" s="81" t="s">
        <v>15004</v>
      </c>
      <c r="Q40" s="81" t="s">
        <v>1453</v>
      </c>
      <c r="R40" s="81" t="s">
        <v>1453</v>
      </c>
      <c r="S40" s="81" t="s">
        <v>14332</v>
      </c>
      <c r="T40" s="81" t="s">
        <v>14869</v>
      </c>
      <c r="U40" s="81" t="s">
        <v>15007</v>
      </c>
      <c r="V40" s="81" t="s">
        <v>15004</v>
      </c>
      <c r="W40" s="81" t="s">
        <v>1453</v>
      </c>
      <c r="X40" s="81" t="s">
        <v>1453</v>
      </c>
      <c r="Y40" s="81" t="s">
        <v>1453</v>
      </c>
      <c r="Z40" s="81" t="s">
        <v>14745</v>
      </c>
      <c r="AA40" s="81" t="s">
        <v>1453</v>
      </c>
      <c r="AB40" s="81" t="s">
        <v>1453</v>
      </c>
      <c r="AC40" s="81" t="s">
        <v>14746</v>
      </c>
      <c r="AD40" s="81" t="s">
        <v>14332</v>
      </c>
      <c r="AE40" s="81" t="s">
        <v>14747</v>
      </c>
      <c r="AF40" s="81" t="s">
        <v>14748</v>
      </c>
      <c r="AG40" s="81" t="s">
        <v>14332</v>
      </c>
      <c r="AH40" s="81" t="s">
        <v>14332</v>
      </c>
      <c r="AI40" s="81" t="s">
        <v>14332</v>
      </c>
    </row>
    <row r="41" spans="1:35">
      <c r="A41" s="82" t="s">
        <v>15008</v>
      </c>
      <c r="B41" s="81" t="s">
        <v>14307</v>
      </c>
      <c r="C41" s="81" t="s">
        <v>15009</v>
      </c>
      <c r="D41" s="81" t="s">
        <v>15010</v>
      </c>
      <c r="E41" s="81" t="s">
        <v>14934</v>
      </c>
      <c r="F41" s="81" t="s">
        <v>15011</v>
      </c>
      <c r="G41" s="81" t="s">
        <v>15012</v>
      </c>
      <c r="H41" s="81" t="s">
        <v>15013</v>
      </c>
      <c r="I41" s="81" t="s">
        <v>1453</v>
      </c>
      <c r="J41" s="81" t="s">
        <v>1453</v>
      </c>
      <c r="K41" s="81" t="s">
        <v>14332</v>
      </c>
      <c r="L41" s="81" t="s">
        <v>14332</v>
      </c>
      <c r="M41" s="81" t="s">
        <v>14905</v>
      </c>
      <c r="N41" s="81" t="s">
        <v>14794</v>
      </c>
      <c r="O41" s="81" t="s">
        <v>14740</v>
      </c>
      <c r="P41" s="81" t="s">
        <v>14894</v>
      </c>
      <c r="Q41" s="81" t="s">
        <v>1453</v>
      </c>
      <c r="R41" s="81" t="s">
        <v>1453</v>
      </c>
      <c r="S41" s="81" t="s">
        <v>14332</v>
      </c>
      <c r="T41" s="81" t="s">
        <v>15014</v>
      </c>
      <c r="U41" s="81" t="s">
        <v>15015</v>
      </c>
      <c r="V41" s="81" t="s">
        <v>15009</v>
      </c>
      <c r="W41" s="81" t="s">
        <v>1453</v>
      </c>
      <c r="X41" s="81" t="s">
        <v>1453</v>
      </c>
      <c r="Y41" s="81" t="s">
        <v>14332</v>
      </c>
      <c r="Z41" s="81" t="s">
        <v>14745</v>
      </c>
      <c r="AA41" s="81" t="s">
        <v>14332</v>
      </c>
      <c r="AB41" s="81" t="s">
        <v>14332</v>
      </c>
      <c r="AC41" s="81" t="s">
        <v>14746</v>
      </c>
      <c r="AD41" s="81" t="s">
        <v>14332</v>
      </c>
      <c r="AE41" s="81" t="s">
        <v>14747</v>
      </c>
      <c r="AF41" s="81" t="s">
        <v>14748</v>
      </c>
      <c r="AG41" s="81" t="s">
        <v>14332</v>
      </c>
      <c r="AH41" s="81" t="s">
        <v>14332</v>
      </c>
      <c r="AI41" s="81" t="s">
        <v>14332</v>
      </c>
    </row>
    <row r="42" spans="1:35">
      <c r="A42" s="82" t="s">
        <v>15016</v>
      </c>
      <c r="B42" s="81" t="s">
        <v>14307</v>
      </c>
      <c r="C42" s="81" t="s">
        <v>11170</v>
      </c>
      <c r="D42" s="81" t="s">
        <v>15017</v>
      </c>
      <c r="E42" s="81" t="s">
        <v>14934</v>
      </c>
      <c r="F42" s="81" t="s">
        <v>15018</v>
      </c>
      <c r="G42" s="81" t="s">
        <v>15019</v>
      </c>
      <c r="H42" s="81" t="s">
        <v>15020</v>
      </c>
      <c r="I42" s="81" t="s">
        <v>14332</v>
      </c>
      <c r="J42" s="81" t="s">
        <v>14332</v>
      </c>
      <c r="K42" s="81" t="s">
        <v>14332</v>
      </c>
      <c r="L42" s="81" t="s">
        <v>14332</v>
      </c>
      <c r="M42" s="81" t="s">
        <v>15021</v>
      </c>
      <c r="N42" s="81" t="s">
        <v>14794</v>
      </c>
      <c r="O42" s="81" t="s">
        <v>14740</v>
      </c>
      <c r="P42" s="81" t="s">
        <v>11170</v>
      </c>
      <c r="Q42" s="81" t="s">
        <v>1453</v>
      </c>
      <c r="R42" s="81" t="s">
        <v>1453</v>
      </c>
      <c r="S42" s="81" t="s">
        <v>14332</v>
      </c>
      <c r="T42" s="81" t="s">
        <v>14862</v>
      </c>
      <c r="U42" s="81" t="s">
        <v>15022</v>
      </c>
      <c r="V42" s="81" t="s">
        <v>11170</v>
      </c>
      <c r="W42" s="81" t="s">
        <v>14332</v>
      </c>
      <c r="X42" s="81" t="s">
        <v>14332</v>
      </c>
      <c r="Y42" s="81" t="s">
        <v>14332</v>
      </c>
      <c r="Z42" s="81" t="s">
        <v>14745</v>
      </c>
      <c r="AA42" s="81" t="s">
        <v>14332</v>
      </c>
      <c r="AB42" s="81" t="s">
        <v>14332</v>
      </c>
      <c r="AC42" s="81" t="s">
        <v>14746</v>
      </c>
      <c r="AD42" s="81" t="s">
        <v>14332</v>
      </c>
      <c r="AE42" s="81" t="s">
        <v>14747</v>
      </c>
      <c r="AF42" s="81" t="s">
        <v>14748</v>
      </c>
      <c r="AG42" s="81" t="s">
        <v>14332</v>
      </c>
      <c r="AH42" s="81" t="s">
        <v>14332</v>
      </c>
      <c r="AI42" s="81" t="s">
        <v>14332</v>
      </c>
    </row>
    <row r="43" spans="1:35">
      <c r="A43" s="82" t="s">
        <v>15023</v>
      </c>
      <c r="B43" s="81" t="s">
        <v>14307</v>
      </c>
      <c r="C43" s="81" t="s">
        <v>15024</v>
      </c>
      <c r="D43" s="81" t="s">
        <v>15025</v>
      </c>
      <c r="E43" s="81" t="s">
        <v>14934</v>
      </c>
      <c r="F43" s="81" t="s">
        <v>14935</v>
      </c>
      <c r="G43" s="81" t="s">
        <v>15026</v>
      </c>
      <c r="H43" s="81" t="s">
        <v>15027</v>
      </c>
      <c r="I43" s="81" t="s">
        <v>1453</v>
      </c>
      <c r="J43" s="81" t="s">
        <v>1453</v>
      </c>
      <c r="K43" s="81" t="s">
        <v>14332</v>
      </c>
      <c r="L43" s="81" t="s">
        <v>14332</v>
      </c>
      <c r="M43" s="81" t="s">
        <v>14905</v>
      </c>
      <c r="N43" s="81" t="s">
        <v>14794</v>
      </c>
      <c r="O43" s="81" t="s">
        <v>14740</v>
      </c>
      <c r="P43" s="81" t="s">
        <v>15028</v>
      </c>
      <c r="Q43" s="81" t="s">
        <v>1453</v>
      </c>
      <c r="R43" s="81" t="s">
        <v>1453</v>
      </c>
      <c r="S43" s="81" t="s">
        <v>14332</v>
      </c>
      <c r="T43" s="81" t="s">
        <v>14907</v>
      </c>
      <c r="U43" s="81" t="s">
        <v>14964</v>
      </c>
      <c r="V43" s="81" t="s">
        <v>15024</v>
      </c>
      <c r="W43" s="81" t="s">
        <v>1453</v>
      </c>
      <c r="X43" s="81" t="s">
        <v>1453</v>
      </c>
      <c r="Y43" s="81" t="s">
        <v>14332</v>
      </c>
      <c r="Z43" s="81" t="s">
        <v>14745</v>
      </c>
      <c r="AA43" s="81" t="s">
        <v>14332</v>
      </c>
      <c r="AB43" s="81" t="s">
        <v>14332</v>
      </c>
      <c r="AC43" s="81" t="s">
        <v>14746</v>
      </c>
      <c r="AD43" s="81" t="s">
        <v>14332</v>
      </c>
      <c r="AE43" s="81" t="s">
        <v>14747</v>
      </c>
      <c r="AF43" s="81" t="s">
        <v>14748</v>
      </c>
      <c r="AG43" s="81" t="s">
        <v>14332</v>
      </c>
      <c r="AH43" s="81" t="s">
        <v>14332</v>
      </c>
      <c r="AI43" s="81" t="s">
        <v>14332</v>
      </c>
    </row>
    <row r="44" spans="1:35">
      <c r="A44" s="82" t="s">
        <v>15029</v>
      </c>
      <c r="B44" s="81" t="s">
        <v>14307</v>
      </c>
      <c r="C44" s="81" t="s">
        <v>15030</v>
      </c>
      <c r="D44" s="81" t="s">
        <v>15031</v>
      </c>
      <c r="E44" s="81" t="s">
        <v>14934</v>
      </c>
      <c r="F44" s="81" t="s">
        <v>14935</v>
      </c>
      <c r="G44" s="81" t="s">
        <v>15032</v>
      </c>
      <c r="H44" s="81" t="s">
        <v>15033</v>
      </c>
      <c r="I44" s="81" t="s">
        <v>1453</v>
      </c>
      <c r="J44" s="81" t="s">
        <v>1453</v>
      </c>
      <c r="K44" s="81" t="s">
        <v>14332</v>
      </c>
      <c r="L44" s="81" t="s">
        <v>14332</v>
      </c>
      <c r="M44" s="81" t="s">
        <v>15034</v>
      </c>
      <c r="N44" s="81" t="s">
        <v>14951</v>
      </c>
      <c r="O44" s="81" t="s">
        <v>14740</v>
      </c>
      <c r="P44" s="81" t="s">
        <v>15030</v>
      </c>
      <c r="Q44" s="81" t="s">
        <v>1453</v>
      </c>
      <c r="R44" s="81" t="s">
        <v>1453</v>
      </c>
      <c r="S44" s="81" t="s">
        <v>14332</v>
      </c>
      <c r="T44" s="81" t="s">
        <v>14869</v>
      </c>
      <c r="U44" s="81" t="s">
        <v>15035</v>
      </c>
      <c r="V44" s="81" t="s">
        <v>15030</v>
      </c>
      <c r="W44" s="81" t="s">
        <v>1453</v>
      </c>
      <c r="X44" s="81" t="s">
        <v>1453</v>
      </c>
      <c r="Y44" s="81" t="s">
        <v>1453</v>
      </c>
      <c r="Z44" s="81" t="s">
        <v>14745</v>
      </c>
      <c r="AA44" s="81" t="s">
        <v>1453</v>
      </c>
      <c r="AB44" s="81" t="s">
        <v>1453</v>
      </c>
      <c r="AC44" s="81" t="s">
        <v>14746</v>
      </c>
      <c r="AD44" s="81" t="s">
        <v>14332</v>
      </c>
      <c r="AE44" s="81" t="s">
        <v>14747</v>
      </c>
      <c r="AF44" s="81" t="s">
        <v>14748</v>
      </c>
      <c r="AG44" s="81" t="s">
        <v>14332</v>
      </c>
      <c r="AH44" s="81" t="s">
        <v>14332</v>
      </c>
      <c r="AI44" s="81" t="s">
        <v>14332</v>
      </c>
    </row>
    <row r="45" spans="1:35">
      <c r="A45" s="82" t="s">
        <v>15036</v>
      </c>
      <c r="B45" s="81" t="s">
        <v>14307</v>
      </c>
      <c r="C45" s="81" t="s">
        <v>15037</v>
      </c>
      <c r="D45" s="81" t="s">
        <v>15038</v>
      </c>
      <c r="E45" s="81" t="s">
        <v>14934</v>
      </c>
      <c r="F45" s="81" t="s">
        <v>14935</v>
      </c>
      <c r="G45" s="81" t="s">
        <v>15039</v>
      </c>
      <c r="H45" s="81" t="s">
        <v>15040</v>
      </c>
      <c r="I45" s="81" t="s">
        <v>1453</v>
      </c>
      <c r="J45" s="81" t="s">
        <v>1453</v>
      </c>
      <c r="K45" s="81" t="s">
        <v>14332</v>
      </c>
      <c r="L45" s="81" t="s">
        <v>14332</v>
      </c>
      <c r="M45" s="81" t="s">
        <v>15041</v>
      </c>
      <c r="N45" s="81" t="s">
        <v>14988</v>
      </c>
      <c r="O45" s="81" t="s">
        <v>14740</v>
      </c>
      <c r="P45" s="81" t="s">
        <v>15037</v>
      </c>
      <c r="Q45" s="81" t="s">
        <v>1453</v>
      </c>
      <c r="R45" s="81" t="s">
        <v>1453</v>
      </c>
      <c r="S45" s="81" t="s">
        <v>14332</v>
      </c>
      <c r="T45" s="81" t="s">
        <v>14797</v>
      </c>
      <c r="U45" s="81" t="s">
        <v>15042</v>
      </c>
      <c r="V45" s="81" t="s">
        <v>15037</v>
      </c>
      <c r="W45" s="81" t="s">
        <v>1453</v>
      </c>
      <c r="X45" s="81" t="s">
        <v>1453</v>
      </c>
      <c r="Y45" s="81" t="s">
        <v>1453</v>
      </c>
      <c r="Z45" s="81" t="s">
        <v>14745</v>
      </c>
      <c r="AA45" s="81" t="s">
        <v>1453</v>
      </c>
      <c r="AB45" s="81" t="s">
        <v>1453</v>
      </c>
      <c r="AC45" s="81" t="s">
        <v>14746</v>
      </c>
      <c r="AD45" s="81" t="s">
        <v>14332</v>
      </c>
      <c r="AE45" s="81" t="s">
        <v>14747</v>
      </c>
      <c r="AF45" s="81" t="s">
        <v>14748</v>
      </c>
      <c r="AG45" s="81" t="s">
        <v>14332</v>
      </c>
      <c r="AH45" s="81" t="s">
        <v>14332</v>
      </c>
      <c r="AI45" s="81" t="s">
        <v>14332</v>
      </c>
    </row>
    <row r="46" spans="1:35">
      <c r="A46" s="82" t="s">
        <v>15043</v>
      </c>
      <c r="B46" s="81" t="s">
        <v>14307</v>
      </c>
      <c r="C46" s="81" t="s">
        <v>15044</v>
      </c>
      <c r="D46" s="81" t="s">
        <v>15045</v>
      </c>
      <c r="E46" s="81" t="s">
        <v>14934</v>
      </c>
      <c r="F46" s="81" t="s">
        <v>14935</v>
      </c>
      <c r="G46" s="81" t="s">
        <v>15046</v>
      </c>
      <c r="H46" s="81" t="s">
        <v>15047</v>
      </c>
      <c r="I46" s="81" t="s">
        <v>14332</v>
      </c>
      <c r="J46" s="81" t="s">
        <v>14332</v>
      </c>
      <c r="K46" s="81" t="s">
        <v>14332</v>
      </c>
      <c r="L46" s="81" t="s">
        <v>14332</v>
      </c>
      <c r="M46" s="81" t="s">
        <v>14905</v>
      </c>
      <c r="N46" s="81" t="s">
        <v>14794</v>
      </c>
      <c r="O46" s="81" t="s">
        <v>14740</v>
      </c>
      <c r="P46" s="81" t="s">
        <v>15048</v>
      </c>
      <c r="Q46" s="81" t="s">
        <v>1453</v>
      </c>
      <c r="R46" s="81" t="s">
        <v>1453</v>
      </c>
      <c r="S46" s="81" t="s">
        <v>14332</v>
      </c>
      <c r="T46" s="81" t="s">
        <v>14742</v>
      </c>
      <c r="U46" s="81" t="s">
        <v>15049</v>
      </c>
      <c r="V46" s="81" t="s">
        <v>15044</v>
      </c>
      <c r="W46" s="81" t="s">
        <v>14332</v>
      </c>
      <c r="X46" s="81" t="s">
        <v>14332</v>
      </c>
      <c r="Y46" s="81" t="s">
        <v>14332</v>
      </c>
      <c r="Z46" s="81" t="s">
        <v>14745</v>
      </c>
      <c r="AA46" s="81" t="s">
        <v>14332</v>
      </c>
      <c r="AB46" s="81" t="s">
        <v>14332</v>
      </c>
      <c r="AC46" s="81" t="s">
        <v>14746</v>
      </c>
      <c r="AD46" s="81" t="s">
        <v>14332</v>
      </c>
      <c r="AE46" s="81" t="s">
        <v>14747</v>
      </c>
      <c r="AF46" s="81" t="s">
        <v>14748</v>
      </c>
      <c r="AG46" s="81" t="s">
        <v>14332</v>
      </c>
      <c r="AH46" s="81" t="s">
        <v>14332</v>
      </c>
      <c r="AI46" s="81" t="s">
        <v>14332</v>
      </c>
    </row>
    <row r="47" spans="1:35">
      <c r="A47" s="82" t="s">
        <v>15050</v>
      </c>
      <c r="B47" s="81" t="s">
        <v>14307</v>
      </c>
      <c r="C47" s="81" t="s">
        <v>15051</v>
      </c>
      <c r="D47" s="81" t="s">
        <v>15052</v>
      </c>
      <c r="E47" s="81" t="s">
        <v>14934</v>
      </c>
      <c r="F47" s="81" t="s">
        <v>14935</v>
      </c>
      <c r="G47" s="81" t="s">
        <v>15053</v>
      </c>
      <c r="H47" s="81" t="s">
        <v>15054</v>
      </c>
      <c r="I47" s="81" t="s">
        <v>1453</v>
      </c>
      <c r="J47" s="81" t="s">
        <v>1453</v>
      </c>
      <c r="K47" s="81" t="s">
        <v>14332</v>
      </c>
      <c r="L47" s="81" t="s">
        <v>14332</v>
      </c>
      <c r="M47" s="81" t="s">
        <v>14738</v>
      </c>
      <c r="N47" s="81" t="s">
        <v>14739</v>
      </c>
      <c r="O47" s="81" t="s">
        <v>14740</v>
      </c>
      <c r="P47" s="81" t="s">
        <v>15051</v>
      </c>
      <c r="Q47" s="81" t="s">
        <v>1453</v>
      </c>
      <c r="R47" s="81" t="s">
        <v>1453</v>
      </c>
      <c r="S47" s="81" t="s">
        <v>14332</v>
      </c>
      <c r="T47" s="81" t="s">
        <v>14869</v>
      </c>
      <c r="U47" s="81" t="s">
        <v>15055</v>
      </c>
      <c r="V47" s="81" t="s">
        <v>15051</v>
      </c>
      <c r="W47" s="81" t="s">
        <v>1453</v>
      </c>
      <c r="X47" s="81" t="s">
        <v>1453</v>
      </c>
      <c r="Y47" s="81" t="s">
        <v>1453</v>
      </c>
      <c r="Z47" s="81" t="s">
        <v>14745</v>
      </c>
      <c r="AA47" s="81" t="s">
        <v>1453</v>
      </c>
      <c r="AB47" s="81" t="s">
        <v>1453</v>
      </c>
      <c r="AC47" s="81" t="s">
        <v>14746</v>
      </c>
      <c r="AD47" s="81" t="s">
        <v>14332</v>
      </c>
      <c r="AE47" s="81" t="s">
        <v>14747</v>
      </c>
      <c r="AF47" s="81" t="s">
        <v>14748</v>
      </c>
      <c r="AG47" s="81" t="s">
        <v>14332</v>
      </c>
      <c r="AH47" s="81" t="s">
        <v>14332</v>
      </c>
      <c r="AI47" s="81" t="s">
        <v>14332</v>
      </c>
    </row>
    <row r="48" spans="1:35">
      <c r="A48" s="82" t="s">
        <v>15056</v>
      </c>
      <c r="B48" s="81" t="s">
        <v>14307</v>
      </c>
      <c r="C48" s="81" t="s">
        <v>15057</v>
      </c>
      <c r="D48" s="81" t="s">
        <v>15058</v>
      </c>
      <c r="E48" s="81" t="s">
        <v>14934</v>
      </c>
      <c r="F48" s="81" t="s">
        <v>15059</v>
      </c>
      <c r="G48" s="81" t="s">
        <v>15060</v>
      </c>
      <c r="H48" s="81" t="s">
        <v>15061</v>
      </c>
      <c r="I48" s="81" t="s">
        <v>1453</v>
      </c>
      <c r="J48" s="81" t="s">
        <v>1453</v>
      </c>
      <c r="K48" s="81" t="s">
        <v>14332</v>
      </c>
      <c r="L48" s="81" t="s">
        <v>14332</v>
      </c>
      <c r="M48" s="81" t="s">
        <v>15062</v>
      </c>
      <c r="N48" s="81" t="s">
        <v>14892</v>
      </c>
      <c r="O48" s="81" t="s">
        <v>14740</v>
      </c>
      <c r="P48" s="81" t="s">
        <v>15057</v>
      </c>
      <c r="Q48" s="81" t="s">
        <v>1453</v>
      </c>
      <c r="R48" s="81" t="s">
        <v>1453</v>
      </c>
      <c r="S48" s="81" t="s">
        <v>14332</v>
      </c>
      <c r="T48" s="81" t="s">
        <v>1453</v>
      </c>
      <c r="U48" s="81" t="s">
        <v>1453</v>
      </c>
      <c r="V48" s="81" t="s">
        <v>1453</v>
      </c>
      <c r="W48" s="81" t="s">
        <v>1453</v>
      </c>
      <c r="X48" s="81" t="s">
        <v>1453</v>
      </c>
      <c r="Y48" s="81" t="s">
        <v>1453</v>
      </c>
      <c r="Z48" s="81" t="s">
        <v>14745</v>
      </c>
      <c r="AA48" s="81" t="s">
        <v>1453</v>
      </c>
      <c r="AB48" s="81" t="s">
        <v>1453</v>
      </c>
      <c r="AC48" s="81" t="s">
        <v>14746</v>
      </c>
      <c r="AD48" s="81" t="s">
        <v>15063</v>
      </c>
      <c r="AE48" s="81" t="s">
        <v>14755</v>
      </c>
      <c r="AF48" s="81" t="s">
        <v>14748</v>
      </c>
      <c r="AG48" s="81" t="s">
        <v>14332</v>
      </c>
      <c r="AH48" s="81" t="s">
        <v>14332</v>
      </c>
      <c r="AI48" s="81" t="s">
        <v>14332</v>
      </c>
    </row>
    <row r="49" spans="1:35">
      <c r="A49" s="82" t="s">
        <v>15064</v>
      </c>
      <c r="B49" s="81" t="s">
        <v>14307</v>
      </c>
      <c r="C49" s="81" t="s">
        <v>15065</v>
      </c>
      <c r="D49" s="81" t="s">
        <v>15066</v>
      </c>
      <c r="E49" s="81" t="s">
        <v>14934</v>
      </c>
      <c r="F49" s="81" t="s">
        <v>14935</v>
      </c>
      <c r="G49" s="81" t="s">
        <v>15067</v>
      </c>
      <c r="H49" s="81" t="s">
        <v>15068</v>
      </c>
      <c r="I49" s="81" t="s">
        <v>1453</v>
      </c>
      <c r="J49" s="81" t="s">
        <v>1453</v>
      </c>
      <c r="K49" s="81" t="s">
        <v>14332</v>
      </c>
      <c r="L49" s="81" t="s">
        <v>14332</v>
      </c>
      <c r="M49" s="81" t="s">
        <v>14738</v>
      </c>
      <c r="N49" s="81" t="s">
        <v>14739</v>
      </c>
      <c r="O49" s="81" t="s">
        <v>14740</v>
      </c>
      <c r="P49" s="81" t="s">
        <v>15065</v>
      </c>
      <c r="Q49" s="81" t="s">
        <v>1453</v>
      </c>
      <c r="R49" s="81" t="s">
        <v>1453</v>
      </c>
      <c r="S49" s="81" t="s">
        <v>14332</v>
      </c>
      <c r="T49" s="81" t="s">
        <v>1453</v>
      </c>
      <c r="U49" s="81" t="s">
        <v>1453</v>
      </c>
      <c r="V49" s="81" t="s">
        <v>1453</v>
      </c>
      <c r="W49" s="81" t="s">
        <v>1453</v>
      </c>
      <c r="X49" s="81" t="s">
        <v>1453</v>
      </c>
      <c r="Y49" s="81" t="s">
        <v>1453</v>
      </c>
      <c r="Z49" s="81" t="s">
        <v>14745</v>
      </c>
      <c r="AA49" s="81" t="s">
        <v>1453</v>
      </c>
      <c r="AB49" s="81" t="s">
        <v>1453</v>
      </c>
      <c r="AC49" s="81" t="s">
        <v>14746</v>
      </c>
      <c r="AD49" s="81" t="s">
        <v>14332</v>
      </c>
      <c r="AE49" s="81" t="s">
        <v>14747</v>
      </c>
      <c r="AF49" s="81" t="s">
        <v>14748</v>
      </c>
      <c r="AG49" s="81" t="s">
        <v>14332</v>
      </c>
      <c r="AH49" s="81" t="s">
        <v>14332</v>
      </c>
      <c r="AI49" s="81" t="s">
        <v>14332</v>
      </c>
    </row>
    <row r="50" spans="1:35">
      <c r="A50" s="82" t="s">
        <v>15069</v>
      </c>
      <c r="B50" s="81" t="s">
        <v>14307</v>
      </c>
      <c r="C50" s="81" t="s">
        <v>15070</v>
      </c>
      <c r="D50" s="81" t="s">
        <v>15071</v>
      </c>
      <c r="E50" s="81" t="s">
        <v>14934</v>
      </c>
      <c r="F50" s="81" t="s">
        <v>14935</v>
      </c>
      <c r="G50" s="81" t="s">
        <v>15072</v>
      </c>
      <c r="H50" s="81" t="s">
        <v>15073</v>
      </c>
      <c r="I50" s="81" t="s">
        <v>14332</v>
      </c>
      <c r="J50" s="81" t="s">
        <v>14332</v>
      </c>
      <c r="K50" s="81" t="s">
        <v>14332</v>
      </c>
      <c r="L50" s="81" t="s">
        <v>14332</v>
      </c>
      <c r="M50" s="81" t="s">
        <v>15074</v>
      </c>
      <c r="N50" s="81" t="s">
        <v>15075</v>
      </c>
      <c r="O50" s="81" t="s">
        <v>14740</v>
      </c>
      <c r="P50" s="81" t="s">
        <v>15070</v>
      </c>
      <c r="Q50" s="81" t="s">
        <v>1453</v>
      </c>
      <c r="R50" s="81" t="s">
        <v>1453</v>
      </c>
      <c r="S50" s="81" t="s">
        <v>14332</v>
      </c>
      <c r="T50" s="81" t="s">
        <v>15076</v>
      </c>
      <c r="U50" s="81" t="s">
        <v>15077</v>
      </c>
      <c r="V50" s="81" t="s">
        <v>15070</v>
      </c>
      <c r="W50" s="81" t="s">
        <v>14332</v>
      </c>
      <c r="X50" s="81" t="s">
        <v>14332</v>
      </c>
      <c r="Y50" s="81" t="s">
        <v>14332</v>
      </c>
      <c r="Z50" s="81" t="s">
        <v>14745</v>
      </c>
      <c r="AA50" s="81" t="s">
        <v>14332</v>
      </c>
      <c r="AB50" s="81" t="s">
        <v>14332</v>
      </c>
      <c r="AC50" s="81" t="s">
        <v>14746</v>
      </c>
      <c r="AD50" s="81" t="s">
        <v>14332</v>
      </c>
      <c r="AE50" s="81" t="s">
        <v>14747</v>
      </c>
      <c r="AF50" s="81" t="s">
        <v>14748</v>
      </c>
      <c r="AG50" s="81" t="s">
        <v>14332</v>
      </c>
      <c r="AH50" s="81" t="s">
        <v>14332</v>
      </c>
      <c r="AI50" s="81" t="s">
        <v>14332</v>
      </c>
    </row>
    <row r="51" spans="1:35">
      <c r="A51" s="82" t="s">
        <v>12631</v>
      </c>
      <c r="B51" s="81" t="s">
        <v>14307</v>
      </c>
      <c r="C51" s="81" t="s">
        <v>12630</v>
      </c>
      <c r="D51" s="81" t="s">
        <v>12632</v>
      </c>
      <c r="E51" s="81" t="s">
        <v>14934</v>
      </c>
      <c r="F51" s="81" t="s">
        <v>15078</v>
      </c>
      <c r="G51" s="81" t="s">
        <v>15079</v>
      </c>
      <c r="H51" s="81" t="s">
        <v>12633</v>
      </c>
      <c r="I51" s="81" t="s">
        <v>14332</v>
      </c>
      <c r="J51" s="81" t="s">
        <v>14332</v>
      </c>
      <c r="K51" s="81" t="s">
        <v>14332</v>
      </c>
      <c r="L51" s="81" t="s">
        <v>14332</v>
      </c>
      <c r="M51" s="81" t="s">
        <v>14793</v>
      </c>
      <c r="N51" s="81" t="s">
        <v>14794</v>
      </c>
      <c r="O51" s="81" t="s">
        <v>14740</v>
      </c>
      <c r="P51" s="81" t="s">
        <v>15080</v>
      </c>
      <c r="Q51" s="81" t="s">
        <v>14912</v>
      </c>
      <c r="R51" s="81" t="s">
        <v>14912</v>
      </c>
      <c r="S51" s="81" t="s">
        <v>14332</v>
      </c>
      <c r="T51" s="81" t="s">
        <v>14850</v>
      </c>
      <c r="U51" s="81" t="s">
        <v>15081</v>
      </c>
      <c r="V51" s="81" t="s">
        <v>12630</v>
      </c>
      <c r="W51" s="81" t="s">
        <v>14332</v>
      </c>
      <c r="X51" s="81" t="s">
        <v>14332</v>
      </c>
      <c r="Y51" s="81" t="s">
        <v>14332</v>
      </c>
      <c r="Z51" s="81" t="s">
        <v>14745</v>
      </c>
      <c r="AA51" s="81" t="s">
        <v>14332</v>
      </c>
      <c r="AB51" s="81" t="s">
        <v>14332</v>
      </c>
      <c r="AC51" s="81" t="s">
        <v>14746</v>
      </c>
      <c r="AD51" s="81" t="s">
        <v>14332</v>
      </c>
      <c r="AE51" s="81" t="s">
        <v>14747</v>
      </c>
      <c r="AF51" s="81" t="s">
        <v>14748</v>
      </c>
      <c r="AG51" s="81" t="s">
        <v>14332</v>
      </c>
      <c r="AH51" s="81" t="s">
        <v>14332</v>
      </c>
      <c r="AI51" s="81" t="s">
        <v>14332</v>
      </c>
    </row>
    <row r="52" spans="1:35">
      <c r="A52" s="82" t="s">
        <v>15082</v>
      </c>
      <c r="B52" s="81" t="s">
        <v>14307</v>
      </c>
      <c r="C52" s="81" t="s">
        <v>15083</v>
      </c>
      <c r="D52" s="81" t="s">
        <v>15084</v>
      </c>
      <c r="E52" s="81" t="s">
        <v>14934</v>
      </c>
      <c r="F52" s="81" t="s">
        <v>14935</v>
      </c>
      <c r="G52" s="81" t="s">
        <v>15085</v>
      </c>
      <c r="H52" s="81" t="s">
        <v>15086</v>
      </c>
      <c r="I52" s="81" t="s">
        <v>1453</v>
      </c>
      <c r="J52" s="81" t="s">
        <v>1453</v>
      </c>
      <c r="K52" s="81" t="s">
        <v>14332</v>
      </c>
      <c r="L52" s="81" t="s">
        <v>15087</v>
      </c>
      <c r="M52" s="81" t="s">
        <v>15088</v>
      </c>
      <c r="N52" s="81" t="s">
        <v>14761</v>
      </c>
      <c r="O52" s="81" t="s">
        <v>14740</v>
      </c>
      <c r="P52" s="81" t="s">
        <v>15083</v>
      </c>
      <c r="Q52" s="81" t="s">
        <v>1453</v>
      </c>
      <c r="R52" s="81" t="s">
        <v>1453</v>
      </c>
      <c r="S52" s="81" t="s">
        <v>14332</v>
      </c>
      <c r="T52" s="81" t="s">
        <v>14907</v>
      </c>
      <c r="U52" s="81" t="s">
        <v>15089</v>
      </c>
      <c r="V52" s="81" t="s">
        <v>15083</v>
      </c>
      <c r="W52" s="81" t="s">
        <v>1453</v>
      </c>
      <c r="X52" s="81" t="s">
        <v>1453</v>
      </c>
      <c r="Y52" s="81" t="s">
        <v>1453</v>
      </c>
      <c r="Z52" s="81" t="s">
        <v>14745</v>
      </c>
      <c r="AA52" s="81" t="s">
        <v>1453</v>
      </c>
      <c r="AB52" s="81" t="s">
        <v>1453</v>
      </c>
      <c r="AC52" s="81" t="s">
        <v>14746</v>
      </c>
      <c r="AD52" s="81" t="s">
        <v>15090</v>
      </c>
      <c r="AE52" s="81" t="s">
        <v>14755</v>
      </c>
      <c r="AF52" s="81" t="s">
        <v>14748</v>
      </c>
      <c r="AG52" s="81" t="s">
        <v>14332</v>
      </c>
      <c r="AH52" s="81" t="s">
        <v>14332</v>
      </c>
      <c r="AI52" s="81" t="s">
        <v>14332</v>
      </c>
    </row>
    <row r="53" spans="1:35">
      <c r="A53" s="82" t="s">
        <v>15091</v>
      </c>
      <c r="B53" s="81" t="s">
        <v>14307</v>
      </c>
      <c r="C53" s="81" t="s">
        <v>15092</v>
      </c>
      <c r="D53" s="81" t="s">
        <v>15093</v>
      </c>
      <c r="E53" s="81" t="s">
        <v>14934</v>
      </c>
      <c r="F53" s="81" t="s">
        <v>14935</v>
      </c>
      <c r="G53" s="81" t="s">
        <v>15094</v>
      </c>
      <c r="H53" s="81" t="s">
        <v>15095</v>
      </c>
      <c r="I53" s="81" t="s">
        <v>1453</v>
      </c>
      <c r="J53" s="81" t="s">
        <v>1453</v>
      </c>
      <c r="K53" s="81" t="s">
        <v>14332</v>
      </c>
      <c r="L53" s="81" t="s">
        <v>14332</v>
      </c>
      <c r="M53" s="81" t="s">
        <v>15096</v>
      </c>
      <c r="N53" s="81" t="s">
        <v>14767</v>
      </c>
      <c r="O53" s="81" t="s">
        <v>14740</v>
      </c>
      <c r="P53" s="81" t="s">
        <v>15092</v>
      </c>
      <c r="Q53" s="81" t="s">
        <v>1453</v>
      </c>
      <c r="R53" s="81" t="s">
        <v>1453</v>
      </c>
      <c r="S53" s="81" t="s">
        <v>14332</v>
      </c>
      <c r="T53" s="81" t="s">
        <v>14850</v>
      </c>
      <c r="U53" s="81" t="s">
        <v>15097</v>
      </c>
      <c r="V53" s="81" t="s">
        <v>15092</v>
      </c>
      <c r="W53" s="81" t="s">
        <v>1453</v>
      </c>
      <c r="X53" s="81" t="s">
        <v>1453</v>
      </c>
      <c r="Y53" s="81" t="s">
        <v>14332</v>
      </c>
      <c r="Z53" s="81" t="s">
        <v>14745</v>
      </c>
      <c r="AA53" s="81" t="s">
        <v>14332</v>
      </c>
      <c r="AB53" s="81" t="s">
        <v>14332</v>
      </c>
      <c r="AC53" s="81" t="s">
        <v>14746</v>
      </c>
      <c r="AD53" s="81" t="s">
        <v>14332</v>
      </c>
      <c r="AE53" s="81" t="s">
        <v>14747</v>
      </c>
      <c r="AF53" s="81" t="s">
        <v>14748</v>
      </c>
      <c r="AG53" s="81" t="s">
        <v>14332</v>
      </c>
      <c r="AH53" s="81" t="s">
        <v>14332</v>
      </c>
      <c r="AI53" s="81" t="s">
        <v>14332</v>
      </c>
    </row>
    <row r="54" spans="1:35">
      <c r="A54" s="82" t="s">
        <v>15098</v>
      </c>
      <c r="B54" s="81" t="s">
        <v>14307</v>
      </c>
      <c r="C54" s="81" t="s">
        <v>15099</v>
      </c>
      <c r="D54" s="81" t="s">
        <v>15100</v>
      </c>
      <c r="E54" s="81" t="s">
        <v>14934</v>
      </c>
      <c r="F54" s="81" t="s">
        <v>15059</v>
      </c>
      <c r="G54" s="81" t="s">
        <v>15101</v>
      </c>
      <c r="H54" s="81" t="s">
        <v>15102</v>
      </c>
      <c r="I54" s="81" t="s">
        <v>14332</v>
      </c>
      <c r="J54" s="81" t="s">
        <v>14332</v>
      </c>
      <c r="K54" s="81" t="s">
        <v>14332</v>
      </c>
      <c r="L54" s="81" t="s">
        <v>14332</v>
      </c>
      <c r="M54" s="81" t="s">
        <v>15096</v>
      </c>
      <c r="N54" s="81" t="s">
        <v>14767</v>
      </c>
      <c r="O54" s="81" t="s">
        <v>14740</v>
      </c>
      <c r="P54" s="81" t="s">
        <v>15099</v>
      </c>
      <c r="Q54" s="81" t="s">
        <v>1453</v>
      </c>
      <c r="R54" s="81" t="s">
        <v>1453</v>
      </c>
      <c r="S54" s="81" t="s">
        <v>14332</v>
      </c>
      <c r="T54" s="81" t="s">
        <v>14900</v>
      </c>
      <c r="U54" s="81" t="s">
        <v>15103</v>
      </c>
      <c r="V54" s="81" t="s">
        <v>15099</v>
      </c>
      <c r="W54" s="81" t="s">
        <v>14332</v>
      </c>
      <c r="X54" s="81" t="s">
        <v>14332</v>
      </c>
      <c r="Y54" s="81" t="s">
        <v>14332</v>
      </c>
      <c r="Z54" s="81" t="s">
        <v>14745</v>
      </c>
      <c r="AA54" s="81" t="s">
        <v>14332</v>
      </c>
      <c r="AB54" s="81" t="s">
        <v>14332</v>
      </c>
      <c r="AC54" s="81" t="s">
        <v>14746</v>
      </c>
      <c r="AD54" s="81" t="s">
        <v>14332</v>
      </c>
      <c r="AE54" s="81" t="s">
        <v>14747</v>
      </c>
      <c r="AF54" s="81" t="s">
        <v>14748</v>
      </c>
      <c r="AG54" s="81" t="s">
        <v>14332</v>
      </c>
      <c r="AH54" s="81" t="s">
        <v>14332</v>
      </c>
      <c r="AI54" s="81" t="s">
        <v>14332</v>
      </c>
    </row>
    <row r="55" spans="1:35">
      <c r="A55" s="82" t="s">
        <v>15104</v>
      </c>
      <c r="B55" s="81" t="s">
        <v>14307</v>
      </c>
      <c r="C55" s="81" t="s">
        <v>15105</v>
      </c>
      <c r="D55" s="81" t="s">
        <v>15106</v>
      </c>
      <c r="E55" s="81" t="s">
        <v>14934</v>
      </c>
      <c r="F55" s="81" t="s">
        <v>14935</v>
      </c>
      <c r="G55" s="81" t="s">
        <v>15107</v>
      </c>
      <c r="H55" s="81" t="s">
        <v>15108</v>
      </c>
      <c r="I55" s="81" t="s">
        <v>14332</v>
      </c>
      <c r="J55" s="81" t="s">
        <v>14332</v>
      </c>
      <c r="K55" s="81" t="s">
        <v>14332</v>
      </c>
      <c r="L55" s="81" t="s">
        <v>14332</v>
      </c>
      <c r="M55" s="81" t="s">
        <v>15062</v>
      </c>
      <c r="N55" s="81" t="s">
        <v>14892</v>
      </c>
      <c r="O55" s="81" t="s">
        <v>14740</v>
      </c>
      <c r="P55" s="81" t="s">
        <v>15105</v>
      </c>
      <c r="Q55" s="81" t="s">
        <v>1453</v>
      </c>
      <c r="R55" s="81" t="s">
        <v>1453</v>
      </c>
      <c r="S55" s="81" t="s">
        <v>14332</v>
      </c>
      <c r="T55" s="81" t="s">
        <v>14850</v>
      </c>
      <c r="U55" s="81" t="s">
        <v>15109</v>
      </c>
      <c r="V55" s="81" t="s">
        <v>15105</v>
      </c>
      <c r="W55" s="81" t="s">
        <v>14332</v>
      </c>
      <c r="X55" s="81" t="s">
        <v>14332</v>
      </c>
      <c r="Y55" s="81" t="s">
        <v>14332</v>
      </c>
      <c r="Z55" s="81" t="s">
        <v>14745</v>
      </c>
      <c r="AA55" s="81" t="s">
        <v>14332</v>
      </c>
      <c r="AB55" s="81" t="s">
        <v>14332</v>
      </c>
      <c r="AC55" s="81" t="s">
        <v>14746</v>
      </c>
      <c r="AD55" s="81" t="s">
        <v>14332</v>
      </c>
      <c r="AE55" s="81" t="s">
        <v>14747</v>
      </c>
      <c r="AF55" s="81" t="s">
        <v>14748</v>
      </c>
      <c r="AG55" s="81" t="s">
        <v>14332</v>
      </c>
      <c r="AH55" s="81" t="s">
        <v>14332</v>
      </c>
      <c r="AI55" s="81" t="s">
        <v>14332</v>
      </c>
    </row>
    <row r="56" spans="1:35">
      <c r="A56" s="82" t="s">
        <v>15110</v>
      </c>
      <c r="B56" s="81" t="s">
        <v>14307</v>
      </c>
      <c r="C56" s="81" t="s">
        <v>15111</v>
      </c>
      <c r="D56" s="81" t="s">
        <v>15112</v>
      </c>
      <c r="E56" s="81" t="s">
        <v>14934</v>
      </c>
      <c r="F56" s="81" t="s">
        <v>14935</v>
      </c>
      <c r="G56" s="81" t="s">
        <v>15113</v>
      </c>
      <c r="H56" s="81" t="s">
        <v>15114</v>
      </c>
      <c r="I56" s="81" t="s">
        <v>1453</v>
      </c>
      <c r="J56" s="81" t="s">
        <v>1453</v>
      </c>
      <c r="K56" s="81" t="s">
        <v>14332</v>
      </c>
      <c r="L56" s="81" t="s">
        <v>14332</v>
      </c>
      <c r="M56" s="81" t="s">
        <v>15062</v>
      </c>
      <c r="N56" s="81" t="s">
        <v>14892</v>
      </c>
      <c r="O56" s="81" t="s">
        <v>14740</v>
      </c>
      <c r="P56" s="81" t="s">
        <v>15115</v>
      </c>
      <c r="Q56" s="81" t="s">
        <v>1453</v>
      </c>
      <c r="R56" s="81" t="s">
        <v>1453</v>
      </c>
      <c r="S56" s="81" t="s">
        <v>14332</v>
      </c>
      <c r="T56" s="81" t="s">
        <v>14885</v>
      </c>
      <c r="U56" s="81" t="s">
        <v>15116</v>
      </c>
      <c r="V56" s="81" t="s">
        <v>15115</v>
      </c>
      <c r="W56" s="81" t="s">
        <v>1453</v>
      </c>
      <c r="X56" s="81" t="s">
        <v>1453</v>
      </c>
      <c r="Y56" s="81" t="s">
        <v>1453</v>
      </c>
      <c r="Z56" s="81" t="s">
        <v>14745</v>
      </c>
      <c r="AA56" s="81" t="s">
        <v>1453</v>
      </c>
      <c r="AB56" s="81" t="s">
        <v>1453</v>
      </c>
      <c r="AC56" s="81" t="s">
        <v>14746</v>
      </c>
      <c r="AD56" s="81" t="s">
        <v>14332</v>
      </c>
      <c r="AE56" s="81" t="s">
        <v>14747</v>
      </c>
      <c r="AF56" s="81" t="s">
        <v>14748</v>
      </c>
      <c r="AG56" s="81" t="s">
        <v>14332</v>
      </c>
      <c r="AH56" s="81" t="s">
        <v>14332</v>
      </c>
      <c r="AI56" s="81" t="s">
        <v>14332</v>
      </c>
    </row>
    <row r="57" spans="1:35">
      <c r="A57" s="82" t="s">
        <v>15117</v>
      </c>
      <c r="B57" s="81" t="s">
        <v>14307</v>
      </c>
      <c r="C57" s="81" t="s">
        <v>15118</v>
      </c>
      <c r="D57" s="81" t="s">
        <v>15119</v>
      </c>
      <c r="E57" s="81" t="s">
        <v>14934</v>
      </c>
      <c r="F57" s="81" t="s">
        <v>14935</v>
      </c>
      <c r="G57" s="81" t="s">
        <v>15120</v>
      </c>
      <c r="H57" s="81" t="s">
        <v>15121</v>
      </c>
      <c r="I57" s="81" t="s">
        <v>1453</v>
      </c>
      <c r="J57" s="81" t="s">
        <v>1453</v>
      </c>
      <c r="K57" s="81" t="s">
        <v>14332</v>
      </c>
      <c r="L57" s="81" t="s">
        <v>14332</v>
      </c>
      <c r="M57" s="81" t="s">
        <v>15122</v>
      </c>
      <c r="N57" s="81" t="s">
        <v>14892</v>
      </c>
      <c r="O57" s="81" t="s">
        <v>14740</v>
      </c>
      <c r="P57" s="81" t="s">
        <v>1453</v>
      </c>
      <c r="Q57" s="81" t="s">
        <v>1453</v>
      </c>
      <c r="R57" s="81" t="s">
        <v>1453</v>
      </c>
      <c r="S57" s="81" t="s">
        <v>14332</v>
      </c>
      <c r="T57" s="81" t="s">
        <v>14850</v>
      </c>
      <c r="U57" s="81" t="s">
        <v>15118</v>
      </c>
      <c r="V57" s="81" t="s">
        <v>15123</v>
      </c>
      <c r="W57" s="81" t="s">
        <v>1453</v>
      </c>
      <c r="X57" s="81" t="s">
        <v>1453</v>
      </c>
      <c r="Y57" s="81" t="s">
        <v>14332</v>
      </c>
      <c r="Z57" s="81" t="s">
        <v>14745</v>
      </c>
      <c r="AA57" s="81" t="s">
        <v>14332</v>
      </c>
      <c r="AB57" s="81" t="s">
        <v>14332</v>
      </c>
      <c r="AC57" s="81" t="s">
        <v>14746</v>
      </c>
      <c r="AD57" s="81" t="s">
        <v>14332</v>
      </c>
      <c r="AE57" s="81" t="s">
        <v>14747</v>
      </c>
      <c r="AF57" s="81" t="s">
        <v>14748</v>
      </c>
      <c r="AG57" s="81" t="s">
        <v>14332</v>
      </c>
      <c r="AH57" s="81" t="s">
        <v>14332</v>
      </c>
      <c r="AI57" s="81" t="s">
        <v>14332</v>
      </c>
    </row>
    <row r="58" spans="1:35">
      <c r="A58" s="82" t="s">
        <v>15124</v>
      </c>
      <c r="B58" s="81" t="s">
        <v>14307</v>
      </c>
      <c r="C58" s="81" t="s">
        <v>15125</v>
      </c>
      <c r="D58" s="81" t="s">
        <v>15126</v>
      </c>
      <c r="E58" s="81" t="s">
        <v>14934</v>
      </c>
      <c r="F58" s="81" t="s">
        <v>14935</v>
      </c>
      <c r="G58" s="81" t="s">
        <v>15127</v>
      </c>
      <c r="H58" s="81" t="s">
        <v>15128</v>
      </c>
      <c r="I58" s="81" t="s">
        <v>1453</v>
      </c>
      <c r="J58" s="81" t="s">
        <v>1453</v>
      </c>
      <c r="K58" s="81" t="s">
        <v>14332</v>
      </c>
      <c r="L58" s="81" t="s">
        <v>14332</v>
      </c>
      <c r="M58" s="81" t="s">
        <v>15129</v>
      </c>
      <c r="N58" s="81" t="s">
        <v>14794</v>
      </c>
      <c r="O58" s="81" t="s">
        <v>14740</v>
      </c>
      <c r="P58" s="81" t="s">
        <v>15125</v>
      </c>
      <c r="Q58" s="81" t="s">
        <v>1453</v>
      </c>
      <c r="R58" s="81" t="s">
        <v>1453</v>
      </c>
      <c r="S58" s="81" t="s">
        <v>14332</v>
      </c>
      <c r="T58" s="81" t="s">
        <v>14885</v>
      </c>
      <c r="U58" s="81" t="s">
        <v>15130</v>
      </c>
      <c r="V58" s="81" t="s">
        <v>15125</v>
      </c>
      <c r="W58" s="81" t="s">
        <v>1453</v>
      </c>
      <c r="X58" s="81" t="s">
        <v>1453</v>
      </c>
      <c r="Y58" s="81" t="s">
        <v>1453</v>
      </c>
      <c r="Z58" s="81" t="s">
        <v>14745</v>
      </c>
      <c r="AA58" s="81" t="s">
        <v>1453</v>
      </c>
      <c r="AB58" s="81" t="s">
        <v>1453</v>
      </c>
      <c r="AC58" s="81" t="s">
        <v>14746</v>
      </c>
      <c r="AD58" s="81" t="s">
        <v>14332</v>
      </c>
      <c r="AE58" s="81" t="s">
        <v>14747</v>
      </c>
      <c r="AF58" s="81" t="s">
        <v>14748</v>
      </c>
      <c r="AG58" s="81" t="s">
        <v>14332</v>
      </c>
      <c r="AH58" s="81" t="s">
        <v>14332</v>
      </c>
      <c r="AI58" s="81" t="s">
        <v>14332</v>
      </c>
    </row>
    <row r="59" spans="1:35">
      <c r="A59" s="82" t="s">
        <v>15131</v>
      </c>
      <c r="B59" s="81" t="s">
        <v>14307</v>
      </c>
      <c r="C59" s="81" t="s">
        <v>15132</v>
      </c>
      <c r="D59" s="81" t="s">
        <v>15133</v>
      </c>
      <c r="E59" s="81" t="s">
        <v>14629</v>
      </c>
      <c r="F59" s="81" t="s">
        <v>15134</v>
      </c>
      <c r="G59" s="81" t="s">
        <v>14332</v>
      </c>
      <c r="H59" s="81" t="s">
        <v>15135</v>
      </c>
      <c r="I59" s="81" t="s">
        <v>14332</v>
      </c>
      <c r="J59" s="81" t="s">
        <v>14332</v>
      </c>
      <c r="K59" s="81" t="s">
        <v>14332</v>
      </c>
      <c r="L59" s="81" t="s">
        <v>14332</v>
      </c>
      <c r="M59" s="81" t="s">
        <v>14819</v>
      </c>
      <c r="N59" s="81" t="s">
        <v>14820</v>
      </c>
      <c r="O59" s="81" t="s">
        <v>14740</v>
      </c>
      <c r="P59" s="81" t="s">
        <v>15136</v>
      </c>
      <c r="Q59" s="81" t="s">
        <v>1453</v>
      </c>
      <c r="R59" s="81" t="s">
        <v>1453</v>
      </c>
      <c r="S59" s="81" t="s">
        <v>14332</v>
      </c>
      <c r="T59" s="81" t="s">
        <v>14850</v>
      </c>
      <c r="U59" s="81" t="s">
        <v>15137</v>
      </c>
      <c r="V59" s="81" t="s">
        <v>15132</v>
      </c>
      <c r="W59" s="81" t="s">
        <v>14332</v>
      </c>
      <c r="X59" s="81" t="s">
        <v>14332</v>
      </c>
      <c r="Y59" s="81" t="s">
        <v>14332</v>
      </c>
      <c r="Z59" s="81" t="s">
        <v>14745</v>
      </c>
      <c r="AA59" s="81" t="s">
        <v>14332</v>
      </c>
      <c r="AB59" s="81" t="s">
        <v>15138</v>
      </c>
      <c r="AC59" s="81" t="s">
        <v>14746</v>
      </c>
      <c r="AD59" s="81" t="s">
        <v>15139</v>
      </c>
      <c r="AE59" s="81" t="s">
        <v>14747</v>
      </c>
      <c r="AF59" s="81" t="s">
        <v>14748</v>
      </c>
      <c r="AG59" s="81" t="s">
        <v>14332</v>
      </c>
      <c r="AH59" s="81" t="s">
        <v>14332</v>
      </c>
      <c r="AI59" s="81" t="s">
        <v>14332</v>
      </c>
    </row>
    <row r="60" spans="1:35">
      <c r="A60" s="82" t="s">
        <v>15140</v>
      </c>
      <c r="B60" s="81" t="s">
        <v>14307</v>
      </c>
      <c r="C60" s="81" t="s">
        <v>15141</v>
      </c>
      <c r="D60" s="81" t="s">
        <v>15142</v>
      </c>
      <c r="E60" s="81" t="s">
        <v>14934</v>
      </c>
      <c r="F60" s="81" t="s">
        <v>14935</v>
      </c>
      <c r="G60" s="81" t="s">
        <v>15143</v>
      </c>
      <c r="H60" s="81" t="s">
        <v>14996</v>
      </c>
      <c r="I60" s="81" t="s">
        <v>1453</v>
      </c>
      <c r="J60" s="81" t="s">
        <v>1453</v>
      </c>
      <c r="K60" s="81" t="s">
        <v>14332</v>
      </c>
      <c r="L60" s="81" t="s">
        <v>14332</v>
      </c>
      <c r="M60" s="81" t="s">
        <v>14997</v>
      </c>
      <c r="N60" s="81" t="s">
        <v>14761</v>
      </c>
      <c r="O60" s="81" t="s">
        <v>14740</v>
      </c>
      <c r="P60" s="81" t="s">
        <v>15141</v>
      </c>
      <c r="Q60" s="81" t="s">
        <v>1453</v>
      </c>
      <c r="R60" s="81" t="s">
        <v>1453</v>
      </c>
      <c r="S60" s="81" t="s">
        <v>14332</v>
      </c>
      <c r="T60" s="81" t="s">
        <v>14869</v>
      </c>
      <c r="U60" s="81" t="s">
        <v>14998</v>
      </c>
      <c r="V60" s="81" t="s">
        <v>15144</v>
      </c>
      <c r="W60" s="81" t="s">
        <v>1453</v>
      </c>
      <c r="X60" s="81" t="s">
        <v>1453</v>
      </c>
      <c r="Y60" s="81" t="s">
        <v>1453</v>
      </c>
      <c r="Z60" s="81" t="s">
        <v>14745</v>
      </c>
      <c r="AA60" s="81" t="s">
        <v>1453</v>
      </c>
      <c r="AB60" s="81" t="s">
        <v>1453</v>
      </c>
      <c r="AC60" s="81" t="s">
        <v>14746</v>
      </c>
      <c r="AD60" s="81" t="s">
        <v>14332</v>
      </c>
      <c r="AE60" s="81" t="s">
        <v>14747</v>
      </c>
      <c r="AF60" s="81" t="s">
        <v>14748</v>
      </c>
      <c r="AG60" s="81" t="s">
        <v>14332</v>
      </c>
      <c r="AH60" s="81" t="s">
        <v>14332</v>
      </c>
      <c r="AI60" s="81" t="s">
        <v>14332</v>
      </c>
    </row>
    <row r="61" spans="1:35">
      <c r="A61" s="82" t="s">
        <v>15145</v>
      </c>
      <c r="B61" s="81" t="s">
        <v>14307</v>
      </c>
      <c r="C61" s="81" t="s">
        <v>15146</v>
      </c>
      <c r="D61" s="81" t="s">
        <v>15147</v>
      </c>
      <c r="E61" s="81" t="s">
        <v>14934</v>
      </c>
      <c r="F61" s="81" t="s">
        <v>14935</v>
      </c>
      <c r="G61" s="81" t="s">
        <v>15148</v>
      </c>
      <c r="H61" s="81" t="s">
        <v>15149</v>
      </c>
      <c r="I61" s="81" t="s">
        <v>14332</v>
      </c>
      <c r="J61" s="81" t="s">
        <v>14332</v>
      </c>
      <c r="K61" s="81" t="s">
        <v>14332</v>
      </c>
      <c r="L61" s="81" t="s">
        <v>14332</v>
      </c>
      <c r="M61" s="81" t="s">
        <v>14819</v>
      </c>
      <c r="N61" s="81" t="s">
        <v>14820</v>
      </c>
      <c r="O61" s="81" t="s">
        <v>14740</v>
      </c>
      <c r="P61" s="81" t="s">
        <v>15146</v>
      </c>
      <c r="Q61" s="81" t="s">
        <v>1453</v>
      </c>
      <c r="R61" s="81" t="s">
        <v>1453</v>
      </c>
      <c r="S61" s="81" t="s">
        <v>14332</v>
      </c>
      <c r="T61" s="81" t="s">
        <v>14900</v>
      </c>
      <c r="U61" s="81" t="s">
        <v>15150</v>
      </c>
      <c r="V61" s="81" t="s">
        <v>15151</v>
      </c>
      <c r="W61" s="81" t="s">
        <v>14332</v>
      </c>
      <c r="X61" s="81" t="s">
        <v>14332</v>
      </c>
      <c r="Y61" s="81" t="s">
        <v>14332</v>
      </c>
      <c r="Z61" s="81" t="s">
        <v>14745</v>
      </c>
      <c r="AA61" s="81" t="s">
        <v>14332</v>
      </c>
      <c r="AB61" s="81" t="s">
        <v>14332</v>
      </c>
      <c r="AC61" s="81" t="s">
        <v>14746</v>
      </c>
      <c r="AD61" s="81" t="s">
        <v>14332</v>
      </c>
      <c r="AE61" s="81" t="s">
        <v>14747</v>
      </c>
      <c r="AF61" s="81" t="s">
        <v>14748</v>
      </c>
      <c r="AG61" s="81" t="s">
        <v>14332</v>
      </c>
      <c r="AH61" s="81" t="s">
        <v>14332</v>
      </c>
      <c r="AI61" s="81" t="s">
        <v>14332</v>
      </c>
    </row>
    <row r="62" spans="1:35">
      <c r="A62" s="82" t="s">
        <v>15152</v>
      </c>
      <c r="B62" s="81" t="s">
        <v>14307</v>
      </c>
      <c r="C62" s="81" t="s">
        <v>15153</v>
      </c>
      <c r="D62" s="81" t="s">
        <v>15154</v>
      </c>
      <c r="E62" s="81" t="s">
        <v>14934</v>
      </c>
      <c r="F62" s="81" t="s">
        <v>15155</v>
      </c>
      <c r="G62" s="81" t="s">
        <v>15156</v>
      </c>
      <c r="H62" s="81" t="s">
        <v>15157</v>
      </c>
      <c r="I62" s="81" t="s">
        <v>14332</v>
      </c>
      <c r="J62" s="81" t="s">
        <v>14332</v>
      </c>
      <c r="K62" s="81" t="s">
        <v>14332</v>
      </c>
      <c r="L62" s="81" t="s">
        <v>14332</v>
      </c>
      <c r="M62" s="81" t="s">
        <v>14819</v>
      </c>
      <c r="N62" s="81" t="s">
        <v>14820</v>
      </c>
      <c r="O62" s="81" t="s">
        <v>14740</v>
      </c>
      <c r="P62" s="81" t="s">
        <v>15158</v>
      </c>
      <c r="Q62" s="81" t="s">
        <v>1453</v>
      </c>
      <c r="R62" s="81" t="s">
        <v>1453</v>
      </c>
      <c r="S62" s="81" t="s">
        <v>14332</v>
      </c>
      <c r="T62" s="81" t="s">
        <v>14839</v>
      </c>
      <c r="U62" s="81" t="s">
        <v>15159</v>
      </c>
      <c r="V62" s="81" t="s">
        <v>15153</v>
      </c>
      <c r="W62" s="81" t="s">
        <v>14332</v>
      </c>
      <c r="X62" s="81" t="s">
        <v>14332</v>
      </c>
      <c r="Y62" s="81" t="s">
        <v>14332</v>
      </c>
      <c r="Z62" s="81" t="s">
        <v>14745</v>
      </c>
      <c r="AA62" s="81" t="s">
        <v>14332</v>
      </c>
      <c r="AB62" s="81" t="s">
        <v>14332</v>
      </c>
      <c r="AC62" s="81" t="s">
        <v>14746</v>
      </c>
      <c r="AD62" s="81" t="s">
        <v>14332</v>
      </c>
      <c r="AE62" s="81" t="s">
        <v>14747</v>
      </c>
      <c r="AF62" s="81" t="s">
        <v>14748</v>
      </c>
      <c r="AG62" s="81" t="s">
        <v>14332</v>
      </c>
      <c r="AH62" s="81" t="s">
        <v>14332</v>
      </c>
      <c r="AI62" s="81" t="s">
        <v>14332</v>
      </c>
    </row>
    <row r="63" spans="1:35">
      <c r="A63" s="82" t="s">
        <v>10410</v>
      </c>
      <c r="B63" s="81" t="s">
        <v>14307</v>
      </c>
      <c r="C63" s="81" t="s">
        <v>10409</v>
      </c>
      <c r="D63" s="81" t="s">
        <v>15160</v>
      </c>
      <c r="E63" s="81" t="s">
        <v>14934</v>
      </c>
      <c r="F63" s="81" t="s">
        <v>15078</v>
      </c>
      <c r="G63" s="81" t="s">
        <v>14332</v>
      </c>
      <c r="H63" s="81" t="s">
        <v>15161</v>
      </c>
      <c r="I63" s="81" t="s">
        <v>14332</v>
      </c>
      <c r="J63" s="81" t="s">
        <v>14332</v>
      </c>
      <c r="K63" s="81" t="s">
        <v>14332</v>
      </c>
      <c r="L63" s="81" t="s">
        <v>15162</v>
      </c>
      <c r="M63" s="81" t="s">
        <v>14979</v>
      </c>
      <c r="N63" s="81" t="s">
        <v>14794</v>
      </c>
      <c r="O63" s="81" t="s">
        <v>14740</v>
      </c>
      <c r="P63" s="81" t="s">
        <v>10409</v>
      </c>
      <c r="Q63" s="81" t="s">
        <v>14912</v>
      </c>
      <c r="R63" s="81" t="s">
        <v>14912</v>
      </c>
      <c r="S63" s="81" t="s">
        <v>14332</v>
      </c>
      <c r="T63" s="81" t="s">
        <v>14850</v>
      </c>
      <c r="U63" s="81" t="s">
        <v>15163</v>
      </c>
      <c r="V63" s="81" t="s">
        <v>15164</v>
      </c>
      <c r="W63" s="81" t="s">
        <v>14332</v>
      </c>
      <c r="X63" s="81" t="s">
        <v>14332</v>
      </c>
      <c r="Y63" s="81" t="s">
        <v>14332</v>
      </c>
      <c r="Z63" s="81" t="s">
        <v>14745</v>
      </c>
      <c r="AA63" s="81" t="s">
        <v>14332</v>
      </c>
      <c r="AB63" s="81" t="s">
        <v>14332</v>
      </c>
      <c r="AC63" s="81" t="s">
        <v>14746</v>
      </c>
      <c r="AD63" s="81" t="s">
        <v>14332</v>
      </c>
      <c r="AE63" s="81" t="s">
        <v>14747</v>
      </c>
      <c r="AF63" s="81" t="s">
        <v>14748</v>
      </c>
      <c r="AG63" s="81" t="s">
        <v>14332</v>
      </c>
      <c r="AH63" s="81" t="s">
        <v>14332</v>
      </c>
      <c r="AI63" s="81" t="s">
        <v>14332</v>
      </c>
    </row>
    <row r="64" spans="1:35">
      <c r="A64" s="82" t="s">
        <v>15165</v>
      </c>
      <c r="B64" s="81" t="s">
        <v>14307</v>
      </c>
      <c r="C64" s="81" t="s">
        <v>15166</v>
      </c>
      <c r="D64" s="81" t="s">
        <v>15167</v>
      </c>
      <c r="E64" s="81" t="s">
        <v>14934</v>
      </c>
      <c r="F64" s="81" t="s">
        <v>15168</v>
      </c>
      <c r="G64" s="81" t="s">
        <v>15169</v>
      </c>
      <c r="H64" s="81" t="s">
        <v>15170</v>
      </c>
      <c r="I64" s="81" t="s">
        <v>14332</v>
      </c>
      <c r="J64" s="81" t="s">
        <v>14332</v>
      </c>
      <c r="K64" s="81" t="s">
        <v>14332</v>
      </c>
      <c r="L64" s="81" t="s">
        <v>14332</v>
      </c>
      <c r="M64" s="81" t="s">
        <v>15096</v>
      </c>
      <c r="N64" s="81" t="s">
        <v>14767</v>
      </c>
      <c r="O64" s="81" t="s">
        <v>14740</v>
      </c>
      <c r="P64" s="81" t="s">
        <v>15166</v>
      </c>
      <c r="Q64" s="81" t="s">
        <v>1453</v>
      </c>
      <c r="R64" s="81" t="s">
        <v>1453</v>
      </c>
      <c r="S64" s="81" t="s">
        <v>14332</v>
      </c>
      <c r="T64" s="81" t="s">
        <v>14900</v>
      </c>
      <c r="U64" s="81" t="s">
        <v>15171</v>
      </c>
      <c r="V64" s="81" t="s">
        <v>15172</v>
      </c>
      <c r="W64" s="81" t="s">
        <v>14332</v>
      </c>
      <c r="X64" s="81" t="s">
        <v>14332</v>
      </c>
      <c r="Y64" s="81" t="s">
        <v>14332</v>
      </c>
      <c r="Z64" s="81" t="s">
        <v>14745</v>
      </c>
      <c r="AA64" s="81" t="s">
        <v>14332</v>
      </c>
      <c r="AB64" s="81" t="s">
        <v>14332</v>
      </c>
      <c r="AC64" s="81" t="s">
        <v>14746</v>
      </c>
      <c r="AD64" s="81" t="s">
        <v>14332</v>
      </c>
      <c r="AE64" s="81" t="s">
        <v>14747</v>
      </c>
      <c r="AF64" s="81" t="s">
        <v>14748</v>
      </c>
      <c r="AG64" s="81" t="s">
        <v>14332</v>
      </c>
      <c r="AH64" s="81" t="s">
        <v>14332</v>
      </c>
      <c r="AI64" s="81" t="s">
        <v>14332</v>
      </c>
    </row>
    <row r="65" spans="1:35">
      <c r="A65" s="82" t="s">
        <v>15173</v>
      </c>
      <c r="B65" s="81" t="s">
        <v>14307</v>
      </c>
      <c r="C65" s="81" t="s">
        <v>11327</v>
      </c>
      <c r="D65" s="81" t="s">
        <v>15174</v>
      </c>
      <c r="E65" s="81" t="s">
        <v>14934</v>
      </c>
      <c r="F65" s="81" t="s">
        <v>14695</v>
      </c>
      <c r="G65" s="81" t="s">
        <v>15175</v>
      </c>
      <c r="H65" s="81" t="s">
        <v>15176</v>
      </c>
      <c r="I65" s="81" t="s">
        <v>14332</v>
      </c>
      <c r="J65" s="81" t="s">
        <v>14332</v>
      </c>
      <c r="K65" s="81" t="s">
        <v>14332</v>
      </c>
      <c r="L65" s="81" t="s">
        <v>14332</v>
      </c>
      <c r="M65" s="81" t="s">
        <v>15177</v>
      </c>
      <c r="N65" s="81" t="s">
        <v>14988</v>
      </c>
      <c r="O65" s="81" t="s">
        <v>14740</v>
      </c>
      <c r="P65" s="81" t="s">
        <v>11327</v>
      </c>
      <c r="Q65" s="81" t="s">
        <v>1453</v>
      </c>
      <c r="R65" s="81" t="s">
        <v>1453</v>
      </c>
      <c r="S65" s="81" t="s">
        <v>14332</v>
      </c>
      <c r="T65" s="81" t="s">
        <v>14900</v>
      </c>
      <c r="U65" s="81" t="s">
        <v>15178</v>
      </c>
      <c r="V65" s="81" t="s">
        <v>11327</v>
      </c>
      <c r="W65" s="81" t="s">
        <v>14332</v>
      </c>
      <c r="X65" s="81" t="s">
        <v>14332</v>
      </c>
      <c r="Y65" s="81" t="s">
        <v>14332</v>
      </c>
      <c r="Z65" s="81" t="s">
        <v>14745</v>
      </c>
      <c r="AA65" s="81" t="s">
        <v>14332</v>
      </c>
      <c r="AB65" s="81" t="s">
        <v>14332</v>
      </c>
      <c r="AC65" s="81" t="s">
        <v>14746</v>
      </c>
      <c r="AD65" s="81" t="s">
        <v>14332</v>
      </c>
      <c r="AE65" s="81" t="s">
        <v>14747</v>
      </c>
      <c r="AF65" s="81" t="s">
        <v>14748</v>
      </c>
      <c r="AG65" s="81" t="s">
        <v>14332</v>
      </c>
      <c r="AH65" s="81" t="s">
        <v>14332</v>
      </c>
      <c r="AI65" s="81" t="s">
        <v>14332</v>
      </c>
    </row>
    <row r="66" spans="1:35">
      <c r="A66" s="82" t="s">
        <v>15179</v>
      </c>
      <c r="B66" s="81" t="s">
        <v>14307</v>
      </c>
      <c r="C66" s="81" t="s">
        <v>14826</v>
      </c>
      <c r="D66" s="81" t="s">
        <v>15180</v>
      </c>
      <c r="E66" s="81" t="s">
        <v>14934</v>
      </c>
      <c r="F66" s="81" t="s">
        <v>14935</v>
      </c>
      <c r="G66" s="81" t="s">
        <v>15181</v>
      </c>
      <c r="H66" s="81" t="s">
        <v>14825</v>
      </c>
      <c r="I66" s="81" t="s">
        <v>14332</v>
      </c>
      <c r="J66" s="81" t="s">
        <v>14332</v>
      </c>
      <c r="K66" s="81" t="s">
        <v>14332</v>
      </c>
      <c r="L66" s="81" t="s">
        <v>14332</v>
      </c>
      <c r="M66" s="81" t="s">
        <v>14819</v>
      </c>
      <c r="N66" s="81" t="s">
        <v>15182</v>
      </c>
      <c r="O66" s="81" t="s">
        <v>14740</v>
      </c>
      <c r="P66" s="81" t="s">
        <v>15183</v>
      </c>
      <c r="Q66" s="81" t="s">
        <v>1453</v>
      </c>
      <c r="R66" s="81" t="s">
        <v>1453</v>
      </c>
      <c r="S66" s="81" t="s">
        <v>14332</v>
      </c>
      <c r="T66" s="81" t="s">
        <v>14900</v>
      </c>
      <c r="U66" s="81" t="s">
        <v>15184</v>
      </c>
      <c r="V66" s="81" t="s">
        <v>14826</v>
      </c>
      <c r="W66" s="81" t="s">
        <v>14332</v>
      </c>
      <c r="X66" s="81" t="s">
        <v>14332</v>
      </c>
      <c r="Y66" s="81" t="s">
        <v>14332</v>
      </c>
      <c r="Z66" s="81" t="s">
        <v>14745</v>
      </c>
      <c r="AA66" s="81" t="s">
        <v>14332</v>
      </c>
      <c r="AB66" s="81" t="s">
        <v>14332</v>
      </c>
      <c r="AC66" s="81" t="s">
        <v>14746</v>
      </c>
      <c r="AD66" s="81" t="s">
        <v>14332</v>
      </c>
      <c r="AE66" s="81" t="s">
        <v>14747</v>
      </c>
      <c r="AF66" s="81" t="s">
        <v>14748</v>
      </c>
      <c r="AG66" s="81" t="s">
        <v>14332</v>
      </c>
      <c r="AH66" s="81" t="s">
        <v>14332</v>
      </c>
      <c r="AI66" s="81" t="s">
        <v>14332</v>
      </c>
    </row>
    <row r="67" spans="1:35">
      <c r="A67" s="82" t="s">
        <v>15185</v>
      </c>
      <c r="B67" s="81" t="s">
        <v>14307</v>
      </c>
      <c r="C67" s="81" t="s">
        <v>15186</v>
      </c>
      <c r="D67" s="81" t="s">
        <v>15187</v>
      </c>
      <c r="E67" s="81" t="s">
        <v>14934</v>
      </c>
      <c r="F67" s="81" t="s">
        <v>14935</v>
      </c>
      <c r="G67" s="81" t="s">
        <v>15188</v>
      </c>
      <c r="H67" s="81" t="s">
        <v>15189</v>
      </c>
      <c r="I67" s="81" t="s">
        <v>1453</v>
      </c>
      <c r="J67" s="81" t="s">
        <v>1453</v>
      </c>
      <c r="K67" s="81" t="s">
        <v>14332</v>
      </c>
      <c r="L67" s="81" t="s">
        <v>14332</v>
      </c>
      <c r="M67" s="81" t="s">
        <v>14812</v>
      </c>
      <c r="N67" s="81" t="s">
        <v>14804</v>
      </c>
      <c r="O67" s="81" t="s">
        <v>14740</v>
      </c>
      <c r="P67" s="81" t="s">
        <v>15190</v>
      </c>
      <c r="Q67" s="81" t="s">
        <v>1453</v>
      </c>
      <c r="R67" s="81" t="s">
        <v>1453</v>
      </c>
      <c r="S67" s="81" t="s">
        <v>14332</v>
      </c>
      <c r="T67" s="81" t="s">
        <v>14785</v>
      </c>
      <c r="U67" s="81" t="s">
        <v>15191</v>
      </c>
      <c r="V67" s="81" t="s">
        <v>15186</v>
      </c>
      <c r="W67" s="81" t="s">
        <v>1453</v>
      </c>
      <c r="X67" s="81" t="s">
        <v>1453</v>
      </c>
      <c r="Y67" s="81" t="s">
        <v>14332</v>
      </c>
      <c r="Z67" s="81" t="s">
        <v>14745</v>
      </c>
      <c r="AA67" s="81" t="s">
        <v>14332</v>
      </c>
      <c r="AB67" s="81" t="s">
        <v>14332</v>
      </c>
      <c r="AC67" s="81" t="s">
        <v>14746</v>
      </c>
      <c r="AD67" s="81" t="s">
        <v>14332</v>
      </c>
      <c r="AE67" s="81" t="s">
        <v>14747</v>
      </c>
      <c r="AF67" s="81" t="s">
        <v>14748</v>
      </c>
      <c r="AG67" s="81" t="s">
        <v>14332</v>
      </c>
      <c r="AH67" s="81" t="s">
        <v>14332</v>
      </c>
      <c r="AI67" s="81" t="s">
        <v>14332</v>
      </c>
    </row>
    <row r="68" spans="1:35">
      <c r="A68" s="82" t="s">
        <v>15192</v>
      </c>
      <c r="B68" s="81" t="s">
        <v>14307</v>
      </c>
      <c r="C68" s="81" t="s">
        <v>15193</v>
      </c>
      <c r="D68" s="81" t="s">
        <v>15194</v>
      </c>
      <c r="E68" s="81" t="s">
        <v>14934</v>
      </c>
      <c r="F68" s="81" t="s">
        <v>14935</v>
      </c>
      <c r="G68" s="81" t="s">
        <v>15195</v>
      </c>
      <c r="H68" s="81" t="s">
        <v>15196</v>
      </c>
      <c r="I68" s="81" t="s">
        <v>1453</v>
      </c>
      <c r="J68" s="81" t="s">
        <v>1453</v>
      </c>
      <c r="K68" s="81" t="s">
        <v>14332</v>
      </c>
      <c r="L68" s="81" t="s">
        <v>14332</v>
      </c>
      <c r="M68" s="81" t="s">
        <v>14832</v>
      </c>
      <c r="N68" s="81" t="s">
        <v>14833</v>
      </c>
      <c r="O68" s="81" t="s">
        <v>14740</v>
      </c>
      <c r="P68" s="81" t="s">
        <v>15197</v>
      </c>
      <c r="Q68" s="81" t="s">
        <v>1453</v>
      </c>
      <c r="R68" s="81" t="s">
        <v>1453</v>
      </c>
      <c r="S68" s="81" t="s">
        <v>14332</v>
      </c>
      <c r="T68" s="81" t="s">
        <v>14797</v>
      </c>
      <c r="U68" s="81" t="s">
        <v>15198</v>
      </c>
      <c r="V68" s="81" t="s">
        <v>15193</v>
      </c>
      <c r="W68" s="81" t="s">
        <v>1453</v>
      </c>
      <c r="X68" s="81" t="s">
        <v>1453</v>
      </c>
      <c r="Y68" s="81" t="s">
        <v>14332</v>
      </c>
      <c r="Z68" s="81" t="s">
        <v>14745</v>
      </c>
      <c r="AA68" s="81" t="s">
        <v>14332</v>
      </c>
      <c r="AB68" s="81" t="s">
        <v>14332</v>
      </c>
      <c r="AC68" s="81" t="s">
        <v>14746</v>
      </c>
      <c r="AD68" s="81" t="s">
        <v>14332</v>
      </c>
      <c r="AE68" s="81" t="s">
        <v>14747</v>
      </c>
      <c r="AF68" s="81" t="s">
        <v>14748</v>
      </c>
      <c r="AG68" s="81" t="s">
        <v>14332</v>
      </c>
      <c r="AH68" s="81" t="s">
        <v>14332</v>
      </c>
      <c r="AI68" s="81" t="s">
        <v>14332</v>
      </c>
    </row>
    <row r="69" spans="1:35">
      <c r="A69" s="82" t="s">
        <v>15199</v>
      </c>
      <c r="B69" s="81" t="s">
        <v>14307</v>
      </c>
      <c r="C69" s="81" t="s">
        <v>15200</v>
      </c>
      <c r="D69" s="81" t="s">
        <v>15201</v>
      </c>
      <c r="E69" s="81" t="s">
        <v>14934</v>
      </c>
      <c r="F69" s="81" t="s">
        <v>14935</v>
      </c>
      <c r="G69" s="81" t="s">
        <v>15202</v>
      </c>
      <c r="H69" s="81" t="s">
        <v>15203</v>
      </c>
      <c r="I69" s="81" t="s">
        <v>14332</v>
      </c>
      <c r="J69" s="81" t="s">
        <v>14332</v>
      </c>
      <c r="K69" s="81" t="s">
        <v>14332</v>
      </c>
      <c r="L69" s="81" t="s">
        <v>14332</v>
      </c>
      <c r="M69" s="81" t="s">
        <v>14957</v>
      </c>
      <c r="N69" s="81" t="s">
        <v>14767</v>
      </c>
      <c r="O69" s="81" t="s">
        <v>14740</v>
      </c>
      <c r="P69" s="81" t="s">
        <v>15200</v>
      </c>
      <c r="Q69" s="81" t="s">
        <v>1453</v>
      </c>
      <c r="R69" s="81" t="s">
        <v>1453</v>
      </c>
      <c r="S69" s="81" t="s">
        <v>14332</v>
      </c>
      <c r="T69" s="81" t="s">
        <v>14839</v>
      </c>
      <c r="U69" s="81" t="s">
        <v>15204</v>
      </c>
      <c r="V69" s="81" t="s">
        <v>15200</v>
      </c>
      <c r="W69" s="81" t="s">
        <v>14332</v>
      </c>
      <c r="X69" s="81" t="s">
        <v>14332</v>
      </c>
      <c r="Y69" s="81" t="s">
        <v>14332</v>
      </c>
      <c r="Z69" s="81" t="s">
        <v>14745</v>
      </c>
      <c r="AA69" s="81" t="s">
        <v>14332</v>
      </c>
      <c r="AB69" s="81" t="s">
        <v>14332</v>
      </c>
      <c r="AC69" s="81" t="s">
        <v>14746</v>
      </c>
      <c r="AD69" s="81" t="s">
        <v>14332</v>
      </c>
      <c r="AE69" s="81" t="s">
        <v>14747</v>
      </c>
      <c r="AF69" s="81" t="s">
        <v>14748</v>
      </c>
      <c r="AG69" s="81" t="s">
        <v>14332</v>
      </c>
      <c r="AH69" s="81" t="s">
        <v>14332</v>
      </c>
      <c r="AI69" s="81" t="s">
        <v>14332</v>
      </c>
    </row>
    <row r="70" spans="1:35">
      <c r="A70" s="82" t="s">
        <v>10447</v>
      </c>
      <c r="B70" s="81" t="s">
        <v>14307</v>
      </c>
      <c r="C70" s="81" t="s">
        <v>10057</v>
      </c>
      <c r="D70" s="81" t="s">
        <v>10448</v>
      </c>
      <c r="E70" s="81" t="s">
        <v>14934</v>
      </c>
      <c r="F70" s="81" t="s">
        <v>15078</v>
      </c>
      <c r="G70" s="81" t="s">
        <v>14332</v>
      </c>
      <c r="H70" s="81" t="s">
        <v>15205</v>
      </c>
      <c r="I70" s="81" t="s">
        <v>14332</v>
      </c>
      <c r="J70" s="81" t="s">
        <v>14332</v>
      </c>
      <c r="K70" s="81" t="s">
        <v>14332</v>
      </c>
      <c r="L70" s="81" t="s">
        <v>14332</v>
      </c>
      <c r="M70" s="81" t="s">
        <v>15206</v>
      </c>
      <c r="N70" s="81" t="s">
        <v>14892</v>
      </c>
      <c r="O70" s="81" t="s">
        <v>14740</v>
      </c>
      <c r="P70" s="81" t="s">
        <v>10057</v>
      </c>
      <c r="Q70" s="81" t="s">
        <v>14912</v>
      </c>
      <c r="R70" s="81" t="s">
        <v>14912</v>
      </c>
      <c r="S70" s="81" t="s">
        <v>14332</v>
      </c>
      <c r="T70" s="81" t="s">
        <v>14850</v>
      </c>
      <c r="U70" s="81" t="s">
        <v>15207</v>
      </c>
      <c r="V70" s="81" t="s">
        <v>10057</v>
      </c>
      <c r="W70" s="81" t="s">
        <v>14332</v>
      </c>
      <c r="X70" s="81" t="s">
        <v>14332</v>
      </c>
      <c r="Y70" s="81" t="s">
        <v>14332</v>
      </c>
      <c r="Z70" s="81" t="s">
        <v>14745</v>
      </c>
      <c r="AA70" s="81" t="s">
        <v>14332</v>
      </c>
      <c r="AB70" s="81" t="s">
        <v>14332</v>
      </c>
      <c r="AC70" s="81" t="s">
        <v>14746</v>
      </c>
      <c r="AD70" s="81" t="s">
        <v>14332</v>
      </c>
      <c r="AE70" s="81" t="s">
        <v>14747</v>
      </c>
      <c r="AF70" s="81" t="s">
        <v>14748</v>
      </c>
      <c r="AG70" s="81" t="s">
        <v>14332</v>
      </c>
      <c r="AH70" s="81" t="s">
        <v>14332</v>
      </c>
      <c r="AI70" s="81" t="s">
        <v>14332</v>
      </c>
    </row>
    <row r="71" spans="1:35">
      <c r="A71" s="82" t="s">
        <v>15208</v>
      </c>
      <c r="B71" s="81" t="s">
        <v>14307</v>
      </c>
      <c r="C71" s="81" t="s">
        <v>15209</v>
      </c>
      <c r="D71" s="81" t="s">
        <v>15210</v>
      </c>
      <c r="E71" s="81" t="s">
        <v>14934</v>
      </c>
      <c r="F71" s="81" t="s">
        <v>14695</v>
      </c>
      <c r="G71" s="81" t="s">
        <v>15175</v>
      </c>
      <c r="H71" s="81" t="s">
        <v>15211</v>
      </c>
      <c r="I71" s="81" t="s">
        <v>14332</v>
      </c>
      <c r="J71" s="81" t="s">
        <v>14332</v>
      </c>
      <c r="K71" s="81" t="s">
        <v>14332</v>
      </c>
      <c r="L71" s="81" t="s">
        <v>14332</v>
      </c>
      <c r="M71" s="81" t="s">
        <v>15177</v>
      </c>
      <c r="N71" s="81" t="s">
        <v>14988</v>
      </c>
      <c r="O71" s="81" t="s">
        <v>14740</v>
      </c>
      <c r="P71" s="81" t="s">
        <v>15209</v>
      </c>
      <c r="Q71" s="81" t="s">
        <v>1453</v>
      </c>
      <c r="R71" s="81" t="s">
        <v>1453</v>
      </c>
      <c r="S71" s="81" t="s">
        <v>14332</v>
      </c>
      <c r="T71" s="81" t="s">
        <v>14900</v>
      </c>
      <c r="U71" s="81" t="s">
        <v>15212</v>
      </c>
      <c r="V71" s="81" t="s">
        <v>15213</v>
      </c>
      <c r="W71" s="81" t="s">
        <v>14332</v>
      </c>
      <c r="X71" s="81" t="s">
        <v>14332</v>
      </c>
      <c r="Y71" s="81" t="s">
        <v>14332</v>
      </c>
      <c r="Z71" s="81" t="s">
        <v>14745</v>
      </c>
      <c r="AA71" s="81" t="s">
        <v>14332</v>
      </c>
      <c r="AB71" s="81" t="s">
        <v>14332</v>
      </c>
      <c r="AC71" s="81" t="s">
        <v>14746</v>
      </c>
      <c r="AD71" s="81" t="s">
        <v>14332</v>
      </c>
      <c r="AE71" s="81" t="s">
        <v>14747</v>
      </c>
      <c r="AF71" s="81" t="s">
        <v>14748</v>
      </c>
      <c r="AG71" s="81" t="s">
        <v>14332</v>
      </c>
      <c r="AH71" s="81" t="s">
        <v>14332</v>
      </c>
      <c r="AI71" s="81" t="s">
        <v>14332</v>
      </c>
    </row>
    <row r="72" spans="1:35">
      <c r="A72" s="82" t="s">
        <v>15214</v>
      </c>
      <c r="B72" s="81" t="s">
        <v>14307</v>
      </c>
      <c r="C72" s="81" t="s">
        <v>15215</v>
      </c>
      <c r="D72" s="81" t="s">
        <v>15216</v>
      </c>
      <c r="E72" s="81" t="s">
        <v>14934</v>
      </c>
      <c r="F72" s="81" t="s">
        <v>14325</v>
      </c>
      <c r="G72" s="81" t="s">
        <v>14332</v>
      </c>
      <c r="H72" s="81" t="s">
        <v>1453</v>
      </c>
      <c r="I72" s="81" t="s">
        <v>1453</v>
      </c>
      <c r="J72" s="81" t="s">
        <v>1453</v>
      </c>
      <c r="K72" s="81" t="s">
        <v>14332</v>
      </c>
      <c r="L72" s="81" t="s">
        <v>14332</v>
      </c>
      <c r="M72" s="81" t="s">
        <v>15217</v>
      </c>
      <c r="N72" s="81" t="s">
        <v>15218</v>
      </c>
      <c r="O72" s="81" t="s">
        <v>14740</v>
      </c>
      <c r="P72" s="81" t="s">
        <v>1453</v>
      </c>
      <c r="Q72" s="81" t="s">
        <v>1453</v>
      </c>
      <c r="R72" s="81" t="s">
        <v>1453</v>
      </c>
      <c r="S72" s="81" t="s">
        <v>14332</v>
      </c>
      <c r="T72" s="81" t="s">
        <v>14797</v>
      </c>
      <c r="U72" s="81" t="s">
        <v>15219</v>
      </c>
      <c r="V72" s="81" t="s">
        <v>15215</v>
      </c>
      <c r="W72" s="81" t="s">
        <v>1453</v>
      </c>
      <c r="X72" s="81" t="s">
        <v>1453</v>
      </c>
      <c r="Y72" s="81" t="s">
        <v>14332</v>
      </c>
      <c r="Z72" s="81" t="s">
        <v>14745</v>
      </c>
      <c r="AA72" s="81" t="s">
        <v>14332</v>
      </c>
      <c r="AB72" s="81" t="s">
        <v>14332</v>
      </c>
      <c r="AC72" s="81" t="s">
        <v>14746</v>
      </c>
      <c r="AD72" s="81" t="s">
        <v>15220</v>
      </c>
      <c r="AE72" s="81" t="s">
        <v>14755</v>
      </c>
      <c r="AF72" s="81" t="s">
        <v>14748</v>
      </c>
      <c r="AG72" s="81" t="s">
        <v>14332</v>
      </c>
      <c r="AH72" s="81" t="s">
        <v>14332</v>
      </c>
      <c r="AI72" s="81" t="s">
        <v>14332</v>
      </c>
    </row>
    <row r="73" spans="1:35">
      <c r="A73" s="82" t="s">
        <v>7815</v>
      </c>
      <c r="B73" s="81" t="s">
        <v>14307</v>
      </c>
      <c r="C73" s="81" t="s">
        <v>15221</v>
      </c>
      <c r="D73" s="81" t="s">
        <v>7816</v>
      </c>
      <c r="E73" s="81" t="s">
        <v>14934</v>
      </c>
      <c r="F73" s="81" t="s">
        <v>15222</v>
      </c>
      <c r="G73" s="81" t="s">
        <v>14332</v>
      </c>
      <c r="H73" s="81" t="s">
        <v>15223</v>
      </c>
      <c r="I73" s="81" t="s">
        <v>14332</v>
      </c>
      <c r="J73" s="81" t="s">
        <v>14332</v>
      </c>
      <c r="K73" s="81" t="s">
        <v>14332</v>
      </c>
      <c r="L73" s="81" t="s">
        <v>15224</v>
      </c>
      <c r="M73" s="81" t="s">
        <v>15062</v>
      </c>
      <c r="N73" s="81" t="s">
        <v>14892</v>
      </c>
      <c r="O73" s="81" t="s">
        <v>14740</v>
      </c>
      <c r="P73" s="81" t="s">
        <v>7814</v>
      </c>
      <c r="Q73" s="81" t="s">
        <v>14912</v>
      </c>
      <c r="R73" s="81" t="s">
        <v>14912</v>
      </c>
      <c r="S73" s="81" t="s">
        <v>14332</v>
      </c>
      <c r="T73" s="81" t="s">
        <v>14907</v>
      </c>
      <c r="U73" s="81" t="s">
        <v>15225</v>
      </c>
      <c r="V73" s="81" t="s">
        <v>7814</v>
      </c>
      <c r="W73" s="81" t="s">
        <v>14332</v>
      </c>
      <c r="X73" s="81" t="s">
        <v>14332</v>
      </c>
      <c r="Y73" s="81" t="s">
        <v>14332</v>
      </c>
      <c r="Z73" s="81" t="s">
        <v>14745</v>
      </c>
      <c r="AA73" s="81" t="s">
        <v>14332</v>
      </c>
      <c r="AB73" s="81" t="s">
        <v>14332</v>
      </c>
      <c r="AC73" s="81" t="s">
        <v>14746</v>
      </c>
      <c r="AD73" s="81" t="s">
        <v>14332</v>
      </c>
      <c r="AE73" s="81" t="s">
        <v>15226</v>
      </c>
      <c r="AF73" s="81" t="s">
        <v>14748</v>
      </c>
      <c r="AG73" s="81" t="s">
        <v>14332</v>
      </c>
      <c r="AH73" s="81" t="s">
        <v>14332</v>
      </c>
      <c r="AI73" s="81" t="s">
        <v>14332</v>
      </c>
    </row>
    <row r="74" spans="1:35">
      <c r="A74" s="82" t="s">
        <v>15227</v>
      </c>
      <c r="B74" s="81" t="s">
        <v>14307</v>
      </c>
      <c r="C74" s="81" t="s">
        <v>8600</v>
      </c>
      <c r="D74" s="81" t="s">
        <v>15228</v>
      </c>
      <c r="E74" s="81" t="s">
        <v>14934</v>
      </c>
      <c r="F74" s="81" t="s">
        <v>14935</v>
      </c>
      <c r="G74" s="81" t="s">
        <v>15229</v>
      </c>
      <c r="H74" s="81" t="s">
        <v>15230</v>
      </c>
      <c r="I74" s="81" t="s">
        <v>14332</v>
      </c>
      <c r="J74" s="81" t="s">
        <v>14332</v>
      </c>
      <c r="K74" s="81" t="s">
        <v>14332</v>
      </c>
      <c r="L74" s="81" t="s">
        <v>14332</v>
      </c>
      <c r="M74" s="81" t="s">
        <v>15231</v>
      </c>
      <c r="N74" s="81" t="s">
        <v>14988</v>
      </c>
      <c r="O74" s="81" t="s">
        <v>14740</v>
      </c>
      <c r="P74" s="81" t="s">
        <v>8600</v>
      </c>
      <c r="Q74" s="81" t="s">
        <v>1453</v>
      </c>
      <c r="R74" s="81" t="s">
        <v>1453</v>
      </c>
      <c r="S74" s="81" t="s">
        <v>14332</v>
      </c>
      <c r="T74" s="81" t="s">
        <v>14900</v>
      </c>
      <c r="U74" s="81" t="s">
        <v>15232</v>
      </c>
      <c r="V74" s="81" t="s">
        <v>8600</v>
      </c>
      <c r="W74" s="81" t="s">
        <v>14332</v>
      </c>
      <c r="X74" s="81" t="s">
        <v>14332</v>
      </c>
      <c r="Y74" s="81" t="s">
        <v>14332</v>
      </c>
      <c r="Z74" s="81" t="s">
        <v>14745</v>
      </c>
      <c r="AA74" s="81" t="s">
        <v>14332</v>
      </c>
      <c r="AB74" s="81" t="s">
        <v>14332</v>
      </c>
      <c r="AC74" s="81" t="s">
        <v>14746</v>
      </c>
      <c r="AD74" s="81" t="s">
        <v>14332</v>
      </c>
      <c r="AE74" s="81" t="s">
        <v>14747</v>
      </c>
      <c r="AF74" s="81" t="s">
        <v>14748</v>
      </c>
      <c r="AG74" s="81" t="s">
        <v>14332</v>
      </c>
      <c r="AH74" s="81" t="s">
        <v>14332</v>
      </c>
      <c r="AI74" s="81" t="s">
        <v>14332</v>
      </c>
    </row>
    <row r="75" spans="1:35">
      <c r="A75" s="82" t="s">
        <v>15233</v>
      </c>
      <c r="B75" s="81" t="s">
        <v>14307</v>
      </c>
      <c r="C75" s="81" t="s">
        <v>15234</v>
      </c>
      <c r="D75" s="81" t="s">
        <v>15235</v>
      </c>
      <c r="E75" s="81" t="s">
        <v>14934</v>
      </c>
      <c r="F75" s="81" t="s">
        <v>15011</v>
      </c>
      <c r="G75" s="81" t="s">
        <v>15236</v>
      </c>
      <c r="H75" s="81" t="s">
        <v>15237</v>
      </c>
      <c r="I75" s="81" t="s">
        <v>1453</v>
      </c>
      <c r="J75" s="81" t="s">
        <v>1453</v>
      </c>
      <c r="K75" s="81" t="s">
        <v>14332</v>
      </c>
      <c r="L75" s="81" t="s">
        <v>14332</v>
      </c>
      <c r="M75" s="81" t="s">
        <v>14905</v>
      </c>
      <c r="N75" s="81" t="s">
        <v>14794</v>
      </c>
      <c r="O75" s="81" t="s">
        <v>14740</v>
      </c>
      <c r="P75" s="81" t="s">
        <v>15234</v>
      </c>
      <c r="Q75" s="81" t="s">
        <v>1453</v>
      </c>
      <c r="R75" s="81" t="s">
        <v>1453</v>
      </c>
      <c r="S75" s="81" t="s">
        <v>14332</v>
      </c>
      <c r="T75" s="81" t="s">
        <v>14850</v>
      </c>
      <c r="U75" s="81" t="s">
        <v>15238</v>
      </c>
      <c r="V75" s="81" t="s">
        <v>15234</v>
      </c>
      <c r="W75" s="81" t="s">
        <v>1453</v>
      </c>
      <c r="X75" s="81" t="s">
        <v>1453</v>
      </c>
      <c r="Y75" s="81" t="s">
        <v>14332</v>
      </c>
      <c r="Z75" s="81" t="s">
        <v>14745</v>
      </c>
      <c r="AA75" s="81" t="s">
        <v>14332</v>
      </c>
      <c r="AB75" s="81" t="s">
        <v>14332</v>
      </c>
      <c r="AC75" s="81" t="s">
        <v>14746</v>
      </c>
      <c r="AD75" s="81" t="s">
        <v>14332</v>
      </c>
      <c r="AE75" s="81" t="s">
        <v>14747</v>
      </c>
      <c r="AF75" s="81" t="s">
        <v>14748</v>
      </c>
      <c r="AG75" s="81" t="s">
        <v>14332</v>
      </c>
      <c r="AH75" s="81" t="s">
        <v>14332</v>
      </c>
      <c r="AI75" s="81" t="s">
        <v>14332</v>
      </c>
    </row>
    <row r="76" spans="1:35">
      <c r="A76" s="82" t="s">
        <v>15239</v>
      </c>
      <c r="B76" s="81" t="s">
        <v>14307</v>
      </c>
      <c r="C76" s="81" t="s">
        <v>10845</v>
      </c>
      <c r="D76" s="81" t="s">
        <v>15240</v>
      </c>
      <c r="E76" s="81" t="s">
        <v>14934</v>
      </c>
      <c r="F76" s="81" t="s">
        <v>14935</v>
      </c>
      <c r="G76" s="81" t="s">
        <v>15241</v>
      </c>
      <c r="H76" s="81" t="s">
        <v>15242</v>
      </c>
      <c r="I76" s="81" t="s">
        <v>14332</v>
      </c>
      <c r="J76" s="81" t="s">
        <v>14332</v>
      </c>
      <c r="K76" s="81" t="s">
        <v>14332</v>
      </c>
      <c r="L76" s="81" t="s">
        <v>14332</v>
      </c>
      <c r="M76" s="81" t="s">
        <v>15096</v>
      </c>
      <c r="N76" s="81" t="s">
        <v>14767</v>
      </c>
      <c r="O76" s="81" t="s">
        <v>14740</v>
      </c>
      <c r="P76" s="81" t="s">
        <v>10845</v>
      </c>
      <c r="Q76" s="81" t="s">
        <v>1453</v>
      </c>
      <c r="R76" s="81" t="s">
        <v>1453</v>
      </c>
      <c r="S76" s="81" t="s">
        <v>14332</v>
      </c>
      <c r="T76" s="81" t="s">
        <v>14900</v>
      </c>
      <c r="U76" s="81" t="s">
        <v>15243</v>
      </c>
      <c r="V76" s="81" t="s">
        <v>10845</v>
      </c>
      <c r="W76" s="81" t="s">
        <v>14332</v>
      </c>
      <c r="X76" s="81" t="s">
        <v>14332</v>
      </c>
      <c r="Y76" s="81" t="s">
        <v>14332</v>
      </c>
      <c r="Z76" s="81" t="s">
        <v>14745</v>
      </c>
      <c r="AA76" s="81" t="s">
        <v>14332</v>
      </c>
      <c r="AB76" s="81" t="s">
        <v>14332</v>
      </c>
      <c r="AC76" s="81" t="s">
        <v>14746</v>
      </c>
      <c r="AD76" s="81" t="s">
        <v>14332</v>
      </c>
      <c r="AE76" s="81" t="s">
        <v>14747</v>
      </c>
      <c r="AF76" s="81" t="s">
        <v>14748</v>
      </c>
      <c r="AG76" s="81" t="s">
        <v>14332</v>
      </c>
      <c r="AH76" s="81" t="s">
        <v>14332</v>
      </c>
      <c r="AI76" s="81" t="s">
        <v>14332</v>
      </c>
    </row>
    <row r="77" spans="1:35">
      <c r="A77" s="82" t="s">
        <v>15244</v>
      </c>
      <c r="B77" s="81" t="s">
        <v>14307</v>
      </c>
      <c r="C77" s="81" t="s">
        <v>15245</v>
      </c>
      <c r="D77" s="81" t="s">
        <v>15246</v>
      </c>
      <c r="E77" s="81" t="s">
        <v>14934</v>
      </c>
      <c r="F77" s="81" t="s">
        <v>14935</v>
      </c>
      <c r="G77" s="81" t="s">
        <v>15247</v>
      </c>
      <c r="H77" s="81" t="s">
        <v>15248</v>
      </c>
      <c r="I77" s="81" t="s">
        <v>1453</v>
      </c>
      <c r="J77" s="81" t="s">
        <v>1453</v>
      </c>
      <c r="K77" s="81" t="s">
        <v>14332</v>
      </c>
      <c r="L77" s="81" t="s">
        <v>14332</v>
      </c>
      <c r="M77" s="81" t="s">
        <v>15249</v>
      </c>
      <c r="N77" s="81" t="s">
        <v>14794</v>
      </c>
      <c r="O77" s="81" t="s">
        <v>14740</v>
      </c>
      <c r="P77" s="81" t="s">
        <v>15245</v>
      </c>
      <c r="Q77" s="81" t="s">
        <v>1453</v>
      </c>
      <c r="R77" s="81" t="s">
        <v>1453</v>
      </c>
      <c r="S77" s="81" t="s">
        <v>14332</v>
      </c>
      <c r="T77" s="81" t="s">
        <v>14885</v>
      </c>
      <c r="U77" s="81" t="s">
        <v>15250</v>
      </c>
      <c r="V77" s="81" t="s">
        <v>15251</v>
      </c>
      <c r="W77" s="81" t="s">
        <v>1453</v>
      </c>
      <c r="X77" s="81" t="s">
        <v>1453</v>
      </c>
      <c r="Y77" s="81" t="s">
        <v>1453</v>
      </c>
      <c r="Z77" s="81" t="s">
        <v>14745</v>
      </c>
      <c r="AA77" s="81" t="s">
        <v>1453</v>
      </c>
      <c r="AB77" s="81" t="s">
        <v>1453</v>
      </c>
      <c r="AC77" s="81" t="s">
        <v>14746</v>
      </c>
      <c r="AD77" s="81" t="s">
        <v>14332</v>
      </c>
      <c r="AE77" s="81" t="s">
        <v>14747</v>
      </c>
      <c r="AF77" s="81" t="s">
        <v>14748</v>
      </c>
      <c r="AG77" s="81" t="s">
        <v>14332</v>
      </c>
      <c r="AH77" s="81" t="s">
        <v>14332</v>
      </c>
      <c r="AI77" s="81" t="s">
        <v>14332</v>
      </c>
    </row>
    <row r="78" spans="1:35">
      <c r="A78" s="82" t="s">
        <v>15252</v>
      </c>
      <c r="B78" s="81" t="s">
        <v>14307</v>
      </c>
      <c r="C78" s="81" t="s">
        <v>15253</v>
      </c>
      <c r="D78" s="81" t="s">
        <v>15254</v>
      </c>
      <c r="E78" s="81" t="s">
        <v>14934</v>
      </c>
      <c r="F78" s="81" t="s">
        <v>14935</v>
      </c>
      <c r="G78" s="81" t="s">
        <v>15255</v>
      </c>
      <c r="H78" s="81" t="s">
        <v>15256</v>
      </c>
      <c r="I78" s="81" t="s">
        <v>1453</v>
      </c>
      <c r="J78" s="81" t="s">
        <v>1453</v>
      </c>
      <c r="K78" s="81" t="s">
        <v>14332</v>
      </c>
      <c r="L78" s="81" t="s">
        <v>14332</v>
      </c>
      <c r="M78" s="81" t="s">
        <v>15257</v>
      </c>
      <c r="N78" s="81" t="s">
        <v>14892</v>
      </c>
      <c r="O78" s="81" t="s">
        <v>14740</v>
      </c>
      <c r="P78" s="81" t="s">
        <v>15253</v>
      </c>
      <c r="Q78" s="81" t="s">
        <v>1453</v>
      </c>
      <c r="R78" s="81" t="s">
        <v>1453</v>
      </c>
      <c r="S78" s="81" t="s">
        <v>14332</v>
      </c>
      <c r="T78" s="81" t="s">
        <v>15258</v>
      </c>
      <c r="U78" s="81" t="s">
        <v>15259</v>
      </c>
      <c r="V78" s="81" t="s">
        <v>15253</v>
      </c>
      <c r="W78" s="81" t="s">
        <v>1453</v>
      </c>
      <c r="X78" s="81" t="s">
        <v>1453</v>
      </c>
      <c r="Y78" s="81" t="s">
        <v>1453</v>
      </c>
      <c r="Z78" s="81" t="s">
        <v>14745</v>
      </c>
      <c r="AA78" s="81" t="s">
        <v>1453</v>
      </c>
      <c r="AB78" s="81" t="s">
        <v>1453</v>
      </c>
      <c r="AC78" s="81" t="s">
        <v>14746</v>
      </c>
      <c r="AD78" s="81" t="s">
        <v>14332</v>
      </c>
      <c r="AE78" s="81" t="s">
        <v>14747</v>
      </c>
      <c r="AF78" s="81" t="s">
        <v>14748</v>
      </c>
      <c r="AG78" s="81" t="s">
        <v>14332</v>
      </c>
      <c r="AH78" s="81" t="s">
        <v>14332</v>
      </c>
      <c r="AI78" s="81" t="s">
        <v>14332</v>
      </c>
    </row>
    <row r="79" spans="1:35">
      <c r="A79" s="82" t="s">
        <v>11970</v>
      </c>
      <c r="B79" s="81" t="s">
        <v>14307</v>
      </c>
      <c r="C79" s="81" t="s">
        <v>11969</v>
      </c>
      <c r="D79" s="81" t="s">
        <v>11971</v>
      </c>
      <c r="E79" s="81" t="s">
        <v>14934</v>
      </c>
      <c r="F79" s="81" t="s">
        <v>14935</v>
      </c>
      <c r="G79" s="81" t="s">
        <v>14332</v>
      </c>
      <c r="H79" s="81" t="s">
        <v>11972</v>
      </c>
      <c r="I79" s="81" t="s">
        <v>14332</v>
      </c>
      <c r="J79" s="81" t="s">
        <v>14332</v>
      </c>
      <c r="K79" s="81" t="s">
        <v>14332</v>
      </c>
      <c r="L79" s="81" t="s">
        <v>14332</v>
      </c>
      <c r="M79" s="81" t="s">
        <v>15062</v>
      </c>
      <c r="N79" s="81" t="s">
        <v>14892</v>
      </c>
      <c r="O79" s="81" t="s">
        <v>14740</v>
      </c>
      <c r="P79" s="81" t="s">
        <v>11969</v>
      </c>
      <c r="Q79" s="81" t="s">
        <v>14912</v>
      </c>
      <c r="R79" s="81" t="s">
        <v>14912</v>
      </c>
      <c r="S79" s="81" t="s">
        <v>14332</v>
      </c>
      <c r="T79" s="81" t="s">
        <v>14797</v>
      </c>
      <c r="U79" s="81" t="s">
        <v>15260</v>
      </c>
      <c r="V79" s="81" t="s">
        <v>11969</v>
      </c>
      <c r="W79" s="81" t="s">
        <v>14332</v>
      </c>
      <c r="X79" s="81" t="s">
        <v>14332</v>
      </c>
      <c r="Y79" s="81" t="s">
        <v>14332</v>
      </c>
      <c r="Z79" s="81" t="s">
        <v>14745</v>
      </c>
      <c r="AA79" s="81" t="s">
        <v>14332</v>
      </c>
      <c r="AB79" s="81" t="s">
        <v>14332</v>
      </c>
      <c r="AC79" s="81" t="s">
        <v>14746</v>
      </c>
      <c r="AD79" s="81" t="s">
        <v>14332</v>
      </c>
      <c r="AE79" s="81" t="s">
        <v>14747</v>
      </c>
      <c r="AF79" s="81" t="s">
        <v>14748</v>
      </c>
      <c r="AG79" s="81" t="s">
        <v>14332</v>
      </c>
      <c r="AH79" s="81" t="s">
        <v>14332</v>
      </c>
      <c r="AI79" s="81" t="s">
        <v>14332</v>
      </c>
    </row>
    <row r="80" spans="1:35">
      <c r="A80" s="82" t="s">
        <v>10027</v>
      </c>
      <c r="B80" s="81" t="s">
        <v>14307</v>
      </c>
      <c r="C80" s="81" t="s">
        <v>15261</v>
      </c>
      <c r="D80" s="81" t="s">
        <v>15262</v>
      </c>
      <c r="E80" s="81" t="s">
        <v>14934</v>
      </c>
      <c r="F80" s="81" t="s">
        <v>14935</v>
      </c>
      <c r="G80" s="81" t="s">
        <v>15263</v>
      </c>
      <c r="H80" s="81" t="s">
        <v>14912</v>
      </c>
      <c r="I80" s="81" t="s">
        <v>14912</v>
      </c>
      <c r="J80" s="81" t="s">
        <v>14912</v>
      </c>
      <c r="K80" s="81" t="s">
        <v>14332</v>
      </c>
      <c r="L80" s="81" t="s">
        <v>15264</v>
      </c>
      <c r="M80" s="81" t="s">
        <v>15265</v>
      </c>
      <c r="N80" s="81" t="s">
        <v>14794</v>
      </c>
      <c r="O80" s="81" t="s">
        <v>14740</v>
      </c>
      <c r="P80" s="81" t="s">
        <v>14912</v>
      </c>
      <c r="Q80" s="81" t="s">
        <v>14912</v>
      </c>
      <c r="R80" s="81" t="s">
        <v>14912</v>
      </c>
      <c r="S80" s="81" t="s">
        <v>14332</v>
      </c>
      <c r="T80" s="81" t="s">
        <v>14900</v>
      </c>
      <c r="U80" s="81" t="s">
        <v>15266</v>
      </c>
      <c r="V80" s="81" t="s">
        <v>10026</v>
      </c>
      <c r="W80" s="81" t="s">
        <v>14912</v>
      </c>
      <c r="X80" s="81" t="s">
        <v>14912</v>
      </c>
      <c r="Y80" s="81" t="s">
        <v>14912</v>
      </c>
      <c r="Z80" s="81" t="s">
        <v>14745</v>
      </c>
      <c r="AA80" s="81" t="s">
        <v>14912</v>
      </c>
      <c r="AB80" s="81" t="s">
        <v>14912</v>
      </c>
      <c r="AC80" s="81" t="s">
        <v>14746</v>
      </c>
      <c r="AD80" s="81" t="s">
        <v>14332</v>
      </c>
      <c r="AE80" s="81" t="s">
        <v>14747</v>
      </c>
      <c r="AF80" s="81" t="s">
        <v>14748</v>
      </c>
      <c r="AG80" s="81" t="s">
        <v>14332</v>
      </c>
      <c r="AH80" s="81" t="s">
        <v>14332</v>
      </c>
      <c r="AI80" s="81" t="s">
        <v>14332</v>
      </c>
    </row>
    <row r="81" spans="1:35">
      <c r="A81" s="82" t="s">
        <v>15267</v>
      </c>
      <c r="B81" s="81" t="s">
        <v>14307</v>
      </c>
      <c r="C81" s="81" t="s">
        <v>15268</v>
      </c>
      <c r="D81" s="81" t="s">
        <v>15269</v>
      </c>
      <c r="E81" s="81" t="s">
        <v>14934</v>
      </c>
      <c r="F81" s="81" t="s">
        <v>14935</v>
      </c>
      <c r="G81" s="81" t="s">
        <v>15270</v>
      </c>
      <c r="H81" s="81" t="s">
        <v>15271</v>
      </c>
      <c r="I81" s="81" t="s">
        <v>1453</v>
      </c>
      <c r="J81" s="81" t="s">
        <v>1453</v>
      </c>
      <c r="K81" s="81" t="s">
        <v>14332</v>
      </c>
      <c r="L81" s="81" t="s">
        <v>14332</v>
      </c>
      <c r="M81" s="81" t="s">
        <v>15062</v>
      </c>
      <c r="N81" s="81" t="s">
        <v>14892</v>
      </c>
      <c r="O81" s="81" t="s">
        <v>14740</v>
      </c>
      <c r="P81" s="81" t="s">
        <v>15272</v>
      </c>
      <c r="Q81" s="81" t="s">
        <v>1453</v>
      </c>
      <c r="R81" s="81" t="s">
        <v>1453</v>
      </c>
      <c r="S81" s="81" t="s">
        <v>14332</v>
      </c>
      <c r="T81" s="81" t="s">
        <v>14869</v>
      </c>
      <c r="U81" s="81" t="s">
        <v>15273</v>
      </c>
      <c r="V81" s="81" t="s">
        <v>15268</v>
      </c>
      <c r="W81" s="81" t="s">
        <v>1453</v>
      </c>
      <c r="X81" s="81" t="s">
        <v>1453</v>
      </c>
      <c r="Y81" s="81" t="s">
        <v>1453</v>
      </c>
      <c r="Z81" s="81" t="s">
        <v>14745</v>
      </c>
      <c r="AA81" s="81" t="s">
        <v>1453</v>
      </c>
      <c r="AB81" s="81" t="s">
        <v>1453</v>
      </c>
      <c r="AC81" s="81" t="s">
        <v>14746</v>
      </c>
      <c r="AD81" s="81" t="s">
        <v>14332</v>
      </c>
      <c r="AE81" s="81" t="s">
        <v>14747</v>
      </c>
      <c r="AF81" s="81" t="s">
        <v>14748</v>
      </c>
      <c r="AG81" s="81" t="s">
        <v>14332</v>
      </c>
      <c r="AH81" s="81" t="s">
        <v>14332</v>
      </c>
      <c r="AI81" s="81" t="s">
        <v>14332</v>
      </c>
    </row>
    <row r="82" spans="1:35">
      <c r="A82" s="82" t="s">
        <v>15274</v>
      </c>
      <c r="B82" s="81" t="s">
        <v>14307</v>
      </c>
      <c r="C82" s="81" t="s">
        <v>15275</v>
      </c>
      <c r="D82" s="81" t="s">
        <v>15276</v>
      </c>
      <c r="E82" s="81" t="s">
        <v>14934</v>
      </c>
      <c r="F82" s="81" t="s">
        <v>14935</v>
      </c>
      <c r="G82" s="81" t="s">
        <v>15277</v>
      </c>
      <c r="H82" s="81" t="s">
        <v>15278</v>
      </c>
      <c r="I82" s="81" t="s">
        <v>1453</v>
      </c>
      <c r="J82" s="81" t="s">
        <v>1453</v>
      </c>
      <c r="K82" s="81" t="s">
        <v>14332</v>
      </c>
      <c r="L82" s="81" t="s">
        <v>14332</v>
      </c>
      <c r="M82" s="81" t="s">
        <v>14812</v>
      </c>
      <c r="N82" s="81" t="s">
        <v>14804</v>
      </c>
      <c r="O82" s="81" t="s">
        <v>14740</v>
      </c>
      <c r="P82" s="81" t="s">
        <v>15279</v>
      </c>
      <c r="Q82" s="81" t="s">
        <v>1453</v>
      </c>
      <c r="R82" s="81" t="s">
        <v>1453</v>
      </c>
      <c r="S82" s="81" t="s">
        <v>14332</v>
      </c>
      <c r="T82" s="81" t="s">
        <v>14907</v>
      </c>
      <c r="U82" s="81" t="s">
        <v>15280</v>
      </c>
      <c r="V82" s="81" t="s">
        <v>15275</v>
      </c>
      <c r="W82" s="81" t="s">
        <v>1453</v>
      </c>
      <c r="X82" s="81" t="s">
        <v>1453</v>
      </c>
      <c r="Y82" s="81" t="s">
        <v>14332</v>
      </c>
      <c r="Z82" s="81" t="s">
        <v>14745</v>
      </c>
      <c r="AA82" s="81" t="s">
        <v>14332</v>
      </c>
      <c r="AB82" s="81" t="s">
        <v>14332</v>
      </c>
      <c r="AC82" s="81" t="s">
        <v>14746</v>
      </c>
      <c r="AD82" s="81" t="s">
        <v>14332</v>
      </c>
      <c r="AE82" s="81" t="s">
        <v>14747</v>
      </c>
      <c r="AF82" s="81" t="s">
        <v>14748</v>
      </c>
      <c r="AG82" s="81" t="s">
        <v>14332</v>
      </c>
      <c r="AH82" s="81" t="s">
        <v>14332</v>
      </c>
      <c r="AI82" s="81" t="s">
        <v>14332</v>
      </c>
    </row>
    <row r="83" spans="1:35">
      <c r="A83" s="82" t="s">
        <v>11052</v>
      </c>
      <c r="B83" s="81" t="s">
        <v>14307</v>
      </c>
      <c r="C83" s="81" t="s">
        <v>9011</v>
      </c>
      <c r="D83" s="81" t="s">
        <v>11053</v>
      </c>
      <c r="E83" s="81" t="s">
        <v>14333</v>
      </c>
      <c r="F83" s="81" t="s">
        <v>15281</v>
      </c>
      <c r="G83" s="81" t="s">
        <v>14332</v>
      </c>
      <c r="H83" s="81" t="s">
        <v>11054</v>
      </c>
      <c r="I83" s="81" t="s">
        <v>14332</v>
      </c>
      <c r="J83" s="81" t="s">
        <v>14332</v>
      </c>
      <c r="K83" s="81" t="s">
        <v>14332</v>
      </c>
      <c r="L83" s="81" t="s">
        <v>14332</v>
      </c>
      <c r="M83" s="81" t="s">
        <v>15282</v>
      </c>
      <c r="N83" s="81" t="s">
        <v>14794</v>
      </c>
      <c r="O83" s="81" t="s">
        <v>14740</v>
      </c>
      <c r="P83" s="81" t="s">
        <v>9011</v>
      </c>
      <c r="Q83" s="81" t="s">
        <v>14912</v>
      </c>
      <c r="R83" s="81" t="s">
        <v>14912</v>
      </c>
      <c r="S83" s="81" t="s">
        <v>14332</v>
      </c>
      <c r="T83" s="81" t="s">
        <v>14850</v>
      </c>
      <c r="U83" s="81" t="s">
        <v>15283</v>
      </c>
      <c r="V83" s="81" t="s">
        <v>9011</v>
      </c>
      <c r="W83" s="81" t="s">
        <v>14332</v>
      </c>
      <c r="X83" s="81" t="s">
        <v>14332</v>
      </c>
      <c r="Y83" s="81" t="s">
        <v>14332</v>
      </c>
      <c r="Z83" s="81" t="s">
        <v>14745</v>
      </c>
      <c r="AA83" s="81" t="s">
        <v>14332</v>
      </c>
      <c r="AB83" s="81" t="s">
        <v>14332</v>
      </c>
      <c r="AC83" s="81" t="s">
        <v>14746</v>
      </c>
      <c r="AD83" s="81" t="s">
        <v>14332</v>
      </c>
      <c r="AE83" s="81" t="s">
        <v>14747</v>
      </c>
      <c r="AF83" s="81" t="s">
        <v>14748</v>
      </c>
      <c r="AG83" s="81" t="s">
        <v>14332</v>
      </c>
      <c r="AH83" s="81" t="s">
        <v>14332</v>
      </c>
      <c r="AI83" s="81" t="s">
        <v>14332</v>
      </c>
    </row>
    <row r="84" spans="1:35">
      <c r="A84" s="82" t="s">
        <v>15284</v>
      </c>
      <c r="B84" s="81" t="s">
        <v>14307</v>
      </c>
      <c r="C84" s="81" t="s">
        <v>15285</v>
      </c>
      <c r="D84" s="81" t="s">
        <v>15286</v>
      </c>
      <c r="E84" s="81" t="s">
        <v>14934</v>
      </c>
      <c r="F84" s="81" t="s">
        <v>15287</v>
      </c>
      <c r="G84" s="81" t="s">
        <v>15288</v>
      </c>
      <c r="H84" s="81" t="s">
        <v>15289</v>
      </c>
      <c r="I84" s="81" t="s">
        <v>1453</v>
      </c>
      <c r="J84" s="81" t="s">
        <v>1453</v>
      </c>
      <c r="K84" s="81" t="s">
        <v>14332</v>
      </c>
      <c r="L84" s="81" t="s">
        <v>14332</v>
      </c>
      <c r="M84" s="81" t="s">
        <v>14905</v>
      </c>
      <c r="N84" s="81" t="s">
        <v>14794</v>
      </c>
      <c r="O84" s="81" t="s">
        <v>14740</v>
      </c>
      <c r="P84" s="81" t="s">
        <v>15290</v>
      </c>
      <c r="Q84" s="81" t="s">
        <v>1453</v>
      </c>
      <c r="R84" s="81" t="s">
        <v>1453</v>
      </c>
      <c r="S84" s="81" t="s">
        <v>14332</v>
      </c>
      <c r="T84" s="81" t="s">
        <v>14797</v>
      </c>
      <c r="U84" s="81" t="s">
        <v>15291</v>
      </c>
      <c r="V84" s="81" t="s">
        <v>15285</v>
      </c>
      <c r="W84" s="81" t="s">
        <v>1453</v>
      </c>
      <c r="X84" s="81" t="s">
        <v>1453</v>
      </c>
      <c r="Y84" s="81" t="s">
        <v>14332</v>
      </c>
      <c r="Z84" s="81" t="s">
        <v>14745</v>
      </c>
      <c r="AA84" s="81" t="s">
        <v>14332</v>
      </c>
      <c r="AB84" s="81" t="s">
        <v>14332</v>
      </c>
      <c r="AC84" s="81" t="s">
        <v>14746</v>
      </c>
      <c r="AD84" s="81" t="s">
        <v>14332</v>
      </c>
      <c r="AE84" s="81" t="s">
        <v>14747</v>
      </c>
      <c r="AF84" s="81" t="s">
        <v>14748</v>
      </c>
      <c r="AG84" s="81" t="s">
        <v>14332</v>
      </c>
      <c r="AH84" s="81" t="s">
        <v>14332</v>
      </c>
      <c r="AI84" s="81" t="s">
        <v>14332</v>
      </c>
    </row>
    <row r="85" spans="1:35">
      <c r="A85" s="82" t="s">
        <v>15292</v>
      </c>
      <c r="B85" s="81" t="s">
        <v>14307</v>
      </c>
      <c r="C85" s="81" t="s">
        <v>15293</v>
      </c>
      <c r="D85" s="81" t="s">
        <v>15294</v>
      </c>
      <c r="E85" s="81" t="s">
        <v>14934</v>
      </c>
      <c r="F85" s="81" t="s">
        <v>14935</v>
      </c>
      <c r="G85" s="81" t="s">
        <v>15295</v>
      </c>
      <c r="H85" s="81" t="s">
        <v>15296</v>
      </c>
      <c r="I85" s="81" t="s">
        <v>14332</v>
      </c>
      <c r="J85" s="81" t="s">
        <v>14332</v>
      </c>
      <c r="K85" s="81" t="s">
        <v>14332</v>
      </c>
      <c r="L85" s="81" t="s">
        <v>14332</v>
      </c>
      <c r="M85" s="81" t="s">
        <v>1791</v>
      </c>
      <c r="N85" s="81" t="s">
        <v>15297</v>
      </c>
      <c r="O85" s="81" t="s">
        <v>14740</v>
      </c>
      <c r="P85" s="81" t="s">
        <v>15293</v>
      </c>
      <c r="Q85" s="81" t="s">
        <v>1453</v>
      </c>
      <c r="R85" s="81" t="s">
        <v>1453</v>
      </c>
      <c r="S85" s="81" t="s">
        <v>14332</v>
      </c>
      <c r="T85" s="81" t="s">
        <v>14797</v>
      </c>
      <c r="U85" s="81" t="s">
        <v>15298</v>
      </c>
      <c r="V85" s="81" t="s">
        <v>15293</v>
      </c>
      <c r="W85" s="81" t="s">
        <v>14332</v>
      </c>
      <c r="X85" s="81" t="s">
        <v>14332</v>
      </c>
      <c r="Y85" s="81" t="s">
        <v>14332</v>
      </c>
      <c r="Z85" s="81" t="s">
        <v>14745</v>
      </c>
      <c r="AA85" s="81" t="s">
        <v>14332</v>
      </c>
      <c r="AB85" s="81" t="s">
        <v>14332</v>
      </c>
      <c r="AC85" s="81" t="s">
        <v>14746</v>
      </c>
      <c r="AD85" s="81" t="s">
        <v>15299</v>
      </c>
      <c r="AE85" s="81" t="s">
        <v>14747</v>
      </c>
      <c r="AF85" s="81" t="s">
        <v>14748</v>
      </c>
      <c r="AG85" s="81" t="s">
        <v>14332</v>
      </c>
      <c r="AH85" s="81" t="s">
        <v>14332</v>
      </c>
      <c r="AI85" s="81" t="s">
        <v>14332</v>
      </c>
    </row>
    <row r="86" spans="1:35">
      <c r="A86" s="82" t="s">
        <v>13350</v>
      </c>
      <c r="B86" s="81" t="s">
        <v>14307</v>
      </c>
      <c r="C86" s="81" t="s">
        <v>13349</v>
      </c>
      <c r="D86" s="81" t="s">
        <v>13351</v>
      </c>
      <c r="E86" s="81" t="s">
        <v>14934</v>
      </c>
      <c r="F86" s="81" t="s">
        <v>14695</v>
      </c>
      <c r="G86" s="81" t="s">
        <v>14332</v>
      </c>
      <c r="H86" s="81" t="s">
        <v>13352</v>
      </c>
      <c r="I86" s="81" t="s">
        <v>14332</v>
      </c>
      <c r="J86" s="81" t="s">
        <v>14332</v>
      </c>
      <c r="K86" s="81" t="s">
        <v>14332</v>
      </c>
      <c r="L86" s="81" t="s">
        <v>14332</v>
      </c>
      <c r="M86" s="81" t="s">
        <v>15249</v>
      </c>
      <c r="N86" s="81" t="s">
        <v>14794</v>
      </c>
      <c r="O86" s="81" t="s">
        <v>14740</v>
      </c>
      <c r="P86" s="81" t="s">
        <v>15300</v>
      </c>
      <c r="Q86" s="81" t="s">
        <v>14912</v>
      </c>
      <c r="R86" s="81" t="s">
        <v>14912</v>
      </c>
      <c r="S86" s="81" t="s">
        <v>14332</v>
      </c>
      <c r="T86" s="81" t="s">
        <v>14797</v>
      </c>
      <c r="U86" s="81" t="s">
        <v>15301</v>
      </c>
      <c r="V86" s="81" t="s">
        <v>13349</v>
      </c>
      <c r="W86" s="81" t="s">
        <v>14332</v>
      </c>
      <c r="X86" s="81" t="s">
        <v>14332</v>
      </c>
      <c r="Y86" s="81" t="s">
        <v>14332</v>
      </c>
      <c r="Z86" s="81" t="s">
        <v>14745</v>
      </c>
      <c r="AA86" s="81" t="s">
        <v>14332</v>
      </c>
      <c r="AB86" s="81" t="s">
        <v>14332</v>
      </c>
      <c r="AC86" s="81" t="s">
        <v>14746</v>
      </c>
      <c r="AD86" s="81" t="s">
        <v>15302</v>
      </c>
      <c r="AE86" s="81" t="s">
        <v>14755</v>
      </c>
      <c r="AF86" s="81" t="s">
        <v>14748</v>
      </c>
      <c r="AG86" s="81" t="s">
        <v>14332</v>
      </c>
      <c r="AH86" s="81" t="s">
        <v>14332</v>
      </c>
      <c r="AI86" s="81" t="s">
        <v>14332</v>
      </c>
    </row>
    <row r="87" spans="1:35">
      <c r="A87" s="82" t="s">
        <v>1079</v>
      </c>
      <c r="B87" s="81" t="s">
        <v>15303</v>
      </c>
      <c r="C87" s="81" t="s">
        <v>9389</v>
      </c>
      <c r="D87" s="81" t="s">
        <v>15304</v>
      </c>
      <c r="E87" s="81" t="s">
        <v>14324</v>
      </c>
      <c r="F87" s="81" t="s">
        <v>14440</v>
      </c>
      <c r="G87" s="81" t="s">
        <v>15305</v>
      </c>
      <c r="H87" s="81" t="s">
        <v>15306</v>
      </c>
      <c r="I87" s="81" t="s">
        <v>14332</v>
      </c>
      <c r="J87" s="81" t="s">
        <v>14332</v>
      </c>
      <c r="K87" s="81" t="s">
        <v>14332</v>
      </c>
      <c r="L87" s="81" t="s">
        <v>14332</v>
      </c>
      <c r="M87" s="81" t="s">
        <v>6321</v>
      </c>
      <c r="N87" s="81" t="s">
        <v>14917</v>
      </c>
      <c r="O87" s="81" t="s">
        <v>14740</v>
      </c>
      <c r="P87" s="81" t="s">
        <v>15307</v>
      </c>
      <c r="Q87" s="81" t="s">
        <v>1453</v>
      </c>
      <c r="R87" s="81" t="s">
        <v>1453</v>
      </c>
      <c r="S87" s="81" t="s">
        <v>6</v>
      </c>
      <c r="T87" s="81" t="s">
        <v>14862</v>
      </c>
      <c r="U87" s="81" t="s">
        <v>15308</v>
      </c>
      <c r="V87" s="81" t="s">
        <v>15307</v>
      </c>
      <c r="W87" s="81" t="s">
        <v>14332</v>
      </c>
      <c r="X87" s="81" t="s">
        <v>14332</v>
      </c>
      <c r="Y87" s="81" t="s">
        <v>14332</v>
      </c>
      <c r="Z87" s="81" t="s">
        <v>14332</v>
      </c>
      <c r="AA87" s="81" t="s">
        <v>14332</v>
      </c>
      <c r="AB87" s="81" t="s">
        <v>14332</v>
      </c>
      <c r="AC87" s="81" t="s">
        <v>14746</v>
      </c>
      <c r="AD87" s="81" t="s">
        <v>14332</v>
      </c>
      <c r="AE87" s="81" t="s">
        <v>14747</v>
      </c>
      <c r="AF87" s="81" t="s">
        <v>14748</v>
      </c>
      <c r="AG87" s="81" t="s">
        <v>14332</v>
      </c>
      <c r="AH87" s="81" t="s">
        <v>14332</v>
      </c>
      <c r="AI87" s="81" t="s">
        <v>14332</v>
      </c>
    </row>
    <row r="88" spans="1:35">
      <c r="A88" s="82" t="s">
        <v>15309</v>
      </c>
      <c r="B88" s="81" t="s">
        <v>15303</v>
      </c>
      <c r="C88" s="81" t="s">
        <v>15310</v>
      </c>
      <c r="D88" s="81" t="s">
        <v>15311</v>
      </c>
      <c r="E88" s="81" t="s">
        <v>14333</v>
      </c>
      <c r="F88" s="81" t="s">
        <v>14628</v>
      </c>
      <c r="G88" s="81" t="s">
        <v>15312</v>
      </c>
      <c r="H88" s="81" t="s">
        <v>15313</v>
      </c>
      <c r="I88" s="81" t="s">
        <v>14332</v>
      </c>
      <c r="J88" s="81" t="s">
        <v>14332</v>
      </c>
      <c r="K88" s="81" t="s">
        <v>14332</v>
      </c>
      <c r="L88" s="81" t="s">
        <v>14332</v>
      </c>
      <c r="M88" s="81" t="s">
        <v>14766</v>
      </c>
      <c r="N88" s="81" t="s">
        <v>14767</v>
      </c>
      <c r="O88" s="81" t="s">
        <v>14740</v>
      </c>
      <c r="P88" s="81" t="s">
        <v>15314</v>
      </c>
      <c r="Q88" s="81" t="s">
        <v>1453</v>
      </c>
      <c r="R88" s="81" t="s">
        <v>1453</v>
      </c>
      <c r="S88" s="81" t="s">
        <v>14332</v>
      </c>
      <c r="T88" s="81" t="s">
        <v>14839</v>
      </c>
      <c r="U88" s="81" t="s">
        <v>15315</v>
      </c>
      <c r="V88" s="81" t="s">
        <v>15310</v>
      </c>
      <c r="W88" s="81" t="s">
        <v>14332</v>
      </c>
      <c r="X88" s="81" t="s">
        <v>14332</v>
      </c>
      <c r="Y88" s="81" t="s">
        <v>14332</v>
      </c>
      <c r="Z88" s="81" t="s">
        <v>14745</v>
      </c>
      <c r="AA88" s="81" t="s">
        <v>14332</v>
      </c>
      <c r="AB88" s="81" t="s">
        <v>14332</v>
      </c>
      <c r="AC88" s="81" t="s">
        <v>14746</v>
      </c>
      <c r="AD88" s="81" t="s">
        <v>14332</v>
      </c>
      <c r="AE88" s="81" t="s">
        <v>14747</v>
      </c>
      <c r="AF88" s="81" t="s">
        <v>14748</v>
      </c>
      <c r="AG88" s="81" t="s">
        <v>14332</v>
      </c>
      <c r="AH88" s="81" t="s">
        <v>14332</v>
      </c>
      <c r="AI88" s="81" t="s">
        <v>14332</v>
      </c>
    </row>
    <row r="89" spans="1:35">
      <c r="A89" s="82" t="s">
        <v>15316</v>
      </c>
      <c r="B89" s="81" t="s">
        <v>15303</v>
      </c>
      <c r="C89" s="81" t="s">
        <v>15317</v>
      </c>
      <c r="D89" s="81" t="s">
        <v>15318</v>
      </c>
      <c r="E89" s="81" t="s">
        <v>14466</v>
      </c>
      <c r="F89" s="81" t="s">
        <v>15319</v>
      </c>
      <c r="G89" s="81" t="s">
        <v>15320</v>
      </c>
      <c r="H89" s="81" t="s">
        <v>15321</v>
      </c>
      <c r="I89" s="81" t="s">
        <v>14332</v>
      </c>
      <c r="J89" s="81" t="s">
        <v>14332</v>
      </c>
      <c r="K89" s="81" t="s">
        <v>14332</v>
      </c>
      <c r="L89" s="81" t="s">
        <v>14332</v>
      </c>
      <c r="M89" s="81" t="s">
        <v>15322</v>
      </c>
      <c r="N89" s="81" t="s">
        <v>14794</v>
      </c>
      <c r="O89" s="81" t="s">
        <v>14740</v>
      </c>
      <c r="P89" s="81" t="s">
        <v>15323</v>
      </c>
      <c r="Q89" s="81" t="s">
        <v>1453</v>
      </c>
      <c r="R89" s="81" t="s">
        <v>1453</v>
      </c>
      <c r="S89" s="81" t="s">
        <v>14332</v>
      </c>
      <c r="T89" s="81" t="s">
        <v>14862</v>
      </c>
      <c r="U89" s="81" t="s">
        <v>15324</v>
      </c>
      <c r="V89" s="81" t="s">
        <v>15325</v>
      </c>
      <c r="W89" s="81" t="s">
        <v>14332</v>
      </c>
      <c r="X89" s="81" t="s">
        <v>14332</v>
      </c>
      <c r="Y89" s="81" t="s">
        <v>14332</v>
      </c>
      <c r="Z89" s="81" t="s">
        <v>14745</v>
      </c>
      <c r="AA89" s="81" t="s">
        <v>14332</v>
      </c>
      <c r="AB89" s="81" t="s">
        <v>14332</v>
      </c>
      <c r="AC89" s="81" t="s">
        <v>14746</v>
      </c>
      <c r="AD89" s="81" t="s">
        <v>14332</v>
      </c>
      <c r="AE89" s="81" t="s">
        <v>14747</v>
      </c>
      <c r="AF89" s="81" t="s">
        <v>14748</v>
      </c>
      <c r="AG89" s="81" t="s">
        <v>14332</v>
      </c>
      <c r="AH89" s="81" t="s">
        <v>14332</v>
      </c>
      <c r="AI89" s="81" t="s">
        <v>14332</v>
      </c>
    </row>
    <row r="90" spans="1:35">
      <c r="A90" s="82" t="s">
        <v>15326</v>
      </c>
      <c r="B90" s="81" t="s">
        <v>15303</v>
      </c>
      <c r="C90" s="81" t="s">
        <v>15327</v>
      </c>
      <c r="D90" s="81" t="s">
        <v>15328</v>
      </c>
      <c r="E90" s="81" t="s">
        <v>14629</v>
      </c>
      <c r="F90" s="81" t="s">
        <v>14629</v>
      </c>
      <c r="G90" s="81" t="s">
        <v>15329</v>
      </c>
      <c r="H90" s="81" t="s">
        <v>15330</v>
      </c>
      <c r="I90" s="81" t="s">
        <v>14332</v>
      </c>
      <c r="J90" s="81" t="s">
        <v>14332</v>
      </c>
      <c r="K90" s="81" t="s">
        <v>14332</v>
      </c>
      <c r="L90" s="81" t="s">
        <v>14332</v>
      </c>
      <c r="M90" s="81" t="s">
        <v>1628</v>
      </c>
      <c r="N90" s="81" t="s">
        <v>15331</v>
      </c>
      <c r="O90" s="81" t="s">
        <v>14740</v>
      </c>
      <c r="P90" s="81" t="s">
        <v>15327</v>
      </c>
      <c r="Q90" s="81" t="s">
        <v>1453</v>
      </c>
      <c r="R90" s="81" t="s">
        <v>1453</v>
      </c>
      <c r="S90" s="81" t="s">
        <v>14332</v>
      </c>
      <c r="T90" s="81" t="s">
        <v>14797</v>
      </c>
      <c r="U90" s="81" t="s">
        <v>15332</v>
      </c>
      <c r="V90" s="81" t="s">
        <v>15327</v>
      </c>
      <c r="W90" s="81" t="s">
        <v>14332</v>
      </c>
      <c r="X90" s="81" t="s">
        <v>14332</v>
      </c>
      <c r="Y90" s="81" t="s">
        <v>14332</v>
      </c>
      <c r="Z90" s="81" t="s">
        <v>14745</v>
      </c>
      <c r="AA90" s="81" t="s">
        <v>14332</v>
      </c>
      <c r="AB90" s="81" t="s">
        <v>14332</v>
      </c>
      <c r="AC90" s="81" t="s">
        <v>14746</v>
      </c>
      <c r="AD90" s="81" t="s">
        <v>14332</v>
      </c>
      <c r="AE90" s="81" t="s">
        <v>14747</v>
      </c>
      <c r="AF90" s="81" t="s">
        <v>14748</v>
      </c>
      <c r="AG90" s="81" t="s">
        <v>14332</v>
      </c>
      <c r="AH90" s="81" t="s">
        <v>14332</v>
      </c>
      <c r="AI90" s="81" t="s">
        <v>14332</v>
      </c>
    </row>
    <row r="91" spans="1:35">
      <c r="A91" s="82" t="s">
        <v>15333</v>
      </c>
      <c r="B91" s="81" t="s">
        <v>15303</v>
      </c>
      <c r="C91" s="81" t="s">
        <v>15334</v>
      </c>
      <c r="D91" s="81" t="s">
        <v>15335</v>
      </c>
      <c r="E91" s="81" t="s">
        <v>14324</v>
      </c>
      <c r="F91" s="81" t="s">
        <v>15336</v>
      </c>
      <c r="G91" s="81" t="s">
        <v>14332</v>
      </c>
      <c r="H91" s="81" t="s">
        <v>15337</v>
      </c>
      <c r="I91" s="81" t="s">
        <v>14332</v>
      </c>
      <c r="J91" s="81" t="s">
        <v>14332</v>
      </c>
      <c r="K91" s="81" t="s">
        <v>14332</v>
      </c>
      <c r="L91" s="81" t="s">
        <v>14332</v>
      </c>
      <c r="M91" s="81" t="s">
        <v>14957</v>
      </c>
      <c r="N91" s="81" t="s">
        <v>14767</v>
      </c>
      <c r="O91" s="81" t="s">
        <v>14740</v>
      </c>
      <c r="P91" s="81" t="s">
        <v>15338</v>
      </c>
      <c r="Q91" s="81" t="s">
        <v>1453</v>
      </c>
      <c r="R91" s="81" t="s">
        <v>1453</v>
      </c>
      <c r="S91" s="81" t="s">
        <v>14332</v>
      </c>
      <c r="T91" s="81" t="s">
        <v>14839</v>
      </c>
      <c r="U91" s="81" t="s">
        <v>15339</v>
      </c>
      <c r="V91" s="81" t="s">
        <v>15334</v>
      </c>
      <c r="W91" s="81" t="s">
        <v>14332</v>
      </c>
      <c r="X91" s="81" t="s">
        <v>14332</v>
      </c>
      <c r="Y91" s="81" t="s">
        <v>14332</v>
      </c>
      <c r="Z91" s="81" t="s">
        <v>14745</v>
      </c>
      <c r="AA91" s="81" t="s">
        <v>14332</v>
      </c>
      <c r="AB91" s="81" t="s">
        <v>14332</v>
      </c>
      <c r="AC91" s="81" t="s">
        <v>14746</v>
      </c>
      <c r="AD91" s="81" t="s">
        <v>14332</v>
      </c>
      <c r="AE91" s="81" t="s">
        <v>14747</v>
      </c>
      <c r="AF91" s="81" t="s">
        <v>14748</v>
      </c>
      <c r="AG91" s="81" t="s">
        <v>14332</v>
      </c>
      <c r="AH91" s="81" t="s">
        <v>14332</v>
      </c>
      <c r="AI91" s="81" t="s">
        <v>14332</v>
      </c>
    </row>
    <row r="92" spans="1:35">
      <c r="A92" s="82" t="s">
        <v>15340</v>
      </c>
      <c r="B92" s="81" t="s">
        <v>15303</v>
      </c>
      <c r="C92" s="81" t="s">
        <v>15341</v>
      </c>
      <c r="D92" s="81" t="s">
        <v>15342</v>
      </c>
      <c r="E92" s="81" t="s">
        <v>14934</v>
      </c>
      <c r="F92" s="81" t="s">
        <v>14695</v>
      </c>
      <c r="G92" s="81" t="s">
        <v>15175</v>
      </c>
      <c r="H92" s="81" t="s">
        <v>15343</v>
      </c>
      <c r="I92" s="81" t="s">
        <v>14332</v>
      </c>
      <c r="J92" s="81" t="s">
        <v>14332</v>
      </c>
      <c r="K92" s="81" t="s">
        <v>14332</v>
      </c>
      <c r="L92" s="81" t="s">
        <v>14332</v>
      </c>
      <c r="M92" s="81" t="s">
        <v>15344</v>
      </c>
      <c r="N92" s="81" t="s">
        <v>14892</v>
      </c>
      <c r="O92" s="81" t="s">
        <v>14740</v>
      </c>
      <c r="P92" s="81" t="s">
        <v>15341</v>
      </c>
      <c r="Q92" s="81" t="s">
        <v>1453</v>
      </c>
      <c r="R92" s="81" t="s">
        <v>1453</v>
      </c>
      <c r="S92" s="81" t="s">
        <v>14332</v>
      </c>
      <c r="T92" s="81" t="s">
        <v>14839</v>
      </c>
      <c r="U92" s="81" t="s">
        <v>15345</v>
      </c>
      <c r="V92" s="81" t="s">
        <v>15346</v>
      </c>
      <c r="W92" s="81" t="s">
        <v>14332</v>
      </c>
      <c r="X92" s="81" t="s">
        <v>14332</v>
      </c>
      <c r="Y92" s="81" t="s">
        <v>14332</v>
      </c>
      <c r="Z92" s="81" t="s">
        <v>14745</v>
      </c>
      <c r="AA92" s="81" t="s">
        <v>14332</v>
      </c>
      <c r="AB92" s="81" t="s">
        <v>14332</v>
      </c>
      <c r="AC92" s="81" t="s">
        <v>14746</v>
      </c>
      <c r="AD92" s="81" t="s">
        <v>14332</v>
      </c>
      <c r="AE92" s="81" t="s">
        <v>14747</v>
      </c>
      <c r="AF92" s="81" t="s">
        <v>14748</v>
      </c>
      <c r="AG92" s="81" t="s">
        <v>14332</v>
      </c>
      <c r="AH92" s="81" t="s">
        <v>14332</v>
      </c>
      <c r="AI92" s="81" t="s">
        <v>14332</v>
      </c>
    </row>
    <row r="93" spans="1:35">
      <c r="A93" s="82" t="s">
        <v>15347</v>
      </c>
      <c r="B93" s="81" t="s">
        <v>15303</v>
      </c>
      <c r="C93" s="81" t="s">
        <v>15348</v>
      </c>
      <c r="D93" s="81" t="s">
        <v>109</v>
      </c>
      <c r="E93" s="81" t="s">
        <v>14308</v>
      </c>
      <c r="F93" s="81" t="s">
        <v>15349</v>
      </c>
      <c r="G93" s="81" t="s">
        <v>15350</v>
      </c>
      <c r="H93" s="81" t="s">
        <v>1453</v>
      </c>
      <c r="I93" s="81" t="s">
        <v>1453</v>
      </c>
      <c r="J93" s="81" t="s">
        <v>1453</v>
      </c>
      <c r="K93" s="81" t="s">
        <v>14332</v>
      </c>
      <c r="L93" s="81" t="s">
        <v>1453</v>
      </c>
      <c r="M93" s="81" t="s">
        <v>14848</v>
      </c>
      <c r="N93" s="81" t="s">
        <v>14804</v>
      </c>
      <c r="O93" s="81" t="s">
        <v>14740</v>
      </c>
      <c r="P93" s="81" t="s">
        <v>15348</v>
      </c>
      <c r="Q93" s="81" t="s">
        <v>1453</v>
      </c>
      <c r="R93" s="81" t="s">
        <v>1453</v>
      </c>
      <c r="S93" s="81" t="s">
        <v>14332</v>
      </c>
      <c r="T93" s="81" t="s">
        <v>15351</v>
      </c>
      <c r="U93" s="81" t="s">
        <v>15351</v>
      </c>
      <c r="V93" s="81" t="s">
        <v>15351</v>
      </c>
      <c r="W93" s="81" t="s">
        <v>1453</v>
      </c>
      <c r="X93" s="81" t="s">
        <v>1453</v>
      </c>
      <c r="Y93" s="81" t="s">
        <v>1453</v>
      </c>
      <c r="Z93" s="81" t="s">
        <v>14745</v>
      </c>
      <c r="AA93" s="81" t="s">
        <v>1453</v>
      </c>
      <c r="AB93" s="81" t="s">
        <v>1453</v>
      </c>
      <c r="AC93" s="81" t="s">
        <v>14746</v>
      </c>
      <c r="AD93" s="81" t="s">
        <v>14332</v>
      </c>
      <c r="AE93" s="81" t="s">
        <v>14747</v>
      </c>
      <c r="AF93" s="81" t="s">
        <v>14748</v>
      </c>
      <c r="AG93" s="81" t="s">
        <v>14332</v>
      </c>
      <c r="AH93" s="81" t="s">
        <v>14332</v>
      </c>
      <c r="AI93" s="81" t="s">
        <v>14332</v>
      </c>
    </row>
    <row r="94" spans="1:35">
      <c r="A94" s="82" t="s">
        <v>15352</v>
      </c>
      <c r="B94" s="81" t="s">
        <v>15303</v>
      </c>
      <c r="C94" s="81" t="s">
        <v>15353</v>
      </c>
      <c r="D94" s="81" t="s">
        <v>15354</v>
      </c>
      <c r="E94" s="81" t="s">
        <v>14704</v>
      </c>
      <c r="F94" s="81" t="s">
        <v>14467</v>
      </c>
      <c r="G94" s="81" t="s">
        <v>15355</v>
      </c>
      <c r="H94" s="81" t="s">
        <v>15356</v>
      </c>
      <c r="I94" s="81" t="s">
        <v>14332</v>
      </c>
      <c r="J94" s="81" t="s">
        <v>14332</v>
      </c>
      <c r="K94" s="81" t="s">
        <v>14332</v>
      </c>
      <c r="L94" s="81" t="s">
        <v>14332</v>
      </c>
      <c r="M94" s="81" t="s">
        <v>14819</v>
      </c>
      <c r="N94" s="81" t="s">
        <v>14820</v>
      </c>
      <c r="O94" s="81" t="s">
        <v>14740</v>
      </c>
      <c r="P94" s="81" t="s">
        <v>15357</v>
      </c>
      <c r="Q94" s="81" t="s">
        <v>1453</v>
      </c>
      <c r="R94" s="81" t="s">
        <v>1453</v>
      </c>
      <c r="S94" s="81" t="s">
        <v>14332</v>
      </c>
      <c r="T94" s="81" t="s">
        <v>14742</v>
      </c>
      <c r="U94" s="81" t="s">
        <v>15358</v>
      </c>
      <c r="V94" s="81" t="s">
        <v>15353</v>
      </c>
      <c r="W94" s="81" t="s">
        <v>14332</v>
      </c>
      <c r="X94" s="81" t="s">
        <v>14332</v>
      </c>
      <c r="Y94" s="81" t="s">
        <v>14332</v>
      </c>
      <c r="Z94" s="81" t="s">
        <v>14745</v>
      </c>
      <c r="AA94" s="81" t="s">
        <v>14332</v>
      </c>
      <c r="AB94" s="81" t="s">
        <v>14332</v>
      </c>
      <c r="AC94" s="81" t="s">
        <v>14746</v>
      </c>
      <c r="AD94" s="81" t="s">
        <v>14332</v>
      </c>
      <c r="AE94" s="81" t="s">
        <v>14747</v>
      </c>
      <c r="AF94" s="81" t="s">
        <v>14748</v>
      </c>
      <c r="AG94" s="81" t="s">
        <v>14332</v>
      </c>
      <c r="AH94" s="81" t="s">
        <v>14332</v>
      </c>
      <c r="AI94" s="81" t="s">
        <v>14332</v>
      </c>
    </row>
    <row r="95" spans="1:35">
      <c r="A95" s="82" t="s">
        <v>15359</v>
      </c>
      <c r="B95" s="81" t="s">
        <v>15303</v>
      </c>
      <c r="C95" s="81" t="s">
        <v>15360</v>
      </c>
      <c r="D95" s="81" t="s">
        <v>15361</v>
      </c>
      <c r="E95" s="81" t="s">
        <v>15362</v>
      </c>
      <c r="F95" s="81" t="s">
        <v>15363</v>
      </c>
      <c r="G95" s="81" t="s">
        <v>15364</v>
      </c>
      <c r="H95" s="81" t="s">
        <v>15365</v>
      </c>
      <c r="I95" s="81" t="s">
        <v>1453</v>
      </c>
      <c r="J95" s="81" t="s">
        <v>1453</v>
      </c>
      <c r="K95" s="81" t="s">
        <v>14332</v>
      </c>
      <c r="L95" s="81" t="s">
        <v>14332</v>
      </c>
      <c r="M95" s="81" t="s">
        <v>14905</v>
      </c>
      <c r="N95" s="81" t="s">
        <v>14794</v>
      </c>
      <c r="O95" s="81" t="s">
        <v>14740</v>
      </c>
      <c r="P95" s="81" t="s">
        <v>15366</v>
      </c>
      <c r="Q95" s="81" t="s">
        <v>1453</v>
      </c>
      <c r="R95" s="81" t="s">
        <v>1453</v>
      </c>
      <c r="S95" s="81" t="s">
        <v>14332</v>
      </c>
      <c r="T95" s="81" t="s">
        <v>14797</v>
      </c>
      <c r="U95" s="81" t="s">
        <v>15367</v>
      </c>
      <c r="V95" s="81" t="s">
        <v>15360</v>
      </c>
      <c r="W95" s="81" t="s">
        <v>1453</v>
      </c>
      <c r="X95" s="81" t="s">
        <v>1453</v>
      </c>
      <c r="Y95" s="81" t="s">
        <v>14332</v>
      </c>
      <c r="Z95" s="81" t="s">
        <v>14745</v>
      </c>
      <c r="AA95" s="81" t="s">
        <v>14332</v>
      </c>
      <c r="AB95" s="81" t="s">
        <v>14332</v>
      </c>
      <c r="AC95" s="81" t="s">
        <v>14746</v>
      </c>
      <c r="AD95" s="81" t="s">
        <v>14332</v>
      </c>
      <c r="AE95" s="81" t="s">
        <v>14747</v>
      </c>
      <c r="AF95" s="81" t="s">
        <v>14748</v>
      </c>
      <c r="AG95" s="81" t="s">
        <v>14332</v>
      </c>
      <c r="AH95" s="81" t="s">
        <v>14332</v>
      </c>
      <c r="AI95" s="81" t="s">
        <v>14332</v>
      </c>
    </row>
    <row r="96" spans="1:35">
      <c r="A96" s="82" t="s">
        <v>15368</v>
      </c>
      <c r="B96" s="81" t="s">
        <v>15303</v>
      </c>
      <c r="C96" s="81" t="s">
        <v>15369</v>
      </c>
      <c r="D96" s="81" t="s">
        <v>15370</v>
      </c>
      <c r="E96" s="81" t="s">
        <v>14276</v>
      </c>
      <c r="F96" s="81" t="s">
        <v>14401</v>
      </c>
      <c r="G96" s="81" t="s">
        <v>15371</v>
      </c>
      <c r="H96" s="81" t="s">
        <v>15372</v>
      </c>
      <c r="I96" s="81" t="s">
        <v>14332</v>
      </c>
      <c r="J96" s="81" t="s">
        <v>14332</v>
      </c>
      <c r="K96" s="81" t="s">
        <v>14332</v>
      </c>
      <c r="L96" s="81" t="s">
        <v>14332</v>
      </c>
      <c r="M96" s="81" t="s">
        <v>15096</v>
      </c>
      <c r="N96" s="81" t="s">
        <v>14767</v>
      </c>
      <c r="O96" s="81" t="s">
        <v>14740</v>
      </c>
      <c r="P96" s="81" t="s">
        <v>15373</v>
      </c>
      <c r="Q96" s="81" t="s">
        <v>1453</v>
      </c>
      <c r="R96" s="81" t="s">
        <v>1453</v>
      </c>
      <c r="S96" s="81" t="s">
        <v>14332</v>
      </c>
      <c r="T96" s="81" t="s">
        <v>14900</v>
      </c>
      <c r="U96" s="81" t="s">
        <v>15374</v>
      </c>
      <c r="V96" s="81" t="s">
        <v>15375</v>
      </c>
      <c r="W96" s="81" t="s">
        <v>14332</v>
      </c>
      <c r="X96" s="81" t="s">
        <v>14332</v>
      </c>
      <c r="Y96" s="81" t="s">
        <v>14332</v>
      </c>
      <c r="Z96" s="81" t="s">
        <v>14745</v>
      </c>
      <c r="AA96" s="81" t="s">
        <v>14332</v>
      </c>
      <c r="AB96" s="81" t="s">
        <v>14332</v>
      </c>
      <c r="AC96" s="81" t="s">
        <v>14746</v>
      </c>
      <c r="AD96" s="81" t="s">
        <v>14332</v>
      </c>
      <c r="AE96" s="81" t="s">
        <v>14747</v>
      </c>
      <c r="AF96" s="81" t="s">
        <v>14748</v>
      </c>
      <c r="AG96" s="81" t="s">
        <v>14332</v>
      </c>
      <c r="AH96" s="81" t="s">
        <v>14332</v>
      </c>
      <c r="AI96" s="81" t="s">
        <v>14332</v>
      </c>
    </row>
    <row r="97" spans="1:35">
      <c r="A97" s="82" t="s">
        <v>5959</v>
      </c>
      <c r="B97" s="81" t="s">
        <v>15303</v>
      </c>
      <c r="C97" s="81" t="s">
        <v>15376</v>
      </c>
      <c r="D97" s="81" t="s">
        <v>15377</v>
      </c>
      <c r="E97" s="81" t="s">
        <v>14276</v>
      </c>
      <c r="F97" s="81" t="s">
        <v>15378</v>
      </c>
      <c r="G97" s="81" t="s">
        <v>14332</v>
      </c>
      <c r="H97" s="81" t="s">
        <v>5961</v>
      </c>
      <c r="I97" s="81" t="s">
        <v>5962</v>
      </c>
      <c r="J97" s="81" t="s">
        <v>5963</v>
      </c>
      <c r="K97" s="81" t="s">
        <v>14332</v>
      </c>
      <c r="L97" s="81" t="s">
        <v>14332</v>
      </c>
      <c r="M97" s="81" t="s">
        <v>15129</v>
      </c>
      <c r="N97" s="81" t="s">
        <v>14794</v>
      </c>
      <c r="O97" s="81" t="s">
        <v>14740</v>
      </c>
      <c r="P97" s="81" t="s">
        <v>15379</v>
      </c>
      <c r="Q97" s="81" t="s">
        <v>1453</v>
      </c>
      <c r="R97" s="81" t="s">
        <v>1453</v>
      </c>
      <c r="S97" s="81" t="s">
        <v>14332</v>
      </c>
      <c r="T97" s="81" t="s">
        <v>14797</v>
      </c>
      <c r="U97" s="81" t="s">
        <v>15380</v>
      </c>
      <c r="V97" s="81" t="s">
        <v>15379</v>
      </c>
      <c r="W97" s="81" t="s">
        <v>15381</v>
      </c>
      <c r="X97" s="81" t="s">
        <v>15382</v>
      </c>
      <c r="Y97" s="81" t="s">
        <v>14332</v>
      </c>
      <c r="Z97" s="81" t="s">
        <v>14745</v>
      </c>
      <c r="AA97" s="81" t="s">
        <v>14332</v>
      </c>
      <c r="AB97" s="81" t="s">
        <v>15383</v>
      </c>
      <c r="AC97" s="81" t="s">
        <v>14746</v>
      </c>
      <c r="AD97" s="81" t="s">
        <v>14332</v>
      </c>
      <c r="AE97" s="81" t="s">
        <v>15226</v>
      </c>
      <c r="AF97" s="81" t="s">
        <v>14748</v>
      </c>
      <c r="AG97" s="81" t="s">
        <v>14332</v>
      </c>
      <c r="AH97" s="81" t="s">
        <v>14332</v>
      </c>
      <c r="AI97" s="81" t="s">
        <v>14332</v>
      </c>
    </row>
    <row r="98" spans="1:35">
      <c r="A98" s="82" t="s">
        <v>15384</v>
      </c>
      <c r="B98" s="81" t="s">
        <v>15303</v>
      </c>
      <c r="C98" s="81" t="s">
        <v>15385</v>
      </c>
      <c r="D98" s="81" t="s">
        <v>15386</v>
      </c>
      <c r="E98" s="81" t="s">
        <v>14466</v>
      </c>
      <c r="F98" s="81" t="s">
        <v>14403</v>
      </c>
      <c r="G98" s="81" t="s">
        <v>15387</v>
      </c>
      <c r="H98" s="81" t="s">
        <v>15388</v>
      </c>
      <c r="I98" s="81" t="s">
        <v>14332</v>
      </c>
      <c r="J98" s="81" t="s">
        <v>14332</v>
      </c>
      <c r="K98" s="81" t="s">
        <v>14332</v>
      </c>
      <c r="L98" s="81" t="s">
        <v>14332</v>
      </c>
      <c r="M98" s="81" t="s">
        <v>14957</v>
      </c>
      <c r="N98" s="81" t="s">
        <v>14767</v>
      </c>
      <c r="O98" s="81" t="s">
        <v>14740</v>
      </c>
      <c r="P98" s="81" t="s">
        <v>15385</v>
      </c>
      <c r="Q98" s="81" t="s">
        <v>1453</v>
      </c>
      <c r="R98" s="81" t="s">
        <v>1453</v>
      </c>
      <c r="S98" s="81" t="s">
        <v>14332</v>
      </c>
      <c r="T98" s="81" t="s">
        <v>14797</v>
      </c>
      <c r="U98" s="81" t="s">
        <v>15389</v>
      </c>
      <c r="V98" s="81" t="s">
        <v>15385</v>
      </c>
      <c r="W98" s="81" t="s">
        <v>14332</v>
      </c>
      <c r="X98" s="81" t="s">
        <v>14332</v>
      </c>
      <c r="Y98" s="81" t="s">
        <v>14332</v>
      </c>
      <c r="Z98" s="81" t="s">
        <v>14745</v>
      </c>
      <c r="AA98" s="81" t="s">
        <v>14332</v>
      </c>
      <c r="AB98" s="81" t="s">
        <v>14332</v>
      </c>
      <c r="AC98" s="81" t="s">
        <v>14746</v>
      </c>
      <c r="AD98" s="81" t="s">
        <v>14332</v>
      </c>
      <c r="AE98" s="81" t="s">
        <v>14747</v>
      </c>
      <c r="AF98" s="81" t="s">
        <v>14748</v>
      </c>
      <c r="AG98" s="81" t="s">
        <v>14332</v>
      </c>
      <c r="AH98" s="81" t="s">
        <v>14332</v>
      </c>
      <c r="AI98" s="81" t="s">
        <v>14332</v>
      </c>
    </row>
    <row r="99" spans="1:35">
      <c r="A99" s="82" t="s">
        <v>4340</v>
      </c>
      <c r="B99" s="81" t="s">
        <v>15303</v>
      </c>
      <c r="C99" s="81" t="s">
        <v>15390</v>
      </c>
      <c r="D99" s="81" t="s">
        <v>15391</v>
      </c>
      <c r="E99" s="81" t="s">
        <v>15392</v>
      </c>
      <c r="F99" s="81" t="s">
        <v>15378</v>
      </c>
      <c r="G99" s="81" t="s">
        <v>14606</v>
      </c>
      <c r="H99" s="81" t="s">
        <v>4342</v>
      </c>
      <c r="I99" s="81" t="s">
        <v>14332</v>
      </c>
      <c r="J99" s="81" t="s">
        <v>4343</v>
      </c>
      <c r="K99" s="81" t="s">
        <v>14332</v>
      </c>
      <c r="L99" s="81" t="s">
        <v>14332</v>
      </c>
      <c r="M99" s="81" t="s">
        <v>109</v>
      </c>
      <c r="N99" s="81" t="s">
        <v>14332</v>
      </c>
      <c r="O99" s="81" t="s">
        <v>14740</v>
      </c>
      <c r="P99" s="81" t="s">
        <v>15393</v>
      </c>
      <c r="Q99" s="81" t="s">
        <v>14332</v>
      </c>
      <c r="R99" s="81" t="s">
        <v>14332</v>
      </c>
      <c r="S99" s="81" t="s">
        <v>6</v>
      </c>
      <c r="T99" s="81" t="s">
        <v>15394</v>
      </c>
      <c r="U99" s="81" t="s">
        <v>15395</v>
      </c>
      <c r="V99" s="81" t="s">
        <v>15396</v>
      </c>
      <c r="W99" s="81" t="s">
        <v>14332</v>
      </c>
      <c r="X99" s="81" t="s">
        <v>14332</v>
      </c>
      <c r="Y99" s="81" t="s">
        <v>14332</v>
      </c>
      <c r="Z99" s="81" t="s">
        <v>14745</v>
      </c>
      <c r="AA99" s="81" t="s">
        <v>14332</v>
      </c>
      <c r="AB99" s="81" t="s">
        <v>14332</v>
      </c>
      <c r="AC99" s="81" t="s">
        <v>14746</v>
      </c>
      <c r="AD99" s="81" t="s">
        <v>14332</v>
      </c>
      <c r="AE99" s="81" t="s">
        <v>14332</v>
      </c>
      <c r="AF99" s="81" t="s">
        <v>14332</v>
      </c>
      <c r="AG99" s="81" t="s">
        <v>14332</v>
      </c>
      <c r="AH99" s="81" t="s">
        <v>14332</v>
      </c>
      <c r="AI99" s="81" t="s">
        <v>14332</v>
      </c>
    </row>
    <row r="100" spans="1:35">
      <c r="A100" s="82" t="s">
        <v>15397</v>
      </c>
      <c r="B100" s="81" t="s">
        <v>15303</v>
      </c>
      <c r="C100" s="81" t="s">
        <v>15398</v>
      </c>
      <c r="D100" s="81" t="s">
        <v>15399</v>
      </c>
      <c r="E100" s="81" t="s">
        <v>14704</v>
      </c>
      <c r="F100" s="81" t="s">
        <v>14467</v>
      </c>
      <c r="G100" s="81" t="s">
        <v>15400</v>
      </c>
      <c r="H100" s="81" t="s">
        <v>1453</v>
      </c>
      <c r="I100" s="81" t="s">
        <v>1453</v>
      </c>
      <c r="J100" s="81" t="s">
        <v>1453</v>
      </c>
      <c r="K100" s="81" t="s">
        <v>14332</v>
      </c>
      <c r="L100" s="81" t="s">
        <v>14332</v>
      </c>
      <c r="M100" s="81" t="s">
        <v>15401</v>
      </c>
      <c r="N100" s="81" t="s">
        <v>14761</v>
      </c>
      <c r="O100" s="81" t="s">
        <v>14740</v>
      </c>
      <c r="P100" s="81" t="s">
        <v>15402</v>
      </c>
      <c r="Q100" s="81" t="s">
        <v>1453</v>
      </c>
      <c r="R100" s="81" t="s">
        <v>1453</v>
      </c>
      <c r="S100" s="81" t="s">
        <v>14332</v>
      </c>
      <c r="T100" s="81" t="s">
        <v>14885</v>
      </c>
      <c r="U100" s="81" t="s">
        <v>15403</v>
      </c>
      <c r="V100" s="81" t="s">
        <v>15402</v>
      </c>
      <c r="W100" s="81" t="s">
        <v>1453</v>
      </c>
      <c r="X100" s="81" t="s">
        <v>1453</v>
      </c>
      <c r="Y100" s="81" t="s">
        <v>1453</v>
      </c>
      <c r="Z100" s="81" t="s">
        <v>14745</v>
      </c>
      <c r="AA100" s="81" t="s">
        <v>1453</v>
      </c>
      <c r="AB100" s="81" t="s">
        <v>1453</v>
      </c>
      <c r="AC100" s="81" t="s">
        <v>14746</v>
      </c>
      <c r="AD100" s="81" t="s">
        <v>15404</v>
      </c>
      <c r="AE100" s="81" t="s">
        <v>14755</v>
      </c>
      <c r="AF100" s="81" t="s">
        <v>14748</v>
      </c>
      <c r="AG100" s="81" t="s">
        <v>14332</v>
      </c>
      <c r="AH100" s="81" t="s">
        <v>14332</v>
      </c>
      <c r="AI100" s="81" t="s">
        <v>14332</v>
      </c>
    </row>
    <row r="101" spans="1:35">
      <c r="A101" s="82" t="s">
        <v>15405</v>
      </c>
      <c r="B101" s="81" t="s">
        <v>15303</v>
      </c>
      <c r="C101" s="81" t="s">
        <v>15406</v>
      </c>
      <c r="D101" s="81" t="s">
        <v>15407</v>
      </c>
      <c r="E101" s="81" t="s">
        <v>14665</v>
      </c>
      <c r="F101" s="81" t="s">
        <v>15408</v>
      </c>
      <c r="G101" s="81" t="s">
        <v>14332</v>
      </c>
      <c r="H101" s="81" t="s">
        <v>15409</v>
      </c>
      <c r="I101" s="81" t="s">
        <v>14332</v>
      </c>
      <c r="J101" s="81" t="s">
        <v>14332</v>
      </c>
      <c r="K101" s="81" t="s">
        <v>14332</v>
      </c>
      <c r="L101" s="81" t="s">
        <v>14332</v>
      </c>
      <c r="M101" s="81" t="s">
        <v>14819</v>
      </c>
      <c r="N101" s="81" t="s">
        <v>14820</v>
      </c>
      <c r="O101" s="81" t="s">
        <v>14740</v>
      </c>
      <c r="P101" s="81" t="s">
        <v>15410</v>
      </c>
      <c r="Q101" s="81" t="s">
        <v>1453</v>
      </c>
      <c r="R101" s="81" t="s">
        <v>1453</v>
      </c>
      <c r="S101" s="81" t="s">
        <v>14332</v>
      </c>
      <c r="T101" s="81" t="s">
        <v>14900</v>
      </c>
      <c r="U101" s="81" t="s">
        <v>15411</v>
      </c>
      <c r="V101" s="81" t="s">
        <v>15412</v>
      </c>
      <c r="W101" s="81" t="s">
        <v>14332</v>
      </c>
      <c r="X101" s="81" t="s">
        <v>14332</v>
      </c>
      <c r="Y101" s="81" t="s">
        <v>14332</v>
      </c>
      <c r="Z101" s="81" t="s">
        <v>14745</v>
      </c>
      <c r="AA101" s="81" t="s">
        <v>14332</v>
      </c>
      <c r="AB101" s="81" t="s">
        <v>14332</v>
      </c>
      <c r="AC101" s="81" t="s">
        <v>14746</v>
      </c>
      <c r="AD101" s="81" t="s">
        <v>14332</v>
      </c>
      <c r="AE101" s="81" t="s">
        <v>14747</v>
      </c>
      <c r="AF101" s="81" t="s">
        <v>14748</v>
      </c>
      <c r="AG101" s="81" t="s">
        <v>14332</v>
      </c>
      <c r="AH101" s="81" t="s">
        <v>14332</v>
      </c>
      <c r="AI101" s="81" t="s">
        <v>14332</v>
      </c>
    </row>
    <row r="102" spans="1:35">
      <c r="A102" s="82" t="s">
        <v>1635</v>
      </c>
      <c r="B102" s="81" t="s">
        <v>15303</v>
      </c>
      <c r="C102" s="81" t="s">
        <v>15413</v>
      </c>
      <c r="D102" s="81" t="s">
        <v>15414</v>
      </c>
      <c r="E102" s="81" t="s">
        <v>14704</v>
      </c>
      <c r="F102" s="81" t="s">
        <v>14401</v>
      </c>
      <c r="G102" s="81" t="s">
        <v>15415</v>
      </c>
      <c r="H102" s="81" t="s">
        <v>1453</v>
      </c>
      <c r="I102" s="81" t="s">
        <v>14332</v>
      </c>
      <c r="J102" s="81" t="s">
        <v>14332</v>
      </c>
      <c r="K102" s="81" t="s">
        <v>14332</v>
      </c>
      <c r="L102" s="81" t="s">
        <v>14332</v>
      </c>
      <c r="M102" s="81" t="s">
        <v>15416</v>
      </c>
      <c r="N102" s="81" t="s">
        <v>15417</v>
      </c>
      <c r="O102" s="81" t="s">
        <v>14740</v>
      </c>
      <c r="P102" s="81" t="s">
        <v>15418</v>
      </c>
      <c r="Q102" s="81" t="s">
        <v>1453</v>
      </c>
      <c r="R102" s="81" t="s">
        <v>1453</v>
      </c>
      <c r="S102" s="81" t="s">
        <v>6</v>
      </c>
      <c r="T102" s="81" t="s">
        <v>14742</v>
      </c>
      <c r="U102" s="81" t="s">
        <v>15419</v>
      </c>
      <c r="V102" s="81" t="s">
        <v>15420</v>
      </c>
      <c r="W102" s="81" t="s">
        <v>14332</v>
      </c>
      <c r="X102" s="81" t="s">
        <v>14332</v>
      </c>
      <c r="Y102" s="81" t="s">
        <v>14332</v>
      </c>
      <c r="Z102" s="81" t="s">
        <v>14332</v>
      </c>
      <c r="AA102" s="81" t="s">
        <v>14332</v>
      </c>
      <c r="AB102" s="81" t="s">
        <v>14332</v>
      </c>
      <c r="AC102" s="81" t="s">
        <v>14746</v>
      </c>
      <c r="AD102" s="81" t="s">
        <v>14332</v>
      </c>
      <c r="AE102" s="81" t="s">
        <v>14747</v>
      </c>
      <c r="AF102" s="81" t="s">
        <v>14748</v>
      </c>
      <c r="AG102" s="81" t="s">
        <v>14332</v>
      </c>
      <c r="AH102" s="81" t="s">
        <v>14332</v>
      </c>
      <c r="AI102" s="81" t="s">
        <v>14332</v>
      </c>
    </row>
    <row r="103" spans="1:35">
      <c r="A103" s="82" t="s">
        <v>15421</v>
      </c>
      <c r="B103" s="81" t="s">
        <v>15303</v>
      </c>
      <c r="C103" s="81" t="s">
        <v>15422</v>
      </c>
      <c r="D103" s="81" t="s">
        <v>15423</v>
      </c>
      <c r="E103" s="81" t="s">
        <v>15424</v>
      </c>
      <c r="F103" s="81" t="s">
        <v>15408</v>
      </c>
      <c r="G103" s="81" t="s">
        <v>15425</v>
      </c>
      <c r="H103" s="81" t="s">
        <v>15426</v>
      </c>
      <c r="I103" s="81" t="s">
        <v>14332</v>
      </c>
      <c r="J103" s="81" t="s">
        <v>14332</v>
      </c>
      <c r="K103" s="81" t="s">
        <v>14332</v>
      </c>
      <c r="L103" s="81" t="s">
        <v>15427</v>
      </c>
      <c r="M103" s="81" t="s">
        <v>14738</v>
      </c>
      <c r="N103" s="81" t="s">
        <v>14739</v>
      </c>
      <c r="O103" s="81" t="s">
        <v>14795</v>
      </c>
      <c r="P103" s="81" t="s">
        <v>15428</v>
      </c>
      <c r="Q103" s="81" t="s">
        <v>15429</v>
      </c>
      <c r="R103" s="81" t="s">
        <v>15428</v>
      </c>
      <c r="S103" s="81" t="s">
        <v>14332</v>
      </c>
      <c r="T103" s="81" t="s">
        <v>14850</v>
      </c>
      <c r="U103" s="81" t="s">
        <v>15430</v>
      </c>
      <c r="V103" s="81" t="s">
        <v>15429</v>
      </c>
      <c r="W103" s="81" t="s">
        <v>14332</v>
      </c>
      <c r="X103" s="81" t="s">
        <v>14332</v>
      </c>
      <c r="Y103" s="81" t="s">
        <v>14332</v>
      </c>
      <c r="Z103" s="81" t="s">
        <v>14745</v>
      </c>
      <c r="AA103" s="81" t="s">
        <v>14332</v>
      </c>
      <c r="AB103" s="81" t="s">
        <v>14332</v>
      </c>
      <c r="AC103" s="81" t="s">
        <v>14746</v>
      </c>
      <c r="AD103" s="81" t="s">
        <v>14332</v>
      </c>
      <c r="AE103" s="81" t="s">
        <v>14747</v>
      </c>
      <c r="AF103" s="81" t="s">
        <v>14748</v>
      </c>
      <c r="AG103" s="81" t="s">
        <v>14332</v>
      </c>
      <c r="AH103" s="81" t="s">
        <v>14332</v>
      </c>
      <c r="AI103" s="81" t="s">
        <v>14332</v>
      </c>
    </row>
    <row r="104" spans="1:35">
      <c r="A104" s="82" t="s">
        <v>7063</v>
      </c>
      <c r="B104" s="81" t="s">
        <v>15303</v>
      </c>
      <c r="C104" s="81" t="s">
        <v>15431</v>
      </c>
      <c r="D104" s="81" t="s">
        <v>7064</v>
      </c>
      <c r="E104" s="81" t="s">
        <v>15432</v>
      </c>
      <c r="F104" s="81" t="s">
        <v>15378</v>
      </c>
      <c r="G104" s="81" t="s">
        <v>15433</v>
      </c>
      <c r="H104" s="81" t="s">
        <v>7065</v>
      </c>
      <c r="I104" s="81" t="s">
        <v>14332</v>
      </c>
      <c r="J104" s="81" t="s">
        <v>14332</v>
      </c>
      <c r="K104" s="81" t="s">
        <v>14332</v>
      </c>
      <c r="L104" s="81" t="s">
        <v>14332</v>
      </c>
      <c r="M104" s="81" t="s">
        <v>15434</v>
      </c>
      <c r="N104" s="81" t="s">
        <v>14804</v>
      </c>
      <c r="O104" s="81" t="s">
        <v>14740</v>
      </c>
      <c r="P104" s="81" t="s">
        <v>15435</v>
      </c>
      <c r="Q104" s="81" t="s">
        <v>4816</v>
      </c>
      <c r="R104" s="81" t="s">
        <v>4816</v>
      </c>
      <c r="S104" s="81" t="s">
        <v>14332</v>
      </c>
      <c r="T104" s="81" t="s">
        <v>15351</v>
      </c>
      <c r="U104" s="81" t="s">
        <v>15351</v>
      </c>
      <c r="V104" s="81" t="s">
        <v>15351</v>
      </c>
      <c r="W104" s="81" t="s">
        <v>14332</v>
      </c>
      <c r="X104" s="81" t="s">
        <v>14332</v>
      </c>
      <c r="Y104" s="81" t="s">
        <v>14332</v>
      </c>
      <c r="Z104" s="81" t="s">
        <v>14745</v>
      </c>
      <c r="AA104" s="81" t="s">
        <v>14332</v>
      </c>
      <c r="AB104" s="81" t="s">
        <v>14332</v>
      </c>
      <c r="AC104" s="81" t="s">
        <v>14746</v>
      </c>
      <c r="AD104" s="81" t="s">
        <v>14332</v>
      </c>
      <c r="AE104" s="81" t="s">
        <v>15226</v>
      </c>
      <c r="AF104" s="81" t="s">
        <v>14748</v>
      </c>
      <c r="AG104" s="81" t="s">
        <v>14332</v>
      </c>
      <c r="AH104" s="81" t="s">
        <v>14332</v>
      </c>
      <c r="AI104" s="81" t="s">
        <v>14332</v>
      </c>
    </row>
    <row r="105" spans="1:35">
      <c r="A105" s="82" t="s">
        <v>15436</v>
      </c>
      <c r="B105" s="81" t="s">
        <v>15303</v>
      </c>
      <c r="C105" s="81" t="s">
        <v>15437</v>
      </c>
      <c r="D105" s="81" t="s">
        <v>15438</v>
      </c>
      <c r="E105" s="81" t="s">
        <v>15439</v>
      </c>
      <c r="F105" s="81" t="s">
        <v>14667</v>
      </c>
      <c r="G105" s="81" t="s">
        <v>15440</v>
      </c>
      <c r="H105" s="81" t="s">
        <v>1453</v>
      </c>
      <c r="I105" s="81" t="s">
        <v>1453</v>
      </c>
      <c r="J105" s="81" t="s">
        <v>1453</v>
      </c>
      <c r="K105" s="81" t="s">
        <v>14332</v>
      </c>
      <c r="L105" s="81" t="s">
        <v>14332</v>
      </c>
      <c r="M105" s="81" t="s">
        <v>14738</v>
      </c>
      <c r="N105" s="81" t="s">
        <v>14739</v>
      </c>
      <c r="O105" s="81" t="s">
        <v>14740</v>
      </c>
      <c r="P105" s="81" t="s">
        <v>15437</v>
      </c>
      <c r="Q105" s="81" t="s">
        <v>1453</v>
      </c>
      <c r="R105" s="81" t="s">
        <v>1453</v>
      </c>
      <c r="S105" s="81" t="s">
        <v>14332</v>
      </c>
      <c r="T105" s="81" t="s">
        <v>14742</v>
      </c>
      <c r="U105" s="81" t="s">
        <v>15441</v>
      </c>
      <c r="V105" s="81" t="s">
        <v>15437</v>
      </c>
      <c r="W105" s="81" t="s">
        <v>1453</v>
      </c>
      <c r="X105" s="81" t="s">
        <v>1453</v>
      </c>
      <c r="Y105" s="81" t="s">
        <v>1453</v>
      </c>
      <c r="Z105" s="81" t="s">
        <v>14745</v>
      </c>
      <c r="AA105" s="81" t="s">
        <v>1453</v>
      </c>
      <c r="AB105" s="81" t="s">
        <v>1453</v>
      </c>
      <c r="AC105" s="81" t="s">
        <v>14746</v>
      </c>
      <c r="AD105" s="81" t="s">
        <v>14332</v>
      </c>
      <c r="AE105" s="81" t="s">
        <v>14747</v>
      </c>
      <c r="AF105" s="81" t="s">
        <v>14748</v>
      </c>
      <c r="AG105" s="81" t="s">
        <v>14332</v>
      </c>
      <c r="AH105" s="81" t="s">
        <v>14332</v>
      </c>
      <c r="AI105" s="81" t="s">
        <v>14332</v>
      </c>
    </row>
    <row r="106" spans="1:35">
      <c r="A106" s="82" t="s">
        <v>15442</v>
      </c>
      <c r="B106" s="81" t="s">
        <v>15303</v>
      </c>
      <c r="C106" s="81" t="s">
        <v>15443</v>
      </c>
      <c r="D106" s="81" t="s">
        <v>15444</v>
      </c>
      <c r="E106" s="81" t="s">
        <v>14466</v>
      </c>
      <c r="F106" s="81" t="s">
        <v>14686</v>
      </c>
      <c r="G106" s="81" t="s">
        <v>15445</v>
      </c>
      <c r="H106" s="81" t="s">
        <v>15446</v>
      </c>
      <c r="I106" s="81" t="s">
        <v>14332</v>
      </c>
      <c r="J106" s="81" t="s">
        <v>14332</v>
      </c>
      <c r="K106" s="81" t="s">
        <v>14332</v>
      </c>
      <c r="L106" s="81" t="s">
        <v>14332</v>
      </c>
      <c r="M106" s="81" t="s">
        <v>15096</v>
      </c>
      <c r="N106" s="81" t="s">
        <v>14767</v>
      </c>
      <c r="O106" s="81" t="s">
        <v>14740</v>
      </c>
      <c r="P106" s="81" t="s">
        <v>15443</v>
      </c>
      <c r="Q106" s="81" t="s">
        <v>1453</v>
      </c>
      <c r="R106" s="81" t="s">
        <v>1453</v>
      </c>
      <c r="S106" s="81" t="s">
        <v>14332</v>
      </c>
      <c r="T106" s="81" t="s">
        <v>14839</v>
      </c>
      <c r="U106" s="81" t="s">
        <v>15447</v>
      </c>
      <c r="V106" s="81" t="s">
        <v>15448</v>
      </c>
      <c r="W106" s="81" t="s">
        <v>14332</v>
      </c>
      <c r="X106" s="81" t="s">
        <v>14332</v>
      </c>
      <c r="Y106" s="81" t="s">
        <v>14332</v>
      </c>
      <c r="Z106" s="81" t="s">
        <v>14745</v>
      </c>
      <c r="AA106" s="81" t="s">
        <v>14332</v>
      </c>
      <c r="AB106" s="81" t="s">
        <v>14332</v>
      </c>
      <c r="AC106" s="81" t="s">
        <v>14746</v>
      </c>
      <c r="AD106" s="81" t="s">
        <v>14332</v>
      </c>
      <c r="AE106" s="81" t="s">
        <v>14747</v>
      </c>
      <c r="AF106" s="81" t="s">
        <v>14748</v>
      </c>
      <c r="AG106" s="81" t="s">
        <v>14332</v>
      </c>
      <c r="AH106" s="81" t="s">
        <v>14332</v>
      </c>
      <c r="AI106" s="81" t="s">
        <v>14332</v>
      </c>
    </row>
    <row r="107" spans="1:35">
      <c r="A107" s="82" t="s">
        <v>15449</v>
      </c>
      <c r="B107" s="81" t="s">
        <v>15303</v>
      </c>
      <c r="C107" s="81" t="s">
        <v>15450</v>
      </c>
      <c r="D107" s="81" t="s">
        <v>15451</v>
      </c>
      <c r="E107" s="81" t="s">
        <v>14704</v>
      </c>
      <c r="F107" s="81" t="s">
        <v>14401</v>
      </c>
      <c r="G107" s="81" t="s">
        <v>15452</v>
      </c>
      <c r="H107" s="81" t="s">
        <v>15453</v>
      </c>
      <c r="I107" s="81" t="s">
        <v>14332</v>
      </c>
      <c r="J107" s="81" t="s">
        <v>14332</v>
      </c>
      <c r="K107" s="81" t="s">
        <v>14332</v>
      </c>
      <c r="L107" s="81" t="s">
        <v>15454</v>
      </c>
      <c r="M107" s="81" t="s">
        <v>15455</v>
      </c>
      <c r="N107" s="81" t="s">
        <v>14833</v>
      </c>
      <c r="O107" s="81" t="s">
        <v>14740</v>
      </c>
      <c r="P107" s="81" t="s">
        <v>15456</v>
      </c>
      <c r="Q107" s="81" t="s">
        <v>1453</v>
      </c>
      <c r="R107" s="81" t="s">
        <v>15456</v>
      </c>
      <c r="S107" s="81" t="s">
        <v>14332</v>
      </c>
      <c r="T107" s="81" t="s">
        <v>14797</v>
      </c>
      <c r="U107" s="81" t="s">
        <v>15457</v>
      </c>
      <c r="V107" s="81" t="s">
        <v>15450</v>
      </c>
      <c r="W107" s="81" t="s">
        <v>14332</v>
      </c>
      <c r="X107" s="81" t="s">
        <v>14332</v>
      </c>
      <c r="Y107" s="81" t="s">
        <v>14332</v>
      </c>
      <c r="Z107" s="81" t="s">
        <v>14745</v>
      </c>
      <c r="AA107" s="81" t="s">
        <v>14332</v>
      </c>
      <c r="AB107" s="81" t="s">
        <v>14332</v>
      </c>
      <c r="AC107" s="81" t="s">
        <v>14746</v>
      </c>
      <c r="AD107" s="81" t="s">
        <v>14332</v>
      </c>
      <c r="AE107" s="81" t="s">
        <v>14747</v>
      </c>
      <c r="AF107" s="81" t="s">
        <v>14748</v>
      </c>
      <c r="AG107" s="81" t="s">
        <v>14332</v>
      </c>
      <c r="AH107" s="81" t="s">
        <v>14332</v>
      </c>
      <c r="AI107" s="81" t="s">
        <v>14332</v>
      </c>
    </row>
    <row r="108" spans="1:35">
      <c r="A108" s="82" t="s">
        <v>15458</v>
      </c>
      <c r="B108" s="81" t="s">
        <v>15303</v>
      </c>
      <c r="C108" s="81" t="s">
        <v>15459</v>
      </c>
      <c r="D108" s="81" t="s">
        <v>15460</v>
      </c>
      <c r="E108" s="81" t="s">
        <v>15461</v>
      </c>
      <c r="F108" s="81" t="s">
        <v>14401</v>
      </c>
      <c r="G108" s="81" t="s">
        <v>15462</v>
      </c>
      <c r="H108" s="81" t="s">
        <v>15463</v>
      </c>
      <c r="I108" s="81" t="s">
        <v>14332</v>
      </c>
      <c r="J108" s="81" t="s">
        <v>14332</v>
      </c>
      <c r="K108" s="81" t="s">
        <v>14332</v>
      </c>
      <c r="L108" s="81" t="s">
        <v>14332</v>
      </c>
      <c r="M108" s="81" t="s">
        <v>15464</v>
      </c>
      <c r="N108" s="81" t="s">
        <v>14794</v>
      </c>
      <c r="O108" s="81" t="s">
        <v>14740</v>
      </c>
      <c r="P108" s="81" t="s">
        <v>15465</v>
      </c>
      <c r="Q108" s="81" t="s">
        <v>1453</v>
      </c>
      <c r="R108" s="81" t="s">
        <v>1453</v>
      </c>
      <c r="S108" s="81" t="s">
        <v>14332</v>
      </c>
      <c r="T108" s="81" t="s">
        <v>14742</v>
      </c>
      <c r="U108" s="81" t="s">
        <v>15466</v>
      </c>
      <c r="V108" s="81" t="s">
        <v>15459</v>
      </c>
      <c r="W108" s="81" t="s">
        <v>14332</v>
      </c>
      <c r="X108" s="81" t="s">
        <v>14332</v>
      </c>
      <c r="Y108" s="81" t="s">
        <v>14332</v>
      </c>
      <c r="Z108" s="81" t="s">
        <v>14745</v>
      </c>
      <c r="AA108" s="81" t="s">
        <v>14332</v>
      </c>
      <c r="AB108" s="81" t="s">
        <v>14332</v>
      </c>
      <c r="AC108" s="81" t="s">
        <v>14746</v>
      </c>
      <c r="AD108" s="81" t="s">
        <v>14332</v>
      </c>
      <c r="AE108" s="81" t="s">
        <v>14747</v>
      </c>
      <c r="AF108" s="81" t="s">
        <v>14748</v>
      </c>
      <c r="AG108" s="81" t="s">
        <v>14332</v>
      </c>
      <c r="AH108" s="81" t="s">
        <v>14332</v>
      </c>
      <c r="AI108" s="81" t="s">
        <v>14332</v>
      </c>
    </row>
    <row r="109" spans="1:35">
      <c r="A109" s="82" t="s">
        <v>15467</v>
      </c>
      <c r="B109" s="81" t="s">
        <v>15303</v>
      </c>
      <c r="C109" s="81" t="s">
        <v>15468</v>
      </c>
      <c r="D109" s="81" t="s">
        <v>15469</v>
      </c>
      <c r="E109" s="81" t="s">
        <v>14641</v>
      </c>
      <c r="F109" s="81" t="s">
        <v>14641</v>
      </c>
      <c r="G109" s="81" t="s">
        <v>15470</v>
      </c>
      <c r="H109" s="81" t="s">
        <v>15471</v>
      </c>
      <c r="I109" s="81" t="s">
        <v>14332</v>
      </c>
      <c r="J109" s="81" t="s">
        <v>14332</v>
      </c>
      <c r="K109" s="81" t="s">
        <v>14332</v>
      </c>
      <c r="L109" s="81" t="s">
        <v>14332</v>
      </c>
      <c r="M109" s="81" t="s">
        <v>15472</v>
      </c>
      <c r="N109" s="81" t="s">
        <v>14892</v>
      </c>
      <c r="O109" s="81" t="s">
        <v>14740</v>
      </c>
      <c r="P109" s="81" t="s">
        <v>15468</v>
      </c>
      <c r="Q109" s="81" t="s">
        <v>1453</v>
      </c>
      <c r="R109" s="81" t="s">
        <v>1453</v>
      </c>
      <c r="S109" s="81" t="s">
        <v>14332</v>
      </c>
      <c r="T109" s="81" t="s">
        <v>14900</v>
      </c>
      <c r="U109" s="81" t="s">
        <v>15473</v>
      </c>
      <c r="V109" s="81" t="s">
        <v>15474</v>
      </c>
      <c r="W109" s="81" t="s">
        <v>14332</v>
      </c>
      <c r="X109" s="81" t="s">
        <v>14332</v>
      </c>
      <c r="Y109" s="81" t="s">
        <v>14332</v>
      </c>
      <c r="Z109" s="81" t="s">
        <v>14745</v>
      </c>
      <c r="AA109" s="81" t="s">
        <v>14332</v>
      </c>
      <c r="AB109" s="81" t="s">
        <v>14332</v>
      </c>
      <c r="AC109" s="81" t="s">
        <v>14746</v>
      </c>
      <c r="AD109" s="81" t="s">
        <v>14332</v>
      </c>
      <c r="AE109" s="81" t="s">
        <v>14747</v>
      </c>
      <c r="AF109" s="81" t="s">
        <v>14748</v>
      </c>
      <c r="AG109" s="81" t="s">
        <v>14332</v>
      </c>
      <c r="AH109" s="81" t="s">
        <v>14332</v>
      </c>
      <c r="AI109" s="81" t="s">
        <v>14332</v>
      </c>
    </row>
    <row r="110" spans="1:35">
      <c r="A110" s="82" t="s">
        <v>15475</v>
      </c>
      <c r="B110" s="81" t="s">
        <v>15303</v>
      </c>
      <c r="C110" s="81" t="s">
        <v>15476</v>
      </c>
      <c r="D110" s="81" t="s">
        <v>15477</v>
      </c>
      <c r="E110" s="81" t="s">
        <v>14333</v>
      </c>
      <c r="F110" s="81" t="s">
        <v>14628</v>
      </c>
      <c r="G110" s="81" t="s">
        <v>14332</v>
      </c>
      <c r="H110" s="81" t="s">
        <v>15478</v>
      </c>
      <c r="I110" s="81" t="s">
        <v>14332</v>
      </c>
      <c r="J110" s="81" t="s">
        <v>14332</v>
      </c>
      <c r="K110" s="81" t="s">
        <v>14332</v>
      </c>
      <c r="L110" s="81" t="s">
        <v>14332</v>
      </c>
      <c r="M110" s="81" t="s">
        <v>15479</v>
      </c>
      <c r="N110" s="81" t="s">
        <v>15480</v>
      </c>
      <c r="O110" s="81" t="s">
        <v>14740</v>
      </c>
      <c r="P110" s="81" t="s">
        <v>15476</v>
      </c>
      <c r="Q110" s="81" t="s">
        <v>1453</v>
      </c>
      <c r="R110" s="81" t="s">
        <v>1453</v>
      </c>
      <c r="S110" s="81" t="s">
        <v>14332</v>
      </c>
      <c r="T110" s="81" t="s">
        <v>14900</v>
      </c>
      <c r="U110" s="81" t="s">
        <v>15481</v>
      </c>
      <c r="V110" s="81" t="s">
        <v>15476</v>
      </c>
      <c r="W110" s="81" t="s">
        <v>14332</v>
      </c>
      <c r="X110" s="81" t="s">
        <v>14332</v>
      </c>
      <c r="Y110" s="81" t="s">
        <v>14332</v>
      </c>
      <c r="Z110" s="81" t="s">
        <v>14745</v>
      </c>
      <c r="AA110" s="81" t="s">
        <v>14332</v>
      </c>
      <c r="AB110" s="81" t="s">
        <v>14332</v>
      </c>
      <c r="AC110" s="81" t="s">
        <v>14746</v>
      </c>
      <c r="AD110" s="81" t="s">
        <v>14332</v>
      </c>
      <c r="AE110" s="81" t="s">
        <v>14747</v>
      </c>
      <c r="AF110" s="81" t="s">
        <v>14748</v>
      </c>
      <c r="AG110" s="81" t="s">
        <v>14332</v>
      </c>
      <c r="AH110" s="81" t="s">
        <v>14332</v>
      </c>
      <c r="AI110" s="81" t="s">
        <v>14332</v>
      </c>
    </row>
    <row r="111" spans="1:35">
      <c r="A111" s="82" t="s">
        <v>12063</v>
      </c>
      <c r="B111" s="81" t="s">
        <v>15303</v>
      </c>
      <c r="C111" s="81" t="s">
        <v>12062</v>
      </c>
      <c r="D111" s="81" t="s">
        <v>12064</v>
      </c>
      <c r="E111" s="81" t="s">
        <v>14662</v>
      </c>
      <c r="F111" s="81" t="s">
        <v>15336</v>
      </c>
      <c r="G111" s="81" t="s">
        <v>15482</v>
      </c>
      <c r="H111" s="81" t="s">
        <v>12065</v>
      </c>
      <c r="I111" s="81" t="s">
        <v>14332</v>
      </c>
      <c r="J111" s="81" t="s">
        <v>14332</v>
      </c>
      <c r="K111" s="81" t="s">
        <v>14332</v>
      </c>
      <c r="L111" s="81" t="s">
        <v>14332</v>
      </c>
      <c r="M111" s="81" t="s">
        <v>15455</v>
      </c>
      <c r="N111" s="81" t="s">
        <v>14833</v>
      </c>
      <c r="O111" s="81" t="s">
        <v>14740</v>
      </c>
      <c r="P111" s="81" t="s">
        <v>12062</v>
      </c>
      <c r="Q111" s="81" t="s">
        <v>14912</v>
      </c>
      <c r="R111" s="81" t="s">
        <v>14912</v>
      </c>
      <c r="S111" s="81" t="s">
        <v>14332</v>
      </c>
      <c r="T111" s="81" t="s">
        <v>14797</v>
      </c>
      <c r="U111" s="81" t="s">
        <v>15483</v>
      </c>
      <c r="V111" s="81" t="s">
        <v>12062</v>
      </c>
      <c r="W111" s="81" t="s">
        <v>14332</v>
      </c>
      <c r="X111" s="81" t="s">
        <v>14332</v>
      </c>
      <c r="Y111" s="81" t="s">
        <v>14332</v>
      </c>
      <c r="Z111" s="81" t="s">
        <v>14745</v>
      </c>
      <c r="AA111" s="81" t="s">
        <v>14332</v>
      </c>
      <c r="AB111" s="81" t="s">
        <v>14332</v>
      </c>
      <c r="AC111" s="81" t="s">
        <v>14746</v>
      </c>
      <c r="AD111" s="81" t="s">
        <v>14332</v>
      </c>
      <c r="AE111" s="81" t="s">
        <v>14747</v>
      </c>
      <c r="AF111" s="81" t="s">
        <v>14748</v>
      </c>
      <c r="AG111" s="81" t="s">
        <v>14332</v>
      </c>
      <c r="AH111" s="81" t="s">
        <v>14332</v>
      </c>
      <c r="AI111" s="81" t="s">
        <v>14332</v>
      </c>
    </row>
    <row r="112" spans="1:35">
      <c r="A112" s="82" t="s">
        <v>12383</v>
      </c>
      <c r="B112" s="81" t="s">
        <v>15303</v>
      </c>
      <c r="C112" s="81" t="s">
        <v>12382</v>
      </c>
      <c r="D112" s="81" t="s">
        <v>15484</v>
      </c>
      <c r="E112" s="81" t="s">
        <v>14704</v>
      </c>
      <c r="F112" s="81" t="s">
        <v>14467</v>
      </c>
      <c r="G112" s="81" t="s">
        <v>14332</v>
      </c>
      <c r="H112" s="81" t="s">
        <v>12385</v>
      </c>
      <c r="I112" s="81" t="s">
        <v>14332</v>
      </c>
      <c r="J112" s="81" t="s">
        <v>14912</v>
      </c>
      <c r="K112" s="81" t="s">
        <v>14332</v>
      </c>
      <c r="L112" s="81" t="s">
        <v>14912</v>
      </c>
      <c r="M112" s="81" t="s">
        <v>15485</v>
      </c>
      <c r="N112" s="81" t="s">
        <v>14833</v>
      </c>
      <c r="O112" s="81" t="s">
        <v>14740</v>
      </c>
      <c r="P112" s="81" t="s">
        <v>12382</v>
      </c>
      <c r="Q112" s="81" t="s">
        <v>14912</v>
      </c>
      <c r="R112" s="81" t="s">
        <v>14912</v>
      </c>
      <c r="S112" s="81" t="s">
        <v>14332</v>
      </c>
      <c r="T112" s="81" t="s">
        <v>14797</v>
      </c>
      <c r="U112" s="81" t="s">
        <v>15486</v>
      </c>
      <c r="V112" s="81" t="s">
        <v>12382</v>
      </c>
      <c r="W112" s="81" t="s">
        <v>14912</v>
      </c>
      <c r="X112" s="81" t="s">
        <v>14912</v>
      </c>
      <c r="Y112" s="81" t="s">
        <v>14912</v>
      </c>
      <c r="Z112" s="81" t="s">
        <v>14745</v>
      </c>
      <c r="AA112" s="81" t="s">
        <v>14912</v>
      </c>
      <c r="AB112" s="81" t="s">
        <v>14912</v>
      </c>
      <c r="AC112" s="81" t="s">
        <v>14746</v>
      </c>
      <c r="AD112" s="81" t="s">
        <v>14332</v>
      </c>
      <c r="AE112" s="81" t="s">
        <v>14747</v>
      </c>
      <c r="AF112" s="81" t="s">
        <v>14748</v>
      </c>
      <c r="AG112" s="81" t="s">
        <v>14332</v>
      </c>
      <c r="AH112" s="81" t="s">
        <v>14332</v>
      </c>
      <c r="AI112" s="81" t="s">
        <v>14332</v>
      </c>
    </row>
    <row r="113" spans="1:35">
      <c r="A113" s="82" t="s">
        <v>15487</v>
      </c>
      <c r="B113" s="81" t="s">
        <v>15303</v>
      </c>
      <c r="C113" s="81" t="s">
        <v>15488</v>
      </c>
      <c r="D113" s="81" t="s">
        <v>15489</v>
      </c>
      <c r="E113" s="81" t="s">
        <v>15362</v>
      </c>
      <c r="F113" s="81" t="s">
        <v>15363</v>
      </c>
      <c r="G113" s="81" t="s">
        <v>15490</v>
      </c>
      <c r="H113" s="81" t="s">
        <v>14963</v>
      </c>
      <c r="I113" s="81" t="s">
        <v>1453</v>
      </c>
      <c r="J113" s="81" t="s">
        <v>1453</v>
      </c>
      <c r="K113" s="81" t="s">
        <v>14332</v>
      </c>
      <c r="L113" s="81" t="s">
        <v>14332</v>
      </c>
      <c r="M113" s="81" t="s">
        <v>14905</v>
      </c>
      <c r="N113" s="81" t="s">
        <v>14794</v>
      </c>
      <c r="O113" s="81" t="s">
        <v>14740</v>
      </c>
      <c r="P113" s="81" t="s">
        <v>1453</v>
      </c>
      <c r="Q113" s="81" t="s">
        <v>1453</v>
      </c>
      <c r="R113" s="81" t="s">
        <v>1453</v>
      </c>
      <c r="S113" s="81" t="s">
        <v>14332</v>
      </c>
      <c r="T113" s="81" t="s">
        <v>15491</v>
      </c>
      <c r="U113" s="81" t="s">
        <v>15488</v>
      </c>
      <c r="V113" s="81" t="s">
        <v>15492</v>
      </c>
      <c r="W113" s="81" t="s">
        <v>1453</v>
      </c>
      <c r="X113" s="81" t="s">
        <v>1453</v>
      </c>
      <c r="Y113" s="81" t="s">
        <v>14332</v>
      </c>
      <c r="Z113" s="81" t="s">
        <v>14745</v>
      </c>
      <c r="AA113" s="81" t="s">
        <v>14332</v>
      </c>
      <c r="AB113" s="81" t="s">
        <v>14332</v>
      </c>
      <c r="AC113" s="81" t="s">
        <v>14746</v>
      </c>
      <c r="AD113" s="81" t="s">
        <v>14332</v>
      </c>
      <c r="AE113" s="81" t="s">
        <v>14747</v>
      </c>
      <c r="AF113" s="81" t="s">
        <v>14748</v>
      </c>
      <c r="AG113" s="81" t="s">
        <v>14332</v>
      </c>
      <c r="AH113" s="81" t="s">
        <v>14332</v>
      </c>
      <c r="AI113" s="81" t="s">
        <v>14332</v>
      </c>
    </row>
    <row r="114" spans="1:35">
      <c r="A114" s="82" t="s">
        <v>9833</v>
      </c>
      <c r="B114" s="81" t="s">
        <v>15303</v>
      </c>
      <c r="C114" s="81" t="s">
        <v>15493</v>
      </c>
      <c r="D114" s="81" t="s">
        <v>15494</v>
      </c>
      <c r="E114" s="81" t="s">
        <v>14276</v>
      </c>
      <c r="F114" s="81" t="s">
        <v>15495</v>
      </c>
      <c r="G114" s="81" t="s">
        <v>15496</v>
      </c>
      <c r="H114" s="81" t="s">
        <v>15497</v>
      </c>
      <c r="I114" s="81" t="s">
        <v>15498</v>
      </c>
      <c r="J114" s="81" t="s">
        <v>14912</v>
      </c>
      <c r="K114" s="81" t="s">
        <v>14332</v>
      </c>
      <c r="L114" s="81" t="s">
        <v>15499</v>
      </c>
      <c r="M114" s="81" t="s">
        <v>15129</v>
      </c>
      <c r="N114" s="81" t="s">
        <v>14794</v>
      </c>
      <c r="O114" s="81" t="s">
        <v>14740</v>
      </c>
      <c r="P114" s="81" t="s">
        <v>15500</v>
      </c>
      <c r="Q114" s="81" t="s">
        <v>14912</v>
      </c>
      <c r="R114" s="81" t="s">
        <v>14912</v>
      </c>
      <c r="S114" s="81" t="s">
        <v>14332</v>
      </c>
      <c r="T114" s="81" t="s">
        <v>14742</v>
      </c>
      <c r="U114" s="81" t="s">
        <v>15501</v>
      </c>
      <c r="V114" s="81" t="s">
        <v>15502</v>
      </c>
      <c r="W114" s="81" t="s">
        <v>14912</v>
      </c>
      <c r="X114" s="81" t="s">
        <v>14912</v>
      </c>
      <c r="Y114" s="81" t="s">
        <v>14912</v>
      </c>
      <c r="Z114" s="81" t="s">
        <v>14745</v>
      </c>
      <c r="AA114" s="81" t="s">
        <v>14912</v>
      </c>
      <c r="AB114" s="81" t="s">
        <v>14912</v>
      </c>
      <c r="AC114" s="81" t="s">
        <v>14746</v>
      </c>
      <c r="AD114" s="81" t="s">
        <v>14332</v>
      </c>
      <c r="AE114" s="81" t="s">
        <v>15226</v>
      </c>
      <c r="AF114" s="81" t="s">
        <v>14748</v>
      </c>
      <c r="AG114" s="81" t="s">
        <v>14332</v>
      </c>
      <c r="AH114" s="81" t="s">
        <v>14332</v>
      </c>
      <c r="AI114" s="81" t="s">
        <v>14332</v>
      </c>
    </row>
    <row r="115" spans="1:35">
      <c r="A115" s="82" t="s">
        <v>10801</v>
      </c>
      <c r="B115" s="81" t="s">
        <v>15303</v>
      </c>
      <c r="C115" s="81" t="s">
        <v>10800</v>
      </c>
      <c r="D115" s="81" t="s">
        <v>15503</v>
      </c>
      <c r="E115" s="81" t="s">
        <v>14665</v>
      </c>
      <c r="F115" s="81" t="s">
        <v>15408</v>
      </c>
      <c r="G115" s="81" t="s">
        <v>15504</v>
      </c>
      <c r="H115" s="81" t="s">
        <v>10803</v>
      </c>
      <c r="I115" s="81" t="s">
        <v>14332</v>
      </c>
      <c r="J115" s="81" t="s">
        <v>14332</v>
      </c>
      <c r="K115" s="81" t="s">
        <v>14332</v>
      </c>
      <c r="L115" s="81" t="s">
        <v>14332</v>
      </c>
      <c r="M115" s="81" t="s">
        <v>15129</v>
      </c>
      <c r="N115" s="81" t="s">
        <v>14794</v>
      </c>
      <c r="O115" s="81" t="s">
        <v>14740</v>
      </c>
      <c r="P115" s="81" t="s">
        <v>10800</v>
      </c>
      <c r="Q115" s="81" t="s">
        <v>14912</v>
      </c>
      <c r="R115" s="81" t="s">
        <v>14912</v>
      </c>
      <c r="S115" s="81" t="s">
        <v>14332</v>
      </c>
      <c r="T115" s="81" t="s">
        <v>14785</v>
      </c>
      <c r="U115" s="81" t="s">
        <v>15505</v>
      </c>
      <c r="V115" s="81" t="s">
        <v>10800</v>
      </c>
      <c r="W115" s="81" t="s">
        <v>14332</v>
      </c>
      <c r="X115" s="81" t="s">
        <v>14332</v>
      </c>
      <c r="Y115" s="81" t="s">
        <v>14332</v>
      </c>
      <c r="Z115" s="81" t="s">
        <v>14745</v>
      </c>
      <c r="AA115" s="81" t="s">
        <v>14332</v>
      </c>
      <c r="AB115" s="81" t="s">
        <v>14332</v>
      </c>
      <c r="AC115" s="81" t="s">
        <v>14746</v>
      </c>
      <c r="AD115" s="81" t="s">
        <v>14332</v>
      </c>
      <c r="AE115" s="81" t="s">
        <v>14747</v>
      </c>
      <c r="AF115" s="81" t="s">
        <v>14748</v>
      </c>
      <c r="AG115" s="81" t="s">
        <v>14332</v>
      </c>
      <c r="AH115" s="81" t="s">
        <v>14332</v>
      </c>
      <c r="AI115" s="81" t="s">
        <v>14332</v>
      </c>
    </row>
    <row r="116" spans="1:35">
      <c r="A116" s="82" t="s">
        <v>15506</v>
      </c>
      <c r="B116" s="81" t="s">
        <v>15303</v>
      </c>
      <c r="C116" s="81" t="s">
        <v>15507</v>
      </c>
      <c r="D116" s="81" t="s">
        <v>15508</v>
      </c>
      <c r="E116" s="81" t="s">
        <v>15362</v>
      </c>
      <c r="F116" s="81" t="s">
        <v>15363</v>
      </c>
      <c r="G116" s="81" t="s">
        <v>15509</v>
      </c>
      <c r="H116" s="81" t="s">
        <v>15510</v>
      </c>
      <c r="I116" s="81" t="s">
        <v>1453</v>
      </c>
      <c r="J116" s="81" t="s">
        <v>1453</v>
      </c>
      <c r="K116" s="81" t="s">
        <v>14332</v>
      </c>
      <c r="L116" s="81" t="s">
        <v>14332</v>
      </c>
      <c r="M116" s="81" t="s">
        <v>14738</v>
      </c>
      <c r="N116" s="81" t="s">
        <v>14739</v>
      </c>
      <c r="O116" s="81" t="s">
        <v>14740</v>
      </c>
      <c r="P116" s="81" t="s">
        <v>15507</v>
      </c>
      <c r="Q116" s="81" t="s">
        <v>1453</v>
      </c>
      <c r="R116" s="81" t="s">
        <v>1453</v>
      </c>
      <c r="S116" s="81" t="s">
        <v>14332</v>
      </c>
      <c r="T116" s="81" t="s">
        <v>15511</v>
      </c>
      <c r="U116" s="81" t="s">
        <v>15512</v>
      </c>
      <c r="V116" s="81" t="s">
        <v>15507</v>
      </c>
      <c r="W116" s="81" t="s">
        <v>1453</v>
      </c>
      <c r="X116" s="81" t="s">
        <v>1453</v>
      </c>
      <c r="Y116" s="81" t="s">
        <v>1453</v>
      </c>
      <c r="Z116" s="81" t="s">
        <v>14745</v>
      </c>
      <c r="AA116" s="81" t="s">
        <v>1453</v>
      </c>
      <c r="AB116" s="81" t="s">
        <v>1453</v>
      </c>
      <c r="AC116" s="81" t="s">
        <v>14746</v>
      </c>
      <c r="AD116" s="81" t="s">
        <v>15513</v>
      </c>
      <c r="AE116" s="81" t="s">
        <v>14755</v>
      </c>
      <c r="AF116" s="81" t="s">
        <v>14748</v>
      </c>
      <c r="AG116" s="81" t="s">
        <v>14332</v>
      </c>
      <c r="AH116" s="81" t="s">
        <v>14332</v>
      </c>
      <c r="AI116" s="81" t="s">
        <v>14332</v>
      </c>
    </row>
    <row r="117" spans="1:35">
      <c r="A117" s="82" t="s">
        <v>15514</v>
      </c>
      <c r="B117" s="81" t="s">
        <v>15303</v>
      </c>
      <c r="C117" s="81" t="s">
        <v>15515</v>
      </c>
      <c r="D117" s="81" t="s">
        <v>15516</v>
      </c>
      <c r="E117" s="81" t="s">
        <v>15517</v>
      </c>
      <c r="F117" s="81" t="s">
        <v>15517</v>
      </c>
      <c r="G117" s="81" t="s">
        <v>14332</v>
      </c>
      <c r="H117" s="81" t="s">
        <v>15518</v>
      </c>
      <c r="I117" s="81" t="s">
        <v>1453</v>
      </c>
      <c r="J117" s="81" t="s">
        <v>1453</v>
      </c>
      <c r="K117" s="81" t="s">
        <v>14332</v>
      </c>
      <c r="L117" s="81" t="s">
        <v>14332</v>
      </c>
      <c r="M117" s="81" t="s">
        <v>15519</v>
      </c>
      <c r="N117" s="81" t="s">
        <v>14833</v>
      </c>
      <c r="O117" s="81" t="s">
        <v>14740</v>
      </c>
      <c r="P117" s="81" t="s">
        <v>1453</v>
      </c>
      <c r="Q117" s="81" t="s">
        <v>1453</v>
      </c>
      <c r="R117" s="81" t="s">
        <v>1453</v>
      </c>
      <c r="S117" s="81" t="s">
        <v>14332</v>
      </c>
      <c r="T117" s="81" t="s">
        <v>14797</v>
      </c>
      <c r="U117" s="81" t="s">
        <v>15520</v>
      </c>
      <c r="V117" s="81" t="s">
        <v>15515</v>
      </c>
      <c r="W117" s="81" t="s">
        <v>1453</v>
      </c>
      <c r="X117" s="81" t="s">
        <v>1453</v>
      </c>
      <c r="Y117" s="81" t="s">
        <v>1453</v>
      </c>
      <c r="Z117" s="81" t="s">
        <v>14745</v>
      </c>
      <c r="AA117" s="81" t="s">
        <v>14332</v>
      </c>
      <c r="AB117" s="81" t="s">
        <v>14332</v>
      </c>
      <c r="AC117" s="81" t="s">
        <v>14746</v>
      </c>
      <c r="AD117" s="81" t="s">
        <v>14332</v>
      </c>
      <c r="AE117" s="81" t="s">
        <v>14747</v>
      </c>
      <c r="AF117" s="81" t="s">
        <v>14748</v>
      </c>
      <c r="AG117" s="81" t="s">
        <v>14332</v>
      </c>
      <c r="AH117" s="81" t="s">
        <v>14332</v>
      </c>
      <c r="AI117" s="81" t="s">
        <v>14332</v>
      </c>
    </row>
    <row r="118" spans="1:35">
      <c r="A118" s="82" t="s">
        <v>15521</v>
      </c>
      <c r="B118" s="81" t="s">
        <v>15303</v>
      </c>
      <c r="C118" s="81" t="s">
        <v>15522</v>
      </c>
      <c r="D118" s="81" t="s">
        <v>15523</v>
      </c>
      <c r="E118" s="81" t="s">
        <v>15362</v>
      </c>
      <c r="F118" s="81" t="s">
        <v>15363</v>
      </c>
      <c r="G118" s="81" t="s">
        <v>15524</v>
      </c>
      <c r="H118" s="81" t="s">
        <v>15525</v>
      </c>
      <c r="I118" s="81" t="s">
        <v>1453</v>
      </c>
      <c r="J118" s="81" t="s">
        <v>1453</v>
      </c>
      <c r="K118" s="81" t="s">
        <v>14332</v>
      </c>
      <c r="L118" s="81" t="s">
        <v>14332</v>
      </c>
      <c r="M118" s="81" t="s">
        <v>14905</v>
      </c>
      <c r="N118" s="81" t="s">
        <v>14794</v>
      </c>
      <c r="O118" s="81" t="s">
        <v>14740</v>
      </c>
      <c r="P118" s="81" t="s">
        <v>15526</v>
      </c>
      <c r="Q118" s="81" t="s">
        <v>1453</v>
      </c>
      <c r="R118" s="81" t="s">
        <v>1453</v>
      </c>
      <c r="S118" s="81" t="s">
        <v>14332</v>
      </c>
      <c r="T118" s="81" t="s">
        <v>14797</v>
      </c>
      <c r="U118" s="81" t="s">
        <v>15527</v>
      </c>
      <c r="V118" s="81" t="s">
        <v>15522</v>
      </c>
      <c r="W118" s="81" t="s">
        <v>1453</v>
      </c>
      <c r="X118" s="81" t="s">
        <v>1453</v>
      </c>
      <c r="Y118" s="81" t="s">
        <v>14332</v>
      </c>
      <c r="Z118" s="81" t="s">
        <v>14745</v>
      </c>
      <c r="AA118" s="81" t="s">
        <v>14332</v>
      </c>
      <c r="AB118" s="81" t="s">
        <v>14332</v>
      </c>
      <c r="AC118" s="81" t="s">
        <v>14746</v>
      </c>
      <c r="AD118" s="81" t="s">
        <v>14332</v>
      </c>
      <c r="AE118" s="81" t="s">
        <v>14747</v>
      </c>
      <c r="AF118" s="81" t="s">
        <v>14748</v>
      </c>
      <c r="AG118" s="81" t="s">
        <v>14332</v>
      </c>
      <c r="AH118" s="81" t="s">
        <v>14332</v>
      </c>
      <c r="AI118" s="81" t="s">
        <v>14332</v>
      </c>
    </row>
    <row r="119" spans="1:35">
      <c r="A119" s="82" t="s">
        <v>15528</v>
      </c>
      <c r="B119" s="81" t="s">
        <v>15303</v>
      </c>
      <c r="C119" s="81" t="s">
        <v>15529</v>
      </c>
      <c r="D119" s="81" t="s">
        <v>15530</v>
      </c>
      <c r="E119" s="81" t="s">
        <v>14689</v>
      </c>
      <c r="F119" s="81" t="s">
        <v>14695</v>
      </c>
      <c r="G119" s="81" t="s">
        <v>15531</v>
      </c>
      <c r="H119" s="81" t="s">
        <v>12298</v>
      </c>
      <c r="I119" s="81" t="s">
        <v>14332</v>
      </c>
      <c r="J119" s="81" t="s">
        <v>14332</v>
      </c>
      <c r="K119" s="81" t="s">
        <v>14332</v>
      </c>
      <c r="L119" s="81" t="s">
        <v>14332</v>
      </c>
      <c r="M119" s="81" t="s">
        <v>14793</v>
      </c>
      <c r="N119" s="81" t="s">
        <v>14794</v>
      </c>
      <c r="O119" s="81" t="s">
        <v>14740</v>
      </c>
      <c r="P119" s="81" t="s">
        <v>15529</v>
      </c>
      <c r="Q119" s="81" t="s">
        <v>1453</v>
      </c>
      <c r="R119" s="81" t="s">
        <v>1453</v>
      </c>
      <c r="S119" s="81" t="s">
        <v>14332</v>
      </c>
      <c r="T119" s="81" t="s">
        <v>14839</v>
      </c>
      <c r="U119" s="81" t="s">
        <v>15532</v>
      </c>
      <c r="V119" s="81" t="s">
        <v>15529</v>
      </c>
      <c r="W119" s="81" t="s">
        <v>14332</v>
      </c>
      <c r="X119" s="81" t="s">
        <v>14332</v>
      </c>
      <c r="Y119" s="81" t="s">
        <v>14332</v>
      </c>
      <c r="Z119" s="81" t="s">
        <v>14745</v>
      </c>
      <c r="AA119" s="81" t="s">
        <v>14332</v>
      </c>
      <c r="AB119" s="81" t="s">
        <v>14332</v>
      </c>
      <c r="AC119" s="81" t="s">
        <v>14746</v>
      </c>
      <c r="AD119" s="81" t="s">
        <v>14332</v>
      </c>
      <c r="AE119" s="81" t="s">
        <v>14747</v>
      </c>
      <c r="AF119" s="81" t="s">
        <v>14748</v>
      </c>
      <c r="AG119" s="81" t="s">
        <v>14332</v>
      </c>
      <c r="AH119" s="81" t="s">
        <v>14332</v>
      </c>
      <c r="AI119" s="81" t="s">
        <v>14332</v>
      </c>
    </row>
    <row r="120" spans="1:35">
      <c r="A120" s="82" t="s">
        <v>15533</v>
      </c>
      <c r="B120" s="81" t="s">
        <v>15303</v>
      </c>
      <c r="C120" s="81" t="s">
        <v>15534</v>
      </c>
      <c r="D120" s="81" t="s">
        <v>15535</v>
      </c>
      <c r="E120" s="81" t="s">
        <v>14641</v>
      </c>
      <c r="F120" s="81" t="s">
        <v>14641</v>
      </c>
      <c r="G120" s="81" t="s">
        <v>15536</v>
      </c>
      <c r="H120" s="81" t="s">
        <v>15537</v>
      </c>
      <c r="I120" s="81" t="s">
        <v>1453</v>
      </c>
      <c r="J120" s="81" t="s">
        <v>1453</v>
      </c>
      <c r="K120" s="81" t="s">
        <v>14332</v>
      </c>
      <c r="L120" s="81" t="s">
        <v>14332</v>
      </c>
      <c r="M120" s="81" t="s">
        <v>14891</v>
      </c>
      <c r="N120" s="81" t="s">
        <v>14892</v>
      </c>
      <c r="O120" s="81" t="s">
        <v>14740</v>
      </c>
      <c r="P120" s="81" t="s">
        <v>15538</v>
      </c>
      <c r="Q120" s="81" t="s">
        <v>1453</v>
      </c>
      <c r="R120" s="81" t="s">
        <v>1453</v>
      </c>
      <c r="S120" s="81" t="s">
        <v>14332</v>
      </c>
      <c r="T120" s="81" t="s">
        <v>14785</v>
      </c>
      <c r="U120" s="81" t="s">
        <v>15539</v>
      </c>
      <c r="V120" s="81" t="s">
        <v>15540</v>
      </c>
      <c r="W120" s="81" t="s">
        <v>1453</v>
      </c>
      <c r="X120" s="81" t="s">
        <v>1453</v>
      </c>
      <c r="Y120" s="81" t="s">
        <v>14332</v>
      </c>
      <c r="Z120" s="81" t="s">
        <v>14745</v>
      </c>
      <c r="AA120" s="81" t="s">
        <v>14332</v>
      </c>
      <c r="AB120" s="81" t="s">
        <v>14332</v>
      </c>
      <c r="AC120" s="81" t="s">
        <v>14746</v>
      </c>
      <c r="AD120" s="81" t="s">
        <v>14332</v>
      </c>
      <c r="AE120" s="81" t="s">
        <v>14747</v>
      </c>
      <c r="AF120" s="81" t="s">
        <v>14748</v>
      </c>
      <c r="AG120" s="81" t="s">
        <v>14332</v>
      </c>
      <c r="AH120" s="81" t="s">
        <v>14332</v>
      </c>
      <c r="AI120" s="81" t="s">
        <v>14332</v>
      </c>
    </row>
    <row r="121" spans="1:35">
      <c r="A121" s="82" t="s">
        <v>15541</v>
      </c>
      <c r="B121" s="81" t="s">
        <v>15303</v>
      </c>
      <c r="C121" s="81" t="s">
        <v>15542</v>
      </c>
      <c r="D121" s="81" t="s">
        <v>15543</v>
      </c>
      <c r="E121" s="81" t="s">
        <v>14466</v>
      </c>
      <c r="F121" s="81" t="s">
        <v>14686</v>
      </c>
      <c r="G121" s="81" t="s">
        <v>15544</v>
      </c>
      <c r="H121" s="81" t="s">
        <v>15545</v>
      </c>
      <c r="I121" s="81" t="s">
        <v>1453</v>
      </c>
      <c r="J121" s="81" t="s">
        <v>1453</v>
      </c>
      <c r="K121" s="81" t="s">
        <v>14332</v>
      </c>
      <c r="L121" s="81" t="s">
        <v>14332</v>
      </c>
      <c r="M121" s="81" t="s">
        <v>14832</v>
      </c>
      <c r="N121" s="81" t="s">
        <v>14833</v>
      </c>
      <c r="O121" s="81" t="s">
        <v>14740</v>
      </c>
      <c r="P121" s="81" t="s">
        <v>2323</v>
      </c>
      <c r="Q121" s="81" t="s">
        <v>1453</v>
      </c>
      <c r="R121" s="81" t="s">
        <v>1453</v>
      </c>
      <c r="S121" s="81" t="s">
        <v>14332</v>
      </c>
      <c r="T121" s="81" t="s">
        <v>14797</v>
      </c>
      <c r="U121" s="81" t="s">
        <v>15546</v>
      </c>
      <c r="V121" s="81" t="s">
        <v>15542</v>
      </c>
      <c r="W121" s="81" t="s">
        <v>1453</v>
      </c>
      <c r="X121" s="81" t="s">
        <v>1453</v>
      </c>
      <c r="Y121" s="81" t="s">
        <v>14332</v>
      </c>
      <c r="Z121" s="81" t="s">
        <v>14745</v>
      </c>
      <c r="AA121" s="81" t="s">
        <v>14332</v>
      </c>
      <c r="AB121" s="81" t="s">
        <v>14332</v>
      </c>
      <c r="AC121" s="81" t="s">
        <v>14746</v>
      </c>
      <c r="AD121" s="81" t="s">
        <v>14332</v>
      </c>
      <c r="AE121" s="81" t="s">
        <v>14747</v>
      </c>
      <c r="AF121" s="81" t="s">
        <v>14748</v>
      </c>
      <c r="AG121" s="81" t="s">
        <v>14332</v>
      </c>
      <c r="AH121" s="81" t="s">
        <v>14332</v>
      </c>
      <c r="AI121" s="81" t="s">
        <v>14332</v>
      </c>
    </row>
    <row r="122" spans="1:35">
      <c r="A122" s="82" t="s">
        <v>15547</v>
      </c>
      <c r="B122" s="81" t="s">
        <v>15303</v>
      </c>
      <c r="C122" s="81" t="s">
        <v>15548</v>
      </c>
      <c r="D122" s="81" t="s">
        <v>15549</v>
      </c>
      <c r="E122" s="81" t="s">
        <v>14466</v>
      </c>
      <c r="F122" s="81" t="s">
        <v>15363</v>
      </c>
      <c r="G122" s="81" t="s">
        <v>15550</v>
      </c>
      <c r="H122" s="81" t="s">
        <v>15551</v>
      </c>
      <c r="I122" s="81" t="s">
        <v>1453</v>
      </c>
      <c r="J122" s="81" t="s">
        <v>1453</v>
      </c>
      <c r="K122" s="81" t="s">
        <v>14332</v>
      </c>
      <c r="L122" s="81" t="s">
        <v>14332</v>
      </c>
      <c r="M122" s="81" t="s">
        <v>15552</v>
      </c>
      <c r="N122" s="81" t="s">
        <v>14739</v>
      </c>
      <c r="O122" s="81" t="s">
        <v>14740</v>
      </c>
      <c r="P122" s="81" t="s">
        <v>15548</v>
      </c>
      <c r="Q122" s="81" t="s">
        <v>1453</v>
      </c>
      <c r="R122" s="81" t="s">
        <v>1453</v>
      </c>
      <c r="S122" s="81" t="s">
        <v>14332</v>
      </c>
      <c r="T122" s="81" t="s">
        <v>1453</v>
      </c>
      <c r="U122" s="81" t="s">
        <v>15553</v>
      </c>
      <c r="V122" s="81" t="s">
        <v>14869</v>
      </c>
      <c r="W122" s="81" t="s">
        <v>1453</v>
      </c>
      <c r="X122" s="81" t="s">
        <v>1453</v>
      </c>
      <c r="Y122" s="81" t="s">
        <v>1453</v>
      </c>
      <c r="Z122" s="81" t="s">
        <v>14745</v>
      </c>
      <c r="AA122" s="81" t="s">
        <v>1453</v>
      </c>
      <c r="AB122" s="81" t="s">
        <v>1453</v>
      </c>
      <c r="AC122" s="81" t="s">
        <v>14746</v>
      </c>
      <c r="AD122" s="81" t="s">
        <v>14332</v>
      </c>
      <c r="AE122" s="81" t="s">
        <v>14747</v>
      </c>
      <c r="AF122" s="81" t="s">
        <v>14748</v>
      </c>
      <c r="AG122" s="81" t="s">
        <v>14332</v>
      </c>
      <c r="AH122" s="81" t="s">
        <v>14332</v>
      </c>
      <c r="AI122" s="81" t="s">
        <v>14332</v>
      </c>
    </row>
    <row r="123" spans="1:35">
      <c r="A123" s="82" t="s">
        <v>15554</v>
      </c>
      <c r="B123" s="81" t="s">
        <v>15303</v>
      </c>
      <c r="C123" s="81" t="s">
        <v>15555</v>
      </c>
      <c r="D123" s="81" t="s">
        <v>15556</v>
      </c>
      <c r="E123" s="81" t="s">
        <v>14704</v>
      </c>
      <c r="F123" s="81" t="s">
        <v>14467</v>
      </c>
      <c r="G123" s="81" t="s">
        <v>15557</v>
      </c>
      <c r="H123" s="81" t="s">
        <v>15558</v>
      </c>
      <c r="I123" s="81" t="s">
        <v>14332</v>
      </c>
      <c r="J123" s="81" t="s">
        <v>14332</v>
      </c>
      <c r="K123" s="81" t="s">
        <v>14332</v>
      </c>
      <c r="L123" s="81" t="s">
        <v>14332</v>
      </c>
      <c r="M123" s="81" t="s">
        <v>15559</v>
      </c>
      <c r="N123" s="81" t="s">
        <v>14833</v>
      </c>
      <c r="O123" s="81" t="s">
        <v>14740</v>
      </c>
      <c r="P123" s="81" t="s">
        <v>15555</v>
      </c>
      <c r="Q123" s="81" t="s">
        <v>1453</v>
      </c>
      <c r="R123" s="81" t="s">
        <v>1453</v>
      </c>
      <c r="S123" s="81" t="s">
        <v>14332</v>
      </c>
      <c r="T123" s="81" t="s">
        <v>14862</v>
      </c>
      <c r="U123" s="81" t="s">
        <v>15560</v>
      </c>
      <c r="V123" s="81" t="s">
        <v>15555</v>
      </c>
      <c r="W123" s="81" t="s">
        <v>14332</v>
      </c>
      <c r="X123" s="81" t="s">
        <v>14332</v>
      </c>
      <c r="Y123" s="81" t="s">
        <v>14332</v>
      </c>
      <c r="Z123" s="81" t="s">
        <v>14745</v>
      </c>
      <c r="AA123" s="81" t="s">
        <v>14332</v>
      </c>
      <c r="AB123" s="81" t="s">
        <v>14332</v>
      </c>
      <c r="AC123" s="81" t="s">
        <v>14746</v>
      </c>
      <c r="AD123" s="81" t="s">
        <v>14332</v>
      </c>
      <c r="AE123" s="81" t="s">
        <v>14747</v>
      </c>
      <c r="AF123" s="81" t="s">
        <v>14748</v>
      </c>
      <c r="AG123" s="81" t="s">
        <v>14332</v>
      </c>
      <c r="AH123" s="81" t="s">
        <v>14332</v>
      </c>
      <c r="AI123" s="81" t="s">
        <v>14332</v>
      </c>
    </row>
    <row r="124" spans="1:35">
      <c r="A124" s="82" t="s">
        <v>15561</v>
      </c>
      <c r="B124" s="81" t="s">
        <v>15303</v>
      </c>
      <c r="C124" s="81" t="s">
        <v>15562</v>
      </c>
      <c r="D124" s="81" t="s">
        <v>15563</v>
      </c>
      <c r="E124" s="81" t="s">
        <v>14704</v>
      </c>
      <c r="F124" s="81" t="s">
        <v>14467</v>
      </c>
      <c r="G124" s="81" t="s">
        <v>15564</v>
      </c>
      <c r="H124" s="81" t="s">
        <v>15565</v>
      </c>
      <c r="I124" s="81" t="s">
        <v>14332</v>
      </c>
      <c r="J124" s="81" t="s">
        <v>14332</v>
      </c>
      <c r="K124" s="81" t="s">
        <v>14332</v>
      </c>
      <c r="L124" s="81" t="s">
        <v>14332</v>
      </c>
      <c r="M124" s="81" t="s">
        <v>15401</v>
      </c>
      <c r="N124" s="81" t="s">
        <v>14761</v>
      </c>
      <c r="O124" s="81" t="s">
        <v>14740</v>
      </c>
      <c r="P124" s="81" t="s">
        <v>15562</v>
      </c>
      <c r="Q124" s="81" t="s">
        <v>1453</v>
      </c>
      <c r="R124" s="81" t="s">
        <v>1453</v>
      </c>
      <c r="S124" s="81" t="s">
        <v>14332</v>
      </c>
      <c r="T124" s="81" t="s">
        <v>14850</v>
      </c>
      <c r="U124" s="81" t="s">
        <v>15566</v>
      </c>
      <c r="V124" s="81" t="s">
        <v>15567</v>
      </c>
      <c r="W124" s="81" t="s">
        <v>14332</v>
      </c>
      <c r="X124" s="81" t="s">
        <v>14332</v>
      </c>
      <c r="Y124" s="81" t="s">
        <v>14332</v>
      </c>
      <c r="Z124" s="81" t="s">
        <v>14745</v>
      </c>
      <c r="AA124" s="81" t="s">
        <v>14332</v>
      </c>
      <c r="AB124" s="81" t="s">
        <v>14332</v>
      </c>
      <c r="AC124" s="81" t="s">
        <v>14746</v>
      </c>
      <c r="AD124" s="81" t="s">
        <v>14332</v>
      </c>
      <c r="AE124" s="81" t="s">
        <v>14747</v>
      </c>
      <c r="AF124" s="81" t="s">
        <v>14748</v>
      </c>
      <c r="AG124" s="81" t="s">
        <v>14332</v>
      </c>
      <c r="AH124" s="81" t="s">
        <v>14332</v>
      </c>
      <c r="AI124" s="81" t="s">
        <v>14332</v>
      </c>
    </row>
    <row r="125" spans="1:35">
      <c r="A125" s="82" t="s">
        <v>15568</v>
      </c>
      <c r="B125" s="81" t="s">
        <v>15303</v>
      </c>
      <c r="C125" s="81" t="s">
        <v>15569</v>
      </c>
      <c r="D125" s="81" t="s">
        <v>15570</v>
      </c>
      <c r="E125" s="81" t="s">
        <v>15362</v>
      </c>
      <c r="F125" s="81" t="s">
        <v>15363</v>
      </c>
      <c r="G125" s="81" t="s">
        <v>15571</v>
      </c>
      <c r="H125" s="81" t="s">
        <v>15572</v>
      </c>
      <c r="I125" s="81" t="s">
        <v>1453</v>
      </c>
      <c r="J125" s="81" t="s">
        <v>1453</v>
      </c>
      <c r="K125" s="81" t="s">
        <v>14332</v>
      </c>
      <c r="L125" s="81" t="s">
        <v>14332</v>
      </c>
      <c r="M125" s="81" t="s">
        <v>14738</v>
      </c>
      <c r="N125" s="81" t="s">
        <v>14739</v>
      </c>
      <c r="O125" s="81" t="s">
        <v>14740</v>
      </c>
      <c r="P125" s="81" t="s">
        <v>15569</v>
      </c>
      <c r="Q125" s="81" t="s">
        <v>1453</v>
      </c>
      <c r="R125" s="81" t="s">
        <v>1453</v>
      </c>
      <c r="S125" s="81" t="s">
        <v>14332</v>
      </c>
      <c r="T125" s="81" t="s">
        <v>14869</v>
      </c>
      <c r="U125" s="81" t="s">
        <v>15573</v>
      </c>
      <c r="V125" s="81" t="s">
        <v>15574</v>
      </c>
      <c r="W125" s="81" t="s">
        <v>1453</v>
      </c>
      <c r="X125" s="81" t="s">
        <v>1453</v>
      </c>
      <c r="Y125" s="81" t="s">
        <v>1453</v>
      </c>
      <c r="Z125" s="81" t="s">
        <v>14745</v>
      </c>
      <c r="AA125" s="81" t="s">
        <v>1453</v>
      </c>
      <c r="AB125" s="81" t="s">
        <v>1453</v>
      </c>
      <c r="AC125" s="81" t="s">
        <v>14746</v>
      </c>
      <c r="AD125" s="81" t="s">
        <v>14332</v>
      </c>
      <c r="AE125" s="81" t="s">
        <v>14747</v>
      </c>
      <c r="AF125" s="81" t="s">
        <v>14748</v>
      </c>
      <c r="AG125" s="81" t="s">
        <v>14332</v>
      </c>
      <c r="AH125" s="81" t="s">
        <v>14332</v>
      </c>
      <c r="AI125" s="81" t="s">
        <v>14332</v>
      </c>
    </row>
    <row r="126" spans="1:35">
      <c r="A126" s="82" t="s">
        <v>12137</v>
      </c>
      <c r="B126" s="81" t="s">
        <v>15303</v>
      </c>
      <c r="C126" s="81" t="s">
        <v>12136</v>
      </c>
      <c r="D126" s="81" t="s">
        <v>15575</v>
      </c>
      <c r="E126" s="81" t="s">
        <v>14276</v>
      </c>
      <c r="F126" s="81" t="s">
        <v>14325</v>
      </c>
      <c r="G126" s="81" t="s">
        <v>15576</v>
      </c>
      <c r="H126" s="81" t="s">
        <v>12139</v>
      </c>
      <c r="I126" s="81" t="s">
        <v>14332</v>
      </c>
      <c r="J126" s="81" t="s">
        <v>14332</v>
      </c>
      <c r="K126" s="81" t="s">
        <v>14332</v>
      </c>
      <c r="L126" s="81" t="s">
        <v>14332</v>
      </c>
      <c r="M126" s="81" t="s">
        <v>14860</v>
      </c>
      <c r="N126" s="81" t="s">
        <v>14804</v>
      </c>
      <c r="O126" s="81" t="s">
        <v>14740</v>
      </c>
      <c r="P126" s="81" t="s">
        <v>15577</v>
      </c>
      <c r="Q126" s="81" t="s">
        <v>14912</v>
      </c>
      <c r="R126" s="81" t="s">
        <v>14912</v>
      </c>
      <c r="S126" s="81" t="s">
        <v>14332</v>
      </c>
      <c r="T126" s="81" t="s">
        <v>14797</v>
      </c>
      <c r="U126" s="81" t="s">
        <v>15578</v>
      </c>
      <c r="V126" s="81" t="s">
        <v>12136</v>
      </c>
      <c r="W126" s="81" t="s">
        <v>14332</v>
      </c>
      <c r="X126" s="81" t="s">
        <v>14332</v>
      </c>
      <c r="Y126" s="81" t="s">
        <v>14332</v>
      </c>
      <c r="Z126" s="81" t="s">
        <v>14745</v>
      </c>
      <c r="AA126" s="81" t="s">
        <v>14332</v>
      </c>
      <c r="AB126" s="81" t="s">
        <v>14332</v>
      </c>
      <c r="AC126" s="81" t="s">
        <v>14746</v>
      </c>
      <c r="AD126" s="81" t="s">
        <v>14332</v>
      </c>
      <c r="AE126" s="81" t="s">
        <v>14747</v>
      </c>
      <c r="AF126" s="81" t="s">
        <v>14748</v>
      </c>
      <c r="AG126" s="81" t="s">
        <v>14332</v>
      </c>
      <c r="AH126" s="81" t="s">
        <v>14332</v>
      </c>
      <c r="AI126" s="81" t="s">
        <v>14332</v>
      </c>
    </row>
    <row r="127" spans="1:35">
      <c r="A127" s="82" t="s">
        <v>2272</v>
      </c>
      <c r="B127" s="81" t="s">
        <v>15303</v>
      </c>
      <c r="C127" s="81" t="s">
        <v>15579</v>
      </c>
      <c r="D127" s="81" t="s">
        <v>15580</v>
      </c>
      <c r="E127" s="81" t="s">
        <v>14466</v>
      </c>
      <c r="F127" s="81" t="s">
        <v>14695</v>
      </c>
      <c r="G127" s="81" t="s">
        <v>15581</v>
      </c>
      <c r="H127" s="81" t="s">
        <v>15582</v>
      </c>
      <c r="I127" s="81" t="s">
        <v>14332</v>
      </c>
      <c r="J127" s="81" t="s">
        <v>14332</v>
      </c>
      <c r="K127" s="81" t="s">
        <v>14332</v>
      </c>
      <c r="L127" s="81" t="s">
        <v>14332</v>
      </c>
      <c r="M127" s="81" t="s">
        <v>15583</v>
      </c>
      <c r="N127" s="81" t="s">
        <v>15584</v>
      </c>
      <c r="O127" s="81" t="s">
        <v>14740</v>
      </c>
      <c r="P127" s="81" t="s">
        <v>15585</v>
      </c>
      <c r="Q127" s="81" t="s">
        <v>1453</v>
      </c>
      <c r="R127" s="81" t="s">
        <v>1453</v>
      </c>
      <c r="S127" s="81" t="s">
        <v>6</v>
      </c>
      <c r="T127" s="81" t="s">
        <v>14839</v>
      </c>
      <c r="U127" s="81" t="s">
        <v>15586</v>
      </c>
      <c r="V127" s="81" t="s">
        <v>15579</v>
      </c>
      <c r="W127" s="81" t="s">
        <v>14332</v>
      </c>
      <c r="X127" s="81" t="s">
        <v>14332</v>
      </c>
      <c r="Y127" s="81" t="s">
        <v>14332</v>
      </c>
      <c r="Z127" s="81" t="s">
        <v>14332</v>
      </c>
      <c r="AA127" s="81" t="s">
        <v>14332</v>
      </c>
      <c r="AB127" s="81" t="s">
        <v>14332</v>
      </c>
      <c r="AC127" s="81" t="s">
        <v>14746</v>
      </c>
      <c r="AD127" s="81" t="s">
        <v>14332</v>
      </c>
      <c r="AE127" s="81" t="s">
        <v>14747</v>
      </c>
      <c r="AF127" s="81" t="s">
        <v>14748</v>
      </c>
      <c r="AG127" s="81" t="s">
        <v>14332</v>
      </c>
      <c r="AH127" s="81" t="s">
        <v>14332</v>
      </c>
      <c r="AI127" s="81" t="s">
        <v>14332</v>
      </c>
    </row>
    <row r="128" spans="1:35">
      <c r="A128" s="82" t="s">
        <v>15587</v>
      </c>
      <c r="B128" s="81" t="s">
        <v>15303</v>
      </c>
      <c r="C128" s="81" t="s">
        <v>15588</v>
      </c>
      <c r="D128" s="81" t="s">
        <v>15589</v>
      </c>
      <c r="E128" s="81" t="s">
        <v>15362</v>
      </c>
      <c r="F128" s="81" t="s">
        <v>15363</v>
      </c>
      <c r="G128" s="81" t="s">
        <v>15590</v>
      </c>
      <c r="H128" s="81" t="s">
        <v>15591</v>
      </c>
      <c r="I128" s="81" t="s">
        <v>1453</v>
      </c>
      <c r="J128" s="81" t="s">
        <v>1453</v>
      </c>
      <c r="K128" s="81" t="s">
        <v>14332</v>
      </c>
      <c r="L128" s="81" t="s">
        <v>14332</v>
      </c>
      <c r="M128" s="81" t="s">
        <v>14738</v>
      </c>
      <c r="N128" s="81" t="s">
        <v>14739</v>
      </c>
      <c r="O128" s="81" t="s">
        <v>14740</v>
      </c>
      <c r="P128" s="81" t="s">
        <v>15588</v>
      </c>
      <c r="Q128" s="81" t="s">
        <v>1453</v>
      </c>
      <c r="R128" s="81" t="s">
        <v>1453</v>
      </c>
      <c r="S128" s="81" t="s">
        <v>14332</v>
      </c>
      <c r="T128" s="81" t="s">
        <v>14869</v>
      </c>
      <c r="U128" s="81" t="s">
        <v>15592</v>
      </c>
      <c r="V128" s="81" t="s">
        <v>15588</v>
      </c>
      <c r="W128" s="81" t="s">
        <v>1453</v>
      </c>
      <c r="X128" s="81" t="s">
        <v>1453</v>
      </c>
      <c r="Y128" s="81" t="s">
        <v>1453</v>
      </c>
      <c r="Z128" s="81" t="s">
        <v>14745</v>
      </c>
      <c r="AA128" s="81" t="s">
        <v>1453</v>
      </c>
      <c r="AB128" s="81" t="s">
        <v>1453</v>
      </c>
      <c r="AC128" s="81" t="s">
        <v>14746</v>
      </c>
      <c r="AD128" s="81" t="s">
        <v>14332</v>
      </c>
      <c r="AE128" s="81" t="s">
        <v>14747</v>
      </c>
      <c r="AF128" s="81" t="s">
        <v>14748</v>
      </c>
      <c r="AG128" s="81" t="s">
        <v>14332</v>
      </c>
      <c r="AH128" s="81" t="s">
        <v>14332</v>
      </c>
      <c r="AI128" s="81" t="s">
        <v>14332</v>
      </c>
    </row>
    <row r="129" spans="1:35">
      <c r="A129" s="82" t="s">
        <v>15593</v>
      </c>
      <c r="B129" s="81" t="s">
        <v>15303</v>
      </c>
      <c r="C129" s="81" t="s">
        <v>15594</v>
      </c>
      <c r="D129" s="81" t="s">
        <v>15595</v>
      </c>
      <c r="E129" s="81" t="s">
        <v>14324</v>
      </c>
      <c r="F129" s="81" t="s">
        <v>15134</v>
      </c>
      <c r="G129" s="81" t="s">
        <v>15596</v>
      </c>
      <c r="H129" s="81" t="s">
        <v>15597</v>
      </c>
      <c r="I129" s="81" t="s">
        <v>14332</v>
      </c>
      <c r="J129" s="81" t="s">
        <v>14332</v>
      </c>
      <c r="K129" s="81" t="s">
        <v>14332</v>
      </c>
      <c r="L129" s="81" t="s">
        <v>14332</v>
      </c>
      <c r="M129" s="81" t="s">
        <v>15583</v>
      </c>
      <c r="N129" s="81" t="s">
        <v>15584</v>
      </c>
      <c r="O129" s="81" t="s">
        <v>14740</v>
      </c>
      <c r="P129" s="81" t="s">
        <v>15598</v>
      </c>
      <c r="Q129" s="81" t="s">
        <v>1453</v>
      </c>
      <c r="R129" s="81" t="s">
        <v>1453</v>
      </c>
      <c r="S129" s="81" t="s">
        <v>14332</v>
      </c>
      <c r="T129" s="81" t="s">
        <v>15599</v>
      </c>
      <c r="U129" s="81" t="s">
        <v>15600</v>
      </c>
      <c r="V129" s="81" t="s">
        <v>15601</v>
      </c>
      <c r="W129" s="81" t="s">
        <v>14332</v>
      </c>
      <c r="X129" s="81" t="s">
        <v>14332</v>
      </c>
      <c r="Y129" s="81" t="s">
        <v>14332</v>
      </c>
      <c r="Z129" s="81" t="s">
        <v>14745</v>
      </c>
      <c r="AA129" s="81" t="s">
        <v>14332</v>
      </c>
      <c r="AB129" s="81" t="s">
        <v>14332</v>
      </c>
      <c r="AC129" s="81" t="s">
        <v>14746</v>
      </c>
      <c r="AD129" s="81" t="s">
        <v>14332</v>
      </c>
      <c r="AE129" s="81" t="s">
        <v>14747</v>
      </c>
      <c r="AF129" s="81" t="s">
        <v>14748</v>
      </c>
      <c r="AG129" s="81" t="s">
        <v>14332</v>
      </c>
      <c r="AH129" s="81" t="s">
        <v>14332</v>
      </c>
      <c r="AI129" s="81" t="s">
        <v>14332</v>
      </c>
    </row>
    <row r="130" spans="1:35">
      <c r="A130" s="82" t="s">
        <v>15602</v>
      </c>
      <c r="B130" s="81" t="s">
        <v>15303</v>
      </c>
      <c r="C130" s="81" t="s">
        <v>15603</v>
      </c>
      <c r="D130" s="81" t="s">
        <v>15604</v>
      </c>
      <c r="E130" s="81" t="s">
        <v>14466</v>
      </c>
      <c r="F130" s="81" t="s">
        <v>14686</v>
      </c>
      <c r="G130" s="81" t="s">
        <v>15605</v>
      </c>
      <c r="H130" s="81" t="s">
        <v>15606</v>
      </c>
      <c r="I130" s="81" t="s">
        <v>14332</v>
      </c>
      <c r="J130" s="81" t="s">
        <v>14332</v>
      </c>
      <c r="K130" s="81" t="s">
        <v>14332</v>
      </c>
      <c r="L130" s="81" t="s">
        <v>14332</v>
      </c>
      <c r="M130" s="81" t="s">
        <v>14819</v>
      </c>
      <c r="N130" s="81" t="s">
        <v>14820</v>
      </c>
      <c r="O130" s="81" t="s">
        <v>14740</v>
      </c>
      <c r="P130" s="81" t="s">
        <v>15607</v>
      </c>
      <c r="Q130" s="81" t="s">
        <v>1453</v>
      </c>
      <c r="R130" s="81" t="s">
        <v>1453</v>
      </c>
      <c r="S130" s="81" t="s">
        <v>14332</v>
      </c>
      <c r="T130" s="81" t="s">
        <v>14862</v>
      </c>
      <c r="U130" s="81" t="s">
        <v>15608</v>
      </c>
      <c r="V130" s="81" t="s">
        <v>15603</v>
      </c>
      <c r="W130" s="81" t="s">
        <v>14332</v>
      </c>
      <c r="X130" s="81" t="s">
        <v>14332</v>
      </c>
      <c r="Y130" s="81" t="s">
        <v>14332</v>
      </c>
      <c r="Z130" s="81" t="s">
        <v>14745</v>
      </c>
      <c r="AA130" s="81" t="s">
        <v>14332</v>
      </c>
      <c r="AB130" s="81" t="s">
        <v>14332</v>
      </c>
      <c r="AC130" s="81" t="s">
        <v>14746</v>
      </c>
      <c r="AD130" s="81" t="s">
        <v>14332</v>
      </c>
      <c r="AE130" s="81" t="s">
        <v>14747</v>
      </c>
      <c r="AF130" s="81" t="s">
        <v>14748</v>
      </c>
      <c r="AG130" s="81" t="s">
        <v>14332</v>
      </c>
      <c r="AH130" s="81" t="s">
        <v>14332</v>
      </c>
      <c r="AI130" s="81" t="s">
        <v>14332</v>
      </c>
    </row>
    <row r="131" spans="1:35">
      <c r="A131" s="82" t="s">
        <v>10332</v>
      </c>
      <c r="B131" s="81" t="s">
        <v>15303</v>
      </c>
      <c r="C131" s="81" t="s">
        <v>15609</v>
      </c>
      <c r="D131" s="81" t="s">
        <v>15610</v>
      </c>
      <c r="E131" s="81" t="s">
        <v>14934</v>
      </c>
      <c r="F131" s="81" t="s">
        <v>15408</v>
      </c>
      <c r="G131" s="81" t="s">
        <v>14332</v>
      </c>
      <c r="H131" s="81" t="s">
        <v>15611</v>
      </c>
      <c r="I131" s="81" t="s">
        <v>14332</v>
      </c>
      <c r="J131" s="81" t="s">
        <v>14332</v>
      </c>
      <c r="K131" s="81" t="s">
        <v>14332</v>
      </c>
      <c r="L131" s="81" t="s">
        <v>14332</v>
      </c>
      <c r="M131" s="81" t="s">
        <v>15612</v>
      </c>
      <c r="N131" s="81" t="s">
        <v>14794</v>
      </c>
      <c r="O131" s="81" t="s">
        <v>14740</v>
      </c>
      <c r="P131" s="81" t="s">
        <v>10331</v>
      </c>
      <c r="Q131" s="81" t="s">
        <v>14912</v>
      </c>
      <c r="R131" s="81" t="s">
        <v>14912</v>
      </c>
      <c r="S131" s="81" t="s">
        <v>14332</v>
      </c>
      <c r="T131" s="81" t="s">
        <v>14797</v>
      </c>
      <c r="U131" s="81" t="s">
        <v>15613</v>
      </c>
      <c r="V131" s="81" t="s">
        <v>15614</v>
      </c>
      <c r="W131" s="81" t="s">
        <v>14332</v>
      </c>
      <c r="X131" s="81" t="s">
        <v>14332</v>
      </c>
      <c r="Y131" s="81" t="s">
        <v>14332</v>
      </c>
      <c r="Z131" s="81" t="s">
        <v>14745</v>
      </c>
      <c r="AA131" s="81" t="s">
        <v>14332</v>
      </c>
      <c r="AB131" s="81" t="s">
        <v>14332</v>
      </c>
      <c r="AC131" s="81" t="s">
        <v>14746</v>
      </c>
      <c r="AD131" s="81" t="s">
        <v>14332</v>
      </c>
      <c r="AE131" s="81" t="s">
        <v>14747</v>
      </c>
      <c r="AF131" s="81" t="s">
        <v>14748</v>
      </c>
      <c r="AG131" s="81" t="s">
        <v>14332</v>
      </c>
      <c r="AH131" s="81" t="s">
        <v>14332</v>
      </c>
      <c r="AI131" s="81" t="s">
        <v>14332</v>
      </c>
    </row>
    <row r="132" spans="1:35">
      <c r="A132" s="82" t="s">
        <v>15615</v>
      </c>
      <c r="B132" s="81" t="s">
        <v>15303</v>
      </c>
      <c r="C132" s="81" t="s">
        <v>15616</v>
      </c>
      <c r="D132" s="81" t="s">
        <v>15617</v>
      </c>
      <c r="E132" s="81" t="s">
        <v>14276</v>
      </c>
      <c r="F132" s="81" t="s">
        <v>15618</v>
      </c>
      <c r="G132" s="81" t="s">
        <v>14332</v>
      </c>
      <c r="H132" s="81" t="s">
        <v>15619</v>
      </c>
      <c r="I132" s="81" t="s">
        <v>14332</v>
      </c>
      <c r="J132" s="81" t="s">
        <v>14332</v>
      </c>
      <c r="K132" s="81" t="s">
        <v>14332</v>
      </c>
      <c r="L132" s="81" t="s">
        <v>14332</v>
      </c>
      <c r="M132" s="81" t="s">
        <v>15620</v>
      </c>
      <c r="N132" s="81" t="s">
        <v>15303</v>
      </c>
      <c r="O132" s="81" t="s">
        <v>15621</v>
      </c>
      <c r="P132" s="81" t="s">
        <v>1453</v>
      </c>
      <c r="Q132" s="81" t="s">
        <v>1453</v>
      </c>
      <c r="R132" s="81" t="s">
        <v>1453</v>
      </c>
      <c r="S132" s="81" t="s">
        <v>14332</v>
      </c>
      <c r="T132" s="81" t="s">
        <v>15622</v>
      </c>
      <c r="U132" s="81" t="s">
        <v>15623</v>
      </c>
      <c r="V132" s="81" t="s">
        <v>15616</v>
      </c>
      <c r="W132" s="81" t="s">
        <v>14332</v>
      </c>
      <c r="X132" s="81" t="s">
        <v>14332</v>
      </c>
      <c r="Y132" s="81" t="s">
        <v>14332</v>
      </c>
      <c r="Z132" s="81" t="s">
        <v>14745</v>
      </c>
      <c r="AA132" s="81" t="s">
        <v>14332</v>
      </c>
      <c r="AB132" s="81" t="s">
        <v>14332</v>
      </c>
      <c r="AC132" s="81" t="s">
        <v>14746</v>
      </c>
      <c r="AD132" s="81" t="s">
        <v>14332</v>
      </c>
      <c r="AE132" s="81" t="s">
        <v>14747</v>
      </c>
      <c r="AF132" s="81" t="s">
        <v>14748</v>
      </c>
      <c r="AG132" s="81" t="s">
        <v>14332</v>
      </c>
      <c r="AH132" s="81" t="s">
        <v>14332</v>
      </c>
      <c r="AI132" s="81" t="s">
        <v>14332</v>
      </c>
    </row>
    <row r="133" spans="1:35">
      <c r="A133" s="82" t="s">
        <v>15624</v>
      </c>
      <c r="B133" s="81" t="s">
        <v>15303</v>
      </c>
      <c r="C133" s="81" t="s">
        <v>15625</v>
      </c>
      <c r="D133" s="81" t="s">
        <v>15626</v>
      </c>
      <c r="E133" s="81" t="s">
        <v>14704</v>
      </c>
      <c r="F133" s="81" t="s">
        <v>14467</v>
      </c>
      <c r="G133" s="81" t="s">
        <v>15627</v>
      </c>
      <c r="H133" s="81" t="s">
        <v>15628</v>
      </c>
      <c r="I133" s="81" t="s">
        <v>14332</v>
      </c>
      <c r="J133" s="81" t="s">
        <v>14332</v>
      </c>
      <c r="K133" s="81" t="s">
        <v>14332</v>
      </c>
      <c r="L133" s="81" t="s">
        <v>14332</v>
      </c>
      <c r="M133" s="81" t="s">
        <v>15519</v>
      </c>
      <c r="N133" s="81" t="s">
        <v>14833</v>
      </c>
      <c r="O133" s="81" t="s">
        <v>14740</v>
      </c>
      <c r="P133" s="81" t="s">
        <v>15629</v>
      </c>
      <c r="Q133" s="81" t="s">
        <v>1453</v>
      </c>
      <c r="R133" s="81" t="s">
        <v>1453</v>
      </c>
      <c r="S133" s="81" t="s">
        <v>14332</v>
      </c>
      <c r="T133" s="81" t="s">
        <v>14742</v>
      </c>
      <c r="U133" s="81" t="s">
        <v>15630</v>
      </c>
      <c r="V133" s="81" t="s">
        <v>15625</v>
      </c>
      <c r="W133" s="81" t="s">
        <v>14332</v>
      </c>
      <c r="X133" s="81" t="s">
        <v>14332</v>
      </c>
      <c r="Y133" s="81" t="s">
        <v>14332</v>
      </c>
      <c r="Z133" s="81" t="s">
        <v>14745</v>
      </c>
      <c r="AA133" s="81" t="s">
        <v>14332</v>
      </c>
      <c r="AB133" s="81" t="s">
        <v>14332</v>
      </c>
      <c r="AC133" s="81" t="s">
        <v>14746</v>
      </c>
      <c r="AD133" s="81" t="s">
        <v>14332</v>
      </c>
      <c r="AE133" s="81" t="s">
        <v>14747</v>
      </c>
      <c r="AF133" s="81" t="s">
        <v>14748</v>
      </c>
      <c r="AG133" s="81" t="s">
        <v>14332</v>
      </c>
      <c r="AH133" s="81" t="s">
        <v>14332</v>
      </c>
      <c r="AI133" s="81" t="s">
        <v>14332</v>
      </c>
    </row>
    <row r="134" spans="1:35">
      <c r="A134" s="82" t="s">
        <v>15631</v>
      </c>
      <c r="B134" s="81" t="s">
        <v>15303</v>
      </c>
      <c r="C134" s="81" t="s">
        <v>15632</v>
      </c>
      <c r="D134" s="81" t="s">
        <v>15633</v>
      </c>
      <c r="E134" s="81" t="s">
        <v>14466</v>
      </c>
      <c r="F134" s="81" t="s">
        <v>14686</v>
      </c>
      <c r="G134" s="81" t="s">
        <v>15445</v>
      </c>
      <c r="H134" s="81" t="s">
        <v>15634</v>
      </c>
      <c r="I134" s="81" t="s">
        <v>14332</v>
      </c>
      <c r="J134" s="81" t="s">
        <v>14332</v>
      </c>
      <c r="K134" s="81" t="s">
        <v>14332</v>
      </c>
      <c r="L134" s="81" t="s">
        <v>14332</v>
      </c>
      <c r="M134" s="81" t="s">
        <v>15096</v>
      </c>
      <c r="N134" s="81" t="s">
        <v>14767</v>
      </c>
      <c r="O134" s="81" t="s">
        <v>14740</v>
      </c>
      <c r="P134" s="81" t="s">
        <v>15635</v>
      </c>
      <c r="Q134" s="81" t="s">
        <v>1453</v>
      </c>
      <c r="R134" s="81" t="s">
        <v>1453</v>
      </c>
      <c r="S134" s="81" t="s">
        <v>14332</v>
      </c>
      <c r="T134" s="81" t="s">
        <v>14900</v>
      </c>
      <c r="U134" s="81" t="s">
        <v>15636</v>
      </c>
      <c r="V134" s="81" t="s">
        <v>15632</v>
      </c>
      <c r="W134" s="81" t="s">
        <v>14332</v>
      </c>
      <c r="X134" s="81" t="s">
        <v>14332</v>
      </c>
      <c r="Y134" s="81" t="s">
        <v>14332</v>
      </c>
      <c r="Z134" s="81" t="s">
        <v>14745</v>
      </c>
      <c r="AA134" s="81" t="s">
        <v>14332</v>
      </c>
      <c r="AB134" s="81" t="s">
        <v>14332</v>
      </c>
      <c r="AC134" s="81" t="s">
        <v>14746</v>
      </c>
      <c r="AD134" s="81" t="s">
        <v>14332</v>
      </c>
      <c r="AE134" s="81" t="s">
        <v>14747</v>
      </c>
      <c r="AF134" s="81" t="s">
        <v>14748</v>
      </c>
      <c r="AG134" s="81" t="s">
        <v>14332</v>
      </c>
      <c r="AH134" s="81" t="s">
        <v>14332</v>
      </c>
      <c r="AI134" s="81" t="s">
        <v>14332</v>
      </c>
    </row>
    <row r="135" spans="1:35">
      <c r="A135" s="82" t="s">
        <v>15637</v>
      </c>
      <c r="B135" s="81" t="s">
        <v>15303</v>
      </c>
      <c r="C135" s="81" t="s">
        <v>15638</v>
      </c>
      <c r="D135" s="81" t="s">
        <v>15639</v>
      </c>
      <c r="E135" s="81" t="s">
        <v>14704</v>
      </c>
      <c r="F135" s="81" t="s">
        <v>14467</v>
      </c>
      <c r="G135" s="81" t="s">
        <v>15640</v>
      </c>
      <c r="H135" s="81" t="s">
        <v>15641</v>
      </c>
      <c r="I135" s="81" t="s">
        <v>1453</v>
      </c>
      <c r="J135" s="81" t="s">
        <v>1453</v>
      </c>
      <c r="K135" s="81" t="s">
        <v>14332</v>
      </c>
      <c r="L135" s="81" t="s">
        <v>14332</v>
      </c>
      <c r="M135" s="81" t="s">
        <v>14783</v>
      </c>
      <c r="N135" s="81" t="s">
        <v>14739</v>
      </c>
      <c r="O135" s="81" t="s">
        <v>14740</v>
      </c>
      <c r="P135" s="81" t="s">
        <v>15638</v>
      </c>
      <c r="Q135" s="81" t="s">
        <v>1453</v>
      </c>
      <c r="R135" s="81" t="s">
        <v>1453</v>
      </c>
      <c r="S135" s="81" t="s">
        <v>14332</v>
      </c>
      <c r="T135" s="81" t="s">
        <v>14869</v>
      </c>
      <c r="U135" s="81" t="s">
        <v>15642</v>
      </c>
      <c r="V135" s="81" t="s">
        <v>15638</v>
      </c>
      <c r="W135" s="81" t="s">
        <v>1453</v>
      </c>
      <c r="X135" s="81" t="s">
        <v>1453</v>
      </c>
      <c r="Y135" s="81" t="s">
        <v>1453</v>
      </c>
      <c r="Z135" s="81" t="s">
        <v>14745</v>
      </c>
      <c r="AA135" s="81" t="s">
        <v>1453</v>
      </c>
      <c r="AB135" s="81" t="s">
        <v>1453</v>
      </c>
      <c r="AC135" s="81" t="s">
        <v>14746</v>
      </c>
      <c r="AD135" s="81" t="s">
        <v>14332</v>
      </c>
      <c r="AE135" s="81" t="s">
        <v>14747</v>
      </c>
      <c r="AF135" s="81" t="s">
        <v>14748</v>
      </c>
      <c r="AG135" s="81" t="s">
        <v>14332</v>
      </c>
      <c r="AH135" s="81" t="s">
        <v>14332</v>
      </c>
      <c r="AI135" s="81" t="s">
        <v>14332</v>
      </c>
    </row>
    <row r="136" spans="1:35">
      <c r="A136" s="82" t="s">
        <v>15643</v>
      </c>
      <c r="B136" s="81" t="s">
        <v>15303</v>
      </c>
      <c r="C136" s="81" t="s">
        <v>15644</v>
      </c>
      <c r="D136" s="81" t="s">
        <v>15645</v>
      </c>
      <c r="E136" s="81" t="s">
        <v>14324</v>
      </c>
      <c r="F136" s="81" t="s">
        <v>14401</v>
      </c>
      <c r="G136" s="81" t="s">
        <v>15646</v>
      </c>
      <c r="H136" s="81" t="s">
        <v>15647</v>
      </c>
      <c r="I136" s="81" t="s">
        <v>14332</v>
      </c>
      <c r="J136" s="81" t="s">
        <v>14332</v>
      </c>
      <c r="K136" s="81" t="s">
        <v>14332</v>
      </c>
      <c r="L136" s="81" t="s">
        <v>14332</v>
      </c>
      <c r="M136" s="81" t="s">
        <v>14819</v>
      </c>
      <c r="N136" s="81" t="s">
        <v>14820</v>
      </c>
      <c r="O136" s="81" t="s">
        <v>14740</v>
      </c>
      <c r="P136" s="81" t="s">
        <v>15648</v>
      </c>
      <c r="Q136" s="81" t="s">
        <v>1453</v>
      </c>
      <c r="R136" s="81" t="s">
        <v>1453</v>
      </c>
      <c r="S136" s="81" t="s">
        <v>14332</v>
      </c>
      <c r="T136" s="81" t="s">
        <v>14900</v>
      </c>
      <c r="U136" s="81" t="s">
        <v>15649</v>
      </c>
      <c r="V136" s="81" t="s">
        <v>15648</v>
      </c>
      <c r="W136" s="81" t="s">
        <v>14332</v>
      </c>
      <c r="X136" s="81" t="s">
        <v>14332</v>
      </c>
      <c r="Y136" s="81" t="s">
        <v>14332</v>
      </c>
      <c r="Z136" s="81" t="s">
        <v>14745</v>
      </c>
      <c r="AA136" s="81" t="s">
        <v>14332</v>
      </c>
      <c r="AB136" s="81" t="s">
        <v>14332</v>
      </c>
      <c r="AC136" s="81" t="s">
        <v>14746</v>
      </c>
      <c r="AD136" s="81" t="s">
        <v>14332</v>
      </c>
      <c r="AE136" s="81" t="s">
        <v>14747</v>
      </c>
      <c r="AF136" s="81" t="s">
        <v>14748</v>
      </c>
      <c r="AG136" s="81" t="s">
        <v>14332</v>
      </c>
      <c r="AH136" s="81" t="s">
        <v>14332</v>
      </c>
      <c r="AI136" s="81" t="s">
        <v>14332</v>
      </c>
    </row>
    <row r="137" spans="1:35">
      <c r="A137" s="82" t="s">
        <v>15650</v>
      </c>
      <c r="B137" s="81" t="s">
        <v>15303</v>
      </c>
      <c r="C137" s="81" t="s">
        <v>15651</v>
      </c>
      <c r="D137" s="81" t="s">
        <v>15652</v>
      </c>
      <c r="E137" s="81" t="s">
        <v>14333</v>
      </c>
      <c r="F137" s="81" t="s">
        <v>14628</v>
      </c>
      <c r="G137" s="81" t="s">
        <v>14332</v>
      </c>
      <c r="H137" s="81" t="s">
        <v>15653</v>
      </c>
      <c r="I137" s="81" t="s">
        <v>14332</v>
      </c>
      <c r="J137" s="81" t="s">
        <v>14332</v>
      </c>
      <c r="K137" s="81" t="s">
        <v>14332</v>
      </c>
      <c r="L137" s="81" t="s">
        <v>14332</v>
      </c>
      <c r="M137" s="81" t="s">
        <v>14819</v>
      </c>
      <c r="N137" s="81" t="s">
        <v>14820</v>
      </c>
      <c r="O137" s="81" t="s">
        <v>14740</v>
      </c>
      <c r="P137" s="81" t="s">
        <v>15654</v>
      </c>
      <c r="Q137" s="81" t="s">
        <v>1453</v>
      </c>
      <c r="R137" s="81" t="s">
        <v>1453</v>
      </c>
      <c r="S137" s="81" t="s">
        <v>14332</v>
      </c>
      <c r="T137" s="81" t="s">
        <v>14900</v>
      </c>
      <c r="U137" s="81" t="s">
        <v>15655</v>
      </c>
      <c r="V137" s="81" t="s">
        <v>15651</v>
      </c>
      <c r="W137" s="81" t="s">
        <v>14332</v>
      </c>
      <c r="X137" s="81" t="s">
        <v>14332</v>
      </c>
      <c r="Y137" s="81" t="s">
        <v>14332</v>
      </c>
      <c r="Z137" s="81" t="s">
        <v>14745</v>
      </c>
      <c r="AA137" s="81" t="s">
        <v>14332</v>
      </c>
      <c r="AB137" s="81" t="s">
        <v>14332</v>
      </c>
      <c r="AC137" s="81" t="s">
        <v>14746</v>
      </c>
      <c r="AD137" s="81" t="s">
        <v>14332</v>
      </c>
      <c r="AE137" s="81" t="s">
        <v>14747</v>
      </c>
      <c r="AF137" s="81" t="s">
        <v>14748</v>
      </c>
      <c r="AG137" s="81" t="s">
        <v>14332</v>
      </c>
      <c r="AH137" s="81" t="s">
        <v>14332</v>
      </c>
      <c r="AI137" s="81" t="s">
        <v>14332</v>
      </c>
    </row>
    <row r="138" spans="1:35">
      <c r="A138" s="82" t="s">
        <v>15656</v>
      </c>
      <c r="B138" s="81" t="s">
        <v>15303</v>
      </c>
      <c r="C138" s="81" t="s">
        <v>15657</v>
      </c>
      <c r="D138" s="81" t="s">
        <v>15658</v>
      </c>
      <c r="E138" s="81" t="s">
        <v>14665</v>
      </c>
      <c r="F138" s="81" t="s">
        <v>15659</v>
      </c>
      <c r="G138" s="81" t="s">
        <v>15660</v>
      </c>
      <c r="H138" s="81" t="s">
        <v>15661</v>
      </c>
      <c r="I138" s="81" t="s">
        <v>14332</v>
      </c>
      <c r="J138" s="81" t="s">
        <v>14332</v>
      </c>
      <c r="K138" s="81" t="s">
        <v>14332</v>
      </c>
      <c r="L138" s="81" t="s">
        <v>14332</v>
      </c>
      <c r="M138" s="81" t="s">
        <v>14819</v>
      </c>
      <c r="N138" s="81" t="s">
        <v>14820</v>
      </c>
      <c r="O138" s="81" t="s">
        <v>14740</v>
      </c>
      <c r="P138" s="81" t="s">
        <v>15662</v>
      </c>
      <c r="Q138" s="81" t="s">
        <v>1453</v>
      </c>
      <c r="R138" s="81" t="s">
        <v>1453</v>
      </c>
      <c r="S138" s="81" t="s">
        <v>14332</v>
      </c>
      <c r="T138" s="81" t="s">
        <v>14862</v>
      </c>
      <c r="U138" s="81" t="s">
        <v>15663</v>
      </c>
      <c r="V138" s="81" t="s">
        <v>15664</v>
      </c>
      <c r="W138" s="81" t="s">
        <v>14332</v>
      </c>
      <c r="X138" s="81" t="s">
        <v>14332</v>
      </c>
      <c r="Y138" s="81" t="s">
        <v>14332</v>
      </c>
      <c r="Z138" s="81" t="s">
        <v>14745</v>
      </c>
      <c r="AA138" s="81" t="s">
        <v>14332</v>
      </c>
      <c r="AB138" s="81" t="s">
        <v>14332</v>
      </c>
      <c r="AC138" s="81" t="s">
        <v>14746</v>
      </c>
      <c r="AD138" s="81" t="s">
        <v>14332</v>
      </c>
      <c r="AE138" s="81" t="s">
        <v>14747</v>
      </c>
      <c r="AF138" s="81" t="s">
        <v>14748</v>
      </c>
      <c r="AG138" s="81" t="s">
        <v>14332</v>
      </c>
      <c r="AH138" s="81" t="s">
        <v>14332</v>
      </c>
      <c r="AI138" s="81" t="s">
        <v>14332</v>
      </c>
    </row>
    <row r="139" spans="1:35">
      <c r="A139" s="82" t="s">
        <v>15665</v>
      </c>
      <c r="B139" s="81" t="s">
        <v>15303</v>
      </c>
      <c r="C139" s="81" t="s">
        <v>15666</v>
      </c>
      <c r="D139" s="81" t="s">
        <v>15667</v>
      </c>
      <c r="E139" s="81" t="s">
        <v>14704</v>
      </c>
      <c r="F139" s="81" t="s">
        <v>14667</v>
      </c>
      <c r="G139" s="81" t="s">
        <v>15668</v>
      </c>
      <c r="H139" s="81" t="s">
        <v>15669</v>
      </c>
      <c r="I139" s="81" t="s">
        <v>1453</v>
      </c>
      <c r="J139" s="81" t="s">
        <v>1453</v>
      </c>
      <c r="K139" s="81" t="s">
        <v>14332</v>
      </c>
      <c r="L139" s="81" t="s">
        <v>14332</v>
      </c>
      <c r="M139" s="81" t="s">
        <v>14738</v>
      </c>
      <c r="N139" s="81" t="s">
        <v>14739</v>
      </c>
      <c r="O139" s="81" t="s">
        <v>14740</v>
      </c>
      <c r="P139" s="81" t="s">
        <v>15666</v>
      </c>
      <c r="Q139" s="81" t="s">
        <v>1453</v>
      </c>
      <c r="R139" s="81" t="s">
        <v>1453</v>
      </c>
      <c r="S139" s="81" t="s">
        <v>14332</v>
      </c>
      <c r="T139" s="81" t="s">
        <v>14785</v>
      </c>
      <c r="U139" s="81" t="s">
        <v>15670</v>
      </c>
      <c r="V139" s="81" t="s">
        <v>15666</v>
      </c>
      <c r="W139" s="81" t="s">
        <v>1453</v>
      </c>
      <c r="X139" s="81" t="s">
        <v>1453</v>
      </c>
      <c r="Y139" s="81" t="s">
        <v>1453</v>
      </c>
      <c r="Z139" s="81" t="s">
        <v>14745</v>
      </c>
      <c r="AA139" s="81" t="s">
        <v>1453</v>
      </c>
      <c r="AB139" s="81" t="s">
        <v>1453</v>
      </c>
      <c r="AC139" s="81" t="s">
        <v>14746</v>
      </c>
      <c r="AD139" s="81" t="s">
        <v>15671</v>
      </c>
      <c r="AE139" s="81" t="s">
        <v>14755</v>
      </c>
      <c r="AF139" s="81" t="s">
        <v>14748</v>
      </c>
      <c r="AG139" s="81" t="s">
        <v>14332</v>
      </c>
      <c r="AH139" s="81" t="s">
        <v>14332</v>
      </c>
      <c r="AI139" s="81" t="s">
        <v>14332</v>
      </c>
    </row>
    <row r="140" spans="1:35">
      <c r="A140" s="82" t="s">
        <v>15672</v>
      </c>
      <c r="B140" s="81" t="s">
        <v>15303</v>
      </c>
      <c r="C140" s="81" t="s">
        <v>15673</v>
      </c>
      <c r="D140" s="81" t="s">
        <v>15674</v>
      </c>
      <c r="E140" s="81" t="s">
        <v>14618</v>
      </c>
      <c r="F140" s="81" t="s">
        <v>14618</v>
      </c>
      <c r="G140" s="81" t="s">
        <v>15675</v>
      </c>
      <c r="H140" s="81" t="s">
        <v>15676</v>
      </c>
      <c r="I140" s="81" t="s">
        <v>15677</v>
      </c>
      <c r="J140" s="81" t="s">
        <v>1453</v>
      </c>
      <c r="K140" s="81" t="s">
        <v>14332</v>
      </c>
      <c r="L140" s="81" t="s">
        <v>14332</v>
      </c>
      <c r="M140" s="81" t="s">
        <v>15062</v>
      </c>
      <c r="N140" s="81" t="s">
        <v>14892</v>
      </c>
      <c r="O140" s="81" t="s">
        <v>14740</v>
      </c>
      <c r="P140" s="81" t="s">
        <v>15678</v>
      </c>
      <c r="Q140" s="81" t="s">
        <v>1453</v>
      </c>
      <c r="R140" s="81" t="s">
        <v>1453</v>
      </c>
      <c r="S140" s="81" t="s">
        <v>14332</v>
      </c>
      <c r="T140" s="81" t="s">
        <v>1453</v>
      </c>
      <c r="U140" s="81" t="s">
        <v>1453</v>
      </c>
      <c r="V140" s="81" t="s">
        <v>1453</v>
      </c>
      <c r="W140" s="81" t="s">
        <v>1453</v>
      </c>
      <c r="X140" s="81" t="s">
        <v>1453</v>
      </c>
      <c r="Y140" s="81" t="s">
        <v>1453</v>
      </c>
      <c r="Z140" s="81" t="s">
        <v>14745</v>
      </c>
      <c r="AA140" s="81" t="s">
        <v>1453</v>
      </c>
      <c r="AB140" s="81" t="s">
        <v>1453</v>
      </c>
      <c r="AC140" s="81" t="s">
        <v>14746</v>
      </c>
      <c r="AD140" s="81" t="s">
        <v>14332</v>
      </c>
      <c r="AE140" s="81" t="s">
        <v>14747</v>
      </c>
      <c r="AF140" s="81" t="s">
        <v>14748</v>
      </c>
      <c r="AG140" s="81" t="s">
        <v>14332</v>
      </c>
      <c r="AH140" s="81" t="s">
        <v>14332</v>
      </c>
      <c r="AI140" s="81" t="s">
        <v>14332</v>
      </c>
    </row>
    <row r="141" spans="1:35">
      <c r="A141" s="82" t="s">
        <v>15679</v>
      </c>
      <c r="B141" s="81" t="s">
        <v>15303</v>
      </c>
      <c r="C141" s="81" t="s">
        <v>15680</v>
      </c>
      <c r="D141" s="81" t="s">
        <v>15681</v>
      </c>
      <c r="E141" s="81" t="s">
        <v>14641</v>
      </c>
      <c r="F141" s="81" t="s">
        <v>14401</v>
      </c>
      <c r="G141" s="81" t="s">
        <v>15682</v>
      </c>
      <c r="H141" s="81" t="s">
        <v>15683</v>
      </c>
      <c r="I141" s="81" t="s">
        <v>14332</v>
      </c>
      <c r="J141" s="81" t="s">
        <v>14332</v>
      </c>
      <c r="K141" s="81" t="s">
        <v>14332</v>
      </c>
      <c r="L141" s="81" t="s">
        <v>14332</v>
      </c>
      <c r="M141" s="81" t="s">
        <v>15434</v>
      </c>
      <c r="N141" s="81" t="s">
        <v>14804</v>
      </c>
      <c r="O141" s="81" t="s">
        <v>14740</v>
      </c>
      <c r="P141" s="81" t="s">
        <v>15684</v>
      </c>
      <c r="Q141" s="81" t="s">
        <v>1453</v>
      </c>
      <c r="R141" s="81" t="s">
        <v>1453</v>
      </c>
      <c r="S141" s="81" t="s">
        <v>14332</v>
      </c>
      <c r="T141" s="81" t="s">
        <v>15685</v>
      </c>
      <c r="U141" s="81" t="s">
        <v>15685</v>
      </c>
      <c r="V141" s="81" t="s">
        <v>15685</v>
      </c>
      <c r="W141" s="81" t="s">
        <v>14332</v>
      </c>
      <c r="X141" s="81" t="s">
        <v>14332</v>
      </c>
      <c r="Y141" s="81" t="s">
        <v>14332</v>
      </c>
      <c r="Z141" s="81" t="s">
        <v>14745</v>
      </c>
      <c r="AA141" s="81" t="s">
        <v>14332</v>
      </c>
      <c r="AB141" s="81" t="s">
        <v>14332</v>
      </c>
      <c r="AC141" s="81" t="s">
        <v>14746</v>
      </c>
      <c r="AD141" s="81" t="s">
        <v>14332</v>
      </c>
      <c r="AE141" s="81" t="s">
        <v>14747</v>
      </c>
      <c r="AF141" s="81" t="s">
        <v>14748</v>
      </c>
      <c r="AG141" s="81" t="s">
        <v>14332</v>
      </c>
      <c r="AH141" s="81" t="s">
        <v>14332</v>
      </c>
      <c r="AI141" s="81" t="s">
        <v>14332</v>
      </c>
    </row>
    <row r="142" spans="1:35">
      <c r="A142" s="82" t="s">
        <v>15686</v>
      </c>
      <c r="B142" s="81" t="s">
        <v>15303</v>
      </c>
      <c r="C142" s="81" t="s">
        <v>15687</v>
      </c>
      <c r="D142" s="81" t="s">
        <v>15688</v>
      </c>
      <c r="E142" s="81" t="s">
        <v>15432</v>
      </c>
      <c r="F142" s="81" t="s">
        <v>15336</v>
      </c>
      <c r="G142" s="81" t="s">
        <v>14332</v>
      </c>
      <c r="H142" s="81" t="s">
        <v>15689</v>
      </c>
      <c r="I142" s="81" t="s">
        <v>14332</v>
      </c>
      <c r="J142" s="81" t="s">
        <v>14332</v>
      </c>
      <c r="K142" s="81" t="s">
        <v>14332</v>
      </c>
      <c r="L142" s="81" t="s">
        <v>14332</v>
      </c>
      <c r="M142" s="81" t="s">
        <v>14848</v>
      </c>
      <c r="N142" s="81" t="s">
        <v>14804</v>
      </c>
      <c r="O142" s="81" t="s">
        <v>14740</v>
      </c>
      <c r="P142" s="81" t="s">
        <v>1453</v>
      </c>
      <c r="Q142" s="81" t="s">
        <v>1453</v>
      </c>
      <c r="R142" s="81" t="s">
        <v>1453</v>
      </c>
      <c r="S142" s="81" t="s">
        <v>14332</v>
      </c>
      <c r="T142" s="81" t="s">
        <v>1453</v>
      </c>
      <c r="U142" s="81" t="s">
        <v>1453</v>
      </c>
      <c r="V142" s="81" t="s">
        <v>1453</v>
      </c>
      <c r="W142" s="81" t="s">
        <v>14332</v>
      </c>
      <c r="X142" s="81" t="s">
        <v>14332</v>
      </c>
      <c r="Y142" s="81" t="s">
        <v>14332</v>
      </c>
      <c r="Z142" s="81" t="s">
        <v>14745</v>
      </c>
      <c r="AA142" s="81" t="s">
        <v>14332</v>
      </c>
      <c r="AB142" s="81" t="s">
        <v>14332</v>
      </c>
      <c r="AC142" s="81" t="s">
        <v>14746</v>
      </c>
      <c r="AD142" s="81" t="s">
        <v>14332</v>
      </c>
      <c r="AE142" s="81" t="s">
        <v>14747</v>
      </c>
      <c r="AF142" s="81" t="s">
        <v>14748</v>
      </c>
      <c r="AG142" s="81" t="s">
        <v>14332</v>
      </c>
      <c r="AH142" s="81" t="s">
        <v>14332</v>
      </c>
      <c r="AI142" s="81" t="s">
        <v>14332</v>
      </c>
    </row>
    <row r="143" spans="1:35">
      <c r="A143" s="82" t="s">
        <v>15690</v>
      </c>
      <c r="B143" s="81" t="s">
        <v>15303</v>
      </c>
      <c r="C143" s="81" t="s">
        <v>15691</v>
      </c>
      <c r="D143" s="81" t="s">
        <v>15692</v>
      </c>
      <c r="E143" s="81" t="s">
        <v>15693</v>
      </c>
      <c r="F143" s="81" t="s">
        <v>15363</v>
      </c>
      <c r="G143" s="81" t="s">
        <v>15694</v>
      </c>
      <c r="H143" s="81" t="s">
        <v>15695</v>
      </c>
      <c r="I143" s="81" t="s">
        <v>1453</v>
      </c>
      <c r="J143" s="81" t="s">
        <v>1453</v>
      </c>
      <c r="K143" s="81" t="s">
        <v>14332</v>
      </c>
      <c r="L143" s="81" t="s">
        <v>14332</v>
      </c>
      <c r="M143" s="81" t="s">
        <v>14738</v>
      </c>
      <c r="N143" s="81" t="s">
        <v>14739</v>
      </c>
      <c r="O143" s="81" t="s">
        <v>14740</v>
      </c>
      <c r="P143" s="81" t="s">
        <v>15691</v>
      </c>
      <c r="Q143" s="81" t="s">
        <v>1453</v>
      </c>
      <c r="R143" s="81" t="s">
        <v>1453</v>
      </c>
      <c r="S143" s="81" t="s">
        <v>14332</v>
      </c>
      <c r="T143" s="81" t="s">
        <v>14869</v>
      </c>
      <c r="U143" s="81" t="s">
        <v>15696</v>
      </c>
      <c r="V143" s="81" t="s">
        <v>15691</v>
      </c>
      <c r="W143" s="81" t="s">
        <v>1453</v>
      </c>
      <c r="X143" s="81" t="s">
        <v>1453</v>
      </c>
      <c r="Y143" s="81" t="s">
        <v>1453</v>
      </c>
      <c r="Z143" s="81" t="s">
        <v>14745</v>
      </c>
      <c r="AA143" s="81" t="s">
        <v>1453</v>
      </c>
      <c r="AB143" s="81" t="s">
        <v>1453</v>
      </c>
      <c r="AC143" s="81" t="s">
        <v>14746</v>
      </c>
      <c r="AD143" s="81" t="s">
        <v>14332</v>
      </c>
      <c r="AE143" s="81" t="s">
        <v>14747</v>
      </c>
      <c r="AF143" s="81" t="s">
        <v>14748</v>
      </c>
      <c r="AG143" s="81" t="s">
        <v>14332</v>
      </c>
      <c r="AH143" s="81" t="s">
        <v>14332</v>
      </c>
      <c r="AI143" s="81" t="s">
        <v>14332</v>
      </c>
    </row>
    <row r="144" spans="1:35">
      <c r="A144" s="82" t="s">
        <v>763</v>
      </c>
      <c r="B144" s="81" t="s">
        <v>15303</v>
      </c>
      <c r="C144" s="81" t="s">
        <v>15697</v>
      </c>
      <c r="D144" s="81" t="s">
        <v>15698</v>
      </c>
      <c r="E144" s="81" t="s">
        <v>14276</v>
      </c>
      <c r="F144" s="81" t="s">
        <v>14397</v>
      </c>
      <c r="G144" s="81" t="s">
        <v>15699</v>
      </c>
      <c r="H144" s="81" t="s">
        <v>15700</v>
      </c>
      <c r="I144" s="81" t="s">
        <v>14332</v>
      </c>
      <c r="J144" s="81" t="s">
        <v>14332</v>
      </c>
      <c r="K144" s="81" t="s">
        <v>14332</v>
      </c>
      <c r="L144" s="81" t="s">
        <v>14332</v>
      </c>
      <c r="M144" s="81" t="s">
        <v>1628</v>
      </c>
      <c r="N144" s="81" t="s">
        <v>15584</v>
      </c>
      <c r="O144" s="81" t="s">
        <v>14740</v>
      </c>
      <c r="P144" s="81" t="s">
        <v>15701</v>
      </c>
      <c r="Q144" s="81" t="s">
        <v>1453</v>
      </c>
      <c r="R144" s="81" t="s">
        <v>1453</v>
      </c>
      <c r="S144" s="81" t="s">
        <v>15702</v>
      </c>
      <c r="T144" s="81" t="s">
        <v>14862</v>
      </c>
      <c r="U144" s="81" t="s">
        <v>15703</v>
      </c>
      <c r="V144" s="81" t="s">
        <v>15704</v>
      </c>
      <c r="W144" s="81" t="s">
        <v>14332</v>
      </c>
      <c r="X144" s="81" t="s">
        <v>14332</v>
      </c>
      <c r="Y144" s="81" t="s">
        <v>14332</v>
      </c>
      <c r="Z144" s="81" t="s">
        <v>14332</v>
      </c>
      <c r="AA144" s="81" t="s">
        <v>14332</v>
      </c>
      <c r="AB144" s="81" t="s">
        <v>14332</v>
      </c>
      <c r="AC144" s="81" t="s">
        <v>14746</v>
      </c>
      <c r="AD144" s="81" t="s">
        <v>14332</v>
      </c>
      <c r="AE144" s="81" t="s">
        <v>14747</v>
      </c>
      <c r="AF144" s="81" t="s">
        <v>14748</v>
      </c>
      <c r="AG144" s="81" t="s">
        <v>14332</v>
      </c>
      <c r="AH144" s="81" t="s">
        <v>14332</v>
      </c>
      <c r="AI144" s="81" t="s">
        <v>14332</v>
      </c>
    </row>
    <row r="145" spans="1:35">
      <c r="A145" s="82" t="s">
        <v>15705</v>
      </c>
      <c r="B145" s="81" t="s">
        <v>15303</v>
      </c>
      <c r="C145" s="81" t="s">
        <v>15706</v>
      </c>
      <c r="D145" s="81" t="s">
        <v>15707</v>
      </c>
      <c r="E145" s="81" t="s">
        <v>14641</v>
      </c>
      <c r="F145" s="81" t="s">
        <v>15708</v>
      </c>
      <c r="G145" s="81" t="s">
        <v>15709</v>
      </c>
      <c r="H145" s="81" t="s">
        <v>15710</v>
      </c>
      <c r="I145" s="81" t="s">
        <v>14332</v>
      </c>
      <c r="J145" s="81" t="s">
        <v>14332</v>
      </c>
      <c r="K145" s="81" t="s">
        <v>14332</v>
      </c>
      <c r="L145" s="81" t="s">
        <v>14332</v>
      </c>
      <c r="M145" s="81" t="s">
        <v>15711</v>
      </c>
      <c r="N145" s="81" t="s">
        <v>14951</v>
      </c>
      <c r="O145" s="81" t="s">
        <v>14740</v>
      </c>
      <c r="P145" s="81" t="s">
        <v>15712</v>
      </c>
      <c r="Q145" s="81" t="s">
        <v>1453</v>
      </c>
      <c r="R145" s="81" t="s">
        <v>1453</v>
      </c>
      <c r="S145" s="81" t="s">
        <v>14332</v>
      </c>
      <c r="T145" s="81" t="s">
        <v>14742</v>
      </c>
      <c r="U145" s="81" t="s">
        <v>15713</v>
      </c>
      <c r="V145" s="81" t="s">
        <v>15706</v>
      </c>
      <c r="W145" s="81" t="s">
        <v>14332</v>
      </c>
      <c r="X145" s="81" t="s">
        <v>14332</v>
      </c>
      <c r="Y145" s="81" t="s">
        <v>14332</v>
      </c>
      <c r="Z145" s="81" t="s">
        <v>14745</v>
      </c>
      <c r="AA145" s="81" t="s">
        <v>14332</v>
      </c>
      <c r="AB145" s="81" t="s">
        <v>14332</v>
      </c>
      <c r="AC145" s="81" t="s">
        <v>14746</v>
      </c>
      <c r="AD145" s="81" t="s">
        <v>14332</v>
      </c>
      <c r="AE145" s="81" t="s">
        <v>14747</v>
      </c>
      <c r="AF145" s="81" t="s">
        <v>14748</v>
      </c>
      <c r="AG145" s="81" t="s">
        <v>14332</v>
      </c>
      <c r="AH145" s="81" t="s">
        <v>14332</v>
      </c>
      <c r="AI145" s="81" t="s">
        <v>14332</v>
      </c>
    </row>
    <row r="146" spans="1:35">
      <c r="A146" s="82" t="s">
        <v>15714</v>
      </c>
      <c r="B146" s="81" t="s">
        <v>15303</v>
      </c>
      <c r="C146" s="81" t="s">
        <v>15715</v>
      </c>
      <c r="D146" s="81" t="s">
        <v>15716</v>
      </c>
      <c r="E146" s="81" t="s">
        <v>14276</v>
      </c>
      <c r="F146" s="81" t="s">
        <v>14325</v>
      </c>
      <c r="G146" s="81" t="s">
        <v>15717</v>
      </c>
      <c r="H146" s="81" t="s">
        <v>15718</v>
      </c>
      <c r="I146" s="81" t="s">
        <v>14332</v>
      </c>
      <c r="J146" s="81" t="s">
        <v>14332</v>
      </c>
      <c r="K146" s="81" t="s">
        <v>14332</v>
      </c>
      <c r="L146" s="81" t="s">
        <v>14332</v>
      </c>
      <c r="M146" s="81" t="s">
        <v>14819</v>
      </c>
      <c r="N146" s="81" t="s">
        <v>14820</v>
      </c>
      <c r="O146" s="81" t="s">
        <v>14740</v>
      </c>
      <c r="P146" s="81" t="s">
        <v>1453</v>
      </c>
      <c r="Q146" s="81" t="s">
        <v>1453</v>
      </c>
      <c r="R146" s="81" t="s">
        <v>1453</v>
      </c>
      <c r="S146" s="81" t="s">
        <v>14332</v>
      </c>
      <c r="T146" s="81" t="s">
        <v>14900</v>
      </c>
      <c r="U146" s="81" t="s">
        <v>15719</v>
      </c>
      <c r="V146" s="81" t="s">
        <v>15720</v>
      </c>
      <c r="W146" s="81" t="s">
        <v>14332</v>
      </c>
      <c r="X146" s="81" t="s">
        <v>14332</v>
      </c>
      <c r="Y146" s="81" t="s">
        <v>14332</v>
      </c>
      <c r="Z146" s="81" t="s">
        <v>14745</v>
      </c>
      <c r="AA146" s="81" t="s">
        <v>14332</v>
      </c>
      <c r="AB146" s="81" t="s">
        <v>14332</v>
      </c>
      <c r="AC146" s="81" t="s">
        <v>14746</v>
      </c>
      <c r="AD146" s="81" t="s">
        <v>14332</v>
      </c>
      <c r="AE146" s="81" t="s">
        <v>14747</v>
      </c>
      <c r="AF146" s="81" t="s">
        <v>14748</v>
      </c>
      <c r="AG146" s="81" t="s">
        <v>14332</v>
      </c>
      <c r="AH146" s="81" t="s">
        <v>14332</v>
      </c>
      <c r="AI146" s="81" t="s">
        <v>14332</v>
      </c>
    </row>
    <row r="147" spans="1:35">
      <c r="A147" s="82" t="s">
        <v>15721</v>
      </c>
      <c r="B147" s="81" t="s">
        <v>15303</v>
      </c>
      <c r="C147" s="81" t="s">
        <v>15722</v>
      </c>
      <c r="D147" s="81" t="s">
        <v>15723</v>
      </c>
      <c r="E147" s="81" t="s">
        <v>14276</v>
      </c>
      <c r="F147" s="81" t="s">
        <v>14486</v>
      </c>
      <c r="G147" s="81" t="s">
        <v>15724</v>
      </c>
      <c r="H147" s="81" t="s">
        <v>15725</v>
      </c>
      <c r="I147" s="81" t="s">
        <v>14332</v>
      </c>
      <c r="J147" s="81" t="s">
        <v>14332</v>
      </c>
      <c r="K147" s="81" t="s">
        <v>14332</v>
      </c>
      <c r="L147" s="81" t="s">
        <v>14332</v>
      </c>
      <c r="M147" s="81" t="s">
        <v>14819</v>
      </c>
      <c r="N147" s="81" t="s">
        <v>14820</v>
      </c>
      <c r="O147" s="81" t="s">
        <v>14740</v>
      </c>
      <c r="P147" s="81" t="s">
        <v>15726</v>
      </c>
      <c r="Q147" s="81" t="s">
        <v>1453</v>
      </c>
      <c r="R147" s="81" t="s">
        <v>1453</v>
      </c>
      <c r="S147" s="81" t="s">
        <v>14332</v>
      </c>
      <c r="T147" s="81" t="s">
        <v>14839</v>
      </c>
      <c r="U147" s="81" t="s">
        <v>15727</v>
      </c>
      <c r="V147" s="81" t="s">
        <v>15726</v>
      </c>
      <c r="W147" s="81" t="s">
        <v>14332</v>
      </c>
      <c r="X147" s="81" t="s">
        <v>14332</v>
      </c>
      <c r="Y147" s="81" t="s">
        <v>14332</v>
      </c>
      <c r="Z147" s="81" t="s">
        <v>14745</v>
      </c>
      <c r="AA147" s="81" t="s">
        <v>14332</v>
      </c>
      <c r="AB147" s="81" t="s">
        <v>14332</v>
      </c>
      <c r="AC147" s="81" t="s">
        <v>14746</v>
      </c>
      <c r="AD147" s="81" t="s">
        <v>14332</v>
      </c>
      <c r="AE147" s="81" t="s">
        <v>14747</v>
      </c>
      <c r="AF147" s="81" t="s">
        <v>14748</v>
      </c>
      <c r="AG147" s="81" t="s">
        <v>14332</v>
      </c>
      <c r="AH147" s="81" t="s">
        <v>14332</v>
      </c>
      <c r="AI147" s="81" t="s">
        <v>14332</v>
      </c>
    </row>
    <row r="148" spans="1:35">
      <c r="A148" s="82" t="s">
        <v>1617</v>
      </c>
      <c r="B148" s="81" t="s">
        <v>15303</v>
      </c>
      <c r="C148" s="81" t="s">
        <v>15728</v>
      </c>
      <c r="D148" s="81" t="s">
        <v>15729</v>
      </c>
      <c r="E148" s="81" t="s">
        <v>14276</v>
      </c>
      <c r="F148" s="81" t="s">
        <v>14401</v>
      </c>
      <c r="G148" s="81" t="s">
        <v>15730</v>
      </c>
      <c r="H148" s="81" t="s">
        <v>15731</v>
      </c>
      <c r="I148" s="81" t="s">
        <v>14332</v>
      </c>
      <c r="J148" s="81" t="s">
        <v>14332</v>
      </c>
      <c r="K148" s="81" t="s">
        <v>14332</v>
      </c>
      <c r="L148" s="81" t="s">
        <v>14332</v>
      </c>
      <c r="M148" s="81" t="s">
        <v>1628</v>
      </c>
      <c r="N148" s="81" t="s">
        <v>15584</v>
      </c>
      <c r="O148" s="81" t="s">
        <v>14740</v>
      </c>
      <c r="P148" s="81" t="s">
        <v>15732</v>
      </c>
      <c r="Q148" s="81" t="s">
        <v>1453</v>
      </c>
      <c r="R148" s="81" t="s">
        <v>1453</v>
      </c>
      <c r="S148" s="81" t="s">
        <v>6</v>
      </c>
      <c r="T148" s="81" t="s">
        <v>14742</v>
      </c>
      <c r="U148" s="81" t="s">
        <v>15733</v>
      </c>
      <c r="V148" s="81" t="s">
        <v>15728</v>
      </c>
      <c r="W148" s="81" t="s">
        <v>14332</v>
      </c>
      <c r="X148" s="81" t="s">
        <v>14332</v>
      </c>
      <c r="Y148" s="81" t="s">
        <v>14332</v>
      </c>
      <c r="Z148" s="81" t="s">
        <v>14332</v>
      </c>
      <c r="AA148" s="81" t="s">
        <v>14332</v>
      </c>
      <c r="AB148" s="81" t="s">
        <v>14332</v>
      </c>
      <c r="AC148" s="81" t="s">
        <v>14746</v>
      </c>
      <c r="AD148" s="81" t="s">
        <v>14332</v>
      </c>
      <c r="AE148" s="81" t="s">
        <v>14747</v>
      </c>
      <c r="AF148" s="81" t="s">
        <v>14748</v>
      </c>
      <c r="AG148" s="81" t="s">
        <v>14332</v>
      </c>
      <c r="AH148" s="81" t="s">
        <v>14332</v>
      </c>
      <c r="AI148" s="81" t="s">
        <v>14332</v>
      </c>
    </row>
    <row r="149" spans="1:35">
      <c r="A149" s="82" t="s">
        <v>15734</v>
      </c>
      <c r="B149" s="81" t="s">
        <v>15303</v>
      </c>
      <c r="C149" s="81" t="s">
        <v>15735</v>
      </c>
      <c r="D149" s="81" t="s">
        <v>15736</v>
      </c>
      <c r="E149" s="81" t="s">
        <v>14276</v>
      </c>
      <c r="F149" s="81" t="s">
        <v>14325</v>
      </c>
      <c r="G149" s="81" t="s">
        <v>15737</v>
      </c>
      <c r="H149" s="81" t="s">
        <v>15738</v>
      </c>
      <c r="I149" s="81" t="s">
        <v>1453</v>
      </c>
      <c r="J149" s="81" t="s">
        <v>1453</v>
      </c>
      <c r="K149" s="81" t="s">
        <v>14332</v>
      </c>
      <c r="L149" s="81" t="s">
        <v>1453</v>
      </c>
      <c r="M149" s="81" t="s">
        <v>14738</v>
      </c>
      <c r="N149" s="81" t="s">
        <v>14739</v>
      </c>
      <c r="O149" s="81" t="s">
        <v>14795</v>
      </c>
      <c r="P149" s="81" t="s">
        <v>15735</v>
      </c>
      <c r="Q149" s="81" t="s">
        <v>15739</v>
      </c>
      <c r="R149" s="81" t="s">
        <v>1453</v>
      </c>
      <c r="S149" s="81" t="s">
        <v>14332</v>
      </c>
      <c r="T149" s="81" t="s">
        <v>1453</v>
      </c>
      <c r="U149" s="81" t="s">
        <v>1453</v>
      </c>
      <c r="V149" s="81" t="s">
        <v>1453</v>
      </c>
      <c r="W149" s="81" t="s">
        <v>1453</v>
      </c>
      <c r="X149" s="81" t="s">
        <v>1453</v>
      </c>
      <c r="Y149" s="81" t="s">
        <v>1453</v>
      </c>
      <c r="Z149" s="81" t="s">
        <v>14745</v>
      </c>
      <c r="AA149" s="81" t="s">
        <v>1453</v>
      </c>
      <c r="AB149" s="81" t="s">
        <v>1453</v>
      </c>
      <c r="AC149" s="81" t="s">
        <v>14746</v>
      </c>
      <c r="AD149" s="81" t="s">
        <v>14332</v>
      </c>
      <c r="AE149" s="81" t="s">
        <v>14747</v>
      </c>
      <c r="AF149" s="81" t="s">
        <v>14748</v>
      </c>
      <c r="AG149" s="81" t="s">
        <v>14332</v>
      </c>
      <c r="AH149" s="81" t="s">
        <v>14332</v>
      </c>
      <c r="AI149" s="81" t="s">
        <v>14332</v>
      </c>
    </row>
    <row r="150" spans="1:35">
      <c r="A150" s="82" t="s">
        <v>15740</v>
      </c>
      <c r="B150" s="81" t="s">
        <v>15303</v>
      </c>
      <c r="C150" s="81" t="s">
        <v>15741</v>
      </c>
      <c r="D150" s="81" t="s">
        <v>15742</v>
      </c>
      <c r="E150" s="81" t="s">
        <v>14333</v>
      </c>
      <c r="F150" s="81" t="s">
        <v>14325</v>
      </c>
      <c r="G150" s="81" t="s">
        <v>15743</v>
      </c>
      <c r="H150" s="81" t="s">
        <v>15744</v>
      </c>
      <c r="I150" s="81" t="s">
        <v>1453</v>
      </c>
      <c r="J150" s="81" t="s">
        <v>1453</v>
      </c>
      <c r="K150" s="81" t="s">
        <v>14332</v>
      </c>
      <c r="L150" s="81" t="s">
        <v>14332</v>
      </c>
      <c r="M150" s="81" t="s">
        <v>14738</v>
      </c>
      <c r="N150" s="81" t="s">
        <v>14739</v>
      </c>
      <c r="O150" s="81" t="s">
        <v>14740</v>
      </c>
      <c r="P150" s="81" t="s">
        <v>15745</v>
      </c>
      <c r="Q150" s="81" t="s">
        <v>1453</v>
      </c>
      <c r="R150" s="81" t="s">
        <v>1453</v>
      </c>
      <c r="S150" s="81" t="s">
        <v>14332</v>
      </c>
      <c r="T150" s="81" t="s">
        <v>14869</v>
      </c>
      <c r="U150" s="81" t="s">
        <v>15746</v>
      </c>
      <c r="V150" s="81" t="s">
        <v>15747</v>
      </c>
      <c r="W150" s="81" t="s">
        <v>1453</v>
      </c>
      <c r="X150" s="81" t="s">
        <v>1453</v>
      </c>
      <c r="Y150" s="81" t="s">
        <v>1453</v>
      </c>
      <c r="Z150" s="81" t="s">
        <v>14745</v>
      </c>
      <c r="AA150" s="81" t="s">
        <v>1453</v>
      </c>
      <c r="AB150" s="81" t="s">
        <v>1453</v>
      </c>
      <c r="AC150" s="81" t="s">
        <v>14746</v>
      </c>
      <c r="AD150" s="81" t="s">
        <v>14332</v>
      </c>
      <c r="AE150" s="81" t="s">
        <v>14747</v>
      </c>
      <c r="AF150" s="81" t="s">
        <v>14748</v>
      </c>
      <c r="AG150" s="81" t="s">
        <v>14332</v>
      </c>
      <c r="AH150" s="81" t="s">
        <v>14332</v>
      </c>
      <c r="AI150" s="81" t="s">
        <v>14332</v>
      </c>
    </row>
    <row r="151" spans="1:35">
      <c r="A151" s="82" t="s">
        <v>15748</v>
      </c>
      <c r="B151" s="81" t="s">
        <v>15303</v>
      </c>
      <c r="C151" s="81" t="s">
        <v>15749</v>
      </c>
      <c r="D151" s="81" t="s">
        <v>15750</v>
      </c>
      <c r="E151" s="81" t="s">
        <v>14704</v>
      </c>
      <c r="F151" s="81" t="s">
        <v>14667</v>
      </c>
      <c r="G151" s="81" t="s">
        <v>15751</v>
      </c>
      <c r="H151" s="81" t="s">
        <v>15752</v>
      </c>
      <c r="I151" s="81" t="s">
        <v>1453</v>
      </c>
      <c r="J151" s="81" t="s">
        <v>1453</v>
      </c>
      <c r="K151" s="81" t="s">
        <v>14332</v>
      </c>
      <c r="L151" s="81" t="s">
        <v>14332</v>
      </c>
      <c r="M151" s="81" t="s">
        <v>15401</v>
      </c>
      <c r="N151" s="81" t="s">
        <v>14761</v>
      </c>
      <c r="O151" s="81" t="s">
        <v>14740</v>
      </c>
      <c r="P151" s="81" t="s">
        <v>15753</v>
      </c>
      <c r="Q151" s="81" t="s">
        <v>1453</v>
      </c>
      <c r="R151" s="81" t="s">
        <v>1453</v>
      </c>
      <c r="S151" s="81" t="s">
        <v>14332</v>
      </c>
      <c r="T151" s="81" t="s">
        <v>1453</v>
      </c>
      <c r="U151" s="81" t="s">
        <v>1453</v>
      </c>
      <c r="V151" s="81" t="s">
        <v>1453</v>
      </c>
      <c r="W151" s="81" t="s">
        <v>1453</v>
      </c>
      <c r="X151" s="81" t="s">
        <v>1453</v>
      </c>
      <c r="Y151" s="81" t="s">
        <v>1453</v>
      </c>
      <c r="Z151" s="81" t="s">
        <v>14745</v>
      </c>
      <c r="AA151" s="81" t="s">
        <v>1453</v>
      </c>
      <c r="AB151" s="81" t="s">
        <v>1453</v>
      </c>
      <c r="AC151" s="81" t="s">
        <v>14746</v>
      </c>
      <c r="AD151" s="81" t="s">
        <v>14332</v>
      </c>
      <c r="AE151" s="81" t="s">
        <v>14747</v>
      </c>
      <c r="AF151" s="81" t="s">
        <v>14748</v>
      </c>
      <c r="AG151" s="81" t="s">
        <v>14332</v>
      </c>
      <c r="AH151" s="81" t="s">
        <v>14332</v>
      </c>
      <c r="AI151" s="81" t="s">
        <v>14332</v>
      </c>
    </row>
    <row r="152" spans="1:35">
      <c r="A152" s="82" t="s">
        <v>15754</v>
      </c>
      <c r="B152" s="81" t="s">
        <v>15303</v>
      </c>
      <c r="C152" s="81" t="s">
        <v>15755</v>
      </c>
      <c r="D152" s="81" t="s">
        <v>15756</v>
      </c>
      <c r="E152" s="81" t="s">
        <v>14466</v>
      </c>
      <c r="F152" s="81" t="s">
        <v>14686</v>
      </c>
      <c r="G152" s="81" t="s">
        <v>15757</v>
      </c>
      <c r="H152" s="81" t="s">
        <v>15758</v>
      </c>
      <c r="I152" s="81" t="s">
        <v>1453</v>
      </c>
      <c r="J152" s="81" t="s">
        <v>1453</v>
      </c>
      <c r="K152" s="81" t="s">
        <v>14332</v>
      </c>
      <c r="L152" s="81" t="s">
        <v>14332</v>
      </c>
      <c r="M152" s="81" t="s">
        <v>14905</v>
      </c>
      <c r="N152" s="81" t="s">
        <v>14794</v>
      </c>
      <c r="O152" s="81" t="s">
        <v>14740</v>
      </c>
      <c r="P152" s="81" t="s">
        <v>15755</v>
      </c>
      <c r="Q152" s="81" t="s">
        <v>1453</v>
      </c>
      <c r="R152" s="81" t="s">
        <v>1453</v>
      </c>
      <c r="S152" s="81" t="s">
        <v>14332</v>
      </c>
      <c r="T152" s="81" t="s">
        <v>14797</v>
      </c>
      <c r="U152" s="81" t="s">
        <v>15759</v>
      </c>
      <c r="V152" s="81" t="s">
        <v>15755</v>
      </c>
      <c r="W152" s="81" t="s">
        <v>1453</v>
      </c>
      <c r="X152" s="81" t="s">
        <v>1453</v>
      </c>
      <c r="Y152" s="81" t="s">
        <v>14332</v>
      </c>
      <c r="Z152" s="81" t="s">
        <v>14745</v>
      </c>
      <c r="AA152" s="81" t="s">
        <v>14332</v>
      </c>
      <c r="AB152" s="81" t="s">
        <v>14332</v>
      </c>
      <c r="AC152" s="81" t="s">
        <v>14746</v>
      </c>
      <c r="AD152" s="81" t="s">
        <v>14332</v>
      </c>
      <c r="AE152" s="81" t="s">
        <v>14747</v>
      </c>
      <c r="AF152" s="81" t="s">
        <v>14748</v>
      </c>
      <c r="AG152" s="81" t="s">
        <v>14332</v>
      </c>
      <c r="AH152" s="81" t="s">
        <v>14332</v>
      </c>
      <c r="AI152" s="81" t="s">
        <v>14332</v>
      </c>
    </row>
    <row r="153" spans="1:35">
      <c r="A153" s="82" t="s">
        <v>15760</v>
      </c>
      <c r="B153" s="81" t="s">
        <v>15303</v>
      </c>
      <c r="C153" s="81" t="s">
        <v>15761</v>
      </c>
      <c r="D153" s="81" t="s">
        <v>15762</v>
      </c>
      <c r="E153" s="81" t="s">
        <v>14477</v>
      </c>
      <c r="F153" s="81" t="s">
        <v>14403</v>
      </c>
      <c r="G153" s="81" t="s">
        <v>15763</v>
      </c>
      <c r="H153" s="81" t="s">
        <v>15764</v>
      </c>
      <c r="I153" s="81" t="s">
        <v>1453</v>
      </c>
      <c r="J153" s="81" t="s">
        <v>1453</v>
      </c>
      <c r="K153" s="81" t="s">
        <v>14332</v>
      </c>
      <c r="L153" s="81" t="s">
        <v>1453</v>
      </c>
      <c r="M153" s="81" t="s">
        <v>14848</v>
      </c>
      <c r="N153" s="81" t="s">
        <v>14804</v>
      </c>
      <c r="O153" s="81" t="s">
        <v>14795</v>
      </c>
      <c r="P153" s="81" t="s">
        <v>15761</v>
      </c>
      <c r="Q153" s="81" t="s">
        <v>15761</v>
      </c>
      <c r="R153" s="81" t="s">
        <v>1453</v>
      </c>
      <c r="S153" s="81" t="s">
        <v>14332</v>
      </c>
      <c r="T153" s="81" t="s">
        <v>14885</v>
      </c>
      <c r="U153" s="81" t="s">
        <v>15765</v>
      </c>
      <c r="V153" s="81" t="s">
        <v>15761</v>
      </c>
      <c r="W153" s="81" t="s">
        <v>1453</v>
      </c>
      <c r="X153" s="81" t="s">
        <v>1453</v>
      </c>
      <c r="Y153" s="81" t="s">
        <v>1453</v>
      </c>
      <c r="Z153" s="81" t="s">
        <v>14745</v>
      </c>
      <c r="AA153" s="81" t="s">
        <v>1453</v>
      </c>
      <c r="AB153" s="81" t="s">
        <v>1453</v>
      </c>
      <c r="AC153" s="81" t="s">
        <v>14746</v>
      </c>
      <c r="AD153" s="81" t="s">
        <v>14332</v>
      </c>
      <c r="AE153" s="81" t="s">
        <v>14747</v>
      </c>
      <c r="AF153" s="81" t="s">
        <v>14748</v>
      </c>
      <c r="AG153" s="81" t="s">
        <v>14332</v>
      </c>
      <c r="AH153" s="81" t="s">
        <v>14332</v>
      </c>
      <c r="AI153" s="81" t="s">
        <v>14332</v>
      </c>
    </row>
    <row r="154" spans="1:35">
      <c r="A154" s="82" t="s">
        <v>15766</v>
      </c>
      <c r="B154" s="81" t="s">
        <v>15303</v>
      </c>
      <c r="C154" s="81" t="s">
        <v>15767</v>
      </c>
      <c r="D154" s="81" t="s">
        <v>15768</v>
      </c>
      <c r="E154" s="81" t="s">
        <v>15362</v>
      </c>
      <c r="F154" s="81" t="s">
        <v>15363</v>
      </c>
      <c r="G154" s="81" t="s">
        <v>15769</v>
      </c>
      <c r="H154" s="81" t="s">
        <v>15770</v>
      </c>
      <c r="I154" s="81" t="s">
        <v>1453</v>
      </c>
      <c r="J154" s="81" t="s">
        <v>1453</v>
      </c>
      <c r="K154" s="81" t="s">
        <v>14332</v>
      </c>
      <c r="L154" s="81" t="s">
        <v>14332</v>
      </c>
      <c r="M154" s="81" t="s">
        <v>15771</v>
      </c>
      <c r="N154" s="81" t="s">
        <v>14988</v>
      </c>
      <c r="O154" s="81" t="s">
        <v>14740</v>
      </c>
      <c r="P154" s="81" t="s">
        <v>15767</v>
      </c>
      <c r="Q154" s="81" t="s">
        <v>1453</v>
      </c>
      <c r="R154" s="81" t="s">
        <v>1453</v>
      </c>
      <c r="S154" s="81" t="s">
        <v>14332</v>
      </c>
      <c r="T154" s="81" t="s">
        <v>14900</v>
      </c>
      <c r="U154" s="81" t="s">
        <v>15772</v>
      </c>
      <c r="V154" s="81" t="s">
        <v>15767</v>
      </c>
      <c r="W154" s="81" t="s">
        <v>1453</v>
      </c>
      <c r="X154" s="81" t="s">
        <v>1453</v>
      </c>
      <c r="Y154" s="81" t="s">
        <v>14332</v>
      </c>
      <c r="Z154" s="81" t="s">
        <v>14745</v>
      </c>
      <c r="AA154" s="81" t="s">
        <v>14332</v>
      </c>
      <c r="AB154" s="81" t="s">
        <v>14332</v>
      </c>
      <c r="AC154" s="81" t="s">
        <v>14746</v>
      </c>
      <c r="AD154" s="81" t="s">
        <v>14332</v>
      </c>
      <c r="AE154" s="81" t="s">
        <v>14747</v>
      </c>
      <c r="AF154" s="81" t="s">
        <v>14748</v>
      </c>
      <c r="AG154" s="81" t="s">
        <v>14332</v>
      </c>
      <c r="AH154" s="81" t="s">
        <v>14332</v>
      </c>
      <c r="AI154" s="81" t="s">
        <v>14332</v>
      </c>
    </row>
    <row r="155" spans="1:35">
      <c r="A155" s="82" t="s">
        <v>15773</v>
      </c>
      <c r="B155" s="81" t="s">
        <v>15303</v>
      </c>
      <c r="C155" s="81" t="s">
        <v>15774</v>
      </c>
      <c r="D155" s="81" t="s">
        <v>15775</v>
      </c>
      <c r="E155" s="81" t="s">
        <v>14466</v>
      </c>
      <c r="F155" s="81" t="s">
        <v>14686</v>
      </c>
      <c r="G155" s="81" t="s">
        <v>15776</v>
      </c>
      <c r="H155" s="81" t="s">
        <v>15777</v>
      </c>
      <c r="I155" s="81" t="s">
        <v>14332</v>
      </c>
      <c r="J155" s="81" t="s">
        <v>14332</v>
      </c>
      <c r="K155" s="81" t="s">
        <v>14332</v>
      </c>
      <c r="L155" s="81" t="s">
        <v>14332</v>
      </c>
      <c r="M155" s="81" t="s">
        <v>14819</v>
      </c>
      <c r="N155" s="81" t="s">
        <v>14820</v>
      </c>
      <c r="O155" s="81" t="s">
        <v>14740</v>
      </c>
      <c r="P155" s="81" t="s">
        <v>15774</v>
      </c>
      <c r="Q155" s="81" t="s">
        <v>1453</v>
      </c>
      <c r="R155" s="81" t="s">
        <v>1453</v>
      </c>
      <c r="S155" s="81" t="s">
        <v>14332</v>
      </c>
      <c r="T155" s="81" t="s">
        <v>14742</v>
      </c>
      <c r="U155" s="81" t="s">
        <v>15778</v>
      </c>
      <c r="V155" s="81" t="s">
        <v>15774</v>
      </c>
      <c r="W155" s="81" t="s">
        <v>14332</v>
      </c>
      <c r="X155" s="81" t="s">
        <v>14332</v>
      </c>
      <c r="Y155" s="81" t="s">
        <v>14332</v>
      </c>
      <c r="Z155" s="81" t="s">
        <v>14745</v>
      </c>
      <c r="AA155" s="81" t="s">
        <v>14332</v>
      </c>
      <c r="AB155" s="81" t="s">
        <v>14332</v>
      </c>
      <c r="AC155" s="81" t="s">
        <v>14746</v>
      </c>
      <c r="AD155" s="81" t="s">
        <v>14332</v>
      </c>
      <c r="AE155" s="81" t="s">
        <v>14747</v>
      </c>
      <c r="AF155" s="81" t="s">
        <v>14748</v>
      </c>
      <c r="AG155" s="81" t="s">
        <v>14332</v>
      </c>
      <c r="AH155" s="81" t="s">
        <v>14332</v>
      </c>
      <c r="AI155" s="81" t="s">
        <v>14332</v>
      </c>
    </row>
    <row r="156" spans="1:35">
      <c r="A156" s="82" t="s">
        <v>15779</v>
      </c>
      <c r="B156" s="81" t="s">
        <v>15303</v>
      </c>
      <c r="C156" s="81" t="s">
        <v>15780</v>
      </c>
      <c r="D156" s="81" t="s">
        <v>15781</v>
      </c>
      <c r="E156" s="81" t="s">
        <v>15424</v>
      </c>
      <c r="F156" s="81" t="s">
        <v>15782</v>
      </c>
      <c r="G156" s="81" t="s">
        <v>15783</v>
      </c>
      <c r="H156" s="81" t="s">
        <v>15784</v>
      </c>
      <c r="I156" s="81" t="s">
        <v>15785</v>
      </c>
      <c r="J156" s="81" t="s">
        <v>15786</v>
      </c>
      <c r="K156" s="81" t="s">
        <v>14332</v>
      </c>
      <c r="L156" s="81" t="s">
        <v>14332</v>
      </c>
      <c r="M156" s="81" t="s">
        <v>14803</v>
      </c>
      <c r="N156" s="81" t="s">
        <v>14804</v>
      </c>
      <c r="O156" s="81" t="s">
        <v>14740</v>
      </c>
      <c r="P156" s="81" t="s">
        <v>15787</v>
      </c>
      <c r="Q156" s="81" t="s">
        <v>1453</v>
      </c>
      <c r="R156" s="81" t="s">
        <v>1453</v>
      </c>
      <c r="S156" s="81" t="s">
        <v>14332</v>
      </c>
      <c r="T156" s="81" t="s">
        <v>1453</v>
      </c>
      <c r="U156" s="81" t="s">
        <v>1453</v>
      </c>
      <c r="V156" s="81" t="s">
        <v>1453</v>
      </c>
      <c r="W156" s="81" t="s">
        <v>1453</v>
      </c>
      <c r="X156" s="81" t="s">
        <v>1453</v>
      </c>
      <c r="Y156" s="81" t="s">
        <v>1453</v>
      </c>
      <c r="Z156" s="81" t="s">
        <v>14745</v>
      </c>
      <c r="AA156" s="81" t="s">
        <v>1453</v>
      </c>
      <c r="AB156" s="81" t="s">
        <v>1453</v>
      </c>
      <c r="AC156" s="81" t="s">
        <v>14746</v>
      </c>
      <c r="AD156" s="81" t="s">
        <v>15788</v>
      </c>
      <c r="AE156" s="81" t="s">
        <v>14755</v>
      </c>
      <c r="AF156" s="81" t="s">
        <v>14748</v>
      </c>
      <c r="AG156" s="81" t="s">
        <v>14332</v>
      </c>
      <c r="AH156" s="81" t="s">
        <v>14332</v>
      </c>
      <c r="AI156" s="81" t="s">
        <v>14332</v>
      </c>
    </row>
    <row r="157" spans="1:35">
      <c r="A157" s="82" t="s">
        <v>9022</v>
      </c>
      <c r="B157" s="81" t="s">
        <v>15303</v>
      </c>
      <c r="C157" s="81" t="s">
        <v>15789</v>
      </c>
      <c r="D157" s="81" t="s">
        <v>15790</v>
      </c>
      <c r="E157" s="81" t="s">
        <v>14934</v>
      </c>
      <c r="F157" s="81" t="s">
        <v>14401</v>
      </c>
      <c r="G157" s="81" t="s">
        <v>14912</v>
      </c>
      <c r="H157" s="81" t="s">
        <v>14912</v>
      </c>
      <c r="I157" s="81" t="s">
        <v>9024</v>
      </c>
      <c r="J157" s="81" t="s">
        <v>14912</v>
      </c>
      <c r="K157" s="81" t="s">
        <v>14332</v>
      </c>
      <c r="L157" s="81" t="s">
        <v>15791</v>
      </c>
      <c r="M157" s="81" t="s">
        <v>15792</v>
      </c>
      <c r="N157" s="81" t="s">
        <v>15793</v>
      </c>
      <c r="O157" s="81" t="s">
        <v>14740</v>
      </c>
      <c r="P157" s="81" t="s">
        <v>14912</v>
      </c>
      <c r="Q157" s="81" t="s">
        <v>14912</v>
      </c>
      <c r="R157" s="81" t="s">
        <v>14912</v>
      </c>
      <c r="S157" s="81" t="s">
        <v>14332</v>
      </c>
      <c r="T157" s="81" t="s">
        <v>14912</v>
      </c>
      <c r="U157" s="81" t="s">
        <v>14912</v>
      </c>
      <c r="V157" s="81" t="s">
        <v>14912</v>
      </c>
      <c r="W157" s="81" t="s">
        <v>14912</v>
      </c>
      <c r="X157" s="81" t="s">
        <v>14912</v>
      </c>
      <c r="Y157" s="81" t="s">
        <v>14912</v>
      </c>
      <c r="Z157" s="81" t="s">
        <v>14745</v>
      </c>
      <c r="AA157" s="81" t="s">
        <v>15794</v>
      </c>
      <c r="AB157" s="81" t="s">
        <v>14912</v>
      </c>
      <c r="AC157" s="81" t="s">
        <v>14746</v>
      </c>
      <c r="AD157" s="81" t="s">
        <v>14332</v>
      </c>
      <c r="AE157" s="81" t="s">
        <v>15226</v>
      </c>
      <c r="AF157" s="81" t="s">
        <v>14748</v>
      </c>
      <c r="AG157" s="81" t="s">
        <v>14332</v>
      </c>
      <c r="AH157" s="81" t="s">
        <v>14332</v>
      </c>
      <c r="AI157" s="81" t="s">
        <v>14332</v>
      </c>
    </row>
    <row r="158" spans="1:35">
      <c r="A158" s="82" t="s">
        <v>15795</v>
      </c>
      <c r="B158" s="81" t="s">
        <v>15303</v>
      </c>
      <c r="C158" s="81" t="s">
        <v>15796</v>
      </c>
      <c r="D158" s="81" t="s">
        <v>15797</v>
      </c>
      <c r="E158" s="81" t="s">
        <v>14466</v>
      </c>
      <c r="F158" s="81" t="s">
        <v>15363</v>
      </c>
      <c r="G158" s="81" t="s">
        <v>14332</v>
      </c>
      <c r="H158" s="81" t="s">
        <v>15798</v>
      </c>
      <c r="I158" s="81" t="s">
        <v>14332</v>
      </c>
      <c r="J158" s="81" t="s">
        <v>14332</v>
      </c>
      <c r="K158" s="81" t="s">
        <v>14332</v>
      </c>
      <c r="L158" s="81" t="s">
        <v>14332</v>
      </c>
      <c r="M158" s="81" t="s">
        <v>14819</v>
      </c>
      <c r="N158" s="81" t="s">
        <v>14820</v>
      </c>
      <c r="O158" s="81" t="s">
        <v>14740</v>
      </c>
      <c r="P158" s="81" t="s">
        <v>15799</v>
      </c>
      <c r="Q158" s="81" t="s">
        <v>1453</v>
      </c>
      <c r="R158" s="81" t="s">
        <v>1453</v>
      </c>
      <c r="S158" s="81" t="s">
        <v>14332</v>
      </c>
      <c r="T158" s="81" t="s">
        <v>14850</v>
      </c>
      <c r="U158" s="81" t="s">
        <v>15800</v>
      </c>
      <c r="V158" s="81" t="s">
        <v>15796</v>
      </c>
      <c r="W158" s="81" t="s">
        <v>14332</v>
      </c>
      <c r="X158" s="81" t="s">
        <v>14332</v>
      </c>
      <c r="Y158" s="81" t="s">
        <v>14332</v>
      </c>
      <c r="Z158" s="81" t="s">
        <v>14745</v>
      </c>
      <c r="AA158" s="81" t="s">
        <v>14332</v>
      </c>
      <c r="AB158" s="81" t="s">
        <v>14332</v>
      </c>
      <c r="AC158" s="81" t="s">
        <v>14746</v>
      </c>
      <c r="AD158" s="81" t="s">
        <v>14332</v>
      </c>
      <c r="AE158" s="81" t="s">
        <v>14747</v>
      </c>
      <c r="AF158" s="81" t="s">
        <v>14748</v>
      </c>
      <c r="AG158" s="81" t="s">
        <v>14332</v>
      </c>
      <c r="AH158" s="81" t="s">
        <v>14332</v>
      </c>
      <c r="AI158" s="81" t="s">
        <v>14332</v>
      </c>
    </row>
    <row r="159" spans="1:35">
      <c r="A159" s="82" t="s">
        <v>15801</v>
      </c>
      <c r="B159" s="81" t="s">
        <v>15303</v>
      </c>
      <c r="C159" s="81" t="s">
        <v>15802</v>
      </c>
      <c r="D159" s="81" t="s">
        <v>15803</v>
      </c>
      <c r="E159" s="81" t="s">
        <v>14665</v>
      </c>
      <c r="F159" s="81" t="s">
        <v>14483</v>
      </c>
      <c r="G159" s="81" t="s">
        <v>15804</v>
      </c>
      <c r="H159" s="81" t="s">
        <v>15805</v>
      </c>
      <c r="I159" s="81" t="s">
        <v>14332</v>
      </c>
      <c r="J159" s="81" t="s">
        <v>14332</v>
      </c>
      <c r="K159" s="81" t="s">
        <v>14332</v>
      </c>
      <c r="L159" s="81" t="s">
        <v>14332</v>
      </c>
      <c r="M159" s="81" t="s">
        <v>15021</v>
      </c>
      <c r="N159" s="81" t="s">
        <v>14794</v>
      </c>
      <c r="O159" s="81" t="s">
        <v>14740</v>
      </c>
      <c r="P159" s="81" t="s">
        <v>15806</v>
      </c>
      <c r="Q159" s="81" t="s">
        <v>1453</v>
      </c>
      <c r="R159" s="81" t="s">
        <v>1453</v>
      </c>
      <c r="S159" s="81" t="s">
        <v>14332</v>
      </c>
      <c r="T159" s="81" t="s">
        <v>14862</v>
      </c>
      <c r="U159" s="81" t="s">
        <v>15807</v>
      </c>
      <c r="V159" s="81" t="s">
        <v>15806</v>
      </c>
      <c r="W159" s="81" t="s">
        <v>14332</v>
      </c>
      <c r="X159" s="81" t="s">
        <v>14332</v>
      </c>
      <c r="Y159" s="81" t="s">
        <v>14332</v>
      </c>
      <c r="Z159" s="81" t="s">
        <v>14745</v>
      </c>
      <c r="AA159" s="81" t="s">
        <v>14332</v>
      </c>
      <c r="AB159" s="81" t="s">
        <v>14332</v>
      </c>
      <c r="AC159" s="81" t="s">
        <v>14746</v>
      </c>
      <c r="AD159" s="81" t="s">
        <v>14332</v>
      </c>
      <c r="AE159" s="81" t="s">
        <v>14747</v>
      </c>
      <c r="AF159" s="81" t="s">
        <v>14748</v>
      </c>
      <c r="AG159" s="81" t="s">
        <v>14332</v>
      </c>
      <c r="AH159" s="81" t="s">
        <v>14332</v>
      </c>
      <c r="AI159" s="81" t="s">
        <v>14332</v>
      </c>
    </row>
    <row r="160" spans="1:35">
      <c r="A160" s="82" t="s">
        <v>15808</v>
      </c>
      <c r="B160" s="81" t="s">
        <v>15303</v>
      </c>
      <c r="C160" s="140" t="s">
        <v>15809</v>
      </c>
      <c r="D160" s="81" t="s">
        <v>15810</v>
      </c>
      <c r="E160" s="81" t="s">
        <v>15439</v>
      </c>
      <c r="F160" s="81" t="s">
        <v>14667</v>
      </c>
      <c r="G160" s="81" t="s">
        <v>15811</v>
      </c>
      <c r="H160" s="81" t="s">
        <v>15812</v>
      </c>
      <c r="I160" s="81" t="s">
        <v>14332</v>
      </c>
      <c r="J160" s="81" t="s">
        <v>14332</v>
      </c>
      <c r="K160" s="81" t="s">
        <v>14332</v>
      </c>
      <c r="L160" s="81" t="s">
        <v>14332</v>
      </c>
      <c r="M160" s="81" t="s">
        <v>15096</v>
      </c>
      <c r="N160" s="81" t="s">
        <v>14767</v>
      </c>
      <c r="O160" s="81" t="s">
        <v>14740</v>
      </c>
      <c r="P160" s="81" t="s">
        <v>15813</v>
      </c>
      <c r="Q160" s="81" t="s">
        <v>1453</v>
      </c>
      <c r="R160" s="81" t="s">
        <v>1453</v>
      </c>
      <c r="S160" s="81" t="s">
        <v>14332</v>
      </c>
      <c r="T160" s="81" t="s">
        <v>14785</v>
      </c>
      <c r="U160" s="81" t="s">
        <v>15814</v>
      </c>
      <c r="V160" s="81" t="s">
        <v>15815</v>
      </c>
      <c r="W160" s="81" t="s">
        <v>14332</v>
      </c>
      <c r="X160" s="81" t="s">
        <v>14332</v>
      </c>
      <c r="Y160" s="81" t="s">
        <v>14332</v>
      </c>
      <c r="Z160" s="81" t="s">
        <v>14745</v>
      </c>
      <c r="AA160" s="81" t="s">
        <v>14332</v>
      </c>
      <c r="AB160" s="81" t="s">
        <v>14332</v>
      </c>
      <c r="AC160" s="81" t="s">
        <v>14746</v>
      </c>
      <c r="AD160" s="81" t="s">
        <v>14332</v>
      </c>
      <c r="AE160" s="81" t="s">
        <v>14747</v>
      </c>
      <c r="AF160" s="81" t="s">
        <v>14748</v>
      </c>
      <c r="AG160" s="81" t="s">
        <v>14332</v>
      </c>
      <c r="AH160" s="81" t="s">
        <v>14332</v>
      </c>
      <c r="AI160" s="81" t="s">
        <v>14332</v>
      </c>
    </row>
    <row r="161" spans="1:35">
      <c r="A161" s="82" t="s">
        <v>15816</v>
      </c>
      <c r="B161" s="81" t="s">
        <v>15303</v>
      </c>
      <c r="C161" s="140" t="s">
        <v>15817</v>
      </c>
      <c r="D161" s="81" t="s">
        <v>15818</v>
      </c>
      <c r="E161" s="81" t="s">
        <v>14618</v>
      </c>
      <c r="F161" s="81" t="s">
        <v>14618</v>
      </c>
      <c r="G161" s="81" t="s">
        <v>15819</v>
      </c>
      <c r="H161" s="81" t="s">
        <v>15820</v>
      </c>
      <c r="I161" s="81" t="s">
        <v>1453</v>
      </c>
      <c r="J161" s="81" t="s">
        <v>1453</v>
      </c>
      <c r="K161" s="81" t="s">
        <v>14332</v>
      </c>
      <c r="L161" s="81" t="s">
        <v>14332</v>
      </c>
      <c r="M161" s="81" t="s">
        <v>15821</v>
      </c>
      <c r="N161" s="81" t="s">
        <v>15331</v>
      </c>
      <c r="O161" s="81" t="s">
        <v>14740</v>
      </c>
      <c r="P161" s="81" t="s">
        <v>15822</v>
      </c>
      <c r="Q161" s="81" t="s">
        <v>1453</v>
      </c>
      <c r="R161" s="81" t="s">
        <v>1453</v>
      </c>
      <c r="S161" s="81" t="s">
        <v>14332</v>
      </c>
      <c r="T161" s="81" t="s">
        <v>1453</v>
      </c>
      <c r="U161" s="81" t="s">
        <v>1453</v>
      </c>
      <c r="V161" s="81" t="s">
        <v>1453</v>
      </c>
      <c r="W161" s="81" t="s">
        <v>1453</v>
      </c>
      <c r="X161" s="81" t="s">
        <v>1453</v>
      </c>
      <c r="Y161" s="81" t="s">
        <v>1453</v>
      </c>
      <c r="Z161" s="81" t="s">
        <v>14745</v>
      </c>
      <c r="AA161" s="81" t="s">
        <v>1453</v>
      </c>
      <c r="AB161" s="81" t="s">
        <v>1453</v>
      </c>
      <c r="AC161" s="81" t="s">
        <v>14746</v>
      </c>
      <c r="AD161" s="81" t="s">
        <v>14332</v>
      </c>
      <c r="AE161" s="81" t="s">
        <v>14747</v>
      </c>
      <c r="AF161" s="81" t="s">
        <v>14748</v>
      </c>
      <c r="AG161" s="81" t="s">
        <v>14332</v>
      </c>
      <c r="AH161" s="81" t="s">
        <v>14332</v>
      </c>
      <c r="AI161" s="81" t="s">
        <v>14332</v>
      </c>
    </row>
    <row r="162" spans="1:35">
      <c r="A162" s="82" t="s">
        <v>15823</v>
      </c>
      <c r="B162" s="81" t="s">
        <v>15303</v>
      </c>
      <c r="C162" s="140" t="s">
        <v>15824</v>
      </c>
      <c r="D162" s="81" t="s">
        <v>15825</v>
      </c>
      <c r="E162" s="81" t="s">
        <v>14618</v>
      </c>
      <c r="F162" s="81" t="s">
        <v>14618</v>
      </c>
      <c r="G162" s="81" t="s">
        <v>15826</v>
      </c>
      <c r="H162" s="81" t="s">
        <v>15827</v>
      </c>
      <c r="I162" s="81" t="s">
        <v>1453</v>
      </c>
      <c r="J162" s="81" t="s">
        <v>1453</v>
      </c>
      <c r="K162" s="81" t="s">
        <v>14332</v>
      </c>
      <c r="L162" s="81" t="s">
        <v>14332</v>
      </c>
      <c r="M162" s="81" t="s">
        <v>15062</v>
      </c>
      <c r="N162" s="81" t="s">
        <v>14892</v>
      </c>
      <c r="O162" s="81" t="s">
        <v>14740</v>
      </c>
      <c r="P162" s="81" t="s">
        <v>15828</v>
      </c>
      <c r="Q162" s="81" t="s">
        <v>1453</v>
      </c>
      <c r="R162" s="81" t="s">
        <v>1453</v>
      </c>
      <c r="S162" s="81" t="s">
        <v>14332</v>
      </c>
      <c r="T162" s="81" t="s">
        <v>1453</v>
      </c>
      <c r="U162" s="81" t="s">
        <v>1453</v>
      </c>
      <c r="V162" s="81" t="s">
        <v>1453</v>
      </c>
      <c r="W162" s="81" t="s">
        <v>1453</v>
      </c>
      <c r="X162" s="81" t="s">
        <v>1453</v>
      </c>
      <c r="Y162" s="81" t="s">
        <v>1453</v>
      </c>
      <c r="Z162" s="81" t="s">
        <v>14745</v>
      </c>
      <c r="AA162" s="81" t="s">
        <v>1453</v>
      </c>
      <c r="AB162" s="81" t="s">
        <v>1453</v>
      </c>
      <c r="AC162" s="81" t="s">
        <v>14746</v>
      </c>
      <c r="AD162" s="81" t="s">
        <v>14332</v>
      </c>
      <c r="AE162" s="81" t="s">
        <v>14747</v>
      </c>
      <c r="AF162" s="81" t="s">
        <v>14748</v>
      </c>
      <c r="AG162" s="81" t="s">
        <v>14332</v>
      </c>
      <c r="AH162" s="81" t="s">
        <v>14332</v>
      </c>
      <c r="AI162" s="81" t="s">
        <v>14332</v>
      </c>
    </row>
    <row r="163" spans="1:35">
      <c r="A163" s="82" t="s">
        <v>15829</v>
      </c>
      <c r="B163" s="81" t="s">
        <v>15303</v>
      </c>
      <c r="C163" s="140" t="s">
        <v>15830</v>
      </c>
      <c r="D163" s="81" t="s">
        <v>15831</v>
      </c>
      <c r="E163" s="81" t="s">
        <v>14333</v>
      </c>
      <c r="F163" s="81" t="s">
        <v>14628</v>
      </c>
      <c r="G163" s="81" t="s">
        <v>15832</v>
      </c>
      <c r="H163" s="81" t="s">
        <v>15833</v>
      </c>
      <c r="I163" s="81" t="s">
        <v>14332</v>
      </c>
      <c r="J163" s="81" t="s">
        <v>14332</v>
      </c>
      <c r="K163" s="81" t="s">
        <v>14332</v>
      </c>
      <c r="L163" s="81" t="s">
        <v>14332</v>
      </c>
      <c r="M163" s="81" t="s">
        <v>14766</v>
      </c>
      <c r="N163" s="81" t="s">
        <v>14767</v>
      </c>
      <c r="O163" s="81" t="s">
        <v>14740</v>
      </c>
      <c r="P163" s="81" t="s">
        <v>15830</v>
      </c>
      <c r="Q163" s="81" t="s">
        <v>1453</v>
      </c>
      <c r="R163" s="81" t="s">
        <v>1453</v>
      </c>
      <c r="S163" s="81" t="s">
        <v>14332</v>
      </c>
      <c r="T163" s="81" t="s">
        <v>14742</v>
      </c>
      <c r="U163" s="81" t="s">
        <v>15834</v>
      </c>
      <c r="V163" s="81" t="s">
        <v>15835</v>
      </c>
      <c r="W163" s="81" t="s">
        <v>14332</v>
      </c>
      <c r="X163" s="81" t="s">
        <v>14332</v>
      </c>
      <c r="Y163" s="81" t="s">
        <v>14332</v>
      </c>
      <c r="Z163" s="81" t="s">
        <v>14745</v>
      </c>
      <c r="AA163" s="81" t="s">
        <v>14332</v>
      </c>
      <c r="AB163" s="81" t="s">
        <v>14332</v>
      </c>
      <c r="AC163" s="81" t="s">
        <v>14746</v>
      </c>
      <c r="AD163" s="81" t="s">
        <v>14332</v>
      </c>
      <c r="AE163" s="81" t="s">
        <v>14747</v>
      </c>
      <c r="AF163" s="81" t="s">
        <v>14748</v>
      </c>
      <c r="AG163" s="81" t="s">
        <v>14332</v>
      </c>
      <c r="AH163" s="81" t="s">
        <v>14332</v>
      </c>
      <c r="AI163" s="81" t="s">
        <v>14332</v>
      </c>
    </row>
    <row r="164" spans="1:35">
      <c r="A164" s="82" t="s">
        <v>15836</v>
      </c>
      <c r="B164" s="81" t="s">
        <v>15303</v>
      </c>
      <c r="C164" s="140" t="s">
        <v>15837</v>
      </c>
      <c r="D164" s="81" t="s">
        <v>15838</v>
      </c>
      <c r="E164" s="81" t="s">
        <v>14618</v>
      </c>
      <c r="F164" s="81" t="s">
        <v>14618</v>
      </c>
      <c r="G164" s="81" t="s">
        <v>15839</v>
      </c>
      <c r="H164" s="81" t="s">
        <v>15840</v>
      </c>
      <c r="I164" s="81" t="s">
        <v>15841</v>
      </c>
      <c r="J164" s="81" t="s">
        <v>1453</v>
      </c>
      <c r="K164" s="81" t="s">
        <v>14332</v>
      </c>
      <c r="L164" s="81" t="s">
        <v>1453</v>
      </c>
      <c r="M164" s="81" t="s">
        <v>14738</v>
      </c>
      <c r="N164" s="81" t="s">
        <v>14739</v>
      </c>
      <c r="O164" s="81" t="s">
        <v>14740</v>
      </c>
      <c r="P164" s="81" t="s">
        <v>1453</v>
      </c>
      <c r="Q164" s="81" t="s">
        <v>1453</v>
      </c>
      <c r="R164" s="81" t="s">
        <v>1453</v>
      </c>
      <c r="S164" s="81" t="s">
        <v>14332</v>
      </c>
      <c r="T164" s="81" t="s">
        <v>1453</v>
      </c>
      <c r="U164" s="81" t="s">
        <v>1453</v>
      </c>
      <c r="V164" s="81" t="s">
        <v>1453</v>
      </c>
      <c r="W164" s="81" t="s">
        <v>1453</v>
      </c>
      <c r="X164" s="81" t="s">
        <v>1453</v>
      </c>
      <c r="Y164" s="81" t="s">
        <v>1453</v>
      </c>
      <c r="Z164" s="81" t="s">
        <v>14745</v>
      </c>
      <c r="AA164" s="81" t="s">
        <v>1453</v>
      </c>
      <c r="AB164" s="81" t="s">
        <v>1453</v>
      </c>
      <c r="AC164" s="81" t="s">
        <v>14746</v>
      </c>
      <c r="AD164" s="81" t="s">
        <v>14332</v>
      </c>
      <c r="AE164" s="81" t="s">
        <v>14747</v>
      </c>
      <c r="AF164" s="81" t="s">
        <v>14748</v>
      </c>
      <c r="AG164" s="81" t="s">
        <v>14332</v>
      </c>
      <c r="AH164" s="81" t="s">
        <v>14332</v>
      </c>
      <c r="AI164" s="81" t="s">
        <v>14332</v>
      </c>
    </row>
    <row r="165" spans="1:35">
      <c r="A165" s="82" t="s">
        <v>15842</v>
      </c>
      <c r="B165" s="81" t="s">
        <v>15303</v>
      </c>
      <c r="C165" s="140" t="s">
        <v>15843</v>
      </c>
      <c r="D165" s="81" t="s">
        <v>15844</v>
      </c>
      <c r="E165" s="81" t="s">
        <v>14689</v>
      </c>
      <c r="F165" s="81" t="s">
        <v>14397</v>
      </c>
      <c r="G165" s="81" t="s">
        <v>14332</v>
      </c>
      <c r="H165" s="81" t="s">
        <v>15845</v>
      </c>
      <c r="I165" s="81" t="s">
        <v>14332</v>
      </c>
      <c r="J165" s="81" t="s">
        <v>14332</v>
      </c>
      <c r="K165" s="81" t="s">
        <v>14332</v>
      </c>
      <c r="L165" s="81" t="s">
        <v>14332</v>
      </c>
      <c r="M165" s="81" t="s">
        <v>15846</v>
      </c>
      <c r="N165" s="81" t="s">
        <v>15303</v>
      </c>
      <c r="O165" s="81" t="s">
        <v>15847</v>
      </c>
      <c r="P165" s="81" t="s">
        <v>15848</v>
      </c>
      <c r="Q165" s="81" t="s">
        <v>1453</v>
      </c>
      <c r="R165" s="81" t="s">
        <v>15849</v>
      </c>
      <c r="S165" s="81" t="s">
        <v>14332</v>
      </c>
      <c r="T165" s="81" t="s">
        <v>1453</v>
      </c>
      <c r="U165" s="81" t="s">
        <v>1453</v>
      </c>
      <c r="V165" s="81" t="s">
        <v>1453</v>
      </c>
      <c r="W165" s="81" t="s">
        <v>14332</v>
      </c>
      <c r="X165" s="81" t="s">
        <v>14332</v>
      </c>
      <c r="Y165" s="81" t="s">
        <v>14332</v>
      </c>
      <c r="Z165" s="81" t="s">
        <v>14745</v>
      </c>
      <c r="AA165" s="81" t="s">
        <v>14332</v>
      </c>
      <c r="AB165" s="81" t="s">
        <v>14332</v>
      </c>
      <c r="AC165" s="81" t="s">
        <v>14746</v>
      </c>
      <c r="AD165" s="81" t="s">
        <v>14332</v>
      </c>
      <c r="AE165" s="81" t="s">
        <v>14747</v>
      </c>
      <c r="AF165" s="81" t="s">
        <v>14748</v>
      </c>
      <c r="AG165" s="81" t="s">
        <v>14332</v>
      </c>
      <c r="AH165" s="81" t="s">
        <v>14332</v>
      </c>
      <c r="AI165" s="81" t="s">
        <v>14332</v>
      </c>
    </row>
    <row r="166" spans="1:35">
      <c r="A166" s="82" t="s">
        <v>15850</v>
      </c>
      <c r="B166" s="81" t="s">
        <v>15303</v>
      </c>
      <c r="C166" s="140" t="s">
        <v>15851</v>
      </c>
      <c r="D166" s="81" t="s">
        <v>15852</v>
      </c>
      <c r="E166" s="81" t="s">
        <v>14466</v>
      </c>
      <c r="F166" s="81" t="s">
        <v>14667</v>
      </c>
      <c r="G166" s="81" t="s">
        <v>15853</v>
      </c>
      <c r="H166" s="81" t="s">
        <v>15854</v>
      </c>
      <c r="I166" s="81" t="s">
        <v>1453</v>
      </c>
      <c r="J166" s="81" t="s">
        <v>1453</v>
      </c>
      <c r="K166" s="81" t="s">
        <v>14332</v>
      </c>
      <c r="L166" s="81" t="s">
        <v>1453</v>
      </c>
      <c r="M166" s="81" t="s">
        <v>14738</v>
      </c>
      <c r="N166" s="81" t="s">
        <v>14739</v>
      </c>
      <c r="O166" s="81" t="s">
        <v>14795</v>
      </c>
      <c r="P166" s="81" t="s">
        <v>15851</v>
      </c>
      <c r="Q166" s="81" t="s">
        <v>15851</v>
      </c>
      <c r="R166" s="81" t="s">
        <v>1453</v>
      </c>
      <c r="S166" s="81" t="s">
        <v>14332</v>
      </c>
      <c r="T166" s="81" t="s">
        <v>14850</v>
      </c>
      <c r="U166" s="81" t="s">
        <v>15855</v>
      </c>
      <c r="V166" s="81" t="s">
        <v>15851</v>
      </c>
      <c r="W166" s="81" t="s">
        <v>1453</v>
      </c>
      <c r="X166" s="81" t="s">
        <v>1453</v>
      </c>
      <c r="Y166" s="81" t="s">
        <v>1453</v>
      </c>
      <c r="Z166" s="81" t="s">
        <v>14745</v>
      </c>
      <c r="AA166" s="81" t="s">
        <v>1453</v>
      </c>
      <c r="AB166" s="81" t="s">
        <v>1453</v>
      </c>
      <c r="AC166" s="81" t="s">
        <v>14746</v>
      </c>
      <c r="AD166" s="81" t="s">
        <v>14332</v>
      </c>
      <c r="AE166" s="81" t="s">
        <v>14747</v>
      </c>
      <c r="AF166" s="81" t="s">
        <v>14748</v>
      </c>
      <c r="AG166" s="81" t="s">
        <v>14332</v>
      </c>
      <c r="AH166" s="81" t="s">
        <v>14332</v>
      </c>
      <c r="AI166" s="81" t="s">
        <v>14332</v>
      </c>
    </row>
    <row r="167" spans="1:35">
      <c r="A167" s="82" t="s">
        <v>15856</v>
      </c>
      <c r="B167" s="81" t="s">
        <v>15303</v>
      </c>
      <c r="C167" s="81" t="s">
        <v>15857</v>
      </c>
      <c r="D167" s="81" t="s">
        <v>15858</v>
      </c>
      <c r="E167" s="81" t="s">
        <v>14276</v>
      </c>
      <c r="F167" s="81" t="s">
        <v>14575</v>
      </c>
      <c r="G167" s="81" t="s">
        <v>15859</v>
      </c>
      <c r="H167" s="81" t="s">
        <v>15860</v>
      </c>
      <c r="I167" s="81" t="s">
        <v>1453</v>
      </c>
      <c r="J167" s="81" t="s">
        <v>1453</v>
      </c>
      <c r="K167" s="81" t="s">
        <v>14332</v>
      </c>
      <c r="L167" s="81" t="s">
        <v>15861</v>
      </c>
      <c r="M167" s="81" t="s">
        <v>15862</v>
      </c>
      <c r="N167" s="81" t="s">
        <v>14804</v>
      </c>
      <c r="O167" s="81" t="s">
        <v>14740</v>
      </c>
      <c r="P167" s="81" t="s">
        <v>15863</v>
      </c>
      <c r="Q167" s="81" t="s">
        <v>1453</v>
      </c>
      <c r="R167" s="81" t="s">
        <v>1453</v>
      </c>
      <c r="S167" s="81" t="s">
        <v>14332</v>
      </c>
      <c r="T167" s="81" t="s">
        <v>15864</v>
      </c>
      <c r="U167" s="81" t="s">
        <v>15865</v>
      </c>
      <c r="V167" s="81" t="s">
        <v>15863</v>
      </c>
      <c r="W167" s="81" t="s">
        <v>1453</v>
      </c>
      <c r="X167" s="81" t="s">
        <v>1453</v>
      </c>
      <c r="Y167" s="81" t="s">
        <v>1453</v>
      </c>
      <c r="Z167" s="81" t="s">
        <v>14745</v>
      </c>
      <c r="AA167" s="81" t="s">
        <v>1453</v>
      </c>
      <c r="AB167" s="81" t="s">
        <v>1453</v>
      </c>
      <c r="AC167" s="81" t="s">
        <v>14746</v>
      </c>
      <c r="AD167" s="81" t="s">
        <v>15866</v>
      </c>
      <c r="AE167" s="81" t="s">
        <v>14755</v>
      </c>
      <c r="AF167" s="81" t="s">
        <v>14748</v>
      </c>
      <c r="AG167" s="81" t="s">
        <v>14332</v>
      </c>
      <c r="AH167" s="81" t="s">
        <v>14332</v>
      </c>
      <c r="AI167" s="81" t="s">
        <v>14332</v>
      </c>
    </row>
    <row r="168" spans="1:35">
      <c r="A168" s="82" t="s">
        <v>15867</v>
      </c>
      <c r="B168" s="81" t="s">
        <v>15303</v>
      </c>
      <c r="C168" s="81" t="s">
        <v>15868</v>
      </c>
      <c r="D168" s="81" t="s">
        <v>15869</v>
      </c>
      <c r="E168" s="81" t="s">
        <v>14466</v>
      </c>
      <c r="F168" s="81" t="s">
        <v>15363</v>
      </c>
      <c r="G168" s="81" t="s">
        <v>15870</v>
      </c>
      <c r="H168" s="81" t="s">
        <v>15871</v>
      </c>
      <c r="I168" s="81" t="s">
        <v>14332</v>
      </c>
      <c r="J168" s="81" t="s">
        <v>14332</v>
      </c>
      <c r="K168" s="81" t="s">
        <v>14332</v>
      </c>
      <c r="L168" s="81" t="s">
        <v>14332</v>
      </c>
      <c r="M168" s="81" t="s">
        <v>14819</v>
      </c>
      <c r="N168" s="81" t="s">
        <v>14820</v>
      </c>
      <c r="O168" s="81" t="s">
        <v>14740</v>
      </c>
      <c r="P168" s="81" t="s">
        <v>15868</v>
      </c>
      <c r="Q168" s="81" t="s">
        <v>1453</v>
      </c>
      <c r="R168" s="81" t="s">
        <v>1453</v>
      </c>
      <c r="S168" s="81" t="s">
        <v>14332</v>
      </c>
      <c r="T168" s="81" t="s">
        <v>14900</v>
      </c>
      <c r="U168" s="81" t="s">
        <v>15872</v>
      </c>
      <c r="V168" s="81" t="s">
        <v>15873</v>
      </c>
      <c r="W168" s="81" t="s">
        <v>14332</v>
      </c>
      <c r="X168" s="81" t="s">
        <v>14332</v>
      </c>
      <c r="Y168" s="81" t="s">
        <v>14332</v>
      </c>
      <c r="Z168" s="81" t="s">
        <v>14745</v>
      </c>
      <c r="AA168" s="81" t="s">
        <v>14332</v>
      </c>
      <c r="AB168" s="81" t="s">
        <v>14332</v>
      </c>
      <c r="AC168" s="81" t="s">
        <v>14746</v>
      </c>
      <c r="AD168" s="81" t="s">
        <v>14332</v>
      </c>
      <c r="AE168" s="81" t="s">
        <v>14747</v>
      </c>
      <c r="AF168" s="81" t="s">
        <v>14748</v>
      </c>
      <c r="AG168" s="81" t="s">
        <v>14332</v>
      </c>
      <c r="AH168" s="81" t="s">
        <v>14332</v>
      </c>
      <c r="AI168" s="81" t="s">
        <v>14332</v>
      </c>
    </row>
    <row r="169" spans="1:35">
      <c r="A169" s="82" t="s">
        <v>15874</v>
      </c>
      <c r="B169" s="81" t="s">
        <v>15303</v>
      </c>
      <c r="C169" s="81" t="s">
        <v>15875</v>
      </c>
      <c r="D169" s="81" t="s">
        <v>15876</v>
      </c>
      <c r="E169" s="81" t="s">
        <v>14704</v>
      </c>
      <c r="F169" s="81" t="s">
        <v>14667</v>
      </c>
      <c r="G169" s="81" t="s">
        <v>15877</v>
      </c>
      <c r="H169" s="81" t="s">
        <v>15878</v>
      </c>
      <c r="I169" s="81" t="s">
        <v>1453</v>
      </c>
      <c r="J169" s="81" t="s">
        <v>1453</v>
      </c>
      <c r="K169" s="81" t="s">
        <v>14332</v>
      </c>
      <c r="L169" s="81" t="s">
        <v>14332</v>
      </c>
      <c r="M169" s="81" t="s">
        <v>15879</v>
      </c>
      <c r="N169" s="81" t="s">
        <v>14892</v>
      </c>
      <c r="O169" s="81" t="s">
        <v>14740</v>
      </c>
      <c r="P169" s="81" t="s">
        <v>15880</v>
      </c>
      <c r="Q169" s="81" t="s">
        <v>1453</v>
      </c>
      <c r="R169" s="81" t="s">
        <v>1453</v>
      </c>
      <c r="S169" s="81" t="s">
        <v>14332</v>
      </c>
      <c r="T169" s="81" t="s">
        <v>14862</v>
      </c>
      <c r="U169" s="81" t="s">
        <v>15881</v>
      </c>
      <c r="V169" s="81" t="s">
        <v>15880</v>
      </c>
      <c r="W169" s="81" t="s">
        <v>1453</v>
      </c>
      <c r="X169" s="81" t="s">
        <v>1453</v>
      </c>
      <c r="Y169" s="81" t="s">
        <v>1453</v>
      </c>
      <c r="Z169" s="81" t="s">
        <v>14745</v>
      </c>
      <c r="AA169" s="81" t="s">
        <v>1453</v>
      </c>
      <c r="AB169" s="81" t="s">
        <v>1453</v>
      </c>
      <c r="AC169" s="81" t="s">
        <v>14746</v>
      </c>
      <c r="AD169" s="81" t="s">
        <v>14332</v>
      </c>
      <c r="AE169" s="81" t="s">
        <v>14747</v>
      </c>
      <c r="AF169" s="81" t="s">
        <v>14748</v>
      </c>
      <c r="AG169" s="81" t="s">
        <v>14332</v>
      </c>
      <c r="AH169" s="81" t="s">
        <v>14332</v>
      </c>
      <c r="AI169" s="81" t="s">
        <v>14332</v>
      </c>
    </row>
    <row r="170" spans="1:35">
      <c r="A170" s="82" t="s">
        <v>15882</v>
      </c>
      <c r="B170" s="81" t="s">
        <v>15303</v>
      </c>
      <c r="C170" s="81" t="s">
        <v>15883</v>
      </c>
      <c r="D170" s="81" t="s">
        <v>15884</v>
      </c>
      <c r="E170" s="81" t="s">
        <v>14276</v>
      </c>
      <c r="F170" s="81" t="s">
        <v>14628</v>
      </c>
      <c r="G170" s="81" t="s">
        <v>14332</v>
      </c>
      <c r="H170" s="81" t="s">
        <v>15885</v>
      </c>
      <c r="I170" s="81" t="s">
        <v>14332</v>
      </c>
      <c r="J170" s="81" t="s">
        <v>14332</v>
      </c>
      <c r="K170" s="81" t="s">
        <v>14332</v>
      </c>
      <c r="L170" s="81" t="s">
        <v>14332</v>
      </c>
      <c r="M170" s="81" t="s">
        <v>15886</v>
      </c>
      <c r="N170" s="81" t="s">
        <v>14892</v>
      </c>
      <c r="O170" s="81" t="s">
        <v>14740</v>
      </c>
      <c r="P170" s="81" t="s">
        <v>15883</v>
      </c>
      <c r="Q170" s="81" t="s">
        <v>1453</v>
      </c>
      <c r="R170" s="81" t="s">
        <v>1453</v>
      </c>
      <c r="S170" s="81" t="s">
        <v>14332</v>
      </c>
      <c r="T170" s="81" t="s">
        <v>14900</v>
      </c>
      <c r="U170" s="81" t="s">
        <v>15887</v>
      </c>
      <c r="V170" s="81" t="s">
        <v>15888</v>
      </c>
      <c r="W170" s="81" t="s">
        <v>14332</v>
      </c>
      <c r="X170" s="81" t="s">
        <v>14332</v>
      </c>
      <c r="Y170" s="81" t="s">
        <v>14332</v>
      </c>
      <c r="Z170" s="81" t="s">
        <v>14745</v>
      </c>
      <c r="AA170" s="81" t="s">
        <v>14332</v>
      </c>
      <c r="AB170" s="81" t="s">
        <v>14332</v>
      </c>
      <c r="AC170" s="81" t="s">
        <v>14746</v>
      </c>
      <c r="AD170" s="81" t="s">
        <v>14332</v>
      </c>
      <c r="AE170" s="81" t="s">
        <v>14747</v>
      </c>
      <c r="AF170" s="81" t="s">
        <v>14748</v>
      </c>
      <c r="AG170" s="81" t="s">
        <v>14332</v>
      </c>
      <c r="AH170" s="81" t="s">
        <v>14332</v>
      </c>
      <c r="AI170" s="81" t="s">
        <v>14332</v>
      </c>
    </row>
    <row r="171" spans="1:35">
      <c r="A171" s="82" t="s">
        <v>15889</v>
      </c>
      <c r="B171" s="81" t="s">
        <v>15303</v>
      </c>
      <c r="C171" s="81" t="s">
        <v>15890</v>
      </c>
      <c r="D171" s="81" t="s">
        <v>15891</v>
      </c>
      <c r="E171" s="81" t="s">
        <v>14276</v>
      </c>
      <c r="F171" s="81" t="s">
        <v>14397</v>
      </c>
      <c r="G171" s="81" t="s">
        <v>15892</v>
      </c>
      <c r="H171" s="81" t="s">
        <v>15893</v>
      </c>
      <c r="I171" s="81" t="s">
        <v>14332</v>
      </c>
      <c r="J171" s="81" t="s">
        <v>14332</v>
      </c>
      <c r="K171" s="81" t="s">
        <v>14332</v>
      </c>
      <c r="L171" s="81" t="s">
        <v>14332</v>
      </c>
      <c r="M171" s="81" t="s">
        <v>14957</v>
      </c>
      <c r="N171" s="81" t="s">
        <v>14767</v>
      </c>
      <c r="O171" s="81" t="s">
        <v>14740</v>
      </c>
      <c r="P171" s="81" t="s">
        <v>15894</v>
      </c>
      <c r="Q171" s="81" t="s">
        <v>1453</v>
      </c>
      <c r="R171" s="81" t="s">
        <v>1453</v>
      </c>
      <c r="S171" s="81" t="s">
        <v>14332</v>
      </c>
      <c r="T171" s="81" t="s">
        <v>14862</v>
      </c>
      <c r="U171" s="81" t="s">
        <v>15895</v>
      </c>
      <c r="V171" s="81" t="s">
        <v>15894</v>
      </c>
      <c r="W171" s="81" t="s">
        <v>14332</v>
      </c>
      <c r="X171" s="81" t="s">
        <v>14332</v>
      </c>
      <c r="Y171" s="81" t="s">
        <v>14332</v>
      </c>
      <c r="Z171" s="81" t="s">
        <v>14745</v>
      </c>
      <c r="AA171" s="81" t="s">
        <v>14332</v>
      </c>
      <c r="AB171" s="81" t="s">
        <v>14332</v>
      </c>
      <c r="AC171" s="81" t="s">
        <v>14746</v>
      </c>
      <c r="AD171" s="81" t="s">
        <v>14332</v>
      </c>
      <c r="AE171" s="81" t="s">
        <v>14747</v>
      </c>
      <c r="AF171" s="81" t="s">
        <v>14748</v>
      </c>
      <c r="AG171" s="81" t="s">
        <v>14332</v>
      </c>
      <c r="AH171" s="81" t="s">
        <v>14332</v>
      </c>
      <c r="AI171" s="81" t="s">
        <v>14332</v>
      </c>
    </row>
    <row r="172" spans="1:35">
      <c r="A172" s="82" t="s">
        <v>15896</v>
      </c>
      <c r="B172" s="81" t="s">
        <v>15303</v>
      </c>
      <c r="C172" s="81" t="s">
        <v>15897</v>
      </c>
      <c r="D172" s="81" t="s">
        <v>15898</v>
      </c>
      <c r="E172" s="81" t="s">
        <v>14276</v>
      </c>
      <c r="F172" s="81" t="s">
        <v>14325</v>
      </c>
      <c r="G172" s="81" t="s">
        <v>15899</v>
      </c>
      <c r="H172" s="81" t="s">
        <v>15900</v>
      </c>
      <c r="I172" s="81" t="s">
        <v>1453</v>
      </c>
      <c r="J172" s="81" t="s">
        <v>1453</v>
      </c>
      <c r="K172" s="81" t="s">
        <v>14332</v>
      </c>
      <c r="L172" s="81" t="s">
        <v>1453</v>
      </c>
      <c r="M172" s="81" t="s">
        <v>14783</v>
      </c>
      <c r="N172" s="81" t="s">
        <v>14739</v>
      </c>
      <c r="O172" s="81" t="s">
        <v>14795</v>
      </c>
      <c r="P172" s="81" t="s">
        <v>15897</v>
      </c>
      <c r="Q172" s="81" t="s">
        <v>15897</v>
      </c>
      <c r="R172" s="81" t="s">
        <v>1453</v>
      </c>
      <c r="S172" s="81" t="s">
        <v>14332</v>
      </c>
      <c r="T172" s="81" t="s">
        <v>14785</v>
      </c>
      <c r="U172" s="81" t="s">
        <v>15901</v>
      </c>
      <c r="V172" s="81" t="s">
        <v>15897</v>
      </c>
      <c r="W172" s="81" t="s">
        <v>1453</v>
      </c>
      <c r="X172" s="81" t="s">
        <v>1453</v>
      </c>
      <c r="Y172" s="81" t="s">
        <v>1453</v>
      </c>
      <c r="Z172" s="81" t="s">
        <v>14745</v>
      </c>
      <c r="AA172" s="81" t="s">
        <v>1453</v>
      </c>
      <c r="AB172" s="81" t="s">
        <v>1453</v>
      </c>
      <c r="AC172" s="81" t="s">
        <v>14746</v>
      </c>
      <c r="AD172" s="81" t="s">
        <v>14332</v>
      </c>
      <c r="AE172" s="81" t="s">
        <v>14747</v>
      </c>
      <c r="AF172" s="81" t="s">
        <v>14748</v>
      </c>
      <c r="AG172" s="81" t="s">
        <v>14332</v>
      </c>
      <c r="AH172" s="81" t="s">
        <v>14332</v>
      </c>
      <c r="AI172" s="81" t="s">
        <v>14332</v>
      </c>
    </row>
    <row r="173" spans="1:35">
      <c r="A173" s="82" t="s">
        <v>15902</v>
      </c>
      <c r="B173" s="81" t="s">
        <v>15303</v>
      </c>
      <c r="C173" s="81" t="s">
        <v>15903</v>
      </c>
      <c r="D173" s="81" t="s">
        <v>15904</v>
      </c>
      <c r="E173" s="81" t="s">
        <v>14934</v>
      </c>
      <c r="F173" s="81" t="s">
        <v>14629</v>
      </c>
      <c r="G173" s="81" t="s">
        <v>14332</v>
      </c>
      <c r="H173" s="81" t="s">
        <v>15905</v>
      </c>
      <c r="I173" s="81" t="s">
        <v>14332</v>
      </c>
      <c r="J173" s="81" t="s">
        <v>14332</v>
      </c>
      <c r="K173" s="81" t="s">
        <v>14332</v>
      </c>
      <c r="L173" s="81" t="s">
        <v>14332</v>
      </c>
      <c r="M173" s="81" t="s">
        <v>14819</v>
      </c>
      <c r="N173" s="81" t="s">
        <v>14820</v>
      </c>
      <c r="O173" s="81" t="s">
        <v>14740</v>
      </c>
      <c r="P173" s="81" t="s">
        <v>15903</v>
      </c>
      <c r="Q173" s="81" t="s">
        <v>1453</v>
      </c>
      <c r="R173" s="81" t="s">
        <v>1453</v>
      </c>
      <c r="S173" s="81" t="s">
        <v>14332</v>
      </c>
      <c r="T173" s="81" t="s">
        <v>14850</v>
      </c>
      <c r="U173" s="81" t="s">
        <v>15906</v>
      </c>
      <c r="V173" s="81" t="s">
        <v>15907</v>
      </c>
      <c r="W173" s="81" t="s">
        <v>14332</v>
      </c>
      <c r="X173" s="81" t="s">
        <v>14332</v>
      </c>
      <c r="Y173" s="81" t="s">
        <v>14332</v>
      </c>
      <c r="Z173" s="81" t="s">
        <v>14745</v>
      </c>
      <c r="AA173" s="81" t="s">
        <v>14332</v>
      </c>
      <c r="AB173" s="81" t="s">
        <v>14332</v>
      </c>
      <c r="AC173" s="81" t="s">
        <v>14746</v>
      </c>
      <c r="AD173" s="81" t="s">
        <v>14332</v>
      </c>
      <c r="AE173" s="81" t="s">
        <v>14747</v>
      </c>
      <c r="AF173" s="81" t="s">
        <v>14748</v>
      </c>
      <c r="AG173" s="81" t="s">
        <v>14332</v>
      </c>
      <c r="AH173" s="81" t="s">
        <v>14332</v>
      </c>
      <c r="AI173" s="81" t="s">
        <v>14332</v>
      </c>
    </row>
    <row r="174" spans="1:35">
      <c r="A174" s="82" t="s">
        <v>13130</v>
      </c>
      <c r="B174" s="81" t="s">
        <v>15303</v>
      </c>
      <c r="C174" s="81" t="s">
        <v>13129</v>
      </c>
      <c r="D174" s="81" t="s">
        <v>13131</v>
      </c>
      <c r="E174" s="81" t="s">
        <v>14665</v>
      </c>
      <c r="F174" s="81" t="s">
        <v>15408</v>
      </c>
      <c r="G174" s="81" t="s">
        <v>15408</v>
      </c>
      <c r="H174" s="81" t="s">
        <v>15908</v>
      </c>
      <c r="I174" s="81" t="s">
        <v>14332</v>
      </c>
      <c r="J174" s="81" t="s">
        <v>14332</v>
      </c>
      <c r="K174" s="81" t="s">
        <v>14332</v>
      </c>
      <c r="L174" s="81" t="s">
        <v>14332</v>
      </c>
      <c r="M174" s="81" t="s">
        <v>14860</v>
      </c>
      <c r="N174" s="81" t="s">
        <v>14804</v>
      </c>
      <c r="O174" s="81" t="s">
        <v>14740</v>
      </c>
      <c r="P174" s="81" t="s">
        <v>13129</v>
      </c>
      <c r="Q174" s="81" t="s">
        <v>14912</v>
      </c>
      <c r="R174" s="81" t="s">
        <v>14912</v>
      </c>
      <c r="S174" s="81" t="s">
        <v>14332</v>
      </c>
      <c r="T174" s="81" t="s">
        <v>14797</v>
      </c>
      <c r="U174" s="81" t="s">
        <v>15909</v>
      </c>
      <c r="V174" s="81" t="s">
        <v>15910</v>
      </c>
      <c r="W174" s="81" t="s">
        <v>14332</v>
      </c>
      <c r="X174" s="81" t="s">
        <v>14332</v>
      </c>
      <c r="Y174" s="81" t="s">
        <v>14332</v>
      </c>
      <c r="Z174" s="81" t="s">
        <v>14745</v>
      </c>
      <c r="AA174" s="81" t="s">
        <v>14332</v>
      </c>
      <c r="AB174" s="81" t="s">
        <v>14332</v>
      </c>
      <c r="AC174" s="81" t="s">
        <v>14746</v>
      </c>
      <c r="AD174" s="81" t="s">
        <v>14332</v>
      </c>
      <c r="AE174" s="81" t="s">
        <v>14747</v>
      </c>
      <c r="AF174" s="81" t="s">
        <v>14748</v>
      </c>
      <c r="AG174" s="81" t="s">
        <v>14332</v>
      </c>
      <c r="AH174" s="81" t="s">
        <v>14332</v>
      </c>
      <c r="AI174" s="81" t="s">
        <v>14332</v>
      </c>
    </row>
    <row r="175" spans="1:35">
      <c r="A175" s="82" t="s">
        <v>14494</v>
      </c>
      <c r="B175" s="81" t="s">
        <v>15303</v>
      </c>
      <c r="C175" s="81" t="s">
        <v>15911</v>
      </c>
      <c r="D175" s="81" t="s">
        <v>17346</v>
      </c>
      <c r="E175" s="81" t="s">
        <v>14327</v>
      </c>
      <c r="F175" s="81" t="s">
        <v>14325</v>
      </c>
      <c r="G175" s="81" t="s">
        <v>14498</v>
      </c>
      <c r="H175" s="81" t="s">
        <v>15912</v>
      </c>
      <c r="I175" s="81" t="s">
        <v>14332</v>
      </c>
      <c r="J175" s="81" t="s">
        <v>14332</v>
      </c>
      <c r="K175" s="81" t="s">
        <v>14332</v>
      </c>
      <c r="L175" s="81" t="s">
        <v>15913</v>
      </c>
      <c r="M175" s="81" t="s">
        <v>15914</v>
      </c>
      <c r="N175" s="81" t="s">
        <v>14774</v>
      </c>
      <c r="O175" s="81" t="s">
        <v>14740</v>
      </c>
      <c r="P175" s="81" t="s">
        <v>15915</v>
      </c>
      <c r="Q175" s="81" t="s">
        <v>1453</v>
      </c>
      <c r="R175" s="81" t="s">
        <v>1453</v>
      </c>
      <c r="S175" s="81" t="s">
        <v>14332</v>
      </c>
      <c r="T175" s="81" t="s">
        <v>14862</v>
      </c>
      <c r="U175" s="81" t="s">
        <v>15916</v>
      </c>
      <c r="V175" s="81" t="s">
        <v>15915</v>
      </c>
      <c r="W175" s="81" t="s">
        <v>14332</v>
      </c>
      <c r="X175" s="81" t="s">
        <v>14332</v>
      </c>
      <c r="Y175" s="81" t="s">
        <v>14332</v>
      </c>
      <c r="Z175" s="81" t="s">
        <v>14745</v>
      </c>
      <c r="AA175" s="81" t="s">
        <v>14332</v>
      </c>
      <c r="AB175" s="81" t="s">
        <v>14332</v>
      </c>
      <c r="AC175" s="81" t="s">
        <v>14746</v>
      </c>
      <c r="AD175" s="81" t="s">
        <v>14332</v>
      </c>
      <c r="AE175" s="81" t="s">
        <v>14747</v>
      </c>
      <c r="AF175" s="81" t="s">
        <v>14748</v>
      </c>
      <c r="AG175" s="81" t="s">
        <v>14332</v>
      </c>
      <c r="AH175" s="81" t="s">
        <v>14332</v>
      </c>
      <c r="AI175" s="81" t="s">
        <v>14332</v>
      </c>
    </row>
    <row r="176" spans="1:35">
      <c r="A176" s="82" t="s">
        <v>14495</v>
      </c>
      <c r="B176" s="81" t="s">
        <v>15303</v>
      </c>
      <c r="C176" s="81" t="s">
        <v>15917</v>
      </c>
      <c r="D176" s="81" t="s">
        <v>15918</v>
      </c>
      <c r="E176" s="81" t="s">
        <v>14499</v>
      </c>
      <c r="F176" s="81" t="s">
        <v>14500</v>
      </c>
      <c r="G176" s="81" t="s">
        <v>14501</v>
      </c>
      <c r="H176" s="81" t="s">
        <v>15919</v>
      </c>
      <c r="I176" s="81" t="s">
        <v>14332</v>
      </c>
      <c r="J176" s="81" t="s">
        <v>14332</v>
      </c>
      <c r="K176" s="81" t="s">
        <v>14332</v>
      </c>
      <c r="L176" s="81" t="s">
        <v>15920</v>
      </c>
      <c r="M176" s="81" t="s">
        <v>14819</v>
      </c>
      <c r="N176" s="81" t="s">
        <v>14820</v>
      </c>
      <c r="O176" s="81" t="s">
        <v>14740</v>
      </c>
      <c r="P176" s="81" t="s">
        <v>15883</v>
      </c>
      <c r="Q176" s="81" t="s">
        <v>1453</v>
      </c>
      <c r="R176" s="81" t="s">
        <v>1453</v>
      </c>
      <c r="S176" s="81" t="s">
        <v>14332</v>
      </c>
      <c r="T176" s="81" t="s">
        <v>14900</v>
      </c>
      <c r="U176" s="81" t="s">
        <v>15921</v>
      </c>
      <c r="V176" s="81" t="s">
        <v>15922</v>
      </c>
      <c r="W176" s="81" t="s">
        <v>14332</v>
      </c>
      <c r="X176" s="81" t="s">
        <v>14332</v>
      </c>
      <c r="Y176" s="81" t="s">
        <v>14332</v>
      </c>
      <c r="Z176" s="81" t="s">
        <v>14745</v>
      </c>
      <c r="AA176" s="81" t="s">
        <v>14332</v>
      </c>
      <c r="AB176" s="81" t="s">
        <v>14332</v>
      </c>
      <c r="AC176" s="81" t="s">
        <v>14746</v>
      </c>
      <c r="AD176" s="81" t="s">
        <v>14332</v>
      </c>
      <c r="AE176" s="81" t="s">
        <v>14747</v>
      </c>
      <c r="AF176" s="81" t="s">
        <v>14748</v>
      </c>
      <c r="AG176" s="81" t="s">
        <v>14332</v>
      </c>
      <c r="AH176" s="81" t="s">
        <v>14332</v>
      </c>
      <c r="AI176" s="81" t="s">
        <v>14332</v>
      </c>
    </row>
    <row r="177" spans="1:35">
      <c r="A177" s="82" t="s">
        <v>1596</v>
      </c>
      <c r="B177" s="81" t="s">
        <v>15303</v>
      </c>
      <c r="C177" s="81" t="s">
        <v>15923</v>
      </c>
      <c r="D177" s="81" t="s">
        <v>11834</v>
      </c>
      <c r="E177" s="81" t="s">
        <v>14396</v>
      </c>
      <c r="F177" s="81" t="s">
        <v>14397</v>
      </c>
      <c r="G177" s="81" t="s">
        <v>14560</v>
      </c>
      <c r="H177" s="81" t="s">
        <v>1453</v>
      </c>
      <c r="I177" s="81" t="s">
        <v>14332</v>
      </c>
      <c r="J177" s="81" t="s">
        <v>1453</v>
      </c>
      <c r="K177" s="81" t="s">
        <v>14332</v>
      </c>
      <c r="L177" s="81" t="s">
        <v>14332</v>
      </c>
      <c r="M177" s="81" t="s">
        <v>11834</v>
      </c>
      <c r="N177" s="81" t="s">
        <v>14917</v>
      </c>
      <c r="O177" s="81" t="s">
        <v>14740</v>
      </c>
      <c r="P177" s="81" t="s">
        <v>15924</v>
      </c>
      <c r="Q177" s="81" t="s">
        <v>1453</v>
      </c>
      <c r="R177" s="81" t="s">
        <v>1453</v>
      </c>
      <c r="S177" s="81" t="s">
        <v>6</v>
      </c>
      <c r="T177" s="81" t="s">
        <v>15351</v>
      </c>
      <c r="U177" s="81" t="s">
        <v>15351</v>
      </c>
      <c r="V177" s="81" t="s">
        <v>15351</v>
      </c>
      <c r="W177" s="81" t="s">
        <v>14332</v>
      </c>
      <c r="X177" s="81" t="s">
        <v>14332</v>
      </c>
      <c r="Y177" s="81" t="s">
        <v>14332</v>
      </c>
      <c r="Z177" s="81" t="s">
        <v>14332</v>
      </c>
      <c r="AA177" s="81" t="s">
        <v>14332</v>
      </c>
      <c r="AB177" s="81" t="s">
        <v>14332</v>
      </c>
      <c r="AC177" s="81" t="s">
        <v>14746</v>
      </c>
      <c r="AD177" s="81" t="s">
        <v>14332</v>
      </c>
      <c r="AE177" s="81" t="s">
        <v>14747</v>
      </c>
      <c r="AF177" s="81" t="s">
        <v>14748</v>
      </c>
      <c r="AG177" s="81" t="s">
        <v>14332</v>
      </c>
      <c r="AH177" s="81" t="s">
        <v>14332</v>
      </c>
      <c r="AI177" s="81" t="s">
        <v>14332</v>
      </c>
    </row>
    <row r="178" spans="1:35">
      <c r="A178" s="82" t="s">
        <v>1511</v>
      </c>
      <c r="B178" s="81" t="s">
        <v>15303</v>
      </c>
      <c r="C178" s="81" t="s">
        <v>14516</v>
      </c>
      <c r="D178" s="81" t="s">
        <v>15925</v>
      </c>
      <c r="E178" s="81" t="s">
        <v>14396</v>
      </c>
      <c r="F178" s="81" t="s">
        <v>14397</v>
      </c>
      <c r="G178" s="81" t="s">
        <v>14561</v>
      </c>
      <c r="H178" s="81" t="s">
        <v>1453</v>
      </c>
      <c r="I178" s="81" t="s">
        <v>14332</v>
      </c>
      <c r="J178" s="81" t="s">
        <v>14332</v>
      </c>
      <c r="K178" s="81" t="s">
        <v>14332</v>
      </c>
      <c r="L178" s="81" t="s">
        <v>14332</v>
      </c>
      <c r="M178" s="81" t="s">
        <v>15926</v>
      </c>
      <c r="N178" s="81" t="s">
        <v>15927</v>
      </c>
      <c r="O178" s="81" t="s">
        <v>14740</v>
      </c>
      <c r="P178" s="81" t="s">
        <v>15418</v>
      </c>
      <c r="Q178" s="81" t="s">
        <v>1453</v>
      </c>
      <c r="R178" s="81" t="s">
        <v>1453</v>
      </c>
      <c r="S178" s="81" t="s">
        <v>6</v>
      </c>
      <c r="T178" s="81" t="s">
        <v>15351</v>
      </c>
      <c r="U178" s="81" t="s">
        <v>15351</v>
      </c>
      <c r="V178" s="81" t="s">
        <v>15351</v>
      </c>
      <c r="W178" s="81" t="s">
        <v>14332</v>
      </c>
      <c r="X178" s="81" t="s">
        <v>14332</v>
      </c>
      <c r="Y178" s="81" t="s">
        <v>14332</v>
      </c>
      <c r="Z178" s="81" t="s">
        <v>14332</v>
      </c>
      <c r="AA178" s="81" t="s">
        <v>14332</v>
      </c>
      <c r="AB178" s="81" t="s">
        <v>14332</v>
      </c>
      <c r="AC178" s="81" t="s">
        <v>14746</v>
      </c>
      <c r="AD178" s="81" t="s">
        <v>14332</v>
      </c>
      <c r="AE178" s="81" t="s">
        <v>14747</v>
      </c>
      <c r="AF178" s="81" t="s">
        <v>14748</v>
      </c>
      <c r="AG178" s="81" t="s">
        <v>14332</v>
      </c>
      <c r="AH178" s="81" t="s">
        <v>14332</v>
      </c>
      <c r="AI178" s="81" t="s">
        <v>14332</v>
      </c>
    </row>
    <row r="179" spans="1:35">
      <c r="A179" s="82" t="s">
        <v>2224</v>
      </c>
      <c r="B179" s="81" t="s">
        <v>15303</v>
      </c>
      <c r="C179" s="81" t="s">
        <v>14517</v>
      </c>
      <c r="D179" s="81" t="s">
        <v>6321</v>
      </c>
      <c r="E179" s="81" t="s">
        <v>14308</v>
      </c>
      <c r="F179" s="81" t="s">
        <v>14397</v>
      </c>
      <c r="G179" s="81" t="s">
        <v>14562</v>
      </c>
      <c r="H179" s="81" t="s">
        <v>1453</v>
      </c>
      <c r="I179" s="81" t="s">
        <v>14332</v>
      </c>
      <c r="J179" s="81" t="s">
        <v>14332</v>
      </c>
      <c r="K179" s="81" t="s">
        <v>14332</v>
      </c>
      <c r="L179" s="81" t="s">
        <v>14332</v>
      </c>
      <c r="M179" s="81" t="s">
        <v>6321</v>
      </c>
      <c r="N179" s="81" t="s">
        <v>14917</v>
      </c>
      <c r="O179" s="81" t="s">
        <v>14740</v>
      </c>
      <c r="P179" s="81" t="s">
        <v>1453</v>
      </c>
      <c r="Q179" s="81" t="s">
        <v>1453</v>
      </c>
      <c r="R179" s="81" t="s">
        <v>1453</v>
      </c>
      <c r="S179" s="81" t="s">
        <v>6</v>
      </c>
      <c r="T179" s="81" t="s">
        <v>15351</v>
      </c>
      <c r="U179" s="81" t="s">
        <v>15351</v>
      </c>
      <c r="V179" s="81" t="s">
        <v>15351</v>
      </c>
      <c r="W179" s="81" t="s">
        <v>14332</v>
      </c>
      <c r="X179" s="81" t="s">
        <v>14332</v>
      </c>
      <c r="Y179" s="81" t="s">
        <v>14332</v>
      </c>
      <c r="Z179" s="81" t="s">
        <v>14332</v>
      </c>
      <c r="AA179" s="81" t="s">
        <v>14332</v>
      </c>
      <c r="AB179" s="81" t="s">
        <v>14332</v>
      </c>
      <c r="AC179" s="81" t="s">
        <v>14746</v>
      </c>
      <c r="AD179" s="81" t="s">
        <v>14332</v>
      </c>
      <c r="AE179" s="81" t="s">
        <v>14747</v>
      </c>
      <c r="AF179" s="81" t="s">
        <v>14748</v>
      </c>
      <c r="AG179" s="81" t="s">
        <v>14332</v>
      </c>
      <c r="AH179" s="81" t="s">
        <v>14332</v>
      </c>
      <c r="AI179" s="81" t="s">
        <v>14332</v>
      </c>
    </row>
    <row r="180" spans="1:35">
      <c r="A180" s="82" t="s">
        <v>2718</v>
      </c>
      <c r="B180" s="81" t="s">
        <v>15303</v>
      </c>
      <c r="C180" s="81" t="s">
        <v>14518</v>
      </c>
      <c r="D180" s="81" t="s">
        <v>15928</v>
      </c>
      <c r="E180" s="81" t="s">
        <v>14308</v>
      </c>
      <c r="F180" s="81" t="s">
        <v>14397</v>
      </c>
      <c r="G180" s="81" t="s">
        <v>14563</v>
      </c>
      <c r="H180" s="81" t="s">
        <v>1453</v>
      </c>
      <c r="I180" s="81" t="s">
        <v>14332</v>
      </c>
      <c r="J180" s="81" t="s">
        <v>1453</v>
      </c>
      <c r="K180" s="81" t="s">
        <v>14332</v>
      </c>
      <c r="L180" s="81" t="s">
        <v>14332</v>
      </c>
      <c r="M180" s="81" t="s">
        <v>15929</v>
      </c>
      <c r="N180" s="81" t="s">
        <v>14917</v>
      </c>
      <c r="O180" s="81" t="s">
        <v>14740</v>
      </c>
      <c r="P180" s="81" t="s">
        <v>1453</v>
      </c>
      <c r="Q180" s="81" t="s">
        <v>1453</v>
      </c>
      <c r="R180" s="81" t="s">
        <v>1453</v>
      </c>
      <c r="S180" s="81" t="s">
        <v>6</v>
      </c>
      <c r="T180" s="81" t="s">
        <v>15351</v>
      </c>
      <c r="U180" s="81" t="s">
        <v>15351</v>
      </c>
      <c r="V180" s="81" t="s">
        <v>15351</v>
      </c>
      <c r="W180" s="81" t="s">
        <v>14332</v>
      </c>
      <c r="X180" s="81" t="s">
        <v>14332</v>
      </c>
      <c r="Y180" s="81" t="s">
        <v>14332</v>
      </c>
      <c r="Z180" s="81" t="s">
        <v>14332</v>
      </c>
      <c r="AA180" s="81" t="s">
        <v>14332</v>
      </c>
      <c r="AB180" s="81" t="s">
        <v>14332</v>
      </c>
      <c r="AC180" s="81" t="s">
        <v>14746</v>
      </c>
      <c r="AD180" s="81" t="s">
        <v>14332</v>
      </c>
      <c r="AE180" s="81" t="s">
        <v>14747</v>
      </c>
      <c r="AF180" s="81" t="s">
        <v>14748</v>
      </c>
      <c r="AG180" s="81" t="s">
        <v>14332</v>
      </c>
      <c r="AH180" s="81" t="s">
        <v>14332</v>
      </c>
      <c r="AI180" s="81" t="s">
        <v>14332</v>
      </c>
    </row>
    <row r="181" spans="1:35">
      <c r="A181" s="82" t="s">
        <v>12929</v>
      </c>
      <c r="B181" s="81" t="s">
        <v>15303</v>
      </c>
      <c r="C181" s="81" t="s">
        <v>14519</v>
      </c>
      <c r="D181" s="81" t="s">
        <v>11834</v>
      </c>
      <c r="E181" s="81" t="s">
        <v>14308</v>
      </c>
      <c r="F181" s="81" t="s">
        <v>14401</v>
      </c>
      <c r="G181" s="81" t="s">
        <v>14564</v>
      </c>
      <c r="H181" s="81" t="s">
        <v>1453</v>
      </c>
      <c r="I181" s="81" t="s">
        <v>14332</v>
      </c>
      <c r="J181" s="81" t="s">
        <v>14332</v>
      </c>
      <c r="K181" s="81" t="s">
        <v>14332</v>
      </c>
      <c r="L181" s="81" t="s">
        <v>14332</v>
      </c>
      <c r="M181" s="81" t="s">
        <v>11834</v>
      </c>
      <c r="N181" s="81" t="s">
        <v>14917</v>
      </c>
      <c r="O181" s="81" t="s">
        <v>14740</v>
      </c>
      <c r="P181" s="81" t="s">
        <v>1453</v>
      </c>
      <c r="Q181" s="81" t="s">
        <v>1453</v>
      </c>
      <c r="R181" s="81" t="s">
        <v>1453</v>
      </c>
      <c r="S181" s="81" t="s">
        <v>14332</v>
      </c>
      <c r="T181" s="81" t="s">
        <v>15351</v>
      </c>
      <c r="U181" s="81" t="s">
        <v>15351</v>
      </c>
      <c r="V181" s="81" t="s">
        <v>15351</v>
      </c>
      <c r="W181" s="81" t="s">
        <v>14332</v>
      </c>
      <c r="X181" s="81" t="s">
        <v>14332</v>
      </c>
      <c r="Y181" s="81" t="s">
        <v>14332</v>
      </c>
      <c r="Z181" s="81" t="s">
        <v>14745</v>
      </c>
      <c r="AA181" s="81" t="s">
        <v>14332</v>
      </c>
      <c r="AB181" s="81" t="s">
        <v>14332</v>
      </c>
      <c r="AC181" s="81" t="s">
        <v>14746</v>
      </c>
      <c r="AD181" s="81" t="s">
        <v>14332</v>
      </c>
      <c r="AE181" s="81" t="s">
        <v>14747</v>
      </c>
      <c r="AF181" s="81" t="s">
        <v>14748</v>
      </c>
      <c r="AG181" s="81" t="s">
        <v>14332</v>
      </c>
      <c r="AH181" s="81" t="s">
        <v>14332</v>
      </c>
      <c r="AI181" s="81" t="s">
        <v>14332</v>
      </c>
    </row>
    <row r="182" spans="1:35">
      <c r="A182" s="82" t="s">
        <v>940</v>
      </c>
      <c r="B182" s="81" t="s">
        <v>15303</v>
      </c>
      <c r="C182" s="81" t="s">
        <v>14520</v>
      </c>
      <c r="D182" s="81" t="s">
        <v>6321</v>
      </c>
      <c r="E182" s="81" t="s">
        <v>14308</v>
      </c>
      <c r="F182" s="81" t="s">
        <v>14397</v>
      </c>
      <c r="G182" s="81" t="s">
        <v>14565</v>
      </c>
      <c r="H182" s="81" t="s">
        <v>14912</v>
      </c>
      <c r="I182" s="81" t="s">
        <v>14332</v>
      </c>
      <c r="J182" s="81" t="s">
        <v>14912</v>
      </c>
      <c r="K182" s="81" t="s">
        <v>14332</v>
      </c>
      <c r="L182" s="81" t="s">
        <v>14332</v>
      </c>
      <c r="M182" s="81" t="s">
        <v>15930</v>
      </c>
      <c r="N182" s="81" t="s">
        <v>14804</v>
      </c>
      <c r="O182" s="81" t="s">
        <v>14740</v>
      </c>
      <c r="P182" s="81" t="s">
        <v>15418</v>
      </c>
      <c r="Q182" s="81" t="s">
        <v>14912</v>
      </c>
      <c r="R182" s="81" t="s">
        <v>14912</v>
      </c>
      <c r="S182" s="81" t="s">
        <v>14332</v>
      </c>
      <c r="T182" s="81" t="s">
        <v>15351</v>
      </c>
      <c r="U182" s="81" t="s">
        <v>15351</v>
      </c>
      <c r="V182" s="81" t="s">
        <v>15351</v>
      </c>
      <c r="W182" s="81" t="s">
        <v>14332</v>
      </c>
      <c r="X182" s="81" t="s">
        <v>14332</v>
      </c>
      <c r="Y182" s="81" t="s">
        <v>14332</v>
      </c>
      <c r="Z182" s="81" t="s">
        <v>14332</v>
      </c>
      <c r="AA182" s="81" t="s">
        <v>14332</v>
      </c>
      <c r="AB182" s="81" t="s">
        <v>14332</v>
      </c>
      <c r="AC182" s="81" t="s">
        <v>14746</v>
      </c>
      <c r="AD182" s="81" t="s">
        <v>14332</v>
      </c>
      <c r="AE182" s="81" t="s">
        <v>14747</v>
      </c>
      <c r="AF182" s="81" t="s">
        <v>14748</v>
      </c>
      <c r="AG182" s="81" t="s">
        <v>14332</v>
      </c>
      <c r="AH182" s="81" t="s">
        <v>14332</v>
      </c>
      <c r="AI182" s="81" t="s">
        <v>14332</v>
      </c>
    </row>
    <row r="183" spans="1:35">
      <c r="A183" s="82" t="s">
        <v>12451</v>
      </c>
      <c r="B183" s="81" t="s">
        <v>15303</v>
      </c>
      <c r="C183" s="81" t="s">
        <v>14521</v>
      </c>
      <c r="D183" s="81" t="s">
        <v>6321</v>
      </c>
      <c r="E183" s="81" t="s">
        <v>14308</v>
      </c>
      <c r="F183" s="81" t="s">
        <v>14397</v>
      </c>
      <c r="G183" s="81" t="s">
        <v>14566</v>
      </c>
      <c r="H183" s="81" t="s">
        <v>1453</v>
      </c>
      <c r="I183" s="81" t="s">
        <v>14332</v>
      </c>
      <c r="J183" s="81" t="s">
        <v>14332</v>
      </c>
      <c r="K183" s="81" t="s">
        <v>14332</v>
      </c>
      <c r="L183" s="81" t="s">
        <v>14332</v>
      </c>
      <c r="M183" s="81" t="s">
        <v>14848</v>
      </c>
      <c r="N183" s="81" t="s">
        <v>14804</v>
      </c>
      <c r="O183" s="81" t="s">
        <v>14740</v>
      </c>
      <c r="P183" s="81" t="s">
        <v>15418</v>
      </c>
      <c r="Q183" s="81" t="s">
        <v>1453</v>
      </c>
      <c r="R183" s="81" t="s">
        <v>1453</v>
      </c>
      <c r="S183" s="81" t="s">
        <v>14332</v>
      </c>
      <c r="T183" s="81" t="s">
        <v>15351</v>
      </c>
      <c r="U183" s="81" t="s">
        <v>15351</v>
      </c>
      <c r="V183" s="81" t="s">
        <v>15351</v>
      </c>
      <c r="W183" s="81" t="s">
        <v>14332</v>
      </c>
      <c r="X183" s="81" t="s">
        <v>14332</v>
      </c>
      <c r="Y183" s="81" t="s">
        <v>14332</v>
      </c>
      <c r="Z183" s="81" t="s">
        <v>14745</v>
      </c>
      <c r="AA183" s="81" t="s">
        <v>14332</v>
      </c>
      <c r="AB183" s="81" t="s">
        <v>14332</v>
      </c>
      <c r="AC183" s="81" t="s">
        <v>14746</v>
      </c>
      <c r="AD183" s="81" t="s">
        <v>14332</v>
      </c>
      <c r="AE183" s="81" t="s">
        <v>14747</v>
      </c>
      <c r="AF183" s="81" t="s">
        <v>14748</v>
      </c>
      <c r="AG183" s="81" t="s">
        <v>14332</v>
      </c>
      <c r="AH183" s="81" t="s">
        <v>14332</v>
      </c>
      <c r="AI183" s="81" t="s">
        <v>14332</v>
      </c>
    </row>
    <row r="184" spans="1:35">
      <c r="A184" s="82" t="s">
        <v>13032</v>
      </c>
      <c r="B184" s="81" t="s">
        <v>15303</v>
      </c>
      <c r="C184" s="81" t="s">
        <v>15931</v>
      </c>
      <c r="D184" s="81" t="s">
        <v>6321</v>
      </c>
      <c r="E184" s="81" t="s">
        <v>14308</v>
      </c>
      <c r="F184" s="81" t="s">
        <v>14397</v>
      </c>
      <c r="G184" s="81" t="s">
        <v>14567</v>
      </c>
      <c r="H184" s="81" t="s">
        <v>1453</v>
      </c>
      <c r="I184" s="81" t="s">
        <v>1453</v>
      </c>
      <c r="J184" s="81" t="s">
        <v>1453</v>
      </c>
      <c r="K184" s="81" t="s">
        <v>14332</v>
      </c>
      <c r="L184" s="81" t="s">
        <v>1453</v>
      </c>
      <c r="M184" s="81" t="s">
        <v>14848</v>
      </c>
      <c r="N184" s="81" t="s">
        <v>14804</v>
      </c>
      <c r="O184" s="81" t="s">
        <v>14740</v>
      </c>
      <c r="P184" s="81" t="s">
        <v>1453</v>
      </c>
      <c r="Q184" s="81" t="s">
        <v>1453</v>
      </c>
      <c r="R184" s="81" t="s">
        <v>1453</v>
      </c>
      <c r="S184" s="81" t="s">
        <v>14332</v>
      </c>
      <c r="T184" s="81" t="s">
        <v>15351</v>
      </c>
      <c r="U184" s="81" t="s">
        <v>15351</v>
      </c>
      <c r="V184" s="81" t="s">
        <v>15351</v>
      </c>
      <c r="W184" s="81" t="s">
        <v>1453</v>
      </c>
      <c r="X184" s="81" t="s">
        <v>1453</v>
      </c>
      <c r="Y184" s="81" t="s">
        <v>1453</v>
      </c>
      <c r="Z184" s="81" t="s">
        <v>14745</v>
      </c>
      <c r="AA184" s="81" t="s">
        <v>1453</v>
      </c>
      <c r="AB184" s="81" t="s">
        <v>1453</v>
      </c>
      <c r="AC184" s="81" t="s">
        <v>14746</v>
      </c>
      <c r="AD184" s="81" t="s">
        <v>14332</v>
      </c>
      <c r="AE184" s="81" t="s">
        <v>14747</v>
      </c>
      <c r="AF184" s="81" t="s">
        <v>14748</v>
      </c>
      <c r="AG184" s="81" t="s">
        <v>14332</v>
      </c>
      <c r="AH184" s="81" t="s">
        <v>14332</v>
      </c>
      <c r="AI184" s="81" t="s">
        <v>14332</v>
      </c>
    </row>
    <row r="185" spans="1:35">
      <c r="A185" s="82" t="s">
        <v>1100</v>
      </c>
      <c r="B185" s="81" t="s">
        <v>15303</v>
      </c>
      <c r="C185" s="81" t="s">
        <v>14522</v>
      </c>
      <c r="D185" s="81" t="s">
        <v>6321</v>
      </c>
      <c r="E185" s="81" t="s">
        <v>14308</v>
      </c>
      <c r="F185" s="81" t="s">
        <v>14397</v>
      </c>
      <c r="G185" s="81" t="s">
        <v>14568</v>
      </c>
      <c r="H185" s="81" t="s">
        <v>14912</v>
      </c>
      <c r="I185" s="81" t="s">
        <v>14332</v>
      </c>
      <c r="J185" s="81" t="s">
        <v>14332</v>
      </c>
      <c r="K185" s="81" t="s">
        <v>14332</v>
      </c>
      <c r="L185" s="81" t="s">
        <v>14332</v>
      </c>
      <c r="M185" s="81" t="s">
        <v>6321</v>
      </c>
      <c r="N185" s="81" t="s">
        <v>14917</v>
      </c>
      <c r="O185" s="81" t="s">
        <v>14740</v>
      </c>
      <c r="P185" s="81" t="s">
        <v>15418</v>
      </c>
      <c r="Q185" s="81" t="s">
        <v>1453</v>
      </c>
      <c r="R185" s="81" t="s">
        <v>1453</v>
      </c>
      <c r="S185" s="81" t="s">
        <v>6</v>
      </c>
      <c r="T185" s="81" t="s">
        <v>15351</v>
      </c>
      <c r="U185" s="81" t="s">
        <v>15351</v>
      </c>
      <c r="V185" s="81" t="s">
        <v>15351</v>
      </c>
      <c r="W185" s="81" t="s">
        <v>14332</v>
      </c>
      <c r="X185" s="81" t="s">
        <v>14332</v>
      </c>
      <c r="Y185" s="81" t="s">
        <v>14332</v>
      </c>
      <c r="Z185" s="81" t="s">
        <v>14332</v>
      </c>
      <c r="AA185" s="81" t="s">
        <v>14332</v>
      </c>
      <c r="AB185" s="81" t="s">
        <v>14332</v>
      </c>
      <c r="AC185" s="81" t="s">
        <v>14746</v>
      </c>
      <c r="AD185" s="81" t="s">
        <v>14332</v>
      </c>
      <c r="AE185" s="81" t="s">
        <v>14747</v>
      </c>
      <c r="AF185" s="81" t="s">
        <v>14748</v>
      </c>
      <c r="AG185" s="81" t="s">
        <v>14332</v>
      </c>
      <c r="AH185" s="81" t="s">
        <v>14332</v>
      </c>
      <c r="AI185" s="81" t="s">
        <v>14332</v>
      </c>
    </row>
    <row r="186" spans="1:35">
      <c r="A186" s="82" t="s">
        <v>999</v>
      </c>
      <c r="B186" s="81" t="s">
        <v>15303</v>
      </c>
      <c r="C186" s="81" t="s">
        <v>14523</v>
      </c>
      <c r="D186" s="81" t="s">
        <v>6321</v>
      </c>
      <c r="E186" s="81" t="s">
        <v>14308</v>
      </c>
      <c r="F186" s="81" t="s">
        <v>14397</v>
      </c>
      <c r="G186" s="81" t="s">
        <v>14569</v>
      </c>
      <c r="H186" s="81" t="s">
        <v>1453</v>
      </c>
      <c r="I186" s="81" t="s">
        <v>14332</v>
      </c>
      <c r="J186" s="81" t="s">
        <v>14332</v>
      </c>
      <c r="K186" s="81" t="s">
        <v>14332</v>
      </c>
      <c r="L186" s="81" t="s">
        <v>14332</v>
      </c>
      <c r="M186" s="81" t="s">
        <v>15930</v>
      </c>
      <c r="N186" s="81" t="s">
        <v>14804</v>
      </c>
      <c r="O186" s="81" t="s">
        <v>14740</v>
      </c>
      <c r="P186" s="81" t="s">
        <v>15418</v>
      </c>
      <c r="Q186" s="81" t="s">
        <v>1453</v>
      </c>
      <c r="R186" s="81" t="s">
        <v>1453</v>
      </c>
      <c r="S186" s="81" t="s">
        <v>14332</v>
      </c>
      <c r="T186" s="81" t="s">
        <v>15351</v>
      </c>
      <c r="U186" s="81" t="s">
        <v>15351</v>
      </c>
      <c r="V186" s="81" t="s">
        <v>15351</v>
      </c>
      <c r="W186" s="81" t="s">
        <v>14332</v>
      </c>
      <c r="X186" s="81" t="s">
        <v>14332</v>
      </c>
      <c r="Y186" s="81" t="s">
        <v>14332</v>
      </c>
      <c r="Z186" s="81" t="s">
        <v>14332</v>
      </c>
      <c r="AA186" s="81" t="s">
        <v>14332</v>
      </c>
      <c r="AB186" s="81" t="s">
        <v>14332</v>
      </c>
      <c r="AC186" s="81" t="s">
        <v>14746</v>
      </c>
      <c r="AD186" s="81" t="s">
        <v>14332</v>
      </c>
      <c r="AE186" s="81" t="s">
        <v>14747</v>
      </c>
      <c r="AF186" s="81" t="s">
        <v>14748</v>
      </c>
      <c r="AG186" s="81" t="s">
        <v>14332</v>
      </c>
      <c r="AH186" s="81" t="s">
        <v>14332</v>
      </c>
      <c r="AI186" s="81" t="s">
        <v>14332</v>
      </c>
    </row>
    <row r="187" spans="1:35">
      <c r="A187" s="82" t="s">
        <v>14502</v>
      </c>
      <c r="B187" s="81" t="s">
        <v>15303</v>
      </c>
      <c r="C187" s="81" t="s">
        <v>14524</v>
      </c>
      <c r="D187" s="81" t="s">
        <v>15416</v>
      </c>
      <c r="E187" s="81" t="s">
        <v>14308</v>
      </c>
      <c r="F187" s="81" t="s">
        <v>14397</v>
      </c>
      <c r="G187" s="81" t="s">
        <v>14570</v>
      </c>
      <c r="H187" s="81" t="s">
        <v>1453</v>
      </c>
      <c r="I187" s="81" t="s">
        <v>14332</v>
      </c>
      <c r="J187" s="81" t="s">
        <v>14332</v>
      </c>
      <c r="K187" s="81" t="s">
        <v>14332</v>
      </c>
      <c r="L187" s="81" t="s">
        <v>14332</v>
      </c>
      <c r="M187" s="81" t="s">
        <v>15455</v>
      </c>
      <c r="N187" s="81" t="s">
        <v>14833</v>
      </c>
      <c r="O187" s="81" t="s">
        <v>14740</v>
      </c>
      <c r="P187" s="81" t="s">
        <v>15418</v>
      </c>
      <c r="Q187" s="81" t="s">
        <v>1453</v>
      </c>
      <c r="R187" s="81" t="s">
        <v>1453</v>
      </c>
      <c r="S187" s="81" t="s">
        <v>14332</v>
      </c>
      <c r="T187" s="81" t="s">
        <v>15351</v>
      </c>
      <c r="U187" s="81" t="s">
        <v>15351</v>
      </c>
      <c r="V187" s="81" t="s">
        <v>15351</v>
      </c>
      <c r="W187" s="81" t="s">
        <v>14332</v>
      </c>
      <c r="X187" s="81" t="s">
        <v>14332</v>
      </c>
      <c r="Y187" s="81" t="s">
        <v>14332</v>
      </c>
      <c r="Z187" s="81" t="s">
        <v>14745</v>
      </c>
      <c r="AA187" s="81" t="s">
        <v>14332</v>
      </c>
      <c r="AB187" s="81" t="s">
        <v>14332</v>
      </c>
      <c r="AC187" s="81" t="s">
        <v>14746</v>
      </c>
      <c r="AD187" s="81" t="s">
        <v>14332</v>
      </c>
      <c r="AE187" s="81" t="s">
        <v>14747</v>
      </c>
      <c r="AF187" s="81" t="s">
        <v>14748</v>
      </c>
      <c r="AG187" s="81" t="s">
        <v>14332</v>
      </c>
      <c r="AH187" s="81" t="s">
        <v>14332</v>
      </c>
      <c r="AI187" s="81" t="s">
        <v>14332</v>
      </c>
    </row>
    <row r="188" spans="1:35">
      <c r="A188" s="82" t="s">
        <v>14503</v>
      </c>
      <c r="B188" s="81" t="s">
        <v>15303</v>
      </c>
      <c r="C188" s="81" t="s">
        <v>15932</v>
      </c>
      <c r="D188" s="81" t="s">
        <v>15933</v>
      </c>
      <c r="E188" s="81" t="s">
        <v>14308</v>
      </c>
      <c r="F188" s="81" t="s">
        <v>14397</v>
      </c>
      <c r="G188" s="81" t="s">
        <v>14571</v>
      </c>
      <c r="H188" s="81" t="s">
        <v>1453</v>
      </c>
      <c r="I188" s="81" t="s">
        <v>14332</v>
      </c>
      <c r="J188" s="81" t="s">
        <v>14332</v>
      </c>
      <c r="K188" s="81" t="s">
        <v>14332</v>
      </c>
      <c r="L188" s="81" t="s">
        <v>14332</v>
      </c>
      <c r="M188" s="81" t="s">
        <v>14803</v>
      </c>
      <c r="N188" s="81" t="s">
        <v>14804</v>
      </c>
      <c r="O188" s="81" t="s">
        <v>14740</v>
      </c>
      <c r="P188" s="81" t="s">
        <v>15418</v>
      </c>
      <c r="Q188" s="81" t="s">
        <v>1453</v>
      </c>
      <c r="R188" s="81" t="s">
        <v>1453</v>
      </c>
      <c r="S188" s="81" t="s">
        <v>14332</v>
      </c>
      <c r="T188" s="81" t="s">
        <v>15351</v>
      </c>
      <c r="U188" s="81" t="s">
        <v>15351</v>
      </c>
      <c r="V188" s="81" t="s">
        <v>15351</v>
      </c>
      <c r="W188" s="81" t="s">
        <v>14332</v>
      </c>
      <c r="X188" s="81" t="s">
        <v>14332</v>
      </c>
      <c r="Y188" s="81" t="s">
        <v>14332</v>
      </c>
      <c r="Z188" s="81" t="s">
        <v>14745</v>
      </c>
      <c r="AA188" s="81" t="s">
        <v>14332</v>
      </c>
      <c r="AB188" s="81" t="s">
        <v>14332</v>
      </c>
      <c r="AC188" s="81" t="s">
        <v>14746</v>
      </c>
      <c r="AD188" s="81" t="s">
        <v>14332</v>
      </c>
      <c r="AE188" s="81" t="s">
        <v>14747</v>
      </c>
      <c r="AF188" s="81" t="s">
        <v>14748</v>
      </c>
      <c r="AG188" s="81" t="s">
        <v>14332</v>
      </c>
      <c r="AH188" s="81" t="s">
        <v>14332</v>
      </c>
      <c r="AI188" s="81" t="s">
        <v>14332</v>
      </c>
    </row>
    <row r="189" spans="1:35">
      <c r="A189" s="82" t="s">
        <v>2736</v>
      </c>
      <c r="B189" s="81" t="s">
        <v>15303</v>
      </c>
      <c r="C189" s="81" t="s">
        <v>14525</v>
      </c>
      <c r="D189" s="81" t="s">
        <v>6321</v>
      </c>
      <c r="E189" s="81" t="s">
        <v>14308</v>
      </c>
      <c r="F189" s="81" t="s">
        <v>14397</v>
      </c>
      <c r="G189" s="81" t="s">
        <v>14572</v>
      </c>
      <c r="H189" s="81" t="s">
        <v>1453</v>
      </c>
      <c r="I189" s="81" t="s">
        <v>14332</v>
      </c>
      <c r="J189" s="81" t="s">
        <v>14332</v>
      </c>
      <c r="K189" s="81" t="s">
        <v>14332</v>
      </c>
      <c r="L189" s="81" t="s">
        <v>14332</v>
      </c>
      <c r="M189" s="81" t="s">
        <v>6321</v>
      </c>
      <c r="N189" s="81" t="s">
        <v>14917</v>
      </c>
      <c r="O189" s="81" t="s">
        <v>14740</v>
      </c>
      <c r="P189" s="81" t="s">
        <v>1453</v>
      </c>
      <c r="Q189" s="81" t="s">
        <v>1453</v>
      </c>
      <c r="R189" s="81" t="s">
        <v>1453</v>
      </c>
      <c r="S189" s="81" t="s">
        <v>6</v>
      </c>
      <c r="T189" s="81" t="s">
        <v>15351</v>
      </c>
      <c r="U189" s="81" t="s">
        <v>15351</v>
      </c>
      <c r="V189" s="81" t="s">
        <v>15351</v>
      </c>
      <c r="W189" s="81" t="s">
        <v>14332</v>
      </c>
      <c r="X189" s="81" t="s">
        <v>14332</v>
      </c>
      <c r="Y189" s="81" t="s">
        <v>14332</v>
      </c>
      <c r="Z189" s="81" t="s">
        <v>14332</v>
      </c>
      <c r="AA189" s="81" t="s">
        <v>14332</v>
      </c>
      <c r="AB189" s="81" t="s">
        <v>14332</v>
      </c>
      <c r="AC189" s="81" t="s">
        <v>14746</v>
      </c>
      <c r="AD189" s="81" t="s">
        <v>14332</v>
      </c>
      <c r="AE189" s="81" t="s">
        <v>14747</v>
      </c>
      <c r="AF189" s="81" t="s">
        <v>14748</v>
      </c>
      <c r="AG189" s="81" t="s">
        <v>14332</v>
      </c>
      <c r="AH189" s="81" t="s">
        <v>14332</v>
      </c>
      <c r="AI189" s="81" t="s">
        <v>14332</v>
      </c>
    </row>
    <row r="190" spans="1:35">
      <c r="A190" s="82" t="s">
        <v>1647</v>
      </c>
      <c r="B190" s="81" t="s">
        <v>15303</v>
      </c>
      <c r="C190" s="81" t="s">
        <v>14526</v>
      </c>
      <c r="D190" s="81" t="s">
        <v>11834</v>
      </c>
      <c r="E190" s="81" t="s">
        <v>14396</v>
      </c>
      <c r="F190" s="81" t="s">
        <v>14397</v>
      </c>
      <c r="G190" s="81" t="s">
        <v>14573</v>
      </c>
      <c r="H190" s="81" t="s">
        <v>1453</v>
      </c>
      <c r="I190" s="81" t="s">
        <v>14332</v>
      </c>
      <c r="J190" s="81" t="s">
        <v>14332</v>
      </c>
      <c r="K190" s="81" t="s">
        <v>14332</v>
      </c>
      <c r="L190" s="81" t="s">
        <v>14332</v>
      </c>
      <c r="M190" s="81" t="s">
        <v>11834</v>
      </c>
      <c r="N190" s="81" t="s">
        <v>14917</v>
      </c>
      <c r="O190" s="81" t="s">
        <v>14740</v>
      </c>
      <c r="P190" s="81" t="s">
        <v>15418</v>
      </c>
      <c r="Q190" s="81" t="s">
        <v>1453</v>
      </c>
      <c r="R190" s="81" t="s">
        <v>1453</v>
      </c>
      <c r="S190" s="81" t="s">
        <v>6</v>
      </c>
      <c r="T190" s="81" t="s">
        <v>15351</v>
      </c>
      <c r="U190" s="81" t="s">
        <v>15351</v>
      </c>
      <c r="V190" s="81" t="s">
        <v>15351</v>
      </c>
      <c r="W190" s="81" t="s">
        <v>14332</v>
      </c>
      <c r="X190" s="81" t="s">
        <v>14332</v>
      </c>
      <c r="Y190" s="81" t="s">
        <v>14332</v>
      </c>
      <c r="Z190" s="81" t="s">
        <v>14332</v>
      </c>
      <c r="AA190" s="81" t="s">
        <v>14332</v>
      </c>
      <c r="AB190" s="81" t="s">
        <v>14332</v>
      </c>
      <c r="AC190" s="81" t="s">
        <v>14746</v>
      </c>
      <c r="AD190" s="81" t="s">
        <v>14332</v>
      </c>
      <c r="AE190" s="81" t="s">
        <v>14747</v>
      </c>
      <c r="AF190" s="81" t="s">
        <v>14748</v>
      </c>
      <c r="AG190" s="81" t="s">
        <v>14332</v>
      </c>
      <c r="AH190" s="81" t="s">
        <v>14332</v>
      </c>
      <c r="AI190" s="81" t="s">
        <v>14332</v>
      </c>
    </row>
    <row r="191" spans="1:35">
      <c r="A191" s="82" t="s">
        <v>13007</v>
      </c>
      <c r="B191" s="81" t="s">
        <v>15303</v>
      </c>
      <c r="C191" s="81" t="s">
        <v>14527</v>
      </c>
      <c r="D191" s="81" t="s">
        <v>15792</v>
      </c>
      <c r="E191" s="81" t="s">
        <v>14308</v>
      </c>
      <c r="F191" s="81" t="s">
        <v>14397</v>
      </c>
      <c r="G191" s="81" t="s">
        <v>14574</v>
      </c>
      <c r="H191" s="81" t="s">
        <v>1453</v>
      </c>
      <c r="I191" s="81" t="s">
        <v>1453</v>
      </c>
      <c r="J191" s="81" t="s">
        <v>1453</v>
      </c>
      <c r="K191" s="81" t="s">
        <v>14332</v>
      </c>
      <c r="L191" s="81" t="s">
        <v>14332</v>
      </c>
      <c r="M191" s="81" t="s">
        <v>15434</v>
      </c>
      <c r="N191" s="81" t="s">
        <v>14804</v>
      </c>
      <c r="O191" s="81" t="s">
        <v>14740</v>
      </c>
      <c r="P191" s="81" t="s">
        <v>14912</v>
      </c>
      <c r="Q191" s="81" t="s">
        <v>14912</v>
      </c>
      <c r="R191" s="81" t="s">
        <v>14912</v>
      </c>
      <c r="S191" s="81" t="s">
        <v>14332</v>
      </c>
      <c r="T191" s="81" t="s">
        <v>15351</v>
      </c>
      <c r="U191" s="81" t="s">
        <v>15351</v>
      </c>
      <c r="V191" s="81" t="s">
        <v>15351</v>
      </c>
      <c r="W191" s="81" t="s">
        <v>1453</v>
      </c>
      <c r="X191" s="81" t="s">
        <v>1453</v>
      </c>
      <c r="Y191" s="81" t="s">
        <v>14332</v>
      </c>
      <c r="Z191" s="81" t="s">
        <v>14745</v>
      </c>
      <c r="AA191" s="81" t="s">
        <v>14332</v>
      </c>
      <c r="AB191" s="81" t="s">
        <v>14332</v>
      </c>
      <c r="AC191" s="81" t="s">
        <v>14746</v>
      </c>
      <c r="AD191" s="81" t="s">
        <v>14332</v>
      </c>
      <c r="AE191" s="81" t="s">
        <v>14747</v>
      </c>
      <c r="AF191" s="81" t="s">
        <v>14748</v>
      </c>
      <c r="AG191" s="81" t="s">
        <v>14332</v>
      </c>
      <c r="AH191" s="81" t="s">
        <v>14332</v>
      </c>
      <c r="AI191" s="81" t="s">
        <v>14332</v>
      </c>
    </row>
    <row r="192" spans="1:35">
      <c r="A192" s="82" t="s">
        <v>14504</v>
      </c>
      <c r="B192" s="81" t="s">
        <v>15303</v>
      </c>
      <c r="C192" s="81" t="s">
        <v>14528</v>
      </c>
      <c r="D192" s="81" t="s">
        <v>109</v>
      </c>
      <c r="E192" s="81" t="s">
        <v>14308</v>
      </c>
      <c r="F192" s="81" t="s">
        <v>14575</v>
      </c>
      <c r="G192" s="81" t="s">
        <v>14576</v>
      </c>
      <c r="H192" s="81" t="s">
        <v>1453</v>
      </c>
      <c r="I192" s="81" t="s">
        <v>1453</v>
      </c>
      <c r="J192" s="81" t="s">
        <v>1453</v>
      </c>
      <c r="K192" s="81" t="s">
        <v>14332</v>
      </c>
      <c r="L192" s="81" t="s">
        <v>14332</v>
      </c>
      <c r="M192" s="81" t="s">
        <v>14848</v>
      </c>
      <c r="N192" s="81" t="s">
        <v>14804</v>
      </c>
      <c r="O192" s="81" t="s">
        <v>14740</v>
      </c>
      <c r="P192" s="81" t="s">
        <v>15934</v>
      </c>
      <c r="Q192" s="81" t="s">
        <v>1453</v>
      </c>
      <c r="R192" s="81" t="s">
        <v>1453</v>
      </c>
      <c r="S192" s="81" t="s">
        <v>14332</v>
      </c>
      <c r="T192" s="81" t="s">
        <v>15935</v>
      </c>
      <c r="U192" s="81" t="s">
        <v>15935</v>
      </c>
      <c r="V192" s="81" t="s">
        <v>15935</v>
      </c>
      <c r="W192" s="81" t="s">
        <v>1453</v>
      </c>
      <c r="X192" s="81" t="s">
        <v>1453</v>
      </c>
      <c r="Y192" s="81" t="s">
        <v>1453</v>
      </c>
      <c r="Z192" s="81" t="s">
        <v>14745</v>
      </c>
      <c r="AA192" s="81" t="s">
        <v>1453</v>
      </c>
      <c r="AB192" s="81" t="s">
        <v>1453</v>
      </c>
      <c r="AC192" s="81" t="s">
        <v>14746</v>
      </c>
      <c r="AD192" s="81" t="s">
        <v>14332</v>
      </c>
      <c r="AE192" s="81" t="s">
        <v>14747</v>
      </c>
      <c r="AF192" s="81" t="s">
        <v>14748</v>
      </c>
      <c r="AG192" s="81" t="s">
        <v>14332</v>
      </c>
      <c r="AH192" s="81" t="s">
        <v>14332</v>
      </c>
      <c r="AI192" s="81" t="s">
        <v>14332</v>
      </c>
    </row>
    <row r="193" spans="1:35">
      <c r="A193" s="82" t="s">
        <v>14505</v>
      </c>
      <c r="B193" s="81" t="s">
        <v>15303</v>
      </c>
      <c r="C193" s="81" t="s">
        <v>14529</v>
      </c>
      <c r="D193" s="81" t="s">
        <v>15936</v>
      </c>
      <c r="E193" s="81" t="s">
        <v>14308</v>
      </c>
      <c r="F193" s="81" t="s">
        <v>14575</v>
      </c>
      <c r="G193" s="81" t="s">
        <v>14577</v>
      </c>
      <c r="H193" s="81" t="s">
        <v>1453</v>
      </c>
      <c r="I193" s="81" t="s">
        <v>1453</v>
      </c>
      <c r="J193" s="81" t="s">
        <v>1453</v>
      </c>
      <c r="K193" s="81" t="s">
        <v>14332</v>
      </c>
      <c r="L193" s="81" t="s">
        <v>14332</v>
      </c>
      <c r="M193" s="81" t="s">
        <v>14848</v>
      </c>
      <c r="N193" s="81" t="s">
        <v>14804</v>
      </c>
      <c r="O193" s="81" t="s">
        <v>14740</v>
      </c>
      <c r="P193" s="81" t="s">
        <v>15937</v>
      </c>
      <c r="Q193" s="81" t="s">
        <v>1453</v>
      </c>
      <c r="R193" s="81" t="s">
        <v>1453</v>
      </c>
      <c r="S193" s="81" t="s">
        <v>14332</v>
      </c>
      <c r="T193" s="81" t="s">
        <v>15351</v>
      </c>
      <c r="U193" s="81" t="s">
        <v>15351</v>
      </c>
      <c r="V193" s="81" t="s">
        <v>15351</v>
      </c>
      <c r="W193" s="81" t="s">
        <v>1453</v>
      </c>
      <c r="X193" s="81" t="s">
        <v>1453</v>
      </c>
      <c r="Y193" s="81" t="s">
        <v>1453</v>
      </c>
      <c r="Z193" s="81" t="s">
        <v>14745</v>
      </c>
      <c r="AA193" s="81" t="s">
        <v>1453</v>
      </c>
      <c r="AB193" s="81" t="s">
        <v>1453</v>
      </c>
      <c r="AC193" s="81" t="s">
        <v>14746</v>
      </c>
      <c r="AD193" s="81" t="s">
        <v>14332</v>
      </c>
      <c r="AE193" s="81" t="s">
        <v>14747</v>
      </c>
      <c r="AF193" s="81" t="s">
        <v>14748</v>
      </c>
      <c r="AG193" s="81" t="s">
        <v>14332</v>
      </c>
      <c r="AH193" s="81" t="s">
        <v>14332</v>
      </c>
      <c r="AI193" s="81" t="s">
        <v>14332</v>
      </c>
    </row>
    <row r="194" spans="1:35">
      <c r="A194" s="82" t="s">
        <v>1401</v>
      </c>
      <c r="B194" s="81" t="s">
        <v>15303</v>
      </c>
      <c r="C194" s="81" t="s">
        <v>14530</v>
      </c>
      <c r="D194" s="81" t="s">
        <v>11834</v>
      </c>
      <c r="E194" s="81" t="s">
        <v>14308</v>
      </c>
      <c r="F194" s="81" t="s">
        <v>14403</v>
      </c>
      <c r="G194" s="81" t="s">
        <v>14578</v>
      </c>
      <c r="H194" s="81" t="s">
        <v>1453</v>
      </c>
      <c r="I194" s="81" t="s">
        <v>14332</v>
      </c>
      <c r="J194" s="81" t="s">
        <v>14332</v>
      </c>
      <c r="K194" s="81" t="s">
        <v>14332</v>
      </c>
      <c r="L194" s="81" t="s">
        <v>14332</v>
      </c>
      <c r="M194" s="81" t="s">
        <v>11834</v>
      </c>
      <c r="N194" s="81" t="s">
        <v>14917</v>
      </c>
      <c r="O194" s="81" t="s">
        <v>14740</v>
      </c>
      <c r="P194" s="81" t="s">
        <v>15418</v>
      </c>
      <c r="Q194" s="81" t="s">
        <v>1453</v>
      </c>
      <c r="R194" s="81" t="s">
        <v>1453</v>
      </c>
      <c r="S194" s="81" t="s">
        <v>6</v>
      </c>
      <c r="T194" s="81" t="s">
        <v>15351</v>
      </c>
      <c r="U194" s="81" t="s">
        <v>15351</v>
      </c>
      <c r="V194" s="81" t="s">
        <v>15351</v>
      </c>
      <c r="W194" s="81" t="s">
        <v>14332</v>
      </c>
      <c r="X194" s="81" t="s">
        <v>14332</v>
      </c>
      <c r="Y194" s="81" t="s">
        <v>14332</v>
      </c>
      <c r="Z194" s="81" t="s">
        <v>14332</v>
      </c>
      <c r="AA194" s="81" t="s">
        <v>14332</v>
      </c>
      <c r="AB194" s="81" t="s">
        <v>14332</v>
      </c>
      <c r="AC194" s="81" t="s">
        <v>14746</v>
      </c>
      <c r="AD194" s="81" t="s">
        <v>14332</v>
      </c>
      <c r="AE194" s="81" t="s">
        <v>14747</v>
      </c>
      <c r="AF194" s="81" t="s">
        <v>14748</v>
      </c>
      <c r="AG194" s="81" t="s">
        <v>14332</v>
      </c>
      <c r="AH194" s="81" t="s">
        <v>14332</v>
      </c>
      <c r="AI194" s="81" t="s">
        <v>14332</v>
      </c>
    </row>
    <row r="195" spans="1:35">
      <c r="A195" s="82" t="s">
        <v>12204</v>
      </c>
      <c r="B195" s="81" t="s">
        <v>15303</v>
      </c>
      <c r="C195" s="81" t="s">
        <v>12203</v>
      </c>
      <c r="D195" s="81" t="s">
        <v>109</v>
      </c>
      <c r="E195" s="81" t="s">
        <v>14308</v>
      </c>
      <c r="F195" s="81" t="s">
        <v>14579</v>
      </c>
      <c r="G195" s="81" t="s">
        <v>14332</v>
      </c>
      <c r="H195" s="81" t="s">
        <v>14912</v>
      </c>
      <c r="I195" s="81" t="s">
        <v>14332</v>
      </c>
      <c r="J195" s="81" t="s">
        <v>14332</v>
      </c>
      <c r="K195" s="81" t="s">
        <v>14332</v>
      </c>
      <c r="L195" s="81" t="s">
        <v>109</v>
      </c>
      <c r="M195" s="81" t="s">
        <v>14848</v>
      </c>
      <c r="N195" s="81" t="s">
        <v>14804</v>
      </c>
      <c r="O195" s="81" t="s">
        <v>14740</v>
      </c>
      <c r="P195" s="81" t="s">
        <v>15938</v>
      </c>
      <c r="Q195" s="81" t="s">
        <v>14912</v>
      </c>
      <c r="R195" s="81" t="s">
        <v>14912</v>
      </c>
      <c r="S195" s="81" t="s">
        <v>14332</v>
      </c>
      <c r="T195" s="81" t="s">
        <v>15351</v>
      </c>
      <c r="U195" s="81" t="s">
        <v>15351</v>
      </c>
      <c r="V195" s="81" t="s">
        <v>15351</v>
      </c>
      <c r="W195" s="81" t="s">
        <v>14332</v>
      </c>
      <c r="X195" s="81" t="s">
        <v>14332</v>
      </c>
      <c r="Y195" s="81" t="s">
        <v>14332</v>
      </c>
      <c r="Z195" s="81" t="s">
        <v>14745</v>
      </c>
      <c r="AA195" s="81" t="s">
        <v>14332</v>
      </c>
      <c r="AB195" s="81" t="s">
        <v>14332</v>
      </c>
      <c r="AC195" s="81" t="s">
        <v>14746</v>
      </c>
      <c r="AD195" s="81" t="s">
        <v>14332</v>
      </c>
      <c r="AE195" s="81" t="s">
        <v>14747</v>
      </c>
      <c r="AF195" s="81" t="s">
        <v>14748</v>
      </c>
      <c r="AG195" s="81" t="s">
        <v>14332</v>
      </c>
      <c r="AH195" s="81" t="s">
        <v>14332</v>
      </c>
      <c r="AI195" s="81" t="s">
        <v>14332</v>
      </c>
    </row>
    <row r="196" spans="1:35">
      <c r="A196" s="82" t="s">
        <v>13310</v>
      </c>
      <c r="B196" s="81" t="s">
        <v>15303</v>
      </c>
      <c r="C196" s="81" t="s">
        <v>14531</v>
      </c>
      <c r="D196" s="81" t="s">
        <v>469</v>
      </c>
      <c r="E196" s="81" t="s">
        <v>14308</v>
      </c>
      <c r="F196" s="81" t="s">
        <v>14478</v>
      </c>
      <c r="G196" s="81" t="s">
        <v>14580</v>
      </c>
      <c r="H196" s="81" t="s">
        <v>1453</v>
      </c>
      <c r="I196" s="81" t="s">
        <v>14332</v>
      </c>
      <c r="J196" s="81" t="s">
        <v>14332</v>
      </c>
      <c r="K196" s="81" t="s">
        <v>14332</v>
      </c>
      <c r="L196" s="81" t="s">
        <v>14332</v>
      </c>
      <c r="M196" s="81" t="s">
        <v>15939</v>
      </c>
      <c r="N196" s="81" t="s">
        <v>15927</v>
      </c>
      <c r="O196" s="81" t="s">
        <v>14740</v>
      </c>
      <c r="P196" s="81" t="s">
        <v>1453</v>
      </c>
      <c r="Q196" s="81" t="s">
        <v>1453</v>
      </c>
      <c r="R196" s="81" t="s">
        <v>1453</v>
      </c>
      <c r="S196" s="81" t="s">
        <v>14332</v>
      </c>
      <c r="T196" s="81" t="s">
        <v>15351</v>
      </c>
      <c r="U196" s="81" t="s">
        <v>15351</v>
      </c>
      <c r="V196" s="81" t="s">
        <v>15351</v>
      </c>
      <c r="W196" s="81" t="s">
        <v>14332</v>
      </c>
      <c r="X196" s="81" t="s">
        <v>14332</v>
      </c>
      <c r="Y196" s="81" t="s">
        <v>14332</v>
      </c>
      <c r="Z196" s="81" t="s">
        <v>14745</v>
      </c>
      <c r="AA196" s="81" t="s">
        <v>14332</v>
      </c>
      <c r="AB196" s="81" t="s">
        <v>14332</v>
      </c>
      <c r="AC196" s="81" t="s">
        <v>14746</v>
      </c>
      <c r="AD196" s="81" t="s">
        <v>14332</v>
      </c>
      <c r="AE196" s="81" t="s">
        <v>14747</v>
      </c>
      <c r="AF196" s="81" t="s">
        <v>14748</v>
      </c>
      <c r="AG196" s="81" t="s">
        <v>14332</v>
      </c>
      <c r="AH196" s="81" t="s">
        <v>14332</v>
      </c>
      <c r="AI196" s="81" t="s">
        <v>14332</v>
      </c>
    </row>
    <row r="197" spans="1:35">
      <c r="A197" s="82" t="s">
        <v>12876</v>
      </c>
      <c r="B197" s="81" t="s">
        <v>15303</v>
      </c>
      <c r="C197" s="81" t="s">
        <v>14532</v>
      </c>
      <c r="D197" s="81" t="s">
        <v>14469</v>
      </c>
      <c r="E197" s="81" t="s">
        <v>14276</v>
      </c>
      <c r="F197" s="81" t="s">
        <v>14581</v>
      </c>
      <c r="G197" s="81" t="s">
        <v>14582</v>
      </c>
      <c r="H197" s="81" t="s">
        <v>1453</v>
      </c>
      <c r="I197" s="81" t="s">
        <v>14332</v>
      </c>
      <c r="J197" s="81" t="s">
        <v>14332</v>
      </c>
      <c r="K197" s="81" t="s">
        <v>14332</v>
      </c>
      <c r="L197" s="81" t="s">
        <v>14332</v>
      </c>
      <c r="M197" s="81" t="s">
        <v>14469</v>
      </c>
      <c r="N197" s="81" t="s">
        <v>14917</v>
      </c>
      <c r="O197" s="81" t="s">
        <v>14740</v>
      </c>
      <c r="P197" s="81" t="s">
        <v>1453</v>
      </c>
      <c r="Q197" s="81" t="s">
        <v>1453</v>
      </c>
      <c r="R197" s="81" t="s">
        <v>1453</v>
      </c>
      <c r="S197" s="81" t="s">
        <v>14332</v>
      </c>
      <c r="T197" s="81" t="s">
        <v>15351</v>
      </c>
      <c r="U197" s="81" t="s">
        <v>15351</v>
      </c>
      <c r="V197" s="81" t="s">
        <v>15351</v>
      </c>
      <c r="W197" s="81" t="s">
        <v>14332</v>
      </c>
      <c r="X197" s="81" t="s">
        <v>14332</v>
      </c>
      <c r="Y197" s="81" t="s">
        <v>14332</v>
      </c>
      <c r="Z197" s="81" t="s">
        <v>14745</v>
      </c>
      <c r="AA197" s="81" t="s">
        <v>14332</v>
      </c>
      <c r="AB197" s="81" t="s">
        <v>14332</v>
      </c>
      <c r="AC197" s="81" t="s">
        <v>14746</v>
      </c>
      <c r="AD197" s="81" t="s">
        <v>14332</v>
      </c>
      <c r="AE197" s="81" t="s">
        <v>14747</v>
      </c>
      <c r="AF197" s="81" t="s">
        <v>14748</v>
      </c>
      <c r="AG197" s="81" t="s">
        <v>14332</v>
      </c>
      <c r="AH197" s="81" t="s">
        <v>14332</v>
      </c>
      <c r="AI197" s="81" t="s">
        <v>14332</v>
      </c>
    </row>
    <row r="198" spans="1:35">
      <c r="A198" s="82" t="s">
        <v>594</v>
      </c>
      <c r="B198" s="81" t="s">
        <v>15303</v>
      </c>
      <c r="C198" s="81" t="s">
        <v>14533</v>
      </c>
      <c r="D198" s="81" t="s">
        <v>15416</v>
      </c>
      <c r="E198" s="81" t="s">
        <v>14308</v>
      </c>
      <c r="F198" s="81" t="s">
        <v>14397</v>
      </c>
      <c r="G198" s="81" t="s">
        <v>14583</v>
      </c>
      <c r="H198" s="81" t="s">
        <v>14912</v>
      </c>
      <c r="I198" s="81" t="s">
        <v>14332</v>
      </c>
      <c r="J198" s="81" t="s">
        <v>14912</v>
      </c>
      <c r="K198" s="81" t="s">
        <v>15940</v>
      </c>
      <c r="L198" s="81" t="s">
        <v>14332</v>
      </c>
      <c r="M198" s="81" t="s">
        <v>15416</v>
      </c>
      <c r="N198" s="81" t="s">
        <v>15417</v>
      </c>
      <c r="O198" s="81" t="s">
        <v>14740</v>
      </c>
      <c r="P198" s="81" t="s">
        <v>14912</v>
      </c>
      <c r="Q198" s="81" t="s">
        <v>14912</v>
      </c>
      <c r="R198" s="81" t="s">
        <v>14912</v>
      </c>
      <c r="S198" s="81" t="s">
        <v>14332</v>
      </c>
      <c r="T198" s="81" t="s">
        <v>15351</v>
      </c>
      <c r="U198" s="81" t="s">
        <v>15351</v>
      </c>
      <c r="V198" s="81" t="s">
        <v>15351</v>
      </c>
      <c r="W198" s="81" t="s">
        <v>14332</v>
      </c>
      <c r="X198" s="81" t="s">
        <v>14332</v>
      </c>
      <c r="Y198" s="81" t="s">
        <v>14332</v>
      </c>
      <c r="Z198" s="81" t="s">
        <v>14332</v>
      </c>
      <c r="AA198" s="81" t="s">
        <v>14332</v>
      </c>
      <c r="AB198" s="81" t="s">
        <v>14332</v>
      </c>
      <c r="AC198" s="81" t="s">
        <v>14746</v>
      </c>
      <c r="AD198" s="81" t="s">
        <v>14332</v>
      </c>
      <c r="AE198" s="81" t="s">
        <v>14747</v>
      </c>
      <c r="AF198" s="81" t="s">
        <v>14748</v>
      </c>
      <c r="AG198" s="81" t="s">
        <v>14332</v>
      </c>
      <c r="AH198" s="81" t="s">
        <v>14332</v>
      </c>
      <c r="AI198" s="81" t="s">
        <v>14332</v>
      </c>
    </row>
    <row r="199" spans="1:35">
      <c r="A199" s="82" t="s">
        <v>13123</v>
      </c>
      <c r="B199" s="81" t="s">
        <v>15303</v>
      </c>
      <c r="C199" s="81" t="s">
        <v>14534</v>
      </c>
      <c r="D199" s="81" t="s">
        <v>11834</v>
      </c>
      <c r="E199" s="81" t="s">
        <v>14324</v>
      </c>
      <c r="F199" s="81" t="s">
        <v>14397</v>
      </c>
      <c r="G199" s="81" t="s">
        <v>14584</v>
      </c>
      <c r="H199" s="81" t="s">
        <v>1453</v>
      </c>
      <c r="I199" s="81" t="s">
        <v>1453</v>
      </c>
      <c r="J199" s="81" t="s">
        <v>1453</v>
      </c>
      <c r="K199" s="81" t="s">
        <v>14332</v>
      </c>
      <c r="L199" s="81" t="s">
        <v>14332</v>
      </c>
      <c r="M199" s="81" t="s">
        <v>15941</v>
      </c>
      <c r="N199" s="81" t="s">
        <v>14804</v>
      </c>
      <c r="O199" s="81" t="s">
        <v>14740</v>
      </c>
      <c r="P199" s="81" t="s">
        <v>1453</v>
      </c>
      <c r="Q199" s="81" t="s">
        <v>1453</v>
      </c>
      <c r="R199" s="81" t="s">
        <v>1453</v>
      </c>
      <c r="S199" s="81" t="s">
        <v>14332</v>
      </c>
      <c r="T199" s="81" t="s">
        <v>15351</v>
      </c>
      <c r="U199" s="81" t="s">
        <v>15351</v>
      </c>
      <c r="V199" s="81" t="s">
        <v>15351</v>
      </c>
      <c r="W199" s="81" t="s">
        <v>1453</v>
      </c>
      <c r="X199" s="81" t="s">
        <v>1453</v>
      </c>
      <c r="Y199" s="81" t="s">
        <v>1453</v>
      </c>
      <c r="Z199" s="81" t="s">
        <v>14745</v>
      </c>
      <c r="AA199" s="81" t="s">
        <v>1453</v>
      </c>
      <c r="AB199" s="81" t="s">
        <v>1453</v>
      </c>
      <c r="AC199" s="81" t="s">
        <v>14746</v>
      </c>
      <c r="AD199" s="81" t="s">
        <v>14332</v>
      </c>
      <c r="AE199" s="81" t="s">
        <v>14747</v>
      </c>
      <c r="AF199" s="81" t="s">
        <v>14748</v>
      </c>
      <c r="AG199" s="81" t="s">
        <v>14332</v>
      </c>
      <c r="AH199" s="81" t="s">
        <v>14332</v>
      </c>
      <c r="AI199" s="81" t="s">
        <v>14332</v>
      </c>
    </row>
    <row r="200" spans="1:35">
      <c r="A200" s="82" t="s">
        <v>14506</v>
      </c>
      <c r="B200" s="81" t="s">
        <v>15303</v>
      </c>
      <c r="C200" s="81" t="s">
        <v>14535</v>
      </c>
      <c r="D200" s="81" t="s">
        <v>11834</v>
      </c>
      <c r="E200" s="81" t="s">
        <v>14308</v>
      </c>
      <c r="F200" s="81" t="s">
        <v>14397</v>
      </c>
      <c r="G200" s="81" t="s">
        <v>14585</v>
      </c>
      <c r="H200" s="81" t="s">
        <v>1453</v>
      </c>
      <c r="I200" s="81" t="s">
        <v>14332</v>
      </c>
      <c r="J200" s="81" t="s">
        <v>14332</v>
      </c>
      <c r="K200" s="81" t="s">
        <v>14332</v>
      </c>
      <c r="L200" s="81" t="s">
        <v>14332</v>
      </c>
      <c r="M200" s="81" t="s">
        <v>14860</v>
      </c>
      <c r="N200" s="81" t="s">
        <v>14804</v>
      </c>
      <c r="O200" s="81" t="s">
        <v>14740</v>
      </c>
      <c r="P200" s="81" t="s">
        <v>15418</v>
      </c>
      <c r="Q200" s="81" t="s">
        <v>1453</v>
      </c>
      <c r="R200" s="81" t="s">
        <v>1453</v>
      </c>
      <c r="S200" s="81" t="s">
        <v>14332</v>
      </c>
      <c r="T200" s="81" t="s">
        <v>15351</v>
      </c>
      <c r="U200" s="81" t="s">
        <v>15351</v>
      </c>
      <c r="V200" s="81" t="s">
        <v>15351</v>
      </c>
      <c r="W200" s="81" t="s">
        <v>14332</v>
      </c>
      <c r="X200" s="81" t="s">
        <v>14332</v>
      </c>
      <c r="Y200" s="81" t="s">
        <v>14332</v>
      </c>
      <c r="Z200" s="81" t="s">
        <v>14745</v>
      </c>
      <c r="AA200" s="81" t="s">
        <v>14332</v>
      </c>
      <c r="AB200" s="81" t="s">
        <v>14332</v>
      </c>
      <c r="AC200" s="81" t="s">
        <v>14746</v>
      </c>
      <c r="AD200" s="81" t="s">
        <v>14332</v>
      </c>
      <c r="AE200" s="81" t="s">
        <v>14747</v>
      </c>
      <c r="AF200" s="81" t="s">
        <v>14748</v>
      </c>
      <c r="AG200" s="81" t="s">
        <v>14332</v>
      </c>
      <c r="AH200" s="81" t="s">
        <v>14332</v>
      </c>
      <c r="AI200" s="81" t="s">
        <v>14332</v>
      </c>
    </row>
    <row r="201" spans="1:35">
      <c r="A201" s="82" t="s">
        <v>14507</v>
      </c>
      <c r="B201" s="81" t="s">
        <v>15303</v>
      </c>
      <c r="C201" s="81" t="s">
        <v>14536</v>
      </c>
      <c r="D201" s="81" t="s">
        <v>1182</v>
      </c>
      <c r="E201" s="81" t="s">
        <v>14308</v>
      </c>
      <c r="F201" s="81" t="s">
        <v>14397</v>
      </c>
      <c r="G201" s="81" t="s">
        <v>14586</v>
      </c>
      <c r="H201" s="81" t="s">
        <v>1453</v>
      </c>
      <c r="I201" s="81" t="s">
        <v>14332</v>
      </c>
      <c r="J201" s="81" t="s">
        <v>14332</v>
      </c>
      <c r="K201" s="81" t="s">
        <v>14332</v>
      </c>
      <c r="L201" s="81" t="s">
        <v>14332</v>
      </c>
      <c r="M201" s="81" t="s">
        <v>15942</v>
      </c>
      <c r="N201" s="81" t="s">
        <v>14794</v>
      </c>
      <c r="O201" s="81" t="s">
        <v>14740</v>
      </c>
      <c r="P201" s="81" t="s">
        <v>1453</v>
      </c>
      <c r="Q201" s="81" t="s">
        <v>1453</v>
      </c>
      <c r="R201" s="81" t="s">
        <v>1453</v>
      </c>
      <c r="S201" s="81" t="s">
        <v>14332</v>
      </c>
      <c r="T201" s="81" t="s">
        <v>15351</v>
      </c>
      <c r="U201" s="81" t="s">
        <v>15351</v>
      </c>
      <c r="V201" s="81" t="s">
        <v>15351</v>
      </c>
      <c r="W201" s="81" t="s">
        <v>14332</v>
      </c>
      <c r="X201" s="81" t="s">
        <v>14332</v>
      </c>
      <c r="Y201" s="81" t="s">
        <v>14332</v>
      </c>
      <c r="Z201" s="81" t="s">
        <v>14745</v>
      </c>
      <c r="AA201" s="81" t="s">
        <v>14332</v>
      </c>
      <c r="AB201" s="81" t="s">
        <v>14332</v>
      </c>
      <c r="AC201" s="81" t="s">
        <v>14746</v>
      </c>
      <c r="AD201" s="81" t="s">
        <v>14332</v>
      </c>
      <c r="AE201" s="81" t="s">
        <v>14747</v>
      </c>
      <c r="AF201" s="81" t="s">
        <v>14748</v>
      </c>
      <c r="AG201" s="81" t="s">
        <v>14332</v>
      </c>
      <c r="AH201" s="81" t="s">
        <v>14332</v>
      </c>
      <c r="AI201" s="81" t="s">
        <v>14332</v>
      </c>
    </row>
    <row r="202" spans="1:35">
      <c r="A202" s="82" t="s">
        <v>12395</v>
      </c>
      <c r="B202" s="81" t="s">
        <v>15303</v>
      </c>
      <c r="C202" s="81" t="s">
        <v>14537</v>
      </c>
      <c r="D202" s="81" t="s">
        <v>11834</v>
      </c>
      <c r="E202" s="81" t="s">
        <v>14308</v>
      </c>
      <c r="F202" s="81" t="s">
        <v>14397</v>
      </c>
      <c r="G202" s="81" t="s">
        <v>14587</v>
      </c>
      <c r="H202" s="81" t="s">
        <v>1453</v>
      </c>
      <c r="I202" s="81" t="s">
        <v>14332</v>
      </c>
      <c r="J202" s="81" t="s">
        <v>14332</v>
      </c>
      <c r="K202" s="81" t="s">
        <v>14332</v>
      </c>
      <c r="L202" s="81" t="s">
        <v>14332</v>
      </c>
      <c r="M202" s="81" t="s">
        <v>14860</v>
      </c>
      <c r="N202" s="81" t="s">
        <v>14804</v>
      </c>
      <c r="O202" s="81" t="s">
        <v>14740</v>
      </c>
      <c r="P202" s="81" t="s">
        <v>15418</v>
      </c>
      <c r="Q202" s="81" t="s">
        <v>1453</v>
      </c>
      <c r="R202" s="81" t="s">
        <v>1453</v>
      </c>
      <c r="S202" s="81" t="s">
        <v>14332</v>
      </c>
      <c r="T202" s="81" t="s">
        <v>15351</v>
      </c>
      <c r="U202" s="81" t="s">
        <v>15351</v>
      </c>
      <c r="V202" s="81" t="s">
        <v>15351</v>
      </c>
      <c r="W202" s="81" t="s">
        <v>14332</v>
      </c>
      <c r="X202" s="81" t="s">
        <v>14332</v>
      </c>
      <c r="Y202" s="81" t="s">
        <v>14332</v>
      </c>
      <c r="Z202" s="81" t="s">
        <v>14745</v>
      </c>
      <c r="AA202" s="81" t="s">
        <v>14332</v>
      </c>
      <c r="AB202" s="81" t="s">
        <v>14332</v>
      </c>
      <c r="AC202" s="81" t="s">
        <v>14746</v>
      </c>
      <c r="AD202" s="81" t="s">
        <v>14332</v>
      </c>
      <c r="AE202" s="81" t="s">
        <v>14747</v>
      </c>
      <c r="AF202" s="81" t="s">
        <v>14748</v>
      </c>
      <c r="AG202" s="81" t="s">
        <v>14332</v>
      </c>
      <c r="AH202" s="81" t="s">
        <v>14332</v>
      </c>
      <c r="AI202" s="81" t="s">
        <v>14332</v>
      </c>
    </row>
    <row r="203" spans="1:35">
      <c r="A203" s="82" t="s">
        <v>13403</v>
      </c>
      <c r="B203" s="81" t="s">
        <v>15303</v>
      </c>
      <c r="C203" s="81" t="s">
        <v>14538</v>
      </c>
      <c r="D203" s="81" t="s">
        <v>11834</v>
      </c>
      <c r="E203" s="81" t="s">
        <v>14308</v>
      </c>
      <c r="F203" s="81" t="s">
        <v>14397</v>
      </c>
      <c r="G203" s="81" t="s">
        <v>14588</v>
      </c>
      <c r="H203" s="81" t="s">
        <v>1453</v>
      </c>
      <c r="I203" s="81" t="s">
        <v>14332</v>
      </c>
      <c r="J203" s="81" t="s">
        <v>14332</v>
      </c>
      <c r="K203" s="81" t="s">
        <v>14332</v>
      </c>
      <c r="L203" s="81" t="s">
        <v>14332</v>
      </c>
      <c r="M203" s="81" t="s">
        <v>14860</v>
      </c>
      <c r="N203" s="81" t="s">
        <v>14804</v>
      </c>
      <c r="O203" s="81" t="s">
        <v>14740</v>
      </c>
      <c r="P203" s="81" t="s">
        <v>15418</v>
      </c>
      <c r="Q203" s="81" t="s">
        <v>1453</v>
      </c>
      <c r="R203" s="81" t="s">
        <v>1453</v>
      </c>
      <c r="S203" s="81" t="s">
        <v>14332</v>
      </c>
      <c r="T203" s="81" t="s">
        <v>15351</v>
      </c>
      <c r="U203" s="81" t="s">
        <v>15351</v>
      </c>
      <c r="V203" s="81" t="s">
        <v>15351</v>
      </c>
      <c r="W203" s="81" t="s">
        <v>14332</v>
      </c>
      <c r="X203" s="81" t="s">
        <v>14332</v>
      </c>
      <c r="Y203" s="81" t="s">
        <v>14332</v>
      </c>
      <c r="Z203" s="81" t="s">
        <v>14745</v>
      </c>
      <c r="AA203" s="81" t="s">
        <v>14332</v>
      </c>
      <c r="AB203" s="81" t="s">
        <v>14332</v>
      </c>
      <c r="AC203" s="81" t="s">
        <v>14746</v>
      </c>
      <c r="AD203" s="81" t="s">
        <v>14332</v>
      </c>
      <c r="AE203" s="81" t="s">
        <v>14747</v>
      </c>
      <c r="AF203" s="81" t="s">
        <v>14748</v>
      </c>
      <c r="AG203" s="81" t="s">
        <v>14332</v>
      </c>
      <c r="AH203" s="81" t="s">
        <v>14332</v>
      </c>
      <c r="AI203" s="81" t="s">
        <v>14332</v>
      </c>
    </row>
    <row r="204" spans="1:35">
      <c r="A204" s="82" t="s">
        <v>1555</v>
      </c>
      <c r="B204" s="81" t="s">
        <v>15303</v>
      </c>
      <c r="C204" s="81" t="s">
        <v>14539</v>
      </c>
      <c r="D204" s="81" t="s">
        <v>6321</v>
      </c>
      <c r="E204" s="81" t="s">
        <v>14276</v>
      </c>
      <c r="F204" s="81" t="s">
        <v>14397</v>
      </c>
      <c r="G204" s="81" t="s">
        <v>14560</v>
      </c>
      <c r="H204" s="81" t="s">
        <v>1453</v>
      </c>
      <c r="I204" s="81" t="s">
        <v>14332</v>
      </c>
      <c r="J204" s="81" t="s">
        <v>14332</v>
      </c>
      <c r="K204" s="81" t="s">
        <v>14332</v>
      </c>
      <c r="L204" s="81" t="s">
        <v>14332</v>
      </c>
      <c r="M204" s="81" t="s">
        <v>6321</v>
      </c>
      <c r="N204" s="81" t="s">
        <v>14917</v>
      </c>
      <c r="O204" s="81" t="s">
        <v>14740</v>
      </c>
      <c r="P204" s="81" t="s">
        <v>15418</v>
      </c>
      <c r="Q204" s="81" t="s">
        <v>1453</v>
      </c>
      <c r="R204" s="81" t="s">
        <v>1453</v>
      </c>
      <c r="S204" s="81" t="s">
        <v>6</v>
      </c>
      <c r="T204" s="81" t="s">
        <v>15351</v>
      </c>
      <c r="U204" s="81" t="s">
        <v>15351</v>
      </c>
      <c r="V204" s="81" t="s">
        <v>15351</v>
      </c>
      <c r="W204" s="81" t="s">
        <v>14332</v>
      </c>
      <c r="X204" s="81" t="s">
        <v>14332</v>
      </c>
      <c r="Y204" s="81" t="s">
        <v>14332</v>
      </c>
      <c r="Z204" s="81" t="s">
        <v>14332</v>
      </c>
      <c r="AA204" s="81" t="s">
        <v>14332</v>
      </c>
      <c r="AB204" s="81" t="s">
        <v>14332</v>
      </c>
      <c r="AC204" s="81" t="s">
        <v>14746</v>
      </c>
      <c r="AD204" s="81" t="s">
        <v>14332</v>
      </c>
      <c r="AE204" s="81" t="s">
        <v>14747</v>
      </c>
      <c r="AF204" s="81" t="s">
        <v>14748</v>
      </c>
      <c r="AG204" s="81" t="s">
        <v>14332</v>
      </c>
      <c r="AH204" s="81" t="s">
        <v>14332</v>
      </c>
      <c r="AI204" s="81" t="s">
        <v>14332</v>
      </c>
    </row>
    <row r="205" spans="1:35">
      <c r="A205" s="82" t="s">
        <v>14508</v>
      </c>
      <c r="B205" s="81" t="s">
        <v>15303</v>
      </c>
      <c r="C205" s="81" t="s">
        <v>14540</v>
      </c>
      <c r="D205" s="81" t="s">
        <v>6321</v>
      </c>
      <c r="E205" s="81" t="s">
        <v>14308</v>
      </c>
      <c r="F205" s="81" t="s">
        <v>14397</v>
      </c>
      <c r="G205" s="81" t="s">
        <v>14589</v>
      </c>
      <c r="H205" s="81" t="s">
        <v>1453</v>
      </c>
      <c r="I205" s="81" t="s">
        <v>14332</v>
      </c>
      <c r="J205" s="81" t="s">
        <v>14332</v>
      </c>
      <c r="K205" s="81" t="s">
        <v>14332</v>
      </c>
      <c r="L205" s="81" t="s">
        <v>14332</v>
      </c>
      <c r="M205" s="81" t="s">
        <v>14848</v>
      </c>
      <c r="N205" s="81" t="s">
        <v>14804</v>
      </c>
      <c r="O205" s="81" t="s">
        <v>14740</v>
      </c>
      <c r="P205" s="81" t="s">
        <v>1453</v>
      </c>
      <c r="Q205" s="81" t="s">
        <v>1453</v>
      </c>
      <c r="R205" s="81" t="s">
        <v>1453</v>
      </c>
      <c r="S205" s="81" t="s">
        <v>14332</v>
      </c>
      <c r="T205" s="81" t="s">
        <v>15351</v>
      </c>
      <c r="U205" s="81" t="s">
        <v>15351</v>
      </c>
      <c r="V205" s="81" t="s">
        <v>15351</v>
      </c>
      <c r="W205" s="81" t="s">
        <v>14332</v>
      </c>
      <c r="X205" s="81" t="s">
        <v>14332</v>
      </c>
      <c r="Y205" s="81" t="s">
        <v>14332</v>
      </c>
      <c r="Z205" s="81" t="s">
        <v>14745</v>
      </c>
      <c r="AA205" s="81" t="s">
        <v>14332</v>
      </c>
      <c r="AB205" s="81" t="s">
        <v>14332</v>
      </c>
      <c r="AC205" s="81" t="s">
        <v>14746</v>
      </c>
      <c r="AD205" s="81" t="s">
        <v>14332</v>
      </c>
      <c r="AE205" s="81" t="s">
        <v>14747</v>
      </c>
      <c r="AF205" s="81" t="s">
        <v>14748</v>
      </c>
      <c r="AG205" s="81" t="s">
        <v>14332</v>
      </c>
      <c r="AH205" s="81" t="s">
        <v>14332</v>
      </c>
      <c r="AI205" s="81" t="s">
        <v>14332</v>
      </c>
    </row>
    <row r="206" spans="1:35">
      <c r="A206" s="82" t="s">
        <v>14509</v>
      </c>
      <c r="B206" s="81" t="s">
        <v>15303</v>
      </c>
      <c r="C206" s="81" t="s">
        <v>14541</v>
      </c>
      <c r="D206" s="81" t="s">
        <v>6321</v>
      </c>
      <c r="E206" s="81" t="s">
        <v>14308</v>
      </c>
      <c r="F206" s="81" t="s">
        <v>14397</v>
      </c>
      <c r="G206" s="81" t="s">
        <v>14590</v>
      </c>
      <c r="H206" s="81" t="s">
        <v>1453</v>
      </c>
      <c r="I206" s="81" t="s">
        <v>14332</v>
      </c>
      <c r="J206" s="81" t="s">
        <v>14332</v>
      </c>
      <c r="K206" s="81" t="s">
        <v>14332</v>
      </c>
      <c r="L206" s="81" t="s">
        <v>14332</v>
      </c>
      <c r="M206" s="81" t="s">
        <v>14848</v>
      </c>
      <c r="N206" s="81" t="s">
        <v>14804</v>
      </c>
      <c r="O206" s="81" t="s">
        <v>14740</v>
      </c>
      <c r="P206" s="81" t="s">
        <v>1453</v>
      </c>
      <c r="Q206" s="81" t="s">
        <v>1453</v>
      </c>
      <c r="R206" s="81" t="s">
        <v>1453</v>
      </c>
      <c r="S206" s="81" t="s">
        <v>14332</v>
      </c>
      <c r="T206" s="81" t="s">
        <v>15351</v>
      </c>
      <c r="U206" s="81" t="s">
        <v>15351</v>
      </c>
      <c r="V206" s="81" t="s">
        <v>15351</v>
      </c>
      <c r="W206" s="81" t="s">
        <v>14332</v>
      </c>
      <c r="X206" s="81" t="s">
        <v>14332</v>
      </c>
      <c r="Y206" s="81" t="s">
        <v>14332</v>
      </c>
      <c r="Z206" s="81" t="s">
        <v>14745</v>
      </c>
      <c r="AA206" s="81" t="s">
        <v>14332</v>
      </c>
      <c r="AB206" s="81" t="s">
        <v>14332</v>
      </c>
      <c r="AC206" s="81" t="s">
        <v>14746</v>
      </c>
      <c r="AD206" s="81" t="s">
        <v>14332</v>
      </c>
      <c r="AE206" s="81" t="s">
        <v>14747</v>
      </c>
      <c r="AF206" s="81" t="s">
        <v>14748</v>
      </c>
      <c r="AG206" s="81" t="s">
        <v>14332</v>
      </c>
      <c r="AH206" s="81" t="s">
        <v>14332</v>
      </c>
      <c r="AI206" s="81" t="s">
        <v>14332</v>
      </c>
    </row>
    <row r="207" spans="1:35">
      <c r="A207" s="82" t="s">
        <v>12803</v>
      </c>
      <c r="B207" s="81" t="s">
        <v>15303</v>
      </c>
      <c r="C207" s="81" t="s">
        <v>14542</v>
      </c>
      <c r="D207" s="81" t="s">
        <v>6321</v>
      </c>
      <c r="E207" s="81" t="s">
        <v>14308</v>
      </c>
      <c r="F207" s="81" t="s">
        <v>14397</v>
      </c>
      <c r="G207" s="81" t="s">
        <v>14591</v>
      </c>
      <c r="H207" s="81" t="s">
        <v>1453</v>
      </c>
      <c r="I207" s="81" t="s">
        <v>14332</v>
      </c>
      <c r="J207" s="81" t="s">
        <v>14332</v>
      </c>
      <c r="K207" s="81" t="s">
        <v>14332</v>
      </c>
      <c r="L207" s="81" t="s">
        <v>14332</v>
      </c>
      <c r="M207" s="81" t="s">
        <v>14848</v>
      </c>
      <c r="N207" s="81" t="s">
        <v>14804</v>
      </c>
      <c r="O207" s="81" t="s">
        <v>14740</v>
      </c>
      <c r="P207" s="81" t="s">
        <v>15418</v>
      </c>
      <c r="Q207" s="81" t="s">
        <v>1453</v>
      </c>
      <c r="R207" s="81" t="s">
        <v>1453</v>
      </c>
      <c r="S207" s="81" t="s">
        <v>14332</v>
      </c>
      <c r="T207" s="81" t="s">
        <v>15351</v>
      </c>
      <c r="U207" s="81" t="s">
        <v>15351</v>
      </c>
      <c r="V207" s="81" t="s">
        <v>15351</v>
      </c>
      <c r="W207" s="81" t="s">
        <v>14332</v>
      </c>
      <c r="X207" s="81" t="s">
        <v>14332</v>
      </c>
      <c r="Y207" s="81" t="s">
        <v>14332</v>
      </c>
      <c r="Z207" s="81" t="s">
        <v>14745</v>
      </c>
      <c r="AA207" s="81" t="s">
        <v>14332</v>
      </c>
      <c r="AB207" s="81" t="s">
        <v>14332</v>
      </c>
      <c r="AC207" s="81" t="s">
        <v>14746</v>
      </c>
      <c r="AD207" s="81" t="s">
        <v>14332</v>
      </c>
      <c r="AE207" s="81" t="s">
        <v>14747</v>
      </c>
      <c r="AF207" s="81" t="s">
        <v>14748</v>
      </c>
      <c r="AG207" s="81" t="s">
        <v>14332</v>
      </c>
      <c r="AH207" s="81" t="s">
        <v>14332</v>
      </c>
      <c r="AI207" s="81" t="s">
        <v>14332</v>
      </c>
    </row>
    <row r="208" spans="1:35">
      <c r="A208" s="82" t="s">
        <v>11414</v>
      </c>
      <c r="B208" s="81" t="s">
        <v>15303</v>
      </c>
      <c r="C208" s="81" t="s">
        <v>14543</v>
      </c>
      <c r="D208" s="81" t="s">
        <v>11834</v>
      </c>
      <c r="E208" s="81" t="s">
        <v>14308</v>
      </c>
      <c r="F208" s="81" t="s">
        <v>14397</v>
      </c>
      <c r="G208" s="81" t="s">
        <v>14592</v>
      </c>
      <c r="H208" s="81" t="s">
        <v>14912</v>
      </c>
      <c r="I208" s="81" t="s">
        <v>14332</v>
      </c>
      <c r="J208" s="81" t="s">
        <v>14332</v>
      </c>
      <c r="K208" s="81" t="s">
        <v>14332</v>
      </c>
      <c r="L208" s="81" t="s">
        <v>14332</v>
      </c>
      <c r="M208" s="81" t="s">
        <v>14860</v>
      </c>
      <c r="N208" s="81" t="s">
        <v>14804</v>
      </c>
      <c r="O208" s="81" t="s">
        <v>14740</v>
      </c>
      <c r="P208" s="81" t="s">
        <v>14912</v>
      </c>
      <c r="Q208" s="81" t="s">
        <v>14912</v>
      </c>
      <c r="R208" s="81" t="s">
        <v>14912</v>
      </c>
      <c r="S208" s="81" t="s">
        <v>14332</v>
      </c>
      <c r="T208" s="81" t="s">
        <v>15351</v>
      </c>
      <c r="U208" s="81" t="s">
        <v>15351</v>
      </c>
      <c r="V208" s="81" t="s">
        <v>15351</v>
      </c>
      <c r="W208" s="81" t="s">
        <v>14332</v>
      </c>
      <c r="X208" s="81" t="s">
        <v>14332</v>
      </c>
      <c r="Y208" s="81" t="s">
        <v>14332</v>
      </c>
      <c r="Z208" s="81" t="s">
        <v>14745</v>
      </c>
      <c r="AA208" s="81" t="s">
        <v>14332</v>
      </c>
      <c r="AB208" s="81" t="s">
        <v>14332</v>
      </c>
      <c r="AC208" s="81" t="s">
        <v>14746</v>
      </c>
      <c r="AD208" s="81" t="s">
        <v>14332</v>
      </c>
      <c r="AE208" s="81" t="s">
        <v>14747</v>
      </c>
      <c r="AF208" s="81" t="s">
        <v>14748</v>
      </c>
      <c r="AG208" s="81" t="s">
        <v>14332</v>
      </c>
      <c r="AH208" s="81" t="s">
        <v>14332</v>
      </c>
      <c r="AI208" s="81" t="s">
        <v>14332</v>
      </c>
    </row>
    <row r="209" spans="1:35">
      <c r="A209" s="82" t="s">
        <v>13073</v>
      </c>
      <c r="B209" s="81" t="s">
        <v>15303</v>
      </c>
      <c r="C209" s="81" t="s">
        <v>14544</v>
      </c>
      <c r="D209" s="81" t="s">
        <v>6321</v>
      </c>
      <c r="E209" s="81" t="s">
        <v>14308</v>
      </c>
      <c r="F209" s="81" t="s">
        <v>14397</v>
      </c>
      <c r="G209" s="81" t="s">
        <v>14593</v>
      </c>
      <c r="H209" s="81" t="s">
        <v>1453</v>
      </c>
      <c r="I209" s="81" t="s">
        <v>1453</v>
      </c>
      <c r="J209" s="81" t="s">
        <v>1453</v>
      </c>
      <c r="K209" s="81" t="s">
        <v>14332</v>
      </c>
      <c r="L209" s="81" t="s">
        <v>14332</v>
      </c>
      <c r="M209" s="81" t="s">
        <v>6321</v>
      </c>
      <c r="N209" s="81" t="s">
        <v>14917</v>
      </c>
      <c r="O209" s="81" t="s">
        <v>14740</v>
      </c>
      <c r="P209" s="81" t="s">
        <v>1453</v>
      </c>
      <c r="Q209" s="81" t="s">
        <v>1453</v>
      </c>
      <c r="R209" s="81" t="s">
        <v>1453</v>
      </c>
      <c r="S209" s="81" t="s">
        <v>14332</v>
      </c>
      <c r="T209" s="81" t="s">
        <v>15351</v>
      </c>
      <c r="U209" s="81" t="s">
        <v>15351</v>
      </c>
      <c r="V209" s="81" t="s">
        <v>15351</v>
      </c>
      <c r="W209" s="81" t="s">
        <v>1453</v>
      </c>
      <c r="X209" s="81" t="s">
        <v>1453</v>
      </c>
      <c r="Y209" s="81" t="s">
        <v>1453</v>
      </c>
      <c r="Z209" s="81" t="s">
        <v>14745</v>
      </c>
      <c r="AA209" s="81" t="s">
        <v>14332</v>
      </c>
      <c r="AB209" s="81" t="s">
        <v>14332</v>
      </c>
      <c r="AC209" s="81" t="s">
        <v>14746</v>
      </c>
      <c r="AD209" s="81" t="s">
        <v>14332</v>
      </c>
      <c r="AE209" s="81" t="s">
        <v>14747</v>
      </c>
      <c r="AF209" s="81" t="s">
        <v>14748</v>
      </c>
      <c r="AG209" s="81" t="s">
        <v>14332</v>
      </c>
      <c r="AH209" s="81" t="s">
        <v>14332</v>
      </c>
      <c r="AI209" s="81" t="s">
        <v>14332</v>
      </c>
    </row>
    <row r="210" spans="1:35">
      <c r="A210" s="82" t="s">
        <v>1547</v>
      </c>
      <c r="B210" s="81" t="s">
        <v>15303</v>
      </c>
      <c r="C210" s="81" t="s">
        <v>14545</v>
      </c>
      <c r="D210" s="81" t="s">
        <v>14469</v>
      </c>
      <c r="E210" s="81" t="s">
        <v>14396</v>
      </c>
      <c r="F210" s="81" t="s">
        <v>14397</v>
      </c>
      <c r="G210" s="81" t="s">
        <v>14594</v>
      </c>
      <c r="H210" s="81" t="s">
        <v>1453</v>
      </c>
      <c r="I210" s="81" t="s">
        <v>14332</v>
      </c>
      <c r="J210" s="81" t="s">
        <v>14332</v>
      </c>
      <c r="K210" s="81" t="s">
        <v>14332</v>
      </c>
      <c r="L210" s="81" t="s">
        <v>14332</v>
      </c>
      <c r="M210" s="81" t="s">
        <v>14469</v>
      </c>
      <c r="N210" s="81" t="s">
        <v>14917</v>
      </c>
      <c r="O210" s="81" t="s">
        <v>14740</v>
      </c>
      <c r="P210" s="81" t="s">
        <v>15418</v>
      </c>
      <c r="Q210" s="81" t="s">
        <v>1453</v>
      </c>
      <c r="R210" s="81" t="s">
        <v>1453</v>
      </c>
      <c r="S210" s="81" t="s">
        <v>6</v>
      </c>
      <c r="T210" s="81" t="s">
        <v>15351</v>
      </c>
      <c r="U210" s="81" t="s">
        <v>15351</v>
      </c>
      <c r="V210" s="81" t="s">
        <v>15351</v>
      </c>
      <c r="W210" s="81" t="s">
        <v>14332</v>
      </c>
      <c r="X210" s="81" t="s">
        <v>14332</v>
      </c>
      <c r="Y210" s="81" t="s">
        <v>14332</v>
      </c>
      <c r="Z210" s="81" t="s">
        <v>14332</v>
      </c>
      <c r="AA210" s="81" t="s">
        <v>14332</v>
      </c>
      <c r="AB210" s="81" t="s">
        <v>14332</v>
      </c>
      <c r="AC210" s="81" t="s">
        <v>14746</v>
      </c>
      <c r="AD210" s="81" t="s">
        <v>14332</v>
      </c>
      <c r="AE210" s="81" t="s">
        <v>14747</v>
      </c>
      <c r="AF210" s="81" t="s">
        <v>14748</v>
      </c>
      <c r="AG210" s="81" t="s">
        <v>14332</v>
      </c>
      <c r="AH210" s="81" t="s">
        <v>14332</v>
      </c>
      <c r="AI210" s="81" t="s">
        <v>14332</v>
      </c>
    </row>
    <row r="211" spans="1:35">
      <c r="A211" s="82" t="s">
        <v>1444</v>
      </c>
      <c r="B211" s="81" t="s">
        <v>15303</v>
      </c>
      <c r="C211" s="81" t="s">
        <v>14546</v>
      </c>
      <c r="D211" s="81" t="s">
        <v>6321</v>
      </c>
      <c r="E211" s="81" t="s">
        <v>14396</v>
      </c>
      <c r="F211" s="81" t="s">
        <v>14397</v>
      </c>
      <c r="G211" s="81" t="s">
        <v>14595</v>
      </c>
      <c r="H211" s="81" t="s">
        <v>1453</v>
      </c>
      <c r="I211" s="81" t="s">
        <v>14332</v>
      </c>
      <c r="J211" s="81" t="s">
        <v>14332</v>
      </c>
      <c r="K211" s="81" t="s">
        <v>14332</v>
      </c>
      <c r="L211" s="81" t="s">
        <v>14332</v>
      </c>
      <c r="M211" s="81" t="s">
        <v>6321</v>
      </c>
      <c r="N211" s="81" t="s">
        <v>14917</v>
      </c>
      <c r="O211" s="81" t="s">
        <v>14740</v>
      </c>
      <c r="P211" s="81" t="s">
        <v>15418</v>
      </c>
      <c r="Q211" s="81" t="s">
        <v>1453</v>
      </c>
      <c r="R211" s="81" t="s">
        <v>1453</v>
      </c>
      <c r="S211" s="81" t="s">
        <v>6</v>
      </c>
      <c r="T211" s="81" t="s">
        <v>15351</v>
      </c>
      <c r="U211" s="81" t="s">
        <v>15351</v>
      </c>
      <c r="V211" s="81" t="s">
        <v>15351</v>
      </c>
      <c r="W211" s="81" t="s">
        <v>14332</v>
      </c>
      <c r="X211" s="81" t="s">
        <v>14332</v>
      </c>
      <c r="Y211" s="81" t="s">
        <v>14332</v>
      </c>
      <c r="Z211" s="81" t="s">
        <v>14332</v>
      </c>
      <c r="AA211" s="81" t="s">
        <v>14332</v>
      </c>
      <c r="AB211" s="81" t="s">
        <v>14332</v>
      </c>
      <c r="AC211" s="81" t="s">
        <v>14746</v>
      </c>
      <c r="AD211" s="81" t="s">
        <v>14332</v>
      </c>
      <c r="AE211" s="81" t="s">
        <v>14747</v>
      </c>
      <c r="AF211" s="81" t="s">
        <v>14748</v>
      </c>
      <c r="AG211" s="81" t="s">
        <v>14332</v>
      </c>
      <c r="AH211" s="81" t="s">
        <v>14332</v>
      </c>
      <c r="AI211" s="81" t="s">
        <v>14332</v>
      </c>
    </row>
    <row r="212" spans="1:35">
      <c r="A212" s="82" t="s">
        <v>13069</v>
      </c>
      <c r="B212" s="81" t="s">
        <v>15303</v>
      </c>
      <c r="C212" s="81" t="s">
        <v>14547</v>
      </c>
      <c r="D212" s="81" t="s">
        <v>15792</v>
      </c>
      <c r="E212" s="81" t="s">
        <v>14308</v>
      </c>
      <c r="F212" s="81" t="s">
        <v>14397</v>
      </c>
      <c r="G212" s="81" t="s">
        <v>14567</v>
      </c>
      <c r="H212" s="81" t="s">
        <v>1453</v>
      </c>
      <c r="I212" s="81" t="s">
        <v>14332</v>
      </c>
      <c r="J212" s="81" t="s">
        <v>14332</v>
      </c>
      <c r="K212" s="81" t="s">
        <v>14332</v>
      </c>
      <c r="L212" s="81" t="s">
        <v>14332</v>
      </c>
      <c r="M212" s="81" t="s">
        <v>15434</v>
      </c>
      <c r="N212" s="81" t="s">
        <v>14804</v>
      </c>
      <c r="O212" s="81" t="s">
        <v>14740</v>
      </c>
      <c r="P212" s="81" t="s">
        <v>15418</v>
      </c>
      <c r="Q212" s="81" t="s">
        <v>1453</v>
      </c>
      <c r="R212" s="81" t="s">
        <v>1453</v>
      </c>
      <c r="S212" s="81" t="s">
        <v>14332</v>
      </c>
      <c r="T212" s="81" t="s">
        <v>15351</v>
      </c>
      <c r="U212" s="81" t="s">
        <v>15351</v>
      </c>
      <c r="V212" s="81" t="s">
        <v>15351</v>
      </c>
      <c r="W212" s="81" t="s">
        <v>14332</v>
      </c>
      <c r="X212" s="81" t="s">
        <v>14332</v>
      </c>
      <c r="Y212" s="81" t="s">
        <v>14332</v>
      </c>
      <c r="Z212" s="81" t="s">
        <v>14745</v>
      </c>
      <c r="AA212" s="81" t="s">
        <v>14332</v>
      </c>
      <c r="AB212" s="81" t="s">
        <v>14332</v>
      </c>
      <c r="AC212" s="81" t="s">
        <v>14746</v>
      </c>
      <c r="AD212" s="81" t="s">
        <v>14332</v>
      </c>
      <c r="AE212" s="81" t="s">
        <v>14747</v>
      </c>
      <c r="AF212" s="81" t="s">
        <v>14748</v>
      </c>
      <c r="AG212" s="81" t="s">
        <v>14332</v>
      </c>
      <c r="AH212" s="81" t="s">
        <v>14332</v>
      </c>
      <c r="AI212" s="81" t="s">
        <v>14332</v>
      </c>
    </row>
    <row r="213" spans="1:35">
      <c r="A213" s="82" t="s">
        <v>14510</v>
      </c>
      <c r="B213" s="81" t="s">
        <v>15303</v>
      </c>
      <c r="C213" s="81" t="s">
        <v>14548</v>
      </c>
      <c r="D213" s="81" t="s">
        <v>15943</v>
      </c>
      <c r="E213" s="81" t="s">
        <v>14308</v>
      </c>
      <c r="F213" s="81" t="s">
        <v>14397</v>
      </c>
      <c r="G213" s="81" t="s">
        <v>14596</v>
      </c>
      <c r="H213" s="81" t="s">
        <v>1453</v>
      </c>
      <c r="I213" s="81" t="s">
        <v>14332</v>
      </c>
      <c r="J213" s="81" t="s">
        <v>14332</v>
      </c>
      <c r="K213" s="81" t="s">
        <v>14332</v>
      </c>
      <c r="L213" s="81" t="s">
        <v>14332</v>
      </c>
      <c r="M213" s="81" t="s">
        <v>15944</v>
      </c>
      <c r="N213" s="81" t="s">
        <v>14794</v>
      </c>
      <c r="O213" s="81" t="s">
        <v>14740</v>
      </c>
      <c r="P213" s="81" t="s">
        <v>15418</v>
      </c>
      <c r="Q213" s="81" t="s">
        <v>1453</v>
      </c>
      <c r="R213" s="81" t="s">
        <v>1453</v>
      </c>
      <c r="S213" s="81" t="s">
        <v>14332</v>
      </c>
      <c r="T213" s="81" t="s">
        <v>15351</v>
      </c>
      <c r="U213" s="81" t="s">
        <v>15351</v>
      </c>
      <c r="V213" s="81" t="s">
        <v>15351</v>
      </c>
      <c r="W213" s="81" t="s">
        <v>14332</v>
      </c>
      <c r="X213" s="81" t="s">
        <v>14332</v>
      </c>
      <c r="Y213" s="81" t="s">
        <v>14332</v>
      </c>
      <c r="Z213" s="81" t="s">
        <v>14745</v>
      </c>
      <c r="AA213" s="81" t="s">
        <v>14332</v>
      </c>
      <c r="AB213" s="81" t="s">
        <v>14332</v>
      </c>
      <c r="AC213" s="81" t="s">
        <v>14746</v>
      </c>
      <c r="AD213" s="81" t="s">
        <v>14332</v>
      </c>
      <c r="AE213" s="81" t="s">
        <v>14747</v>
      </c>
      <c r="AF213" s="81" t="s">
        <v>14748</v>
      </c>
      <c r="AG213" s="81" t="s">
        <v>14332</v>
      </c>
      <c r="AH213" s="81" t="s">
        <v>14332</v>
      </c>
      <c r="AI213" s="81" t="s">
        <v>14332</v>
      </c>
    </row>
    <row r="214" spans="1:35">
      <c r="A214" s="82" t="s">
        <v>12206</v>
      </c>
      <c r="B214" s="81" t="s">
        <v>15303</v>
      </c>
      <c r="C214" s="81" t="s">
        <v>12205</v>
      </c>
      <c r="D214" s="81" t="s">
        <v>109</v>
      </c>
      <c r="E214" s="81" t="s">
        <v>14308</v>
      </c>
      <c r="F214" s="81" t="s">
        <v>14579</v>
      </c>
      <c r="G214" s="81" t="s">
        <v>14332</v>
      </c>
      <c r="H214" s="81" t="s">
        <v>14912</v>
      </c>
      <c r="I214" s="81" t="s">
        <v>14332</v>
      </c>
      <c r="J214" s="81" t="s">
        <v>14332</v>
      </c>
      <c r="K214" s="81" t="s">
        <v>14332</v>
      </c>
      <c r="L214" s="81" t="s">
        <v>109</v>
      </c>
      <c r="M214" s="81" t="s">
        <v>14848</v>
      </c>
      <c r="N214" s="81" t="s">
        <v>14804</v>
      </c>
      <c r="O214" s="81" t="s">
        <v>14740</v>
      </c>
      <c r="P214" s="81" t="s">
        <v>15945</v>
      </c>
      <c r="Q214" s="81" t="s">
        <v>14912</v>
      </c>
      <c r="R214" s="81" t="s">
        <v>14912</v>
      </c>
      <c r="S214" s="81" t="s">
        <v>14332</v>
      </c>
      <c r="T214" s="81" t="s">
        <v>15351</v>
      </c>
      <c r="U214" s="81" t="s">
        <v>15351</v>
      </c>
      <c r="V214" s="81" t="s">
        <v>15351</v>
      </c>
      <c r="W214" s="81" t="s">
        <v>14332</v>
      </c>
      <c r="X214" s="81" t="s">
        <v>14332</v>
      </c>
      <c r="Y214" s="81" t="s">
        <v>14332</v>
      </c>
      <c r="Z214" s="81" t="s">
        <v>14745</v>
      </c>
      <c r="AA214" s="81" t="s">
        <v>14332</v>
      </c>
      <c r="AB214" s="81" t="s">
        <v>14332</v>
      </c>
      <c r="AC214" s="81" t="s">
        <v>14746</v>
      </c>
      <c r="AD214" s="81" t="s">
        <v>14332</v>
      </c>
      <c r="AE214" s="81" t="s">
        <v>14747</v>
      </c>
      <c r="AF214" s="81" t="s">
        <v>14748</v>
      </c>
      <c r="AG214" s="81" t="s">
        <v>14332</v>
      </c>
      <c r="AH214" s="81" t="s">
        <v>14332</v>
      </c>
      <c r="AI214" s="81" t="s">
        <v>14332</v>
      </c>
    </row>
    <row r="215" spans="1:35">
      <c r="A215" s="82" t="s">
        <v>13060</v>
      </c>
      <c r="B215" s="81" t="s">
        <v>15303</v>
      </c>
      <c r="C215" s="81" t="s">
        <v>14549</v>
      </c>
      <c r="D215" s="81" t="s">
        <v>11834</v>
      </c>
      <c r="E215" s="81" t="s">
        <v>14308</v>
      </c>
      <c r="F215" s="81" t="s">
        <v>14397</v>
      </c>
      <c r="G215" s="81" t="s">
        <v>14597</v>
      </c>
      <c r="H215" s="81" t="s">
        <v>1453</v>
      </c>
      <c r="I215" s="81" t="s">
        <v>1453</v>
      </c>
      <c r="J215" s="81" t="s">
        <v>1453</v>
      </c>
      <c r="K215" s="81" t="s">
        <v>14332</v>
      </c>
      <c r="L215" s="81" t="s">
        <v>1453</v>
      </c>
      <c r="M215" s="81" t="s">
        <v>11834</v>
      </c>
      <c r="N215" s="81" t="s">
        <v>14804</v>
      </c>
      <c r="O215" s="81" t="s">
        <v>14740</v>
      </c>
      <c r="P215" s="81" t="s">
        <v>1453</v>
      </c>
      <c r="Q215" s="81" t="s">
        <v>1453</v>
      </c>
      <c r="R215" s="81" t="s">
        <v>1453</v>
      </c>
      <c r="S215" s="81" t="s">
        <v>14332</v>
      </c>
      <c r="T215" s="81" t="s">
        <v>15351</v>
      </c>
      <c r="U215" s="81" t="s">
        <v>15351</v>
      </c>
      <c r="V215" s="81" t="s">
        <v>15351</v>
      </c>
      <c r="W215" s="81" t="s">
        <v>1453</v>
      </c>
      <c r="X215" s="81" t="s">
        <v>1453</v>
      </c>
      <c r="Y215" s="81" t="s">
        <v>1453</v>
      </c>
      <c r="Z215" s="81" t="s">
        <v>14745</v>
      </c>
      <c r="AA215" s="81" t="s">
        <v>1453</v>
      </c>
      <c r="AB215" s="81" t="s">
        <v>14332</v>
      </c>
      <c r="AC215" s="81" t="s">
        <v>14746</v>
      </c>
      <c r="AD215" s="81" t="s">
        <v>14332</v>
      </c>
      <c r="AE215" s="81" t="s">
        <v>14747</v>
      </c>
      <c r="AF215" s="81" t="s">
        <v>14748</v>
      </c>
      <c r="AG215" s="81" t="s">
        <v>14332</v>
      </c>
      <c r="AH215" s="81" t="s">
        <v>14332</v>
      </c>
      <c r="AI215" s="81" t="s">
        <v>14332</v>
      </c>
    </row>
    <row r="216" spans="1:35">
      <c r="A216" s="82" t="s">
        <v>14511</v>
      </c>
      <c r="B216" s="81" t="s">
        <v>15303</v>
      </c>
      <c r="C216" s="81" t="s">
        <v>14550</v>
      </c>
      <c r="D216" s="81" t="s">
        <v>6321</v>
      </c>
      <c r="E216" s="81" t="s">
        <v>14308</v>
      </c>
      <c r="F216" s="81" t="s">
        <v>14598</v>
      </c>
      <c r="G216" s="81" t="s">
        <v>14599</v>
      </c>
      <c r="H216" s="81" t="s">
        <v>1453</v>
      </c>
      <c r="I216" s="81" t="s">
        <v>14332</v>
      </c>
      <c r="J216" s="81" t="s">
        <v>14332</v>
      </c>
      <c r="K216" s="81" t="s">
        <v>14332</v>
      </c>
      <c r="L216" s="81" t="s">
        <v>14332</v>
      </c>
      <c r="M216" s="81" t="s">
        <v>14848</v>
      </c>
      <c r="N216" s="81" t="s">
        <v>14804</v>
      </c>
      <c r="O216" s="81" t="s">
        <v>14740</v>
      </c>
      <c r="P216" s="81" t="s">
        <v>1453</v>
      </c>
      <c r="Q216" s="81" t="s">
        <v>1453</v>
      </c>
      <c r="R216" s="81" t="s">
        <v>1453</v>
      </c>
      <c r="S216" s="81" t="s">
        <v>14332</v>
      </c>
      <c r="T216" s="81" t="s">
        <v>15351</v>
      </c>
      <c r="U216" s="81" t="s">
        <v>15351</v>
      </c>
      <c r="V216" s="81" t="s">
        <v>15351</v>
      </c>
      <c r="W216" s="81" t="s">
        <v>14332</v>
      </c>
      <c r="X216" s="81" t="s">
        <v>14332</v>
      </c>
      <c r="Y216" s="81" t="s">
        <v>14332</v>
      </c>
      <c r="Z216" s="81" t="s">
        <v>14745</v>
      </c>
      <c r="AA216" s="81" t="s">
        <v>14332</v>
      </c>
      <c r="AB216" s="81" t="s">
        <v>14332</v>
      </c>
      <c r="AC216" s="81" t="s">
        <v>14746</v>
      </c>
      <c r="AD216" s="81" t="s">
        <v>14332</v>
      </c>
      <c r="AE216" s="81" t="s">
        <v>14747</v>
      </c>
      <c r="AF216" s="81" t="s">
        <v>14748</v>
      </c>
      <c r="AG216" s="81" t="s">
        <v>14332</v>
      </c>
      <c r="AH216" s="81" t="s">
        <v>14332</v>
      </c>
      <c r="AI216" s="81" t="s">
        <v>14332</v>
      </c>
    </row>
    <row r="217" spans="1:35">
      <c r="A217" s="82" t="s">
        <v>2803</v>
      </c>
      <c r="B217" s="81" t="s">
        <v>15303</v>
      </c>
      <c r="C217" s="81" t="s">
        <v>14551</v>
      </c>
      <c r="D217" s="81" t="s">
        <v>11834</v>
      </c>
      <c r="E217" s="81" t="s">
        <v>14308</v>
      </c>
      <c r="F217" s="81" t="s">
        <v>14397</v>
      </c>
      <c r="G217" s="81" t="s">
        <v>14600</v>
      </c>
      <c r="H217" s="81" t="s">
        <v>1453</v>
      </c>
      <c r="I217" s="81" t="s">
        <v>14332</v>
      </c>
      <c r="J217" s="81" t="s">
        <v>14332</v>
      </c>
      <c r="K217" s="81" t="s">
        <v>15946</v>
      </c>
      <c r="L217" s="81" t="s">
        <v>14332</v>
      </c>
      <c r="M217" s="81" t="s">
        <v>15862</v>
      </c>
      <c r="N217" s="81" t="s">
        <v>14804</v>
      </c>
      <c r="O217" s="81" t="s">
        <v>14740</v>
      </c>
      <c r="P217" s="81" t="s">
        <v>15418</v>
      </c>
      <c r="Q217" s="81" t="s">
        <v>1453</v>
      </c>
      <c r="R217" s="81" t="s">
        <v>1453</v>
      </c>
      <c r="S217" s="81" t="s">
        <v>6</v>
      </c>
      <c r="T217" s="81" t="s">
        <v>15351</v>
      </c>
      <c r="U217" s="81" t="s">
        <v>15351</v>
      </c>
      <c r="V217" s="81" t="s">
        <v>15351</v>
      </c>
      <c r="W217" s="81" t="s">
        <v>14332</v>
      </c>
      <c r="X217" s="81" t="s">
        <v>14332</v>
      </c>
      <c r="Y217" s="81" t="s">
        <v>14332</v>
      </c>
      <c r="Z217" s="81" t="s">
        <v>14332</v>
      </c>
      <c r="AA217" s="81" t="s">
        <v>14332</v>
      </c>
      <c r="AB217" s="81" t="s">
        <v>14332</v>
      </c>
      <c r="AC217" s="81" t="s">
        <v>14746</v>
      </c>
      <c r="AD217" s="81" t="s">
        <v>14332</v>
      </c>
      <c r="AE217" s="81" t="s">
        <v>14747</v>
      </c>
      <c r="AF217" s="81" t="s">
        <v>14748</v>
      </c>
      <c r="AG217" s="81" t="s">
        <v>14332</v>
      </c>
      <c r="AH217" s="81" t="s">
        <v>14332</v>
      </c>
      <c r="AI217" s="81" t="s">
        <v>14332</v>
      </c>
    </row>
    <row r="218" spans="1:35">
      <c r="A218" s="82" t="s">
        <v>13137</v>
      </c>
      <c r="B218" s="81" t="s">
        <v>15303</v>
      </c>
      <c r="C218" s="81" t="s">
        <v>15947</v>
      </c>
      <c r="D218" s="81" t="s">
        <v>6321</v>
      </c>
      <c r="E218" s="81" t="s">
        <v>14308</v>
      </c>
      <c r="F218" s="81" t="s">
        <v>14397</v>
      </c>
      <c r="G218" s="81" t="s">
        <v>14601</v>
      </c>
      <c r="H218" s="81" t="s">
        <v>1453</v>
      </c>
      <c r="I218" s="81" t="s">
        <v>14332</v>
      </c>
      <c r="J218" s="81" t="s">
        <v>14332</v>
      </c>
      <c r="K218" s="81" t="s">
        <v>14332</v>
      </c>
      <c r="L218" s="81" t="s">
        <v>14332</v>
      </c>
      <c r="M218" s="81" t="s">
        <v>14848</v>
      </c>
      <c r="N218" s="81" t="s">
        <v>14804</v>
      </c>
      <c r="O218" s="81" t="s">
        <v>14740</v>
      </c>
      <c r="P218" s="81" t="s">
        <v>1453</v>
      </c>
      <c r="Q218" s="81" t="s">
        <v>1453</v>
      </c>
      <c r="R218" s="81" t="s">
        <v>1453</v>
      </c>
      <c r="S218" s="81" t="s">
        <v>14332</v>
      </c>
      <c r="T218" s="81" t="s">
        <v>15351</v>
      </c>
      <c r="U218" s="81" t="s">
        <v>15351</v>
      </c>
      <c r="V218" s="81" t="s">
        <v>15351</v>
      </c>
      <c r="W218" s="81" t="s">
        <v>14332</v>
      </c>
      <c r="X218" s="81" t="s">
        <v>14332</v>
      </c>
      <c r="Y218" s="81" t="s">
        <v>14332</v>
      </c>
      <c r="Z218" s="81" t="s">
        <v>14745</v>
      </c>
      <c r="AA218" s="81" t="s">
        <v>14332</v>
      </c>
      <c r="AB218" s="81" t="s">
        <v>14332</v>
      </c>
      <c r="AC218" s="81" t="s">
        <v>14746</v>
      </c>
      <c r="AD218" s="81" t="s">
        <v>14332</v>
      </c>
      <c r="AE218" s="81" t="s">
        <v>14747</v>
      </c>
      <c r="AF218" s="81" t="s">
        <v>14748</v>
      </c>
      <c r="AG218" s="81" t="s">
        <v>14332</v>
      </c>
      <c r="AH218" s="81" t="s">
        <v>14332</v>
      </c>
      <c r="AI218" s="81" t="s">
        <v>14332</v>
      </c>
    </row>
    <row r="219" spans="1:35">
      <c r="A219" s="82" t="s">
        <v>3165</v>
      </c>
      <c r="B219" s="81" t="s">
        <v>15303</v>
      </c>
      <c r="C219" s="81" t="s">
        <v>14552</v>
      </c>
      <c r="D219" s="81" t="s">
        <v>11834</v>
      </c>
      <c r="E219" s="81" t="s">
        <v>14308</v>
      </c>
      <c r="F219" s="81" t="s">
        <v>14397</v>
      </c>
      <c r="G219" s="81" t="s">
        <v>14602</v>
      </c>
      <c r="H219" s="81" t="s">
        <v>1453</v>
      </c>
      <c r="I219" s="81" t="s">
        <v>14332</v>
      </c>
      <c r="J219" s="81" t="s">
        <v>14332</v>
      </c>
      <c r="K219" s="81" t="s">
        <v>14332</v>
      </c>
      <c r="L219" s="81" t="s">
        <v>14332</v>
      </c>
      <c r="M219" s="81" t="s">
        <v>15862</v>
      </c>
      <c r="N219" s="81" t="s">
        <v>14804</v>
      </c>
      <c r="O219" s="81" t="s">
        <v>14740</v>
      </c>
      <c r="P219" s="81" t="s">
        <v>15418</v>
      </c>
      <c r="Q219" s="81" t="s">
        <v>1453</v>
      </c>
      <c r="R219" s="81" t="s">
        <v>1453</v>
      </c>
      <c r="S219" s="81" t="s">
        <v>6</v>
      </c>
      <c r="T219" s="81" t="s">
        <v>15351</v>
      </c>
      <c r="U219" s="81" t="s">
        <v>15351</v>
      </c>
      <c r="V219" s="81" t="s">
        <v>15351</v>
      </c>
      <c r="W219" s="81" t="s">
        <v>14332</v>
      </c>
      <c r="X219" s="81" t="s">
        <v>14332</v>
      </c>
      <c r="Y219" s="81" t="s">
        <v>14332</v>
      </c>
      <c r="Z219" s="81" t="s">
        <v>14745</v>
      </c>
      <c r="AA219" s="81" t="s">
        <v>14332</v>
      </c>
      <c r="AB219" s="81" t="s">
        <v>14332</v>
      </c>
      <c r="AC219" s="81" t="s">
        <v>14746</v>
      </c>
      <c r="AD219" s="81" t="s">
        <v>14332</v>
      </c>
      <c r="AE219" s="81" t="s">
        <v>14747</v>
      </c>
      <c r="AF219" s="81" t="s">
        <v>14748</v>
      </c>
      <c r="AG219" s="81" t="s">
        <v>14332</v>
      </c>
      <c r="AH219" s="81" t="s">
        <v>14332</v>
      </c>
      <c r="AI219" s="81" t="s">
        <v>14332</v>
      </c>
    </row>
    <row r="220" spans="1:35">
      <c r="A220" s="82" t="s">
        <v>14512</v>
      </c>
      <c r="B220" s="81" t="s">
        <v>15303</v>
      </c>
      <c r="C220" s="81" t="s">
        <v>14553</v>
      </c>
      <c r="D220" s="81" t="s">
        <v>14469</v>
      </c>
      <c r="E220" s="81" t="s">
        <v>14308</v>
      </c>
      <c r="F220" s="81" t="s">
        <v>14397</v>
      </c>
      <c r="G220" s="81" t="s">
        <v>14603</v>
      </c>
      <c r="H220" s="81" t="s">
        <v>1453</v>
      </c>
      <c r="I220" s="81" t="s">
        <v>14332</v>
      </c>
      <c r="J220" s="81" t="s">
        <v>14332</v>
      </c>
      <c r="K220" s="81" t="s">
        <v>14332</v>
      </c>
      <c r="L220" s="81" t="s">
        <v>14332</v>
      </c>
      <c r="M220" s="81" t="s">
        <v>14812</v>
      </c>
      <c r="N220" s="81" t="s">
        <v>14804</v>
      </c>
      <c r="O220" s="81" t="s">
        <v>14740</v>
      </c>
      <c r="P220" s="81" t="s">
        <v>15418</v>
      </c>
      <c r="Q220" s="81" t="s">
        <v>1453</v>
      </c>
      <c r="R220" s="81" t="s">
        <v>1453</v>
      </c>
      <c r="S220" s="81" t="s">
        <v>14332</v>
      </c>
      <c r="T220" s="81" t="s">
        <v>15351</v>
      </c>
      <c r="U220" s="81" t="s">
        <v>15351</v>
      </c>
      <c r="V220" s="81" t="s">
        <v>15351</v>
      </c>
      <c r="W220" s="81" t="s">
        <v>14332</v>
      </c>
      <c r="X220" s="81" t="s">
        <v>14332</v>
      </c>
      <c r="Y220" s="81" t="s">
        <v>14332</v>
      </c>
      <c r="Z220" s="81" t="s">
        <v>14745</v>
      </c>
      <c r="AA220" s="81" t="s">
        <v>14332</v>
      </c>
      <c r="AB220" s="81" t="s">
        <v>14332</v>
      </c>
      <c r="AC220" s="81" t="s">
        <v>14746</v>
      </c>
      <c r="AD220" s="81" t="s">
        <v>14332</v>
      </c>
      <c r="AE220" s="81" t="s">
        <v>14747</v>
      </c>
      <c r="AF220" s="81" t="s">
        <v>14748</v>
      </c>
      <c r="AG220" s="81" t="s">
        <v>14332</v>
      </c>
      <c r="AH220" s="81" t="s">
        <v>14332</v>
      </c>
      <c r="AI220" s="81" t="s">
        <v>14332</v>
      </c>
    </row>
    <row r="221" spans="1:35">
      <c r="A221" s="82" t="s">
        <v>14513</v>
      </c>
      <c r="B221" s="81" t="s">
        <v>15303</v>
      </c>
      <c r="C221" s="81" t="s">
        <v>14554</v>
      </c>
      <c r="D221" s="81" t="s">
        <v>14469</v>
      </c>
      <c r="E221" s="81" t="s">
        <v>14308</v>
      </c>
      <c r="F221" s="81" t="s">
        <v>14397</v>
      </c>
      <c r="G221" s="81" t="s">
        <v>14604</v>
      </c>
      <c r="H221" s="81" t="s">
        <v>1453</v>
      </c>
      <c r="I221" s="81" t="s">
        <v>14332</v>
      </c>
      <c r="J221" s="81" t="s">
        <v>14332</v>
      </c>
      <c r="K221" s="81" t="s">
        <v>14332</v>
      </c>
      <c r="L221" s="81" t="s">
        <v>14332</v>
      </c>
      <c r="M221" s="81" t="s">
        <v>14812</v>
      </c>
      <c r="N221" s="81" t="s">
        <v>14804</v>
      </c>
      <c r="O221" s="81" t="s">
        <v>14740</v>
      </c>
      <c r="P221" s="81" t="s">
        <v>1453</v>
      </c>
      <c r="Q221" s="81" t="s">
        <v>1453</v>
      </c>
      <c r="R221" s="81" t="s">
        <v>1453</v>
      </c>
      <c r="S221" s="81" t="s">
        <v>14332</v>
      </c>
      <c r="T221" s="81" t="s">
        <v>15351</v>
      </c>
      <c r="U221" s="81" t="s">
        <v>15351</v>
      </c>
      <c r="V221" s="81" t="s">
        <v>15351</v>
      </c>
      <c r="W221" s="81" t="s">
        <v>14332</v>
      </c>
      <c r="X221" s="81" t="s">
        <v>14332</v>
      </c>
      <c r="Y221" s="81" t="s">
        <v>14332</v>
      </c>
      <c r="Z221" s="81" t="s">
        <v>14745</v>
      </c>
      <c r="AA221" s="81" t="s">
        <v>14332</v>
      </c>
      <c r="AB221" s="81" t="s">
        <v>14332</v>
      </c>
      <c r="AC221" s="81" t="s">
        <v>14746</v>
      </c>
      <c r="AD221" s="81" t="s">
        <v>14332</v>
      </c>
      <c r="AE221" s="81" t="s">
        <v>14747</v>
      </c>
      <c r="AF221" s="81" t="s">
        <v>14748</v>
      </c>
      <c r="AG221" s="81" t="s">
        <v>14332</v>
      </c>
      <c r="AH221" s="81" t="s">
        <v>14332</v>
      </c>
      <c r="AI221" s="81" t="s">
        <v>14332</v>
      </c>
    </row>
    <row r="222" spans="1:35">
      <c r="A222" s="82" t="s">
        <v>14514</v>
      </c>
      <c r="B222" s="81" t="s">
        <v>15303</v>
      </c>
      <c r="C222" s="81" t="s">
        <v>14555</v>
      </c>
      <c r="D222" s="81" t="s">
        <v>15948</v>
      </c>
      <c r="E222" s="81" t="s">
        <v>14308</v>
      </c>
      <c r="F222" s="81" t="s">
        <v>14480</v>
      </c>
      <c r="G222" s="81" t="s">
        <v>14605</v>
      </c>
      <c r="H222" s="81" t="s">
        <v>1453</v>
      </c>
      <c r="I222" s="81" t="s">
        <v>1453</v>
      </c>
      <c r="J222" s="81" t="s">
        <v>1453</v>
      </c>
      <c r="K222" s="81" t="s">
        <v>14332</v>
      </c>
      <c r="L222" s="81" t="s">
        <v>1453</v>
      </c>
      <c r="M222" s="81" t="s">
        <v>11834</v>
      </c>
      <c r="N222" s="81" t="s">
        <v>14917</v>
      </c>
      <c r="O222" s="81" t="s">
        <v>14795</v>
      </c>
      <c r="P222" s="81" t="s">
        <v>1453</v>
      </c>
      <c r="Q222" s="81" t="s">
        <v>1453</v>
      </c>
      <c r="R222" s="81" t="s">
        <v>1453</v>
      </c>
      <c r="S222" s="81" t="s">
        <v>14332</v>
      </c>
      <c r="T222" s="81" t="s">
        <v>15351</v>
      </c>
      <c r="U222" s="81" t="s">
        <v>15351</v>
      </c>
      <c r="V222" s="81" t="s">
        <v>15351</v>
      </c>
      <c r="W222" s="81" t="s">
        <v>1453</v>
      </c>
      <c r="X222" s="81" t="s">
        <v>1453</v>
      </c>
      <c r="Y222" s="81" t="s">
        <v>1453</v>
      </c>
      <c r="Z222" s="81" t="s">
        <v>14745</v>
      </c>
      <c r="AA222" s="81" t="s">
        <v>1453</v>
      </c>
      <c r="AB222" s="81" t="s">
        <v>1453</v>
      </c>
      <c r="AC222" s="81" t="s">
        <v>14746</v>
      </c>
      <c r="AD222" s="81" t="s">
        <v>14332</v>
      </c>
      <c r="AE222" s="81" t="s">
        <v>14747</v>
      </c>
      <c r="AF222" s="81" t="s">
        <v>14748</v>
      </c>
      <c r="AG222" s="81" t="s">
        <v>14332</v>
      </c>
      <c r="AH222" s="81" t="s">
        <v>14332</v>
      </c>
      <c r="AI222" s="81" t="s">
        <v>14332</v>
      </c>
    </row>
    <row r="223" spans="1:35">
      <c r="A223" s="82" t="s">
        <v>3185</v>
      </c>
      <c r="B223" s="81" t="s">
        <v>15303</v>
      </c>
      <c r="C223" s="81" t="s">
        <v>14556</v>
      </c>
      <c r="D223" s="81" t="s">
        <v>15933</v>
      </c>
      <c r="E223" s="81" t="s">
        <v>14396</v>
      </c>
      <c r="F223" s="81" t="s">
        <v>14397</v>
      </c>
      <c r="G223" s="81" t="s">
        <v>14606</v>
      </c>
      <c r="H223" s="81" t="s">
        <v>1453</v>
      </c>
      <c r="I223" s="81" t="s">
        <v>14332</v>
      </c>
      <c r="J223" s="81" t="s">
        <v>14332</v>
      </c>
      <c r="K223" s="81" t="s">
        <v>15949</v>
      </c>
      <c r="L223" s="81" t="s">
        <v>14332</v>
      </c>
      <c r="M223" s="81" t="s">
        <v>15933</v>
      </c>
      <c r="N223" s="81" t="s">
        <v>14917</v>
      </c>
      <c r="O223" s="81" t="s">
        <v>14740</v>
      </c>
      <c r="P223" s="81" t="s">
        <v>15418</v>
      </c>
      <c r="Q223" s="81" t="s">
        <v>1453</v>
      </c>
      <c r="R223" s="81" t="s">
        <v>1453</v>
      </c>
      <c r="S223" s="81" t="s">
        <v>6</v>
      </c>
      <c r="T223" s="81" t="s">
        <v>15351</v>
      </c>
      <c r="U223" s="81" t="s">
        <v>15351</v>
      </c>
      <c r="V223" s="81" t="s">
        <v>15351</v>
      </c>
      <c r="W223" s="81" t="s">
        <v>14332</v>
      </c>
      <c r="X223" s="81" t="s">
        <v>14332</v>
      </c>
      <c r="Y223" s="81" t="s">
        <v>14332</v>
      </c>
      <c r="Z223" s="81" t="s">
        <v>14745</v>
      </c>
      <c r="AA223" s="81" t="s">
        <v>14332</v>
      </c>
      <c r="AB223" s="81" t="s">
        <v>14332</v>
      </c>
      <c r="AC223" s="81" t="s">
        <v>14746</v>
      </c>
      <c r="AD223" s="81" t="s">
        <v>14332</v>
      </c>
      <c r="AE223" s="81" t="s">
        <v>14747</v>
      </c>
      <c r="AF223" s="81" t="s">
        <v>14748</v>
      </c>
      <c r="AG223" s="81" t="s">
        <v>14332</v>
      </c>
      <c r="AH223" s="81" t="s">
        <v>14332</v>
      </c>
      <c r="AI223" s="81" t="s">
        <v>14332</v>
      </c>
    </row>
    <row r="224" spans="1:35">
      <c r="A224" s="82" t="s">
        <v>13110</v>
      </c>
      <c r="B224" s="81" t="s">
        <v>15303</v>
      </c>
      <c r="C224" s="81" t="s">
        <v>13109</v>
      </c>
      <c r="D224" s="81" t="s">
        <v>13111</v>
      </c>
      <c r="E224" s="81" t="s">
        <v>14324</v>
      </c>
      <c r="F224" s="81" t="s">
        <v>14483</v>
      </c>
      <c r="G224" s="81" t="s">
        <v>14607</v>
      </c>
      <c r="H224" s="81" t="s">
        <v>13112</v>
      </c>
      <c r="I224" s="81" t="s">
        <v>1453</v>
      </c>
      <c r="J224" s="81" t="s">
        <v>1453</v>
      </c>
      <c r="K224" s="81" t="s">
        <v>14332</v>
      </c>
      <c r="L224" s="81" t="s">
        <v>1453</v>
      </c>
      <c r="M224" s="81" t="s">
        <v>14848</v>
      </c>
      <c r="N224" s="81" t="s">
        <v>14804</v>
      </c>
      <c r="O224" s="81" t="s">
        <v>14795</v>
      </c>
      <c r="P224" s="81" t="s">
        <v>1453</v>
      </c>
      <c r="Q224" s="81" t="s">
        <v>1453</v>
      </c>
      <c r="R224" s="81" t="s">
        <v>1453</v>
      </c>
      <c r="S224" s="81" t="s">
        <v>14332</v>
      </c>
      <c r="T224" s="81" t="s">
        <v>15950</v>
      </c>
      <c r="U224" s="81" t="s">
        <v>15950</v>
      </c>
      <c r="V224" s="81" t="s">
        <v>15950</v>
      </c>
      <c r="W224" s="81" t="s">
        <v>1453</v>
      </c>
      <c r="X224" s="81" t="s">
        <v>1453</v>
      </c>
      <c r="Y224" s="81" t="s">
        <v>1453</v>
      </c>
      <c r="Z224" s="81" t="s">
        <v>14745</v>
      </c>
      <c r="AA224" s="81" t="s">
        <v>1453</v>
      </c>
      <c r="AB224" s="81" t="s">
        <v>1453</v>
      </c>
      <c r="AC224" s="81" t="s">
        <v>14746</v>
      </c>
      <c r="AD224" s="81" t="s">
        <v>14332</v>
      </c>
      <c r="AE224" s="81" t="s">
        <v>14747</v>
      </c>
      <c r="AF224" s="81" t="s">
        <v>14748</v>
      </c>
      <c r="AG224" s="81" t="s">
        <v>14332</v>
      </c>
      <c r="AH224" s="81" t="s">
        <v>14332</v>
      </c>
      <c r="AI224" s="81" t="s">
        <v>14332</v>
      </c>
    </row>
    <row r="225" spans="1:35">
      <c r="A225" s="82" t="s">
        <v>14515</v>
      </c>
      <c r="B225" s="81" t="s">
        <v>15303</v>
      </c>
      <c r="C225" s="81" t="s">
        <v>15951</v>
      </c>
      <c r="D225" s="81" t="s">
        <v>109</v>
      </c>
      <c r="E225" s="81" t="s">
        <v>14324</v>
      </c>
      <c r="F225" s="81" t="s">
        <v>14480</v>
      </c>
      <c r="G225" s="81" t="s">
        <v>14608</v>
      </c>
      <c r="H225" s="81" t="s">
        <v>1453</v>
      </c>
      <c r="I225" s="81" t="s">
        <v>1453</v>
      </c>
      <c r="J225" s="81" t="s">
        <v>1453</v>
      </c>
      <c r="K225" s="81" t="s">
        <v>14332</v>
      </c>
      <c r="L225" s="81" t="s">
        <v>1453</v>
      </c>
      <c r="M225" s="81" t="s">
        <v>14812</v>
      </c>
      <c r="N225" s="81" t="s">
        <v>14804</v>
      </c>
      <c r="O225" s="81" t="s">
        <v>14795</v>
      </c>
      <c r="P225" s="81" t="s">
        <v>1453</v>
      </c>
      <c r="Q225" s="81" t="s">
        <v>1453</v>
      </c>
      <c r="R225" s="81" t="s">
        <v>1453</v>
      </c>
      <c r="S225" s="81" t="s">
        <v>14332</v>
      </c>
      <c r="T225" s="81" t="s">
        <v>15351</v>
      </c>
      <c r="U225" s="81" t="s">
        <v>15351</v>
      </c>
      <c r="V225" s="81" t="s">
        <v>15351</v>
      </c>
      <c r="W225" s="81" t="s">
        <v>1453</v>
      </c>
      <c r="X225" s="81" t="s">
        <v>1453</v>
      </c>
      <c r="Y225" s="81" t="s">
        <v>1453</v>
      </c>
      <c r="Z225" s="81" t="s">
        <v>14745</v>
      </c>
      <c r="AA225" s="81" t="s">
        <v>1453</v>
      </c>
      <c r="AB225" s="81" t="s">
        <v>1453</v>
      </c>
      <c r="AC225" s="81" t="s">
        <v>14746</v>
      </c>
      <c r="AD225" s="81" t="s">
        <v>14332</v>
      </c>
      <c r="AE225" s="81" t="s">
        <v>14747</v>
      </c>
      <c r="AF225" s="81" t="s">
        <v>14748</v>
      </c>
      <c r="AG225" s="81" t="s">
        <v>14332</v>
      </c>
      <c r="AH225" s="81" t="s">
        <v>14332</v>
      </c>
      <c r="AI225" s="81" t="s">
        <v>14332</v>
      </c>
    </row>
    <row r="226" spans="1:35">
      <c r="A226" s="81" t="s">
        <v>15952</v>
      </c>
      <c r="B226" s="81" t="s">
        <v>15303</v>
      </c>
      <c r="C226" s="81" t="s">
        <v>15953</v>
      </c>
      <c r="D226" s="81" t="s">
        <v>15954</v>
      </c>
      <c r="E226" s="81" t="s">
        <v>14276</v>
      </c>
      <c r="F226" s="81" t="s">
        <v>14598</v>
      </c>
      <c r="G226" s="81" t="s">
        <v>15955</v>
      </c>
      <c r="H226" s="81" t="s">
        <v>15956</v>
      </c>
      <c r="I226" s="81" t="s">
        <v>14332</v>
      </c>
      <c r="J226" s="81" t="s">
        <v>14332</v>
      </c>
      <c r="K226" s="81" t="s">
        <v>14332</v>
      </c>
      <c r="L226" s="81" t="s">
        <v>14332</v>
      </c>
      <c r="M226" s="81" t="s">
        <v>14819</v>
      </c>
      <c r="N226" s="81" t="s">
        <v>14820</v>
      </c>
      <c r="O226" s="81" t="s">
        <v>14740</v>
      </c>
      <c r="P226" s="81" t="s">
        <v>15953</v>
      </c>
      <c r="Q226" s="81" t="s">
        <v>1453</v>
      </c>
      <c r="R226" s="81" t="s">
        <v>1453</v>
      </c>
      <c r="S226" s="81" t="s">
        <v>14332</v>
      </c>
      <c r="T226" s="81" t="s">
        <v>14900</v>
      </c>
      <c r="U226" s="81" t="s">
        <v>15957</v>
      </c>
      <c r="V226" s="81" t="s">
        <v>15958</v>
      </c>
      <c r="W226" s="81" t="s">
        <v>14332</v>
      </c>
      <c r="X226" s="81" t="s">
        <v>14332</v>
      </c>
      <c r="Y226" s="81" t="s">
        <v>14332</v>
      </c>
      <c r="Z226" s="81" t="s">
        <v>14745</v>
      </c>
      <c r="AA226" s="81" t="s">
        <v>14332</v>
      </c>
      <c r="AB226" s="81" t="s">
        <v>14332</v>
      </c>
      <c r="AC226" s="81" t="s">
        <v>14746</v>
      </c>
      <c r="AD226" s="81" t="s">
        <v>14332</v>
      </c>
      <c r="AE226" s="81" t="s">
        <v>14747</v>
      </c>
      <c r="AF226" s="81" t="s">
        <v>14748</v>
      </c>
      <c r="AG226" s="81" t="s">
        <v>14332</v>
      </c>
      <c r="AH226" s="81" t="s">
        <v>14332</v>
      </c>
      <c r="AI226" s="81" t="s">
        <v>14332</v>
      </c>
    </row>
    <row r="227" spans="1:35">
      <c r="A227" s="81" t="s">
        <v>15959</v>
      </c>
      <c r="B227" s="81" t="s">
        <v>15303</v>
      </c>
      <c r="C227" s="81" t="s">
        <v>15960</v>
      </c>
      <c r="D227" s="81" t="s">
        <v>15961</v>
      </c>
      <c r="E227" s="81" t="s">
        <v>14629</v>
      </c>
      <c r="F227" s="81" t="s">
        <v>14629</v>
      </c>
      <c r="G227" s="81" t="s">
        <v>14332</v>
      </c>
      <c r="H227" s="81" t="s">
        <v>15962</v>
      </c>
      <c r="I227" s="81" t="s">
        <v>14332</v>
      </c>
      <c r="J227" s="81" t="s">
        <v>14332</v>
      </c>
      <c r="K227" s="81" t="s">
        <v>14332</v>
      </c>
      <c r="L227" s="81" t="s">
        <v>14332</v>
      </c>
      <c r="M227" s="81" t="s">
        <v>15265</v>
      </c>
      <c r="N227" s="81" t="s">
        <v>14794</v>
      </c>
      <c r="O227" s="81" t="s">
        <v>14740</v>
      </c>
      <c r="P227" s="81" t="s">
        <v>15963</v>
      </c>
      <c r="Q227" s="81" t="s">
        <v>15963</v>
      </c>
      <c r="R227" s="81" t="s">
        <v>15963</v>
      </c>
      <c r="S227" s="81" t="s">
        <v>14332</v>
      </c>
      <c r="T227" s="81" t="s">
        <v>14742</v>
      </c>
      <c r="U227" s="81" t="s">
        <v>15964</v>
      </c>
      <c r="V227" s="81" t="s">
        <v>15963</v>
      </c>
      <c r="W227" s="81" t="s">
        <v>14332</v>
      </c>
      <c r="X227" s="81" t="s">
        <v>14332</v>
      </c>
      <c r="Y227" s="81" t="s">
        <v>14332</v>
      </c>
      <c r="Z227" s="81" t="s">
        <v>14745</v>
      </c>
      <c r="AA227" s="81" t="s">
        <v>14332</v>
      </c>
      <c r="AB227" s="81" t="s">
        <v>14332</v>
      </c>
      <c r="AC227" s="81" t="s">
        <v>14746</v>
      </c>
      <c r="AD227" s="81" t="s">
        <v>14332</v>
      </c>
      <c r="AE227" s="81" t="s">
        <v>14747</v>
      </c>
      <c r="AF227" s="81" t="s">
        <v>14748</v>
      </c>
      <c r="AG227" s="81" t="s">
        <v>14332</v>
      </c>
      <c r="AH227" s="81" t="s">
        <v>14332</v>
      </c>
      <c r="AI227" s="81" t="s">
        <v>14332</v>
      </c>
    </row>
    <row r="228" spans="1:35">
      <c r="A228" s="81" t="s">
        <v>15965</v>
      </c>
      <c r="B228" s="81" t="s">
        <v>15303</v>
      </c>
      <c r="C228" s="81" t="s">
        <v>15966</v>
      </c>
      <c r="D228" s="81" t="s">
        <v>15967</v>
      </c>
      <c r="E228" s="81" t="s">
        <v>15362</v>
      </c>
      <c r="F228" s="81" t="s">
        <v>15363</v>
      </c>
      <c r="G228" s="81" t="s">
        <v>15968</v>
      </c>
      <c r="H228" s="81" t="s">
        <v>15969</v>
      </c>
      <c r="I228" s="81" t="s">
        <v>1453</v>
      </c>
      <c r="J228" s="81" t="s">
        <v>1453</v>
      </c>
      <c r="K228" s="81" t="s">
        <v>14332</v>
      </c>
      <c r="L228" s="81" t="s">
        <v>14332</v>
      </c>
      <c r="M228" s="81" t="s">
        <v>14738</v>
      </c>
      <c r="N228" s="81" t="s">
        <v>14739</v>
      </c>
      <c r="O228" s="81" t="s">
        <v>14740</v>
      </c>
      <c r="P228" s="81" t="s">
        <v>15966</v>
      </c>
      <c r="Q228" s="81" t="s">
        <v>1453</v>
      </c>
      <c r="R228" s="81" t="s">
        <v>1453</v>
      </c>
      <c r="S228" s="81" t="s">
        <v>14332</v>
      </c>
      <c r="T228" s="81" t="s">
        <v>14742</v>
      </c>
      <c r="U228" s="81" t="s">
        <v>15970</v>
      </c>
      <c r="V228" s="81" t="s">
        <v>15971</v>
      </c>
      <c r="W228" s="81" t="s">
        <v>1453</v>
      </c>
      <c r="X228" s="81" t="s">
        <v>1453</v>
      </c>
      <c r="Y228" s="81" t="s">
        <v>1453</v>
      </c>
      <c r="Z228" s="81" t="s">
        <v>14745</v>
      </c>
      <c r="AA228" s="81" t="s">
        <v>1453</v>
      </c>
      <c r="AB228" s="81" t="s">
        <v>1453</v>
      </c>
      <c r="AC228" s="81" t="s">
        <v>14746</v>
      </c>
      <c r="AD228" s="81" t="s">
        <v>14332</v>
      </c>
      <c r="AE228" s="81" t="s">
        <v>14747</v>
      </c>
      <c r="AF228" s="81" t="s">
        <v>14748</v>
      </c>
      <c r="AG228" s="81" t="s">
        <v>14332</v>
      </c>
      <c r="AH228" s="81" t="s">
        <v>14332</v>
      </c>
      <c r="AI228" s="81" t="s">
        <v>14332</v>
      </c>
    </row>
    <row r="229" spans="1:35">
      <c r="A229" s="81" t="s">
        <v>15972</v>
      </c>
      <c r="B229" s="81" t="s">
        <v>15303</v>
      </c>
      <c r="C229" s="81" t="s">
        <v>15973</v>
      </c>
      <c r="D229" s="81" t="s">
        <v>15974</v>
      </c>
      <c r="E229" s="81" t="s">
        <v>14466</v>
      </c>
      <c r="F229" s="81" t="s">
        <v>15363</v>
      </c>
      <c r="G229" s="81" t="s">
        <v>14332</v>
      </c>
      <c r="H229" s="81" t="s">
        <v>15975</v>
      </c>
      <c r="I229" s="81" t="s">
        <v>14332</v>
      </c>
      <c r="J229" s="81" t="s">
        <v>14332</v>
      </c>
      <c r="K229" s="81" t="s">
        <v>14332</v>
      </c>
      <c r="L229" s="81" t="s">
        <v>14332</v>
      </c>
      <c r="M229" s="81" t="s">
        <v>14819</v>
      </c>
      <c r="N229" s="81" t="s">
        <v>14820</v>
      </c>
      <c r="O229" s="81" t="s">
        <v>14740</v>
      </c>
      <c r="P229" s="81" t="s">
        <v>15973</v>
      </c>
      <c r="Q229" s="81" t="s">
        <v>1453</v>
      </c>
      <c r="R229" s="81" t="s">
        <v>1453</v>
      </c>
      <c r="S229" s="81" t="s">
        <v>14332</v>
      </c>
      <c r="T229" s="81" t="s">
        <v>14900</v>
      </c>
      <c r="U229" s="81" t="s">
        <v>15976</v>
      </c>
      <c r="V229" s="81" t="s">
        <v>15973</v>
      </c>
      <c r="W229" s="81" t="s">
        <v>14332</v>
      </c>
      <c r="X229" s="81" t="s">
        <v>14332</v>
      </c>
      <c r="Y229" s="81" t="s">
        <v>14332</v>
      </c>
      <c r="Z229" s="81" t="s">
        <v>14745</v>
      </c>
      <c r="AA229" s="81" t="s">
        <v>14332</v>
      </c>
      <c r="AB229" s="81" t="s">
        <v>14332</v>
      </c>
      <c r="AC229" s="81" t="s">
        <v>14746</v>
      </c>
      <c r="AD229" s="81" t="s">
        <v>14332</v>
      </c>
      <c r="AE229" s="81" t="s">
        <v>14747</v>
      </c>
      <c r="AF229" s="81" t="s">
        <v>14748</v>
      </c>
      <c r="AG229" s="81" t="s">
        <v>14332</v>
      </c>
      <c r="AH229" s="81" t="s">
        <v>14332</v>
      </c>
      <c r="AI229" s="81" t="s">
        <v>14332</v>
      </c>
    </row>
    <row r="230" spans="1:35">
      <c r="A230" s="81" t="s">
        <v>15977</v>
      </c>
      <c r="B230" s="81" t="s">
        <v>15303</v>
      </c>
      <c r="C230" s="81" t="s">
        <v>15978</v>
      </c>
      <c r="D230" s="81" t="s">
        <v>15979</v>
      </c>
      <c r="E230" s="81" t="s">
        <v>14333</v>
      </c>
      <c r="F230" s="81" t="s">
        <v>14325</v>
      </c>
      <c r="G230" s="81" t="s">
        <v>15980</v>
      </c>
      <c r="H230" s="81" t="s">
        <v>15981</v>
      </c>
      <c r="I230" s="81" t="s">
        <v>1453</v>
      </c>
      <c r="J230" s="81" t="s">
        <v>1453</v>
      </c>
      <c r="K230" s="81" t="s">
        <v>14332</v>
      </c>
      <c r="L230" s="81" t="s">
        <v>14332</v>
      </c>
      <c r="M230" s="81" t="s">
        <v>14738</v>
      </c>
      <c r="N230" s="81" t="s">
        <v>14739</v>
      </c>
      <c r="O230" s="81" t="s">
        <v>14740</v>
      </c>
      <c r="P230" s="81" t="s">
        <v>15982</v>
      </c>
      <c r="Q230" s="81" t="s">
        <v>1453</v>
      </c>
      <c r="R230" s="81" t="s">
        <v>15982</v>
      </c>
      <c r="S230" s="81" t="s">
        <v>14332</v>
      </c>
      <c r="T230" s="81" t="s">
        <v>14742</v>
      </c>
      <c r="U230" s="81" t="s">
        <v>15983</v>
      </c>
      <c r="V230" s="81" t="s">
        <v>15984</v>
      </c>
      <c r="W230" s="81" t="s">
        <v>1453</v>
      </c>
      <c r="X230" s="81" t="s">
        <v>1453</v>
      </c>
      <c r="Y230" s="81" t="s">
        <v>1453</v>
      </c>
      <c r="Z230" s="81" t="s">
        <v>14745</v>
      </c>
      <c r="AA230" s="81" t="s">
        <v>1453</v>
      </c>
      <c r="AB230" s="81" t="s">
        <v>1453</v>
      </c>
      <c r="AC230" s="81" t="s">
        <v>14746</v>
      </c>
      <c r="AD230" s="81" t="s">
        <v>15985</v>
      </c>
      <c r="AE230" s="81" t="s">
        <v>14755</v>
      </c>
      <c r="AF230" s="81" t="s">
        <v>14748</v>
      </c>
      <c r="AG230" s="81" t="s">
        <v>14332</v>
      </c>
      <c r="AH230" s="81" t="s">
        <v>14332</v>
      </c>
      <c r="AI230" s="81" t="s">
        <v>14332</v>
      </c>
    </row>
    <row r="231" spans="1:35">
      <c r="A231" s="81" t="s">
        <v>15986</v>
      </c>
      <c r="B231" s="81" t="s">
        <v>15303</v>
      </c>
      <c r="C231" s="81" t="s">
        <v>15987</v>
      </c>
      <c r="D231" s="81" t="s">
        <v>15988</v>
      </c>
      <c r="E231" s="81" t="s">
        <v>14618</v>
      </c>
      <c r="F231" s="81" t="s">
        <v>14618</v>
      </c>
      <c r="G231" s="81" t="s">
        <v>15989</v>
      </c>
      <c r="H231" s="81" t="s">
        <v>15990</v>
      </c>
      <c r="I231" s="81" t="s">
        <v>15991</v>
      </c>
      <c r="J231" s="81" t="s">
        <v>1453</v>
      </c>
      <c r="K231" s="81" t="s">
        <v>14332</v>
      </c>
      <c r="L231" s="81" t="s">
        <v>14332</v>
      </c>
      <c r="M231" s="81" t="s">
        <v>15771</v>
      </c>
      <c r="N231" s="81" t="s">
        <v>14988</v>
      </c>
      <c r="O231" s="81" t="s">
        <v>14740</v>
      </c>
      <c r="P231" s="81" t="s">
        <v>1453</v>
      </c>
      <c r="Q231" s="81" t="s">
        <v>1453</v>
      </c>
      <c r="R231" s="81" t="s">
        <v>1453</v>
      </c>
      <c r="S231" s="81" t="s">
        <v>14332</v>
      </c>
      <c r="T231" s="81" t="s">
        <v>1453</v>
      </c>
      <c r="U231" s="81" t="s">
        <v>1453</v>
      </c>
      <c r="V231" s="81" t="s">
        <v>1453</v>
      </c>
      <c r="W231" s="81" t="s">
        <v>1453</v>
      </c>
      <c r="X231" s="81" t="s">
        <v>1453</v>
      </c>
      <c r="Y231" s="81" t="s">
        <v>1453</v>
      </c>
      <c r="Z231" s="81" t="s">
        <v>14745</v>
      </c>
      <c r="AA231" s="81" t="s">
        <v>1453</v>
      </c>
      <c r="AB231" s="81" t="s">
        <v>1453</v>
      </c>
      <c r="AC231" s="81" t="s">
        <v>14746</v>
      </c>
      <c r="AD231" s="81" t="s">
        <v>15992</v>
      </c>
      <c r="AE231" s="81" t="s">
        <v>14755</v>
      </c>
      <c r="AF231" s="81" t="s">
        <v>14748</v>
      </c>
      <c r="AG231" s="81" t="s">
        <v>14332</v>
      </c>
      <c r="AH231" s="81" t="s">
        <v>14332</v>
      </c>
      <c r="AI231" s="81" t="s">
        <v>14332</v>
      </c>
    </row>
    <row r="232" spans="1:35">
      <c r="A232" s="81" t="s">
        <v>12193</v>
      </c>
      <c r="B232" s="81" t="s">
        <v>15303</v>
      </c>
      <c r="C232" s="81" t="s">
        <v>12192</v>
      </c>
      <c r="D232" s="81" t="s">
        <v>12194</v>
      </c>
      <c r="E232" s="81" t="s">
        <v>14324</v>
      </c>
      <c r="F232" s="81" t="s">
        <v>15993</v>
      </c>
      <c r="G232" s="81" t="s">
        <v>15994</v>
      </c>
      <c r="H232" s="81" t="s">
        <v>12195</v>
      </c>
      <c r="I232" s="81" t="s">
        <v>14332</v>
      </c>
      <c r="J232" s="81" t="s">
        <v>14332</v>
      </c>
      <c r="K232" s="81" t="s">
        <v>14332</v>
      </c>
      <c r="L232" s="81" t="s">
        <v>14332</v>
      </c>
      <c r="M232" s="81" t="s">
        <v>15303</v>
      </c>
      <c r="N232" s="81" t="s">
        <v>15621</v>
      </c>
      <c r="O232" s="81" t="s">
        <v>15621</v>
      </c>
      <c r="P232" s="81" t="s">
        <v>15995</v>
      </c>
      <c r="Q232" s="81" t="s">
        <v>14912</v>
      </c>
      <c r="R232" s="81" t="s">
        <v>14912</v>
      </c>
      <c r="S232" s="81" t="s">
        <v>14332</v>
      </c>
      <c r="T232" s="81" t="s">
        <v>204</v>
      </c>
      <c r="U232" s="81" t="s">
        <v>204</v>
      </c>
      <c r="V232" s="81" t="s">
        <v>204</v>
      </c>
      <c r="W232" s="81" t="s">
        <v>14332</v>
      </c>
      <c r="X232" s="81" t="s">
        <v>14332</v>
      </c>
      <c r="Y232" s="81" t="s">
        <v>14332</v>
      </c>
      <c r="Z232" s="81" t="s">
        <v>14745</v>
      </c>
      <c r="AA232" s="81" t="s">
        <v>14332</v>
      </c>
      <c r="AB232" s="81" t="s">
        <v>14332</v>
      </c>
      <c r="AC232" s="81" t="s">
        <v>14746</v>
      </c>
      <c r="AD232" s="81" t="s">
        <v>14332</v>
      </c>
      <c r="AE232" s="81" t="s">
        <v>14747</v>
      </c>
      <c r="AF232" s="81" t="s">
        <v>14748</v>
      </c>
      <c r="AG232" s="81" t="s">
        <v>14332</v>
      </c>
      <c r="AH232" s="81" t="s">
        <v>14332</v>
      </c>
      <c r="AI232" s="81" t="s">
        <v>14332</v>
      </c>
    </row>
    <row r="233" spans="1:35">
      <c r="A233" s="81" t="s">
        <v>15996</v>
      </c>
      <c r="B233" s="81" t="s">
        <v>15303</v>
      </c>
      <c r="C233" s="81" t="s">
        <v>15997</v>
      </c>
      <c r="D233" s="81" t="s">
        <v>15998</v>
      </c>
      <c r="E233" s="81" t="s">
        <v>14704</v>
      </c>
      <c r="F233" s="81" t="s">
        <v>14575</v>
      </c>
      <c r="G233" s="81" t="s">
        <v>15999</v>
      </c>
      <c r="H233" s="81" t="s">
        <v>16000</v>
      </c>
      <c r="I233" s="81" t="s">
        <v>1453</v>
      </c>
      <c r="J233" s="81" t="s">
        <v>1453</v>
      </c>
      <c r="K233" s="81" t="s">
        <v>14332</v>
      </c>
      <c r="L233" s="81" t="s">
        <v>1453</v>
      </c>
      <c r="M233" s="81" t="s">
        <v>15401</v>
      </c>
      <c r="N233" s="81" t="s">
        <v>14761</v>
      </c>
      <c r="O233" s="81" t="s">
        <v>14795</v>
      </c>
      <c r="P233" s="81" t="s">
        <v>15997</v>
      </c>
      <c r="Q233" s="81" t="s">
        <v>1453</v>
      </c>
      <c r="R233" s="81" t="s">
        <v>1453</v>
      </c>
      <c r="S233" s="81" t="s">
        <v>14332</v>
      </c>
      <c r="T233" s="81" t="s">
        <v>14850</v>
      </c>
      <c r="U233" s="81" t="s">
        <v>16001</v>
      </c>
      <c r="V233" s="81" t="s">
        <v>16002</v>
      </c>
      <c r="W233" s="81" t="s">
        <v>1453</v>
      </c>
      <c r="X233" s="81" t="s">
        <v>1453</v>
      </c>
      <c r="Y233" s="81" t="s">
        <v>1453</v>
      </c>
      <c r="Z233" s="81" t="s">
        <v>14745</v>
      </c>
      <c r="AA233" s="81" t="s">
        <v>1453</v>
      </c>
      <c r="AB233" s="81" t="s">
        <v>1453</v>
      </c>
      <c r="AC233" s="81" t="s">
        <v>14746</v>
      </c>
      <c r="AD233" s="81" t="s">
        <v>14332</v>
      </c>
      <c r="AE233" s="81" t="s">
        <v>14747</v>
      </c>
      <c r="AF233" s="81" t="s">
        <v>14748</v>
      </c>
      <c r="AG233" s="81" t="s">
        <v>14332</v>
      </c>
      <c r="AH233" s="81" t="s">
        <v>14332</v>
      </c>
      <c r="AI233" s="81" t="s">
        <v>14332</v>
      </c>
    </row>
    <row r="234" spans="1:35">
      <c r="A234" s="82" t="s">
        <v>16003</v>
      </c>
      <c r="B234" s="81" t="s">
        <v>16004</v>
      </c>
      <c r="C234" s="81" t="s">
        <v>16005</v>
      </c>
      <c r="D234" s="81" t="s">
        <v>16006</v>
      </c>
      <c r="E234" s="81" t="s">
        <v>14934</v>
      </c>
      <c r="F234" s="81" t="s">
        <v>16007</v>
      </c>
      <c r="G234" s="81" t="s">
        <v>16008</v>
      </c>
      <c r="H234" s="81" t="s">
        <v>16009</v>
      </c>
      <c r="I234" s="81" t="s">
        <v>16010</v>
      </c>
      <c r="J234" s="81" t="s">
        <v>1453</v>
      </c>
      <c r="K234" s="81" t="s">
        <v>14332</v>
      </c>
      <c r="L234" s="81" t="s">
        <v>14332</v>
      </c>
      <c r="M234" s="81" t="s">
        <v>15519</v>
      </c>
      <c r="N234" s="81" t="s">
        <v>14833</v>
      </c>
      <c r="O234" s="81" t="s">
        <v>14740</v>
      </c>
      <c r="P234" s="81" t="s">
        <v>16011</v>
      </c>
      <c r="Q234" s="81" t="s">
        <v>1453</v>
      </c>
      <c r="R234" s="81" t="s">
        <v>16012</v>
      </c>
      <c r="S234" s="81" t="s">
        <v>14332</v>
      </c>
      <c r="T234" s="81" t="s">
        <v>16013</v>
      </c>
      <c r="U234" s="81" t="s">
        <v>16014</v>
      </c>
      <c r="V234" s="81" t="s">
        <v>16015</v>
      </c>
      <c r="W234" s="81" t="s">
        <v>1453</v>
      </c>
      <c r="X234" s="81" t="s">
        <v>1453</v>
      </c>
      <c r="Y234" s="81" t="s">
        <v>14332</v>
      </c>
      <c r="Z234" s="81" t="s">
        <v>14745</v>
      </c>
      <c r="AA234" s="81" t="s">
        <v>14332</v>
      </c>
      <c r="AB234" s="81" t="s">
        <v>14332</v>
      </c>
      <c r="AC234" s="81" t="s">
        <v>14746</v>
      </c>
      <c r="AD234" s="81" t="s">
        <v>16016</v>
      </c>
      <c r="AE234" s="81" t="s">
        <v>14755</v>
      </c>
      <c r="AF234" s="81" t="s">
        <v>14748</v>
      </c>
      <c r="AG234" s="81" t="s">
        <v>14332</v>
      </c>
      <c r="AH234" s="81" t="s">
        <v>14332</v>
      </c>
      <c r="AI234" s="81" t="s">
        <v>14332</v>
      </c>
    </row>
    <row r="235" spans="1:35">
      <c r="A235" s="82" t="s">
        <v>1301</v>
      </c>
      <c r="B235" s="81" t="s">
        <v>16004</v>
      </c>
      <c r="C235" s="81" t="s">
        <v>16017</v>
      </c>
      <c r="D235" s="81" t="s">
        <v>16018</v>
      </c>
      <c r="E235" s="81" t="s">
        <v>14276</v>
      </c>
      <c r="F235" s="81" t="s">
        <v>14435</v>
      </c>
      <c r="G235" s="81" t="s">
        <v>16019</v>
      </c>
      <c r="H235" s="81" t="s">
        <v>16020</v>
      </c>
      <c r="I235" s="81" t="s">
        <v>14332</v>
      </c>
      <c r="J235" s="81" t="s">
        <v>14332</v>
      </c>
      <c r="K235" s="81" t="s">
        <v>14332</v>
      </c>
      <c r="L235" s="81" t="s">
        <v>14332</v>
      </c>
      <c r="M235" s="81" t="s">
        <v>15926</v>
      </c>
      <c r="N235" s="81" t="s">
        <v>15927</v>
      </c>
      <c r="O235" s="81" t="s">
        <v>14740</v>
      </c>
      <c r="P235" s="81" t="s">
        <v>15418</v>
      </c>
      <c r="Q235" s="81" t="s">
        <v>1453</v>
      </c>
      <c r="R235" s="81" t="s">
        <v>1453</v>
      </c>
      <c r="S235" s="81" t="s">
        <v>6</v>
      </c>
      <c r="T235" s="81" t="s">
        <v>14862</v>
      </c>
      <c r="U235" s="81" t="s">
        <v>16021</v>
      </c>
      <c r="V235" s="81" t="s">
        <v>16022</v>
      </c>
      <c r="W235" s="81" t="s">
        <v>14332</v>
      </c>
      <c r="X235" s="81" t="s">
        <v>14332</v>
      </c>
      <c r="Y235" s="81" t="s">
        <v>14332</v>
      </c>
      <c r="Z235" s="81" t="s">
        <v>14332</v>
      </c>
      <c r="AA235" s="81" t="s">
        <v>14332</v>
      </c>
      <c r="AB235" s="81" t="s">
        <v>14332</v>
      </c>
      <c r="AC235" s="81" t="s">
        <v>14746</v>
      </c>
      <c r="AD235" s="81" t="s">
        <v>14332</v>
      </c>
      <c r="AE235" s="81" t="s">
        <v>14747</v>
      </c>
      <c r="AF235" s="81" t="s">
        <v>14748</v>
      </c>
      <c r="AG235" s="81" t="s">
        <v>14332</v>
      </c>
      <c r="AH235" s="81" t="s">
        <v>14332</v>
      </c>
      <c r="AI235" s="81" t="s">
        <v>14332</v>
      </c>
    </row>
    <row r="236" spans="1:35">
      <c r="A236" s="82" t="s">
        <v>16023</v>
      </c>
      <c r="B236" s="81" t="s">
        <v>16004</v>
      </c>
      <c r="C236" s="81" t="s">
        <v>16024</v>
      </c>
      <c r="D236" s="81" t="s">
        <v>16025</v>
      </c>
      <c r="E236" s="81" t="s">
        <v>14618</v>
      </c>
      <c r="F236" s="81" t="s">
        <v>15336</v>
      </c>
      <c r="G236" s="81" t="s">
        <v>16026</v>
      </c>
      <c r="H236" s="81" t="s">
        <v>16027</v>
      </c>
      <c r="I236" s="81" t="s">
        <v>16028</v>
      </c>
      <c r="J236" s="81" t="s">
        <v>1453</v>
      </c>
      <c r="K236" s="81" t="s">
        <v>14332</v>
      </c>
      <c r="L236" s="81" t="s">
        <v>1453</v>
      </c>
      <c r="M236" s="81" t="s">
        <v>15434</v>
      </c>
      <c r="N236" s="81" t="s">
        <v>14804</v>
      </c>
      <c r="O236" s="81" t="s">
        <v>14795</v>
      </c>
      <c r="P236" s="81" t="s">
        <v>16029</v>
      </c>
      <c r="Q236" s="81" t="s">
        <v>16030</v>
      </c>
      <c r="R236" s="81" t="s">
        <v>1453</v>
      </c>
      <c r="S236" s="81" t="s">
        <v>14332</v>
      </c>
      <c r="T236" s="81" t="s">
        <v>14785</v>
      </c>
      <c r="U236" s="81" t="s">
        <v>16031</v>
      </c>
      <c r="V236" s="81" t="s">
        <v>16032</v>
      </c>
      <c r="W236" s="81" t="s">
        <v>1453</v>
      </c>
      <c r="X236" s="81" t="s">
        <v>1453</v>
      </c>
      <c r="Y236" s="81" t="s">
        <v>1453</v>
      </c>
      <c r="Z236" s="81" t="s">
        <v>14745</v>
      </c>
      <c r="AA236" s="81" t="s">
        <v>1453</v>
      </c>
      <c r="AB236" s="81" t="s">
        <v>1453</v>
      </c>
      <c r="AC236" s="81" t="s">
        <v>14746</v>
      </c>
      <c r="AD236" s="81" t="s">
        <v>16033</v>
      </c>
      <c r="AE236" s="81" t="s">
        <v>14755</v>
      </c>
      <c r="AF236" s="81" t="s">
        <v>14748</v>
      </c>
      <c r="AG236" s="81" t="s">
        <v>14332</v>
      </c>
      <c r="AH236" s="81" t="s">
        <v>14332</v>
      </c>
      <c r="AI236" s="81" t="s">
        <v>14332</v>
      </c>
    </row>
    <row r="237" spans="1:35">
      <c r="A237" s="82" t="s">
        <v>16034</v>
      </c>
      <c r="B237" s="81" t="s">
        <v>16004</v>
      </c>
      <c r="C237" s="81" t="s">
        <v>16035</v>
      </c>
      <c r="D237" s="81" t="s">
        <v>16036</v>
      </c>
      <c r="E237" s="81" t="s">
        <v>15392</v>
      </c>
      <c r="F237" s="81" t="s">
        <v>77</v>
      </c>
      <c r="G237" s="81" t="s">
        <v>14332</v>
      </c>
      <c r="H237" s="81" t="s">
        <v>16037</v>
      </c>
      <c r="I237" s="81" t="s">
        <v>14332</v>
      </c>
      <c r="J237" s="81" t="s">
        <v>14332</v>
      </c>
      <c r="K237" s="81" t="s">
        <v>14332</v>
      </c>
      <c r="L237" s="81" t="s">
        <v>14332</v>
      </c>
      <c r="M237" s="81" t="s">
        <v>14812</v>
      </c>
      <c r="N237" s="81" t="s">
        <v>14804</v>
      </c>
      <c r="O237" s="81" t="s">
        <v>14740</v>
      </c>
      <c r="P237" s="81" t="s">
        <v>16038</v>
      </c>
      <c r="Q237" s="81" t="s">
        <v>1453</v>
      </c>
      <c r="R237" s="81" t="s">
        <v>16039</v>
      </c>
      <c r="S237" s="81" t="s">
        <v>14332</v>
      </c>
      <c r="T237" s="81" t="s">
        <v>1453</v>
      </c>
      <c r="U237" s="81" t="s">
        <v>1453</v>
      </c>
      <c r="V237" s="81" t="s">
        <v>1453</v>
      </c>
      <c r="W237" s="81" t="s">
        <v>14332</v>
      </c>
      <c r="X237" s="81" t="s">
        <v>14332</v>
      </c>
      <c r="Y237" s="81" t="s">
        <v>14332</v>
      </c>
      <c r="Z237" s="81" t="s">
        <v>14745</v>
      </c>
      <c r="AA237" s="81" t="s">
        <v>14332</v>
      </c>
      <c r="AB237" s="81" t="s">
        <v>14332</v>
      </c>
      <c r="AC237" s="81" t="s">
        <v>14746</v>
      </c>
      <c r="AD237" s="81" t="s">
        <v>14332</v>
      </c>
      <c r="AE237" s="81" t="s">
        <v>14747</v>
      </c>
      <c r="AF237" s="81" t="s">
        <v>14748</v>
      </c>
      <c r="AG237" s="81" t="s">
        <v>14332</v>
      </c>
      <c r="AH237" s="81" t="s">
        <v>14332</v>
      </c>
      <c r="AI237" s="81" t="s">
        <v>14332</v>
      </c>
    </row>
    <row r="238" spans="1:35">
      <c r="A238" s="82" t="s">
        <v>16040</v>
      </c>
      <c r="B238" s="81" t="s">
        <v>16004</v>
      </c>
      <c r="C238" s="81" t="s">
        <v>16041</v>
      </c>
      <c r="D238" s="81" t="s">
        <v>16042</v>
      </c>
      <c r="E238" s="81" t="s">
        <v>14396</v>
      </c>
      <c r="F238" s="81" t="s">
        <v>14686</v>
      </c>
      <c r="G238" s="81" t="s">
        <v>16043</v>
      </c>
      <c r="H238" s="81" t="s">
        <v>16044</v>
      </c>
      <c r="I238" s="81" t="s">
        <v>1453</v>
      </c>
      <c r="J238" s="81" t="s">
        <v>1453</v>
      </c>
      <c r="K238" s="81" t="s">
        <v>14332</v>
      </c>
      <c r="L238" s="81" t="s">
        <v>14332</v>
      </c>
      <c r="M238" s="81" t="s">
        <v>14860</v>
      </c>
      <c r="N238" s="81" t="s">
        <v>14804</v>
      </c>
      <c r="O238" s="81" t="s">
        <v>14740</v>
      </c>
      <c r="P238" s="81" t="s">
        <v>16045</v>
      </c>
      <c r="Q238" s="81" t="s">
        <v>1453</v>
      </c>
      <c r="R238" s="81" t="s">
        <v>1453</v>
      </c>
      <c r="S238" s="81" t="s">
        <v>14332</v>
      </c>
      <c r="T238" s="81" t="s">
        <v>14885</v>
      </c>
      <c r="U238" s="81" t="s">
        <v>16046</v>
      </c>
      <c r="V238" s="81" t="s">
        <v>16047</v>
      </c>
      <c r="W238" s="81" t="s">
        <v>1453</v>
      </c>
      <c r="X238" s="81" t="s">
        <v>1453</v>
      </c>
      <c r="Y238" s="81" t="s">
        <v>1453</v>
      </c>
      <c r="Z238" s="81" t="s">
        <v>14745</v>
      </c>
      <c r="AA238" s="81" t="s">
        <v>1453</v>
      </c>
      <c r="AB238" s="81" t="s">
        <v>1453</v>
      </c>
      <c r="AC238" s="81" t="s">
        <v>14746</v>
      </c>
      <c r="AD238" s="81" t="s">
        <v>16048</v>
      </c>
      <c r="AE238" s="81" t="s">
        <v>14755</v>
      </c>
      <c r="AF238" s="81" t="s">
        <v>14748</v>
      </c>
      <c r="AG238" s="81" t="s">
        <v>14332</v>
      </c>
      <c r="AH238" s="81" t="s">
        <v>14332</v>
      </c>
      <c r="AI238" s="81" t="s">
        <v>14332</v>
      </c>
    </row>
    <row r="239" spans="1:35">
      <c r="A239" s="82" t="s">
        <v>16049</v>
      </c>
      <c r="B239" s="81" t="s">
        <v>16004</v>
      </c>
      <c r="C239" s="81" t="s">
        <v>16050</v>
      </c>
      <c r="D239" s="81" t="s">
        <v>16051</v>
      </c>
      <c r="E239" s="81" t="s">
        <v>15392</v>
      </c>
      <c r="F239" s="81" t="s">
        <v>77</v>
      </c>
      <c r="G239" s="81" t="s">
        <v>16052</v>
      </c>
      <c r="H239" s="81" t="s">
        <v>16053</v>
      </c>
      <c r="I239" s="81" t="s">
        <v>14332</v>
      </c>
      <c r="J239" s="81" t="s">
        <v>14332</v>
      </c>
      <c r="K239" s="81" t="s">
        <v>14332</v>
      </c>
      <c r="L239" s="81" t="s">
        <v>14332</v>
      </c>
      <c r="M239" s="81" t="s">
        <v>15434</v>
      </c>
      <c r="N239" s="81" t="s">
        <v>14804</v>
      </c>
      <c r="O239" s="81" t="s">
        <v>14740</v>
      </c>
      <c r="P239" s="81" t="s">
        <v>5589</v>
      </c>
      <c r="Q239" s="81" t="s">
        <v>1453</v>
      </c>
      <c r="R239" s="81" t="s">
        <v>1453</v>
      </c>
      <c r="S239" s="81" t="s">
        <v>14332</v>
      </c>
      <c r="T239" s="81" t="s">
        <v>16054</v>
      </c>
      <c r="U239" s="81" t="s">
        <v>16054</v>
      </c>
      <c r="V239" s="81" t="s">
        <v>16054</v>
      </c>
      <c r="W239" s="81" t="s">
        <v>14332</v>
      </c>
      <c r="X239" s="81" t="s">
        <v>14332</v>
      </c>
      <c r="Y239" s="81" t="s">
        <v>14332</v>
      </c>
      <c r="Z239" s="81" t="s">
        <v>14745</v>
      </c>
      <c r="AA239" s="81" t="s">
        <v>14332</v>
      </c>
      <c r="AB239" s="81" t="s">
        <v>14332</v>
      </c>
      <c r="AC239" s="81" t="s">
        <v>14746</v>
      </c>
      <c r="AD239" s="81" t="s">
        <v>14332</v>
      </c>
      <c r="AE239" s="81" t="s">
        <v>14747</v>
      </c>
      <c r="AF239" s="81" t="s">
        <v>14748</v>
      </c>
      <c r="AG239" s="81" t="s">
        <v>14332</v>
      </c>
      <c r="AH239" s="81" t="s">
        <v>14332</v>
      </c>
      <c r="AI239" s="81" t="s">
        <v>14332</v>
      </c>
    </row>
    <row r="240" spans="1:35">
      <c r="A240" s="82" t="s">
        <v>16055</v>
      </c>
      <c r="B240" s="81" t="s">
        <v>16004</v>
      </c>
      <c r="C240" s="81" t="s">
        <v>16056</v>
      </c>
      <c r="D240" s="81" t="s">
        <v>16057</v>
      </c>
      <c r="E240" s="81" t="s">
        <v>15392</v>
      </c>
      <c r="F240" s="81" t="s">
        <v>14401</v>
      </c>
      <c r="G240" s="81" t="s">
        <v>16058</v>
      </c>
      <c r="H240" s="81" t="s">
        <v>16059</v>
      </c>
      <c r="I240" s="81" t="s">
        <v>14332</v>
      </c>
      <c r="J240" s="81" t="s">
        <v>14332</v>
      </c>
      <c r="K240" s="81" t="s">
        <v>14332</v>
      </c>
      <c r="L240" s="81" t="s">
        <v>14332</v>
      </c>
      <c r="M240" s="81" t="s">
        <v>14860</v>
      </c>
      <c r="N240" s="81" t="s">
        <v>14804</v>
      </c>
      <c r="O240" s="81" t="s">
        <v>14740</v>
      </c>
      <c r="P240" s="81" t="s">
        <v>16060</v>
      </c>
      <c r="Q240" s="81" t="s">
        <v>1453</v>
      </c>
      <c r="R240" s="81" t="s">
        <v>1453</v>
      </c>
      <c r="S240" s="81" t="s">
        <v>14332</v>
      </c>
      <c r="T240" s="81" t="s">
        <v>1453</v>
      </c>
      <c r="U240" s="81" t="s">
        <v>1453</v>
      </c>
      <c r="V240" s="81" t="s">
        <v>1453</v>
      </c>
      <c r="W240" s="81" t="s">
        <v>14332</v>
      </c>
      <c r="X240" s="81" t="s">
        <v>14332</v>
      </c>
      <c r="Y240" s="81" t="s">
        <v>14332</v>
      </c>
      <c r="Z240" s="81" t="s">
        <v>14745</v>
      </c>
      <c r="AA240" s="81" t="s">
        <v>14332</v>
      </c>
      <c r="AB240" s="81" t="s">
        <v>14332</v>
      </c>
      <c r="AC240" s="81" t="s">
        <v>14746</v>
      </c>
      <c r="AD240" s="81" t="s">
        <v>14332</v>
      </c>
      <c r="AE240" s="81" t="s">
        <v>14747</v>
      </c>
      <c r="AF240" s="81" t="s">
        <v>14748</v>
      </c>
      <c r="AG240" s="81" t="s">
        <v>14332</v>
      </c>
      <c r="AH240" s="81" t="s">
        <v>14332</v>
      </c>
      <c r="AI240" s="81" t="s">
        <v>14332</v>
      </c>
    </row>
    <row r="241" spans="1:35">
      <c r="A241" s="82" t="s">
        <v>12763</v>
      </c>
      <c r="B241" s="81" t="s">
        <v>16004</v>
      </c>
      <c r="C241" s="81" t="s">
        <v>12762</v>
      </c>
      <c r="D241" s="81" t="s">
        <v>12764</v>
      </c>
      <c r="E241" s="81" t="s">
        <v>15392</v>
      </c>
      <c r="F241" s="81" t="s">
        <v>16061</v>
      </c>
      <c r="G241" s="81" t="s">
        <v>14332</v>
      </c>
      <c r="H241" s="81" t="s">
        <v>12765</v>
      </c>
      <c r="I241" s="81" t="s">
        <v>14332</v>
      </c>
      <c r="J241" s="81" t="s">
        <v>14332</v>
      </c>
      <c r="K241" s="81" t="s">
        <v>14332</v>
      </c>
      <c r="L241" s="81" t="s">
        <v>14332</v>
      </c>
      <c r="M241" s="81" t="s">
        <v>15434</v>
      </c>
      <c r="N241" s="81" t="s">
        <v>14804</v>
      </c>
      <c r="O241" s="81" t="s">
        <v>14740</v>
      </c>
      <c r="P241" s="81" t="s">
        <v>16062</v>
      </c>
      <c r="Q241" s="81" t="s">
        <v>14912</v>
      </c>
      <c r="R241" s="81" t="s">
        <v>14912</v>
      </c>
      <c r="S241" s="81" t="s">
        <v>14332</v>
      </c>
      <c r="T241" s="81" t="s">
        <v>14785</v>
      </c>
      <c r="U241" s="81" t="s">
        <v>16063</v>
      </c>
      <c r="V241" s="81" t="s">
        <v>16064</v>
      </c>
      <c r="W241" s="81" t="s">
        <v>14332</v>
      </c>
      <c r="X241" s="81" t="s">
        <v>14332</v>
      </c>
      <c r="Y241" s="81" t="s">
        <v>14332</v>
      </c>
      <c r="Z241" s="81" t="s">
        <v>14745</v>
      </c>
      <c r="AA241" s="81" t="s">
        <v>14332</v>
      </c>
      <c r="AB241" s="81" t="s">
        <v>14332</v>
      </c>
      <c r="AC241" s="81" t="s">
        <v>14746</v>
      </c>
      <c r="AD241" s="81" t="s">
        <v>16065</v>
      </c>
      <c r="AE241" s="81" t="s">
        <v>14755</v>
      </c>
      <c r="AF241" s="81" t="s">
        <v>14748</v>
      </c>
      <c r="AG241" s="81" t="s">
        <v>14332</v>
      </c>
      <c r="AH241" s="81" t="s">
        <v>14332</v>
      </c>
      <c r="AI241" s="81" t="s">
        <v>14332</v>
      </c>
    </row>
    <row r="242" spans="1:35">
      <c r="A242" s="82" t="s">
        <v>10255</v>
      </c>
      <c r="B242" s="81" t="s">
        <v>16004</v>
      </c>
      <c r="C242" s="81" t="s">
        <v>10254</v>
      </c>
      <c r="D242" s="81" t="s">
        <v>16066</v>
      </c>
      <c r="E242" s="81" t="s">
        <v>14934</v>
      </c>
      <c r="F242" s="81" t="s">
        <v>14935</v>
      </c>
      <c r="G242" s="81" t="s">
        <v>16067</v>
      </c>
      <c r="H242" s="81" t="s">
        <v>16068</v>
      </c>
      <c r="I242" s="81" t="s">
        <v>14332</v>
      </c>
      <c r="J242" s="81" t="s">
        <v>14332</v>
      </c>
      <c r="K242" s="81" t="s">
        <v>14332</v>
      </c>
      <c r="L242" s="81" t="s">
        <v>14332</v>
      </c>
      <c r="M242" s="81" t="s">
        <v>15129</v>
      </c>
      <c r="N242" s="81" t="s">
        <v>14794</v>
      </c>
      <c r="O242" s="81" t="s">
        <v>14795</v>
      </c>
      <c r="P242" s="81" t="s">
        <v>14912</v>
      </c>
      <c r="Q242" s="81" t="s">
        <v>14912</v>
      </c>
      <c r="R242" s="81" t="s">
        <v>14912</v>
      </c>
      <c r="S242" s="81" t="s">
        <v>14332</v>
      </c>
      <c r="T242" s="81" t="s">
        <v>16069</v>
      </c>
      <c r="U242" s="81" t="s">
        <v>16070</v>
      </c>
      <c r="V242" s="81" t="s">
        <v>10254</v>
      </c>
      <c r="W242" s="81" t="s">
        <v>14332</v>
      </c>
      <c r="X242" s="81" t="s">
        <v>14332</v>
      </c>
      <c r="Y242" s="81" t="s">
        <v>14332</v>
      </c>
      <c r="Z242" s="81" t="s">
        <v>14745</v>
      </c>
      <c r="AA242" s="81" t="s">
        <v>14332</v>
      </c>
      <c r="AB242" s="81" t="s">
        <v>14332</v>
      </c>
      <c r="AC242" s="81" t="s">
        <v>14746</v>
      </c>
      <c r="AD242" s="81" t="s">
        <v>14332</v>
      </c>
      <c r="AE242" s="81" t="s">
        <v>14747</v>
      </c>
      <c r="AF242" s="81" t="s">
        <v>14748</v>
      </c>
      <c r="AG242" s="81" t="s">
        <v>14332</v>
      </c>
      <c r="AH242" s="81" t="s">
        <v>14332</v>
      </c>
      <c r="AI242" s="81" t="s">
        <v>14332</v>
      </c>
    </row>
    <row r="243" spans="1:35">
      <c r="A243" s="82" t="s">
        <v>16071</v>
      </c>
      <c r="B243" s="81" t="s">
        <v>16004</v>
      </c>
      <c r="C243" s="81" t="s">
        <v>16072</v>
      </c>
      <c r="D243" s="81" t="s">
        <v>16073</v>
      </c>
      <c r="E243" s="81" t="s">
        <v>14333</v>
      </c>
      <c r="F243" s="81" t="s">
        <v>15708</v>
      </c>
      <c r="G243" s="81" t="s">
        <v>16074</v>
      </c>
      <c r="H243" s="81" t="s">
        <v>16075</v>
      </c>
      <c r="I243" s="81" t="s">
        <v>14332</v>
      </c>
      <c r="J243" s="81" t="s">
        <v>14332</v>
      </c>
      <c r="K243" s="81" t="s">
        <v>14332</v>
      </c>
      <c r="L243" s="81" t="s">
        <v>14332</v>
      </c>
      <c r="M243" s="81" t="s">
        <v>15434</v>
      </c>
      <c r="N243" s="81" t="s">
        <v>14804</v>
      </c>
      <c r="O243" s="81" t="s">
        <v>14740</v>
      </c>
      <c r="P243" s="81" t="s">
        <v>16076</v>
      </c>
      <c r="Q243" s="81" t="s">
        <v>1453</v>
      </c>
      <c r="R243" s="81" t="s">
        <v>1453</v>
      </c>
      <c r="S243" s="81" t="s">
        <v>14332</v>
      </c>
      <c r="T243" s="81" t="s">
        <v>14862</v>
      </c>
      <c r="U243" s="81" t="s">
        <v>16077</v>
      </c>
      <c r="V243" s="81" t="s">
        <v>16078</v>
      </c>
      <c r="W243" s="81" t="s">
        <v>14332</v>
      </c>
      <c r="X243" s="81" t="s">
        <v>14332</v>
      </c>
      <c r="Y243" s="81" t="s">
        <v>14332</v>
      </c>
      <c r="Z243" s="81" t="s">
        <v>14745</v>
      </c>
      <c r="AA243" s="81" t="s">
        <v>14332</v>
      </c>
      <c r="AB243" s="81" t="s">
        <v>14332</v>
      </c>
      <c r="AC243" s="81" t="s">
        <v>14746</v>
      </c>
      <c r="AD243" s="81" t="s">
        <v>14332</v>
      </c>
      <c r="AE243" s="81" t="s">
        <v>14747</v>
      </c>
      <c r="AF243" s="81" t="s">
        <v>14748</v>
      </c>
      <c r="AG243" s="81" t="s">
        <v>14332</v>
      </c>
      <c r="AH243" s="81" t="s">
        <v>14332</v>
      </c>
      <c r="AI243" s="81" t="s">
        <v>14332</v>
      </c>
    </row>
    <row r="244" spans="1:35">
      <c r="A244" s="82" t="s">
        <v>16079</v>
      </c>
      <c r="B244" s="81" t="s">
        <v>16004</v>
      </c>
      <c r="C244" s="81" t="s">
        <v>16080</v>
      </c>
      <c r="D244" s="81" t="s">
        <v>16081</v>
      </c>
      <c r="E244" s="81" t="s">
        <v>16082</v>
      </c>
      <c r="F244" s="81" t="s">
        <v>16083</v>
      </c>
      <c r="G244" s="81" t="s">
        <v>14332</v>
      </c>
      <c r="H244" s="81" t="s">
        <v>16084</v>
      </c>
      <c r="I244" s="81" t="s">
        <v>14332</v>
      </c>
      <c r="J244" s="81" t="s">
        <v>14332</v>
      </c>
      <c r="K244" s="81" t="s">
        <v>14332</v>
      </c>
      <c r="L244" s="81" t="s">
        <v>14332</v>
      </c>
      <c r="M244" s="81" t="s">
        <v>15434</v>
      </c>
      <c r="N244" s="81" t="s">
        <v>14804</v>
      </c>
      <c r="O244" s="81" t="s">
        <v>14740</v>
      </c>
      <c r="P244" s="81" t="s">
        <v>16085</v>
      </c>
      <c r="Q244" s="81" t="s">
        <v>1453</v>
      </c>
      <c r="R244" s="81" t="s">
        <v>1453</v>
      </c>
      <c r="S244" s="81" t="s">
        <v>14332</v>
      </c>
      <c r="T244" s="81" t="s">
        <v>14862</v>
      </c>
      <c r="U244" s="81" t="s">
        <v>16086</v>
      </c>
      <c r="V244" s="81" t="s">
        <v>16080</v>
      </c>
      <c r="W244" s="81" t="s">
        <v>14332</v>
      </c>
      <c r="X244" s="81" t="s">
        <v>14332</v>
      </c>
      <c r="Y244" s="81" t="s">
        <v>14332</v>
      </c>
      <c r="Z244" s="81" t="s">
        <v>14745</v>
      </c>
      <c r="AA244" s="81" t="s">
        <v>14332</v>
      </c>
      <c r="AB244" s="81" t="s">
        <v>14332</v>
      </c>
      <c r="AC244" s="81" t="s">
        <v>14746</v>
      </c>
      <c r="AD244" s="81" t="s">
        <v>14332</v>
      </c>
      <c r="AE244" s="81" t="s">
        <v>14747</v>
      </c>
      <c r="AF244" s="81" t="s">
        <v>14748</v>
      </c>
      <c r="AG244" s="81" t="s">
        <v>14332</v>
      </c>
      <c r="AH244" s="81" t="s">
        <v>14332</v>
      </c>
      <c r="AI244" s="81" t="s">
        <v>14332</v>
      </c>
    </row>
    <row r="245" spans="1:35">
      <c r="A245" s="82" t="s">
        <v>16087</v>
      </c>
      <c r="B245" s="81" t="s">
        <v>16004</v>
      </c>
      <c r="C245" s="81" t="s">
        <v>16088</v>
      </c>
      <c r="D245" s="81" t="s">
        <v>16089</v>
      </c>
      <c r="E245" s="81" t="s">
        <v>14477</v>
      </c>
      <c r="F245" s="81" t="s">
        <v>14325</v>
      </c>
      <c r="G245" s="81" t="s">
        <v>16090</v>
      </c>
      <c r="H245" s="81" t="s">
        <v>16091</v>
      </c>
      <c r="I245" s="81" t="s">
        <v>14332</v>
      </c>
      <c r="J245" s="81" t="s">
        <v>14332</v>
      </c>
      <c r="K245" s="81" t="s">
        <v>14332</v>
      </c>
      <c r="L245" s="81" t="s">
        <v>14332</v>
      </c>
      <c r="M245" s="81" t="s">
        <v>14957</v>
      </c>
      <c r="N245" s="81" t="s">
        <v>14767</v>
      </c>
      <c r="O245" s="81" t="s">
        <v>14740</v>
      </c>
      <c r="P245" s="81" t="s">
        <v>16092</v>
      </c>
      <c r="Q245" s="81" t="s">
        <v>1453</v>
      </c>
      <c r="R245" s="81" t="s">
        <v>1453</v>
      </c>
      <c r="S245" s="81" t="s">
        <v>14332</v>
      </c>
      <c r="T245" s="81" t="s">
        <v>14742</v>
      </c>
      <c r="U245" s="81" t="s">
        <v>16093</v>
      </c>
      <c r="V245" s="81" t="s">
        <v>16088</v>
      </c>
      <c r="W245" s="81" t="s">
        <v>14332</v>
      </c>
      <c r="X245" s="81" t="s">
        <v>14332</v>
      </c>
      <c r="Y245" s="81" t="s">
        <v>14332</v>
      </c>
      <c r="Z245" s="81" t="s">
        <v>14745</v>
      </c>
      <c r="AA245" s="81" t="s">
        <v>14332</v>
      </c>
      <c r="AB245" s="81" t="s">
        <v>14332</v>
      </c>
      <c r="AC245" s="81" t="s">
        <v>14746</v>
      </c>
      <c r="AD245" s="81" t="s">
        <v>14332</v>
      </c>
      <c r="AE245" s="81" t="s">
        <v>14747</v>
      </c>
      <c r="AF245" s="81" t="s">
        <v>14748</v>
      </c>
      <c r="AG245" s="81" t="s">
        <v>14332</v>
      </c>
      <c r="AH245" s="81" t="s">
        <v>14332</v>
      </c>
      <c r="AI245" s="81" t="s">
        <v>14332</v>
      </c>
    </row>
    <row r="246" spans="1:35">
      <c r="A246" s="82" t="s">
        <v>10781</v>
      </c>
      <c r="B246" s="81" t="s">
        <v>16004</v>
      </c>
      <c r="C246" s="81" t="s">
        <v>10780</v>
      </c>
      <c r="D246" s="81" t="s">
        <v>10782</v>
      </c>
      <c r="E246" s="81" t="s">
        <v>14276</v>
      </c>
      <c r="F246" s="81" t="s">
        <v>16094</v>
      </c>
      <c r="G246" s="81" t="s">
        <v>16095</v>
      </c>
      <c r="H246" s="81" t="s">
        <v>10783</v>
      </c>
      <c r="I246" s="81" t="s">
        <v>14332</v>
      </c>
      <c r="J246" s="81" t="s">
        <v>14332</v>
      </c>
      <c r="K246" s="81" t="s">
        <v>14332</v>
      </c>
      <c r="L246" s="81" t="s">
        <v>14332</v>
      </c>
      <c r="M246" s="81" t="s">
        <v>14812</v>
      </c>
      <c r="N246" s="81" t="s">
        <v>14804</v>
      </c>
      <c r="O246" s="81" t="s">
        <v>14740</v>
      </c>
      <c r="P246" s="81" t="s">
        <v>16096</v>
      </c>
      <c r="Q246" s="81" t="s">
        <v>14912</v>
      </c>
      <c r="R246" s="81" t="s">
        <v>14912</v>
      </c>
      <c r="S246" s="81" t="s">
        <v>14332</v>
      </c>
      <c r="T246" s="81" t="s">
        <v>14797</v>
      </c>
      <c r="U246" s="81" t="s">
        <v>16097</v>
      </c>
      <c r="V246" s="81" t="s">
        <v>16098</v>
      </c>
      <c r="W246" s="81" t="s">
        <v>14332</v>
      </c>
      <c r="X246" s="81" t="s">
        <v>14332</v>
      </c>
      <c r="Y246" s="81" t="s">
        <v>14332</v>
      </c>
      <c r="Z246" s="81" t="s">
        <v>14745</v>
      </c>
      <c r="AA246" s="81" t="s">
        <v>14332</v>
      </c>
      <c r="AB246" s="81" t="s">
        <v>14332</v>
      </c>
      <c r="AC246" s="81" t="s">
        <v>14746</v>
      </c>
      <c r="AD246" s="81" t="s">
        <v>14332</v>
      </c>
      <c r="AE246" s="81" t="s">
        <v>14747</v>
      </c>
      <c r="AF246" s="81" t="s">
        <v>14748</v>
      </c>
      <c r="AG246" s="81" t="s">
        <v>14332</v>
      </c>
      <c r="AH246" s="81" t="s">
        <v>14332</v>
      </c>
      <c r="AI246" s="81" t="s">
        <v>14332</v>
      </c>
    </row>
    <row r="247" spans="1:35">
      <c r="A247" s="82" t="s">
        <v>16099</v>
      </c>
      <c r="B247" s="81" t="s">
        <v>16004</v>
      </c>
      <c r="C247" s="81" t="s">
        <v>16100</v>
      </c>
      <c r="D247" s="81" t="s">
        <v>16101</v>
      </c>
      <c r="E247" s="81" t="s">
        <v>14333</v>
      </c>
      <c r="F247" s="81" t="s">
        <v>15708</v>
      </c>
      <c r="G247" s="81" t="s">
        <v>16102</v>
      </c>
      <c r="H247" s="81" t="s">
        <v>16103</v>
      </c>
      <c r="I247" s="81" t="s">
        <v>16104</v>
      </c>
      <c r="J247" s="81" t="s">
        <v>16103</v>
      </c>
      <c r="K247" s="81" t="s">
        <v>14332</v>
      </c>
      <c r="L247" s="81" t="s">
        <v>14332</v>
      </c>
      <c r="M247" s="81" t="s">
        <v>14848</v>
      </c>
      <c r="N247" s="81" t="s">
        <v>14804</v>
      </c>
      <c r="O247" s="81" t="s">
        <v>14740</v>
      </c>
      <c r="P247" s="81" t="s">
        <v>16105</v>
      </c>
      <c r="Q247" s="81" t="s">
        <v>1453</v>
      </c>
      <c r="R247" s="81" t="s">
        <v>16106</v>
      </c>
      <c r="S247" s="81" t="s">
        <v>14332</v>
      </c>
      <c r="T247" s="81" t="s">
        <v>1453</v>
      </c>
      <c r="U247" s="81" t="s">
        <v>1453</v>
      </c>
      <c r="V247" s="81" t="s">
        <v>1453</v>
      </c>
      <c r="W247" s="81" t="s">
        <v>1453</v>
      </c>
      <c r="X247" s="81" t="s">
        <v>1453</v>
      </c>
      <c r="Y247" s="81" t="s">
        <v>1453</v>
      </c>
      <c r="Z247" s="81" t="s">
        <v>14745</v>
      </c>
      <c r="AA247" s="81" t="s">
        <v>1453</v>
      </c>
      <c r="AB247" s="81" t="s">
        <v>1453</v>
      </c>
      <c r="AC247" s="81" t="s">
        <v>14746</v>
      </c>
      <c r="AD247" s="81" t="s">
        <v>16107</v>
      </c>
      <c r="AE247" s="81" t="s">
        <v>14755</v>
      </c>
      <c r="AF247" s="81" t="s">
        <v>14748</v>
      </c>
      <c r="AG247" s="81" t="s">
        <v>14332</v>
      </c>
      <c r="AH247" s="81" t="s">
        <v>14332</v>
      </c>
      <c r="AI247" s="81" t="s">
        <v>14332</v>
      </c>
    </row>
    <row r="248" spans="1:35">
      <c r="A248" s="82" t="s">
        <v>16108</v>
      </c>
      <c r="B248" s="81" t="s">
        <v>16004</v>
      </c>
      <c r="C248" s="81" t="s">
        <v>16109</v>
      </c>
      <c r="D248" s="81" t="s">
        <v>16110</v>
      </c>
      <c r="E248" s="81" t="s">
        <v>14396</v>
      </c>
      <c r="F248" s="81" t="s">
        <v>14461</v>
      </c>
      <c r="G248" s="81" t="s">
        <v>14332</v>
      </c>
      <c r="H248" s="81" t="s">
        <v>16111</v>
      </c>
      <c r="I248" s="81" t="s">
        <v>14332</v>
      </c>
      <c r="J248" s="81" t="s">
        <v>14332</v>
      </c>
      <c r="K248" s="81" t="s">
        <v>14332</v>
      </c>
      <c r="L248" s="81" t="s">
        <v>14332</v>
      </c>
      <c r="M248" s="81" t="s">
        <v>15455</v>
      </c>
      <c r="N248" s="81" t="s">
        <v>14833</v>
      </c>
      <c r="O248" s="81" t="s">
        <v>14740</v>
      </c>
      <c r="P248" s="81" t="s">
        <v>16112</v>
      </c>
      <c r="Q248" s="81" t="s">
        <v>1453</v>
      </c>
      <c r="R248" s="81" t="s">
        <v>1453</v>
      </c>
      <c r="S248" s="81" t="s">
        <v>14332</v>
      </c>
      <c r="T248" s="81" t="s">
        <v>14839</v>
      </c>
      <c r="U248" s="81" t="s">
        <v>16113</v>
      </c>
      <c r="V248" s="81" t="s">
        <v>16114</v>
      </c>
      <c r="W248" s="81" t="s">
        <v>14332</v>
      </c>
      <c r="X248" s="81" t="s">
        <v>14332</v>
      </c>
      <c r="Y248" s="81" t="s">
        <v>14332</v>
      </c>
      <c r="Z248" s="81" t="s">
        <v>14745</v>
      </c>
      <c r="AA248" s="81" t="s">
        <v>14332</v>
      </c>
      <c r="AB248" s="81" t="s">
        <v>14332</v>
      </c>
      <c r="AC248" s="81" t="s">
        <v>14746</v>
      </c>
      <c r="AD248" s="81" t="s">
        <v>14332</v>
      </c>
      <c r="AE248" s="81" t="s">
        <v>14747</v>
      </c>
      <c r="AF248" s="81" t="s">
        <v>14748</v>
      </c>
      <c r="AG248" s="81" t="s">
        <v>14332</v>
      </c>
      <c r="AH248" s="81" t="s">
        <v>14332</v>
      </c>
      <c r="AI248" s="81" t="s">
        <v>14332</v>
      </c>
    </row>
    <row r="249" spans="1:35">
      <c r="A249" s="82" t="s">
        <v>16115</v>
      </c>
      <c r="B249" s="81" t="s">
        <v>16004</v>
      </c>
      <c r="C249" s="81" t="s">
        <v>16116</v>
      </c>
      <c r="D249" s="81" t="s">
        <v>16117</v>
      </c>
      <c r="E249" s="81" t="s">
        <v>14276</v>
      </c>
      <c r="F249" s="81" t="s">
        <v>14432</v>
      </c>
      <c r="G249" s="81" t="s">
        <v>14332</v>
      </c>
      <c r="H249" s="81" t="s">
        <v>16118</v>
      </c>
      <c r="I249" s="81" t="s">
        <v>14332</v>
      </c>
      <c r="J249" s="81" t="s">
        <v>14332</v>
      </c>
      <c r="K249" s="81" t="s">
        <v>14332</v>
      </c>
      <c r="L249" s="81" t="s">
        <v>14332</v>
      </c>
      <c r="M249" s="81" t="s">
        <v>14860</v>
      </c>
      <c r="N249" s="81" t="s">
        <v>14804</v>
      </c>
      <c r="O249" s="81" t="s">
        <v>14740</v>
      </c>
      <c r="P249" s="81" t="s">
        <v>16119</v>
      </c>
      <c r="Q249" s="81" t="s">
        <v>1453</v>
      </c>
      <c r="R249" s="81" t="s">
        <v>1453</v>
      </c>
      <c r="S249" s="81" t="s">
        <v>14332</v>
      </c>
      <c r="T249" s="81" t="s">
        <v>14862</v>
      </c>
      <c r="U249" s="81" t="s">
        <v>16120</v>
      </c>
      <c r="V249" s="81" t="s">
        <v>16121</v>
      </c>
      <c r="W249" s="81" t="s">
        <v>14332</v>
      </c>
      <c r="X249" s="81" t="s">
        <v>14332</v>
      </c>
      <c r="Y249" s="81" t="s">
        <v>14332</v>
      </c>
      <c r="Z249" s="81" t="s">
        <v>14745</v>
      </c>
      <c r="AA249" s="81" t="s">
        <v>14332</v>
      </c>
      <c r="AB249" s="81" t="s">
        <v>14332</v>
      </c>
      <c r="AC249" s="81" t="s">
        <v>14746</v>
      </c>
      <c r="AD249" s="81" t="s">
        <v>14332</v>
      </c>
      <c r="AE249" s="81" t="s">
        <v>14747</v>
      </c>
      <c r="AF249" s="81" t="s">
        <v>14748</v>
      </c>
      <c r="AG249" s="81" t="s">
        <v>14332</v>
      </c>
      <c r="AH249" s="81" t="s">
        <v>14332</v>
      </c>
      <c r="AI249" s="81" t="s">
        <v>14332</v>
      </c>
    </row>
    <row r="250" spans="1:35">
      <c r="A250" s="82" t="s">
        <v>8254</v>
      </c>
      <c r="B250" s="81" t="s">
        <v>16004</v>
      </c>
      <c r="C250" s="81" t="s">
        <v>16122</v>
      </c>
      <c r="D250" s="81" t="s">
        <v>8255</v>
      </c>
      <c r="E250" s="81" t="s">
        <v>14396</v>
      </c>
      <c r="F250" s="81" t="s">
        <v>16123</v>
      </c>
      <c r="G250" s="81" t="s">
        <v>14912</v>
      </c>
      <c r="H250" s="81" t="s">
        <v>8256</v>
      </c>
      <c r="I250" s="81" t="s">
        <v>8257</v>
      </c>
      <c r="J250" s="81" t="s">
        <v>8256</v>
      </c>
      <c r="K250" s="81" t="s">
        <v>14332</v>
      </c>
      <c r="L250" s="81" t="s">
        <v>14912</v>
      </c>
      <c r="M250" s="81" t="s">
        <v>14860</v>
      </c>
      <c r="N250" s="81" t="s">
        <v>14804</v>
      </c>
      <c r="O250" s="81" t="s">
        <v>14740</v>
      </c>
      <c r="P250" s="81" t="s">
        <v>16124</v>
      </c>
      <c r="Q250" s="81" t="s">
        <v>14912</v>
      </c>
      <c r="R250" s="81" t="s">
        <v>1767</v>
      </c>
      <c r="S250" s="81" t="s">
        <v>14332</v>
      </c>
      <c r="T250" s="81" t="s">
        <v>16125</v>
      </c>
      <c r="U250" s="81" t="s">
        <v>16126</v>
      </c>
      <c r="V250" s="81" t="s">
        <v>14907</v>
      </c>
      <c r="W250" s="81" t="s">
        <v>14912</v>
      </c>
      <c r="X250" s="81" t="s">
        <v>14912</v>
      </c>
      <c r="Y250" s="81" t="s">
        <v>14912</v>
      </c>
      <c r="Z250" s="81" t="s">
        <v>14745</v>
      </c>
      <c r="AA250" s="81" t="s">
        <v>14332</v>
      </c>
      <c r="AB250" s="81" t="s">
        <v>14912</v>
      </c>
      <c r="AC250" s="81" t="s">
        <v>14746</v>
      </c>
      <c r="AD250" s="81" t="s">
        <v>14332</v>
      </c>
      <c r="AE250" s="81" t="s">
        <v>15226</v>
      </c>
      <c r="AF250" s="81" t="s">
        <v>14748</v>
      </c>
      <c r="AG250" s="81" t="s">
        <v>14332</v>
      </c>
      <c r="AH250" s="81" t="s">
        <v>14332</v>
      </c>
      <c r="AI250" s="81" t="s">
        <v>14332</v>
      </c>
    </row>
    <row r="251" spans="1:35">
      <c r="A251" s="82" t="s">
        <v>16127</v>
      </c>
      <c r="B251" s="81" t="s">
        <v>16004</v>
      </c>
      <c r="C251" s="81" t="s">
        <v>16128</v>
      </c>
      <c r="D251" s="81" t="s">
        <v>16129</v>
      </c>
      <c r="E251" s="81" t="s">
        <v>14466</v>
      </c>
      <c r="F251" s="81" t="s">
        <v>15319</v>
      </c>
      <c r="G251" s="81" t="s">
        <v>16130</v>
      </c>
      <c r="H251" s="81" t="s">
        <v>16131</v>
      </c>
      <c r="I251" s="81" t="s">
        <v>16132</v>
      </c>
      <c r="J251" s="81" t="s">
        <v>1453</v>
      </c>
      <c r="K251" s="81" t="s">
        <v>14332</v>
      </c>
      <c r="L251" s="81" t="s">
        <v>14332</v>
      </c>
      <c r="M251" s="81" t="s">
        <v>16133</v>
      </c>
      <c r="N251" s="81" t="s">
        <v>14951</v>
      </c>
      <c r="O251" s="81" t="s">
        <v>14740</v>
      </c>
      <c r="P251" s="81" t="s">
        <v>16134</v>
      </c>
      <c r="Q251" s="81" t="s">
        <v>1453</v>
      </c>
      <c r="R251" s="81" t="s">
        <v>16134</v>
      </c>
      <c r="S251" s="81" t="s">
        <v>14332</v>
      </c>
      <c r="T251" s="81" t="s">
        <v>14885</v>
      </c>
      <c r="U251" s="81" t="s">
        <v>16135</v>
      </c>
      <c r="V251" s="81" t="s">
        <v>16136</v>
      </c>
      <c r="W251" s="81" t="s">
        <v>1453</v>
      </c>
      <c r="X251" s="81" t="s">
        <v>1453</v>
      </c>
      <c r="Y251" s="81" t="s">
        <v>1453</v>
      </c>
      <c r="Z251" s="81" t="s">
        <v>14745</v>
      </c>
      <c r="AA251" s="81" t="s">
        <v>1453</v>
      </c>
      <c r="AB251" s="81" t="s">
        <v>1453</v>
      </c>
      <c r="AC251" s="81" t="s">
        <v>14746</v>
      </c>
      <c r="AD251" s="81" t="s">
        <v>16137</v>
      </c>
      <c r="AE251" s="81" t="s">
        <v>14755</v>
      </c>
      <c r="AF251" s="81" t="s">
        <v>14748</v>
      </c>
      <c r="AG251" s="81" t="s">
        <v>14332</v>
      </c>
      <c r="AH251" s="81" t="s">
        <v>14332</v>
      </c>
      <c r="AI251" s="81" t="s">
        <v>14332</v>
      </c>
    </row>
    <row r="252" spans="1:35">
      <c r="A252" s="82" t="s">
        <v>16138</v>
      </c>
      <c r="B252" s="81" t="s">
        <v>16004</v>
      </c>
      <c r="C252" s="81" t="s">
        <v>16139</v>
      </c>
      <c r="D252" s="81" t="s">
        <v>16140</v>
      </c>
      <c r="E252" s="81" t="s">
        <v>16141</v>
      </c>
      <c r="F252" s="81" t="s">
        <v>14641</v>
      </c>
      <c r="G252" s="81" t="s">
        <v>16142</v>
      </c>
      <c r="H252" s="81" t="s">
        <v>16143</v>
      </c>
      <c r="I252" s="81" t="s">
        <v>14332</v>
      </c>
      <c r="J252" s="81" t="s">
        <v>14332</v>
      </c>
      <c r="K252" s="81" t="s">
        <v>14332</v>
      </c>
      <c r="L252" s="81" t="s">
        <v>14332</v>
      </c>
      <c r="M252" s="81" t="s">
        <v>14812</v>
      </c>
      <c r="N252" s="81" t="s">
        <v>14804</v>
      </c>
      <c r="O252" s="81" t="s">
        <v>14740</v>
      </c>
      <c r="P252" s="81" t="s">
        <v>16144</v>
      </c>
      <c r="Q252" s="81" t="s">
        <v>1453</v>
      </c>
      <c r="R252" s="81" t="s">
        <v>1453</v>
      </c>
      <c r="S252" s="81" t="s">
        <v>14332</v>
      </c>
      <c r="T252" s="81" t="s">
        <v>14839</v>
      </c>
      <c r="U252" s="81" t="s">
        <v>16145</v>
      </c>
      <c r="V252" s="81" t="s">
        <v>16146</v>
      </c>
      <c r="W252" s="81" t="s">
        <v>14332</v>
      </c>
      <c r="X252" s="81" t="s">
        <v>14332</v>
      </c>
      <c r="Y252" s="81" t="s">
        <v>14332</v>
      </c>
      <c r="Z252" s="81" t="s">
        <v>14745</v>
      </c>
      <c r="AA252" s="81" t="s">
        <v>14332</v>
      </c>
      <c r="AB252" s="81" t="s">
        <v>14332</v>
      </c>
      <c r="AC252" s="81" t="s">
        <v>14746</v>
      </c>
      <c r="AD252" s="81" t="s">
        <v>14332</v>
      </c>
      <c r="AE252" s="81" t="s">
        <v>14747</v>
      </c>
      <c r="AF252" s="81" t="s">
        <v>14748</v>
      </c>
      <c r="AG252" s="81" t="s">
        <v>14332</v>
      </c>
      <c r="AH252" s="81" t="s">
        <v>14332</v>
      </c>
      <c r="AI252" s="81" t="s">
        <v>14332</v>
      </c>
    </row>
    <row r="253" spans="1:35">
      <c r="A253" s="82" t="s">
        <v>16147</v>
      </c>
      <c r="B253" s="81" t="s">
        <v>16004</v>
      </c>
      <c r="C253" s="81" t="s">
        <v>16148</v>
      </c>
      <c r="D253" s="81" t="s">
        <v>16149</v>
      </c>
      <c r="E253" s="81" t="s">
        <v>16150</v>
      </c>
      <c r="F253" s="81" t="s">
        <v>14397</v>
      </c>
      <c r="G253" s="81" t="s">
        <v>14332</v>
      </c>
      <c r="H253" s="81" t="s">
        <v>1453</v>
      </c>
      <c r="I253" s="81" t="s">
        <v>16151</v>
      </c>
      <c r="J253" s="81" t="s">
        <v>14332</v>
      </c>
      <c r="K253" s="81" t="s">
        <v>14332</v>
      </c>
      <c r="L253" s="81" t="s">
        <v>14332</v>
      </c>
      <c r="M253" s="81" t="s">
        <v>12443</v>
      </c>
      <c r="N253" s="81" t="s">
        <v>16152</v>
      </c>
      <c r="O253" s="81" t="s">
        <v>14740</v>
      </c>
      <c r="P253" s="81" t="s">
        <v>16153</v>
      </c>
      <c r="Q253" s="81" t="s">
        <v>1453</v>
      </c>
      <c r="R253" s="81" t="s">
        <v>1453</v>
      </c>
      <c r="S253" s="81" t="s">
        <v>14332</v>
      </c>
      <c r="T253" s="81" t="s">
        <v>14797</v>
      </c>
      <c r="U253" s="81" t="s">
        <v>1453</v>
      </c>
      <c r="V253" s="81" t="s">
        <v>16154</v>
      </c>
      <c r="W253" s="81" t="s">
        <v>14332</v>
      </c>
      <c r="X253" s="81" t="s">
        <v>14332</v>
      </c>
      <c r="Y253" s="81" t="s">
        <v>14332</v>
      </c>
      <c r="Z253" s="81" t="s">
        <v>14745</v>
      </c>
      <c r="AA253" s="81" t="s">
        <v>109</v>
      </c>
      <c r="AB253" s="81" t="s">
        <v>14332</v>
      </c>
      <c r="AC253" s="81" t="s">
        <v>14746</v>
      </c>
      <c r="AD253" s="81" t="s">
        <v>16155</v>
      </c>
      <c r="AE253" s="81" t="s">
        <v>14747</v>
      </c>
      <c r="AF253" s="81" t="s">
        <v>14748</v>
      </c>
      <c r="AG253" s="81" t="s">
        <v>14332</v>
      </c>
      <c r="AH253" s="81" t="s">
        <v>14332</v>
      </c>
      <c r="AI253" s="81" t="s">
        <v>14332</v>
      </c>
    </row>
    <row r="254" spans="1:35">
      <c r="A254" s="82" t="s">
        <v>16156</v>
      </c>
      <c r="B254" s="81" t="s">
        <v>16004</v>
      </c>
      <c r="C254" s="81" t="s">
        <v>16157</v>
      </c>
      <c r="D254" s="81" t="s">
        <v>16158</v>
      </c>
      <c r="E254" s="81" t="s">
        <v>15392</v>
      </c>
      <c r="F254" s="81" t="s">
        <v>77</v>
      </c>
      <c r="G254" s="81" t="s">
        <v>16159</v>
      </c>
      <c r="H254" s="81" t="s">
        <v>16160</v>
      </c>
      <c r="I254" s="81" t="s">
        <v>14332</v>
      </c>
      <c r="J254" s="81" t="s">
        <v>14332</v>
      </c>
      <c r="K254" s="81" t="s">
        <v>14332</v>
      </c>
      <c r="L254" s="81" t="s">
        <v>14332</v>
      </c>
      <c r="M254" s="81" t="s">
        <v>15434</v>
      </c>
      <c r="N254" s="81" t="s">
        <v>14804</v>
      </c>
      <c r="O254" s="81" t="s">
        <v>14740</v>
      </c>
      <c r="P254" s="81" t="s">
        <v>1453</v>
      </c>
      <c r="Q254" s="81" t="s">
        <v>1453</v>
      </c>
      <c r="R254" s="81" t="s">
        <v>1453</v>
      </c>
      <c r="S254" s="81" t="s">
        <v>14332</v>
      </c>
      <c r="T254" s="81" t="s">
        <v>16161</v>
      </c>
      <c r="U254" s="81" t="s">
        <v>16162</v>
      </c>
      <c r="V254" s="81" t="s">
        <v>16157</v>
      </c>
      <c r="W254" s="81" t="s">
        <v>14332</v>
      </c>
      <c r="X254" s="81" t="s">
        <v>14332</v>
      </c>
      <c r="Y254" s="81" t="s">
        <v>14332</v>
      </c>
      <c r="Z254" s="81" t="s">
        <v>14745</v>
      </c>
      <c r="AA254" s="81" t="s">
        <v>14332</v>
      </c>
      <c r="AB254" s="81" t="s">
        <v>14332</v>
      </c>
      <c r="AC254" s="81" t="s">
        <v>14746</v>
      </c>
      <c r="AD254" s="81" t="s">
        <v>14332</v>
      </c>
      <c r="AE254" s="81" t="s">
        <v>14747</v>
      </c>
      <c r="AF254" s="81" t="s">
        <v>14748</v>
      </c>
      <c r="AG254" s="81" t="s">
        <v>14332</v>
      </c>
      <c r="AH254" s="81" t="s">
        <v>14332</v>
      </c>
      <c r="AI254" s="81" t="s">
        <v>14332</v>
      </c>
    </row>
    <row r="255" spans="1:35">
      <c r="A255" s="82" t="s">
        <v>16163</v>
      </c>
      <c r="B255" s="81" t="s">
        <v>16004</v>
      </c>
      <c r="C255" s="81" t="s">
        <v>16164</v>
      </c>
      <c r="D255" s="81" t="s">
        <v>16165</v>
      </c>
      <c r="E255" s="81" t="s">
        <v>14333</v>
      </c>
      <c r="F255" s="81" t="s">
        <v>14325</v>
      </c>
      <c r="G255" s="81" t="s">
        <v>16166</v>
      </c>
      <c r="H255" s="81" t="s">
        <v>16167</v>
      </c>
      <c r="I255" s="81" t="s">
        <v>14332</v>
      </c>
      <c r="J255" s="81" t="s">
        <v>14332</v>
      </c>
      <c r="K255" s="81" t="s">
        <v>14332</v>
      </c>
      <c r="L255" s="81" t="s">
        <v>14332</v>
      </c>
      <c r="M255" s="81" t="s">
        <v>14848</v>
      </c>
      <c r="N255" s="81" t="s">
        <v>14804</v>
      </c>
      <c r="O255" s="81" t="s">
        <v>14740</v>
      </c>
      <c r="P255" s="81" t="s">
        <v>16168</v>
      </c>
      <c r="Q255" s="81" t="s">
        <v>1453</v>
      </c>
      <c r="R255" s="81" t="s">
        <v>1453</v>
      </c>
      <c r="S255" s="81" t="s">
        <v>14332</v>
      </c>
      <c r="T255" s="81" t="s">
        <v>14839</v>
      </c>
      <c r="U255" s="81" t="s">
        <v>16169</v>
      </c>
      <c r="V255" s="81" t="s">
        <v>16170</v>
      </c>
      <c r="W255" s="81" t="s">
        <v>14332</v>
      </c>
      <c r="X255" s="81" t="s">
        <v>14332</v>
      </c>
      <c r="Y255" s="81" t="s">
        <v>14332</v>
      </c>
      <c r="Z255" s="81" t="s">
        <v>14745</v>
      </c>
      <c r="AA255" s="81" t="s">
        <v>14332</v>
      </c>
      <c r="AB255" s="81" t="s">
        <v>14332</v>
      </c>
      <c r="AC255" s="81" t="s">
        <v>14746</v>
      </c>
      <c r="AD255" s="81" t="s">
        <v>14332</v>
      </c>
      <c r="AE255" s="81" t="s">
        <v>14747</v>
      </c>
      <c r="AF255" s="81" t="s">
        <v>14748</v>
      </c>
      <c r="AG255" s="81" t="s">
        <v>14332</v>
      </c>
      <c r="AH255" s="81" t="s">
        <v>14332</v>
      </c>
      <c r="AI255" s="81" t="s">
        <v>14332</v>
      </c>
    </row>
    <row r="256" spans="1:35">
      <c r="A256" s="82" t="s">
        <v>549</v>
      </c>
      <c r="B256" s="81" t="s">
        <v>16004</v>
      </c>
      <c r="C256" s="81" t="s">
        <v>16171</v>
      </c>
      <c r="D256" s="81" t="s">
        <v>16172</v>
      </c>
      <c r="E256" s="81" t="s">
        <v>14689</v>
      </c>
      <c r="F256" s="81" t="s">
        <v>16173</v>
      </c>
      <c r="G256" s="81" t="s">
        <v>14606</v>
      </c>
      <c r="H256" s="81" t="s">
        <v>551</v>
      </c>
      <c r="I256" s="81" t="s">
        <v>552</v>
      </c>
      <c r="J256" s="81" t="s">
        <v>553</v>
      </c>
      <c r="K256" s="81" t="s">
        <v>14332</v>
      </c>
      <c r="L256" s="81" t="s">
        <v>14332</v>
      </c>
      <c r="M256" s="81" t="s">
        <v>16174</v>
      </c>
      <c r="N256" s="81" t="s">
        <v>14332</v>
      </c>
      <c r="O256" s="81" t="s">
        <v>14740</v>
      </c>
      <c r="P256" s="81" t="s">
        <v>16175</v>
      </c>
      <c r="Q256" s="81" t="s">
        <v>14332</v>
      </c>
      <c r="R256" s="81" t="s">
        <v>14332</v>
      </c>
      <c r="S256" s="81" t="s">
        <v>16176</v>
      </c>
      <c r="T256" s="81" t="s">
        <v>14332</v>
      </c>
      <c r="U256" s="81" t="s">
        <v>14332</v>
      </c>
      <c r="V256" s="81" t="s">
        <v>14332</v>
      </c>
      <c r="W256" s="81" t="s">
        <v>14332</v>
      </c>
      <c r="X256" s="81" t="s">
        <v>14332</v>
      </c>
      <c r="Y256" s="81" t="s">
        <v>14332</v>
      </c>
      <c r="Z256" s="81" t="s">
        <v>14332</v>
      </c>
      <c r="AA256" s="81" t="s">
        <v>14332</v>
      </c>
      <c r="AB256" s="81" t="s">
        <v>14332</v>
      </c>
      <c r="AC256" s="81" t="s">
        <v>14746</v>
      </c>
      <c r="AD256" s="81" t="s">
        <v>14332</v>
      </c>
      <c r="AE256" s="81" t="s">
        <v>14332</v>
      </c>
      <c r="AF256" s="81" t="s">
        <v>14332</v>
      </c>
      <c r="AG256" s="81" t="s">
        <v>14332</v>
      </c>
      <c r="AH256" s="81" t="s">
        <v>14332</v>
      </c>
      <c r="AI256" s="81" t="s">
        <v>14332</v>
      </c>
    </row>
    <row r="257" spans="1:35">
      <c r="A257" s="82" t="s">
        <v>16177</v>
      </c>
      <c r="B257" s="81" t="s">
        <v>16004</v>
      </c>
      <c r="C257" s="81" t="s">
        <v>16178</v>
      </c>
      <c r="D257" s="81" t="s">
        <v>16179</v>
      </c>
      <c r="E257" s="81" t="s">
        <v>14333</v>
      </c>
      <c r="F257" s="81" t="s">
        <v>14325</v>
      </c>
      <c r="G257" s="81" t="s">
        <v>16180</v>
      </c>
      <c r="H257" s="81" t="s">
        <v>16181</v>
      </c>
      <c r="I257" s="81" t="s">
        <v>16182</v>
      </c>
      <c r="J257" s="81" t="s">
        <v>1453</v>
      </c>
      <c r="K257" s="81" t="s">
        <v>14332</v>
      </c>
      <c r="L257" s="81" t="s">
        <v>14332</v>
      </c>
      <c r="M257" s="81" t="s">
        <v>14860</v>
      </c>
      <c r="N257" s="81" t="s">
        <v>14804</v>
      </c>
      <c r="O257" s="81" t="s">
        <v>14740</v>
      </c>
      <c r="P257" s="81" t="s">
        <v>1453</v>
      </c>
      <c r="Q257" s="81" t="s">
        <v>1453</v>
      </c>
      <c r="R257" s="81" t="s">
        <v>1453</v>
      </c>
      <c r="S257" s="81" t="s">
        <v>14332</v>
      </c>
      <c r="T257" s="81" t="s">
        <v>14885</v>
      </c>
      <c r="U257" s="81" t="s">
        <v>16183</v>
      </c>
      <c r="V257" s="81" t="s">
        <v>16184</v>
      </c>
      <c r="W257" s="81" t="s">
        <v>1453</v>
      </c>
      <c r="X257" s="81" t="s">
        <v>1453</v>
      </c>
      <c r="Y257" s="81" t="s">
        <v>1453</v>
      </c>
      <c r="Z257" s="81" t="s">
        <v>14745</v>
      </c>
      <c r="AA257" s="81" t="s">
        <v>1453</v>
      </c>
      <c r="AB257" s="81" t="s">
        <v>1453</v>
      </c>
      <c r="AC257" s="81" t="s">
        <v>14746</v>
      </c>
      <c r="AD257" s="81" t="s">
        <v>16185</v>
      </c>
      <c r="AE257" s="81" t="s">
        <v>14755</v>
      </c>
      <c r="AF257" s="81" t="s">
        <v>14748</v>
      </c>
      <c r="AG257" s="81" t="s">
        <v>14332</v>
      </c>
      <c r="AH257" s="81" t="s">
        <v>14332</v>
      </c>
      <c r="AI257" s="81" t="s">
        <v>14332</v>
      </c>
    </row>
    <row r="258" spans="1:35">
      <c r="A258" s="82" t="s">
        <v>9232</v>
      </c>
      <c r="B258" s="81" t="s">
        <v>16004</v>
      </c>
      <c r="C258" s="81" t="s">
        <v>16186</v>
      </c>
      <c r="D258" s="81" t="s">
        <v>16187</v>
      </c>
      <c r="E258" s="81" t="s">
        <v>14704</v>
      </c>
      <c r="F258" s="81" t="s">
        <v>14467</v>
      </c>
      <c r="G258" s="81" t="s">
        <v>16188</v>
      </c>
      <c r="H258" s="81" t="s">
        <v>9234</v>
      </c>
      <c r="I258" s="81" t="s">
        <v>9235</v>
      </c>
      <c r="J258" s="81" t="s">
        <v>14332</v>
      </c>
      <c r="K258" s="81" t="s">
        <v>14332</v>
      </c>
      <c r="L258" s="81" t="s">
        <v>16189</v>
      </c>
      <c r="M258" s="81" t="s">
        <v>15249</v>
      </c>
      <c r="N258" s="81" t="s">
        <v>14794</v>
      </c>
      <c r="O258" s="81" t="s">
        <v>14740</v>
      </c>
      <c r="P258" s="81" t="s">
        <v>16190</v>
      </c>
      <c r="Q258" s="81" t="s">
        <v>14912</v>
      </c>
      <c r="R258" s="81" t="s">
        <v>14912</v>
      </c>
      <c r="S258" s="81" t="s">
        <v>14332</v>
      </c>
      <c r="T258" s="81" t="s">
        <v>14785</v>
      </c>
      <c r="U258" s="81" t="s">
        <v>16191</v>
      </c>
      <c r="V258" s="81" t="s">
        <v>16192</v>
      </c>
      <c r="W258" s="81" t="s">
        <v>14332</v>
      </c>
      <c r="X258" s="81" t="s">
        <v>14332</v>
      </c>
      <c r="Y258" s="81" t="s">
        <v>14332</v>
      </c>
      <c r="Z258" s="81" t="s">
        <v>14745</v>
      </c>
      <c r="AA258" s="81" t="s">
        <v>14332</v>
      </c>
      <c r="AB258" s="81" t="s">
        <v>14332</v>
      </c>
      <c r="AC258" s="81" t="s">
        <v>14746</v>
      </c>
      <c r="AD258" s="81" t="s">
        <v>14332</v>
      </c>
      <c r="AE258" s="81" t="s">
        <v>15226</v>
      </c>
      <c r="AF258" s="81" t="s">
        <v>14748</v>
      </c>
      <c r="AG258" s="81" t="s">
        <v>14332</v>
      </c>
      <c r="AH258" s="81" t="s">
        <v>14332</v>
      </c>
      <c r="AI258" s="81" t="s">
        <v>14332</v>
      </c>
    </row>
    <row r="259" spans="1:35">
      <c r="A259" s="82" t="s">
        <v>2868</v>
      </c>
      <c r="B259" s="81" t="s">
        <v>16004</v>
      </c>
      <c r="C259" s="81" t="s">
        <v>16193</v>
      </c>
      <c r="D259" s="81" t="s">
        <v>16194</v>
      </c>
      <c r="E259" s="81" t="s">
        <v>16195</v>
      </c>
      <c r="F259" s="81" t="s">
        <v>14332</v>
      </c>
      <c r="G259" s="81" t="s">
        <v>14606</v>
      </c>
      <c r="H259" s="81" t="s">
        <v>2870</v>
      </c>
      <c r="I259" s="81" t="s">
        <v>14332</v>
      </c>
      <c r="J259" s="81" t="s">
        <v>2871</v>
      </c>
      <c r="K259" s="81" t="s">
        <v>14332</v>
      </c>
      <c r="L259" s="81" t="s">
        <v>14332</v>
      </c>
      <c r="M259" s="81" t="s">
        <v>15416</v>
      </c>
      <c r="N259" s="81" t="s">
        <v>14332</v>
      </c>
      <c r="O259" s="81" t="s">
        <v>14740</v>
      </c>
      <c r="P259" s="81" t="s">
        <v>16196</v>
      </c>
      <c r="Q259" s="81" t="s">
        <v>14332</v>
      </c>
      <c r="R259" s="81" t="s">
        <v>14332</v>
      </c>
      <c r="S259" s="81" t="s">
        <v>6</v>
      </c>
      <c r="T259" s="81" t="s">
        <v>204</v>
      </c>
      <c r="U259" s="81" t="s">
        <v>204</v>
      </c>
      <c r="V259" s="81" t="s">
        <v>204</v>
      </c>
      <c r="W259" s="81" t="s">
        <v>14332</v>
      </c>
      <c r="X259" s="81" t="s">
        <v>14332</v>
      </c>
      <c r="Y259" s="81" t="s">
        <v>14332</v>
      </c>
      <c r="Z259" s="81" t="s">
        <v>14332</v>
      </c>
      <c r="AA259" s="81" t="s">
        <v>14332</v>
      </c>
      <c r="AB259" s="81" t="s">
        <v>14332</v>
      </c>
      <c r="AC259" s="81" t="s">
        <v>14746</v>
      </c>
      <c r="AD259" s="81" t="s">
        <v>14332</v>
      </c>
      <c r="AE259" s="81" t="s">
        <v>14332</v>
      </c>
      <c r="AF259" s="81" t="s">
        <v>14332</v>
      </c>
      <c r="AG259" s="81" t="s">
        <v>14332</v>
      </c>
      <c r="AH259" s="81" t="s">
        <v>14332</v>
      </c>
      <c r="AI259" s="81" t="s">
        <v>14332</v>
      </c>
    </row>
    <row r="260" spans="1:35">
      <c r="A260" s="82" t="s">
        <v>7023</v>
      </c>
      <c r="B260" s="81" t="s">
        <v>16004</v>
      </c>
      <c r="C260" s="81" t="s">
        <v>16197</v>
      </c>
      <c r="D260" s="81" t="s">
        <v>7024</v>
      </c>
      <c r="E260" s="81" t="s">
        <v>14276</v>
      </c>
      <c r="F260" s="81" t="s">
        <v>15378</v>
      </c>
      <c r="G260" s="81" t="s">
        <v>16198</v>
      </c>
      <c r="H260" s="81" t="s">
        <v>16199</v>
      </c>
      <c r="I260" s="81" t="s">
        <v>7025</v>
      </c>
      <c r="J260" s="81" t="s">
        <v>16200</v>
      </c>
      <c r="K260" s="81" t="s">
        <v>14332</v>
      </c>
      <c r="L260" s="81" t="s">
        <v>14332</v>
      </c>
      <c r="M260" s="81" t="s">
        <v>14848</v>
      </c>
      <c r="N260" s="81" t="s">
        <v>14804</v>
      </c>
      <c r="O260" s="81" t="s">
        <v>14740</v>
      </c>
      <c r="P260" s="81" t="s">
        <v>16201</v>
      </c>
      <c r="Q260" s="81" t="s">
        <v>16202</v>
      </c>
      <c r="R260" s="81" t="s">
        <v>16203</v>
      </c>
      <c r="S260" s="81" t="s">
        <v>14332</v>
      </c>
      <c r="T260" s="81" t="s">
        <v>16204</v>
      </c>
      <c r="U260" s="81" t="s">
        <v>16205</v>
      </c>
      <c r="V260" s="81" t="s">
        <v>16206</v>
      </c>
      <c r="W260" s="81" t="s">
        <v>14332</v>
      </c>
      <c r="X260" s="81" t="s">
        <v>14332</v>
      </c>
      <c r="Y260" s="81" t="s">
        <v>14332</v>
      </c>
      <c r="Z260" s="81" t="s">
        <v>14745</v>
      </c>
      <c r="AA260" s="81" t="s">
        <v>14332</v>
      </c>
      <c r="AB260" s="81" t="s">
        <v>14332</v>
      </c>
      <c r="AC260" s="81" t="s">
        <v>14746</v>
      </c>
      <c r="AD260" s="81" t="s">
        <v>16207</v>
      </c>
      <c r="AE260" s="81" t="s">
        <v>14746</v>
      </c>
      <c r="AF260" s="81" t="s">
        <v>16208</v>
      </c>
      <c r="AG260" s="81" t="s">
        <v>14332</v>
      </c>
      <c r="AH260" s="81" t="s">
        <v>14332</v>
      </c>
      <c r="AI260" s="81" t="s">
        <v>14332</v>
      </c>
    </row>
    <row r="261" spans="1:35">
      <c r="A261" s="82" t="s">
        <v>16209</v>
      </c>
      <c r="B261" s="81" t="s">
        <v>16004</v>
      </c>
      <c r="C261" s="81" t="s">
        <v>16210</v>
      </c>
      <c r="D261" s="81" t="s">
        <v>16211</v>
      </c>
      <c r="E261" s="81" t="s">
        <v>14324</v>
      </c>
      <c r="F261" s="81" t="s">
        <v>14690</v>
      </c>
      <c r="G261" s="81" t="s">
        <v>16212</v>
      </c>
      <c r="H261" s="81" t="s">
        <v>16213</v>
      </c>
      <c r="I261" s="81" t="s">
        <v>14332</v>
      </c>
      <c r="J261" s="81" t="s">
        <v>14332</v>
      </c>
      <c r="K261" s="81" t="s">
        <v>14332</v>
      </c>
      <c r="L261" s="81" t="s">
        <v>14332</v>
      </c>
      <c r="M261" s="81" t="s">
        <v>14832</v>
      </c>
      <c r="N261" s="81" t="s">
        <v>14833</v>
      </c>
      <c r="O261" s="81" t="s">
        <v>14740</v>
      </c>
      <c r="P261" s="81" t="s">
        <v>16214</v>
      </c>
      <c r="Q261" s="81" t="s">
        <v>1453</v>
      </c>
      <c r="R261" s="81" t="s">
        <v>1453</v>
      </c>
      <c r="S261" s="81" t="s">
        <v>14332</v>
      </c>
      <c r="T261" s="81" t="s">
        <v>14742</v>
      </c>
      <c r="U261" s="81" t="s">
        <v>16215</v>
      </c>
      <c r="V261" s="81" t="s">
        <v>16216</v>
      </c>
      <c r="W261" s="81" t="s">
        <v>14332</v>
      </c>
      <c r="X261" s="81" t="s">
        <v>14332</v>
      </c>
      <c r="Y261" s="81" t="s">
        <v>14332</v>
      </c>
      <c r="Z261" s="81" t="s">
        <v>14745</v>
      </c>
      <c r="AA261" s="81" t="s">
        <v>14332</v>
      </c>
      <c r="AB261" s="81" t="s">
        <v>14332</v>
      </c>
      <c r="AC261" s="81" t="s">
        <v>14746</v>
      </c>
      <c r="AD261" s="81" t="s">
        <v>16217</v>
      </c>
      <c r="AE261" s="81" t="s">
        <v>14755</v>
      </c>
      <c r="AF261" s="81" t="s">
        <v>14748</v>
      </c>
      <c r="AG261" s="81" t="s">
        <v>14332</v>
      </c>
      <c r="AH261" s="81" t="s">
        <v>14332</v>
      </c>
      <c r="AI261" s="81" t="s">
        <v>14332</v>
      </c>
    </row>
    <row r="262" spans="1:35">
      <c r="A262" s="82" t="s">
        <v>16218</v>
      </c>
      <c r="B262" s="81" t="s">
        <v>16004</v>
      </c>
      <c r="C262" s="81" t="s">
        <v>16219</v>
      </c>
      <c r="D262" s="81" t="s">
        <v>16220</v>
      </c>
      <c r="E262" s="81" t="s">
        <v>14704</v>
      </c>
      <c r="F262" s="81" t="s">
        <v>16221</v>
      </c>
      <c r="G262" s="81" t="s">
        <v>16222</v>
      </c>
      <c r="H262" s="81" t="s">
        <v>16223</v>
      </c>
      <c r="I262" s="81" t="s">
        <v>14332</v>
      </c>
      <c r="J262" s="81" t="s">
        <v>14332</v>
      </c>
      <c r="K262" s="81" t="s">
        <v>14332</v>
      </c>
      <c r="L262" s="81" t="s">
        <v>14332</v>
      </c>
      <c r="M262" s="81" t="s">
        <v>14891</v>
      </c>
      <c r="N262" s="81" t="s">
        <v>14892</v>
      </c>
      <c r="O262" s="81" t="s">
        <v>14740</v>
      </c>
      <c r="P262" s="81" t="s">
        <v>16224</v>
      </c>
      <c r="Q262" s="81" t="s">
        <v>1453</v>
      </c>
      <c r="R262" s="81" t="s">
        <v>1453</v>
      </c>
      <c r="S262" s="81" t="s">
        <v>14332</v>
      </c>
      <c r="T262" s="81" t="s">
        <v>1453</v>
      </c>
      <c r="U262" s="81" t="s">
        <v>1453</v>
      </c>
      <c r="V262" s="81" t="s">
        <v>1453</v>
      </c>
      <c r="W262" s="81" t="s">
        <v>14332</v>
      </c>
      <c r="X262" s="81" t="s">
        <v>14332</v>
      </c>
      <c r="Y262" s="81" t="s">
        <v>14332</v>
      </c>
      <c r="Z262" s="81" t="s">
        <v>14745</v>
      </c>
      <c r="AA262" s="81" t="s">
        <v>14332</v>
      </c>
      <c r="AB262" s="81" t="s">
        <v>14332</v>
      </c>
      <c r="AC262" s="81" t="s">
        <v>14746</v>
      </c>
      <c r="AD262" s="81" t="s">
        <v>14332</v>
      </c>
      <c r="AE262" s="81" t="s">
        <v>14747</v>
      </c>
      <c r="AF262" s="81" t="s">
        <v>14748</v>
      </c>
      <c r="AG262" s="81" t="s">
        <v>14332</v>
      </c>
      <c r="AH262" s="81" t="s">
        <v>14332</v>
      </c>
      <c r="AI262" s="81" t="s">
        <v>14332</v>
      </c>
    </row>
    <row r="263" spans="1:35">
      <c r="A263" s="82" t="s">
        <v>16225</v>
      </c>
      <c r="B263" s="81" t="s">
        <v>16004</v>
      </c>
      <c r="C263" s="81" t="s">
        <v>16226</v>
      </c>
      <c r="D263" s="81" t="s">
        <v>16227</v>
      </c>
      <c r="E263" s="81" t="s">
        <v>14641</v>
      </c>
      <c r="F263" s="81" t="s">
        <v>14641</v>
      </c>
      <c r="G263" s="81" t="s">
        <v>16228</v>
      </c>
      <c r="H263" s="81" t="s">
        <v>16229</v>
      </c>
      <c r="I263" s="81" t="s">
        <v>14332</v>
      </c>
      <c r="J263" s="81" t="s">
        <v>14332</v>
      </c>
      <c r="K263" s="81" t="s">
        <v>14332</v>
      </c>
      <c r="L263" s="81" t="s">
        <v>14332</v>
      </c>
      <c r="M263" s="81" t="s">
        <v>16230</v>
      </c>
      <c r="N263" s="81" t="s">
        <v>16231</v>
      </c>
      <c r="O263" s="81" t="s">
        <v>14740</v>
      </c>
      <c r="P263" s="81" t="s">
        <v>16232</v>
      </c>
      <c r="Q263" s="81" t="s">
        <v>1453</v>
      </c>
      <c r="R263" s="81" t="s">
        <v>1453</v>
      </c>
      <c r="S263" s="81" t="s">
        <v>14332</v>
      </c>
      <c r="T263" s="81" t="s">
        <v>14742</v>
      </c>
      <c r="U263" s="81" t="s">
        <v>16233</v>
      </c>
      <c r="V263" s="81" t="s">
        <v>16234</v>
      </c>
      <c r="W263" s="81" t="s">
        <v>14332</v>
      </c>
      <c r="X263" s="81" t="s">
        <v>14332</v>
      </c>
      <c r="Y263" s="81" t="s">
        <v>14332</v>
      </c>
      <c r="Z263" s="81" t="s">
        <v>14745</v>
      </c>
      <c r="AA263" s="81" t="s">
        <v>14332</v>
      </c>
      <c r="AB263" s="81" t="s">
        <v>14332</v>
      </c>
      <c r="AC263" s="81" t="s">
        <v>14746</v>
      </c>
      <c r="AD263" s="81" t="s">
        <v>14332</v>
      </c>
      <c r="AE263" s="81" t="s">
        <v>14747</v>
      </c>
      <c r="AF263" s="81" t="s">
        <v>14748</v>
      </c>
      <c r="AG263" s="81" t="s">
        <v>14332</v>
      </c>
      <c r="AH263" s="81" t="s">
        <v>14332</v>
      </c>
      <c r="AI263" s="81" t="s">
        <v>14332</v>
      </c>
    </row>
    <row r="264" spans="1:35">
      <c r="A264" s="82" t="s">
        <v>11444</v>
      </c>
      <c r="B264" s="81" t="s">
        <v>16004</v>
      </c>
      <c r="C264" s="81" t="s">
        <v>11443</v>
      </c>
      <c r="D264" s="81" t="s">
        <v>16235</v>
      </c>
      <c r="E264" s="81" t="s">
        <v>14324</v>
      </c>
      <c r="F264" s="81" t="s">
        <v>14325</v>
      </c>
      <c r="G264" s="81" t="s">
        <v>16236</v>
      </c>
      <c r="H264" s="81" t="s">
        <v>11446</v>
      </c>
      <c r="I264" s="81" t="s">
        <v>14332</v>
      </c>
      <c r="J264" s="81" t="s">
        <v>14332</v>
      </c>
      <c r="K264" s="81" t="s">
        <v>14332</v>
      </c>
      <c r="L264" s="81" t="s">
        <v>14332</v>
      </c>
      <c r="M264" s="81" t="s">
        <v>15434</v>
      </c>
      <c r="N264" s="81" t="s">
        <v>14804</v>
      </c>
      <c r="O264" s="81" t="s">
        <v>14740</v>
      </c>
      <c r="P264" s="81" t="s">
        <v>16237</v>
      </c>
      <c r="Q264" s="81" t="s">
        <v>14912</v>
      </c>
      <c r="R264" s="81" t="s">
        <v>14912</v>
      </c>
      <c r="S264" s="81" t="s">
        <v>14332</v>
      </c>
      <c r="T264" s="81" t="s">
        <v>14785</v>
      </c>
      <c r="U264" s="81" t="s">
        <v>16238</v>
      </c>
      <c r="V264" s="81" t="s">
        <v>16239</v>
      </c>
      <c r="W264" s="81" t="s">
        <v>14332</v>
      </c>
      <c r="X264" s="81" t="s">
        <v>14332</v>
      </c>
      <c r="Y264" s="81" t="s">
        <v>14332</v>
      </c>
      <c r="Z264" s="81" t="s">
        <v>14745</v>
      </c>
      <c r="AA264" s="81" t="s">
        <v>14332</v>
      </c>
      <c r="AB264" s="81" t="s">
        <v>14332</v>
      </c>
      <c r="AC264" s="81" t="s">
        <v>14746</v>
      </c>
      <c r="AD264" s="81" t="s">
        <v>14332</v>
      </c>
      <c r="AE264" s="81" t="s">
        <v>14747</v>
      </c>
      <c r="AF264" s="81" t="s">
        <v>14748</v>
      </c>
      <c r="AG264" s="81" t="s">
        <v>14332</v>
      </c>
      <c r="AH264" s="81" t="s">
        <v>14332</v>
      </c>
      <c r="AI264" s="81" t="s">
        <v>14332</v>
      </c>
    </row>
    <row r="265" spans="1:35">
      <c r="A265" s="82" t="s">
        <v>634</v>
      </c>
      <c r="B265" s="81" t="s">
        <v>16004</v>
      </c>
      <c r="C265" s="81" t="s">
        <v>16240</v>
      </c>
      <c r="D265" s="81" t="s">
        <v>16241</v>
      </c>
      <c r="E265" s="81" t="s">
        <v>14689</v>
      </c>
      <c r="F265" s="81" t="s">
        <v>16173</v>
      </c>
      <c r="G265" s="81" t="s">
        <v>14606</v>
      </c>
      <c r="H265" s="81" t="s">
        <v>16242</v>
      </c>
      <c r="I265" s="81" t="s">
        <v>16243</v>
      </c>
      <c r="J265" s="81" t="s">
        <v>14332</v>
      </c>
      <c r="K265" s="81" t="s">
        <v>14332</v>
      </c>
      <c r="L265" s="81" t="s">
        <v>14332</v>
      </c>
      <c r="M265" s="81" t="s">
        <v>16244</v>
      </c>
      <c r="N265" s="81" t="s">
        <v>14804</v>
      </c>
      <c r="O265" s="81" t="s">
        <v>14740</v>
      </c>
      <c r="P265" s="81" t="s">
        <v>16245</v>
      </c>
      <c r="Q265" s="81" t="s">
        <v>1453</v>
      </c>
      <c r="R265" s="81" t="s">
        <v>1453</v>
      </c>
      <c r="S265" s="81" t="s">
        <v>14332</v>
      </c>
      <c r="T265" s="81" t="s">
        <v>16246</v>
      </c>
      <c r="U265" s="81" t="s">
        <v>16247</v>
      </c>
      <c r="V265" s="81" t="s">
        <v>16248</v>
      </c>
      <c r="W265" s="81" t="s">
        <v>14332</v>
      </c>
      <c r="X265" s="81" t="s">
        <v>14332</v>
      </c>
      <c r="Y265" s="81" t="s">
        <v>14332</v>
      </c>
      <c r="Z265" s="81" t="s">
        <v>14332</v>
      </c>
      <c r="AA265" s="81" t="s">
        <v>14332</v>
      </c>
      <c r="AB265" s="81" t="s">
        <v>14332</v>
      </c>
      <c r="AC265" s="81" t="s">
        <v>14746</v>
      </c>
      <c r="AD265" s="81" t="s">
        <v>14332</v>
      </c>
      <c r="AE265" s="81" t="s">
        <v>14747</v>
      </c>
      <c r="AF265" s="81" t="s">
        <v>14748</v>
      </c>
      <c r="AG265" s="81" t="s">
        <v>14332</v>
      </c>
      <c r="AH265" s="81" t="s">
        <v>14332</v>
      </c>
      <c r="AI265" s="81" t="s">
        <v>14332</v>
      </c>
    </row>
    <row r="266" spans="1:35">
      <c r="A266" s="82" t="s">
        <v>11009</v>
      </c>
      <c r="B266" s="81" t="s">
        <v>16004</v>
      </c>
      <c r="C266" s="81" t="s">
        <v>71</v>
      </c>
      <c r="D266" s="81" t="s">
        <v>11010</v>
      </c>
      <c r="E266" s="81" t="s">
        <v>15392</v>
      </c>
      <c r="F266" s="81" t="s">
        <v>15378</v>
      </c>
      <c r="G266" s="81" t="s">
        <v>16249</v>
      </c>
      <c r="H266" s="81" t="s">
        <v>16250</v>
      </c>
      <c r="I266" s="81" t="s">
        <v>14332</v>
      </c>
      <c r="J266" s="81" t="s">
        <v>14332</v>
      </c>
      <c r="K266" s="81" t="s">
        <v>14332</v>
      </c>
      <c r="L266" s="81" t="s">
        <v>14332</v>
      </c>
      <c r="M266" s="81" t="s">
        <v>15455</v>
      </c>
      <c r="N266" s="81" t="s">
        <v>14833</v>
      </c>
      <c r="O266" s="81" t="s">
        <v>14740</v>
      </c>
      <c r="P266" s="81" t="s">
        <v>16251</v>
      </c>
      <c r="Q266" s="81" t="s">
        <v>14912</v>
      </c>
      <c r="R266" s="81" t="s">
        <v>14912</v>
      </c>
      <c r="S266" s="81" t="s">
        <v>14332</v>
      </c>
      <c r="T266" s="81" t="s">
        <v>14797</v>
      </c>
      <c r="U266" s="81" t="s">
        <v>16252</v>
      </c>
      <c r="V266" s="81" t="s">
        <v>16253</v>
      </c>
      <c r="W266" s="81" t="s">
        <v>14332</v>
      </c>
      <c r="X266" s="81" t="s">
        <v>14332</v>
      </c>
      <c r="Y266" s="81" t="s">
        <v>14332</v>
      </c>
      <c r="Z266" s="81" t="s">
        <v>14745</v>
      </c>
      <c r="AA266" s="81" t="s">
        <v>14332</v>
      </c>
      <c r="AB266" s="81" t="s">
        <v>14332</v>
      </c>
      <c r="AC266" s="81" t="s">
        <v>14746</v>
      </c>
      <c r="AD266" s="81" t="s">
        <v>14332</v>
      </c>
      <c r="AE266" s="81" t="s">
        <v>14747</v>
      </c>
      <c r="AF266" s="81" t="s">
        <v>14748</v>
      </c>
      <c r="AG266" s="81" t="s">
        <v>14332</v>
      </c>
      <c r="AH266" s="81" t="s">
        <v>14332</v>
      </c>
      <c r="AI266" s="81" t="s">
        <v>14332</v>
      </c>
    </row>
    <row r="267" spans="1:35">
      <c r="A267" s="82" t="s">
        <v>11388</v>
      </c>
      <c r="B267" s="81" t="s">
        <v>16004</v>
      </c>
      <c r="C267" s="81" t="s">
        <v>11387</v>
      </c>
      <c r="D267" s="81" t="s">
        <v>16254</v>
      </c>
      <c r="E267" s="81" t="s">
        <v>16255</v>
      </c>
      <c r="F267" s="81" t="s">
        <v>14437</v>
      </c>
      <c r="G267" s="81" t="s">
        <v>14332</v>
      </c>
      <c r="H267" s="81" t="s">
        <v>16256</v>
      </c>
      <c r="I267" s="81" t="s">
        <v>11390</v>
      </c>
      <c r="J267" s="81" t="s">
        <v>16257</v>
      </c>
      <c r="K267" s="81" t="s">
        <v>14332</v>
      </c>
      <c r="L267" s="81" t="s">
        <v>14332</v>
      </c>
      <c r="M267" s="81" t="s">
        <v>15434</v>
      </c>
      <c r="N267" s="81" t="s">
        <v>14804</v>
      </c>
      <c r="O267" s="81" t="s">
        <v>14740</v>
      </c>
      <c r="P267" s="81" t="s">
        <v>16258</v>
      </c>
      <c r="Q267" s="81" t="s">
        <v>16259</v>
      </c>
      <c r="R267" s="81" t="s">
        <v>1453</v>
      </c>
      <c r="S267" s="81" t="s">
        <v>14332</v>
      </c>
      <c r="T267" s="81" t="s">
        <v>14797</v>
      </c>
      <c r="U267" s="81" t="s">
        <v>16260</v>
      </c>
      <c r="V267" s="81" t="s">
        <v>16261</v>
      </c>
      <c r="W267" s="81" t="s">
        <v>14332</v>
      </c>
      <c r="X267" s="81" t="s">
        <v>14332</v>
      </c>
      <c r="Y267" s="81" t="s">
        <v>14332</v>
      </c>
      <c r="Z267" s="81" t="s">
        <v>14745</v>
      </c>
      <c r="AA267" s="81" t="s">
        <v>14332</v>
      </c>
      <c r="AB267" s="81" t="s">
        <v>14332</v>
      </c>
      <c r="AC267" s="81" t="s">
        <v>14746</v>
      </c>
      <c r="AD267" s="81" t="s">
        <v>16262</v>
      </c>
      <c r="AE267" s="81" t="s">
        <v>14747</v>
      </c>
      <c r="AF267" s="81" t="s">
        <v>14748</v>
      </c>
      <c r="AG267" s="81" t="s">
        <v>14332</v>
      </c>
      <c r="AH267" s="81" t="s">
        <v>14332</v>
      </c>
      <c r="AI267" s="81" t="s">
        <v>14332</v>
      </c>
    </row>
    <row r="268" spans="1:35">
      <c r="A268" s="82" t="s">
        <v>16263</v>
      </c>
      <c r="B268" s="81" t="s">
        <v>16004</v>
      </c>
      <c r="C268" s="81" t="s">
        <v>16264</v>
      </c>
      <c r="D268" s="81" t="s">
        <v>16265</v>
      </c>
      <c r="E268" s="81" t="s">
        <v>14477</v>
      </c>
      <c r="F268" s="81" t="s">
        <v>14397</v>
      </c>
      <c r="G268" s="81" t="s">
        <v>14332</v>
      </c>
      <c r="H268" s="81" t="s">
        <v>16266</v>
      </c>
      <c r="I268" s="81" t="s">
        <v>14332</v>
      </c>
      <c r="J268" s="81" t="s">
        <v>14332</v>
      </c>
      <c r="K268" s="81" t="s">
        <v>14332</v>
      </c>
      <c r="L268" s="81" t="s">
        <v>14332</v>
      </c>
      <c r="M268" s="81" t="s">
        <v>14848</v>
      </c>
      <c r="N268" s="81" t="s">
        <v>14804</v>
      </c>
      <c r="O268" s="81" t="s">
        <v>14740</v>
      </c>
      <c r="P268" s="81" t="s">
        <v>16267</v>
      </c>
      <c r="Q268" s="81" t="s">
        <v>1453</v>
      </c>
      <c r="R268" s="81" t="s">
        <v>1453</v>
      </c>
      <c r="S268" s="81" t="s">
        <v>14332</v>
      </c>
      <c r="T268" s="81" t="s">
        <v>14797</v>
      </c>
      <c r="U268" s="81" t="s">
        <v>16268</v>
      </c>
      <c r="V268" s="81" t="s">
        <v>16269</v>
      </c>
      <c r="W268" s="81" t="s">
        <v>14332</v>
      </c>
      <c r="X268" s="81" t="s">
        <v>14332</v>
      </c>
      <c r="Y268" s="81" t="s">
        <v>14332</v>
      </c>
      <c r="Z268" s="81" t="s">
        <v>14745</v>
      </c>
      <c r="AA268" s="81" t="s">
        <v>14332</v>
      </c>
      <c r="AB268" s="81" t="s">
        <v>14332</v>
      </c>
      <c r="AC268" s="81" t="s">
        <v>14746</v>
      </c>
      <c r="AD268" s="81" t="s">
        <v>14332</v>
      </c>
      <c r="AE268" s="81" t="s">
        <v>14747</v>
      </c>
      <c r="AF268" s="81" t="s">
        <v>14748</v>
      </c>
      <c r="AG268" s="81" t="s">
        <v>14332</v>
      </c>
      <c r="AH268" s="81" t="s">
        <v>14332</v>
      </c>
      <c r="AI268" s="81" t="s">
        <v>14332</v>
      </c>
    </row>
    <row r="269" spans="1:35">
      <c r="A269" s="82" t="s">
        <v>16270</v>
      </c>
      <c r="B269" s="81" t="s">
        <v>16004</v>
      </c>
      <c r="C269" s="81" t="s">
        <v>16271</v>
      </c>
      <c r="D269" s="81" t="s">
        <v>16272</v>
      </c>
      <c r="E269" s="81" t="s">
        <v>14396</v>
      </c>
      <c r="F269" s="81" t="s">
        <v>14397</v>
      </c>
      <c r="G269" s="81" t="s">
        <v>16273</v>
      </c>
      <c r="H269" s="81" t="s">
        <v>16274</v>
      </c>
      <c r="I269" s="81" t="s">
        <v>16275</v>
      </c>
      <c r="J269" s="81" t="s">
        <v>1453</v>
      </c>
      <c r="K269" s="81" t="s">
        <v>14332</v>
      </c>
      <c r="L269" s="81" t="s">
        <v>1453</v>
      </c>
      <c r="M269" s="81" t="s">
        <v>14860</v>
      </c>
      <c r="N269" s="81" t="s">
        <v>14804</v>
      </c>
      <c r="O269" s="81" t="s">
        <v>16276</v>
      </c>
      <c r="P269" s="81" t="s">
        <v>16277</v>
      </c>
      <c r="Q269" s="81" t="s">
        <v>1453</v>
      </c>
      <c r="R269" s="81" t="s">
        <v>1453</v>
      </c>
      <c r="S269" s="81" t="s">
        <v>14332</v>
      </c>
      <c r="T269" s="81" t="s">
        <v>14797</v>
      </c>
      <c r="U269" s="81" t="s">
        <v>16278</v>
      </c>
      <c r="V269" s="81" t="s">
        <v>16279</v>
      </c>
      <c r="W269" s="81" t="s">
        <v>1453</v>
      </c>
      <c r="X269" s="81" t="s">
        <v>1453</v>
      </c>
      <c r="Y269" s="81" t="s">
        <v>1453</v>
      </c>
      <c r="Z269" s="81" t="s">
        <v>14745</v>
      </c>
      <c r="AA269" s="81" t="s">
        <v>1453</v>
      </c>
      <c r="AB269" s="81" t="s">
        <v>1453</v>
      </c>
      <c r="AC269" s="81" t="s">
        <v>14746</v>
      </c>
      <c r="AD269" s="81" t="s">
        <v>14332</v>
      </c>
      <c r="AE269" s="81" t="s">
        <v>14747</v>
      </c>
      <c r="AF269" s="81" t="s">
        <v>14748</v>
      </c>
      <c r="AG269" s="81" t="s">
        <v>14332</v>
      </c>
      <c r="AH269" s="81" t="s">
        <v>14332</v>
      </c>
      <c r="AI269" s="81" t="s">
        <v>14332</v>
      </c>
    </row>
    <row r="270" spans="1:35">
      <c r="A270" s="82" t="s">
        <v>16280</v>
      </c>
      <c r="B270" s="81" t="s">
        <v>16004</v>
      </c>
      <c r="C270" s="81" t="s">
        <v>16281</v>
      </c>
      <c r="D270" s="81" t="s">
        <v>16282</v>
      </c>
      <c r="E270" s="81" t="s">
        <v>16283</v>
      </c>
      <c r="F270" s="81" t="s">
        <v>16284</v>
      </c>
      <c r="G270" s="81" t="s">
        <v>16285</v>
      </c>
      <c r="H270" s="81" t="s">
        <v>16286</v>
      </c>
      <c r="I270" s="81" t="s">
        <v>16287</v>
      </c>
      <c r="J270" s="81" t="s">
        <v>16288</v>
      </c>
      <c r="K270" s="81" t="s">
        <v>14332</v>
      </c>
      <c r="L270" s="81" t="s">
        <v>1453</v>
      </c>
      <c r="M270" s="81" t="s">
        <v>14803</v>
      </c>
      <c r="N270" s="81" t="s">
        <v>14804</v>
      </c>
      <c r="O270" s="81" t="s">
        <v>14795</v>
      </c>
      <c r="P270" s="81" t="s">
        <v>16289</v>
      </c>
      <c r="Q270" s="81" t="s">
        <v>1453</v>
      </c>
      <c r="R270" s="81" t="s">
        <v>1453</v>
      </c>
      <c r="S270" s="81" t="s">
        <v>14332</v>
      </c>
      <c r="T270" s="81" t="s">
        <v>1453</v>
      </c>
      <c r="U270" s="81" t="s">
        <v>1453</v>
      </c>
      <c r="V270" s="81" t="s">
        <v>1453</v>
      </c>
      <c r="W270" s="81" t="s">
        <v>1453</v>
      </c>
      <c r="X270" s="81" t="s">
        <v>1453</v>
      </c>
      <c r="Y270" s="81" t="s">
        <v>1453</v>
      </c>
      <c r="Z270" s="81" t="s">
        <v>16290</v>
      </c>
      <c r="AA270" s="81" t="s">
        <v>1453</v>
      </c>
      <c r="AB270" s="81" t="s">
        <v>1453</v>
      </c>
      <c r="AC270" s="81" t="s">
        <v>14746</v>
      </c>
      <c r="AD270" s="81" t="s">
        <v>14332</v>
      </c>
      <c r="AE270" s="81" t="s">
        <v>14747</v>
      </c>
      <c r="AF270" s="81" t="s">
        <v>14748</v>
      </c>
      <c r="AG270" s="81" t="s">
        <v>14332</v>
      </c>
      <c r="AH270" s="81" t="s">
        <v>14332</v>
      </c>
      <c r="AI270" s="81" t="s">
        <v>14332</v>
      </c>
    </row>
    <row r="271" spans="1:35">
      <c r="A271" s="82" t="s">
        <v>16291</v>
      </c>
      <c r="B271" s="81" t="s">
        <v>16004</v>
      </c>
      <c r="C271" s="81" t="s">
        <v>16292</v>
      </c>
      <c r="D271" s="81" t="s">
        <v>16293</v>
      </c>
      <c r="E271" s="81" t="s">
        <v>14466</v>
      </c>
      <c r="F271" s="81" t="s">
        <v>14394</v>
      </c>
      <c r="G271" s="81" t="s">
        <v>16294</v>
      </c>
      <c r="H271" s="81" t="s">
        <v>16295</v>
      </c>
      <c r="I271" s="81" t="s">
        <v>14332</v>
      </c>
      <c r="J271" s="81" t="s">
        <v>14332</v>
      </c>
      <c r="K271" s="81" t="s">
        <v>14332</v>
      </c>
      <c r="L271" s="81" t="s">
        <v>14332</v>
      </c>
      <c r="M271" s="81" t="s">
        <v>14910</v>
      </c>
      <c r="N271" s="81" t="s">
        <v>14794</v>
      </c>
      <c r="O271" s="81" t="s">
        <v>14740</v>
      </c>
      <c r="P271" s="81" t="s">
        <v>15418</v>
      </c>
      <c r="Q271" s="81" t="s">
        <v>1453</v>
      </c>
      <c r="R271" s="81" t="s">
        <v>1453</v>
      </c>
      <c r="S271" s="81" t="s">
        <v>14332</v>
      </c>
      <c r="T271" s="81" t="s">
        <v>14742</v>
      </c>
      <c r="U271" s="81" t="s">
        <v>16296</v>
      </c>
      <c r="V271" s="81" t="s">
        <v>16297</v>
      </c>
      <c r="W271" s="81" t="s">
        <v>14332</v>
      </c>
      <c r="X271" s="81" t="s">
        <v>14332</v>
      </c>
      <c r="Y271" s="81" t="s">
        <v>14332</v>
      </c>
      <c r="Z271" s="81" t="s">
        <v>14745</v>
      </c>
      <c r="AA271" s="81" t="s">
        <v>14332</v>
      </c>
      <c r="AB271" s="81" t="s">
        <v>14332</v>
      </c>
      <c r="AC271" s="81" t="s">
        <v>14746</v>
      </c>
      <c r="AD271" s="81" t="s">
        <v>14332</v>
      </c>
      <c r="AE271" s="81" t="s">
        <v>14747</v>
      </c>
      <c r="AF271" s="81" t="s">
        <v>14748</v>
      </c>
      <c r="AG271" s="81" t="s">
        <v>14332</v>
      </c>
      <c r="AH271" s="81" t="s">
        <v>14332</v>
      </c>
      <c r="AI271" s="81" t="s">
        <v>14332</v>
      </c>
    </row>
    <row r="272" spans="1:35">
      <c r="A272" s="82" t="s">
        <v>16298</v>
      </c>
      <c r="B272" s="81" t="s">
        <v>16004</v>
      </c>
      <c r="C272" s="81" t="s">
        <v>16299</v>
      </c>
      <c r="D272" s="81" t="s">
        <v>16300</v>
      </c>
      <c r="E272" s="81" t="s">
        <v>14333</v>
      </c>
      <c r="F272" s="81" t="s">
        <v>14325</v>
      </c>
      <c r="G272" s="81" t="s">
        <v>16301</v>
      </c>
      <c r="H272" s="81" t="s">
        <v>16302</v>
      </c>
      <c r="I272" s="81" t="s">
        <v>14332</v>
      </c>
      <c r="J272" s="81" t="s">
        <v>14332</v>
      </c>
      <c r="K272" s="81" t="s">
        <v>14332</v>
      </c>
      <c r="L272" s="81" t="s">
        <v>14332</v>
      </c>
      <c r="M272" s="81" t="s">
        <v>15434</v>
      </c>
      <c r="N272" s="81" t="s">
        <v>14804</v>
      </c>
      <c r="O272" s="81" t="s">
        <v>14740</v>
      </c>
      <c r="P272" s="81" t="s">
        <v>16303</v>
      </c>
      <c r="Q272" s="81" t="s">
        <v>14912</v>
      </c>
      <c r="R272" s="81" t="s">
        <v>14912</v>
      </c>
      <c r="S272" s="81" t="s">
        <v>14332</v>
      </c>
      <c r="T272" s="81" t="s">
        <v>14797</v>
      </c>
      <c r="U272" s="81" t="s">
        <v>16304</v>
      </c>
      <c r="V272" s="81" t="s">
        <v>16305</v>
      </c>
      <c r="W272" s="81" t="s">
        <v>14332</v>
      </c>
      <c r="X272" s="81" t="s">
        <v>14332</v>
      </c>
      <c r="Y272" s="81" t="s">
        <v>14332</v>
      </c>
      <c r="Z272" s="81" t="s">
        <v>14745</v>
      </c>
      <c r="AA272" s="81" t="s">
        <v>14332</v>
      </c>
      <c r="AB272" s="81" t="s">
        <v>14332</v>
      </c>
      <c r="AC272" s="81" t="s">
        <v>14746</v>
      </c>
      <c r="AD272" s="81" t="s">
        <v>16306</v>
      </c>
      <c r="AE272" s="81" t="s">
        <v>14747</v>
      </c>
      <c r="AF272" s="81" t="s">
        <v>14748</v>
      </c>
      <c r="AG272" s="81" t="s">
        <v>14332</v>
      </c>
      <c r="AH272" s="81" t="s">
        <v>14332</v>
      </c>
      <c r="AI272" s="81" t="s">
        <v>14332</v>
      </c>
    </row>
    <row r="273" spans="1:35">
      <c r="A273" s="82" t="s">
        <v>16307</v>
      </c>
      <c r="B273" s="81" t="s">
        <v>16004</v>
      </c>
      <c r="C273" s="81" t="s">
        <v>16308</v>
      </c>
      <c r="D273" s="81" t="s">
        <v>16309</v>
      </c>
      <c r="E273" s="81" t="s">
        <v>14689</v>
      </c>
      <c r="F273" s="81" t="s">
        <v>14461</v>
      </c>
      <c r="G273" s="81" t="s">
        <v>16310</v>
      </c>
      <c r="H273" s="81" t="s">
        <v>16311</v>
      </c>
      <c r="I273" s="81" t="s">
        <v>1453</v>
      </c>
      <c r="J273" s="81" t="s">
        <v>16312</v>
      </c>
      <c r="K273" s="81" t="s">
        <v>14332</v>
      </c>
      <c r="L273" s="81" t="s">
        <v>1453</v>
      </c>
      <c r="M273" s="81" t="s">
        <v>15455</v>
      </c>
      <c r="N273" s="81" t="s">
        <v>14833</v>
      </c>
      <c r="O273" s="81" t="s">
        <v>14795</v>
      </c>
      <c r="P273" s="81" t="s">
        <v>16313</v>
      </c>
      <c r="Q273" s="81" t="s">
        <v>1453</v>
      </c>
      <c r="R273" s="81" t="s">
        <v>1453</v>
      </c>
      <c r="S273" s="81" t="s">
        <v>14332</v>
      </c>
      <c r="T273" s="81" t="s">
        <v>1453</v>
      </c>
      <c r="U273" s="81" t="s">
        <v>1453</v>
      </c>
      <c r="V273" s="81" t="s">
        <v>1453</v>
      </c>
      <c r="W273" s="81" t="s">
        <v>1453</v>
      </c>
      <c r="X273" s="81" t="s">
        <v>1453</v>
      </c>
      <c r="Y273" s="81" t="s">
        <v>1453</v>
      </c>
      <c r="Z273" s="81" t="s">
        <v>14745</v>
      </c>
      <c r="AA273" s="81" t="s">
        <v>14332</v>
      </c>
      <c r="AB273" s="81" t="s">
        <v>1453</v>
      </c>
      <c r="AC273" s="81" t="s">
        <v>14746</v>
      </c>
      <c r="AD273" s="81" t="s">
        <v>16314</v>
      </c>
      <c r="AE273" s="81" t="s">
        <v>14747</v>
      </c>
      <c r="AF273" s="81" t="s">
        <v>14748</v>
      </c>
      <c r="AG273" s="81" t="s">
        <v>14332</v>
      </c>
      <c r="AH273" s="81" t="s">
        <v>14332</v>
      </c>
      <c r="AI273" s="81" t="s">
        <v>14332</v>
      </c>
    </row>
    <row r="274" spans="1:35">
      <c r="A274" s="82" t="s">
        <v>16315</v>
      </c>
      <c r="B274" s="81" t="s">
        <v>16004</v>
      </c>
      <c r="C274" s="81" t="s">
        <v>16316</v>
      </c>
      <c r="D274" s="81" t="s">
        <v>16317</v>
      </c>
      <c r="E274" s="81" t="s">
        <v>14333</v>
      </c>
      <c r="F274" s="81" t="s">
        <v>14628</v>
      </c>
      <c r="G274" s="81" t="s">
        <v>16318</v>
      </c>
      <c r="H274" s="81" t="s">
        <v>16319</v>
      </c>
      <c r="I274" s="81" t="s">
        <v>14332</v>
      </c>
      <c r="J274" s="81" t="s">
        <v>14332</v>
      </c>
      <c r="K274" s="81" t="s">
        <v>14332</v>
      </c>
      <c r="L274" s="81" t="s">
        <v>14332</v>
      </c>
      <c r="M274" s="81" t="s">
        <v>14819</v>
      </c>
      <c r="N274" s="81" t="s">
        <v>14820</v>
      </c>
      <c r="O274" s="81" t="s">
        <v>14740</v>
      </c>
      <c r="P274" s="81" t="s">
        <v>16320</v>
      </c>
      <c r="Q274" s="81" t="s">
        <v>1453</v>
      </c>
      <c r="R274" s="81" t="s">
        <v>1453</v>
      </c>
      <c r="S274" s="81" t="s">
        <v>14332</v>
      </c>
      <c r="T274" s="81" t="s">
        <v>14862</v>
      </c>
      <c r="U274" s="81" t="s">
        <v>16321</v>
      </c>
      <c r="V274" s="81" t="s">
        <v>16316</v>
      </c>
      <c r="W274" s="81" t="s">
        <v>14332</v>
      </c>
      <c r="X274" s="81" t="s">
        <v>14332</v>
      </c>
      <c r="Y274" s="81" t="s">
        <v>14332</v>
      </c>
      <c r="Z274" s="81" t="s">
        <v>14745</v>
      </c>
      <c r="AA274" s="81" t="s">
        <v>14332</v>
      </c>
      <c r="AB274" s="81" t="s">
        <v>14332</v>
      </c>
      <c r="AC274" s="81" t="s">
        <v>14746</v>
      </c>
      <c r="AD274" s="81" t="s">
        <v>14332</v>
      </c>
      <c r="AE274" s="81" t="s">
        <v>14747</v>
      </c>
      <c r="AF274" s="81" t="s">
        <v>14748</v>
      </c>
      <c r="AG274" s="81" t="s">
        <v>14332</v>
      </c>
      <c r="AH274" s="81" t="s">
        <v>14332</v>
      </c>
      <c r="AI274" s="81" t="s">
        <v>14332</v>
      </c>
    </row>
    <row r="275" spans="1:35">
      <c r="A275" s="82" t="s">
        <v>11520</v>
      </c>
      <c r="B275" s="81" t="s">
        <v>16004</v>
      </c>
      <c r="C275" s="81" t="s">
        <v>11519</v>
      </c>
      <c r="D275" s="81" t="s">
        <v>16322</v>
      </c>
      <c r="E275" s="81" t="s">
        <v>14276</v>
      </c>
      <c r="F275" s="81" t="s">
        <v>16323</v>
      </c>
      <c r="G275" s="81" t="s">
        <v>16324</v>
      </c>
      <c r="H275" s="81" t="s">
        <v>11522</v>
      </c>
      <c r="I275" s="81" t="s">
        <v>14332</v>
      </c>
      <c r="J275" s="81" t="s">
        <v>14332</v>
      </c>
      <c r="K275" s="81" t="s">
        <v>14332</v>
      </c>
      <c r="L275" s="81" t="s">
        <v>14332</v>
      </c>
      <c r="M275" s="81" t="s">
        <v>14803</v>
      </c>
      <c r="N275" s="81" t="s">
        <v>14804</v>
      </c>
      <c r="O275" s="81" t="s">
        <v>14740</v>
      </c>
      <c r="P275" s="81" t="s">
        <v>16325</v>
      </c>
      <c r="Q275" s="81" t="s">
        <v>14912</v>
      </c>
      <c r="R275" s="81" t="s">
        <v>14912</v>
      </c>
      <c r="S275" s="81" t="s">
        <v>14332</v>
      </c>
      <c r="T275" s="81" t="s">
        <v>14912</v>
      </c>
      <c r="U275" s="81" t="s">
        <v>14912</v>
      </c>
      <c r="V275" s="81" t="s">
        <v>14912</v>
      </c>
      <c r="W275" s="81" t="s">
        <v>14332</v>
      </c>
      <c r="X275" s="81" t="s">
        <v>14332</v>
      </c>
      <c r="Y275" s="81" t="s">
        <v>14332</v>
      </c>
      <c r="Z275" s="81" t="s">
        <v>14745</v>
      </c>
      <c r="AA275" s="81" t="s">
        <v>14332</v>
      </c>
      <c r="AB275" s="81" t="s">
        <v>14332</v>
      </c>
      <c r="AC275" s="81" t="s">
        <v>14746</v>
      </c>
      <c r="AD275" s="81" t="s">
        <v>14332</v>
      </c>
      <c r="AE275" s="81" t="s">
        <v>14747</v>
      </c>
      <c r="AF275" s="81" t="s">
        <v>14748</v>
      </c>
      <c r="AG275" s="81" t="s">
        <v>14332</v>
      </c>
      <c r="AH275" s="81" t="s">
        <v>14332</v>
      </c>
      <c r="AI275" s="81" t="s">
        <v>14332</v>
      </c>
    </row>
    <row r="276" spans="1:35">
      <c r="A276" s="82" t="s">
        <v>16326</v>
      </c>
      <c r="B276" s="81" t="s">
        <v>16004</v>
      </c>
      <c r="C276" s="81" t="s">
        <v>16327</v>
      </c>
      <c r="D276" s="81" t="s">
        <v>16328</v>
      </c>
      <c r="E276" s="81" t="s">
        <v>14477</v>
      </c>
      <c r="F276" s="81" t="s">
        <v>14397</v>
      </c>
      <c r="G276" s="81" t="s">
        <v>1453</v>
      </c>
      <c r="H276" s="81" t="s">
        <v>1453</v>
      </c>
      <c r="I276" s="81" t="s">
        <v>1453</v>
      </c>
      <c r="J276" s="81" t="s">
        <v>1453</v>
      </c>
      <c r="K276" s="81" t="s">
        <v>14332</v>
      </c>
      <c r="L276" s="81" t="s">
        <v>1453</v>
      </c>
      <c r="M276" s="81" t="s">
        <v>14848</v>
      </c>
      <c r="N276" s="81" t="s">
        <v>15075</v>
      </c>
      <c r="O276" s="81" t="s">
        <v>14740</v>
      </c>
      <c r="P276" s="81" t="s">
        <v>16329</v>
      </c>
      <c r="Q276" s="81" t="s">
        <v>1453</v>
      </c>
      <c r="R276" s="81" t="s">
        <v>16330</v>
      </c>
      <c r="S276" s="81" t="s">
        <v>14332</v>
      </c>
      <c r="T276" s="81" t="s">
        <v>16331</v>
      </c>
      <c r="U276" s="81" t="s">
        <v>16332</v>
      </c>
      <c r="V276" s="81" t="s">
        <v>16333</v>
      </c>
      <c r="W276" s="81" t="s">
        <v>1453</v>
      </c>
      <c r="X276" s="81" t="s">
        <v>1453</v>
      </c>
      <c r="Y276" s="81" t="s">
        <v>1453</v>
      </c>
      <c r="Z276" s="81" t="s">
        <v>14745</v>
      </c>
      <c r="AA276" s="81" t="s">
        <v>14332</v>
      </c>
      <c r="AB276" s="81" t="s">
        <v>1453</v>
      </c>
      <c r="AC276" s="81" t="s">
        <v>14746</v>
      </c>
      <c r="AD276" s="81" t="s">
        <v>16334</v>
      </c>
      <c r="AE276" s="81" t="s">
        <v>14747</v>
      </c>
      <c r="AF276" s="81" t="s">
        <v>14748</v>
      </c>
      <c r="AG276" s="81" t="s">
        <v>14332</v>
      </c>
      <c r="AH276" s="81" t="s">
        <v>14332</v>
      </c>
      <c r="AI276" s="81" t="s">
        <v>14332</v>
      </c>
    </row>
    <row r="277" spans="1:35">
      <c r="A277" s="82" t="s">
        <v>16335</v>
      </c>
      <c r="B277" s="81" t="s">
        <v>16004</v>
      </c>
      <c r="C277" s="81" t="s">
        <v>16327</v>
      </c>
      <c r="D277" s="81" t="s">
        <v>16337</v>
      </c>
      <c r="E277" s="81" t="s">
        <v>14466</v>
      </c>
      <c r="F277" s="81" t="s">
        <v>14686</v>
      </c>
      <c r="G277" s="81" t="s">
        <v>16338</v>
      </c>
      <c r="H277" s="81" t="s">
        <v>16339</v>
      </c>
      <c r="I277" s="81" t="s">
        <v>1453</v>
      </c>
      <c r="J277" s="81" t="s">
        <v>1453</v>
      </c>
      <c r="K277" s="81" t="s">
        <v>14332</v>
      </c>
      <c r="L277" s="81" t="s">
        <v>14332</v>
      </c>
      <c r="M277" s="81" t="s">
        <v>16133</v>
      </c>
      <c r="N277" s="81" t="s">
        <v>14951</v>
      </c>
      <c r="O277" s="81" t="s">
        <v>14740</v>
      </c>
      <c r="P277" s="81" t="s">
        <v>11870</v>
      </c>
      <c r="Q277" s="81" t="s">
        <v>1453</v>
      </c>
      <c r="R277" s="81" t="s">
        <v>1453</v>
      </c>
      <c r="S277" s="81" t="s">
        <v>14332</v>
      </c>
      <c r="T277" s="81" t="s">
        <v>15258</v>
      </c>
      <c r="U277" s="81" t="s">
        <v>16340</v>
      </c>
      <c r="V277" s="81" t="s">
        <v>16341</v>
      </c>
      <c r="W277" s="81" t="s">
        <v>1453</v>
      </c>
      <c r="X277" s="81" t="s">
        <v>1453</v>
      </c>
      <c r="Y277" s="81" t="s">
        <v>1453</v>
      </c>
      <c r="Z277" s="81" t="s">
        <v>14745</v>
      </c>
      <c r="AA277" s="81" t="s">
        <v>1453</v>
      </c>
      <c r="AB277" s="81" t="s">
        <v>1453</v>
      </c>
      <c r="AC277" s="81" t="s">
        <v>14746</v>
      </c>
      <c r="AD277" s="81" t="s">
        <v>16342</v>
      </c>
      <c r="AE277" s="81" t="s">
        <v>14755</v>
      </c>
      <c r="AF277" s="81" t="s">
        <v>14748</v>
      </c>
      <c r="AG277" s="81" t="s">
        <v>14332</v>
      </c>
      <c r="AH277" s="81" t="s">
        <v>14332</v>
      </c>
      <c r="AI277" s="81" t="s">
        <v>14332</v>
      </c>
    </row>
    <row r="278" spans="1:35">
      <c r="A278" s="82" t="s">
        <v>16343</v>
      </c>
      <c r="B278" s="81" t="s">
        <v>16004</v>
      </c>
      <c r="C278" s="81" t="s">
        <v>16344</v>
      </c>
      <c r="D278" s="81" t="s">
        <v>16345</v>
      </c>
      <c r="E278" s="81" t="s">
        <v>14477</v>
      </c>
      <c r="F278" s="81" t="s">
        <v>14397</v>
      </c>
      <c r="G278" s="81" t="s">
        <v>16346</v>
      </c>
      <c r="H278" s="81" t="s">
        <v>16347</v>
      </c>
      <c r="I278" s="81" t="s">
        <v>14332</v>
      </c>
      <c r="J278" s="81" t="s">
        <v>14332</v>
      </c>
      <c r="K278" s="81" t="s">
        <v>14332</v>
      </c>
      <c r="L278" s="81" t="s">
        <v>14332</v>
      </c>
      <c r="M278" s="81" t="s">
        <v>15249</v>
      </c>
      <c r="N278" s="81" t="s">
        <v>14794</v>
      </c>
      <c r="O278" s="81" t="s">
        <v>14740</v>
      </c>
      <c r="P278" s="81" t="s">
        <v>16348</v>
      </c>
      <c r="Q278" s="81" t="s">
        <v>1453</v>
      </c>
      <c r="R278" s="81" t="s">
        <v>1453</v>
      </c>
      <c r="S278" s="81" t="s">
        <v>14332</v>
      </c>
      <c r="T278" s="81" t="s">
        <v>14862</v>
      </c>
      <c r="U278" s="81" t="s">
        <v>16349</v>
      </c>
      <c r="V278" s="81" t="s">
        <v>16350</v>
      </c>
      <c r="W278" s="81" t="s">
        <v>14332</v>
      </c>
      <c r="X278" s="81" t="s">
        <v>14332</v>
      </c>
      <c r="Y278" s="81" t="s">
        <v>14332</v>
      </c>
      <c r="Z278" s="81" t="s">
        <v>14745</v>
      </c>
      <c r="AA278" s="81" t="s">
        <v>14332</v>
      </c>
      <c r="AB278" s="81" t="s">
        <v>14332</v>
      </c>
      <c r="AC278" s="81" t="s">
        <v>14746</v>
      </c>
      <c r="AD278" s="81" t="s">
        <v>14332</v>
      </c>
      <c r="AE278" s="81" t="s">
        <v>14747</v>
      </c>
      <c r="AF278" s="81" t="s">
        <v>14748</v>
      </c>
      <c r="AG278" s="81" t="s">
        <v>14332</v>
      </c>
      <c r="AH278" s="81" t="s">
        <v>14332</v>
      </c>
      <c r="AI278" s="81" t="s">
        <v>14332</v>
      </c>
    </row>
    <row r="279" spans="1:35">
      <c r="A279" s="82" t="s">
        <v>16351</v>
      </c>
      <c r="B279" s="81" t="s">
        <v>16004</v>
      </c>
      <c r="C279" s="81" t="s">
        <v>16352</v>
      </c>
      <c r="D279" s="81" t="s">
        <v>16353</v>
      </c>
      <c r="E279" s="81" t="s">
        <v>14276</v>
      </c>
      <c r="F279" s="81" t="s">
        <v>16354</v>
      </c>
      <c r="G279" s="81" t="s">
        <v>16355</v>
      </c>
      <c r="H279" s="81" t="s">
        <v>16356</v>
      </c>
      <c r="I279" s="81" t="s">
        <v>14332</v>
      </c>
      <c r="J279" s="81" t="s">
        <v>14332</v>
      </c>
      <c r="K279" s="81" t="s">
        <v>14332</v>
      </c>
      <c r="L279" s="81" t="s">
        <v>14332</v>
      </c>
      <c r="M279" s="81" t="s">
        <v>14812</v>
      </c>
      <c r="N279" s="81" t="s">
        <v>14804</v>
      </c>
      <c r="O279" s="81" t="s">
        <v>14795</v>
      </c>
      <c r="P279" s="81" t="s">
        <v>1453</v>
      </c>
      <c r="Q279" s="81" t="s">
        <v>1453</v>
      </c>
      <c r="R279" s="81" t="s">
        <v>1453</v>
      </c>
      <c r="S279" s="81" t="s">
        <v>14332</v>
      </c>
      <c r="T279" s="81" t="s">
        <v>14797</v>
      </c>
      <c r="U279" s="81" t="s">
        <v>16357</v>
      </c>
      <c r="V279" s="81" t="s">
        <v>16358</v>
      </c>
      <c r="W279" s="81" t="s">
        <v>14332</v>
      </c>
      <c r="X279" s="81" t="s">
        <v>14332</v>
      </c>
      <c r="Y279" s="81" t="s">
        <v>14332</v>
      </c>
      <c r="Z279" s="81" t="s">
        <v>14745</v>
      </c>
      <c r="AA279" s="81" t="s">
        <v>14332</v>
      </c>
      <c r="AB279" s="81" t="s">
        <v>14332</v>
      </c>
      <c r="AC279" s="81" t="s">
        <v>14746</v>
      </c>
      <c r="AD279" s="81" t="s">
        <v>16359</v>
      </c>
      <c r="AE279" s="81" t="s">
        <v>14755</v>
      </c>
      <c r="AF279" s="81" t="s">
        <v>14748</v>
      </c>
      <c r="AG279" s="81" t="s">
        <v>14332</v>
      </c>
      <c r="AH279" s="81" t="s">
        <v>14332</v>
      </c>
      <c r="AI279" s="81" t="s">
        <v>14332</v>
      </c>
    </row>
    <row r="280" spans="1:35">
      <c r="A280" s="82" t="s">
        <v>12107</v>
      </c>
      <c r="B280" s="81" t="s">
        <v>16004</v>
      </c>
      <c r="C280" s="81" t="s">
        <v>12106</v>
      </c>
      <c r="D280" s="81" t="s">
        <v>12108</v>
      </c>
      <c r="E280" s="81" t="s">
        <v>14324</v>
      </c>
      <c r="F280" s="81" t="s">
        <v>16360</v>
      </c>
      <c r="G280" s="81" t="s">
        <v>16361</v>
      </c>
      <c r="H280" s="81" t="s">
        <v>12109</v>
      </c>
      <c r="I280" s="81" t="s">
        <v>14332</v>
      </c>
      <c r="J280" s="81" t="s">
        <v>14332</v>
      </c>
      <c r="K280" s="81" t="s">
        <v>14332</v>
      </c>
      <c r="L280" s="81" t="s">
        <v>14332</v>
      </c>
      <c r="M280" s="81" t="s">
        <v>15249</v>
      </c>
      <c r="N280" s="81" t="s">
        <v>14794</v>
      </c>
      <c r="O280" s="81" t="s">
        <v>14740</v>
      </c>
      <c r="P280" s="81" t="s">
        <v>16362</v>
      </c>
      <c r="Q280" s="81" t="s">
        <v>14912</v>
      </c>
      <c r="R280" s="81" t="s">
        <v>14912</v>
      </c>
      <c r="S280" s="81" t="s">
        <v>14332</v>
      </c>
      <c r="T280" s="81" t="s">
        <v>14797</v>
      </c>
      <c r="U280" s="81" t="s">
        <v>16363</v>
      </c>
      <c r="V280" s="81" t="s">
        <v>16364</v>
      </c>
      <c r="W280" s="81" t="s">
        <v>14332</v>
      </c>
      <c r="X280" s="81" t="s">
        <v>14332</v>
      </c>
      <c r="Y280" s="81" t="s">
        <v>14332</v>
      </c>
      <c r="Z280" s="81" t="s">
        <v>14745</v>
      </c>
      <c r="AA280" s="81" t="s">
        <v>14332</v>
      </c>
      <c r="AB280" s="81" t="s">
        <v>14332</v>
      </c>
      <c r="AC280" s="81" t="s">
        <v>14746</v>
      </c>
      <c r="AD280" s="81" t="s">
        <v>14332</v>
      </c>
      <c r="AE280" s="81" t="s">
        <v>14747</v>
      </c>
      <c r="AF280" s="81" t="s">
        <v>14748</v>
      </c>
      <c r="AG280" s="81" t="s">
        <v>14332</v>
      </c>
      <c r="AH280" s="81" t="s">
        <v>14332</v>
      </c>
      <c r="AI280" s="81" t="s">
        <v>14332</v>
      </c>
    </row>
    <row r="281" spans="1:35">
      <c r="A281" s="82" t="s">
        <v>16365</v>
      </c>
      <c r="B281" s="81" t="s">
        <v>16004</v>
      </c>
      <c r="C281" s="81" t="s">
        <v>16366</v>
      </c>
      <c r="D281" s="81" t="s">
        <v>16367</v>
      </c>
      <c r="E281" s="81" t="s">
        <v>14689</v>
      </c>
      <c r="F281" s="81" t="s">
        <v>14397</v>
      </c>
      <c r="G281" s="81" t="s">
        <v>14332</v>
      </c>
      <c r="H281" s="81" t="s">
        <v>1453</v>
      </c>
      <c r="I281" s="81" t="s">
        <v>1453</v>
      </c>
      <c r="J281" s="81" t="s">
        <v>1453</v>
      </c>
      <c r="K281" s="81" t="s">
        <v>14332</v>
      </c>
      <c r="L281" s="81" t="s">
        <v>14332</v>
      </c>
      <c r="M281" s="81" t="s">
        <v>14848</v>
      </c>
      <c r="N281" s="81" t="s">
        <v>14804</v>
      </c>
      <c r="O281" s="81" t="s">
        <v>14740</v>
      </c>
      <c r="P281" s="81" t="s">
        <v>16368</v>
      </c>
      <c r="Q281" s="81" t="s">
        <v>1453</v>
      </c>
      <c r="R281" s="81" t="s">
        <v>16369</v>
      </c>
      <c r="S281" s="81" t="s">
        <v>14332</v>
      </c>
      <c r="T281" s="81" t="s">
        <v>16370</v>
      </c>
      <c r="U281" s="81" t="s">
        <v>16371</v>
      </c>
      <c r="V281" s="81" t="s">
        <v>16372</v>
      </c>
      <c r="W281" s="81" t="s">
        <v>1453</v>
      </c>
      <c r="X281" s="81" t="s">
        <v>16373</v>
      </c>
      <c r="Y281" s="81" t="s">
        <v>1453</v>
      </c>
      <c r="Z281" s="81" t="s">
        <v>14745</v>
      </c>
      <c r="AA281" s="81" t="s">
        <v>1453</v>
      </c>
      <c r="AB281" s="81" t="s">
        <v>1453</v>
      </c>
      <c r="AC281" s="81" t="s">
        <v>14746</v>
      </c>
      <c r="AD281" s="81" t="s">
        <v>16374</v>
      </c>
      <c r="AE281" s="81" t="s">
        <v>14755</v>
      </c>
      <c r="AF281" s="81" t="s">
        <v>14748</v>
      </c>
      <c r="AG281" s="81" t="s">
        <v>14332</v>
      </c>
      <c r="AH281" s="81" t="s">
        <v>14332</v>
      </c>
      <c r="AI281" s="81" t="s">
        <v>14332</v>
      </c>
    </row>
    <row r="282" spans="1:35">
      <c r="A282" s="82" t="s">
        <v>16375</v>
      </c>
      <c r="B282" s="81" t="s">
        <v>16004</v>
      </c>
      <c r="C282" s="81" t="s">
        <v>11536</v>
      </c>
      <c r="D282" s="81" t="s">
        <v>16376</v>
      </c>
      <c r="E282" s="81" t="s">
        <v>14704</v>
      </c>
      <c r="F282" s="81" t="s">
        <v>14467</v>
      </c>
      <c r="G282" s="81" t="s">
        <v>16377</v>
      </c>
      <c r="H282" s="81" t="s">
        <v>14912</v>
      </c>
      <c r="I282" s="81" t="s">
        <v>1453</v>
      </c>
      <c r="J282" s="81" t="s">
        <v>1453</v>
      </c>
      <c r="K282" s="81" t="s">
        <v>14332</v>
      </c>
      <c r="L282" s="81" t="s">
        <v>1453</v>
      </c>
      <c r="M282" s="81" t="s">
        <v>15933</v>
      </c>
      <c r="N282" s="81" t="s">
        <v>14917</v>
      </c>
      <c r="O282" s="81" t="s">
        <v>14795</v>
      </c>
      <c r="P282" s="81" t="s">
        <v>15418</v>
      </c>
      <c r="Q282" s="81" t="s">
        <v>1453</v>
      </c>
      <c r="R282" s="81" t="s">
        <v>1453</v>
      </c>
      <c r="S282" s="81" t="s">
        <v>14332</v>
      </c>
      <c r="T282" s="81" t="s">
        <v>1453</v>
      </c>
      <c r="U282" s="81" t="s">
        <v>1453</v>
      </c>
      <c r="V282" s="81" t="s">
        <v>1453</v>
      </c>
      <c r="W282" s="81" t="s">
        <v>1453</v>
      </c>
      <c r="X282" s="81" t="s">
        <v>1453</v>
      </c>
      <c r="Y282" s="81" t="s">
        <v>1453</v>
      </c>
      <c r="Z282" s="81" t="s">
        <v>14745</v>
      </c>
      <c r="AA282" s="81" t="s">
        <v>14332</v>
      </c>
      <c r="AB282" s="81" t="s">
        <v>1453</v>
      </c>
      <c r="AC282" s="81" t="s">
        <v>14746</v>
      </c>
      <c r="AD282" s="81" t="s">
        <v>16378</v>
      </c>
      <c r="AE282" s="81" t="s">
        <v>14747</v>
      </c>
      <c r="AF282" s="81" t="s">
        <v>14748</v>
      </c>
      <c r="AG282" s="81" t="s">
        <v>14332</v>
      </c>
      <c r="AH282" s="81" t="s">
        <v>14332</v>
      </c>
      <c r="AI282" s="81" t="s">
        <v>14332</v>
      </c>
    </row>
    <row r="283" spans="1:35">
      <c r="A283" s="82" t="s">
        <v>9695</v>
      </c>
      <c r="B283" s="81" t="s">
        <v>16004</v>
      </c>
      <c r="C283" s="81" t="s">
        <v>16379</v>
      </c>
      <c r="D283" s="81" t="s">
        <v>9696</v>
      </c>
      <c r="E283" s="81" t="s">
        <v>14466</v>
      </c>
      <c r="F283" s="81" t="s">
        <v>14403</v>
      </c>
      <c r="G283" s="81" t="s">
        <v>16380</v>
      </c>
      <c r="H283" s="81" t="s">
        <v>9697</v>
      </c>
      <c r="I283" s="81" t="s">
        <v>14332</v>
      </c>
      <c r="J283" s="81" t="s">
        <v>14332</v>
      </c>
      <c r="K283" s="81" t="s">
        <v>14332</v>
      </c>
      <c r="L283" s="81" t="s">
        <v>14332</v>
      </c>
      <c r="M283" s="81" t="s">
        <v>15434</v>
      </c>
      <c r="N283" s="81" t="s">
        <v>14804</v>
      </c>
      <c r="O283" s="81" t="s">
        <v>14740</v>
      </c>
      <c r="P283" s="81" t="s">
        <v>16381</v>
      </c>
      <c r="Q283" s="81" t="s">
        <v>14912</v>
      </c>
      <c r="R283" s="81" t="s">
        <v>14912</v>
      </c>
      <c r="S283" s="81" t="s">
        <v>14332</v>
      </c>
      <c r="T283" s="81" t="s">
        <v>14850</v>
      </c>
      <c r="U283" s="81" t="s">
        <v>16382</v>
      </c>
      <c r="V283" s="81" t="s">
        <v>447</v>
      </c>
      <c r="W283" s="81" t="s">
        <v>14332</v>
      </c>
      <c r="X283" s="81" t="s">
        <v>14332</v>
      </c>
      <c r="Y283" s="81" t="s">
        <v>14332</v>
      </c>
      <c r="Z283" s="81" t="s">
        <v>14745</v>
      </c>
      <c r="AA283" s="81" t="s">
        <v>14332</v>
      </c>
      <c r="AB283" s="81" t="s">
        <v>14332</v>
      </c>
      <c r="AC283" s="81" t="s">
        <v>14746</v>
      </c>
      <c r="AD283" s="81" t="s">
        <v>14332</v>
      </c>
      <c r="AE283" s="81" t="s">
        <v>15226</v>
      </c>
      <c r="AF283" s="81" t="s">
        <v>14748</v>
      </c>
      <c r="AG283" s="81" t="s">
        <v>14332</v>
      </c>
      <c r="AH283" s="81" t="s">
        <v>14332</v>
      </c>
      <c r="AI283" s="81" t="s">
        <v>14332</v>
      </c>
    </row>
    <row r="284" spans="1:35">
      <c r="A284" s="82" t="s">
        <v>12865</v>
      </c>
      <c r="B284" s="81" t="s">
        <v>16004</v>
      </c>
      <c r="C284" s="81" t="s">
        <v>12864</v>
      </c>
      <c r="D284" s="81" t="s">
        <v>12866</v>
      </c>
      <c r="E284" s="81" t="s">
        <v>14477</v>
      </c>
      <c r="F284" s="81" t="s">
        <v>14325</v>
      </c>
      <c r="G284" s="81" t="s">
        <v>1453</v>
      </c>
      <c r="H284" s="81" t="s">
        <v>1453</v>
      </c>
      <c r="I284" s="81" t="s">
        <v>12867</v>
      </c>
      <c r="J284" s="81" t="s">
        <v>1453</v>
      </c>
      <c r="K284" s="81" t="s">
        <v>14332</v>
      </c>
      <c r="L284" s="81" t="s">
        <v>14332</v>
      </c>
      <c r="M284" s="81" t="s">
        <v>15434</v>
      </c>
      <c r="N284" s="81" t="s">
        <v>14804</v>
      </c>
      <c r="O284" s="81" t="s">
        <v>14740</v>
      </c>
      <c r="P284" s="81" t="s">
        <v>1453</v>
      </c>
      <c r="Q284" s="81" t="s">
        <v>1453</v>
      </c>
      <c r="R284" s="81" t="s">
        <v>1453</v>
      </c>
      <c r="S284" s="81" t="s">
        <v>14332</v>
      </c>
      <c r="T284" s="81" t="s">
        <v>1453</v>
      </c>
      <c r="U284" s="81" t="s">
        <v>1453</v>
      </c>
      <c r="V284" s="81" t="s">
        <v>1453</v>
      </c>
      <c r="W284" s="81" t="s">
        <v>1453</v>
      </c>
      <c r="X284" s="81" t="s">
        <v>1453</v>
      </c>
      <c r="Y284" s="81" t="s">
        <v>1453</v>
      </c>
      <c r="Z284" s="81" t="s">
        <v>14745</v>
      </c>
      <c r="AA284" s="81" t="s">
        <v>1453</v>
      </c>
      <c r="AB284" s="81" t="s">
        <v>1453</v>
      </c>
      <c r="AC284" s="81" t="s">
        <v>14746</v>
      </c>
      <c r="AD284" s="81" t="s">
        <v>14332</v>
      </c>
      <c r="AE284" s="81" t="s">
        <v>14747</v>
      </c>
      <c r="AF284" s="81" t="s">
        <v>14748</v>
      </c>
      <c r="AG284" s="81" t="s">
        <v>14332</v>
      </c>
      <c r="AH284" s="81" t="s">
        <v>14332</v>
      </c>
      <c r="AI284" s="81" t="s">
        <v>14332</v>
      </c>
    </row>
    <row r="285" spans="1:35">
      <c r="A285" s="82" t="s">
        <v>12653</v>
      </c>
      <c r="B285" s="81" t="s">
        <v>16004</v>
      </c>
      <c r="C285" s="81" t="s">
        <v>12652</v>
      </c>
      <c r="D285" s="81" t="s">
        <v>16383</v>
      </c>
      <c r="E285" s="81" t="s">
        <v>14629</v>
      </c>
      <c r="F285" s="81" t="s">
        <v>15134</v>
      </c>
      <c r="G285" s="81" t="s">
        <v>1453</v>
      </c>
      <c r="H285" s="81" t="s">
        <v>16384</v>
      </c>
      <c r="I285" s="81" t="s">
        <v>12655</v>
      </c>
      <c r="J285" s="81" t="s">
        <v>1453</v>
      </c>
      <c r="K285" s="81" t="s">
        <v>14332</v>
      </c>
      <c r="L285" s="81" t="s">
        <v>14332</v>
      </c>
      <c r="M285" s="81" t="s">
        <v>15519</v>
      </c>
      <c r="N285" s="81" t="s">
        <v>14833</v>
      </c>
      <c r="O285" s="81" t="s">
        <v>1453</v>
      </c>
      <c r="P285" s="81" t="s">
        <v>16385</v>
      </c>
      <c r="Q285" s="81" t="s">
        <v>1453</v>
      </c>
      <c r="R285" s="81" t="s">
        <v>1453</v>
      </c>
      <c r="S285" s="81" t="s">
        <v>14332</v>
      </c>
      <c r="T285" s="81" t="s">
        <v>1453</v>
      </c>
      <c r="U285" s="81" t="s">
        <v>1453</v>
      </c>
      <c r="V285" s="81" t="s">
        <v>1453</v>
      </c>
      <c r="W285" s="81" t="s">
        <v>1453</v>
      </c>
      <c r="X285" s="81" t="s">
        <v>1453</v>
      </c>
      <c r="Y285" s="81" t="s">
        <v>1453</v>
      </c>
      <c r="Z285" s="81" t="s">
        <v>14332</v>
      </c>
      <c r="AA285" s="81" t="s">
        <v>14332</v>
      </c>
      <c r="AB285" s="81" t="s">
        <v>14332</v>
      </c>
      <c r="AC285" s="81" t="s">
        <v>14746</v>
      </c>
      <c r="AD285" s="81" t="s">
        <v>14332</v>
      </c>
      <c r="AE285" s="81" t="s">
        <v>14747</v>
      </c>
      <c r="AF285" s="81" t="s">
        <v>14748</v>
      </c>
      <c r="AG285" s="81" t="s">
        <v>14332</v>
      </c>
      <c r="AH285" s="81" t="s">
        <v>14332</v>
      </c>
      <c r="AI285" s="81" t="s">
        <v>14332</v>
      </c>
    </row>
    <row r="286" spans="1:35">
      <c r="A286" s="82" t="s">
        <v>5546</v>
      </c>
      <c r="B286" s="81" t="s">
        <v>16004</v>
      </c>
      <c r="C286" s="81" t="s">
        <v>16386</v>
      </c>
      <c r="D286" s="81" t="s">
        <v>16387</v>
      </c>
      <c r="E286" s="81" t="s">
        <v>14324</v>
      </c>
      <c r="F286" s="81" t="s">
        <v>14403</v>
      </c>
      <c r="G286" s="81" t="s">
        <v>16388</v>
      </c>
      <c r="H286" s="81" t="s">
        <v>5548</v>
      </c>
      <c r="I286" s="81" t="s">
        <v>5549</v>
      </c>
      <c r="J286" s="81" t="s">
        <v>5550</v>
      </c>
      <c r="K286" s="81" t="s">
        <v>14332</v>
      </c>
      <c r="L286" s="81" t="s">
        <v>14332</v>
      </c>
      <c r="M286" s="81" t="s">
        <v>15434</v>
      </c>
      <c r="N286" s="81" t="s">
        <v>14804</v>
      </c>
      <c r="O286" s="81" t="s">
        <v>14795</v>
      </c>
      <c r="P286" s="81" t="s">
        <v>16389</v>
      </c>
      <c r="Q286" s="81" t="s">
        <v>16389</v>
      </c>
      <c r="R286" s="81" t="s">
        <v>16390</v>
      </c>
      <c r="S286" s="81" t="s">
        <v>14332</v>
      </c>
      <c r="T286" s="81" t="s">
        <v>16391</v>
      </c>
      <c r="U286" s="81" t="s">
        <v>16392</v>
      </c>
      <c r="V286" s="81" t="s">
        <v>16393</v>
      </c>
      <c r="W286" s="81" t="s">
        <v>16394</v>
      </c>
      <c r="X286" s="81" t="s">
        <v>16395</v>
      </c>
      <c r="Y286" s="81" t="s">
        <v>14912</v>
      </c>
      <c r="Z286" s="81" t="s">
        <v>14745</v>
      </c>
      <c r="AA286" s="81" t="s">
        <v>14332</v>
      </c>
      <c r="AB286" s="81" t="s">
        <v>15381</v>
      </c>
      <c r="AC286" s="81" t="s">
        <v>14746</v>
      </c>
      <c r="AD286" s="81" t="s">
        <v>16396</v>
      </c>
      <c r="AE286" s="81" t="s">
        <v>14746</v>
      </c>
      <c r="AF286" s="81" t="s">
        <v>16397</v>
      </c>
      <c r="AG286" s="81" t="s">
        <v>14332</v>
      </c>
      <c r="AH286" s="81" t="s">
        <v>14332</v>
      </c>
      <c r="AI286" s="81" t="s">
        <v>14332</v>
      </c>
    </row>
    <row r="287" spans="1:35">
      <c r="A287" s="82" t="s">
        <v>3323</v>
      </c>
      <c r="B287" s="81" t="s">
        <v>16004</v>
      </c>
      <c r="C287" s="81" t="s">
        <v>16398</v>
      </c>
      <c r="D287" s="81" t="s">
        <v>16399</v>
      </c>
      <c r="E287" s="81" t="s">
        <v>14934</v>
      </c>
      <c r="F287" s="81" t="s">
        <v>14332</v>
      </c>
      <c r="G287" s="81" t="s">
        <v>14606</v>
      </c>
      <c r="H287" s="81" t="s">
        <v>3325</v>
      </c>
      <c r="I287" s="81" t="s">
        <v>14332</v>
      </c>
      <c r="J287" s="81" t="s">
        <v>3326</v>
      </c>
      <c r="K287" s="81" t="s">
        <v>16400</v>
      </c>
      <c r="L287" s="81" t="s">
        <v>14332</v>
      </c>
      <c r="M287" s="81" t="s">
        <v>15792</v>
      </c>
      <c r="N287" s="81" t="s">
        <v>14332</v>
      </c>
      <c r="O287" s="81" t="s">
        <v>14740</v>
      </c>
      <c r="P287" s="81" t="s">
        <v>16401</v>
      </c>
      <c r="Q287" s="81" t="s">
        <v>14332</v>
      </c>
      <c r="R287" s="81" t="s">
        <v>14332</v>
      </c>
      <c r="S287" s="81" t="s">
        <v>6</v>
      </c>
      <c r="T287" s="81" t="s">
        <v>16402</v>
      </c>
      <c r="U287" s="81" t="s">
        <v>16403</v>
      </c>
      <c r="V287" s="81" t="s">
        <v>16404</v>
      </c>
      <c r="W287" s="81" t="s">
        <v>14332</v>
      </c>
      <c r="X287" s="81" t="s">
        <v>14332</v>
      </c>
      <c r="Y287" s="81" t="s">
        <v>14332</v>
      </c>
      <c r="Z287" s="81" t="s">
        <v>14745</v>
      </c>
      <c r="AA287" s="81" t="s">
        <v>14332</v>
      </c>
      <c r="AB287" s="81" t="s">
        <v>14332</v>
      </c>
      <c r="AC287" s="81" t="s">
        <v>14746</v>
      </c>
      <c r="AD287" s="81" t="s">
        <v>14332</v>
      </c>
      <c r="AE287" s="81" t="s">
        <v>14332</v>
      </c>
      <c r="AF287" s="81" t="s">
        <v>14332</v>
      </c>
      <c r="AG287" s="81" t="s">
        <v>14332</v>
      </c>
      <c r="AH287" s="81" t="s">
        <v>14332</v>
      </c>
      <c r="AI287" s="81" t="s">
        <v>14332</v>
      </c>
    </row>
    <row r="288" spans="1:35">
      <c r="A288" s="82" t="s">
        <v>16405</v>
      </c>
      <c r="B288" s="81" t="s">
        <v>16004</v>
      </c>
      <c r="C288" s="81" t="s">
        <v>16406</v>
      </c>
      <c r="D288" s="81" t="s">
        <v>16407</v>
      </c>
      <c r="E288" s="81" t="s">
        <v>14704</v>
      </c>
      <c r="F288" s="81" t="s">
        <v>14467</v>
      </c>
      <c r="G288" s="81" t="s">
        <v>14332</v>
      </c>
      <c r="H288" s="81" t="s">
        <v>16408</v>
      </c>
      <c r="I288" s="81" t="s">
        <v>14332</v>
      </c>
      <c r="J288" s="81" t="s">
        <v>14332</v>
      </c>
      <c r="K288" s="81" t="s">
        <v>14332</v>
      </c>
      <c r="L288" s="81" t="s">
        <v>14332</v>
      </c>
      <c r="M288" s="81" t="s">
        <v>15434</v>
      </c>
      <c r="N288" s="81" t="s">
        <v>14804</v>
      </c>
      <c r="O288" s="81" t="s">
        <v>14740</v>
      </c>
      <c r="P288" s="81" t="s">
        <v>16409</v>
      </c>
      <c r="Q288" s="81" t="s">
        <v>1453</v>
      </c>
      <c r="R288" s="81" t="s">
        <v>1453</v>
      </c>
      <c r="S288" s="81" t="s">
        <v>14332</v>
      </c>
      <c r="T288" s="81" t="s">
        <v>14797</v>
      </c>
      <c r="U288" s="81" t="s">
        <v>16410</v>
      </c>
      <c r="V288" s="81" t="s">
        <v>16411</v>
      </c>
      <c r="W288" s="81" t="s">
        <v>14332</v>
      </c>
      <c r="X288" s="81" t="s">
        <v>14332</v>
      </c>
      <c r="Y288" s="81" t="s">
        <v>14332</v>
      </c>
      <c r="Z288" s="81" t="s">
        <v>14745</v>
      </c>
      <c r="AA288" s="81" t="s">
        <v>14332</v>
      </c>
      <c r="AB288" s="81" t="s">
        <v>14332</v>
      </c>
      <c r="AC288" s="81" t="s">
        <v>14746</v>
      </c>
      <c r="AD288" s="81" t="s">
        <v>14332</v>
      </c>
      <c r="AE288" s="81" t="s">
        <v>14747</v>
      </c>
      <c r="AF288" s="81" t="s">
        <v>14748</v>
      </c>
      <c r="AG288" s="81" t="s">
        <v>14332</v>
      </c>
      <c r="AH288" s="81" t="s">
        <v>14332</v>
      </c>
      <c r="AI288" s="81" t="s">
        <v>14332</v>
      </c>
    </row>
    <row r="289" spans="1:35">
      <c r="A289" s="82" t="s">
        <v>16412</v>
      </c>
      <c r="B289" s="81" t="s">
        <v>16004</v>
      </c>
      <c r="C289" s="81" t="s">
        <v>16413</v>
      </c>
      <c r="D289" s="81" t="s">
        <v>16414</v>
      </c>
      <c r="E289" s="81" t="s">
        <v>14477</v>
      </c>
      <c r="F289" s="81" t="s">
        <v>14397</v>
      </c>
      <c r="G289" s="81" t="s">
        <v>14332</v>
      </c>
      <c r="H289" s="81" t="s">
        <v>16415</v>
      </c>
      <c r="I289" s="81" t="s">
        <v>16416</v>
      </c>
      <c r="J289" s="81" t="s">
        <v>1453</v>
      </c>
      <c r="K289" s="81" t="s">
        <v>14332</v>
      </c>
      <c r="L289" s="81" t="s">
        <v>14332</v>
      </c>
      <c r="M289" s="81" t="s">
        <v>15129</v>
      </c>
      <c r="N289" s="81" t="s">
        <v>14794</v>
      </c>
      <c r="O289" s="81" t="s">
        <v>14740</v>
      </c>
      <c r="P289" s="81" t="s">
        <v>16417</v>
      </c>
      <c r="Q289" s="81" t="s">
        <v>1453</v>
      </c>
      <c r="R289" s="81" t="s">
        <v>16417</v>
      </c>
      <c r="S289" s="81" t="s">
        <v>14332</v>
      </c>
      <c r="T289" s="81" t="s">
        <v>16418</v>
      </c>
      <c r="U289" s="81" t="s">
        <v>1453</v>
      </c>
      <c r="V289" s="81" t="s">
        <v>16419</v>
      </c>
      <c r="W289" s="81" t="s">
        <v>1453</v>
      </c>
      <c r="X289" s="81" t="s">
        <v>1453</v>
      </c>
      <c r="Y289" s="81" t="s">
        <v>1453</v>
      </c>
      <c r="Z289" s="81" t="s">
        <v>14745</v>
      </c>
      <c r="AA289" s="81" t="s">
        <v>1453</v>
      </c>
      <c r="AB289" s="81" t="s">
        <v>1453</v>
      </c>
      <c r="AC289" s="81" t="s">
        <v>14746</v>
      </c>
      <c r="AD289" s="81" t="s">
        <v>16420</v>
      </c>
      <c r="AE289" s="81" t="s">
        <v>14755</v>
      </c>
      <c r="AF289" s="81" t="s">
        <v>14748</v>
      </c>
      <c r="AG289" s="81" t="s">
        <v>14332</v>
      </c>
      <c r="AH289" s="81" t="s">
        <v>14332</v>
      </c>
      <c r="AI289" s="81" t="s">
        <v>14332</v>
      </c>
    </row>
    <row r="290" spans="1:35">
      <c r="A290" s="82" t="s">
        <v>16421</v>
      </c>
      <c r="B290" s="81" t="s">
        <v>16004</v>
      </c>
      <c r="C290" s="81" t="s">
        <v>16422</v>
      </c>
      <c r="D290" s="81" t="s">
        <v>16423</v>
      </c>
      <c r="E290" s="81" t="s">
        <v>16255</v>
      </c>
      <c r="F290" s="81" t="s">
        <v>15708</v>
      </c>
      <c r="G290" s="81" t="s">
        <v>16424</v>
      </c>
      <c r="H290" s="81" t="s">
        <v>16425</v>
      </c>
      <c r="I290" s="81" t="s">
        <v>16426</v>
      </c>
      <c r="J290" s="81" t="s">
        <v>1453</v>
      </c>
      <c r="K290" s="81" t="s">
        <v>14332</v>
      </c>
      <c r="L290" s="81" t="s">
        <v>14332</v>
      </c>
      <c r="M290" s="81" t="s">
        <v>14860</v>
      </c>
      <c r="N290" s="81" t="s">
        <v>14804</v>
      </c>
      <c r="O290" s="81" t="s">
        <v>14740</v>
      </c>
      <c r="P290" s="81" t="s">
        <v>16427</v>
      </c>
      <c r="Q290" s="81" t="s">
        <v>1453</v>
      </c>
      <c r="R290" s="81" t="s">
        <v>1453</v>
      </c>
      <c r="S290" s="81" t="s">
        <v>14332</v>
      </c>
      <c r="T290" s="81" t="s">
        <v>14797</v>
      </c>
      <c r="U290" s="81" t="s">
        <v>16428</v>
      </c>
      <c r="V290" s="81" t="s">
        <v>16429</v>
      </c>
      <c r="W290" s="81" t="s">
        <v>1453</v>
      </c>
      <c r="X290" s="81" t="s">
        <v>1453</v>
      </c>
      <c r="Y290" s="81" t="s">
        <v>14332</v>
      </c>
      <c r="Z290" s="81" t="s">
        <v>14745</v>
      </c>
      <c r="AA290" s="81" t="s">
        <v>14332</v>
      </c>
      <c r="AB290" s="81" t="s">
        <v>14332</v>
      </c>
      <c r="AC290" s="81" t="s">
        <v>14746</v>
      </c>
      <c r="AD290" s="81" t="s">
        <v>16430</v>
      </c>
      <c r="AE290" s="81" t="s">
        <v>14755</v>
      </c>
      <c r="AF290" s="81" t="s">
        <v>14748</v>
      </c>
      <c r="AG290" s="81" t="s">
        <v>14332</v>
      </c>
      <c r="AH290" s="81" t="s">
        <v>14332</v>
      </c>
      <c r="AI290" s="81" t="s">
        <v>14332</v>
      </c>
    </row>
    <row r="291" spans="1:35">
      <c r="A291" s="82" t="s">
        <v>16431</v>
      </c>
      <c r="B291" s="81" t="s">
        <v>16004</v>
      </c>
      <c r="C291" s="81" t="s">
        <v>16432</v>
      </c>
      <c r="D291" s="81" t="s">
        <v>16433</v>
      </c>
      <c r="E291" s="81" t="s">
        <v>14477</v>
      </c>
      <c r="F291" s="81" t="s">
        <v>14325</v>
      </c>
      <c r="G291" s="81" t="s">
        <v>16434</v>
      </c>
      <c r="H291" s="81" t="s">
        <v>16435</v>
      </c>
      <c r="I291" s="81" t="s">
        <v>14332</v>
      </c>
      <c r="J291" s="81" t="s">
        <v>14332</v>
      </c>
      <c r="K291" s="81" t="s">
        <v>14332</v>
      </c>
      <c r="L291" s="81" t="s">
        <v>14332</v>
      </c>
      <c r="M291" s="81" t="s">
        <v>14957</v>
      </c>
      <c r="N291" s="81" t="s">
        <v>14767</v>
      </c>
      <c r="O291" s="81" t="s">
        <v>14740</v>
      </c>
      <c r="P291" s="81" t="s">
        <v>16436</v>
      </c>
      <c r="Q291" s="81" t="s">
        <v>1453</v>
      </c>
      <c r="R291" s="81" t="s">
        <v>1453</v>
      </c>
      <c r="S291" s="81" t="s">
        <v>14332</v>
      </c>
      <c r="T291" s="81" t="s">
        <v>16437</v>
      </c>
      <c r="U291" s="81" t="s">
        <v>16438</v>
      </c>
      <c r="V291" s="81" t="s">
        <v>16439</v>
      </c>
      <c r="W291" s="81" t="s">
        <v>14332</v>
      </c>
      <c r="X291" s="81" t="s">
        <v>14332</v>
      </c>
      <c r="Y291" s="81" t="s">
        <v>14332</v>
      </c>
      <c r="Z291" s="81" t="s">
        <v>14745</v>
      </c>
      <c r="AA291" s="81" t="s">
        <v>14332</v>
      </c>
      <c r="AB291" s="81" t="s">
        <v>14332</v>
      </c>
      <c r="AC291" s="81" t="s">
        <v>14746</v>
      </c>
      <c r="AD291" s="81" t="s">
        <v>14332</v>
      </c>
      <c r="AE291" s="81" t="s">
        <v>14747</v>
      </c>
      <c r="AF291" s="81" t="s">
        <v>14748</v>
      </c>
      <c r="AG291" s="81" t="s">
        <v>14332</v>
      </c>
      <c r="AH291" s="81" t="s">
        <v>14332</v>
      </c>
      <c r="AI291" s="81" t="s">
        <v>14332</v>
      </c>
    </row>
    <row r="292" spans="1:35">
      <c r="A292" s="82" t="s">
        <v>16440</v>
      </c>
      <c r="B292" s="81" t="s">
        <v>16004</v>
      </c>
      <c r="C292" s="81" t="s">
        <v>16441</v>
      </c>
      <c r="D292" s="81" t="s">
        <v>16442</v>
      </c>
      <c r="E292" s="81" t="s">
        <v>14333</v>
      </c>
      <c r="F292" s="81" t="s">
        <v>16443</v>
      </c>
      <c r="G292" s="81" t="s">
        <v>16444</v>
      </c>
      <c r="H292" s="81" t="s">
        <v>16445</v>
      </c>
      <c r="I292" s="81" t="s">
        <v>14332</v>
      </c>
      <c r="J292" s="81" t="s">
        <v>14332</v>
      </c>
      <c r="K292" s="81" t="s">
        <v>14332</v>
      </c>
      <c r="L292" s="81" t="s">
        <v>14332</v>
      </c>
      <c r="M292" s="81" t="s">
        <v>14832</v>
      </c>
      <c r="N292" s="81" t="s">
        <v>14833</v>
      </c>
      <c r="O292" s="81" t="s">
        <v>14740</v>
      </c>
      <c r="P292" s="81" t="s">
        <v>16446</v>
      </c>
      <c r="Q292" s="81" t="s">
        <v>1453</v>
      </c>
      <c r="R292" s="81" t="s">
        <v>1453</v>
      </c>
      <c r="S292" s="81" t="s">
        <v>14332</v>
      </c>
      <c r="T292" s="81" t="s">
        <v>14742</v>
      </c>
      <c r="U292" s="81" t="s">
        <v>16447</v>
      </c>
      <c r="V292" s="81" t="s">
        <v>16448</v>
      </c>
      <c r="W292" s="81" t="s">
        <v>14332</v>
      </c>
      <c r="X292" s="81" t="s">
        <v>14332</v>
      </c>
      <c r="Y292" s="81" t="s">
        <v>14332</v>
      </c>
      <c r="Z292" s="81" t="s">
        <v>14745</v>
      </c>
      <c r="AA292" s="81" t="s">
        <v>14332</v>
      </c>
      <c r="AB292" s="81" t="s">
        <v>14332</v>
      </c>
      <c r="AC292" s="81" t="s">
        <v>14746</v>
      </c>
      <c r="AD292" s="81" t="s">
        <v>14332</v>
      </c>
      <c r="AE292" s="81" t="s">
        <v>14747</v>
      </c>
      <c r="AF292" s="81" t="s">
        <v>14748</v>
      </c>
      <c r="AG292" s="81" t="s">
        <v>14332</v>
      </c>
      <c r="AH292" s="81" t="s">
        <v>14332</v>
      </c>
      <c r="AI292" s="81" t="s">
        <v>14332</v>
      </c>
    </row>
    <row r="293" spans="1:35">
      <c r="A293" s="82" t="s">
        <v>16450</v>
      </c>
      <c r="B293" s="81" t="s">
        <v>16004</v>
      </c>
      <c r="C293" s="81" t="s">
        <v>16451</v>
      </c>
      <c r="D293" s="81" t="s">
        <v>16452</v>
      </c>
      <c r="E293" s="81" t="s">
        <v>14333</v>
      </c>
      <c r="F293" s="81" t="s">
        <v>14325</v>
      </c>
      <c r="G293" s="81" t="s">
        <v>16453</v>
      </c>
      <c r="H293" s="81" t="s">
        <v>16454</v>
      </c>
      <c r="I293" s="81" t="s">
        <v>14332</v>
      </c>
      <c r="J293" s="81" t="s">
        <v>14332</v>
      </c>
      <c r="K293" s="81" t="s">
        <v>14332</v>
      </c>
      <c r="L293" s="81" t="s">
        <v>14332</v>
      </c>
      <c r="M293" s="81" t="s">
        <v>14819</v>
      </c>
      <c r="N293" s="81" t="s">
        <v>14820</v>
      </c>
      <c r="O293" s="81" t="s">
        <v>14740</v>
      </c>
      <c r="P293" s="81" t="s">
        <v>15418</v>
      </c>
      <c r="Q293" s="81" t="s">
        <v>1453</v>
      </c>
      <c r="R293" s="81" t="s">
        <v>16455</v>
      </c>
      <c r="S293" s="81" t="s">
        <v>14332</v>
      </c>
      <c r="T293" s="81" t="s">
        <v>16456</v>
      </c>
      <c r="U293" s="81" t="s">
        <v>16457</v>
      </c>
      <c r="V293" s="81" t="s">
        <v>16458</v>
      </c>
      <c r="W293" s="81" t="s">
        <v>14332</v>
      </c>
      <c r="X293" s="81" t="s">
        <v>14332</v>
      </c>
      <c r="Y293" s="81" t="s">
        <v>14332</v>
      </c>
      <c r="Z293" s="81" t="s">
        <v>14745</v>
      </c>
      <c r="AA293" s="81" t="s">
        <v>14332</v>
      </c>
      <c r="AB293" s="81" t="s">
        <v>14332</v>
      </c>
      <c r="AC293" s="81" t="s">
        <v>14746</v>
      </c>
      <c r="AD293" s="81" t="s">
        <v>14332</v>
      </c>
      <c r="AE293" s="81" t="s">
        <v>14747</v>
      </c>
      <c r="AF293" s="81" t="s">
        <v>14748</v>
      </c>
      <c r="AG293" s="81" t="s">
        <v>14332</v>
      </c>
      <c r="AH293" s="81" t="s">
        <v>14332</v>
      </c>
      <c r="AI293" s="81" t="s">
        <v>14332</v>
      </c>
    </row>
    <row r="294" spans="1:35">
      <c r="A294" s="82" t="s">
        <v>16459</v>
      </c>
      <c r="B294" s="81" t="s">
        <v>16004</v>
      </c>
      <c r="C294" s="81" t="s">
        <v>16460</v>
      </c>
      <c r="D294" s="81" t="s">
        <v>16461</v>
      </c>
      <c r="E294" s="81" t="s">
        <v>14276</v>
      </c>
      <c r="F294" s="81" t="s">
        <v>14325</v>
      </c>
      <c r="G294" s="81" t="s">
        <v>16462</v>
      </c>
      <c r="H294" s="81" t="s">
        <v>16463</v>
      </c>
      <c r="I294" s="81" t="s">
        <v>14332</v>
      </c>
      <c r="J294" s="81" t="s">
        <v>14332</v>
      </c>
      <c r="K294" s="81" t="s">
        <v>14332</v>
      </c>
      <c r="L294" s="81" t="s">
        <v>14332</v>
      </c>
      <c r="M294" s="81" t="s">
        <v>14819</v>
      </c>
      <c r="N294" s="81" t="s">
        <v>14820</v>
      </c>
      <c r="O294" s="81" t="s">
        <v>14740</v>
      </c>
      <c r="P294" s="81" t="s">
        <v>16464</v>
      </c>
      <c r="Q294" s="81" t="s">
        <v>1453</v>
      </c>
      <c r="R294" s="81" t="s">
        <v>1453</v>
      </c>
      <c r="S294" s="81" t="s">
        <v>14332</v>
      </c>
      <c r="T294" s="81" t="s">
        <v>14862</v>
      </c>
      <c r="U294" s="81" t="s">
        <v>16465</v>
      </c>
      <c r="V294" s="81" t="s">
        <v>16466</v>
      </c>
      <c r="W294" s="81" t="s">
        <v>14332</v>
      </c>
      <c r="X294" s="81" t="s">
        <v>14332</v>
      </c>
      <c r="Y294" s="81" t="s">
        <v>14332</v>
      </c>
      <c r="Z294" s="81" t="s">
        <v>14745</v>
      </c>
      <c r="AA294" s="81" t="s">
        <v>14332</v>
      </c>
      <c r="AB294" s="81" t="s">
        <v>14332</v>
      </c>
      <c r="AC294" s="81" t="s">
        <v>14746</v>
      </c>
      <c r="AD294" s="81" t="s">
        <v>14332</v>
      </c>
      <c r="AE294" s="81" t="s">
        <v>14747</v>
      </c>
      <c r="AF294" s="81" t="s">
        <v>14748</v>
      </c>
      <c r="AG294" s="81" t="s">
        <v>14332</v>
      </c>
      <c r="AH294" s="81" t="s">
        <v>14332</v>
      </c>
      <c r="AI294" s="81" t="s">
        <v>14332</v>
      </c>
    </row>
    <row r="295" spans="1:35">
      <c r="A295" s="82" t="s">
        <v>3115</v>
      </c>
      <c r="B295" s="81" t="s">
        <v>16004</v>
      </c>
      <c r="C295" s="81" t="s">
        <v>16467</v>
      </c>
      <c r="D295" s="81" t="s">
        <v>16468</v>
      </c>
      <c r="E295" s="81" t="s">
        <v>14396</v>
      </c>
      <c r="F295" s="81" t="s">
        <v>14397</v>
      </c>
      <c r="G295" s="81" t="s">
        <v>16469</v>
      </c>
      <c r="H295" s="81" t="s">
        <v>16470</v>
      </c>
      <c r="I295" s="81" t="s">
        <v>16471</v>
      </c>
      <c r="J295" s="81" t="s">
        <v>14332</v>
      </c>
      <c r="K295" s="81" t="s">
        <v>14332</v>
      </c>
      <c r="L295" s="81" t="s">
        <v>14332</v>
      </c>
      <c r="M295" s="81" t="s">
        <v>15926</v>
      </c>
      <c r="N295" s="81" t="s">
        <v>15927</v>
      </c>
      <c r="O295" s="81" t="s">
        <v>14740</v>
      </c>
      <c r="P295" s="81" t="s">
        <v>15048</v>
      </c>
      <c r="Q295" s="81" t="s">
        <v>1453</v>
      </c>
      <c r="R295" s="81" t="s">
        <v>1453</v>
      </c>
      <c r="S295" s="81" t="s">
        <v>6</v>
      </c>
      <c r="T295" s="81" t="s">
        <v>16472</v>
      </c>
      <c r="U295" s="81" t="s">
        <v>16473</v>
      </c>
      <c r="V295" s="81" t="s">
        <v>3114</v>
      </c>
      <c r="W295" s="81" t="s">
        <v>14332</v>
      </c>
      <c r="X295" s="81" t="s">
        <v>16474</v>
      </c>
      <c r="Y295" s="81" t="s">
        <v>14332</v>
      </c>
      <c r="Z295" s="81" t="s">
        <v>14745</v>
      </c>
      <c r="AA295" s="81" t="s">
        <v>14332</v>
      </c>
      <c r="AB295" s="81" t="s">
        <v>14332</v>
      </c>
      <c r="AC295" s="81" t="s">
        <v>14746</v>
      </c>
      <c r="AD295" s="81" t="s">
        <v>14332</v>
      </c>
      <c r="AE295" s="81" t="s">
        <v>14747</v>
      </c>
      <c r="AF295" s="81" t="s">
        <v>14748</v>
      </c>
      <c r="AG295" s="81" t="s">
        <v>14332</v>
      </c>
      <c r="AH295" s="81" t="s">
        <v>14332</v>
      </c>
      <c r="AI295" s="81" t="s">
        <v>14332</v>
      </c>
    </row>
    <row r="296" spans="1:35">
      <c r="A296" s="82" t="s">
        <v>16475</v>
      </c>
      <c r="B296" s="81" t="s">
        <v>16004</v>
      </c>
      <c r="C296" s="81" t="s">
        <v>16476</v>
      </c>
      <c r="D296" s="81" t="s">
        <v>16477</v>
      </c>
      <c r="E296" s="81" t="s">
        <v>14477</v>
      </c>
      <c r="F296" s="81" t="s">
        <v>14325</v>
      </c>
      <c r="G296" s="81" t="s">
        <v>14332</v>
      </c>
      <c r="H296" s="81" t="s">
        <v>16478</v>
      </c>
      <c r="I296" s="81" t="s">
        <v>1453</v>
      </c>
      <c r="J296" s="81" t="s">
        <v>1453</v>
      </c>
      <c r="K296" s="81" t="s">
        <v>14332</v>
      </c>
      <c r="L296" s="81" t="s">
        <v>16479</v>
      </c>
      <c r="M296" s="81" t="s">
        <v>15711</v>
      </c>
      <c r="N296" s="81" t="s">
        <v>14951</v>
      </c>
      <c r="O296" s="81" t="s">
        <v>14740</v>
      </c>
      <c r="P296" s="81" t="s">
        <v>16480</v>
      </c>
      <c r="Q296" s="81" t="s">
        <v>16481</v>
      </c>
      <c r="R296" s="81" t="s">
        <v>1453</v>
      </c>
      <c r="S296" s="81" t="s">
        <v>14332</v>
      </c>
      <c r="T296" s="81" t="s">
        <v>1453</v>
      </c>
      <c r="U296" s="81" t="s">
        <v>1453</v>
      </c>
      <c r="V296" s="81" t="s">
        <v>1453</v>
      </c>
      <c r="W296" s="81" t="s">
        <v>1453</v>
      </c>
      <c r="X296" s="81" t="s">
        <v>1453</v>
      </c>
      <c r="Y296" s="81" t="s">
        <v>14332</v>
      </c>
      <c r="Z296" s="81" t="s">
        <v>14745</v>
      </c>
      <c r="AA296" s="81" t="s">
        <v>14332</v>
      </c>
      <c r="AB296" s="81" t="s">
        <v>14332</v>
      </c>
      <c r="AC296" s="81" t="s">
        <v>14746</v>
      </c>
      <c r="AD296" s="81" t="s">
        <v>14332</v>
      </c>
      <c r="AE296" s="81" t="s">
        <v>14747</v>
      </c>
      <c r="AF296" s="81" t="s">
        <v>14748</v>
      </c>
      <c r="AG296" s="81" t="s">
        <v>14332</v>
      </c>
      <c r="AH296" s="81" t="s">
        <v>14332</v>
      </c>
      <c r="AI296" s="81" t="s">
        <v>14332</v>
      </c>
    </row>
    <row r="297" spans="1:35">
      <c r="A297" s="82" t="s">
        <v>16482</v>
      </c>
      <c r="B297" s="81" t="s">
        <v>16004</v>
      </c>
      <c r="C297" s="81" t="s">
        <v>16483</v>
      </c>
      <c r="D297" s="81" t="s">
        <v>16484</v>
      </c>
      <c r="E297" s="81" t="s">
        <v>14477</v>
      </c>
      <c r="F297" s="81" t="s">
        <v>16485</v>
      </c>
      <c r="G297" s="81" t="s">
        <v>14332</v>
      </c>
      <c r="H297" s="81" t="s">
        <v>16486</v>
      </c>
      <c r="I297" s="81" t="s">
        <v>16487</v>
      </c>
      <c r="J297" s="81" t="s">
        <v>14332</v>
      </c>
      <c r="K297" s="81" t="s">
        <v>14332</v>
      </c>
      <c r="L297" s="81" t="s">
        <v>14332</v>
      </c>
      <c r="M297" s="81" t="s">
        <v>15129</v>
      </c>
      <c r="N297" s="81" t="s">
        <v>14794</v>
      </c>
      <c r="O297" s="81" t="s">
        <v>16488</v>
      </c>
      <c r="P297" s="81" t="s">
        <v>16489</v>
      </c>
      <c r="Q297" s="81" t="s">
        <v>14912</v>
      </c>
      <c r="R297" s="81" t="s">
        <v>14912</v>
      </c>
      <c r="S297" s="81" t="s">
        <v>14332</v>
      </c>
      <c r="T297" s="81" t="s">
        <v>14797</v>
      </c>
      <c r="U297" s="81" t="s">
        <v>16490</v>
      </c>
      <c r="V297" s="81" t="s">
        <v>16491</v>
      </c>
      <c r="W297" s="81" t="s">
        <v>14332</v>
      </c>
      <c r="X297" s="81" t="s">
        <v>14332</v>
      </c>
      <c r="Y297" s="81" t="s">
        <v>14332</v>
      </c>
      <c r="Z297" s="81" t="s">
        <v>14745</v>
      </c>
      <c r="AA297" s="81" t="s">
        <v>14332</v>
      </c>
      <c r="AB297" s="81" t="s">
        <v>14332</v>
      </c>
      <c r="AC297" s="81" t="s">
        <v>14746</v>
      </c>
      <c r="AD297" s="81" t="s">
        <v>16492</v>
      </c>
      <c r="AE297" s="81" t="s">
        <v>14755</v>
      </c>
      <c r="AF297" s="81" t="s">
        <v>14748</v>
      </c>
      <c r="AG297" s="81" t="s">
        <v>14332</v>
      </c>
      <c r="AH297" s="81" t="s">
        <v>14332</v>
      </c>
      <c r="AI297" s="81" t="s">
        <v>14332</v>
      </c>
    </row>
    <row r="298" spans="1:35">
      <c r="A298" s="82" t="s">
        <v>17420</v>
      </c>
      <c r="B298" s="81" t="s">
        <v>16004</v>
      </c>
      <c r="C298" s="81" t="s">
        <v>1973</v>
      </c>
      <c r="D298" s="81" t="s">
        <v>17419</v>
      </c>
      <c r="E298" s="81" t="s">
        <v>14276</v>
      </c>
      <c r="F298" s="81" t="s">
        <v>14405</v>
      </c>
      <c r="G298" s="81" t="s">
        <v>14606</v>
      </c>
      <c r="H298" s="81" t="s">
        <v>1976</v>
      </c>
      <c r="I298" s="81" t="s">
        <v>14332</v>
      </c>
      <c r="J298" s="81" t="s">
        <v>1977</v>
      </c>
      <c r="K298" s="81" t="s">
        <v>14332</v>
      </c>
      <c r="L298" s="81" t="s">
        <v>14332</v>
      </c>
      <c r="M298" s="81" t="s">
        <v>15933</v>
      </c>
      <c r="N298" s="81" t="s">
        <v>16493</v>
      </c>
      <c r="O298" s="81" t="s">
        <v>14740</v>
      </c>
      <c r="P298" s="81" t="s">
        <v>16449</v>
      </c>
      <c r="Q298" s="81" t="s">
        <v>14912</v>
      </c>
      <c r="R298" s="81" t="s">
        <v>14912</v>
      </c>
      <c r="S298" s="81" t="s">
        <v>6</v>
      </c>
      <c r="T298" s="81" t="s">
        <v>14785</v>
      </c>
      <c r="U298" s="81" t="s">
        <v>16494</v>
      </c>
      <c r="V298" s="81" t="s">
        <v>16495</v>
      </c>
      <c r="W298" s="81" t="s">
        <v>14332</v>
      </c>
      <c r="X298" s="81" t="s">
        <v>14332</v>
      </c>
      <c r="Y298" s="81" t="s">
        <v>14332</v>
      </c>
      <c r="Z298" s="81" t="s">
        <v>14332</v>
      </c>
      <c r="AA298" s="81" t="s">
        <v>14332</v>
      </c>
      <c r="AB298" s="81" t="s">
        <v>14332</v>
      </c>
      <c r="AC298" s="81" t="s">
        <v>14746</v>
      </c>
      <c r="AD298" s="81" t="s">
        <v>14332</v>
      </c>
      <c r="AE298" s="81" t="s">
        <v>14747</v>
      </c>
      <c r="AF298" s="81" t="s">
        <v>14748</v>
      </c>
      <c r="AG298" s="81" t="s">
        <v>14332</v>
      </c>
      <c r="AH298" s="81" t="s">
        <v>14332</v>
      </c>
      <c r="AI298" s="81" t="s">
        <v>14332</v>
      </c>
    </row>
    <row r="299" spans="1:35">
      <c r="A299" s="82" t="s">
        <v>16496</v>
      </c>
      <c r="B299" s="81" t="s">
        <v>16004</v>
      </c>
      <c r="C299" s="81" t="s">
        <v>16497</v>
      </c>
      <c r="D299" s="81" t="s">
        <v>16498</v>
      </c>
      <c r="E299" s="81" t="s">
        <v>14333</v>
      </c>
      <c r="F299" s="81" t="s">
        <v>15708</v>
      </c>
      <c r="G299" s="81" t="s">
        <v>16499</v>
      </c>
      <c r="H299" s="81" t="s">
        <v>16500</v>
      </c>
      <c r="I299" s="81" t="s">
        <v>14332</v>
      </c>
      <c r="J299" s="81" t="s">
        <v>14332</v>
      </c>
      <c r="K299" s="81" t="s">
        <v>14332</v>
      </c>
      <c r="L299" s="81" t="s">
        <v>14332</v>
      </c>
      <c r="M299" s="81" t="s">
        <v>15434</v>
      </c>
      <c r="N299" s="81" t="s">
        <v>14804</v>
      </c>
      <c r="O299" s="81" t="s">
        <v>14740</v>
      </c>
      <c r="P299" s="81" t="s">
        <v>16501</v>
      </c>
      <c r="Q299" s="81" t="s">
        <v>14912</v>
      </c>
      <c r="R299" s="81" t="s">
        <v>14912</v>
      </c>
      <c r="S299" s="81" t="s">
        <v>14332</v>
      </c>
      <c r="T299" s="81" t="s">
        <v>14797</v>
      </c>
      <c r="U299" s="81" t="s">
        <v>16502</v>
      </c>
      <c r="V299" s="81" t="s">
        <v>16503</v>
      </c>
      <c r="W299" s="81" t="s">
        <v>14332</v>
      </c>
      <c r="X299" s="81" t="s">
        <v>14332</v>
      </c>
      <c r="Y299" s="81" t="s">
        <v>14332</v>
      </c>
      <c r="Z299" s="81" t="s">
        <v>14745</v>
      </c>
      <c r="AA299" s="81" t="s">
        <v>14332</v>
      </c>
      <c r="AB299" s="81" t="s">
        <v>14332</v>
      </c>
      <c r="AC299" s="81" t="s">
        <v>14746</v>
      </c>
      <c r="AD299" s="81" t="s">
        <v>14332</v>
      </c>
      <c r="AE299" s="81" t="s">
        <v>14747</v>
      </c>
      <c r="AF299" s="81" t="s">
        <v>14748</v>
      </c>
      <c r="AG299" s="81" t="s">
        <v>14332</v>
      </c>
      <c r="AH299" s="81" t="s">
        <v>14332</v>
      </c>
      <c r="AI299" s="81" t="s">
        <v>14332</v>
      </c>
    </row>
    <row r="300" spans="1:35">
      <c r="A300" s="82" t="s">
        <v>16504</v>
      </c>
      <c r="B300" s="81" t="s">
        <v>16004</v>
      </c>
      <c r="C300" s="81" t="s">
        <v>16505</v>
      </c>
      <c r="D300" s="81" t="s">
        <v>16506</v>
      </c>
      <c r="E300" s="81" t="s">
        <v>14704</v>
      </c>
      <c r="F300" s="81" t="s">
        <v>14575</v>
      </c>
      <c r="G300" s="81" t="s">
        <v>16507</v>
      </c>
      <c r="H300" s="81" t="s">
        <v>16508</v>
      </c>
      <c r="I300" s="81" t="s">
        <v>14332</v>
      </c>
      <c r="J300" s="81" t="s">
        <v>14332</v>
      </c>
      <c r="K300" s="81" t="s">
        <v>14332</v>
      </c>
      <c r="L300" s="81" t="s">
        <v>14332</v>
      </c>
      <c r="M300" s="81" t="s">
        <v>15886</v>
      </c>
      <c r="N300" s="81" t="s">
        <v>14892</v>
      </c>
      <c r="O300" s="81" t="s">
        <v>14740</v>
      </c>
      <c r="P300" s="81" t="s">
        <v>16509</v>
      </c>
      <c r="Q300" s="81" t="s">
        <v>1453</v>
      </c>
      <c r="R300" s="81" t="s">
        <v>1453</v>
      </c>
      <c r="S300" s="81" t="s">
        <v>14332</v>
      </c>
      <c r="T300" s="81" t="s">
        <v>1453</v>
      </c>
      <c r="U300" s="81" t="s">
        <v>1453</v>
      </c>
      <c r="V300" s="81" t="s">
        <v>1453</v>
      </c>
      <c r="W300" s="81" t="s">
        <v>14332</v>
      </c>
      <c r="X300" s="81" t="s">
        <v>14332</v>
      </c>
      <c r="Y300" s="81" t="s">
        <v>14332</v>
      </c>
      <c r="Z300" s="81" t="s">
        <v>14745</v>
      </c>
      <c r="AA300" s="81" t="s">
        <v>14332</v>
      </c>
      <c r="AB300" s="81" t="s">
        <v>14332</v>
      </c>
      <c r="AC300" s="81" t="s">
        <v>14746</v>
      </c>
      <c r="AD300" s="81" t="s">
        <v>16510</v>
      </c>
      <c r="AE300" s="81" t="s">
        <v>14747</v>
      </c>
      <c r="AF300" s="81" t="s">
        <v>14748</v>
      </c>
      <c r="AG300" s="81" t="s">
        <v>14332</v>
      </c>
      <c r="AH300" s="81" t="s">
        <v>14332</v>
      </c>
      <c r="AI300" s="81" t="s">
        <v>14332</v>
      </c>
    </row>
    <row r="301" spans="1:35">
      <c r="A301" s="82" t="s">
        <v>16511</v>
      </c>
      <c r="B301" s="81" t="s">
        <v>16004</v>
      </c>
      <c r="C301" s="81" t="s">
        <v>16512</v>
      </c>
      <c r="D301" s="81" t="s">
        <v>16513</v>
      </c>
      <c r="E301" s="81" t="s">
        <v>14333</v>
      </c>
      <c r="F301" s="81" t="s">
        <v>15708</v>
      </c>
      <c r="G301" s="81" t="s">
        <v>16514</v>
      </c>
      <c r="H301" s="81" t="s">
        <v>16515</v>
      </c>
      <c r="I301" s="81" t="s">
        <v>16516</v>
      </c>
      <c r="J301" s="81" t="s">
        <v>1453</v>
      </c>
      <c r="K301" s="81" t="s">
        <v>14332</v>
      </c>
      <c r="L301" s="81" t="s">
        <v>14332</v>
      </c>
      <c r="M301" s="81" t="s">
        <v>14832</v>
      </c>
      <c r="N301" s="81" t="s">
        <v>14833</v>
      </c>
      <c r="O301" s="81" t="s">
        <v>14740</v>
      </c>
      <c r="P301" s="81" t="s">
        <v>16517</v>
      </c>
      <c r="Q301" s="81" t="s">
        <v>1453</v>
      </c>
      <c r="R301" s="81" t="s">
        <v>1453</v>
      </c>
      <c r="S301" s="81" t="s">
        <v>14332</v>
      </c>
      <c r="T301" s="81" t="s">
        <v>14797</v>
      </c>
      <c r="U301" s="81" t="s">
        <v>16518</v>
      </c>
      <c r="V301" s="81" t="s">
        <v>16519</v>
      </c>
      <c r="W301" s="81" t="s">
        <v>1453</v>
      </c>
      <c r="X301" s="81" t="s">
        <v>1453</v>
      </c>
      <c r="Y301" s="81" t="s">
        <v>14332</v>
      </c>
      <c r="Z301" s="81" t="s">
        <v>14745</v>
      </c>
      <c r="AA301" s="81" t="s">
        <v>14332</v>
      </c>
      <c r="AB301" s="81" t="s">
        <v>14332</v>
      </c>
      <c r="AC301" s="81" t="s">
        <v>14746</v>
      </c>
      <c r="AD301" s="81" t="s">
        <v>14332</v>
      </c>
      <c r="AE301" s="81" t="s">
        <v>14747</v>
      </c>
      <c r="AF301" s="81" t="s">
        <v>14748</v>
      </c>
      <c r="AG301" s="81" t="s">
        <v>14332</v>
      </c>
      <c r="AH301" s="81" t="s">
        <v>14332</v>
      </c>
      <c r="AI301" s="81" t="s">
        <v>14332</v>
      </c>
    </row>
    <row r="302" spans="1:35">
      <c r="A302" s="82" t="s">
        <v>16520</v>
      </c>
      <c r="B302" s="81" t="s">
        <v>16004</v>
      </c>
      <c r="C302" s="81" t="s">
        <v>16521</v>
      </c>
      <c r="D302" s="81" t="s">
        <v>16522</v>
      </c>
      <c r="E302" s="81" t="s">
        <v>16141</v>
      </c>
      <c r="F302" s="81" t="s">
        <v>16523</v>
      </c>
      <c r="G302" s="81" t="s">
        <v>16524</v>
      </c>
      <c r="H302" s="81" t="s">
        <v>16525</v>
      </c>
      <c r="I302" s="81" t="s">
        <v>16526</v>
      </c>
      <c r="J302" s="81" t="s">
        <v>1453</v>
      </c>
      <c r="K302" s="81" t="s">
        <v>14332</v>
      </c>
      <c r="L302" s="81" t="s">
        <v>1453</v>
      </c>
      <c r="M302" s="81" t="s">
        <v>15942</v>
      </c>
      <c r="N302" s="81" t="s">
        <v>14794</v>
      </c>
      <c r="O302" s="81" t="s">
        <v>14795</v>
      </c>
      <c r="P302" s="81" t="s">
        <v>16527</v>
      </c>
      <c r="Q302" s="81" t="s">
        <v>1453</v>
      </c>
      <c r="R302" s="81" t="s">
        <v>1453</v>
      </c>
      <c r="S302" s="81" t="s">
        <v>14332</v>
      </c>
      <c r="T302" s="81" t="s">
        <v>14742</v>
      </c>
      <c r="U302" s="81" t="s">
        <v>16528</v>
      </c>
      <c r="V302" s="81" t="s">
        <v>16527</v>
      </c>
      <c r="W302" s="81" t="s">
        <v>1453</v>
      </c>
      <c r="X302" s="81" t="s">
        <v>1453</v>
      </c>
      <c r="Y302" s="81" t="s">
        <v>1453</v>
      </c>
      <c r="Z302" s="81" t="s">
        <v>14745</v>
      </c>
      <c r="AA302" s="81" t="s">
        <v>1453</v>
      </c>
      <c r="AB302" s="81" t="s">
        <v>1453</v>
      </c>
      <c r="AC302" s="81" t="s">
        <v>14746</v>
      </c>
      <c r="AD302" s="81" t="s">
        <v>16529</v>
      </c>
      <c r="AE302" s="81" t="s">
        <v>14755</v>
      </c>
      <c r="AF302" s="81" t="s">
        <v>14748</v>
      </c>
      <c r="AG302" s="81" t="s">
        <v>14332</v>
      </c>
      <c r="AH302" s="81" t="s">
        <v>14332</v>
      </c>
      <c r="AI302" s="81" t="s">
        <v>14332</v>
      </c>
    </row>
    <row r="303" spans="1:35">
      <c r="A303" s="82" t="s">
        <v>16530</v>
      </c>
      <c r="B303" s="81" t="s">
        <v>16004</v>
      </c>
      <c r="C303" s="81" t="s">
        <v>16531</v>
      </c>
      <c r="D303" s="81" t="s">
        <v>16532</v>
      </c>
      <c r="E303" s="81" t="s">
        <v>14333</v>
      </c>
      <c r="F303" s="81" t="s">
        <v>14325</v>
      </c>
      <c r="G303" s="81" t="s">
        <v>16533</v>
      </c>
      <c r="H303" s="81" t="s">
        <v>16534</v>
      </c>
      <c r="I303" s="81" t="s">
        <v>16535</v>
      </c>
      <c r="J303" s="81" t="s">
        <v>1453</v>
      </c>
      <c r="K303" s="81" t="s">
        <v>14332</v>
      </c>
      <c r="L303" s="81" t="s">
        <v>14332</v>
      </c>
      <c r="M303" s="81" t="s">
        <v>15129</v>
      </c>
      <c r="N303" s="81" t="s">
        <v>14794</v>
      </c>
      <c r="O303" s="81" t="s">
        <v>14740</v>
      </c>
      <c r="P303" s="81" t="s">
        <v>16536</v>
      </c>
      <c r="Q303" s="81" t="s">
        <v>1453</v>
      </c>
      <c r="R303" s="81" t="s">
        <v>1453</v>
      </c>
      <c r="S303" s="81" t="s">
        <v>14332</v>
      </c>
      <c r="T303" s="81" t="s">
        <v>15351</v>
      </c>
      <c r="U303" s="81" t="s">
        <v>1453</v>
      </c>
      <c r="V303" s="81" t="s">
        <v>1453</v>
      </c>
      <c r="W303" s="81" t="s">
        <v>1453</v>
      </c>
      <c r="X303" s="81" t="s">
        <v>1453</v>
      </c>
      <c r="Y303" s="81" t="s">
        <v>1453</v>
      </c>
      <c r="Z303" s="81" t="s">
        <v>14745</v>
      </c>
      <c r="AA303" s="81" t="s">
        <v>1453</v>
      </c>
      <c r="AB303" s="81" t="s">
        <v>1453</v>
      </c>
      <c r="AC303" s="81" t="s">
        <v>14746</v>
      </c>
      <c r="AD303" s="81" t="s">
        <v>16537</v>
      </c>
      <c r="AE303" s="81" t="s">
        <v>14755</v>
      </c>
      <c r="AF303" s="81" t="s">
        <v>14748</v>
      </c>
      <c r="AG303" s="81" t="s">
        <v>14332</v>
      </c>
      <c r="AH303" s="81" t="s">
        <v>14332</v>
      </c>
      <c r="AI303" s="81" t="s">
        <v>14332</v>
      </c>
    </row>
    <row r="304" spans="1:35">
      <c r="A304" s="82" t="s">
        <v>16538</v>
      </c>
      <c r="B304" s="81" t="s">
        <v>16004</v>
      </c>
      <c r="C304" s="81" t="s">
        <v>16539</v>
      </c>
      <c r="D304" s="81" t="s">
        <v>16540</v>
      </c>
      <c r="E304" s="81" t="s">
        <v>14396</v>
      </c>
      <c r="F304" s="81" t="s">
        <v>14397</v>
      </c>
      <c r="G304" s="81" t="s">
        <v>16541</v>
      </c>
      <c r="H304" s="81" t="s">
        <v>16542</v>
      </c>
      <c r="I304" s="81" t="s">
        <v>14332</v>
      </c>
      <c r="J304" s="81" t="s">
        <v>14332</v>
      </c>
      <c r="K304" s="81" t="s">
        <v>14332</v>
      </c>
      <c r="L304" s="81" t="s">
        <v>14332</v>
      </c>
      <c r="M304" s="81" t="s">
        <v>14803</v>
      </c>
      <c r="N304" s="81" t="s">
        <v>14804</v>
      </c>
      <c r="O304" s="81" t="s">
        <v>14740</v>
      </c>
      <c r="P304" s="81" t="s">
        <v>16543</v>
      </c>
      <c r="Q304" s="81" t="s">
        <v>1453</v>
      </c>
      <c r="R304" s="81" t="s">
        <v>1453</v>
      </c>
      <c r="S304" s="81" t="s">
        <v>14332</v>
      </c>
      <c r="T304" s="81" t="s">
        <v>14862</v>
      </c>
      <c r="U304" s="81" t="s">
        <v>16544</v>
      </c>
      <c r="V304" s="81" t="s">
        <v>16545</v>
      </c>
      <c r="W304" s="81" t="s">
        <v>14332</v>
      </c>
      <c r="X304" s="81" t="s">
        <v>14332</v>
      </c>
      <c r="Y304" s="81" t="s">
        <v>14332</v>
      </c>
      <c r="Z304" s="81" t="s">
        <v>14745</v>
      </c>
      <c r="AA304" s="81" t="s">
        <v>14332</v>
      </c>
      <c r="AB304" s="81" t="s">
        <v>14332</v>
      </c>
      <c r="AC304" s="81" t="s">
        <v>14746</v>
      </c>
      <c r="AD304" s="81" t="s">
        <v>14332</v>
      </c>
      <c r="AE304" s="81" t="s">
        <v>14747</v>
      </c>
      <c r="AF304" s="81" t="s">
        <v>14748</v>
      </c>
      <c r="AG304" s="81" t="s">
        <v>14332</v>
      </c>
      <c r="AH304" s="81" t="s">
        <v>14332</v>
      </c>
      <c r="AI304" s="81" t="s">
        <v>14332</v>
      </c>
    </row>
    <row r="305" spans="1:35">
      <c r="A305" s="82" t="s">
        <v>16546</v>
      </c>
      <c r="B305" s="81" t="s">
        <v>16004</v>
      </c>
      <c r="C305" s="81" t="s">
        <v>16547</v>
      </c>
      <c r="D305" s="81" t="s">
        <v>16548</v>
      </c>
      <c r="E305" s="81" t="s">
        <v>14276</v>
      </c>
      <c r="F305" s="81" t="s">
        <v>14403</v>
      </c>
      <c r="G305" s="81" t="s">
        <v>16549</v>
      </c>
      <c r="H305" s="81" t="s">
        <v>16550</v>
      </c>
      <c r="I305" s="81" t="s">
        <v>14332</v>
      </c>
      <c r="J305" s="81" t="s">
        <v>14332</v>
      </c>
      <c r="K305" s="81" t="s">
        <v>14332</v>
      </c>
      <c r="L305" s="81" t="s">
        <v>14332</v>
      </c>
      <c r="M305" s="81" t="s">
        <v>11834</v>
      </c>
      <c r="N305" s="81" t="s">
        <v>14917</v>
      </c>
      <c r="O305" s="81" t="s">
        <v>14740</v>
      </c>
      <c r="P305" s="81" t="s">
        <v>16551</v>
      </c>
      <c r="Q305" s="81" t="s">
        <v>1453</v>
      </c>
      <c r="R305" s="81" t="s">
        <v>1453</v>
      </c>
      <c r="S305" s="81" t="s">
        <v>14332</v>
      </c>
      <c r="T305" s="81" t="s">
        <v>14862</v>
      </c>
      <c r="U305" s="81" t="s">
        <v>16552</v>
      </c>
      <c r="V305" s="81" t="s">
        <v>16553</v>
      </c>
      <c r="W305" s="81" t="s">
        <v>14332</v>
      </c>
      <c r="X305" s="81" t="s">
        <v>14332</v>
      </c>
      <c r="Y305" s="81" t="s">
        <v>14332</v>
      </c>
      <c r="Z305" s="81" t="s">
        <v>14745</v>
      </c>
      <c r="AA305" s="81" t="s">
        <v>14332</v>
      </c>
      <c r="AB305" s="81" t="s">
        <v>14332</v>
      </c>
      <c r="AC305" s="81" t="s">
        <v>14746</v>
      </c>
      <c r="AD305" s="81" t="s">
        <v>14332</v>
      </c>
      <c r="AE305" s="81" t="s">
        <v>14747</v>
      </c>
      <c r="AF305" s="81" t="s">
        <v>14748</v>
      </c>
      <c r="AG305" s="81" t="s">
        <v>14332</v>
      </c>
      <c r="AH305" s="81" t="s">
        <v>14332</v>
      </c>
      <c r="AI305" s="81" t="s">
        <v>14332</v>
      </c>
    </row>
    <row r="306" spans="1:35">
      <c r="A306" s="82" t="s">
        <v>16554</v>
      </c>
      <c r="B306" s="81" t="s">
        <v>16004</v>
      </c>
      <c r="C306" s="81" t="s">
        <v>16555</v>
      </c>
      <c r="D306" s="81" t="s">
        <v>16556</v>
      </c>
      <c r="E306" s="81" t="s">
        <v>16283</v>
      </c>
      <c r="F306" s="81" t="s">
        <v>16283</v>
      </c>
      <c r="G306" s="81" t="s">
        <v>14332</v>
      </c>
      <c r="H306" s="81" t="s">
        <v>16557</v>
      </c>
      <c r="I306" s="81" t="s">
        <v>1453</v>
      </c>
      <c r="J306" s="81" t="s">
        <v>1453</v>
      </c>
      <c r="K306" s="81" t="s">
        <v>14332</v>
      </c>
      <c r="L306" s="81" t="s">
        <v>14332</v>
      </c>
      <c r="M306" s="81" t="s">
        <v>15711</v>
      </c>
      <c r="N306" s="81" t="s">
        <v>14951</v>
      </c>
      <c r="O306" s="81" t="s">
        <v>14740</v>
      </c>
      <c r="P306" s="81" t="s">
        <v>1453</v>
      </c>
      <c r="Q306" s="81" t="s">
        <v>1453</v>
      </c>
      <c r="R306" s="81" t="s">
        <v>1453</v>
      </c>
      <c r="S306" s="81" t="s">
        <v>14332</v>
      </c>
      <c r="T306" s="81" t="s">
        <v>1453</v>
      </c>
      <c r="U306" s="81" t="s">
        <v>1453</v>
      </c>
      <c r="V306" s="81" t="s">
        <v>1453</v>
      </c>
      <c r="W306" s="81" t="s">
        <v>16558</v>
      </c>
      <c r="X306" s="81" t="s">
        <v>16559</v>
      </c>
      <c r="Y306" s="81" t="s">
        <v>14332</v>
      </c>
      <c r="Z306" s="81" t="s">
        <v>14745</v>
      </c>
      <c r="AA306" s="81" t="s">
        <v>14332</v>
      </c>
      <c r="AB306" s="81" t="s">
        <v>14332</v>
      </c>
      <c r="AC306" s="81" t="s">
        <v>14746</v>
      </c>
      <c r="AD306" s="81" t="s">
        <v>14332</v>
      </c>
      <c r="AE306" s="81" t="s">
        <v>14747</v>
      </c>
      <c r="AF306" s="81" t="s">
        <v>14748</v>
      </c>
      <c r="AG306" s="81" t="s">
        <v>14332</v>
      </c>
      <c r="AH306" s="81" t="s">
        <v>14332</v>
      </c>
      <c r="AI306" s="81" t="s">
        <v>14332</v>
      </c>
    </row>
    <row r="307" spans="1:35">
      <c r="A307" s="82" t="s">
        <v>16560</v>
      </c>
      <c r="B307" s="81" t="s">
        <v>16004</v>
      </c>
      <c r="C307" s="81" t="s">
        <v>16561</v>
      </c>
      <c r="D307" s="81" t="s">
        <v>16562</v>
      </c>
      <c r="E307" s="81" t="s">
        <v>14396</v>
      </c>
      <c r="F307" s="81" t="s">
        <v>14397</v>
      </c>
      <c r="G307" s="81" t="s">
        <v>16563</v>
      </c>
      <c r="H307" s="81" t="s">
        <v>16564</v>
      </c>
      <c r="I307" s="81" t="s">
        <v>14332</v>
      </c>
      <c r="J307" s="81" t="s">
        <v>14332</v>
      </c>
      <c r="K307" s="81" t="s">
        <v>14332</v>
      </c>
      <c r="L307" s="81" t="s">
        <v>14332</v>
      </c>
      <c r="M307" s="81" t="s">
        <v>14860</v>
      </c>
      <c r="N307" s="81" t="s">
        <v>14804</v>
      </c>
      <c r="O307" s="81" t="s">
        <v>14740</v>
      </c>
      <c r="P307" s="81" t="s">
        <v>1453</v>
      </c>
      <c r="Q307" s="81" t="s">
        <v>1453</v>
      </c>
      <c r="R307" s="81" t="s">
        <v>1453</v>
      </c>
      <c r="S307" s="81" t="s">
        <v>14332</v>
      </c>
      <c r="T307" s="81" t="s">
        <v>14862</v>
      </c>
      <c r="U307" s="81" t="s">
        <v>16565</v>
      </c>
      <c r="V307" s="81" t="s">
        <v>16566</v>
      </c>
      <c r="W307" s="81" t="s">
        <v>14332</v>
      </c>
      <c r="X307" s="81" t="s">
        <v>14332</v>
      </c>
      <c r="Y307" s="81" t="s">
        <v>14332</v>
      </c>
      <c r="Z307" s="81" t="s">
        <v>14745</v>
      </c>
      <c r="AA307" s="81" t="s">
        <v>14332</v>
      </c>
      <c r="AB307" s="81" t="s">
        <v>14332</v>
      </c>
      <c r="AC307" s="81" t="s">
        <v>14746</v>
      </c>
      <c r="AD307" s="81" t="s">
        <v>14332</v>
      </c>
      <c r="AE307" s="81" t="s">
        <v>14747</v>
      </c>
      <c r="AF307" s="81" t="s">
        <v>14748</v>
      </c>
      <c r="AG307" s="81" t="s">
        <v>14332</v>
      </c>
      <c r="AH307" s="81" t="s">
        <v>14332</v>
      </c>
      <c r="AI307" s="81" t="s">
        <v>14332</v>
      </c>
    </row>
    <row r="308" spans="1:35">
      <c r="A308" s="82" t="s">
        <v>16567</v>
      </c>
      <c r="B308" s="81" t="s">
        <v>16004</v>
      </c>
      <c r="C308" s="81" t="s">
        <v>16568</v>
      </c>
      <c r="D308" s="81" t="s">
        <v>16569</v>
      </c>
      <c r="E308" s="81" t="s">
        <v>14665</v>
      </c>
      <c r="F308" s="81" t="s">
        <v>15782</v>
      </c>
      <c r="G308" s="81" t="s">
        <v>15782</v>
      </c>
      <c r="H308" s="81" t="s">
        <v>16570</v>
      </c>
      <c r="I308" s="81" t="s">
        <v>14332</v>
      </c>
      <c r="J308" s="81" t="s">
        <v>14332</v>
      </c>
      <c r="K308" s="81" t="s">
        <v>14332</v>
      </c>
      <c r="L308" s="81" t="s">
        <v>14332</v>
      </c>
      <c r="M308" s="81" t="s">
        <v>16571</v>
      </c>
      <c r="N308" s="81" t="s">
        <v>14820</v>
      </c>
      <c r="O308" s="81" t="s">
        <v>14740</v>
      </c>
      <c r="P308" s="81" t="s">
        <v>16572</v>
      </c>
      <c r="Q308" s="81" t="s">
        <v>1453</v>
      </c>
      <c r="R308" s="81" t="s">
        <v>1453</v>
      </c>
      <c r="S308" s="81" t="s">
        <v>14332</v>
      </c>
      <c r="T308" s="81" t="s">
        <v>14742</v>
      </c>
      <c r="U308" s="81" t="s">
        <v>16573</v>
      </c>
      <c r="V308" s="81" t="s">
        <v>16574</v>
      </c>
      <c r="W308" s="81" t="s">
        <v>14332</v>
      </c>
      <c r="X308" s="81" t="s">
        <v>14332</v>
      </c>
      <c r="Y308" s="81" t="s">
        <v>14332</v>
      </c>
      <c r="Z308" s="81" t="s">
        <v>14745</v>
      </c>
      <c r="AA308" s="81" t="s">
        <v>14332</v>
      </c>
      <c r="AB308" s="81" t="s">
        <v>14332</v>
      </c>
      <c r="AC308" s="81" t="s">
        <v>14746</v>
      </c>
      <c r="AD308" s="81" t="s">
        <v>14332</v>
      </c>
      <c r="AE308" s="81" t="s">
        <v>14747</v>
      </c>
      <c r="AF308" s="81" t="s">
        <v>14748</v>
      </c>
      <c r="AG308" s="81" t="s">
        <v>14332</v>
      </c>
      <c r="AH308" s="81" t="s">
        <v>14332</v>
      </c>
      <c r="AI308" s="81" t="s">
        <v>14332</v>
      </c>
    </row>
    <row r="309" spans="1:35">
      <c r="A309" s="82" t="s">
        <v>16575</v>
      </c>
      <c r="B309" s="81" t="s">
        <v>16004</v>
      </c>
      <c r="C309" s="81" t="s">
        <v>16576</v>
      </c>
      <c r="D309" s="81" t="s">
        <v>16577</v>
      </c>
      <c r="E309" s="81" t="s">
        <v>14276</v>
      </c>
      <c r="F309" s="81" t="s">
        <v>14397</v>
      </c>
      <c r="G309" s="81" t="s">
        <v>16578</v>
      </c>
      <c r="H309" s="81" t="s">
        <v>16579</v>
      </c>
      <c r="I309" s="81" t="s">
        <v>16580</v>
      </c>
      <c r="J309" s="81" t="s">
        <v>14332</v>
      </c>
      <c r="K309" s="81" t="s">
        <v>14332</v>
      </c>
      <c r="L309" s="81" t="s">
        <v>14332</v>
      </c>
      <c r="M309" s="81" t="s">
        <v>15129</v>
      </c>
      <c r="N309" s="81" t="s">
        <v>14794</v>
      </c>
      <c r="O309" s="81" t="s">
        <v>14740</v>
      </c>
      <c r="P309" s="81" t="s">
        <v>16581</v>
      </c>
      <c r="Q309" s="81" t="s">
        <v>1453</v>
      </c>
      <c r="R309" s="81" t="s">
        <v>1453</v>
      </c>
      <c r="S309" s="81" t="s">
        <v>14332</v>
      </c>
      <c r="T309" s="81" t="s">
        <v>14797</v>
      </c>
      <c r="U309" s="81" t="s">
        <v>16582</v>
      </c>
      <c r="V309" s="81" t="s">
        <v>16583</v>
      </c>
      <c r="W309" s="81" t="s">
        <v>14332</v>
      </c>
      <c r="X309" s="81" t="s">
        <v>14332</v>
      </c>
      <c r="Y309" s="81" t="s">
        <v>14332</v>
      </c>
      <c r="Z309" s="81" t="s">
        <v>14745</v>
      </c>
      <c r="AA309" s="81" t="s">
        <v>14332</v>
      </c>
      <c r="AB309" s="81" t="s">
        <v>14332</v>
      </c>
      <c r="AC309" s="81" t="s">
        <v>14746</v>
      </c>
      <c r="AD309" s="81" t="s">
        <v>16584</v>
      </c>
      <c r="AE309" s="81" t="s">
        <v>14747</v>
      </c>
      <c r="AF309" s="81" t="s">
        <v>14748</v>
      </c>
      <c r="AG309" s="81" t="s">
        <v>14332</v>
      </c>
      <c r="AH309" s="81" t="s">
        <v>14332</v>
      </c>
      <c r="AI309" s="81" t="s">
        <v>14332</v>
      </c>
    </row>
    <row r="310" spans="1:35">
      <c r="A310" s="82" t="s">
        <v>16585</v>
      </c>
      <c r="B310" s="81" t="s">
        <v>16004</v>
      </c>
      <c r="C310" s="81" t="s">
        <v>16586</v>
      </c>
      <c r="D310" s="81" t="s">
        <v>16587</v>
      </c>
      <c r="E310" s="81" t="s">
        <v>16255</v>
      </c>
      <c r="F310" s="81" t="s">
        <v>16588</v>
      </c>
      <c r="G310" s="81" t="s">
        <v>16589</v>
      </c>
      <c r="H310" s="81" t="s">
        <v>16590</v>
      </c>
      <c r="I310" s="81" t="s">
        <v>1453</v>
      </c>
      <c r="J310" s="81" t="s">
        <v>1453</v>
      </c>
      <c r="K310" s="81" t="s">
        <v>14332</v>
      </c>
      <c r="L310" s="81" t="s">
        <v>14332</v>
      </c>
      <c r="M310" s="81" t="s">
        <v>15249</v>
      </c>
      <c r="N310" s="81" t="s">
        <v>14794</v>
      </c>
      <c r="O310" s="81" t="s">
        <v>14740</v>
      </c>
      <c r="P310" s="81" t="s">
        <v>16591</v>
      </c>
      <c r="Q310" s="81" t="s">
        <v>1453</v>
      </c>
      <c r="R310" s="81" t="s">
        <v>1453</v>
      </c>
      <c r="S310" s="81" t="s">
        <v>14332</v>
      </c>
      <c r="T310" s="81" t="s">
        <v>14797</v>
      </c>
      <c r="U310" s="81" t="s">
        <v>16592</v>
      </c>
      <c r="V310" s="81" t="s">
        <v>16586</v>
      </c>
      <c r="W310" s="81" t="s">
        <v>16593</v>
      </c>
      <c r="X310" s="81" t="s">
        <v>16594</v>
      </c>
      <c r="Y310" s="81" t="s">
        <v>14332</v>
      </c>
      <c r="Z310" s="81" t="s">
        <v>14745</v>
      </c>
      <c r="AA310" s="81" t="s">
        <v>14332</v>
      </c>
      <c r="AB310" s="81" t="s">
        <v>14332</v>
      </c>
      <c r="AC310" s="81" t="s">
        <v>14746</v>
      </c>
      <c r="AD310" s="81" t="s">
        <v>14332</v>
      </c>
      <c r="AE310" s="81" t="s">
        <v>14747</v>
      </c>
      <c r="AF310" s="81" t="s">
        <v>14748</v>
      </c>
      <c r="AG310" s="81" t="s">
        <v>14332</v>
      </c>
      <c r="AH310" s="81" t="s">
        <v>14332</v>
      </c>
      <c r="AI310" s="81" t="s">
        <v>14332</v>
      </c>
    </row>
    <row r="311" spans="1:35">
      <c r="A311" s="82" t="s">
        <v>16595</v>
      </c>
      <c r="B311" s="81" t="s">
        <v>16004</v>
      </c>
      <c r="C311" s="81" t="s">
        <v>16596</v>
      </c>
      <c r="D311" s="81" t="s">
        <v>16597</v>
      </c>
      <c r="E311" s="81" t="s">
        <v>16141</v>
      </c>
      <c r="F311" s="81" t="s">
        <v>16598</v>
      </c>
      <c r="G311" s="81" t="s">
        <v>16599</v>
      </c>
      <c r="H311" s="81" t="s">
        <v>16600</v>
      </c>
      <c r="I311" s="81" t="s">
        <v>1453</v>
      </c>
      <c r="J311" s="81" t="s">
        <v>1453</v>
      </c>
      <c r="K311" s="81" t="s">
        <v>14332</v>
      </c>
      <c r="L311" s="81" t="s">
        <v>16601</v>
      </c>
      <c r="M311" s="81" t="s">
        <v>14803</v>
      </c>
      <c r="N311" s="81" t="s">
        <v>14804</v>
      </c>
      <c r="O311" s="81" t="s">
        <v>14740</v>
      </c>
      <c r="P311" s="81" t="s">
        <v>16602</v>
      </c>
      <c r="Q311" s="81" t="s">
        <v>1453</v>
      </c>
      <c r="R311" s="81" t="s">
        <v>1453</v>
      </c>
      <c r="S311" s="81" t="s">
        <v>14332</v>
      </c>
      <c r="T311" s="81" t="s">
        <v>14885</v>
      </c>
      <c r="U311" s="81" t="s">
        <v>16603</v>
      </c>
      <c r="V311" s="81" t="s">
        <v>16604</v>
      </c>
      <c r="W311" s="81" t="s">
        <v>1453</v>
      </c>
      <c r="X311" s="81" t="s">
        <v>1453</v>
      </c>
      <c r="Y311" s="81" t="s">
        <v>1453</v>
      </c>
      <c r="Z311" s="81" t="s">
        <v>14745</v>
      </c>
      <c r="AA311" s="81" t="s">
        <v>1453</v>
      </c>
      <c r="AB311" s="81" t="s">
        <v>1453</v>
      </c>
      <c r="AC311" s="81" t="s">
        <v>14746</v>
      </c>
      <c r="AD311" s="81" t="s">
        <v>14332</v>
      </c>
      <c r="AE311" s="81" t="s">
        <v>14747</v>
      </c>
      <c r="AF311" s="81" t="s">
        <v>14748</v>
      </c>
      <c r="AG311" s="81" t="s">
        <v>14332</v>
      </c>
      <c r="AH311" s="81" t="s">
        <v>14332</v>
      </c>
      <c r="AI311" s="81" t="s">
        <v>14332</v>
      </c>
    </row>
    <row r="312" spans="1:35">
      <c r="A312" s="82" t="s">
        <v>16605</v>
      </c>
      <c r="B312" s="81" t="s">
        <v>16004</v>
      </c>
      <c r="C312" s="81" t="s">
        <v>16606</v>
      </c>
      <c r="D312" s="81" t="s">
        <v>16607</v>
      </c>
      <c r="E312" s="81" t="s">
        <v>14396</v>
      </c>
      <c r="F312" s="81" t="s">
        <v>14397</v>
      </c>
      <c r="G312" s="81" t="s">
        <v>16608</v>
      </c>
      <c r="H312" s="81" t="s">
        <v>16609</v>
      </c>
      <c r="I312" s="81" t="s">
        <v>14332</v>
      </c>
      <c r="J312" s="81" t="s">
        <v>14332</v>
      </c>
      <c r="K312" s="81" t="s">
        <v>14332</v>
      </c>
      <c r="L312" s="81" t="s">
        <v>14332</v>
      </c>
      <c r="M312" s="81" t="s">
        <v>14860</v>
      </c>
      <c r="N312" s="81" t="s">
        <v>14804</v>
      </c>
      <c r="O312" s="81" t="s">
        <v>14740</v>
      </c>
      <c r="P312" s="81" t="s">
        <v>16610</v>
      </c>
      <c r="Q312" s="81" t="s">
        <v>1453</v>
      </c>
      <c r="R312" s="81" t="s">
        <v>1453</v>
      </c>
      <c r="S312" s="81" t="s">
        <v>14332</v>
      </c>
      <c r="T312" s="81" t="s">
        <v>14862</v>
      </c>
      <c r="U312" s="81" t="s">
        <v>16611</v>
      </c>
      <c r="V312" s="81" t="s">
        <v>16612</v>
      </c>
      <c r="W312" s="81" t="s">
        <v>14332</v>
      </c>
      <c r="X312" s="81" t="s">
        <v>14332</v>
      </c>
      <c r="Y312" s="81" t="s">
        <v>14332</v>
      </c>
      <c r="Z312" s="81" t="s">
        <v>14745</v>
      </c>
      <c r="AA312" s="81" t="s">
        <v>14332</v>
      </c>
      <c r="AB312" s="81" t="s">
        <v>14332</v>
      </c>
      <c r="AC312" s="81" t="s">
        <v>14746</v>
      </c>
      <c r="AD312" s="81" t="s">
        <v>14332</v>
      </c>
      <c r="AE312" s="81" t="s">
        <v>14747</v>
      </c>
      <c r="AF312" s="81" t="s">
        <v>14748</v>
      </c>
      <c r="AG312" s="81" t="s">
        <v>14332</v>
      </c>
      <c r="AH312" s="81" t="s">
        <v>14332</v>
      </c>
      <c r="AI312" s="81" t="s">
        <v>14332</v>
      </c>
    </row>
    <row r="313" spans="1:35">
      <c r="A313" s="82" t="s">
        <v>16613</v>
      </c>
      <c r="B313" s="81" t="s">
        <v>16004</v>
      </c>
      <c r="C313" s="81" t="s">
        <v>16614</v>
      </c>
      <c r="D313" s="81" t="s">
        <v>16615</v>
      </c>
      <c r="E313" s="81" t="s">
        <v>14689</v>
      </c>
      <c r="F313" s="81" t="s">
        <v>14461</v>
      </c>
      <c r="G313" s="81" t="s">
        <v>1453</v>
      </c>
      <c r="H313" s="81" t="s">
        <v>16616</v>
      </c>
      <c r="I313" s="81" t="s">
        <v>16617</v>
      </c>
      <c r="J313" s="81" t="s">
        <v>1453</v>
      </c>
      <c r="K313" s="81" t="s">
        <v>14332</v>
      </c>
      <c r="L313" s="81" t="s">
        <v>14332</v>
      </c>
      <c r="M313" s="81" t="s">
        <v>12443</v>
      </c>
      <c r="N313" s="81" t="s">
        <v>16152</v>
      </c>
      <c r="O313" s="81" t="s">
        <v>14740</v>
      </c>
      <c r="P313" s="81" t="s">
        <v>16618</v>
      </c>
      <c r="Q313" s="81" t="s">
        <v>1453</v>
      </c>
      <c r="R313" s="81" t="s">
        <v>1453</v>
      </c>
      <c r="S313" s="81" t="s">
        <v>14332</v>
      </c>
      <c r="T313" s="81" t="s">
        <v>1453</v>
      </c>
      <c r="U313" s="81" t="s">
        <v>1453</v>
      </c>
      <c r="V313" s="81" t="s">
        <v>1453</v>
      </c>
      <c r="W313" s="81" t="s">
        <v>1453</v>
      </c>
      <c r="X313" s="81" t="s">
        <v>1453</v>
      </c>
      <c r="Y313" s="81" t="s">
        <v>14332</v>
      </c>
      <c r="Z313" s="81" t="s">
        <v>14745</v>
      </c>
      <c r="AA313" s="81" t="s">
        <v>109</v>
      </c>
      <c r="AB313" s="81" t="s">
        <v>14332</v>
      </c>
      <c r="AC313" s="81" t="s">
        <v>14746</v>
      </c>
      <c r="AD313" s="81" t="s">
        <v>14332</v>
      </c>
      <c r="AE313" s="81" t="s">
        <v>14747</v>
      </c>
      <c r="AF313" s="81" t="s">
        <v>14748</v>
      </c>
      <c r="AG313" s="81" t="s">
        <v>14332</v>
      </c>
      <c r="AH313" s="81" t="s">
        <v>14332</v>
      </c>
      <c r="AI313" s="81" t="s">
        <v>14332</v>
      </c>
    </row>
    <row r="314" spans="1:35">
      <c r="A314" s="82" t="s">
        <v>16619</v>
      </c>
      <c r="B314" s="81" t="s">
        <v>16004</v>
      </c>
      <c r="C314" s="81" t="s">
        <v>16620</v>
      </c>
      <c r="D314" s="81" t="s">
        <v>16621</v>
      </c>
      <c r="E314" s="81" t="s">
        <v>14477</v>
      </c>
      <c r="F314" s="81" t="s">
        <v>14397</v>
      </c>
      <c r="G314" s="81" t="s">
        <v>16622</v>
      </c>
      <c r="H314" s="81" t="s">
        <v>16623</v>
      </c>
      <c r="I314" s="81" t="s">
        <v>14332</v>
      </c>
      <c r="J314" s="81" t="s">
        <v>14332</v>
      </c>
      <c r="K314" s="81" t="s">
        <v>14332</v>
      </c>
      <c r="L314" s="81" t="s">
        <v>14332</v>
      </c>
      <c r="M314" s="81" t="s">
        <v>16230</v>
      </c>
      <c r="N314" s="81" t="s">
        <v>16231</v>
      </c>
      <c r="O314" s="81" t="s">
        <v>14740</v>
      </c>
      <c r="P314" s="81" t="s">
        <v>16624</v>
      </c>
      <c r="Q314" s="81" t="s">
        <v>1453</v>
      </c>
      <c r="R314" s="81" t="s">
        <v>1453</v>
      </c>
      <c r="S314" s="81" t="s">
        <v>14332</v>
      </c>
      <c r="T314" s="81" t="s">
        <v>14862</v>
      </c>
      <c r="U314" s="81" t="s">
        <v>16625</v>
      </c>
      <c r="V314" s="81" t="s">
        <v>16626</v>
      </c>
      <c r="W314" s="81" t="s">
        <v>14332</v>
      </c>
      <c r="X314" s="81" t="s">
        <v>14332</v>
      </c>
      <c r="Y314" s="81" t="s">
        <v>14332</v>
      </c>
      <c r="Z314" s="81" t="s">
        <v>14745</v>
      </c>
      <c r="AA314" s="81" t="s">
        <v>14332</v>
      </c>
      <c r="AB314" s="81" t="s">
        <v>14332</v>
      </c>
      <c r="AC314" s="81" t="s">
        <v>14746</v>
      </c>
      <c r="AD314" s="81" t="s">
        <v>14332</v>
      </c>
      <c r="AE314" s="81" t="s">
        <v>14747</v>
      </c>
      <c r="AF314" s="81" t="s">
        <v>14748</v>
      </c>
      <c r="AG314" s="81" t="s">
        <v>14332</v>
      </c>
      <c r="AH314" s="81" t="s">
        <v>14332</v>
      </c>
      <c r="AI314" s="81" t="s">
        <v>14332</v>
      </c>
    </row>
    <row r="315" spans="1:35">
      <c r="A315" s="82" t="s">
        <v>16627</v>
      </c>
      <c r="B315" s="81" t="s">
        <v>16004</v>
      </c>
      <c r="C315" s="81" t="s">
        <v>16628</v>
      </c>
      <c r="D315" s="81" t="s">
        <v>16629</v>
      </c>
      <c r="E315" s="81" t="s">
        <v>15517</v>
      </c>
      <c r="F315" s="81" t="s">
        <v>15517</v>
      </c>
      <c r="G315" s="81" t="s">
        <v>14332</v>
      </c>
      <c r="H315" s="81" t="s">
        <v>16630</v>
      </c>
      <c r="I315" s="81" t="s">
        <v>14332</v>
      </c>
      <c r="J315" s="81" t="s">
        <v>14332</v>
      </c>
      <c r="K315" s="81" t="s">
        <v>14332</v>
      </c>
      <c r="L315" s="81" t="s">
        <v>14332</v>
      </c>
      <c r="M315" s="81" t="s">
        <v>15519</v>
      </c>
      <c r="N315" s="81" t="s">
        <v>14833</v>
      </c>
      <c r="O315" s="81" t="s">
        <v>14740</v>
      </c>
      <c r="P315" s="81" t="s">
        <v>16631</v>
      </c>
      <c r="Q315" s="81" t="s">
        <v>1453</v>
      </c>
      <c r="R315" s="81" t="s">
        <v>15625</v>
      </c>
      <c r="S315" s="81" t="s">
        <v>14332</v>
      </c>
      <c r="T315" s="81" t="s">
        <v>14742</v>
      </c>
      <c r="U315" s="81" t="s">
        <v>16632</v>
      </c>
      <c r="V315" s="81" t="s">
        <v>16633</v>
      </c>
      <c r="W315" s="81" t="s">
        <v>14332</v>
      </c>
      <c r="X315" s="81" t="s">
        <v>14332</v>
      </c>
      <c r="Y315" s="81" t="s">
        <v>14332</v>
      </c>
      <c r="Z315" s="81" t="s">
        <v>14745</v>
      </c>
      <c r="AA315" s="81" t="s">
        <v>14332</v>
      </c>
      <c r="AB315" s="81" t="s">
        <v>14332</v>
      </c>
      <c r="AC315" s="81" t="s">
        <v>14746</v>
      </c>
      <c r="AD315" s="81" t="s">
        <v>14332</v>
      </c>
      <c r="AE315" s="81" t="s">
        <v>14747</v>
      </c>
      <c r="AF315" s="81" t="s">
        <v>14748</v>
      </c>
      <c r="AG315" s="81" t="s">
        <v>14332</v>
      </c>
      <c r="AH315" s="81" t="s">
        <v>14332</v>
      </c>
      <c r="AI315" s="81" t="s">
        <v>14332</v>
      </c>
    </row>
    <row r="316" spans="1:35">
      <c r="A316" s="82" t="s">
        <v>3258</v>
      </c>
      <c r="B316" s="81" t="s">
        <v>16004</v>
      </c>
      <c r="C316" s="81" t="s">
        <v>16634</v>
      </c>
      <c r="D316" s="81" t="s">
        <v>3259</v>
      </c>
      <c r="E316" s="81" t="s">
        <v>15392</v>
      </c>
      <c r="F316" s="81" t="s">
        <v>14332</v>
      </c>
      <c r="G316" s="81" t="s">
        <v>14606</v>
      </c>
      <c r="H316" s="81" t="s">
        <v>3260</v>
      </c>
      <c r="I316" s="81" t="s">
        <v>14332</v>
      </c>
      <c r="J316" s="81" t="s">
        <v>3261</v>
      </c>
      <c r="K316" s="81" t="s">
        <v>16635</v>
      </c>
      <c r="L316" s="81" t="s">
        <v>14332</v>
      </c>
      <c r="M316" s="81" t="s">
        <v>15792</v>
      </c>
      <c r="N316" s="81" t="s">
        <v>14332</v>
      </c>
      <c r="O316" s="81" t="s">
        <v>14740</v>
      </c>
      <c r="P316" s="81" t="s">
        <v>16636</v>
      </c>
      <c r="Q316" s="81" t="s">
        <v>14332</v>
      </c>
      <c r="R316" s="81" t="s">
        <v>14332</v>
      </c>
      <c r="S316" s="81" t="s">
        <v>6</v>
      </c>
      <c r="T316" s="81" t="s">
        <v>16637</v>
      </c>
      <c r="U316" s="81" t="s">
        <v>16638</v>
      </c>
      <c r="V316" s="81" t="s">
        <v>16639</v>
      </c>
      <c r="W316" s="81" t="s">
        <v>14332</v>
      </c>
      <c r="X316" s="81" t="s">
        <v>14332</v>
      </c>
      <c r="Y316" s="81" t="s">
        <v>14332</v>
      </c>
      <c r="Z316" s="81" t="s">
        <v>14745</v>
      </c>
      <c r="AA316" s="81" t="s">
        <v>14332</v>
      </c>
      <c r="AB316" s="81" t="s">
        <v>14332</v>
      </c>
      <c r="AC316" s="81" t="s">
        <v>14746</v>
      </c>
      <c r="AD316" s="81" t="s">
        <v>14332</v>
      </c>
      <c r="AE316" s="81" t="s">
        <v>14332</v>
      </c>
      <c r="AF316" s="81" t="s">
        <v>14332</v>
      </c>
      <c r="AG316" s="81" t="s">
        <v>14332</v>
      </c>
      <c r="AH316" s="81" t="s">
        <v>14332</v>
      </c>
      <c r="AI316" s="81" t="s">
        <v>14332</v>
      </c>
    </row>
    <row r="317" spans="1:35">
      <c r="A317" s="82" t="s">
        <v>16640</v>
      </c>
      <c r="B317" s="81" t="s">
        <v>16004</v>
      </c>
      <c r="C317" s="81" t="s">
        <v>16641</v>
      </c>
      <c r="D317" s="81" t="s">
        <v>16642</v>
      </c>
      <c r="E317" s="81" t="s">
        <v>16255</v>
      </c>
      <c r="F317" s="81" t="s">
        <v>16443</v>
      </c>
      <c r="G317" s="81" t="s">
        <v>16643</v>
      </c>
      <c r="H317" s="81" t="s">
        <v>16644</v>
      </c>
      <c r="I317" s="81" t="s">
        <v>16645</v>
      </c>
      <c r="J317" s="81" t="s">
        <v>1453</v>
      </c>
      <c r="K317" s="81" t="s">
        <v>14332</v>
      </c>
      <c r="L317" s="81" t="s">
        <v>14332</v>
      </c>
      <c r="M317" s="81" t="s">
        <v>15519</v>
      </c>
      <c r="N317" s="81" t="s">
        <v>14833</v>
      </c>
      <c r="O317" s="81" t="s">
        <v>14740</v>
      </c>
      <c r="P317" s="81" t="s">
        <v>16646</v>
      </c>
      <c r="Q317" s="81" t="s">
        <v>1453</v>
      </c>
      <c r="R317" s="81" t="s">
        <v>1453</v>
      </c>
      <c r="S317" s="81" t="s">
        <v>14332</v>
      </c>
      <c r="T317" s="81" t="s">
        <v>16647</v>
      </c>
      <c r="U317" s="81" t="s">
        <v>16647</v>
      </c>
      <c r="V317" s="81" t="s">
        <v>16647</v>
      </c>
      <c r="W317" s="81" t="s">
        <v>1453</v>
      </c>
      <c r="X317" s="81" t="s">
        <v>16648</v>
      </c>
      <c r="Y317" s="81" t="s">
        <v>14332</v>
      </c>
      <c r="Z317" s="81" t="s">
        <v>14745</v>
      </c>
      <c r="AA317" s="81" t="s">
        <v>14332</v>
      </c>
      <c r="AB317" s="81" t="s">
        <v>14332</v>
      </c>
      <c r="AC317" s="81" t="s">
        <v>14746</v>
      </c>
      <c r="AD317" s="81" t="s">
        <v>16649</v>
      </c>
      <c r="AE317" s="81" t="s">
        <v>14755</v>
      </c>
      <c r="AF317" s="81" t="s">
        <v>14748</v>
      </c>
      <c r="AG317" s="81" t="s">
        <v>14332</v>
      </c>
      <c r="AH317" s="81" t="s">
        <v>14332</v>
      </c>
      <c r="AI317" s="81" t="s">
        <v>14332</v>
      </c>
    </row>
    <row r="318" spans="1:35">
      <c r="A318" s="82" t="s">
        <v>16650</v>
      </c>
      <c r="B318" s="81" t="s">
        <v>16004</v>
      </c>
      <c r="C318" s="81" t="s">
        <v>16651</v>
      </c>
      <c r="D318" s="81" t="s">
        <v>16652</v>
      </c>
      <c r="E318" s="81" t="s">
        <v>14477</v>
      </c>
      <c r="F318" s="81" t="s">
        <v>14397</v>
      </c>
      <c r="G318" s="81" t="s">
        <v>16653</v>
      </c>
      <c r="H318" s="81" t="s">
        <v>16654</v>
      </c>
      <c r="I318" s="81" t="s">
        <v>16655</v>
      </c>
      <c r="J318" s="81" t="s">
        <v>1453</v>
      </c>
      <c r="K318" s="81" t="s">
        <v>14332</v>
      </c>
      <c r="L318" s="81" t="s">
        <v>14332</v>
      </c>
      <c r="M318" s="81" t="s">
        <v>15434</v>
      </c>
      <c r="N318" s="81" t="s">
        <v>14804</v>
      </c>
      <c r="O318" s="81" t="s">
        <v>14740</v>
      </c>
      <c r="P318" s="81" t="s">
        <v>16656</v>
      </c>
      <c r="Q318" s="81" t="s">
        <v>16657</v>
      </c>
      <c r="R318" s="81" t="s">
        <v>16658</v>
      </c>
      <c r="S318" s="81" t="s">
        <v>14332</v>
      </c>
      <c r="T318" s="81" t="s">
        <v>1453</v>
      </c>
      <c r="U318" s="81" t="s">
        <v>1453</v>
      </c>
      <c r="V318" s="81" t="s">
        <v>1453</v>
      </c>
      <c r="W318" s="81" t="s">
        <v>1453</v>
      </c>
      <c r="X318" s="81" t="s">
        <v>1453</v>
      </c>
      <c r="Y318" s="81" t="s">
        <v>1453</v>
      </c>
      <c r="Z318" s="81" t="s">
        <v>14745</v>
      </c>
      <c r="AA318" s="81" t="s">
        <v>1453</v>
      </c>
      <c r="AB318" s="81" t="s">
        <v>1453</v>
      </c>
      <c r="AC318" s="81" t="s">
        <v>14746</v>
      </c>
      <c r="AD318" s="81" t="s">
        <v>14332</v>
      </c>
      <c r="AE318" s="81" t="s">
        <v>14747</v>
      </c>
      <c r="AF318" s="81" t="s">
        <v>14748</v>
      </c>
      <c r="AG318" s="81" t="s">
        <v>14332</v>
      </c>
      <c r="AH318" s="81" t="s">
        <v>14332</v>
      </c>
      <c r="AI318" s="81" t="s">
        <v>14332</v>
      </c>
    </row>
    <row r="319" spans="1:35">
      <c r="A319" s="82" t="s">
        <v>16659</v>
      </c>
      <c r="B319" s="81" t="s">
        <v>16004</v>
      </c>
      <c r="C319" s="81" t="s">
        <v>16660</v>
      </c>
      <c r="D319" s="81" t="s">
        <v>16661</v>
      </c>
      <c r="E319" s="81" t="s">
        <v>14477</v>
      </c>
      <c r="F319" s="81" t="s">
        <v>16360</v>
      </c>
      <c r="G319" s="81" t="s">
        <v>16662</v>
      </c>
      <c r="H319" s="81" t="s">
        <v>16662</v>
      </c>
      <c r="I319" s="81" t="s">
        <v>14332</v>
      </c>
      <c r="J319" s="81" t="s">
        <v>14332</v>
      </c>
      <c r="K319" s="81" t="s">
        <v>14332</v>
      </c>
      <c r="L319" s="81" t="s">
        <v>14332</v>
      </c>
      <c r="M319" s="81" t="s">
        <v>14812</v>
      </c>
      <c r="N319" s="81" t="s">
        <v>14804</v>
      </c>
      <c r="O319" s="81" t="s">
        <v>14795</v>
      </c>
      <c r="P319" s="81" t="s">
        <v>16663</v>
      </c>
      <c r="Q319" s="81" t="s">
        <v>1453</v>
      </c>
      <c r="R319" s="81" t="s">
        <v>1453</v>
      </c>
      <c r="S319" s="81" t="s">
        <v>14332</v>
      </c>
      <c r="T319" s="81" t="s">
        <v>14797</v>
      </c>
      <c r="U319" s="81" t="s">
        <v>16664</v>
      </c>
      <c r="V319" s="81" t="s">
        <v>16665</v>
      </c>
      <c r="W319" s="81" t="s">
        <v>14332</v>
      </c>
      <c r="X319" s="81" t="s">
        <v>14332</v>
      </c>
      <c r="Y319" s="81" t="s">
        <v>14332</v>
      </c>
      <c r="Z319" s="81" t="s">
        <v>14745</v>
      </c>
      <c r="AA319" s="81" t="s">
        <v>14332</v>
      </c>
      <c r="AB319" s="81" t="s">
        <v>14332</v>
      </c>
      <c r="AC319" s="81" t="s">
        <v>14746</v>
      </c>
      <c r="AD319" s="81" t="s">
        <v>16666</v>
      </c>
      <c r="AE319" s="81" t="s">
        <v>14755</v>
      </c>
      <c r="AF319" s="81" t="s">
        <v>14748</v>
      </c>
      <c r="AG319" s="81" t="s">
        <v>14332</v>
      </c>
      <c r="AH319" s="81" t="s">
        <v>14332</v>
      </c>
      <c r="AI319" s="81" t="s">
        <v>14332</v>
      </c>
    </row>
    <row r="320" spans="1:35">
      <c r="A320" s="82" t="s">
        <v>10021</v>
      </c>
      <c r="B320" s="81" t="s">
        <v>16004</v>
      </c>
      <c r="C320" s="81" t="s">
        <v>16672</v>
      </c>
      <c r="D320" s="81" t="s">
        <v>16673</v>
      </c>
      <c r="E320" s="81" t="s">
        <v>14466</v>
      </c>
      <c r="F320" s="81" t="s">
        <v>14686</v>
      </c>
      <c r="G320" s="81" t="s">
        <v>16674</v>
      </c>
      <c r="H320" s="81" t="s">
        <v>10023</v>
      </c>
      <c r="I320" s="81" t="s">
        <v>14912</v>
      </c>
      <c r="J320" s="81" t="s">
        <v>14912</v>
      </c>
      <c r="K320" s="81" t="s">
        <v>14332</v>
      </c>
      <c r="L320" s="81" t="s">
        <v>10022</v>
      </c>
      <c r="M320" s="81" t="s">
        <v>14910</v>
      </c>
      <c r="N320" s="81" t="s">
        <v>14794</v>
      </c>
      <c r="O320" s="81" t="s">
        <v>14740</v>
      </c>
      <c r="P320" s="81" t="s">
        <v>16675</v>
      </c>
      <c r="Q320" s="81" t="s">
        <v>14912</v>
      </c>
      <c r="R320" s="81" t="s">
        <v>14912</v>
      </c>
      <c r="S320" s="81" t="s">
        <v>14332</v>
      </c>
      <c r="T320" s="81" t="s">
        <v>14862</v>
      </c>
      <c r="U320" s="81" t="s">
        <v>16676</v>
      </c>
      <c r="V320" s="81" t="s">
        <v>16677</v>
      </c>
      <c r="W320" s="81" t="s">
        <v>14912</v>
      </c>
      <c r="X320" s="81" t="s">
        <v>14912</v>
      </c>
      <c r="Y320" s="81" t="s">
        <v>14912</v>
      </c>
      <c r="Z320" s="81" t="s">
        <v>14745</v>
      </c>
      <c r="AA320" s="81" t="s">
        <v>14912</v>
      </c>
      <c r="AB320" s="81" t="s">
        <v>14912</v>
      </c>
      <c r="AC320" s="81" t="s">
        <v>14746</v>
      </c>
      <c r="AD320" s="81" t="s">
        <v>14332</v>
      </c>
      <c r="AE320" s="81" t="s">
        <v>14747</v>
      </c>
      <c r="AF320" s="81" t="s">
        <v>14748</v>
      </c>
      <c r="AG320" s="81" t="s">
        <v>14332</v>
      </c>
      <c r="AH320" s="81" t="s">
        <v>14332</v>
      </c>
      <c r="AI320" s="81" t="s">
        <v>14332</v>
      </c>
    </row>
    <row r="321" spans="1:35">
      <c r="A321" s="82" t="s">
        <v>16678</v>
      </c>
      <c r="B321" s="81" t="s">
        <v>16004</v>
      </c>
      <c r="C321" s="81" t="s">
        <v>16679</v>
      </c>
      <c r="D321" s="81" t="s">
        <v>16680</v>
      </c>
      <c r="E321" s="81" t="s">
        <v>14396</v>
      </c>
      <c r="F321" s="81" t="s">
        <v>16681</v>
      </c>
      <c r="G321" s="81" t="s">
        <v>14332</v>
      </c>
      <c r="H321" s="81" t="s">
        <v>16682</v>
      </c>
      <c r="I321" s="81" t="s">
        <v>14332</v>
      </c>
      <c r="J321" s="81" t="s">
        <v>14332</v>
      </c>
      <c r="K321" s="81" t="s">
        <v>14332</v>
      </c>
      <c r="L321" s="81" t="s">
        <v>14332</v>
      </c>
      <c r="M321" s="81" t="s">
        <v>15519</v>
      </c>
      <c r="N321" s="81" t="s">
        <v>14833</v>
      </c>
      <c r="O321" s="81" t="s">
        <v>14740</v>
      </c>
      <c r="P321" s="81" t="s">
        <v>16683</v>
      </c>
      <c r="Q321" s="81" t="s">
        <v>1453</v>
      </c>
      <c r="R321" s="81" t="s">
        <v>16683</v>
      </c>
      <c r="S321" s="81" t="s">
        <v>14332</v>
      </c>
      <c r="T321" s="81" t="s">
        <v>14862</v>
      </c>
      <c r="U321" s="81" t="s">
        <v>16684</v>
      </c>
      <c r="V321" s="81" t="s">
        <v>16685</v>
      </c>
      <c r="W321" s="81" t="s">
        <v>14332</v>
      </c>
      <c r="X321" s="81" t="s">
        <v>14332</v>
      </c>
      <c r="Y321" s="81" t="s">
        <v>14332</v>
      </c>
      <c r="Z321" s="81" t="s">
        <v>14745</v>
      </c>
      <c r="AA321" s="81" t="s">
        <v>14332</v>
      </c>
      <c r="AB321" s="81" t="s">
        <v>14332</v>
      </c>
      <c r="AC321" s="81" t="s">
        <v>14746</v>
      </c>
      <c r="AD321" s="81" t="s">
        <v>14332</v>
      </c>
      <c r="AE321" s="81" t="s">
        <v>14747</v>
      </c>
      <c r="AF321" s="81" t="s">
        <v>14748</v>
      </c>
      <c r="AG321" s="81" t="s">
        <v>14332</v>
      </c>
      <c r="AH321" s="81" t="s">
        <v>14332</v>
      </c>
      <c r="AI321" s="81" t="s">
        <v>14332</v>
      </c>
    </row>
    <row r="322" spans="1:35">
      <c r="A322" s="82" t="s">
        <v>16686</v>
      </c>
      <c r="B322" s="81" t="s">
        <v>16004</v>
      </c>
      <c r="C322" s="81" t="s">
        <v>16687</v>
      </c>
      <c r="D322" s="81" t="s">
        <v>16688</v>
      </c>
      <c r="E322" s="81" t="s">
        <v>14662</v>
      </c>
      <c r="F322" s="81" t="s">
        <v>14686</v>
      </c>
      <c r="G322" s="81" t="s">
        <v>16689</v>
      </c>
      <c r="H322" s="81" t="s">
        <v>16690</v>
      </c>
      <c r="I322" s="81" t="s">
        <v>16691</v>
      </c>
      <c r="J322" s="81" t="s">
        <v>1453</v>
      </c>
      <c r="K322" s="81" t="s">
        <v>14332</v>
      </c>
      <c r="L322" s="81" t="s">
        <v>14332</v>
      </c>
      <c r="M322" s="81" t="s">
        <v>14860</v>
      </c>
      <c r="N322" s="81" t="s">
        <v>14804</v>
      </c>
      <c r="O322" s="81" t="s">
        <v>14740</v>
      </c>
      <c r="P322" s="81" t="s">
        <v>16692</v>
      </c>
      <c r="Q322" s="81" t="s">
        <v>1453</v>
      </c>
      <c r="R322" s="81" t="s">
        <v>1453</v>
      </c>
      <c r="S322" s="81" t="s">
        <v>14332</v>
      </c>
      <c r="T322" s="81" t="s">
        <v>14885</v>
      </c>
      <c r="U322" s="81" t="s">
        <v>16693</v>
      </c>
      <c r="V322" s="81" t="s">
        <v>16694</v>
      </c>
      <c r="W322" s="81" t="s">
        <v>1453</v>
      </c>
      <c r="X322" s="81" t="s">
        <v>1453</v>
      </c>
      <c r="Y322" s="81" t="s">
        <v>1453</v>
      </c>
      <c r="Z322" s="81" t="s">
        <v>14745</v>
      </c>
      <c r="AA322" s="81" t="s">
        <v>1453</v>
      </c>
      <c r="AB322" s="81" t="s">
        <v>1453</v>
      </c>
      <c r="AC322" s="81" t="s">
        <v>14746</v>
      </c>
      <c r="AD322" s="81" t="s">
        <v>16695</v>
      </c>
      <c r="AE322" s="81" t="s">
        <v>14755</v>
      </c>
      <c r="AF322" s="81" t="s">
        <v>14748</v>
      </c>
      <c r="AG322" s="81" t="s">
        <v>14332</v>
      </c>
      <c r="AH322" s="81" t="s">
        <v>14332</v>
      </c>
      <c r="AI322" s="81" t="s">
        <v>14332</v>
      </c>
    </row>
    <row r="323" spans="1:35">
      <c r="A323" s="82" t="s">
        <v>16696</v>
      </c>
      <c r="B323" s="81" t="s">
        <v>16004</v>
      </c>
      <c r="C323" s="81" t="s">
        <v>16697</v>
      </c>
      <c r="D323" s="81" t="s">
        <v>16698</v>
      </c>
      <c r="E323" s="81" t="s">
        <v>16699</v>
      </c>
      <c r="F323" s="81" t="s">
        <v>16700</v>
      </c>
      <c r="G323" s="81" t="s">
        <v>14332</v>
      </c>
      <c r="H323" s="81" t="s">
        <v>1453</v>
      </c>
      <c r="I323" s="81" t="s">
        <v>14332</v>
      </c>
      <c r="J323" s="81" t="s">
        <v>14332</v>
      </c>
      <c r="K323" s="81" t="s">
        <v>14332</v>
      </c>
      <c r="L323" s="81" t="s">
        <v>14332</v>
      </c>
      <c r="M323" s="81" t="s">
        <v>14812</v>
      </c>
      <c r="N323" s="81" t="s">
        <v>14804</v>
      </c>
      <c r="O323" s="81" t="s">
        <v>14740</v>
      </c>
      <c r="P323" s="81" t="s">
        <v>1453</v>
      </c>
      <c r="Q323" s="81" t="s">
        <v>1453</v>
      </c>
      <c r="R323" s="81" t="s">
        <v>1453</v>
      </c>
      <c r="S323" s="81" t="s">
        <v>14332</v>
      </c>
      <c r="T323" s="81" t="s">
        <v>1453</v>
      </c>
      <c r="U323" s="81" t="s">
        <v>1453</v>
      </c>
      <c r="V323" s="81" t="s">
        <v>1453</v>
      </c>
      <c r="W323" s="81" t="s">
        <v>14332</v>
      </c>
      <c r="X323" s="81" t="s">
        <v>14332</v>
      </c>
      <c r="Y323" s="81" t="s">
        <v>14332</v>
      </c>
      <c r="Z323" s="81" t="s">
        <v>14745</v>
      </c>
      <c r="AA323" s="81" t="s">
        <v>14332</v>
      </c>
      <c r="AB323" s="81" t="s">
        <v>14332</v>
      </c>
      <c r="AC323" s="81" t="s">
        <v>14746</v>
      </c>
      <c r="AD323" s="81" t="s">
        <v>16701</v>
      </c>
      <c r="AE323" s="81" t="s">
        <v>14755</v>
      </c>
      <c r="AF323" s="81" t="s">
        <v>14748</v>
      </c>
      <c r="AG323" s="81" t="s">
        <v>14332</v>
      </c>
      <c r="AH323" s="81" t="s">
        <v>14332</v>
      </c>
      <c r="AI323" s="81" t="s">
        <v>14332</v>
      </c>
    </row>
    <row r="324" spans="1:35">
      <c r="A324" s="82" t="s">
        <v>16702</v>
      </c>
      <c r="B324" s="81" t="s">
        <v>16004</v>
      </c>
      <c r="C324" s="81" t="s">
        <v>16703</v>
      </c>
      <c r="D324" s="81" t="s">
        <v>16704</v>
      </c>
      <c r="E324" s="81" t="s">
        <v>16705</v>
      </c>
      <c r="F324" s="81" t="s">
        <v>16706</v>
      </c>
      <c r="G324" s="81" t="s">
        <v>14332</v>
      </c>
      <c r="H324" s="81" t="s">
        <v>16707</v>
      </c>
      <c r="I324" s="81" t="s">
        <v>14332</v>
      </c>
      <c r="J324" s="81" t="s">
        <v>14332</v>
      </c>
      <c r="K324" s="81" t="s">
        <v>14332</v>
      </c>
      <c r="L324" s="81" t="s">
        <v>14332</v>
      </c>
      <c r="M324" s="81" t="s">
        <v>14848</v>
      </c>
      <c r="N324" s="81" t="s">
        <v>14804</v>
      </c>
      <c r="O324" s="81" t="s">
        <v>14740</v>
      </c>
      <c r="P324" s="81" t="s">
        <v>16708</v>
      </c>
      <c r="Q324" s="81" t="s">
        <v>1453</v>
      </c>
      <c r="R324" s="81" t="s">
        <v>1453</v>
      </c>
      <c r="S324" s="81" t="s">
        <v>14332</v>
      </c>
      <c r="T324" s="81" t="s">
        <v>14862</v>
      </c>
      <c r="U324" s="81" t="s">
        <v>16709</v>
      </c>
      <c r="V324" s="81" t="s">
        <v>16710</v>
      </c>
      <c r="W324" s="81" t="s">
        <v>14332</v>
      </c>
      <c r="X324" s="81" t="s">
        <v>14332</v>
      </c>
      <c r="Y324" s="81" t="s">
        <v>14332</v>
      </c>
      <c r="Z324" s="81" t="s">
        <v>14745</v>
      </c>
      <c r="AA324" s="81" t="s">
        <v>14332</v>
      </c>
      <c r="AB324" s="81" t="s">
        <v>14332</v>
      </c>
      <c r="AC324" s="81" t="s">
        <v>14746</v>
      </c>
      <c r="AD324" s="81" t="s">
        <v>14332</v>
      </c>
      <c r="AE324" s="81" t="s">
        <v>14747</v>
      </c>
      <c r="AF324" s="81" t="s">
        <v>14748</v>
      </c>
      <c r="AG324" s="81" t="s">
        <v>14332</v>
      </c>
      <c r="AH324" s="81" t="s">
        <v>14332</v>
      </c>
      <c r="AI324" s="81" t="s">
        <v>14332</v>
      </c>
    </row>
    <row r="325" spans="1:35">
      <c r="A325" s="95" t="s">
        <v>16711</v>
      </c>
      <c r="B325" s="95" t="s">
        <v>16004</v>
      </c>
      <c r="C325" s="95" t="s">
        <v>16712</v>
      </c>
      <c r="D325" s="95" t="s">
        <v>16713</v>
      </c>
      <c r="E325" s="95" t="s">
        <v>16141</v>
      </c>
      <c r="F325" s="95" t="s">
        <v>16598</v>
      </c>
      <c r="G325" s="81" t="s">
        <v>16714</v>
      </c>
      <c r="H325" s="81" t="s">
        <v>16715</v>
      </c>
      <c r="I325" s="81" t="s">
        <v>16716</v>
      </c>
      <c r="J325" s="81" t="s">
        <v>16717</v>
      </c>
      <c r="K325" s="81" t="s">
        <v>14332</v>
      </c>
      <c r="L325" s="81" t="s">
        <v>14332</v>
      </c>
      <c r="M325" s="81" t="s">
        <v>15434</v>
      </c>
      <c r="N325" s="81" t="s">
        <v>14804</v>
      </c>
      <c r="O325" s="81" t="s">
        <v>14795</v>
      </c>
      <c r="P325" s="81" t="s">
        <v>16718</v>
      </c>
      <c r="Q325" s="81" t="s">
        <v>1453</v>
      </c>
      <c r="R325" s="81" t="s">
        <v>1453</v>
      </c>
      <c r="S325" s="81" t="s">
        <v>14332</v>
      </c>
      <c r="T325" s="81" t="s">
        <v>14806</v>
      </c>
      <c r="U325" s="81" t="s">
        <v>16719</v>
      </c>
      <c r="V325" s="81" t="s">
        <v>454</v>
      </c>
      <c r="W325" s="81" t="s">
        <v>1453</v>
      </c>
      <c r="X325" s="81" t="s">
        <v>1453</v>
      </c>
      <c r="Y325" s="81" t="s">
        <v>1453</v>
      </c>
      <c r="Z325" s="81" t="s">
        <v>14745</v>
      </c>
      <c r="AA325" s="81" t="s">
        <v>14332</v>
      </c>
      <c r="AB325" s="81" t="s">
        <v>1453</v>
      </c>
      <c r="AC325" s="81" t="s">
        <v>14746</v>
      </c>
      <c r="AD325" s="81" t="s">
        <v>245</v>
      </c>
      <c r="AE325" s="81" t="s">
        <v>14755</v>
      </c>
      <c r="AF325" s="81" t="s">
        <v>14748</v>
      </c>
      <c r="AG325" s="81" t="s">
        <v>14332</v>
      </c>
      <c r="AH325" s="81" t="s">
        <v>14332</v>
      </c>
      <c r="AI325" s="81" t="s">
        <v>14332</v>
      </c>
    </row>
    <row r="326" spans="1:35">
      <c r="A326" s="82" t="s">
        <v>16720</v>
      </c>
      <c r="B326" s="81" t="s">
        <v>16004</v>
      </c>
      <c r="C326" s="81" t="s">
        <v>16721</v>
      </c>
      <c r="D326" s="81" t="s">
        <v>16722</v>
      </c>
      <c r="E326" s="81" t="s">
        <v>14276</v>
      </c>
      <c r="F326" s="81" t="s">
        <v>14403</v>
      </c>
      <c r="G326" s="81" t="s">
        <v>16723</v>
      </c>
      <c r="H326" s="81" t="s">
        <v>16724</v>
      </c>
      <c r="I326" s="81" t="s">
        <v>14332</v>
      </c>
      <c r="J326" s="81" t="s">
        <v>14332</v>
      </c>
      <c r="K326" s="81" t="s">
        <v>14332</v>
      </c>
      <c r="L326" s="81" t="s">
        <v>14332</v>
      </c>
      <c r="M326" s="81" t="s">
        <v>14819</v>
      </c>
      <c r="N326" s="81" t="s">
        <v>14820</v>
      </c>
      <c r="O326" s="81" t="s">
        <v>14740</v>
      </c>
      <c r="P326" s="81" t="s">
        <v>16725</v>
      </c>
      <c r="Q326" s="81" t="s">
        <v>1453</v>
      </c>
      <c r="R326" s="81" t="s">
        <v>1453</v>
      </c>
      <c r="S326" s="81" t="s">
        <v>14332</v>
      </c>
      <c r="T326" s="81" t="s">
        <v>14862</v>
      </c>
      <c r="U326" s="81" t="s">
        <v>16726</v>
      </c>
      <c r="V326" s="81" t="s">
        <v>16727</v>
      </c>
      <c r="W326" s="81" t="s">
        <v>14332</v>
      </c>
      <c r="X326" s="81" t="s">
        <v>14332</v>
      </c>
      <c r="Y326" s="81" t="s">
        <v>14332</v>
      </c>
      <c r="Z326" s="81" t="s">
        <v>14745</v>
      </c>
      <c r="AA326" s="81" t="s">
        <v>14332</v>
      </c>
      <c r="AB326" s="81" t="s">
        <v>14332</v>
      </c>
      <c r="AC326" s="81" t="s">
        <v>14746</v>
      </c>
      <c r="AD326" s="81" t="s">
        <v>14332</v>
      </c>
      <c r="AE326" s="81" t="s">
        <v>14747</v>
      </c>
      <c r="AF326" s="81" t="s">
        <v>14748</v>
      </c>
      <c r="AG326" s="81" t="s">
        <v>14332</v>
      </c>
      <c r="AH326" s="81" t="s">
        <v>14332</v>
      </c>
      <c r="AI326" s="81" t="s">
        <v>14332</v>
      </c>
    </row>
    <row r="327" spans="1:35">
      <c r="A327" s="82" t="s">
        <v>16728</v>
      </c>
      <c r="B327" s="81" t="s">
        <v>16004</v>
      </c>
      <c r="C327" s="81" t="s">
        <v>16729</v>
      </c>
      <c r="D327" s="81" t="s">
        <v>16730</v>
      </c>
      <c r="E327" s="81" t="s">
        <v>14689</v>
      </c>
      <c r="F327" s="81" t="s">
        <v>14397</v>
      </c>
      <c r="G327" s="81" t="s">
        <v>14332</v>
      </c>
      <c r="H327" s="81" t="s">
        <v>16731</v>
      </c>
      <c r="I327" s="81" t="s">
        <v>16732</v>
      </c>
      <c r="J327" s="81" t="s">
        <v>1453</v>
      </c>
      <c r="K327" s="81" t="s">
        <v>14332</v>
      </c>
      <c r="L327" s="81" t="s">
        <v>14332</v>
      </c>
      <c r="M327" s="81" t="s">
        <v>15455</v>
      </c>
      <c r="N327" s="81" t="s">
        <v>14833</v>
      </c>
      <c r="O327" s="81" t="s">
        <v>14740</v>
      </c>
      <c r="P327" s="81" t="s">
        <v>16733</v>
      </c>
      <c r="Q327" s="81" t="s">
        <v>16731</v>
      </c>
      <c r="R327" s="81" t="s">
        <v>16734</v>
      </c>
      <c r="S327" s="81" t="s">
        <v>14332</v>
      </c>
      <c r="T327" s="81" t="s">
        <v>14797</v>
      </c>
      <c r="U327" s="81" t="s">
        <v>14797</v>
      </c>
      <c r="V327" s="81" t="s">
        <v>16735</v>
      </c>
      <c r="W327" s="81" t="s">
        <v>1453</v>
      </c>
      <c r="X327" s="81" t="s">
        <v>1453</v>
      </c>
      <c r="Y327" s="81" t="s">
        <v>1453</v>
      </c>
      <c r="Z327" s="81" t="s">
        <v>14745</v>
      </c>
      <c r="AA327" s="81" t="s">
        <v>1453</v>
      </c>
      <c r="AB327" s="81" t="s">
        <v>1453</v>
      </c>
      <c r="AC327" s="81" t="s">
        <v>14746</v>
      </c>
      <c r="AD327" s="81" t="s">
        <v>16736</v>
      </c>
      <c r="AE327" s="81" t="s">
        <v>14755</v>
      </c>
      <c r="AF327" s="81" t="s">
        <v>14748</v>
      </c>
      <c r="AG327" s="81" t="s">
        <v>14332</v>
      </c>
      <c r="AH327" s="81" t="s">
        <v>14332</v>
      </c>
      <c r="AI327" s="81" t="s">
        <v>14332</v>
      </c>
    </row>
    <row r="328" spans="1:35">
      <c r="A328" s="82" t="s">
        <v>16737</v>
      </c>
      <c r="B328" s="81" t="s">
        <v>16004</v>
      </c>
      <c r="C328" s="81" t="s">
        <v>16738</v>
      </c>
      <c r="D328" s="81" t="s">
        <v>16739</v>
      </c>
      <c r="E328" s="81" t="s">
        <v>16323</v>
      </c>
      <c r="F328" s="81" t="s">
        <v>14325</v>
      </c>
      <c r="G328" s="81" t="s">
        <v>14332</v>
      </c>
      <c r="H328" s="81" t="s">
        <v>16740</v>
      </c>
      <c r="I328" s="81" t="s">
        <v>14332</v>
      </c>
      <c r="J328" s="81" t="s">
        <v>14332</v>
      </c>
      <c r="K328" s="81" t="s">
        <v>14332</v>
      </c>
      <c r="L328" s="81" t="s">
        <v>14332</v>
      </c>
      <c r="M328" s="81" t="s">
        <v>15129</v>
      </c>
      <c r="N328" s="81" t="s">
        <v>14794</v>
      </c>
      <c r="O328" s="81" t="s">
        <v>14740</v>
      </c>
      <c r="P328" s="81" t="s">
        <v>1453</v>
      </c>
      <c r="Q328" s="81" t="s">
        <v>1453</v>
      </c>
      <c r="R328" s="81" t="s">
        <v>1453</v>
      </c>
      <c r="S328" s="81" t="s">
        <v>14332</v>
      </c>
      <c r="T328" s="81" t="s">
        <v>14839</v>
      </c>
      <c r="U328" s="81" t="s">
        <v>16741</v>
      </c>
      <c r="V328" s="81" t="s">
        <v>16742</v>
      </c>
      <c r="W328" s="81" t="s">
        <v>14332</v>
      </c>
      <c r="X328" s="81" t="s">
        <v>14332</v>
      </c>
      <c r="Y328" s="81" t="s">
        <v>14332</v>
      </c>
      <c r="Z328" s="81" t="s">
        <v>14745</v>
      </c>
      <c r="AA328" s="81" t="s">
        <v>14332</v>
      </c>
      <c r="AB328" s="81" t="s">
        <v>14332</v>
      </c>
      <c r="AC328" s="81" t="s">
        <v>14746</v>
      </c>
      <c r="AD328" s="81" t="s">
        <v>16743</v>
      </c>
      <c r="AE328" s="81" t="s">
        <v>14755</v>
      </c>
      <c r="AF328" s="81" t="s">
        <v>14748</v>
      </c>
      <c r="AG328" s="81" t="s">
        <v>14332</v>
      </c>
      <c r="AH328" s="81" t="s">
        <v>14332</v>
      </c>
      <c r="AI328" s="81" t="s">
        <v>14332</v>
      </c>
    </row>
    <row r="329" spans="1:35">
      <c r="A329" s="82" t="s">
        <v>16744</v>
      </c>
      <c r="B329" s="81" t="s">
        <v>16004</v>
      </c>
      <c r="C329" s="81" t="s">
        <v>16745</v>
      </c>
      <c r="D329" s="81" t="s">
        <v>16746</v>
      </c>
      <c r="E329" s="81" t="s">
        <v>14477</v>
      </c>
      <c r="F329" s="81" t="s">
        <v>16747</v>
      </c>
      <c r="G329" s="81" t="s">
        <v>16748</v>
      </c>
      <c r="H329" s="81" t="s">
        <v>16749</v>
      </c>
      <c r="I329" s="81" t="s">
        <v>14332</v>
      </c>
      <c r="J329" s="81" t="s">
        <v>14332</v>
      </c>
      <c r="K329" s="81" t="s">
        <v>14332</v>
      </c>
      <c r="L329" s="81" t="s">
        <v>14332</v>
      </c>
      <c r="M329" s="81" t="s">
        <v>15249</v>
      </c>
      <c r="N329" s="81" t="s">
        <v>14794</v>
      </c>
      <c r="O329" s="81" t="s">
        <v>14740</v>
      </c>
      <c r="P329" s="81" t="s">
        <v>16750</v>
      </c>
      <c r="Q329" s="81" t="s">
        <v>1453</v>
      </c>
      <c r="R329" s="81" t="s">
        <v>1453</v>
      </c>
      <c r="S329" s="81" t="s">
        <v>14332</v>
      </c>
      <c r="T329" s="81" t="s">
        <v>14742</v>
      </c>
      <c r="U329" s="81" t="s">
        <v>16751</v>
      </c>
      <c r="V329" s="81" t="s">
        <v>16752</v>
      </c>
      <c r="W329" s="81" t="s">
        <v>14332</v>
      </c>
      <c r="X329" s="81" t="s">
        <v>14332</v>
      </c>
      <c r="Y329" s="81" t="s">
        <v>14332</v>
      </c>
      <c r="Z329" s="81" t="s">
        <v>14745</v>
      </c>
      <c r="AA329" s="81" t="s">
        <v>14332</v>
      </c>
      <c r="AB329" s="81" t="s">
        <v>14332</v>
      </c>
      <c r="AC329" s="81" t="s">
        <v>14746</v>
      </c>
      <c r="AD329" s="81" t="s">
        <v>14332</v>
      </c>
      <c r="AE329" s="81" t="s">
        <v>14747</v>
      </c>
      <c r="AF329" s="81" t="s">
        <v>14748</v>
      </c>
      <c r="AG329" s="81" t="s">
        <v>14332</v>
      </c>
      <c r="AH329" s="81" t="s">
        <v>14332</v>
      </c>
      <c r="AI329" s="81" t="s">
        <v>14332</v>
      </c>
    </row>
    <row r="330" spans="1:35">
      <c r="A330" s="82" t="s">
        <v>16753</v>
      </c>
      <c r="B330" s="81" t="s">
        <v>16004</v>
      </c>
      <c r="C330" s="81" t="s">
        <v>16754</v>
      </c>
      <c r="D330" s="81" t="s">
        <v>16755</v>
      </c>
      <c r="E330" s="81" t="s">
        <v>14689</v>
      </c>
      <c r="F330" s="81" t="s">
        <v>14405</v>
      </c>
      <c r="G330" s="81" t="s">
        <v>16756</v>
      </c>
      <c r="H330" s="81" t="s">
        <v>16757</v>
      </c>
      <c r="I330" s="81" t="s">
        <v>16758</v>
      </c>
      <c r="J330" s="81" t="s">
        <v>1453</v>
      </c>
      <c r="K330" s="81" t="s">
        <v>14332</v>
      </c>
      <c r="L330" s="81" t="s">
        <v>14332</v>
      </c>
      <c r="M330" s="81" t="s">
        <v>14860</v>
      </c>
      <c r="N330" s="81" t="s">
        <v>14804</v>
      </c>
      <c r="O330" s="81" t="s">
        <v>14740</v>
      </c>
      <c r="P330" s="81" t="s">
        <v>16759</v>
      </c>
      <c r="Q330" s="81" t="s">
        <v>1453</v>
      </c>
      <c r="R330" s="81" t="s">
        <v>16760</v>
      </c>
      <c r="S330" s="81" t="s">
        <v>14332</v>
      </c>
      <c r="T330" s="81" t="s">
        <v>16761</v>
      </c>
      <c r="U330" s="81" t="s">
        <v>16762</v>
      </c>
      <c r="V330" s="81" t="s">
        <v>16763</v>
      </c>
      <c r="W330" s="81" t="s">
        <v>1453</v>
      </c>
      <c r="X330" s="81" t="s">
        <v>16764</v>
      </c>
      <c r="Y330" s="81" t="s">
        <v>14332</v>
      </c>
      <c r="Z330" s="81" t="s">
        <v>14745</v>
      </c>
      <c r="AA330" s="81" t="s">
        <v>14332</v>
      </c>
      <c r="AB330" s="81" t="s">
        <v>14332</v>
      </c>
      <c r="AC330" s="81" t="s">
        <v>14746</v>
      </c>
      <c r="AD330" s="81" t="s">
        <v>16765</v>
      </c>
      <c r="AE330" s="81" t="s">
        <v>14755</v>
      </c>
      <c r="AF330" s="81" t="s">
        <v>14748</v>
      </c>
      <c r="AG330" s="81" t="s">
        <v>14332</v>
      </c>
      <c r="AH330" s="81" t="s">
        <v>14332</v>
      </c>
      <c r="AI330" s="81" t="s">
        <v>14332</v>
      </c>
    </row>
    <row r="331" spans="1:35">
      <c r="A331" s="82" t="s">
        <v>9381</v>
      </c>
      <c r="B331" s="81" t="s">
        <v>16004</v>
      </c>
      <c r="C331" s="81" t="s">
        <v>16766</v>
      </c>
      <c r="D331" s="81" t="s">
        <v>9382</v>
      </c>
      <c r="E331" s="81" t="s">
        <v>14396</v>
      </c>
      <c r="F331" s="81" t="s">
        <v>14405</v>
      </c>
      <c r="G331" s="81" t="s">
        <v>16767</v>
      </c>
      <c r="H331" s="81" t="s">
        <v>9383</v>
      </c>
      <c r="I331" s="81" t="s">
        <v>9384</v>
      </c>
      <c r="J331" s="81" t="s">
        <v>9385</v>
      </c>
      <c r="K331" s="81" t="s">
        <v>14332</v>
      </c>
      <c r="L331" s="81" t="s">
        <v>14332</v>
      </c>
      <c r="M331" s="81" t="s">
        <v>15434</v>
      </c>
      <c r="N331" s="81" t="s">
        <v>14804</v>
      </c>
      <c r="O331" s="81" t="s">
        <v>14740</v>
      </c>
      <c r="P331" s="81" t="s">
        <v>16768</v>
      </c>
      <c r="Q331" s="81" t="s">
        <v>14912</v>
      </c>
      <c r="R331" s="81" t="s">
        <v>16769</v>
      </c>
      <c r="S331" s="81" t="s">
        <v>14332</v>
      </c>
      <c r="T331" s="81" t="s">
        <v>14885</v>
      </c>
      <c r="U331" s="81" t="s">
        <v>16770</v>
      </c>
      <c r="V331" s="81" t="s">
        <v>16771</v>
      </c>
      <c r="W331" s="81" t="s">
        <v>14332</v>
      </c>
      <c r="X331" s="81" t="s">
        <v>14332</v>
      </c>
      <c r="Y331" s="81" t="s">
        <v>14332</v>
      </c>
      <c r="Z331" s="81" t="s">
        <v>14745</v>
      </c>
      <c r="AA331" s="81" t="s">
        <v>14332</v>
      </c>
      <c r="AB331" s="81" t="s">
        <v>14332</v>
      </c>
      <c r="AC331" s="81" t="s">
        <v>14746</v>
      </c>
      <c r="AD331" s="81" t="s">
        <v>14332</v>
      </c>
      <c r="AE331" s="81" t="s">
        <v>15226</v>
      </c>
      <c r="AF331" s="81" t="s">
        <v>14748</v>
      </c>
      <c r="AG331" s="81" t="s">
        <v>14332</v>
      </c>
      <c r="AH331" s="81" t="s">
        <v>14332</v>
      </c>
      <c r="AI331" s="81" t="s">
        <v>14332</v>
      </c>
    </row>
    <row r="332" spans="1:35">
      <c r="A332" s="82" t="s">
        <v>16772</v>
      </c>
      <c r="B332" s="81" t="s">
        <v>16004</v>
      </c>
      <c r="C332" s="81" t="s">
        <v>16773</v>
      </c>
      <c r="D332" s="81" t="s">
        <v>16774</v>
      </c>
      <c r="E332" s="81" t="s">
        <v>14934</v>
      </c>
      <c r="F332" s="81" t="s">
        <v>14695</v>
      </c>
      <c r="G332" s="81" t="s">
        <v>16775</v>
      </c>
      <c r="H332" s="81" t="s">
        <v>16776</v>
      </c>
      <c r="I332" s="81" t="s">
        <v>16777</v>
      </c>
      <c r="J332" s="81" t="s">
        <v>1453</v>
      </c>
      <c r="K332" s="81" t="s">
        <v>14332</v>
      </c>
      <c r="L332" s="81" t="s">
        <v>14332</v>
      </c>
      <c r="M332" s="81" t="s">
        <v>15021</v>
      </c>
      <c r="N332" s="81" t="s">
        <v>14794</v>
      </c>
      <c r="O332" s="81" t="s">
        <v>14740</v>
      </c>
      <c r="P332" s="81" t="s">
        <v>16778</v>
      </c>
      <c r="Q332" s="81" t="s">
        <v>1453</v>
      </c>
      <c r="R332" s="81" t="s">
        <v>1453</v>
      </c>
      <c r="S332" s="81" t="s">
        <v>14332</v>
      </c>
      <c r="T332" s="81" t="s">
        <v>14797</v>
      </c>
      <c r="U332" s="81" t="s">
        <v>16779</v>
      </c>
      <c r="V332" s="81" t="s">
        <v>16780</v>
      </c>
      <c r="W332" s="81" t="s">
        <v>1453</v>
      </c>
      <c r="X332" s="81" t="s">
        <v>1453</v>
      </c>
      <c r="Y332" s="81" t="s">
        <v>14332</v>
      </c>
      <c r="Z332" s="81" t="s">
        <v>14745</v>
      </c>
      <c r="AA332" s="81" t="s">
        <v>14332</v>
      </c>
      <c r="AB332" s="81" t="s">
        <v>14332</v>
      </c>
      <c r="AC332" s="81" t="s">
        <v>14746</v>
      </c>
      <c r="AD332" s="81" t="s">
        <v>16781</v>
      </c>
      <c r="AE332" s="81" t="s">
        <v>14747</v>
      </c>
      <c r="AF332" s="81" t="s">
        <v>14748</v>
      </c>
      <c r="AG332" s="81" t="s">
        <v>14332</v>
      </c>
      <c r="AH332" s="81" t="s">
        <v>14332</v>
      </c>
      <c r="AI332" s="81" t="s">
        <v>14332</v>
      </c>
    </row>
    <row r="333" spans="1:35">
      <c r="A333" s="82" t="s">
        <v>16782</v>
      </c>
      <c r="B333" s="81" t="s">
        <v>16004</v>
      </c>
      <c r="C333" s="81" t="s">
        <v>16783</v>
      </c>
      <c r="D333" s="81" t="s">
        <v>16784</v>
      </c>
      <c r="E333" s="81" t="s">
        <v>14276</v>
      </c>
      <c r="F333" s="81" t="s">
        <v>16354</v>
      </c>
      <c r="G333" s="81" t="s">
        <v>16785</v>
      </c>
      <c r="H333" s="81" t="s">
        <v>16786</v>
      </c>
      <c r="I333" s="81" t="s">
        <v>14332</v>
      </c>
      <c r="J333" s="81" t="s">
        <v>14332</v>
      </c>
      <c r="K333" s="81" t="s">
        <v>14332</v>
      </c>
      <c r="L333" s="81" t="s">
        <v>14332</v>
      </c>
      <c r="M333" s="81" t="s">
        <v>14848</v>
      </c>
      <c r="N333" s="81" t="s">
        <v>14804</v>
      </c>
      <c r="O333" s="81" t="s">
        <v>16488</v>
      </c>
      <c r="P333" s="81" t="s">
        <v>1453</v>
      </c>
      <c r="Q333" s="81" t="s">
        <v>1453</v>
      </c>
      <c r="R333" s="81" t="s">
        <v>1453</v>
      </c>
      <c r="S333" s="81" t="s">
        <v>14332</v>
      </c>
      <c r="T333" s="81" t="s">
        <v>14797</v>
      </c>
      <c r="U333" s="81" t="s">
        <v>16787</v>
      </c>
      <c r="V333" s="81" t="s">
        <v>16788</v>
      </c>
      <c r="W333" s="81" t="s">
        <v>14332</v>
      </c>
      <c r="X333" s="81" t="s">
        <v>14332</v>
      </c>
      <c r="Y333" s="81" t="s">
        <v>14332</v>
      </c>
      <c r="Z333" s="81" t="s">
        <v>14745</v>
      </c>
      <c r="AA333" s="81" t="s">
        <v>14332</v>
      </c>
      <c r="AB333" s="81" t="s">
        <v>14332</v>
      </c>
      <c r="AC333" s="81" t="s">
        <v>14746</v>
      </c>
      <c r="AD333" s="81" t="s">
        <v>16789</v>
      </c>
      <c r="AE333" s="81" t="s">
        <v>14747</v>
      </c>
      <c r="AF333" s="81" t="s">
        <v>14748</v>
      </c>
      <c r="AG333" s="81" t="s">
        <v>14332</v>
      </c>
      <c r="AH333" s="81" t="s">
        <v>14332</v>
      </c>
      <c r="AI333" s="81" t="s">
        <v>14332</v>
      </c>
    </row>
    <row r="334" spans="1:35">
      <c r="A334" s="82" t="s">
        <v>10292</v>
      </c>
      <c r="B334" s="81" t="s">
        <v>16004</v>
      </c>
      <c r="C334" s="81" t="s">
        <v>10291</v>
      </c>
      <c r="D334" s="81" t="s">
        <v>10293</v>
      </c>
      <c r="E334" s="81" t="s">
        <v>14324</v>
      </c>
      <c r="F334" s="81" t="s">
        <v>15378</v>
      </c>
      <c r="G334" s="81" t="s">
        <v>14332</v>
      </c>
      <c r="H334" s="81" t="s">
        <v>10294</v>
      </c>
      <c r="I334" s="81" t="s">
        <v>14332</v>
      </c>
      <c r="J334" s="81" t="s">
        <v>14332</v>
      </c>
      <c r="K334" s="81" t="s">
        <v>14332</v>
      </c>
      <c r="L334" s="81" t="s">
        <v>14332</v>
      </c>
      <c r="M334" s="81" t="s">
        <v>15249</v>
      </c>
      <c r="N334" s="81" t="s">
        <v>14794</v>
      </c>
      <c r="O334" s="81" t="s">
        <v>14740</v>
      </c>
      <c r="P334" s="81" t="s">
        <v>16790</v>
      </c>
      <c r="Q334" s="81" t="s">
        <v>14912</v>
      </c>
      <c r="R334" s="81" t="s">
        <v>14912</v>
      </c>
      <c r="S334" s="81" t="s">
        <v>14332</v>
      </c>
      <c r="T334" s="81" t="s">
        <v>16791</v>
      </c>
      <c r="U334" s="81" t="s">
        <v>16792</v>
      </c>
      <c r="V334" s="81" t="s">
        <v>14797</v>
      </c>
      <c r="W334" s="81" t="s">
        <v>14332</v>
      </c>
      <c r="X334" s="81" t="s">
        <v>14332</v>
      </c>
      <c r="Y334" s="81" t="s">
        <v>14332</v>
      </c>
      <c r="Z334" s="81" t="s">
        <v>14745</v>
      </c>
      <c r="AA334" s="81" t="s">
        <v>14332</v>
      </c>
      <c r="AB334" s="81" t="s">
        <v>14332</v>
      </c>
      <c r="AC334" s="81" t="s">
        <v>14746</v>
      </c>
      <c r="AD334" s="81" t="s">
        <v>14332</v>
      </c>
      <c r="AE334" s="81" t="s">
        <v>14747</v>
      </c>
      <c r="AF334" s="81" t="s">
        <v>14748</v>
      </c>
      <c r="AG334" s="81" t="s">
        <v>14332</v>
      </c>
      <c r="AH334" s="81" t="s">
        <v>14332</v>
      </c>
      <c r="AI334" s="81" t="s">
        <v>14332</v>
      </c>
    </row>
    <row r="335" spans="1:35">
      <c r="A335" s="82" t="s">
        <v>16793</v>
      </c>
      <c r="B335" s="81" t="s">
        <v>16004</v>
      </c>
      <c r="C335" s="81" t="s">
        <v>16794</v>
      </c>
      <c r="D335" s="81" t="s">
        <v>16795</v>
      </c>
      <c r="E335" s="81" t="s">
        <v>14396</v>
      </c>
      <c r="F335" s="81" t="s">
        <v>14403</v>
      </c>
      <c r="G335" s="81" t="s">
        <v>16796</v>
      </c>
      <c r="H335" s="81" t="s">
        <v>16797</v>
      </c>
      <c r="I335" s="81" t="s">
        <v>16798</v>
      </c>
      <c r="J335" s="81" t="s">
        <v>16799</v>
      </c>
      <c r="K335" s="81" t="s">
        <v>14332</v>
      </c>
      <c r="L335" s="81" t="s">
        <v>14332</v>
      </c>
      <c r="M335" s="81" t="s">
        <v>14812</v>
      </c>
      <c r="N335" s="81" t="s">
        <v>14804</v>
      </c>
      <c r="O335" s="81" t="s">
        <v>14740</v>
      </c>
      <c r="P335" s="81" t="s">
        <v>16800</v>
      </c>
      <c r="Q335" s="81" t="s">
        <v>1453</v>
      </c>
      <c r="R335" s="81" t="s">
        <v>1453</v>
      </c>
      <c r="S335" s="81" t="s">
        <v>14332</v>
      </c>
      <c r="T335" s="81" t="s">
        <v>14797</v>
      </c>
      <c r="U335" s="81" t="s">
        <v>16801</v>
      </c>
      <c r="V335" s="81" t="s">
        <v>16802</v>
      </c>
      <c r="W335" s="81" t="s">
        <v>14332</v>
      </c>
      <c r="X335" s="81" t="s">
        <v>14332</v>
      </c>
      <c r="Y335" s="81" t="s">
        <v>14332</v>
      </c>
      <c r="Z335" s="81" t="s">
        <v>14745</v>
      </c>
      <c r="AA335" s="81" t="s">
        <v>14332</v>
      </c>
      <c r="AB335" s="81" t="s">
        <v>14332</v>
      </c>
      <c r="AC335" s="81" t="s">
        <v>14746</v>
      </c>
      <c r="AD335" s="81" t="s">
        <v>16803</v>
      </c>
      <c r="AE335" s="81" t="s">
        <v>14755</v>
      </c>
      <c r="AF335" s="81" t="s">
        <v>14748</v>
      </c>
      <c r="AG335" s="81" t="s">
        <v>14332</v>
      </c>
      <c r="AH335" s="81" t="s">
        <v>14332</v>
      </c>
      <c r="AI335" s="81" t="s">
        <v>14332</v>
      </c>
    </row>
    <row r="336" spans="1:35">
      <c r="A336" s="82" t="s">
        <v>16804</v>
      </c>
      <c r="B336" s="81" t="s">
        <v>16004</v>
      </c>
      <c r="C336" s="81" t="s">
        <v>16805</v>
      </c>
      <c r="D336" s="81" t="s">
        <v>16806</v>
      </c>
      <c r="E336" s="81" t="s">
        <v>14629</v>
      </c>
      <c r="F336" s="81" t="s">
        <v>14629</v>
      </c>
      <c r="G336" s="81" t="s">
        <v>16807</v>
      </c>
      <c r="H336" s="81" t="s">
        <v>16808</v>
      </c>
      <c r="I336" s="81" t="s">
        <v>16809</v>
      </c>
      <c r="J336" s="81" t="s">
        <v>14332</v>
      </c>
      <c r="K336" s="81" t="s">
        <v>14332</v>
      </c>
      <c r="L336" s="81" t="s">
        <v>16810</v>
      </c>
      <c r="M336" s="81" t="s">
        <v>15821</v>
      </c>
      <c r="N336" s="81" t="s">
        <v>15331</v>
      </c>
      <c r="O336" s="81" t="s">
        <v>14740</v>
      </c>
      <c r="P336" s="81" t="s">
        <v>16811</v>
      </c>
      <c r="Q336" s="81" t="s">
        <v>1453</v>
      </c>
      <c r="R336" s="81" t="s">
        <v>16812</v>
      </c>
      <c r="S336" s="81" t="s">
        <v>14332</v>
      </c>
      <c r="T336" s="81" t="s">
        <v>14797</v>
      </c>
      <c r="U336" s="81" t="s">
        <v>16813</v>
      </c>
      <c r="V336" s="81" t="s">
        <v>16814</v>
      </c>
      <c r="W336" s="81" t="s">
        <v>16815</v>
      </c>
      <c r="X336" s="81" t="s">
        <v>16816</v>
      </c>
      <c r="Y336" s="81" t="s">
        <v>14332</v>
      </c>
      <c r="Z336" s="81" t="s">
        <v>14745</v>
      </c>
      <c r="AA336" s="81" t="s">
        <v>14332</v>
      </c>
      <c r="AB336" s="81" t="s">
        <v>14332</v>
      </c>
      <c r="AC336" s="81" t="s">
        <v>14746</v>
      </c>
      <c r="AD336" s="81" t="s">
        <v>14332</v>
      </c>
      <c r="AE336" s="81" t="s">
        <v>14747</v>
      </c>
      <c r="AF336" s="81" t="s">
        <v>14748</v>
      </c>
      <c r="AG336" s="81" t="s">
        <v>14332</v>
      </c>
      <c r="AH336" s="81" t="s">
        <v>14332</v>
      </c>
      <c r="AI336" s="81" t="s">
        <v>14332</v>
      </c>
    </row>
    <row r="337" spans="1:35">
      <c r="A337" s="82" t="s">
        <v>16817</v>
      </c>
      <c r="B337" s="81" t="s">
        <v>16004</v>
      </c>
      <c r="C337" s="81" t="s">
        <v>16818</v>
      </c>
      <c r="D337" s="81" t="s">
        <v>16819</v>
      </c>
      <c r="E337" s="81" t="s">
        <v>16141</v>
      </c>
      <c r="F337" s="81" t="s">
        <v>16820</v>
      </c>
      <c r="G337" s="81" t="s">
        <v>16821</v>
      </c>
      <c r="H337" s="81" t="s">
        <v>16822</v>
      </c>
      <c r="I337" s="81" t="s">
        <v>14332</v>
      </c>
      <c r="J337" s="81" t="s">
        <v>1453</v>
      </c>
      <c r="K337" s="81" t="s">
        <v>14332</v>
      </c>
      <c r="L337" s="81" t="s">
        <v>16823</v>
      </c>
      <c r="M337" s="81" t="s">
        <v>15129</v>
      </c>
      <c r="N337" s="81" t="s">
        <v>14794</v>
      </c>
      <c r="O337" s="81" t="s">
        <v>14740</v>
      </c>
      <c r="P337" s="81" t="s">
        <v>16824</v>
      </c>
      <c r="Q337" s="81" t="s">
        <v>1453</v>
      </c>
      <c r="R337" s="81" t="s">
        <v>1453</v>
      </c>
      <c r="S337" s="81" t="s">
        <v>14332</v>
      </c>
      <c r="T337" s="81" t="s">
        <v>14785</v>
      </c>
      <c r="U337" s="81" t="s">
        <v>16825</v>
      </c>
      <c r="V337" s="81" t="s">
        <v>16818</v>
      </c>
      <c r="W337" s="81" t="s">
        <v>14332</v>
      </c>
      <c r="X337" s="81" t="s">
        <v>14332</v>
      </c>
      <c r="Y337" s="81" t="s">
        <v>14332</v>
      </c>
      <c r="Z337" s="81" t="s">
        <v>14745</v>
      </c>
      <c r="AA337" s="81" t="s">
        <v>14332</v>
      </c>
      <c r="AB337" s="81" t="s">
        <v>14332</v>
      </c>
      <c r="AC337" s="81" t="s">
        <v>14746</v>
      </c>
      <c r="AD337" s="81" t="s">
        <v>16826</v>
      </c>
      <c r="AE337" s="81" t="s">
        <v>14747</v>
      </c>
      <c r="AF337" s="81" t="s">
        <v>14748</v>
      </c>
      <c r="AG337" s="81" t="s">
        <v>14332</v>
      </c>
      <c r="AH337" s="81" t="s">
        <v>14332</v>
      </c>
      <c r="AI337" s="81" t="s">
        <v>14332</v>
      </c>
    </row>
    <row r="338" spans="1:35">
      <c r="A338" s="82" t="s">
        <v>16827</v>
      </c>
      <c r="B338" s="81" t="s">
        <v>16004</v>
      </c>
      <c r="C338" s="81" t="s">
        <v>16828</v>
      </c>
      <c r="D338" s="81" t="s">
        <v>16829</v>
      </c>
      <c r="E338" s="81" t="s">
        <v>14396</v>
      </c>
      <c r="F338" s="81" t="s">
        <v>14405</v>
      </c>
      <c r="G338" s="81" t="s">
        <v>16830</v>
      </c>
      <c r="H338" s="81" t="s">
        <v>16831</v>
      </c>
      <c r="I338" s="81" t="s">
        <v>16832</v>
      </c>
      <c r="J338" s="81" t="s">
        <v>16833</v>
      </c>
      <c r="K338" s="81" t="s">
        <v>14332</v>
      </c>
      <c r="L338" s="81" t="s">
        <v>16834</v>
      </c>
      <c r="M338" s="81" t="s">
        <v>14860</v>
      </c>
      <c r="N338" s="81" t="s">
        <v>14804</v>
      </c>
      <c r="O338" s="81" t="s">
        <v>14740</v>
      </c>
      <c r="P338" s="81" t="s">
        <v>16835</v>
      </c>
      <c r="Q338" s="81" t="s">
        <v>1453</v>
      </c>
      <c r="R338" s="81" t="s">
        <v>1453</v>
      </c>
      <c r="S338" s="81" t="s">
        <v>14332</v>
      </c>
      <c r="T338" s="81" t="s">
        <v>1453</v>
      </c>
      <c r="U338" s="81" t="s">
        <v>1453</v>
      </c>
      <c r="V338" s="81" t="s">
        <v>1453</v>
      </c>
      <c r="W338" s="81" t="s">
        <v>1453</v>
      </c>
      <c r="X338" s="81" t="s">
        <v>16836</v>
      </c>
      <c r="Y338" s="81" t="s">
        <v>14332</v>
      </c>
      <c r="Z338" s="81" t="s">
        <v>14745</v>
      </c>
      <c r="AA338" s="81" t="s">
        <v>14332</v>
      </c>
      <c r="AB338" s="81" t="s">
        <v>14332</v>
      </c>
      <c r="AC338" s="81" t="s">
        <v>14746</v>
      </c>
      <c r="AD338" s="81" t="s">
        <v>14332</v>
      </c>
      <c r="AE338" s="81" t="s">
        <v>14747</v>
      </c>
      <c r="AF338" s="81" t="s">
        <v>14748</v>
      </c>
      <c r="AG338" s="81" t="s">
        <v>14332</v>
      </c>
      <c r="AH338" s="81" t="s">
        <v>14332</v>
      </c>
      <c r="AI338" s="81" t="s">
        <v>14332</v>
      </c>
    </row>
    <row r="339" spans="1:35">
      <c r="A339" s="82" t="s">
        <v>5559</v>
      </c>
      <c r="B339" s="81" t="s">
        <v>16004</v>
      </c>
      <c r="C339" s="81" t="s">
        <v>16837</v>
      </c>
      <c r="D339" s="81" t="s">
        <v>5560</v>
      </c>
      <c r="E339" s="81" t="s">
        <v>16838</v>
      </c>
      <c r="F339" s="81" t="s">
        <v>14403</v>
      </c>
      <c r="G339" s="81" t="s">
        <v>16839</v>
      </c>
      <c r="H339" s="81" t="s">
        <v>16840</v>
      </c>
      <c r="I339" s="81" t="s">
        <v>16841</v>
      </c>
      <c r="J339" s="81" t="s">
        <v>16842</v>
      </c>
      <c r="K339" s="81" t="s">
        <v>14332</v>
      </c>
      <c r="L339" s="81" t="s">
        <v>14332</v>
      </c>
      <c r="M339" s="81" t="s">
        <v>14803</v>
      </c>
      <c r="N339" s="81" t="s">
        <v>14804</v>
      </c>
      <c r="O339" s="81" t="s">
        <v>14795</v>
      </c>
      <c r="P339" s="81" t="s">
        <v>16843</v>
      </c>
      <c r="Q339" s="81" t="s">
        <v>1453</v>
      </c>
      <c r="R339" s="81" t="s">
        <v>1453</v>
      </c>
      <c r="S339" s="81" t="s">
        <v>14332</v>
      </c>
      <c r="T339" s="81" t="s">
        <v>204</v>
      </c>
      <c r="U339" s="81" t="s">
        <v>16844</v>
      </c>
      <c r="V339" s="81" t="s">
        <v>16845</v>
      </c>
      <c r="W339" s="81" t="s">
        <v>16846</v>
      </c>
      <c r="X339" s="81" t="s">
        <v>16847</v>
      </c>
      <c r="Y339" s="81" t="s">
        <v>14332</v>
      </c>
      <c r="Z339" s="81" t="s">
        <v>14745</v>
      </c>
      <c r="AA339" s="81" t="s">
        <v>14332</v>
      </c>
      <c r="AB339" s="81" t="s">
        <v>14332</v>
      </c>
      <c r="AC339" s="81" t="s">
        <v>14746</v>
      </c>
      <c r="AD339" s="81" t="s">
        <v>14332</v>
      </c>
      <c r="AE339" s="81" t="s">
        <v>15226</v>
      </c>
      <c r="AF339" s="81" t="s">
        <v>14748</v>
      </c>
      <c r="AG339" s="81" t="s">
        <v>14332</v>
      </c>
      <c r="AH339" s="81" t="s">
        <v>14332</v>
      </c>
      <c r="AI339" s="81" t="s">
        <v>14332</v>
      </c>
    </row>
    <row r="340" spans="1:35">
      <c r="A340" s="82" t="s">
        <v>16848</v>
      </c>
      <c r="B340" s="81" t="s">
        <v>16004</v>
      </c>
      <c r="C340" s="81" t="s">
        <v>16849</v>
      </c>
      <c r="D340" s="81" t="s">
        <v>16850</v>
      </c>
      <c r="E340" s="81" t="s">
        <v>16255</v>
      </c>
      <c r="F340" s="81" t="s">
        <v>15708</v>
      </c>
      <c r="G340" s="81" t="s">
        <v>16851</v>
      </c>
      <c r="H340" s="81" t="s">
        <v>16852</v>
      </c>
      <c r="I340" s="81" t="s">
        <v>1453</v>
      </c>
      <c r="J340" s="81" t="s">
        <v>1453</v>
      </c>
      <c r="K340" s="81" t="s">
        <v>14332</v>
      </c>
      <c r="L340" s="81" t="s">
        <v>14332</v>
      </c>
      <c r="M340" s="81" t="s">
        <v>16853</v>
      </c>
      <c r="N340" s="81" t="s">
        <v>14794</v>
      </c>
      <c r="O340" s="81" t="s">
        <v>14740</v>
      </c>
      <c r="P340" s="81" t="s">
        <v>16854</v>
      </c>
      <c r="Q340" s="81" t="s">
        <v>1453</v>
      </c>
      <c r="R340" s="81" t="s">
        <v>1453</v>
      </c>
      <c r="S340" s="81" t="s">
        <v>14332</v>
      </c>
      <c r="T340" s="81" t="s">
        <v>14797</v>
      </c>
      <c r="U340" s="81" t="s">
        <v>16855</v>
      </c>
      <c r="V340" s="81" t="s">
        <v>16856</v>
      </c>
      <c r="W340" s="81" t="s">
        <v>1453</v>
      </c>
      <c r="X340" s="81" t="s">
        <v>1453</v>
      </c>
      <c r="Y340" s="81" t="s">
        <v>14332</v>
      </c>
      <c r="Z340" s="81" t="s">
        <v>14745</v>
      </c>
      <c r="AA340" s="81" t="s">
        <v>14332</v>
      </c>
      <c r="AB340" s="81" t="s">
        <v>14332</v>
      </c>
      <c r="AC340" s="81" t="s">
        <v>14746</v>
      </c>
      <c r="AD340" s="81" t="s">
        <v>16857</v>
      </c>
      <c r="AE340" s="81" t="s">
        <v>14755</v>
      </c>
      <c r="AF340" s="81" t="s">
        <v>14748</v>
      </c>
      <c r="AG340" s="81" t="s">
        <v>14332</v>
      </c>
      <c r="AH340" s="81" t="s">
        <v>14332</v>
      </c>
      <c r="AI340" s="81" t="s">
        <v>14332</v>
      </c>
    </row>
    <row r="341" spans="1:35">
      <c r="A341" s="82" t="s">
        <v>16858</v>
      </c>
      <c r="B341" s="81" t="s">
        <v>16004</v>
      </c>
      <c r="C341" s="81" t="s">
        <v>16859</v>
      </c>
      <c r="D341" s="81" t="s">
        <v>16860</v>
      </c>
      <c r="E341" s="81" t="s">
        <v>15432</v>
      </c>
      <c r="F341" s="81" t="s">
        <v>16061</v>
      </c>
      <c r="G341" s="81" t="s">
        <v>14332</v>
      </c>
      <c r="H341" s="81" t="s">
        <v>16861</v>
      </c>
      <c r="I341" s="81" t="s">
        <v>14332</v>
      </c>
      <c r="J341" s="81" t="s">
        <v>16862</v>
      </c>
      <c r="K341" s="81" t="s">
        <v>14332</v>
      </c>
      <c r="L341" s="81" t="s">
        <v>14332</v>
      </c>
      <c r="M341" s="81" t="s">
        <v>16863</v>
      </c>
      <c r="N341" s="81" t="s">
        <v>14917</v>
      </c>
      <c r="O341" s="81" t="s">
        <v>14740</v>
      </c>
      <c r="P341" s="81" t="s">
        <v>16864</v>
      </c>
      <c r="Q341" s="81" t="s">
        <v>1453</v>
      </c>
      <c r="R341" s="81" t="s">
        <v>1453</v>
      </c>
      <c r="S341" s="81" t="s">
        <v>14332</v>
      </c>
      <c r="T341" s="81" t="s">
        <v>1453</v>
      </c>
      <c r="U341" s="81" t="s">
        <v>1453</v>
      </c>
      <c r="V341" s="81" t="s">
        <v>1453</v>
      </c>
      <c r="W341" s="81" t="s">
        <v>14332</v>
      </c>
      <c r="X341" s="81" t="s">
        <v>14332</v>
      </c>
      <c r="Y341" s="81" t="s">
        <v>14332</v>
      </c>
      <c r="Z341" s="81" t="s">
        <v>14745</v>
      </c>
      <c r="AA341" s="81" t="s">
        <v>14332</v>
      </c>
      <c r="AB341" s="81" t="s">
        <v>14332</v>
      </c>
      <c r="AC341" s="81" t="s">
        <v>14746</v>
      </c>
      <c r="AD341" s="81" t="s">
        <v>14332</v>
      </c>
      <c r="AE341" s="81" t="s">
        <v>14747</v>
      </c>
      <c r="AF341" s="81" t="s">
        <v>14748</v>
      </c>
      <c r="AG341" s="81" t="s">
        <v>14332</v>
      </c>
      <c r="AH341" s="81" t="s">
        <v>14332</v>
      </c>
      <c r="AI341" s="81" t="s">
        <v>14332</v>
      </c>
    </row>
    <row r="342" spans="1:35">
      <c r="A342" s="82" t="s">
        <v>16865</v>
      </c>
      <c r="B342" s="81" t="s">
        <v>16004</v>
      </c>
      <c r="C342" s="81" t="s">
        <v>16866</v>
      </c>
      <c r="D342" s="81" t="s">
        <v>16867</v>
      </c>
      <c r="E342" s="81" t="s">
        <v>14704</v>
      </c>
      <c r="F342" s="81" t="s">
        <v>14467</v>
      </c>
      <c r="G342" s="81" t="s">
        <v>16868</v>
      </c>
      <c r="H342" s="81" t="s">
        <v>16869</v>
      </c>
      <c r="I342" s="81" t="s">
        <v>16870</v>
      </c>
      <c r="J342" s="81" t="s">
        <v>1453</v>
      </c>
      <c r="K342" s="81" t="s">
        <v>14332</v>
      </c>
      <c r="L342" s="81" t="s">
        <v>1453</v>
      </c>
      <c r="M342" s="81" t="s">
        <v>15434</v>
      </c>
      <c r="N342" s="81" t="s">
        <v>14804</v>
      </c>
      <c r="O342" s="81" t="s">
        <v>14795</v>
      </c>
      <c r="P342" s="81" t="s">
        <v>16871</v>
      </c>
      <c r="Q342" s="81" t="s">
        <v>1453</v>
      </c>
      <c r="R342" s="81" t="s">
        <v>1453</v>
      </c>
      <c r="S342" s="81" t="s">
        <v>14332</v>
      </c>
      <c r="T342" s="81" t="s">
        <v>14850</v>
      </c>
      <c r="U342" s="81" t="s">
        <v>16872</v>
      </c>
      <c r="V342" s="81" t="s">
        <v>16866</v>
      </c>
      <c r="W342" s="81" t="s">
        <v>1453</v>
      </c>
      <c r="X342" s="81" t="s">
        <v>1453</v>
      </c>
      <c r="Y342" s="81" t="s">
        <v>1453</v>
      </c>
      <c r="Z342" s="81" t="s">
        <v>16290</v>
      </c>
      <c r="AA342" s="81" t="s">
        <v>14332</v>
      </c>
      <c r="AB342" s="81" t="s">
        <v>14332</v>
      </c>
      <c r="AC342" s="81" t="s">
        <v>14746</v>
      </c>
      <c r="AD342" s="81" t="s">
        <v>16873</v>
      </c>
      <c r="AE342" s="81" t="s">
        <v>14747</v>
      </c>
      <c r="AF342" s="81" t="s">
        <v>14748</v>
      </c>
      <c r="AG342" s="81" t="s">
        <v>14332</v>
      </c>
      <c r="AH342" s="81" t="s">
        <v>14332</v>
      </c>
      <c r="AI342" s="81" t="s">
        <v>14332</v>
      </c>
    </row>
    <row r="343" spans="1:35">
      <c r="A343" s="82" t="s">
        <v>16874</v>
      </c>
      <c r="B343" s="81" t="s">
        <v>16004</v>
      </c>
      <c r="C343" s="81" t="s">
        <v>16875</v>
      </c>
      <c r="D343" s="81" t="s">
        <v>16876</v>
      </c>
      <c r="E343" s="81" t="s">
        <v>14689</v>
      </c>
      <c r="F343" s="81" t="s">
        <v>16173</v>
      </c>
      <c r="G343" s="81" t="s">
        <v>16877</v>
      </c>
      <c r="H343" s="81" t="s">
        <v>16878</v>
      </c>
      <c r="I343" s="81" t="s">
        <v>16879</v>
      </c>
      <c r="J343" s="81" t="s">
        <v>1453</v>
      </c>
      <c r="K343" s="81" t="s">
        <v>14332</v>
      </c>
      <c r="L343" s="81" t="s">
        <v>16880</v>
      </c>
      <c r="M343" s="81" t="s">
        <v>16881</v>
      </c>
      <c r="N343" s="81" t="s">
        <v>14833</v>
      </c>
      <c r="O343" s="81" t="s">
        <v>14795</v>
      </c>
      <c r="P343" s="81" t="s">
        <v>16882</v>
      </c>
      <c r="Q343" s="81" t="s">
        <v>1453</v>
      </c>
      <c r="R343" s="81" t="s">
        <v>16883</v>
      </c>
      <c r="S343" s="81" t="s">
        <v>14332</v>
      </c>
      <c r="T343" s="81" t="s">
        <v>14850</v>
      </c>
      <c r="U343" s="81" t="s">
        <v>16884</v>
      </c>
      <c r="V343" s="81" t="s">
        <v>16885</v>
      </c>
      <c r="W343" s="81" t="s">
        <v>1453</v>
      </c>
      <c r="X343" s="81" t="s">
        <v>1453</v>
      </c>
      <c r="Y343" s="81" t="s">
        <v>1453</v>
      </c>
      <c r="Z343" s="81" t="s">
        <v>14745</v>
      </c>
      <c r="AA343" s="81" t="s">
        <v>1453</v>
      </c>
      <c r="AB343" s="81" t="s">
        <v>1453</v>
      </c>
      <c r="AC343" s="81" t="s">
        <v>14746</v>
      </c>
      <c r="AD343" s="81" t="s">
        <v>16886</v>
      </c>
      <c r="AE343" s="81" t="s">
        <v>14755</v>
      </c>
      <c r="AF343" s="81" t="s">
        <v>14748</v>
      </c>
      <c r="AG343" s="81" t="s">
        <v>14332</v>
      </c>
      <c r="AH343" s="81" t="s">
        <v>14332</v>
      </c>
      <c r="AI343" s="81" t="s">
        <v>14332</v>
      </c>
    </row>
    <row r="344" spans="1:35">
      <c r="A344" s="82" t="s">
        <v>6147</v>
      </c>
      <c r="B344" s="81" t="s">
        <v>16004</v>
      </c>
      <c r="C344" s="81" t="s">
        <v>16887</v>
      </c>
      <c r="D344" s="81" t="s">
        <v>6148</v>
      </c>
      <c r="E344" s="81" t="s">
        <v>16838</v>
      </c>
      <c r="F344" s="81" t="s">
        <v>16888</v>
      </c>
      <c r="G344" s="81" t="s">
        <v>14332</v>
      </c>
      <c r="H344" s="81" t="s">
        <v>6149</v>
      </c>
      <c r="I344" s="81" t="s">
        <v>6150</v>
      </c>
      <c r="J344" s="81" t="s">
        <v>6151</v>
      </c>
      <c r="K344" s="81" t="s">
        <v>14332</v>
      </c>
      <c r="L344" s="81" t="s">
        <v>14332</v>
      </c>
      <c r="M344" s="81" t="s">
        <v>14848</v>
      </c>
      <c r="N344" s="81" t="s">
        <v>14804</v>
      </c>
      <c r="O344" s="81" t="s">
        <v>14740</v>
      </c>
      <c r="P344" s="81" t="s">
        <v>16889</v>
      </c>
      <c r="Q344" s="81" t="s">
        <v>14912</v>
      </c>
      <c r="R344" s="81" t="s">
        <v>14912</v>
      </c>
      <c r="S344" s="81" t="s">
        <v>14332</v>
      </c>
      <c r="T344" s="81" t="s">
        <v>14797</v>
      </c>
      <c r="U344" s="81" t="s">
        <v>16890</v>
      </c>
      <c r="V344" s="81" t="s">
        <v>6146</v>
      </c>
      <c r="W344" s="81" t="s">
        <v>16891</v>
      </c>
      <c r="X344" s="81" t="s">
        <v>16892</v>
      </c>
      <c r="Y344" s="81" t="s">
        <v>14332</v>
      </c>
      <c r="Z344" s="81" t="s">
        <v>14745</v>
      </c>
      <c r="AA344" s="81" t="s">
        <v>14332</v>
      </c>
      <c r="AB344" s="81" t="s">
        <v>14332</v>
      </c>
      <c r="AC344" s="81" t="s">
        <v>14746</v>
      </c>
      <c r="AD344" s="81" t="s">
        <v>16893</v>
      </c>
      <c r="AE344" s="81" t="s">
        <v>14755</v>
      </c>
      <c r="AF344" s="81" t="s">
        <v>14748</v>
      </c>
      <c r="AG344" s="81" t="s">
        <v>14332</v>
      </c>
      <c r="AH344" s="81" t="s">
        <v>14332</v>
      </c>
      <c r="AI344" s="81" t="s">
        <v>14332</v>
      </c>
    </row>
    <row r="345" spans="1:35">
      <c r="A345" s="82" t="s">
        <v>5161</v>
      </c>
      <c r="B345" s="81" t="s">
        <v>16004</v>
      </c>
      <c r="C345" s="81" t="s">
        <v>16894</v>
      </c>
      <c r="D345" s="81" t="s">
        <v>16895</v>
      </c>
      <c r="E345" s="81" t="s">
        <v>14324</v>
      </c>
      <c r="F345" s="81" t="s">
        <v>14403</v>
      </c>
      <c r="G345" s="81" t="s">
        <v>14332</v>
      </c>
      <c r="H345" s="81" t="s">
        <v>16896</v>
      </c>
      <c r="I345" s="81" t="s">
        <v>14332</v>
      </c>
      <c r="J345" s="81" t="s">
        <v>16897</v>
      </c>
      <c r="K345" s="81" t="s">
        <v>14332</v>
      </c>
      <c r="L345" s="81" t="s">
        <v>14332</v>
      </c>
      <c r="M345" s="81" t="s">
        <v>109</v>
      </c>
      <c r="N345" s="81" t="s">
        <v>16898</v>
      </c>
      <c r="O345" s="81" t="s">
        <v>14740</v>
      </c>
      <c r="P345" s="81" t="s">
        <v>16899</v>
      </c>
      <c r="Q345" s="81" t="s">
        <v>14912</v>
      </c>
      <c r="R345" s="81" t="s">
        <v>14912</v>
      </c>
      <c r="S345" s="81" t="s">
        <v>6</v>
      </c>
      <c r="T345" s="81" t="s">
        <v>14785</v>
      </c>
      <c r="U345" s="81" t="s">
        <v>16900</v>
      </c>
      <c r="V345" s="81" t="s">
        <v>16901</v>
      </c>
      <c r="W345" s="81" t="s">
        <v>14332</v>
      </c>
      <c r="X345" s="81" t="s">
        <v>14332</v>
      </c>
      <c r="Y345" s="81" t="s">
        <v>14332</v>
      </c>
      <c r="Z345" s="81" t="s">
        <v>14745</v>
      </c>
      <c r="AA345" s="81" t="s">
        <v>14332</v>
      </c>
      <c r="AB345" s="81" t="s">
        <v>14332</v>
      </c>
      <c r="AC345" s="81" t="s">
        <v>14746</v>
      </c>
      <c r="AD345" s="81" t="s">
        <v>16902</v>
      </c>
      <c r="AE345" s="81" t="s">
        <v>14746</v>
      </c>
      <c r="AF345" s="81" t="s">
        <v>16903</v>
      </c>
      <c r="AG345" s="81" t="s">
        <v>14332</v>
      </c>
      <c r="AH345" s="81" t="s">
        <v>14332</v>
      </c>
      <c r="AI345" s="81" t="s">
        <v>14332</v>
      </c>
    </row>
    <row r="346" spans="1:35">
      <c r="A346" s="82" t="s">
        <v>8008</v>
      </c>
      <c r="B346" s="81" t="s">
        <v>16004</v>
      </c>
      <c r="C346" s="81" t="s">
        <v>16904</v>
      </c>
      <c r="D346" s="81" t="s">
        <v>8009</v>
      </c>
      <c r="E346" s="81" t="s">
        <v>14396</v>
      </c>
      <c r="F346" s="81" t="s">
        <v>16094</v>
      </c>
      <c r="G346" s="81" t="s">
        <v>14332</v>
      </c>
      <c r="H346" s="81" t="s">
        <v>8010</v>
      </c>
      <c r="I346" s="81" t="s">
        <v>14332</v>
      </c>
      <c r="J346" s="81" t="s">
        <v>14332</v>
      </c>
      <c r="K346" s="81" t="s">
        <v>14332</v>
      </c>
      <c r="L346" s="81" t="s">
        <v>14332</v>
      </c>
      <c r="M346" s="81" t="s">
        <v>14860</v>
      </c>
      <c r="N346" s="81" t="s">
        <v>14804</v>
      </c>
      <c r="O346" s="81" t="s">
        <v>14740</v>
      </c>
      <c r="P346" s="81" t="s">
        <v>16905</v>
      </c>
      <c r="Q346" s="81" t="s">
        <v>14912</v>
      </c>
      <c r="R346" s="81" t="s">
        <v>14912</v>
      </c>
      <c r="S346" s="81" t="s">
        <v>14332</v>
      </c>
      <c r="T346" s="81" t="s">
        <v>16906</v>
      </c>
      <c r="U346" s="81" t="s">
        <v>16907</v>
      </c>
      <c r="V346" s="81" t="s">
        <v>8007</v>
      </c>
      <c r="W346" s="81" t="s">
        <v>14332</v>
      </c>
      <c r="X346" s="81" t="s">
        <v>14332</v>
      </c>
      <c r="Y346" s="81" t="s">
        <v>14332</v>
      </c>
      <c r="Z346" s="81" t="s">
        <v>14745</v>
      </c>
      <c r="AA346" s="81" t="s">
        <v>14332</v>
      </c>
      <c r="AB346" s="81" t="s">
        <v>14332</v>
      </c>
      <c r="AC346" s="81" t="s">
        <v>14746</v>
      </c>
      <c r="AD346" s="81" t="s">
        <v>14332</v>
      </c>
      <c r="AE346" s="81" t="s">
        <v>15226</v>
      </c>
      <c r="AF346" s="81" t="s">
        <v>14748</v>
      </c>
      <c r="AG346" s="81" t="s">
        <v>14332</v>
      </c>
      <c r="AH346" s="81" t="s">
        <v>14332</v>
      </c>
      <c r="AI346" s="81" t="s">
        <v>14332</v>
      </c>
    </row>
    <row r="347" spans="1:35">
      <c r="A347" s="82" t="s">
        <v>6153</v>
      </c>
      <c r="B347" s="81" t="s">
        <v>16004</v>
      </c>
      <c r="C347" s="81" t="s">
        <v>16908</v>
      </c>
      <c r="D347" s="81" t="s">
        <v>16909</v>
      </c>
      <c r="E347" s="81" t="s">
        <v>14704</v>
      </c>
      <c r="F347" s="81" t="s">
        <v>16284</v>
      </c>
      <c r="G347" s="81" t="s">
        <v>16910</v>
      </c>
      <c r="H347" s="81" t="s">
        <v>16911</v>
      </c>
      <c r="I347" s="81" t="s">
        <v>16912</v>
      </c>
      <c r="J347" s="81" t="s">
        <v>14332</v>
      </c>
      <c r="K347" s="81" t="s">
        <v>14332</v>
      </c>
      <c r="L347" s="81" t="s">
        <v>14332</v>
      </c>
      <c r="M347" s="81" t="s">
        <v>14848</v>
      </c>
      <c r="N347" s="81" t="s">
        <v>14804</v>
      </c>
      <c r="O347" s="81" t="s">
        <v>14740</v>
      </c>
      <c r="P347" s="81" t="s">
        <v>16913</v>
      </c>
      <c r="Q347" s="81" t="s">
        <v>1453</v>
      </c>
      <c r="R347" s="81" t="s">
        <v>1453</v>
      </c>
      <c r="S347" s="81" t="s">
        <v>14332</v>
      </c>
      <c r="T347" s="81" t="s">
        <v>16914</v>
      </c>
      <c r="U347" s="81" t="s">
        <v>16915</v>
      </c>
      <c r="V347" s="81" t="s">
        <v>6152</v>
      </c>
      <c r="W347" s="81" t="s">
        <v>14332</v>
      </c>
      <c r="X347" s="81" t="s">
        <v>14332</v>
      </c>
      <c r="Y347" s="81" t="s">
        <v>14332</v>
      </c>
      <c r="Z347" s="81" t="s">
        <v>14745</v>
      </c>
      <c r="AA347" s="81" t="s">
        <v>14332</v>
      </c>
      <c r="AB347" s="81" t="s">
        <v>14332</v>
      </c>
      <c r="AC347" s="81" t="s">
        <v>14746</v>
      </c>
      <c r="AD347" s="81" t="s">
        <v>16916</v>
      </c>
      <c r="AE347" s="81" t="s">
        <v>14747</v>
      </c>
      <c r="AF347" s="81" t="s">
        <v>14748</v>
      </c>
      <c r="AG347" s="81" t="s">
        <v>14332</v>
      </c>
      <c r="AH347" s="81" t="s">
        <v>14332</v>
      </c>
      <c r="AI347" s="81" t="s">
        <v>14332</v>
      </c>
    </row>
    <row r="348" spans="1:35">
      <c r="A348" s="82" t="s">
        <v>17373</v>
      </c>
      <c r="B348" s="81" t="s">
        <v>16004</v>
      </c>
      <c r="C348" s="81" t="s">
        <v>16670</v>
      </c>
      <c r="D348" s="81" t="s">
        <v>16917</v>
      </c>
      <c r="E348" s="81" t="s">
        <v>14324</v>
      </c>
      <c r="F348" s="81" t="s">
        <v>16918</v>
      </c>
      <c r="G348" s="81" t="s">
        <v>16919</v>
      </c>
      <c r="H348" s="81" t="s">
        <v>16920</v>
      </c>
      <c r="I348" s="81" t="s">
        <v>16921</v>
      </c>
      <c r="J348" s="81" t="s">
        <v>1453</v>
      </c>
      <c r="K348" s="81" t="s">
        <v>14332</v>
      </c>
      <c r="L348" s="81" t="s">
        <v>16922</v>
      </c>
      <c r="M348" s="81" t="s">
        <v>15129</v>
      </c>
      <c r="N348" s="81" t="s">
        <v>14794</v>
      </c>
      <c r="O348" s="81" t="s">
        <v>14795</v>
      </c>
      <c r="P348" s="81" t="s">
        <v>16923</v>
      </c>
      <c r="Q348" s="81" t="s">
        <v>1453</v>
      </c>
      <c r="R348" s="81" t="s">
        <v>1453</v>
      </c>
      <c r="S348" s="81" t="s">
        <v>14332</v>
      </c>
      <c r="T348" s="81" t="s">
        <v>16924</v>
      </c>
      <c r="U348" s="81" t="s">
        <v>16669</v>
      </c>
      <c r="V348" s="81" t="s">
        <v>16670</v>
      </c>
      <c r="W348" s="81" t="s">
        <v>1453</v>
      </c>
      <c r="X348" s="81" t="s">
        <v>1453</v>
      </c>
      <c r="Y348" s="81" t="s">
        <v>1453</v>
      </c>
      <c r="Z348" s="81" t="s">
        <v>14745</v>
      </c>
      <c r="AA348" s="81" t="s">
        <v>14332</v>
      </c>
      <c r="AB348" s="81" t="s">
        <v>14332</v>
      </c>
      <c r="AC348" s="81" t="s">
        <v>14746</v>
      </c>
      <c r="AD348" s="81" t="s">
        <v>16671</v>
      </c>
      <c r="AE348" s="81" t="s">
        <v>14755</v>
      </c>
      <c r="AF348" s="81" t="s">
        <v>14748</v>
      </c>
      <c r="AG348" s="81" t="s">
        <v>14332</v>
      </c>
      <c r="AH348" s="81" t="s">
        <v>14332</v>
      </c>
      <c r="AI348" s="81" t="s">
        <v>14332</v>
      </c>
    </row>
    <row r="349" spans="1:35">
      <c r="A349" s="82" t="s">
        <v>16925</v>
      </c>
      <c r="B349" s="81" t="s">
        <v>16004</v>
      </c>
      <c r="C349" s="81" t="s">
        <v>16926</v>
      </c>
      <c r="D349" s="81" t="s">
        <v>16927</v>
      </c>
      <c r="E349" s="81" t="s">
        <v>14689</v>
      </c>
      <c r="F349" s="81" t="s">
        <v>14461</v>
      </c>
      <c r="G349" s="81" t="s">
        <v>16928</v>
      </c>
      <c r="H349" s="81" t="s">
        <v>16929</v>
      </c>
      <c r="I349" s="81" t="s">
        <v>16930</v>
      </c>
      <c r="J349" s="81" t="s">
        <v>16931</v>
      </c>
      <c r="K349" s="81" t="s">
        <v>14332</v>
      </c>
      <c r="L349" s="81" t="s">
        <v>1453</v>
      </c>
      <c r="M349" s="81" t="s">
        <v>15434</v>
      </c>
      <c r="N349" s="81" t="s">
        <v>14804</v>
      </c>
      <c r="O349" s="81" t="s">
        <v>14795</v>
      </c>
      <c r="P349" s="81" t="s">
        <v>16932</v>
      </c>
      <c r="Q349" s="81" t="s">
        <v>1453</v>
      </c>
      <c r="R349" s="81" t="s">
        <v>1453</v>
      </c>
      <c r="S349" s="81" t="s">
        <v>14332</v>
      </c>
      <c r="T349" s="81" t="s">
        <v>14806</v>
      </c>
      <c r="U349" s="81" t="s">
        <v>16933</v>
      </c>
      <c r="V349" s="81" t="s">
        <v>16934</v>
      </c>
      <c r="W349" s="81" t="s">
        <v>1453</v>
      </c>
      <c r="X349" s="81" t="s">
        <v>1453</v>
      </c>
      <c r="Y349" s="81" t="s">
        <v>1453</v>
      </c>
      <c r="Z349" s="81" t="s">
        <v>14745</v>
      </c>
      <c r="AA349" s="81" t="s">
        <v>1453</v>
      </c>
      <c r="AB349" s="81" t="s">
        <v>1453</v>
      </c>
      <c r="AC349" s="81" t="s">
        <v>14746</v>
      </c>
      <c r="AD349" s="81" t="s">
        <v>16935</v>
      </c>
      <c r="AE349" s="81" t="s">
        <v>14747</v>
      </c>
      <c r="AF349" s="81" t="s">
        <v>14748</v>
      </c>
      <c r="AG349" s="81" t="s">
        <v>14332</v>
      </c>
      <c r="AH349" s="81" t="s">
        <v>14332</v>
      </c>
      <c r="AI349" s="81" t="s">
        <v>14332</v>
      </c>
    </row>
    <row r="350" spans="1:35">
      <c r="A350" s="82" t="s">
        <v>13145</v>
      </c>
      <c r="B350" s="81" t="s">
        <v>16004</v>
      </c>
      <c r="C350" s="81" t="s">
        <v>13144</v>
      </c>
      <c r="D350" s="81" t="s">
        <v>13146</v>
      </c>
      <c r="E350" s="81" t="s">
        <v>14704</v>
      </c>
      <c r="F350" s="81" t="s">
        <v>14467</v>
      </c>
      <c r="G350" s="81" t="s">
        <v>14332</v>
      </c>
      <c r="H350" s="81" t="s">
        <v>13147</v>
      </c>
      <c r="I350" s="81" t="s">
        <v>13148</v>
      </c>
      <c r="J350" s="81" t="s">
        <v>1453</v>
      </c>
      <c r="K350" s="81" t="s">
        <v>14332</v>
      </c>
      <c r="L350" s="81" t="s">
        <v>1453</v>
      </c>
      <c r="M350" s="81" t="s">
        <v>14860</v>
      </c>
      <c r="N350" s="81" t="s">
        <v>14804</v>
      </c>
      <c r="O350" s="81" t="s">
        <v>14795</v>
      </c>
      <c r="P350" s="81" t="s">
        <v>16936</v>
      </c>
      <c r="Q350" s="81" t="s">
        <v>1453</v>
      </c>
      <c r="R350" s="81" t="s">
        <v>1453</v>
      </c>
      <c r="S350" s="81" t="s">
        <v>14332</v>
      </c>
      <c r="T350" s="81" t="s">
        <v>14797</v>
      </c>
      <c r="U350" s="81" t="s">
        <v>16937</v>
      </c>
      <c r="V350" s="81" t="s">
        <v>13144</v>
      </c>
      <c r="W350" s="81" t="s">
        <v>1453</v>
      </c>
      <c r="X350" s="81" t="s">
        <v>1453</v>
      </c>
      <c r="Y350" s="81" t="s">
        <v>1453</v>
      </c>
      <c r="Z350" s="81" t="s">
        <v>14745</v>
      </c>
      <c r="AA350" s="81" t="s">
        <v>1453</v>
      </c>
      <c r="AB350" s="81" t="s">
        <v>1453</v>
      </c>
      <c r="AC350" s="81" t="s">
        <v>14746</v>
      </c>
      <c r="AD350" s="81" t="s">
        <v>14332</v>
      </c>
      <c r="AE350" s="81" t="s">
        <v>14747</v>
      </c>
      <c r="AF350" s="81" t="s">
        <v>14748</v>
      </c>
      <c r="AG350" s="81" t="s">
        <v>14332</v>
      </c>
      <c r="AH350" s="81" t="s">
        <v>14332</v>
      </c>
      <c r="AI350" s="81" t="s">
        <v>14332</v>
      </c>
    </row>
    <row r="351" spans="1:35">
      <c r="A351" s="82" t="s">
        <v>10136</v>
      </c>
      <c r="B351" s="81" t="s">
        <v>16004</v>
      </c>
      <c r="C351" s="81" t="s">
        <v>16938</v>
      </c>
      <c r="D351" s="81" t="s">
        <v>10137</v>
      </c>
      <c r="E351" s="81" t="s">
        <v>14396</v>
      </c>
      <c r="F351" s="81" t="s">
        <v>16888</v>
      </c>
      <c r="G351" s="81" t="s">
        <v>16939</v>
      </c>
      <c r="H351" s="81" t="s">
        <v>16940</v>
      </c>
      <c r="I351" s="81" t="s">
        <v>14912</v>
      </c>
      <c r="J351" s="81" t="s">
        <v>14912</v>
      </c>
      <c r="K351" s="81" t="s">
        <v>14332</v>
      </c>
      <c r="L351" s="81" t="s">
        <v>16941</v>
      </c>
      <c r="M351" s="81" t="s">
        <v>16853</v>
      </c>
      <c r="N351" s="81" t="s">
        <v>14794</v>
      </c>
      <c r="O351" s="81" t="s">
        <v>14740</v>
      </c>
      <c r="P351" s="81" t="s">
        <v>14912</v>
      </c>
      <c r="Q351" s="81" t="s">
        <v>14912</v>
      </c>
      <c r="R351" s="81" t="s">
        <v>14912</v>
      </c>
      <c r="S351" s="81" t="s">
        <v>14332</v>
      </c>
      <c r="T351" s="81" t="s">
        <v>14862</v>
      </c>
      <c r="U351" s="81" t="s">
        <v>16942</v>
      </c>
      <c r="V351" s="81" t="s">
        <v>10135</v>
      </c>
      <c r="W351" s="81" t="s">
        <v>14912</v>
      </c>
      <c r="X351" s="81" t="s">
        <v>14912</v>
      </c>
      <c r="Y351" s="81" t="s">
        <v>14912</v>
      </c>
      <c r="Z351" s="81" t="s">
        <v>14745</v>
      </c>
      <c r="AA351" s="81" t="s">
        <v>14912</v>
      </c>
      <c r="AB351" s="81" t="s">
        <v>14912</v>
      </c>
      <c r="AC351" s="81" t="s">
        <v>14746</v>
      </c>
      <c r="AD351" s="81" t="s">
        <v>14332</v>
      </c>
      <c r="AE351" s="81" t="s">
        <v>14747</v>
      </c>
      <c r="AF351" s="81" t="s">
        <v>14748</v>
      </c>
      <c r="AG351" s="81" t="s">
        <v>14332</v>
      </c>
      <c r="AH351" s="81" t="s">
        <v>14332</v>
      </c>
      <c r="AI351" s="81" t="s">
        <v>14332</v>
      </c>
    </row>
    <row r="352" spans="1:35">
      <c r="A352" s="82" t="s">
        <v>16943</v>
      </c>
      <c r="B352" s="81" t="s">
        <v>16004</v>
      </c>
      <c r="C352" s="81" t="s">
        <v>16944</v>
      </c>
      <c r="D352" s="81" t="s">
        <v>16945</v>
      </c>
      <c r="E352" s="81" t="s">
        <v>14704</v>
      </c>
      <c r="F352" s="81" t="s">
        <v>14575</v>
      </c>
      <c r="G352" s="81" t="s">
        <v>14332</v>
      </c>
      <c r="H352" s="81" t="s">
        <v>1453</v>
      </c>
      <c r="I352" s="81" t="s">
        <v>14332</v>
      </c>
      <c r="J352" s="81" t="s">
        <v>14332</v>
      </c>
      <c r="K352" s="81" t="s">
        <v>14332</v>
      </c>
      <c r="L352" s="81" t="s">
        <v>14332</v>
      </c>
      <c r="M352" s="81" t="s">
        <v>16946</v>
      </c>
      <c r="N352" s="81" t="s">
        <v>15331</v>
      </c>
      <c r="O352" s="81" t="s">
        <v>14740</v>
      </c>
      <c r="P352" s="81" t="s">
        <v>1453</v>
      </c>
      <c r="Q352" s="81" t="s">
        <v>1453</v>
      </c>
      <c r="R352" s="81" t="s">
        <v>1453</v>
      </c>
      <c r="S352" s="81" t="s">
        <v>14332</v>
      </c>
      <c r="T352" s="81" t="s">
        <v>14797</v>
      </c>
      <c r="U352" s="81" t="s">
        <v>16947</v>
      </c>
      <c r="V352" s="81" t="s">
        <v>16948</v>
      </c>
      <c r="W352" s="81" t="s">
        <v>14332</v>
      </c>
      <c r="X352" s="81" t="s">
        <v>14332</v>
      </c>
      <c r="Y352" s="81" t="s">
        <v>14332</v>
      </c>
      <c r="Z352" s="81" t="s">
        <v>14745</v>
      </c>
      <c r="AA352" s="81" t="s">
        <v>14332</v>
      </c>
      <c r="AB352" s="81" t="s">
        <v>14332</v>
      </c>
      <c r="AC352" s="81" t="s">
        <v>14746</v>
      </c>
      <c r="AD352" s="81" t="s">
        <v>16949</v>
      </c>
      <c r="AE352" s="81" t="s">
        <v>14747</v>
      </c>
      <c r="AF352" s="81" t="s">
        <v>14748</v>
      </c>
      <c r="AG352" s="81" t="s">
        <v>14332</v>
      </c>
      <c r="AH352" s="81" t="s">
        <v>14332</v>
      </c>
      <c r="AI352" s="81" t="s">
        <v>14332</v>
      </c>
    </row>
    <row r="353" spans="1:35">
      <c r="A353" s="82" t="s">
        <v>16950</v>
      </c>
      <c r="B353" s="81" t="s">
        <v>16004</v>
      </c>
      <c r="C353" s="81" t="s">
        <v>16951</v>
      </c>
      <c r="D353" s="81" t="s">
        <v>16952</v>
      </c>
      <c r="E353" s="81" t="s">
        <v>14704</v>
      </c>
      <c r="F353" s="81" t="s">
        <v>14467</v>
      </c>
      <c r="G353" s="81" t="s">
        <v>16953</v>
      </c>
      <c r="H353" s="81" t="s">
        <v>16954</v>
      </c>
      <c r="I353" s="81" t="s">
        <v>14332</v>
      </c>
      <c r="J353" s="81" t="s">
        <v>14332</v>
      </c>
      <c r="K353" s="81" t="s">
        <v>14332</v>
      </c>
      <c r="L353" s="81" t="s">
        <v>14332</v>
      </c>
      <c r="M353" s="81" t="s">
        <v>15711</v>
      </c>
      <c r="N353" s="81" t="s">
        <v>14951</v>
      </c>
      <c r="O353" s="81" t="s">
        <v>14740</v>
      </c>
      <c r="P353" s="81" t="s">
        <v>16955</v>
      </c>
      <c r="Q353" s="81" t="s">
        <v>1453</v>
      </c>
      <c r="R353" s="81" t="s">
        <v>1453</v>
      </c>
      <c r="S353" s="81" t="s">
        <v>14332</v>
      </c>
      <c r="T353" s="81" t="s">
        <v>14862</v>
      </c>
      <c r="U353" s="81" t="s">
        <v>16956</v>
      </c>
      <c r="V353" s="81" t="s">
        <v>16957</v>
      </c>
      <c r="W353" s="81" t="s">
        <v>14332</v>
      </c>
      <c r="X353" s="81" t="s">
        <v>14332</v>
      </c>
      <c r="Y353" s="81" t="s">
        <v>14332</v>
      </c>
      <c r="Z353" s="81" t="s">
        <v>14745</v>
      </c>
      <c r="AA353" s="81" t="s">
        <v>14332</v>
      </c>
      <c r="AB353" s="81" t="s">
        <v>14332</v>
      </c>
      <c r="AC353" s="81" t="s">
        <v>14746</v>
      </c>
      <c r="AD353" s="81" t="s">
        <v>14332</v>
      </c>
      <c r="AE353" s="81" t="s">
        <v>14747</v>
      </c>
      <c r="AF353" s="81" t="s">
        <v>14748</v>
      </c>
      <c r="AG353" s="81" t="s">
        <v>14332</v>
      </c>
      <c r="AH353" s="81" t="s">
        <v>14332</v>
      </c>
      <c r="AI353" s="81" t="s">
        <v>14332</v>
      </c>
    </row>
    <row r="354" spans="1:35">
      <c r="A354" s="82" t="s">
        <v>10684</v>
      </c>
      <c r="B354" s="81" t="s">
        <v>16004</v>
      </c>
      <c r="C354" s="81" t="s">
        <v>10683</v>
      </c>
      <c r="D354" s="81" t="s">
        <v>16958</v>
      </c>
      <c r="E354" s="81" t="s">
        <v>14276</v>
      </c>
      <c r="F354" s="81" t="s">
        <v>16888</v>
      </c>
      <c r="G354" s="81" t="s">
        <v>16959</v>
      </c>
      <c r="H354" s="81" t="s">
        <v>10686</v>
      </c>
      <c r="I354" s="81" t="s">
        <v>14332</v>
      </c>
      <c r="J354" s="81" t="s">
        <v>14332</v>
      </c>
      <c r="K354" s="81" t="s">
        <v>14332</v>
      </c>
      <c r="L354" s="81" t="s">
        <v>14332</v>
      </c>
      <c r="M354" s="81" t="s">
        <v>14812</v>
      </c>
      <c r="N354" s="81" t="s">
        <v>14804</v>
      </c>
      <c r="O354" s="81" t="s">
        <v>14740</v>
      </c>
      <c r="P354" s="81" t="s">
        <v>16960</v>
      </c>
      <c r="Q354" s="81" t="s">
        <v>14912</v>
      </c>
      <c r="R354" s="81" t="s">
        <v>14912</v>
      </c>
      <c r="S354" s="81" t="s">
        <v>14332</v>
      </c>
      <c r="T354" s="81" t="s">
        <v>14797</v>
      </c>
      <c r="U354" s="81" t="s">
        <v>16961</v>
      </c>
      <c r="V354" s="81" t="s">
        <v>16962</v>
      </c>
      <c r="W354" s="81" t="s">
        <v>14332</v>
      </c>
      <c r="X354" s="81" t="s">
        <v>14332</v>
      </c>
      <c r="Y354" s="81" t="s">
        <v>14332</v>
      </c>
      <c r="Z354" s="81" t="s">
        <v>14745</v>
      </c>
      <c r="AA354" s="81" t="s">
        <v>14332</v>
      </c>
      <c r="AB354" s="81" t="s">
        <v>14332</v>
      </c>
      <c r="AC354" s="81" t="s">
        <v>14746</v>
      </c>
      <c r="AD354" s="81" t="s">
        <v>16963</v>
      </c>
      <c r="AE354" s="81" t="s">
        <v>14755</v>
      </c>
      <c r="AF354" s="81" t="s">
        <v>14748</v>
      </c>
      <c r="AG354" s="81" t="s">
        <v>14332</v>
      </c>
      <c r="AH354" s="81" t="s">
        <v>14332</v>
      </c>
      <c r="AI354" s="81" t="s">
        <v>14332</v>
      </c>
    </row>
    <row r="355" spans="1:35">
      <c r="A355" s="82" t="s">
        <v>16964</v>
      </c>
      <c r="B355" s="81" t="s">
        <v>16004</v>
      </c>
      <c r="C355" s="81" t="s">
        <v>16965</v>
      </c>
      <c r="D355" s="81" t="s">
        <v>16966</v>
      </c>
      <c r="E355" s="81" t="s">
        <v>14276</v>
      </c>
      <c r="F355" s="81" t="s">
        <v>16967</v>
      </c>
      <c r="G355" s="81" t="s">
        <v>16968</v>
      </c>
      <c r="H355" s="81" t="s">
        <v>16969</v>
      </c>
      <c r="I355" s="81" t="s">
        <v>14332</v>
      </c>
      <c r="J355" s="81" t="s">
        <v>14332</v>
      </c>
      <c r="K355" s="81" t="s">
        <v>14332</v>
      </c>
      <c r="L355" s="81" t="s">
        <v>14332</v>
      </c>
      <c r="M355" s="81" t="s">
        <v>15519</v>
      </c>
      <c r="N355" s="81" t="s">
        <v>14833</v>
      </c>
      <c r="O355" s="81" t="s">
        <v>14740</v>
      </c>
      <c r="P355" s="81" t="s">
        <v>16970</v>
      </c>
      <c r="Q355" s="81" t="s">
        <v>1453</v>
      </c>
      <c r="R355" s="81" t="s">
        <v>1453</v>
      </c>
      <c r="S355" s="81" t="s">
        <v>14332</v>
      </c>
      <c r="T355" s="81" t="s">
        <v>14742</v>
      </c>
      <c r="U355" s="81" t="s">
        <v>16971</v>
      </c>
      <c r="V355" s="81" t="s">
        <v>16972</v>
      </c>
      <c r="W355" s="81" t="s">
        <v>14332</v>
      </c>
      <c r="X355" s="81" t="s">
        <v>14332</v>
      </c>
      <c r="Y355" s="81" t="s">
        <v>14332</v>
      </c>
      <c r="Z355" s="81" t="s">
        <v>14745</v>
      </c>
      <c r="AA355" s="81" t="s">
        <v>14332</v>
      </c>
      <c r="AB355" s="81" t="s">
        <v>14332</v>
      </c>
      <c r="AC355" s="81" t="s">
        <v>14746</v>
      </c>
      <c r="AD355" s="81" t="s">
        <v>14332</v>
      </c>
      <c r="AE355" s="81" t="s">
        <v>14747</v>
      </c>
      <c r="AF355" s="81" t="s">
        <v>14748</v>
      </c>
      <c r="AG355" s="81" t="s">
        <v>14332</v>
      </c>
      <c r="AH355" s="81" t="s">
        <v>14332</v>
      </c>
      <c r="AI355" s="81" t="s">
        <v>14332</v>
      </c>
    </row>
    <row r="356" spans="1:35">
      <c r="A356" s="82" t="s">
        <v>12210</v>
      </c>
      <c r="B356" s="81" t="s">
        <v>16004</v>
      </c>
      <c r="C356" s="81" t="s">
        <v>12209</v>
      </c>
      <c r="D356" s="81" t="s">
        <v>12211</v>
      </c>
      <c r="E356" s="81" t="s">
        <v>14477</v>
      </c>
      <c r="F356" s="81" t="s">
        <v>16360</v>
      </c>
      <c r="G356" s="81" t="s">
        <v>16973</v>
      </c>
      <c r="H356" s="81" t="s">
        <v>16974</v>
      </c>
      <c r="I356" s="81" t="s">
        <v>14332</v>
      </c>
      <c r="J356" s="81" t="s">
        <v>14332</v>
      </c>
      <c r="K356" s="81" t="s">
        <v>14332</v>
      </c>
      <c r="L356" s="81" t="s">
        <v>14332</v>
      </c>
      <c r="M356" s="81" t="s">
        <v>15711</v>
      </c>
      <c r="N356" s="81" t="s">
        <v>14951</v>
      </c>
      <c r="O356" s="81" t="s">
        <v>14740</v>
      </c>
      <c r="P356" s="81" t="s">
        <v>16768</v>
      </c>
      <c r="Q356" s="81" t="s">
        <v>14912</v>
      </c>
      <c r="R356" s="81" t="s">
        <v>14912</v>
      </c>
      <c r="S356" s="81" t="s">
        <v>14332</v>
      </c>
      <c r="T356" s="81" t="s">
        <v>14797</v>
      </c>
      <c r="U356" s="81" t="s">
        <v>16975</v>
      </c>
      <c r="V356" s="81" t="s">
        <v>16976</v>
      </c>
      <c r="W356" s="81" t="s">
        <v>14332</v>
      </c>
      <c r="X356" s="81" t="s">
        <v>14332</v>
      </c>
      <c r="Y356" s="81" t="s">
        <v>14332</v>
      </c>
      <c r="Z356" s="81" t="s">
        <v>14745</v>
      </c>
      <c r="AA356" s="81" t="s">
        <v>14332</v>
      </c>
      <c r="AB356" s="81" t="s">
        <v>14332</v>
      </c>
      <c r="AC356" s="81" t="s">
        <v>14746</v>
      </c>
      <c r="AD356" s="81" t="s">
        <v>16977</v>
      </c>
      <c r="AE356" s="81" t="s">
        <v>14755</v>
      </c>
      <c r="AF356" s="81" t="s">
        <v>14748</v>
      </c>
      <c r="AG356" s="81" t="s">
        <v>14332</v>
      </c>
      <c r="AH356" s="81" t="s">
        <v>14332</v>
      </c>
      <c r="AI356" s="81" t="s">
        <v>14332</v>
      </c>
    </row>
    <row r="357" spans="1:35">
      <c r="A357" s="82" t="s">
        <v>16978</v>
      </c>
      <c r="B357" s="81" t="s">
        <v>16004</v>
      </c>
      <c r="C357" s="81" t="s">
        <v>16979</v>
      </c>
      <c r="D357" s="81" t="s">
        <v>16980</v>
      </c>
      <c r="E357" s="81" t="s">
        <v>14466</v>
      </c>
      <c r="F357" s="81" t="s">
        <v>14686</v>
      </c>
      <c r="G357" s="81" t="s">
        <v>16981</v>
      </c>
      <c r="H357" s="81" t="s">
        <v>16982</v>
      </c>
      <c r="I357" s="81" t="s">
        <v>14332</v>
      </c>
      <c r="J357" s="81" t="s">
        <v>14332</v>
      </c>
      <c r="K357" s="81" t="s">
        <v>14332</v>
      </c>
      <c r="L357" s="81" t="s">
        <v>14332</v>
      </c>
      <c r="M357" s="81" t="s">
        <v>1628</v>
      </c>
      <c r="N357" s="81" t="s">
        <v>14767</v>
      </c>
      <c r="O357" s="81" t="s">
        <v>14740</v>
      </c>
      <c r="P357" s="81" t="s">
        <v>14894</v>
      </c>
      <c r="Q357" s="81" t="s">
        <v>1453</v>
      </c>
      <c r="R357" s="81" t="s">
        <v>1453</v>
      </c>
      <c r="S357" s="81" t="s">
        <v>14332</v>
      </c>
      <c r="T357" s="81" t="s">
        <v>14742</v>
      </c>
      <c r="U357" s="81" t="s">
        <v>16983</v>
      </c>
      <c r="V357" s="81" t="s">
        <v>16984</v>
      </c>
      <c r="W357" s="81" t="s">
        <v>14332</v>
      </c>
      <c r="X357" s="81" t="s">
        <v>14332</v>
      </c>
      <c r="Y357" s="81" t="s">
        <v>14332</v>
      </c>
      <c r="Z357" s="81" t="s">
        <v>14745</v>
      </c>
      <c r="AA357" s="81" t="s">
        <v>14332</v>
      </c>
      <c r="AB357" s="81" t="s">
        <v>14332</v>
      </c>
      <c r="AC357" s="81" t="s">
        <v>14746</v>
      </c>
      <c r="AD357" s="81" t="s">
        <v>14332</v>
      </c>
      <c r="AE357" s="81" t="s">
        <v>14747</v>
      </c>
      <c r="AF357" s="81" t="s">
        <v>14748</v>
      </c>
      <c r="AG357" s="81" t="s">
        <v>14332</v>
      </c>
      <c r="AH357" s="81" t="s">
        <v>14332</v>
      </c>
      <c r="AI357" s="81" t="s">
        <v>14332</v>
      </c>
    </row>
    <row r="358" spans="1:35">
      <c r="A358" s="82" t="s">
        <v>16985</v>
      </c>
      <c r="B358" s="81" t="s">
        <v>16004</v>
      </c>
      <c r="C358" s="81" t="s">
        <v>16986</v>
      </c>
      <c r="D358" s="81" t="s">
        <v>16987</v>
      </c>
      <c r="E358" s="81" t="s">
        <v>14704</v>
      </c>
      <c r="F358" s="81" t="s">
        <v>16283</v>
      </c>
      <c r="G358" s="81" t="s">
        <v>16988</v>
      </c>
      <c r="H358" s="81" t="s">
        <v>16989</v>
      </c>
      <c r="I358" s="81" t="s">
        <v>16990</v>
      </c>
      <c r="J358" s="81" t="s">
        <v>1453</v>
      </c>
      <c r="K358" s="81" t="s">
        <v>14332</v>
      </c>
      <c r="L358" s="81" t="s">
        <v>14332</v>
      </c>
      <c r="M358" s="81" t="s">
        <v>15434</v>
      </c>
      <c r="N358" s="81" t="s">
        <v>14804</v>
      </c>
      <c r="O358" s="81" t="s">
        <v>14740</v>
      </c>
      <c r="P358" s="81" t="s">
        <v>16991</v>
      </c>
      <c r="Q358" s="81" t="s">
        <v>1453</v>
      </c>
      <c r="R358" s="81" t="s">
        <v>1453</v>
      </c>
      <c r="S358" s="81" t="s">
        <v>14332</v>
      </c>
      <c r="T358" s="81" t="s">
        <v>14885</v>
      </c>
      <c r="U358" s="81" t="s">
        <v>16992</v>
      </c>
      <c r="V358" s="81" t="s">
        <v>16993</v>
      </c>
      <c r="W358" s="81" t="s">
        <v>1453</v>
      </c>
      <c r="X358" s="81" t="s">
        <v>1453</v>
      </c>
      <c r="Y358" s="81" t="s">
        <v>1453</v>
      </c>
      <c r="Z358" s="81" t="s">
        <v>14745</v>
      </c>
      <c r="AA358" s="81" t="s">
        <v>1453</v>
      </c>
      <c r="AB358" s="81" t="s">
        <v>1453</v>
      </c>
      <c r="AC358" s="81" t="s">
        <v>14746</v>
      </c>
      <c r="AD358" s="81" t="s">
        <v>16994</v>
      </c>
      <c r="AE358" s="81" t="s">
        <v>14755</v>
      </c>
      <c r="AF358" s="81" t="s">
        <v>14748</v>
      </c>
      <c r="AG358" s="81" t="s">
        <v>14332</v>
      </c>
      <c r="AH358" s="81" t="s">
        <v>14332</v>
      </c>
      <c r="AI358" s="81" t="s">
        <v>14332</v>
      </c>
    </row>
    <row r="359" spans="1:35">
      <c r="A359" s="82" t="s">
        <v>16995</v>
      </c>
      <c r="B359" s="81" t="s">
        <v>16004</v>
      </c>
      <c r="C359" s="81" t="s">
        <v>16996</v>
      </c>
      <c r="D359" s="81" t="s">
        <v>16997</v>
      </c>
      <c r="E359" s="81" t="s">
        <v>14276</v>
      </c>
      <c r="F359" s="81" t="s">
        <v>14673</v>
      </c>
      <c r="G359" s="81" t="s">
        <v>16998</v>
      </c>
      <c r="H359" s="81" t="s">
        <v>16999</v>
      </c>
      <c r="I359" s="81" t="s">
        <v>1453</v>
      </c>
      <c r="J359" s="81" t="s">
        <v>1453</v>
      </c>
      <c r="K359" s="81" t="s">
        <v>14332</v>
      </c>
      <c r="L359" s="81" t="s">
        <v>14332</v>
      </c>
      <c r="M359" s="81" t="s">
        <v>14905</v>
      </c>
      <c r="N359" s="81" t="s">
        <v>14794</v>
      </c>
      <c r="O359" s="81" t="s">
        <v>14740</v>
      </c>
      <c r="P359" s="81" t="s">
        <v>17000</v>
      </c>
      <c r="Q359" s="81" t="s">
        <v>1453</v>
      </c>
      <c r="R359" s="81" t="s">
        <v>1453</v>
      </c>
      <c r="S359" s="81" t="s">
        <v>14332</v>
      </c>
      <c r="T359" s="81" t="s">
        <v>14797</v>
      </c>
      <c r="U359" s="81" t="s">
        <v>17001</v>
      </c>
      <c r="V359" s="81" t="s">
        <v>17002</v>
      </c>
      <c r="W359" s="81" t="s">
        <v>1453</v>
      </c>
      <c r="X359" s="81" t="s">
        <v>1453</v>
      </c>
      <c r="Y359" s="81" t="s">
        <v>14332</v>
      </c>
      <c r="Z359" s="81" t="s">
        <v>14745</v>
      </c>
      <c r="AA359" s="81" t="s">
        <v>14332</v>
      </c>
      <c r="AB359" s="81" t="s">
        <v>14332</v>
      </c>
      <c r="AC359" s="81" t="s">
        <v>14746</v>
      </c>
      <c r="AD359" s="81" t="s">
        <v>14332</v>
      </c>
      <c r="AE359" s="81" t="s">
        <v>14747</v>
      </c>
      <c r="AF359" s="81" t="s">
        <v>14748</v>
      </c>
      <c r="AG359" s="81" t="s">
        <v>14332</v>
      </c>
      <c r="AH359" s="81" t="s">
        <v>14332</v>
      </c>
      <c r="AI359" s="81" t="s">
        <v>14332</v>
      </c>
    </row>
    <row r="360" spans="1:35">
      <c r="A360" s="82" t="s">
        <v>17003</v>
      </c>
      <c r="B360" s="81" t="s">
        <v>16004</v>
      </c>
      <c r="C360" s="81" t="s">
        <v>17004</v>
      </c>
      <c r="D360" s="81" t="s">
        <v>17005</v>
      </c>
      <c r="E360" s="81" t="s">
        <v>16283</v>
      </c>
      <c r="F360" s="81" t="s">
        <v>16283</v>
      </c>
      <c r="G360" s="81" t="s">
        <v>14332</v>
      </c>
      <c r="H360" s="81" t="s">
        <v>17006</v>
      </c>
      <c r="I360" s="81" t="s">
        <v>17007</v>
      </c>
      <c r="J360" s="81" t="s">
        <v>14332</v>
      </c>
      <c r="K360" s="81" t="s">
        <v>14332</v>
      </c>
      <c r="L360" s="81" t="s">
        <v>14332</v>
      </c>
      <c r="M360" s="81" t="s">
        <v>14812</v>
      </c>
      <c r="N360" s="81" t="s">
        <v>14804</v>
      </c>
      <c r="O360" s="81" t="s">
        <v>14740</v>
      </c>
      <c r="P360" s="81" t="s">
        <v>1453</v>
      </c>
      <c r="Q360" s="81" t="s">
        <v>1453</v>
      </c>
      <c r="R360" s="81" t="s">
        <v>1453</v>
      </c>
      <c r="S360" s="81" t="s">
        <v>14332</v>
      </c>
      <c r="T360" s="81" t="s">
        <v>1453</v>
      </c>
      <c r="U360" s="81" t="s">
        <v>1453</v>
      </c>
      <c r="V360" s="81" t="s">
        <v>1453</v>
      </c>
      <c r="W360" s="81" t="s">
        <v>14332</v>
      </c>
      <c r="X360" s="81" t="s">
        <v>14332</v>
      </c>
      <c r="Y360" s="81" t="s">
        <v>14332</v>
      </c>
      <c r="Z360" s="81" t="s">
        <v>14745</v>
      </c>
      <c r="AA360" s="81" t="s">
        <v>14332</v>
      </c>
      <c r="AB360" s="81" t="s">
        <v>14332</v>
      </c>
      <c r="AC360" s="81" t="s">
        <v>14746</v>
      </c>
      <c r="AD360" s="81" t="s">
        <v>14332</v>
      </c>
      <c r="AE360" s="81" t="s">
        <v>14747</v>
      </c>
      <c r="AF360" s="81" t="s">
        <v>14748</v>
      </c>
      <c r="AG360" s="81" t="s">
        <v>14332</v>
      </c>
      <c r="AH360" s="81" t="s">
        <v>14332</v>
      </c>
      <c r="AI360" s="81" t="s">
        <v>14332</v>
      </c>
    </row>
    <row r="361" spans="1:35">
      <c r="A361" s="82" t="s">
        <v>17008</v>
      </c>
      <c r="B361" s="81" t="s">
        <v>16004</v>
      </c>
      <c r="C361" s="81" t="s">
        <v>17009</v>
      </c>
      <c r="D361" s="81" t="s">
        <v>17010</v>
      </c>
      <c r="E361" s="81" t="s">
        <v>14672</v>
      </c>
      <c r="F361" s="81" t="s">
        <v>14673</v>
      </c>
      <c r="G361" s="81" t="s">
        <v>14332</v>
      </c>
      <c r="H361" s="81" t="s">
        <v>17011</v>
      </c>
      <c r="I361" s="81" t="s">
        <v>14332</v>
      </c>
      <c r="J361" s="81" t="s">
        <v>14332</v>
      </c>
      <c r="K361" s="81" t="s">
        <v>14332</v>
      </c>
      <c r="L361" s="81" t="s">
        <v>14332</v>
      </c>
      <c r="M361" s="81" t="s">
        <v>14819</v>
      </c>
      <c r="N361" s="81" t="s">
        <v>14820</v>
      </c>
      <c r="O361" s="81" t="s">
        <v>14740</v>
      </c>
      <c r="P361" s="81" t="s">
        <v>17012</v>
      </c>
      <c r="Q361" s="81" t="s">
        <v>1453</v>
      </c>
      <c r="R361" s="81" t="s">
        <v>1453</v>
      </c>
      <c r="S361" s="81" t="s">
        <v>14332</v>
      </c>
      <c r="T361" s="81" t="s">
        <v>14850</v>
      </c>
      <c r="U361" s="81" t="s">
        <v>17013</v>
      </c>
      <c r="V361" s="81" t="s">
        <v>17014</v>
      </c>
      <c r="W361" s="81" t="s">
        <v>14332</v>
      </c>
      <c r="X361" s="81" t="s">
        <v>14332</v>
      </c>
      <c r="Y361" s="81" t="s">
        <v>14332</v>
      </c>
      <c r="Z361" s="81" t="s">
        <v>14745</v>
      </c>
      <c r="AA361" s="81" t="s">
        <v>14332</v>
      </c>
      <c r="AB361" s="81" t="s">
        <v>14332</v>
      </c>
      <c r="AC361" s="81" t="s">
        <v>14746</v>
      </c>
      <c r="AD361" s="81" t="s">
        <v>14332</v>
      </c>
      <c r="AE361" s="81" t="s">
        <v>14747</v>
      </c>
      <c r="AF361" s="81" t="s">
        <v>14748</v>
      </c>
      <c r="AG361" s="81" t="s">
        <v>14332</v>
      </c>
      <c r="AH361" s="81" t="s">
        <v>14332</v>
      </c>
      <c r="AI361" s="81" t="s">
        <v>14332</v>
      </c>
    </row>
    <row r="362" spans="1:35">
      <c r="A362" s="82" t="s">
        <v>17015</v>
      </c>
      <c r="B362" s="81" t="s">
        <v>16004</v>
      </c>
      <c r="C362" s="81" t="s">
        <v>17016</v>
      </c>
      <c r="D362" s="81" t="s">
        <v>17017</v>
      </c>
      <c r="E362" s="81" t="s">
        <v>17018</v>
      </c>
      <c r="F362" s="81" t="s">
        <v>14628</v>
      </c>
      <c r="G362" s="81" t="s">
        <v>17019</v>
      </c>
      <c r="H362" s="81" t="s">
        <v>17020</v>
      </c>
      <c r="I362" s="81" t="s">
        <v>14332</v>
      </c>
      <c r="J362" s="81" t="s">
        <v>14332</v>
      </c>
      <c r="K362" s="81" t="s">
        <v>14332</v>
      </c>
      <c r="L362" s="81" t="s">
        <v>14332</v>
      </c>
      <c r="M362" s="81" t="s">
        <v>14819</v>
      </c>
      <c r="N362" s="81" t="s">
        <v>14820</v>
      </c>
      <c r="O362" s="81" t="s">
        <v>14740</v>
      </c>
      <c r="P362" s="81" t="s">
        <v>17021</v>
      </c>
      <c r="Q362" s="81" t="s">
        <v>1453</v>
      </c>
      <c r="R362" s="81" t="s">
        <v>17021</v>
      </c>
      <c r="S362" s="81" t="s">
        <v>14332</v>
      </c>
      <c r="T362" s="81" t="s">
        <v>14862</v>
      </c>
      <c r="U362" s="81" t="s">
        <v>17022</v>
      </c>
      <c r="V362" s="81" t="s">
        <v>17023</v>
      </c>
      <c r="W362" s="81" t="s">
        <v>14332</v>
      </c>
      <c r="X362" s="81" t="s">
        <v>14332</v>
      </c>
      <c r="Y362" s="81" t="s">
        <v>14332</v>
      </c>
      <c r="Z362" s="81" t="s">
        <v>14745</v>
      </c>
      <c r="AA362" s="81" t="s">
        <v>14332</v>
      </c>
      <c r="AB362" s="81" t="s">
        <v>14332</v>
      </c>
      <c r="AC362" s="81" t="s">
        <v>14746</v>
      </c>
      <c r="AD362" s="81" t="s">
        <v>14332</v>
      </c>
      <c r="AE362" s="81" t="s">
        <v>14747</v>
      </c>
      <c r="AF362" s="81" t="s">
        <v>14748</v>
      </c>
      <c r="AG362" s="81" t="s">
        <v>14332</v>
      </c>
      <c r="AH362" s="81" t="s">
        <v>14332</v>
      </c>
      <c r="AI362" s="81" t="s">
        <v>14332</v>
      </c>
    </row>
    <row r="363" spans="1:35">
      <c r="A363" s="82" t="s">
        <v>8361</v>
      </c>
      <c r="B363" s="81" t="s">
        <v>16004</v>
      </c>
      <c r="C363" s="81" t="s">
        <v>17024</v>
      </c>
      <c r="D363" s="81" t="s">
        <v>8362</v>
      </c>
      <c r="E363" s="81" t="s">
        <v>14396</v>
      </c>
      <c r="F363" s="81" t="s">
        <v>17025</v>
      </c>
      <c r="G363" s="81" t="s">
        <v>14332</v>
      </c>
      <c r="H363" s="81" t="s">
        <v>17026</v>
      </c>
      <c r="I363" s="81" t="s">
        <v>1453</v>
      </c>
      <c r="J363" s="81" t="s">
        <v>1453</v>
      </c>
      <c r="K363" s="81" t="s">
        <v>14332</v>
      </c>
      <c r="L363" s="81" t="s">
        <v>1453</v>
      </c>
      <c r="M363" s="81" t="s">
        <v>15129</v>
      </c>
      <c r="N363" s="81" t="s">
        <v>14794</v>
      </c>
      <c r="O363" s="81" t="s">
        <v>14795</v>
      </c>
      <c r="P363" s="81" t="s">
        <v>17027</v>
      </c>
      <c r="Q363" s="81" t="s">
        <v>1453</v>
      </c>
      <c r="R363" s="81" t="s">
        <v>1453</v>
      </c>
      <c r="S363" s="81" t="s">
        <v>14332</v>
      </c>
      <c r="T363" s="81" t="s">
        <v>17028</v>
      </c>
      <c r="U363" s="81" t="s">
        <v>17029</v>
      </c>
      <c r="V363" s="81" t="s">
        <v>14806</v>
      </c>
      <c r="W363" s="81" t="s">
        <v>1453</v>
      </c>
      <c r="X363" s="81" t="s">
        <v>1453</v>
      </c>
      <c r="Y363" s="81" t="s">
        <v>1453</v>
      </c>
      <c r="Z363" s="81" t="s">
        <v>14745</v>
      </c>
      <c r="AA363" s="81" t="s">
        <v>1453</v>
      </c>
      <c r="AB363" s="81" t="s">
        <v>1453</v>
      </c>
      <c r="AC363" s="81" t="s">
        <v>14746</v>
      </c>
      <c r="AD363" s="81" t="s">
        <v>17030</v>
      </c>
      <c r="AE363" s="81" t="s">
        <v>14746</v>
      </c>
      <c r="AF363" s="81" t="s">
        <v>16903</v>
      </c>
      <c r="AG363" s="81" t="s">
        <v>14332</v>
      </c>
      <c r="AH363" s="81" t="s">
        <v>14332</v>
      </c>
      <c r="AI363" s="81" t="s">
        <v>14332</v>
      </c>
    </row>
    <row r="364" spans="1:35">
      <c r="A364" s="82" t="s">
        <v>10602</v>
      </c>
      <c r="B364" s="81" t="s">
        <v>16004</v>
      </c>
      <c r="C364" s="81" t="s">
        <v>10601</v>
      </c>
      <c r="D364" s="81" t="s">
        <v>10603</v>
      </c>
      <c r="E364" s="81" t="s">
        <v>14276</v>
      </c>
      <c r="F364" s="81" t="s">
        <v>14437</v>
      </c>
      <c r="G364" s="81" t="s">
        <v>14332</v>
      </c>
      <c r="H364" s="81" t="s">
        <v>10604</v>
      </c>
      <c r="I364" s="81" t="s">
        <v>14332</v>
      </c>
      <c r="J364" s="81" t="s">
        <v>14332</v>
      </c>
      <c r="K364" s="81" t="s">
        <v>14332</v>
      </c>
      <c r="L364" s="81" t="s">
        <v>14332</v>
      </c>
      <c r="M364" s="81" t="s">
        <v>14860</v>
      </c>
      <c r="N364" s="81" t="s">
        <v>14804</v>
      </c>
      <c r="O364" s="81" t="s">
        <v>14740</v>
      </c>
      <c r="P364" s="81" t="s">
        <v>17031</v>
      </c>
      <c r="Q364" s="81" t="s">
        <v>14912</v>
      </c>
      <c r="R364" s="81" t="s">
        <v>14912</v>
      </c>
      <c r="S364" s="81" t="s">
        <v>14332</v>
      </c>
      <c r="T364" s="81" t="s">
        <v>14797</v>
      </c>
      <c r="U364" s="81" t="s">
        <v>17032</v>
      </c>
      <c r="V364" s="81" t="s">
        <v>17033</v>
      </c>
      <c r="W364" s="81" t="s">
        <v>14332</v>
      </c>
      <c r="X364" s="81" t="s">
        <v>14332</v>
      </c>
      <c r="Y364" s="81" t="s">
        <v>14332</v>
      </c>
      <c r="Z364" s="81" t="s">
        <v>14745</v>
      </c>
      <c r="AA364" s="81" t="s">
        <v>14332</v>
      </c>
      <c r="AB364" s="81" t="s">
        <v>14332</v>
      </c>
      <c r="AC364" s="81" t="s">
        <v>14746</v>
      </c>
      <c r="AD364" s="81" t="s">
        <v>14332</v>
      </c>
      <c r="AE364" s="81" t="s">
        <v>14747</v>
      </c>
      <c r="AF364" s="81" t="s">
        <v>14748</v>
      </c>
      <c r="AG364" s="81" t="s">
        <v>14332</v>
      </c>
      <c r="AH364" s="81" t="s">
        <v>14332</v>
      </c>
      <c r="AI364" s="81" t="s">
        <v>14332</v>
      </c>
    </row>
    <row r="365" spans="1:35">
      <c r="A365" s="82" t="s">
        <v>17034</v>
      </c>
      <c r="B365" s="81" t="s">
        <v>16004</v>
      </c>
      <c r="C365" s="81" t="s">
        <v>17035</v>
      </c>
      <c r="D365" s="81" t="s">
        <v>17036</v>
      </c>
      <c r="E365" s="81" t="s">
        <v>17037</v>
      </c>
      <c r="F365" s="81" t="s">
        <v>17038</v>
      </c>
      <c r="G365" s="81" t="s">
        <v>17039</v>
      </c>
      <c r="H365" s="81" t="s">
        <v>17040</v>
      </c>
      <c r="I365" s="81" t="s">
        <v>17041</v>
      </c>
      <c r="J365" s="81" t="s">
        <v>1453</v>
      </c>
      <c r="K365" s="81" t="s">
        <v>14332</v>
      </c>
      <c r="L365" s="81" t="s">
        <v>1453</v>
      </c>
      <c r="M365" s="81" t="s">
        <v>15434</v>
      </c>
      <c r="N365" s="81" t="s">
        <v>14804</v>
      </c>
      <c r="O365" s="81" t="s">
        <v>14740</v>
      </c>
      <c r="P365" s="81" t="s">
        <v>1453</v>
      </c>
      <c r="Q365" s="81" t="s">
        <v>17042</v>
      </c>
      <c r="R365" s="81" t="s">
        <v>1453</v>
      </c>
      <c r="S365" s="81" t="s">
        <v>14332</v>
      </c>
      <c r="T365" s="81" t="s">
        <v>14885</v>
      </c>
      <c r="U365" s="81" t="s">
        <v>17043</v>
      </c>
      <c r="V365" s="81" t="s">
        <v>17042</v>
      </c>
      <c r="W365" s="81" t="s">
        <v>1453</v>
      </c>
      <c r="X365" s="81" t="s">
        <v>1453</v>
      </c>
      <c r="Y365" s="81" t="s">
        <v>1453</v>
      </c>
      <c r="Z365" s="81" t="s">
        <v>14745</v>
      </c>
      <c r="AA365" s="81" t="s">
        <v>1453</v>
      </c>
      <c r="AB365" s="81" t="s">
        <v>1453</v>
      </c>
      <c r="AC365" s="81" t="s">
        <v>14746</v>
      </c>
      <c r="AD365" s="81" t="s">
        <v>17044</v>
      </c>
      <c r="AE365" s="81" t="s">
        <v>14755</v>
      </c>
      <c r="AF365" s="81" t="s">
        <v>14748</v>
      </c>
      <c r="AG365" s="81" t="s">
        <v>14332</v>
      </c>
      <c r="AH365" s="81" t="s">
        <v>14332</v>
      </c>
      <c r="AI365" s="81" t="s">
        <v>14332</v>
      </c>
    </row>
    <row r="366" spans="1:35">
      <c r="A366" s="82" t="s">
        <v>17045</v>
      </c>
      <c r="B366" s="81" t="s">
        <v>16004</v>
      </c>
      <c r="C366" s="81" t="s">
        <v>17046</v>
      </c>
      <c r="D366" s="81" t="s">
        <v>17047</v>
      </c>
      <c r="E366" s="81" t="s">
        <v>16255</v>
      </c>
      <c r="F366" s="81" t="s">
        <v>14397</v>
      </c>
      <c r="G366" s="81" t="s">
        <v>17048</v>
      </c>
      <c r="H366" s="81" t="s">
        <v>17049</v>
      </c>
      <c r="I366" s="81" t="s">
        <v>14332</v>
      </c>
      <c r="J366" s="81" t="s">
        <v>14332</v>
      </c>
      <c r="K366" s="81" t="s">
        <v>14332</v>
      </c>
      <c r="L366" s="81" t="s">
        <v>14332</v>
      </c>
      <c r="M366" s="81" t="s">
        <v>15129</v>
      </c>
      <c r="N366" s="81" t="s">
        <v>14794</v>
      </c>
      <c r="O366" s="81" t="s">
        <v>14740</v>
      </c>
      <c r="P366" s="81" t="s">
        <v>17050</v>
      </c>
      <c r="Q366" s="81" t="s">
        <v>1453</v>
      </c>
      <c r="R366" s="81" t="s">
        <v>1453</v>
      </c>
      <c r="S366" s="81" t="s">
        <v>14332</v>
      </c>
      <c r="T366" s="81" t="s">
        <v>14900</v>
      </c>
      <c r="U366" s="81" t="s">
        <v>17051</v>
      </c>
      <c r="V366" s="81" t="s">
        <v>17052</v>
      </c>
      <c r="W366" s="81" t="s">
        <v>14332</v>
      </c>
      <c r="X366" s="81" t="s">
        <v>14332</v>
      </c>
      <c r="Y366" s="81" t="s">
        <v>14332</v>
      </c>
      <c r="Z366" s="81" t="s">
        <v>14745</v>
      </c>
      <c r="AA366" s="81" t="s">
        <v>14332</v>
      </c>
      <c r="AB366" s="81" t="s">
        <v>14332</v>
      </c>
      <c r="AC366" s="81" t="s">
        <v>14746</v>
      </c>
      <c r="AD366" s="81" t="s">
        <v>14332</v>
      </c>
      <c r="AE366" s="81" t="s">
        <v>14747</v>
      </c>
      <c r="AF366" s="81" t="s">
        <v>14748</v>
      </c>
      <c r="AG366" s="81" t="s">
        <v>14332</v>
      </c>
      <c r="AH366" s="81" t="s">
        <v>14332</v>
      </c>
      <c r="AI366" s="81" t="s">
        <v>14332</v>
      </c>
    </row>
    <row r="367" spans="1:35">
      <c r="A367" s="82" t="s">
        <v>17053</v>
      </c>
      <c r="B367" s="81" t="s">
        <v>16004</v>
      </c>
      <c r="C367" s="81" t="s">
        <v>17054</v>
      </c>
      <c r="D367" s="81" t="s">
        <v>17055</v>
      </c>
      <c r="E367" s="81" t="s">
        <v>14477</v>
      </c>
      <c r="F367" s="81" t="s">
        <v>15349</v>
      </c>
      <c r="G367" s="81" t="s">
        <v>17056</v>
      </c>
      <c r="H367" s="81" t="s">
        <v>17057</v>
      </c>
      <c r="I367" s="81" t="s">
        <v>14332</v>
      </c>
      <c r="J367" s="81" t="s">
        <v>14332</v>
      </c>
      <c r="K367" s="81" t="s">
        <v>14332</v>
      </c>
      <c r="L367" s="81" t="s">
        <v>14332</v>
      </c>
      <c r="M367" s="81" t="s">
        <v>15519</v>
      </c>
      <c r="N367" s="81" t="s">
        <v>14833</v>
      </c>
      <c r="O367" s="81" t="s">
        <v>14740</v>
      </c>
      <c r="P367" s="81" t="s">
        <v>14971</v>
      </c>
      <c r="Q367" s="81" t="s">
        <v>1453</v>
      </c>
      <c r="R367" s="81" t="s">
        <v>1453</v>
      </c>
      <c r="S367" s="81" t="s">
        <v>14332</v>
      </c>
      <c r="T367" s="81" t="s">
        <v>14742</v>
      </c>
      <c r="U367" s="81" t="s">
        <v>17058</v>
      </c>
      <c r="V367" s="81" t="s">
        <v>17059</v>
      </c>
      <c r="W367" s="81" t="s">
        <v>14332</v>
      </c>
      <c r="X367" s="81" t="s">
        <v>14332</v>
      </c>
      <c r="Y367" s="81" t="s">
        <v>14332</v>
      </c>
      <c r="Z367" s="81" t="s">
        <v>14745</v>
      </c>
      <c r="AA367" s="81" t="s">
        <v>14332</v>
      </c>
      <c r="AB367" s="81" t="s">
        <v>14332</v>
      </c>
      <c r="AC367" s="81" t="s">
        <v>14746</v>
      </c>
      <c r="AD367" s="81" t="s">
        <v>14332</v>
      </c>
      <c r="AE367" s="81" t="s">
        <v>14747</v>
      </c>
      <c r="AF367" s="81" t="s">
        <v>14748</v>
      </c>
      <c r="AG367" s="81" t="s">
        <v>14332</v>
      </c>
      <c r="AH367" s="81" t="s">
        <v>14332</v>
      </c>
      <c r="AI367" s="81" t="s">
        <v>14332</v>
      </c>
    </row>
    <row r="368" spans="1:35">
      <c r="A368" s="82" t="s">
        <v>17060</v>
      </c>
      <c r="B368" s="81" t="s">
        <v>16004</v>
      </c>
      <c r="C368" s="81" t="s">
        <v>17061</v>
      </c>
      <c r="D368" s="81" t="s">
        <v>17062</v>
      </c>
      <c r="E368" s="81" t="s">
        <v>14333</v>
      </c>
      <c r="F368" s="81" t="s">
        <v>14325</v>
      </c>
      <c r="G368" s="81" t="s">
        <v>17063</v>
      </c>
      <c r="H368" s="81" t="s">
        <v>17064</v>
      </c>
      <c r="I368" s="81" t="s">
        <v>1453</v>
      </c>
      <c r="J368" s="81" t="s">
        <v>1453</v>
      </c>
      <c r="K368" s="81" t="s">
        <v>14332</v>
      </c>
      <c r="L368" s="81" t="s">
        <v>14332</v>
      </c>
      <c r="M368" s="81" t="s">
        <v>15711</v>
      </c>
      <c r="N368" s="81" t="s">
        <v>14951</v>
      </c>
      <c r="O368" s="81" t="s">
        <v>14740</v>
      </c>
      <c r="P368" s="81" t="s">
        <v>1453</v>
      </c>
      <c r="Q368" s="81" t="s">
        <v>1453</v>
      </c>
      <c r="R368" s="81" t="s">
        <v>1453</v>
      </c>
      <c r="S368" s="81" t="s">
        <v>14332</v>
      </c>
      <c r="T368" s="81" t="s">
        <v>1453</v>
      </c>
      <c r="U368" s="81" t="s">
        <v>1453</v>
      </c>
      <c r="V368" s="81" t="s">
        <v>1453</v>
      </c>
      <c r="W368" s="81" t="s">
        <v>1453</v>
      </c>
      <c r="X368" s="81" t="s">
        <v>1453</v>
      </c>
      <c r="Y368" s="81" t="s">
        <v>1453</v>
      </c>
      <c r="Z368" s="81" t="s">
        <v>14745</v>
      </c>
      <c r="AA368" s="81" t="s">
        <v>1453</v>
      </c>
      <c r="AB368" s="81" t="s">
        <v>1453</v>
      </c>
      <c r="AC368" s="81" t="s">
        <v>14746</v>
      </c>
      <c r="AD368" s="81" t="s">
        <v>14332</v>
      </c>
      <c r="AE368" s="81" t="s">
        <v>14747</v>
      </c>
      <c r="AF368" s="81" t="s">
        <v>14748</v>
      </c>
      <c r="AG368" s="81" t="s">
        <v>14332</v>
      </c>
      <c r="AH368" s="81" t="s">
        <v>14332</v>
      </c>
      <c r="AI368" s="81" t="s">
        <v>14332</v>
      </c>
    </row>
    <row r="369" spans="1:35">
      <c r="A369" s="82" t="s">
        <v>17065</v>
      </c>
      <c r="B369" s="81" t="s">
        <v>16004</v>
      </c>
      <c r="C369" s="81" t="s">
        <v>17066</v>
      </c>
      <c r="D369" s="81" t="s">
        <v>17067</v>
      </c>
      <c r="E369" s="81" t="s">
        <v>14333</v>
      </c>
      <c r="F369" s="81" t="s">
        <v>14325</v>
      </c>
      <c r="G369" s="81" t="s">
        <v>17068</v>
      </c>
      <c r="H369" s="81" t="s">
        <v>17069</v>
      </c>
      <c r="I369" s="81" t="s">
        <v>1453</v>
      </c>
      <c r="J369" s="81" t="s">
        <v>1453</v>
      </c>
      <c r="K369" s="81" t="s">
        <v>14332</v>
      </c>
      <c r="L369" s="81" t="s">
        <v>14332</v>
      </c>
      <c r="M369" s="81" t="s">
        <v>15711</v>
      </c>
      <c r="N369" s="81" t="s">
        <v>14951</v>
      </c>
      <c r="O369" s="81" t="s">
        <v>14740</v>
      </c>
      <c r="P369" s="81" t="s">
        <v>17070</v>
      </c>
      <c r="Q369" s="81" t="s">
        <v>1453</v>
      </c>
      <c r="R369" s="81" t="s">
        <v>1453</v>
      </c>
      <c r="S369" s="81" t="s">
        <v>14332</v>
      </c>
      <c r="T369" s="81" t="s">
        <v>1453</v>
      </c>
      <c r="U369" s="81" t="s">
        <v>1453</v>
      </c>
      <c r="V369" s="81" t="s">
        <v>1453</v>
      </c>
      <c r="W369" s="81" t="s">
        <v>1453</v>
      </c>
      <c r="X369" s="81" t="s">
        <v>1453</v>
      </c>
      <c r="Y369" s="81" t="s">
        <v>1453</v>
      </c>
      <c r="Z369" s="81" t="s">
        <v>14745</v>
      </c>
      <c r="AA369" s="81" t="s">
        <v>1453</v>
      </c>
      <c r="AB369" s="81" t="s">
        <v>1453</v>
      </c>
      <c r="AC369" s="81" t="s">
        <v>14746</v>
      </c>
      <c r="AD369" s="81" t="s">
        <v>14332</v>
      </c>
      <c r="AE369" s="81" t="s">
        <v>14747</v>
      </c>
      <c r="AF369" s="81" t="s">
        <v>14748</v>
      </c>
      <c r="AG369" s="81" t="s">
        <v>14332</v>
      </c>
      <c r="AH369" s="81" t="s">
        <v>14332</v>
      </c>
      <c r="AI369" s="81" t="s">
        <v>14332</v>
      </c>
    </row>
    <row r="370" spans="1:35">
      <c r="A370" s="82" t="s">
        <v>8993</v>
      </c>
      <c r="B370" s="81" t="s">
        <v>16004</v>
      </c>
      <c r="C370" s="81" t="s">
        <v>17071</v>
      </c>
      <c r="D370" s="81" t="s">
        <v>8994</v>
      </c>
      <c r="E370" s="81" t="s">
        <v>14396</v>
      </c>
      <c r="F370" s="81" t="s">
        <v>15155</v>
      </c>
      <c r="G370" s="81" t="s">
        <v>17072</v>
      </c>
      <c r="H370" s="81" t="s">
        <v>8995</v>
      </c>
      <c r="I370" s="81" t="s">
        <v>8996</v>
      </c>
      <c r="J370" s="81" t="s">
        <v>8997</v>
      </c>
      <c r="K370" s="81" t="s">
        <v>14332</v>
      </c>
      <c r="L370" s="81" t="s">
        <v>14332</v>
      </c>
      <c r="M370" s="81" t="s">
        <v>14860</v>
      </c>
      <c r="N370" s="81" t="s">
        <v>14804</v>
      </c>
      <c r="O370" s="81" t="s">
        <v>14740</v>
      </c>
      <c r="P370" s="81" t="s">
        <v>17073</v>
      </c>
      <c r="Q370" s="81" t="s">
        <v>17074</v>
      </c>
      <c r="R370" s="81" t="s">
        <v>14912</v>
      </c>
      <c r="S370" s="81" t="s">
        <v>14332</v>
      </c>
      <c r="T370" s="81" t="s">
        <v>16246</v>
      </c>
      <c r="U370" s="81" t="s">
        <v>17075</v>
      </c>
      <c r="V370" s="81" t="s">
        <v>17076</v>
      </c>
      <c r="W370" s="81" t="s">
        <v>17077</v>
      </c>
      <c r="X370" s="81" t="s">
        <v>17077</v>
      </c>
      <c r="Y370" s="81" t="s">
        <v>14332</v>
      </c>
      <c r="Z370" s="81" t="s">
        <v>14745</v>
      </c>
      <c r="AA370" s="81" t="s">
        <v>14332</v>
      </c>
      <c r="AB370" s="81" t="s">
        <v>17078</v>
      </c>
      <c r="AC370" s="81" t="s">
        <v>14746</v>
      </c>
      <c r="AD370" s="81" t="s">
        <v>17079</v>
      </c>
      <c r="AE370" s="81" t="s">
        <v>14746</v>
      </c>
      <c r="AF370" s="81" t="s">
        <v>16903</v>
      </c>
      <c r="AG370" s="81" t="s">
        <v>14332</v>
      </c>
      <c r="AH370" s="81" t="s">
        <v>14332</v>
      </c>
      <c r="AI370" s="81" t="s">
        <v>14332</v>
      </c>
    </row>
    <row r="371" spans="1:35">
      <c r="A371" s="82" t="s">
        <v>17080</v>
      </c>
      <c r="B371" s="81" t="s">
        <v>16004</v>
      </c>
      <c r="C371" s="81" t="s">
        <v>17081</v>
      </c>
      <c r="D371" s="81" t="s">
        <v>17082</v>
      </c>
      <c r="E371" s="81" t="s">
        <v>16283</v>
      </c>
      <c r="F371" s="81" t="s">
        <v>16283</v>
      </c>
      <c r="G371" s="81" t="s">
        <v>14332</v>
      </c>
      <c r="H371" s="81" t="s">
        <v>17083</v>
      </c>
      <c r="I371" s="81" t="s">
        <v>17007</v>
      </c>
      <c r="J371" s="81" t="s">
        <v>14332</v>
      </c>
      <c r="K371" s="81" t="s">
        <v>14332</v>
      </c>
      <c r="L371" s="81" t="s">
        <v>14332</v>
      </c>
      <c r="M371" s="81" t="s">
        <v>14812</v>
      </c>
      <c r="N371" s="81" t="s">
        <v>14804</v>
      </c>
      <c r="O371" s="81" t="s">
        <v>14740</v>
      </c>
      <c r="P371" s="81" t="s">
        <v>1453</v>
      </c>
      <c r="Q371" s="81" t="s">
        <v>1453</v>
      </c>
      <c r="R371" s="81" t="s">
        <v>1453</v>
      </c>
      <c r="S371" s="81" t="s">
        <v>14332</v>
      </c>
      <c r="T371" s="81" t="s">
        <v>17084</v>
      </c>
      <c r="U371" s="81" t="s">
        <v>17085</v>
      </c>
      <c r="V371" s="81" t="s">
        <v>17086</v>
      </c>
      <c r="W371" s="81" t="s">
        <v>14332</v>
      </c>
      <c r="X371" s="81" t="s">
        <v>14332</v>
      </c>
      <c r="Y371" s="81" t="s">
        <v>14332</v>
      </c>
      <c r="Z371" s="81" t="s">
        <v>14745</v>
      </c>
      <c r="AA371" s="81" t="s">
        <v>14332</v>
      </c>
      <c r="AB371" s="81" t="s">
        <v>14332</v>
      </c>
      <c r="AC371" s="81" t="s">
        <v>14746</v>
      </c>
      <c r="AD371" s="81" t="s">
        <v>14332</v>
      </c>
      <c r="AE371" s="81" t="s">
        <v>14747</v>
      </c>
      <c r="AF371" s="81" t="s">
        <v>14748</v>
      </c>
      <c r="AG371" s="81" t="s">
        <v>14332</v>
      </c>
      <c r="AH371" s="81" t="s">
        <v>14332</v>
      </c>
      <c r="AI371" s="81" t="s">
        <v>14332</v>
      </c>
    </row>
    <row r="372" spans="1:35">
      <c r="A372" s="82" t="s">
        <v>17087</v>
      </c>
      <c r="B372" s="81" t="s">
        <v>16004</v>
      </c>
      <c r="C372" s="81" t="s">
        <v>17088</v>
      </c>
      <c r="D372" s="81" t="s">
        <v>17089</v>
      </c>
      <c r="E372" s="81" t="s">
        <v>16255</v>
      </c>
      <c r="F372" s="81" t="s">
        <v>17090</v>
      </c>
      <c r="G372" s="81" t="s">
        <v>17091</v>
      </c>
      <c r="H372" s="81" t="s">
        <v>17092</v>
      </c>
      <c r="I372" s="81" t="s">
        <v>14332</v>
      </c>
      <c r="J372" s="81" t="s">
        <v>14332</v>
      </c>
      <c r="K372" s="81" t="s">
        <v>14332</v>
      </c>
      <c r="L372" s="81" t="s">
        <v>14332</v>
      </c>
      <c r="M372" s="81" t="s">
        <v>16668</v>
      </c>
      <c r="N372" s="81" t="s">
        <v>14951</v>
      </c>
      <c r="O372" s="81" t="s">
        <v>14740</v>
      </c>
      <c r="P372" s="81" t="s">
        <v>17093</v>
      </c>
      <c r="Q372" s="81" t="s">
        <v>1453</v>
      </c>
      <c r="R372" s="81" t="s">
        <v>1453</v>
      </c>
      <c r="S372" s="81" t="s">
        <v>14332</v>
      </c>
      <c r="T372" s="81" t="s">
        <v>14742</v>
      </c>
      <c r="U372" s="81" t="s">
        <v>17094</v>
      </c>
      <c r="V372" s="81" t="s">
        <v>17095</v>
      </c>
      <c r="W372" s="81" t="s">
        <v>14332</v>
      </c>
      <c r="X372" s="81" t="s">
        <v>14332</v>
      </c>
      <c r="Y372" s="81" t="s">
        <v>14332</v>
      </c>
      <c r="Z372" s="81" t="s">
        <v>14745</v>
      </c>
      <c r="AA372" s="81" t="s">
        <v>14332</v>
      </c>
      <c r="AB372" s="81" t="s">
        <v>14332</v>
      </c>
      <c r="AC372" s="81" t="s">
        <v>14746</v>
      </c>
      <c r="AD372" s="81" t="s">
        <v>14332</v>
      </c>
      <c r="AE372" s="81" t="s">
        <v>14747</v>
      </c>
      <c r="AF372" s="81" t="s">
        <v>14748</v>
      </c>
      <c r="AG372" s="81" t="s">
        <v>14332</v>
      </c>
      <c r="AH372" s="81" t="s">
        <v>14332</v>
      </c>
      <c r="AI372" s="81" t="s">
        <v>14332</v>
      </c>
    </row>
    <row r="373" spans="1:35">
      <c r="A373" s="82" t="s">
        <v>17096</v>
      </c>
      <c r="B373" s="81" t="s">
        <v>16004</v>
      </c>
      <c r="C373" s="81" t="s">
        <v>17097</v>
      </c>
      <c r="D373" s="81" t="s">
        <v>17098</v>
      </c>
      <c r="E373" s="81" t="s">
        <v>14308</v>
      </c>
      <c r="F373" s="81" t="s">
        <v>14325</v>
      </c>
      <c r="G373" s="81" t="s">
        <v>17099</v>
      </c>
      <c r="H373" s="81" t="s">
        <v>1453</v>
      </c>
      <c r="I373" s="81" t="s">
        <v>14332</v>
      </c>
      <c r="J373" s="81" t="s">
        <v>14332</v>
      </c>
      <c r="K373" s="81" t="s">
        <v>14332</v>
      </c>
      <c r="L373" s="81" t="s">
        <v>14332</v>
      </c>
      <c r="M373" s="81" t="s">
        <v>14860</v>
      </c>
      <c r="N373" s="81" t="s">
        <v>14804</v>
      </c>
      <c r="O373" s="81" t="s">
        <v>14740</v>
      </c>
      <c r="P373" s="81" t="s">
        <v>1453</v>
      </c>
      <c r="Q373" s="81" t="s">
        <v>1453</v>
      </c>
      <c r="R373" s="81" t="s">
        <v>1453</v>
      </c>
      <c r="S373" s="81" t="s">
        <v>14332</v>
      </c>
      <c r="T373" s="81" t="s">
        <v>16647</v>
      </c>
      <c r="U373" s="81" t="s">
        <v>16647</v>
      </c>
      <c r="V373" s="81" t="s">
        <v>16647</v>
      </c>
      <c r="W373" s="81" t="s">
        <v>14332</v>
      </c>
      <c r="X373" s="81" t="s">
        <v>14332</v>
      </c>
      <c r="Y373" s="81" t="s">
        <v>14332</v>
      </c>
      <c r="Z373" s="81" t="s">
        <v>14745</v>
      </c>
      <c r="AA373" s="81" t="s">
        <v>14332</v>
      </c>
      <c r="AB373" s="81" t="s">
        <v>14332</v>
      </c>
      <c r="AC373" s="81" t="s">
        <v>14746</v>
      </c>
      <c r="AD373" s="81" t="s">
        <v>14332</v>
      </c>
      <c r="AE373" s="81" t="s">
        <v>14747</v>
      </c>
      <c r="AF373" s="81" t="s">
        <v>14748</v>
      </c>
      <c r="AG373" s="81" t="s">
        <v>14332</v>
      </c>
      <c r="AH373" s="81" t="s">
        <v>14332</v>
      </c>
      <c r="AI373" s="81" t="s">
        <v>14332</v>
      </c>
    </row>
    <row r="374" spans="1:35">
      <c r="A374" s="82" t="s">
        <v>17100</v>
      </c>
      <c r="B374" s="81" t="s">
        <v>16004</v>
      </c>
      <c r="C374" s="81" t="s">
        <v>17101</v>
      </c>
      <c r="D374" s="81" t="s">
        <v>17102</v>
      </c>
      <c r="E374" s="81" t="s">
        <v>14308</v>
      </c>
      <c r="F374" s="81" t="s">
        <v>14325</v>
      </c>
      <c r="G374" s="81" t="s">
        <v>17103</v>
      </c>
      <c r="H374" s="81" t="s">
        <v>1453</v>
      </c>
      <c r="I374" s="81" t="s">
        <v>14332</v>
      </c>
      <c r="J374" s="81" t="s">
        <v>14332</v>
      </c>
      <c r="K374" s="81" t="s">
        <v>14332</v>
      </c>
      <c r="L374" s="81" t="s">
        <v>14332</v>
      </c>
      <c r="M374" s="81" t="s">
        <v>14469</v>
      </c>
      <c r="N374" s="81" t="s">
        <v>14804</v>
      </c>
      <c r="O374" s="81" t="s">
        <v>14740</v>
      </c>
      <c r="P374" s="81" t="s">
        <v>1453</v>
      </c>
      <c r="Q374" s="81" t="s">
        <v>1453</v>
      </c>
      <c r="R374" s="81" t="s">
        <v>1453</v>
      </c>
      <c r="S374" s="81" t="s">
        <v>14332</v>
      </c>
      <c r="T374" s="81" t="s">
        <v>16647</v>
      </c>
      <c r="U374" s="81" t="s">
        <v>16647</v>
      </c>
      <c r="V374" s="81" t="s">
        <v>16647</v>
      </c>
      <c r="W374" s="81" t="s">
        <v>14332</v>
      </c>
      <c r="X374" s="81" t="s">
        <v>14332</v>
      </c>
      <c r="Y374" s="81" t="s">
        <v>14332</v>
      </c>
      <c r="Z374" s="81" t="s">
        <v>14745</v>
      </c>
      <c r="AA374" s="81" t="s">
        <v>14332</v>
      </c>
      <c r="AB374" s="81" t="s">
        <v>14332</v>
      </c>
      <c r="AC374" s="81" t="s">
        <v>14746</v>
      </c>
      <c r="AD374" s="81" t="s">
        <v>14332</v>
      </c>
      <c r="AE374" s="81" t="s">
        <v>14747</v>
      </c>
      <c r="AF374" s="81" t="s">
        <v>14748</v>
      </c>
      <c r="AG374" s="81" t="s">
        <v>14332</v>
      </c>
      <c r="AH374" s="81" t="s">
        <v>14332</v>
      </c>
      <c r="AI374" s="81" t="s">
        <v>14332</v>
      </c>
    </row>
    <row r="375" spans="1:35">
      <c r="A375" s="82" t="s">
        <v>17104</v>
      </c>
      <c r="B375" s="81" t="s">
        <v>16004</v>
      </c>
      <c r="C375" s="81" t="s">
        <v>17105</v>
      </c>
      <c r="D375" s="81" t="s">
        <v>17106</v>
      </c>
      <c r="E375" s="81" t="s">
        <v>16141</v>
      </c>
      <c r="F375" s="81" t="s">
        <v>17107</v>
      </c>
      <c r="G375" s="81" t="s">
        <v>17108</v>
      </c>
      <c r="H375" s="81" t="s">
        <v>17109</v>
      </c>
      <c r="I375" s="81" t="s">
        <v>14332</v>
      </c>
      <c r="J375" s="81" t="s">
        <v>14332</v>
      </c>
      <c r="K375" s="81" t="s">
        <v>14332</v>
      </c>
      <c r="L375" s="81" t="s">
        <v>14332</v>
      </c>
      <c r="M375" s="81" t="s">
        <v>15519</v>
      </c>
      <c r="N375" s="81" t="s">
        <v>14833</v>
      </c>
      <c r="O375" s="81" t="s">
        <v>14740</v>
      </c>
      <c r="P375" s="81" t="s">
        <v>17110</v>
      </c>
      <c r="Q375" s="81" t="s">
        <v>1453</v>
      </c>
      <c r="R375" s="81" t="s">
        <v>1453</v>
      </c>
      <c r="S375" s="81" t="s">
        <v>14332</v>
      </c>
      <c r="T375" s="81" t="s">
        <v>14742</v>
      </c>
      <c r="U375" s="81" t="s">
        <v>17111</v>
      </c>
      <c r="V375" s="81" t="s">
        <v>17105</v>
      </c>
      <c r="W375" s="81" t="s">
        <v>14332</v>
      </c>
      <c r="X375" s="81" t="s">
        <v>14332</v>
      </c>
      <c r="Y375" s="81" t="s">
        <v>14332</v>
      </c>
      <c r="Z375" s="81" t="s">
        <v>14745</v>
      </c>
      <c r="AA375" s="81" t="s">
        <v>14332</v>
      </c>
      <c r="AB375" s="81" t="s">
        <v>14332</v>
      </c>
      <c r="AC375" s="81" t="s">
        <v>14746</v>
      </c>
      <c r="AD375" s="81" t="s">
        <v>14332</v>
      </c>
      <c r="AE375" s="81" t="s">
        <v>14747</v>
      </c>
      <c r="AF375" s="81" t="s">
        <v>14748</v>
      </c>
      <c r="AG375" s="81" t="s">
        <v>14332</v>
      </c>
      <c r="AH375" s="81" t="s">
        <v>14332</v>
      </c>
      <c r="AI375" s="81" t="s">
        <v>14332</v>
      </c>
    </row>
    <row r="376" spans="1:35">
      <c r="A376" s="82" t="s">
        <v>17112</v>
      </c>
      <c r="B376" s="81" t="s">
        <v>16004</v>
      </c>
      <c r="C376" s="81" t="s">
        <v>17113</v>
      </c>
      <c r="D376" s="81" t="s">
        <v>17114</v>
      </c>
      <c r="E376" s="81" t="s">
        <v>14477</v>
      </c>
      <c r="F376" s="81" t="s">
        <v>14397</v>
      </c>
      <c r="G376" s="81" t="s">
        <v>17115</v>
      </c>
      <c r="H376" s="81" t="s">
        <v>17116</v>
      </c>
      <c r="I376" s="81" t="s">
        <v>14332</v>
      </c>
      <c r="J376" s="81" t="s">
        <v>14332</v>
      </c>
      <c r="K376" s="81" t="s">
        <v>14332</v>
      </c>
      <c r="L376" s="81" t="s">
        <v>14332</v>
      </c>
      <c r="M376" s="81" t="s">
        <v>15434</v>
      </c>
      <c r="N376" s="81" t="s">
        <v>14804</v>
      </c>
      <c r="O376" s="81" t="s">
        <v>14740</v>
      </c>
      <c r="P376" s="81" t="s">
        <v>1767</v>
      </c>
      <c r="Q376" s="81" t="s">
        <v>1453</v>
      </c>
      <c r="R376" s="81" t="s">
        <v>1453</v>
      </c>
      <c r="S376" s="81" t="s">
        <v>14332</v>
      </c>
      <c r="T376" s="81" t="s">
        <v>14862</v>
      </c>
      <c r="U376" s="81" t="s">
        <v>17117</v>
      </c>
      <c r="V376" s="81" t="s">
        <v>17118</v>
      </c>
      <c r="W376" s="81" t="s">
        <v>14332</v>
      </c>
      <c r="X376" s="81" t="s">
        <v>14332</v>
      </c>
      <c r="Y376" s="81" t="s">
        <v>14332</v>
      </c>
      <c r="Z376" s="81" t="s">
        <v>14745</v>
      </c>
      <c r="AA376" s="81" t="s">
        <v>14332</v>
      </c>
      <c r="AB376" s="81" t="s">
        <v>14332</v>
      </c>
      <c r="AC376" s="81" t="s">
        <v>14746</v>
      </c>
      <c r="AD376" s="81" t="s">
        <v>14332</v>
      </c>
      <c r="AE376" s="81" t="s">
        <v>14747</v>
      </c>
      <c r="AF376" s="81" t="s">
        <v>14748</v>
      </c>
      <c r="AG376" s="81" t="s">
        <v>14332</v>
      </c>
      <c r="AH376" s="81" t="s">
        <v>14332</v>
      </c>
      <c r="AI376" s="81" t="s">
        <v>14332</v>
      </c>
    </row>
    <row r="377" spans="1:35">
      <c r="A377" s="82" t="s">
        <v>17119</v>
      </c>
      <c r="B377" s="81" t="s">
        <v>16004</v>
      </c>
      <c r="C377" s="81" t="s">
        <v>17120</v>
      </c>
      <c r="D377" s="81" t="s">
        <v>17121</v>
      </c>
      <c r="E377" s="81" t="s">
        <v>14276</v>
      </c>
      <c r="F377" s="81" t="s">
        <v>14437</v>
      </c>
      <c r="G377" s="81" t="s">
        <v>14332</v>
      </c>
      <c r="H377" s="81" t="s">
        <v>17122</v>
      </c>
      <c r="I377" s="81" t="s">
        <v>14332</v>
      </c>
      <c r="J377" s="81" t="s">
        <v>14332</v>
      </c>
      <c r="K377" s="81" t="s">
        <v>14332</v>
      </c>
      <c r="L377" s="81" t="s">
        <v>14332</v>
      </c>
      <c r="M377" s="81" t="s">
        <v>15455</v>
      </c>
      <c r="N377" s="81" t="s">
        <v>14833</v>
      </c>
      <c r="O377" s="81" t="s">
        <v>14740</v>
      </c>
      <c r="P377" s="81" t="s">
        <v>17123</v>
      </c>
      <c r="Q377" s="81" t="s">
        <v>1453</v>
      </c>
      <c r="R377" s="81" t="s">
        <v>1453</v>
      </c>
      <c r="S377" s="81" t="s">
        <v>14332</v>
      </c>
      <c r="T377" s="81" t="s">
        <v>14862</v>
      </c>
      <c r="U377" s="81" t="s">
        <v>17124</v>
      </c>
      <c r="V377" s="81" t="s">
        <v>17120</v>
      </c>
      <c r="W377" s="81" t="s">
        <v>14332</v>
      </c>
      <c r="X377" s="81" t="s">
        <v>14332</v>
      </c>
      <c r="Y377" s="81" t="s">
        <v>14332</v>
      </c>
      <c r="Z377" s="81" t="s">
        <v>14745</v>
      </c>
      <c r="AA377" s="81" t="s">
        <v>14332</v>
      </c>
      <c r="AB377" s="81" t="s">
        <v>14332</v>
      </c>
      <c r="AC377" s="81" t="s">
        <v>14746</v>
      </c>
      <c r="AD377" s="81" t="s">
        <v>17125</v>
      </c>
      <c r="AE377" s="81" t="s">
        <v>14755</v>
      </c>
      <c r="AF377" s="81" t="s">
        <v>14748</v>
      </c>
      <c r="AG377" s="81" t="s">
        <v>14332</v>
      </c>
      <c r="AH377" s="81" t="s">
        <v>14332</v>
      </c>
      <c r="AI377" s="81" t="s">
        <v>14332</v>
      </c>
    </row>
    <row r="378" spans="1:35">
      <c r="A378" s="82" t="s">
        <v>17126</v>
      </c>
      <c r="B378" s="81" t="s">
        <v>16004</v>
      </c>
      <c r="C378" s="81" t="s">
        <v>17127</v>
      </c>
      <c r="D378" s="81" t="s">
        <v>17128</v>
      </c>
      <c r="E378" s="81" t="s">
        <v>14477</v>
      </c>
      <c r="F378" s="81" t="s">
        <v>14397</v>
      </c>
      <c r="G378" s="81" t="s">
        <v>14332</v>
      </c>
      <c r="H378" s="81" t="s">
        <v>17129</v>
      </c>
      <c r="I378" s="81" t="s">
        <v>17130</v>
      </c>
      <c r="J378" s="81" t="s">
        <v>14332</v>
      </c>
      <c r="K378" s="81" t="s">
        <v>14332</v>
      </c>
      <c r="L378" s="81" t="s">
        <v>14332</v>
      </c>
      <c r="M378" s="81" t="s">
        <v>14812</v>
      </c>
      <c r="N378" s="81" t="s">
        <v>14804</v>
      </c>
      <c r="O378" s="81" t="s">
        <v>14740</v>
      </c>
      <c r="P378" s="81" t="s">
        <v>17131</v>
      </c>
      <c r="Q378" s="81" t="s">
        <v>1453</v>
      </c>
      <c r="R378" s="81" t="s">
        <v>1453</v>
      </c>
      <c r="S378" s="81" t="s">
        <v>14332</v>
      </c>
      <c r="T378" s="81" t="s">
        <v>1453</v>
      </c>
      <c r="U378" s="81" t="s">
        <v>1453</v>
      </c>
      <c r="V378" s="81" t="s">
        <v>1453</v>
      </c>
      <c r="W378" s="81" t="s">
        <v>1453</v>
      </c>
      <c r="X378" s="81" t="s">
        <v>1453</v>
      </c>
      <c r="Y378" s="81" t="s">
        <v>14332</v>
      </c>
      <c r="Z378" s="81" t="s">
        <v>14745</v>
      </c>
      <c r="AA378" s="81" t="s">
        <v>14332</v>
      </c>
      <c r="AB378" s="81" t="s">
        <v>14332</v>
      </c>
      <c r="AC378" s="81" t="s">
        <v>14746</v>
      </c>
      <c r="AD378" s="81" t="s">
        <v>14332</v>
      </c>
      <c r="AE378" s="81" t="s">
        <v>14747</v>
      </c>
      <c r="AF378" s="81" t="s">
        <v>14748</v>
      </c>
      <c r="AG378" s="81" t="s">
        <v>14332</v>
      </c>
      <c r="AH378" s="81" t="s">
        <v>14332</v>
      </c>
      <c r="AI378" s="81" t="s">
        <v>14332</v>
      </c>
    </row>
    <row r="379" spans="1:35">
      <c r="A379" s="82" t="s">
        <v>17132</v>
      </c>
      <c r="B379" s="81" t="s">
        <v>16004</v>
      </c>
      <c r="C379" s="81" t="s">
        <v>17133</v>
      </c>
      <c r="D379" s="81" t="s">
        <v>17134</v>
      </c>
      <c r="E379" s="81" t="s">
        <v>14689</v>
      </c>
      <c r="F379" s="81" t="s">
        <v>14397</v>
      </c>
      <c r="G379" s="81" t="s">
        <v>1453</v>
      </c>
      <c r="H379" s="81" t="s">
        <v>17135</v>
      </c>
      <c r="I379" s="81" t="s">
        <v>1453</v>
      </c>
      <c r="J379" s="81" t="s">
        <v>1453</v>
      </c>
      <c r="K379" s="81" t="s">
        <v>14332</v>
      </c>
      <c r="L379" s="81" t="s">
        <v>14332</v>
      </c>
      <c r="M379" s="81" t="s">
        <v>15434</v>
      </c>
      <c r="N379" s="81" t="s">
        <v>15075</v>
      </c>
      <c r="O379" s="81" t="s">
        <v>14740</v>
      </c>
      <c r="P379" s="81" t="s">
        <v>1453</v>
      </c>
      <c r="Q379" s="81" t="s">
        <v>1453</v>
      </c>
      <c r="R379" s="81" t="s">
        <v>1453</v>
      </c>
      <c r="S379" s="81" t="s">
        <v>14332</v>
      </c>
      <c r="T379" s="81" t="s">
        <v>1453</v>
      </c>
      <c r="U379" s="81" t="s">
        <v>1453</v>
      </c>
      <c r="V379" s="81" t="s">
        <v>1453</v>
      </c>
      <c r="W379" s="81" t="s">
        <v>1453</v>
      </c>
      <c r="X379" s="81" t="s">
        <v>1453</v>
      </c>
      <c r="Y379" s="81" t="s">
        <v>1453</v>
      </c>
      <c r="Z379" s="81" t="s">
        <v>14745</v>
      </c>
      <c r="AA379" s="81" t="s">
        <v>14332</v>
      </c>
      <c r="AB379" s="81" t="s">
        <v>1453</v>
      </c>
      <c r="AC379" s="81" t="s">
        <v>14746</v>
      </c>
      <c r="AD379" s="81" t="s">
        <v>17136</v>
      </c>
      <c r="AE379" s="81" t="s">
        <v>14755</v>
      </c>
      <c r="AF379" s="81" t="s">
        <v>14748</v>
      </c>
      <c r="AG379" s="81" t="s">
        <v>14332</v>
      </c>
      <c r="AH379" s="81" t="s">
        <v>14332</v>
      </c>
      <c r="AI379" s="81" t="s">
        <v>14332</v>
      </c>
    </row>
    <row r="380" spans="1:35">
      <c r="A380" s="82" t="s">
        <v>17137</v>
      </c>
      <c r="B380" s="81" t="s">
        <v>16004</v>
      </c>
      <c r="C380" s="81" t="s">
        <v>17138</v>
      </c>
      <c r="D380" s="81" t="s">
        <v>17139</v>
      </c>
      <c r="E380" s="81" t="s">
        <v>14324</v>
      </c>
      <c r="F380" s="81" t="s">
        <v>15349</v>
      </c>
      <c r="G380" s="81" t="s">
        <v>17140</v>
      </c>
      <c r="H380" s="81" t="s">
        <v>17141</v>
      </c>
      <c r="I380" s="81" t="s">
        <v>14332</v>
      </c>
      <c r="J380" s="81" t="s">
        <v>14332</v>
      </c>
      <c r="K380" s="81" t="s">
        <v>14332</v>
      </c>
      <c r="L380" s="81" t="s">
        <v>14332</v>
      </c>
      <c r="M380" s="81" t="s">
        <v>14803</v>
      </c>
      <c r="N380" s="81" t="s">
        <v>14804</v>
      </c>
      <c r="O380" s="81" t="s">
        <v>14740</v>
      </c>
      <c r="P380" s="81" t="s">
        <v>1453</v>
      </c>
      <c r="Q380" s="81" t="s">
        <v>1453</v>
      </c>
      <c r="R380" s="81" t="s">
        <v>1453</v>
      </c>
      <c r="S380" s="81" t="s">
        <v>14332</v>
      </c>
      <c r="T380" s="81" t="s">
        <v>14785</v>
      </c>
      <c r="U380" s="81" t="s">
        <v>17142</v>
      </c>
      <c r="V380" s="81" t="s">
        <v>17143</v>
      </c>
      <c r="W380" s="81" t="s">
        <v>14332</v>
      </c>
      <c r="X380" s="81" t="s">
        <v>14332</v>
      </c>
      <c r="Y380" s="81" t="s">
        <v>14332</v>
      </c>
      <c r="Z380" s="81" t="s">
        <v>14745</v>
      </c>
      <c r="AA380" s="81" t="s">
        <v>14332</v>
      </c>
      <c r="AB380" s="81" t="s">
        <v>14332</v>
      </c>
      <c r="AC380" s="81" t="s">
        <v>14746</v>
      </c>
      <c r="AD380" s="81" t="s">
        <v>17144</v>
      </c>
      <c r="AE380" s="81" t="s">
        <v>14747</v>
      </c>
      <c r="AF380" s="81" t="s">
        <v>14748</v>
      </c>
      <c r="AG380" s="81" t="s">
        <v>14332</v>
      </c>
      <c r="AH380" s="81" t="s">
        <v>14332</v>
      </c>
      <c r="AI380" s="81" t="s">
        <v>14332</v>
      </c>
    </row>
    <row r="381" spans="1:35">
      <c r="A381" s="82" t="s">
        <v>17145</v>
      </c>
      <c r="B381" s="81" t="s">
        <v>16004</v>
      </c>
      <c r="C381" s="81" t="s">
        <v>17146</v>
      </c>
      <c r="D381" s="81" t="s">
        <v>17147</v>
      </c>
      <c r="E381" s="81" t="s">
        <v>14477</v>
      </c>
      <c r="F381" s="81" t="s">
        <v>14403</v>
      </c>
      <c r="G381" s="81" t="s">
        <v>17148</v>
      </c>
      <c r="H381" s="81" t="s">
        <v>1453</v>
      </c>
      <c r="I381" s="81" t="s">
        <v>1453</v>
      </c>
      <c r="J381" s="81" t="s">
        <v>1453</v>
      </c>
      <c r="K381" s="81" t="s">
        <v>14332</v>
      </c>
      <c r="L381" s="81" t="s">
        <v>14332</v>
      </c>
      <c r="M381" s="81" t="s">
        <v>14860</v>
      </c>
      <c r="N381" s="81" t="s">
        <v>14804</v>
      </c>
      <c r="O381" s="81" t="s">
        <v>14795</v>
      </c>
      <c r="P381" s="81" t="s">
        <v>1453</v>
      </c>
      <c r="Q381" s="81" t="s">
        <v>1453</v>
      </c>
      <c r="R381" s="81" t="s">
        <v>1453</v>
      </c>
      <c r="S381" s="81" t="s">
        <v>14332</v>
      </c>
      <c r="T381" s="81" t="s">
        <v>14797</v>
      </c>
      <c r="U381" s="81" t="s">
        <v>17149</v>
      </c>
      <c r="V381" s="81" t="s">
        <v>17150</v>
      </c>
      <c r="W381" s="81" t="s">
        <v>1453</v>
      </c>
      <c r="X381" s="81" t="s">
        <v>1453</v>
      </c>
      <c r="Y381" s="81" t="s">
        <v>1453</v>
      </c>
      <c r="Z381" s="81" t="s">
        <v>14745</v>
      </c>
      <c r="AA381" s="81" t="s">
        <v>14332</v>
      </c>
      <c r="AB381" s="81" t="s">
        <v>1453</v>
      </c>
      <c r="AC381" s="81" t="s">
        <v>14746</v>
      </c>
      <c r="AD381" s="81" t="s">
        <v>14332</v>
      </c>
      <c r="AE381" s="81" t="s">
        <v>14747</v>
      </c>
      <c r="AF381" s="81" t="s">
        <v>14748</v>
      </c>
      <c r="AG381" s="81" t="s">
        <v>14332</v>
      </c>
      <c r="AH381" s="81" t="s">
        <v>14332</v>
      </c>
      <c r="AI381" s="81" t="s">
        <v>14332</v>
      </c>
    </row>
    <row r="382" spans="1:35">
      <c r="A382" s="82" t="s">
        <v>1293</v>
      </c>
      <c r="B382" s="81" t="s">
        <v>16004</v>
      </c>
      <c r="C382" s="81" t="s">
        <v>17151</v>
      </c>
      <c r="D382" s="81" t="s">
        <v>17152</v>
      </c>
      <c r="E382" s="81" t="s">
        <v>14689</v>
      </c>
      <c r="F382" s="81" t="s">
        <v>17153</v>
      </c>
      <c r="G382" s="81" t="s">
        <v>14606</v>
      </c>
      <c r="H382" s="81" t="s">
        <v>1295</v>
      </c>
      <c r="I382" s="81" t="s">
        <v>1296</v>
      </c>
      <c r="J382" s="81" t="s">
        <v>1297</v>
      </c>
      <c r="K382" s="81" t="s">
        <v>17154</v>
      </c>
      <c r="L382" s="81" t="s">
        <v>14332</v>
      </c>
      <c r="M382" s="81" t="s">
        <v>1791</v>
      </c>
      <c r="N382" s="81" t="s">
        <v>14332</v>
      </c>
      <c r="O382" s="81" t="s">
        <v>14740</v>
      </c>
      <c r="P382" s="81" t="s">
        <v>17155</v>
      </c>
      <c r="Q382" s="81" t="s">
        <v>14332</v>
      </c>
      <c r="R382" s="81" t="s">
        <v>14332</v>
      </c>
      <c r="S382" s="81" t="s">
        <v>6</v>
      </c>
      <c r="T382" s="81" t="s">
        <v>14907</v>
      </c>
      <c r="U382" s="81" t="s">
        <v>17156</v>
      </c>
      <c r="V382" s="81" t="s">
        <v>17157</v>
      </c>
      <c r="W382" s="81" t="s">
        <v>14332</v>
      </c>
      <c r="X382" s="81" t="s">
        <v>14332</v>
      </c>
      <c r="Y382" s="81" t="s">
        <v>14332</v>
      </c>
      <c r="Z382" s="81" t="s">
        <v>14332</v>
      </c>
      <c r="AA382" s="81" t="s">
        <v>14332</v>
      </c>
      <c r="AB382" s="81" t="s">
        <v>14332</v>
      </c>
      <c r="AC382" s="81" t="s">
        <v>14746</v>
      </c>
      <c r="AD382" s="81" t="s">
        <v>14332</v>
      </c>
      <c r="AE382" s="81" t="s">
        <v>14332</v>
      </c>
      <c r="AF382" s="81" t="s">
        <v>14332</v>
      </c>
      <c r="AG382" s="81" t="s">
        <v>14332</v>
      </c>
      <c r="AH382" s="81" t="s">
        <v>14332</v>
      </c>
      <c r="AI382" s="81" t="s">
        <v>14332</v>
      </c>
    </row>
    <row r="383" spans="1:35">
      <c r="A383" s="82" t="s">
        <v>17158</v>
      </c>
      <c r="B383" s="81" t="s">
        <v>16004</v>
      </c>
      <c r="C383" s="81" t="s">
        <v>17159</v>
      </c>
      <c r="D383" s="81" t="s">
        <v>17160</v>
      </c>
      <c r="E383" s="81" t="s">
        <v>15461</v>
      </c>
      <c r="F383" s="81" t="s">
        <v>16007</v>
      </c>
      <c r="G383" s="81" t="s">
        <v>17161</v>
      </c>
      <c r="H383" s="81" t="s">
        <v>17162</v>
      </c>
      <c r="I383" s="81" t="s">
        <v>14332</v>
      </c>
      <c r="J383" s="81" t="s">
        <v>14332</v>
      </c>
      <c r="K383" s="81" t="s">
        <v>14332</v>
      </c>
      <c r="L383" s="81" t="s">
        <v>14332</v>
      </c>
      <c r="M383" s="81" t="s">
        <v>17163</v>
      </c>
      <c r="N383" s="81" t="s">
        <v>14892</v>
      </c>
      <c r="O383" s="81" t="s">
        <v>14740</v>
      </c>
      <c r="P383" s="81" t="s">
        <v>17164</v>
      </c>
      <c r="Q383" s="81" t="s">
        <v>1453</v>
      </c>
      <c r="R383" s="81" t="s">
        <v>1453</v>
      </c>
      <c r="S383" s="81" t="s">
        <v>14332</v>
      </c>
      <c r="T383" s="81" t="s">
        <v>1453</v>
      </c>
      <c r="U383" s="81" t="s">
        <v>1453</v>
      </c>
      <c r="V383" s="81" t="s">
        <v>1453</v>
      </c>
      <c r="W383" s="81" t="s">
        <v>14332</v>
      </c>
      <c r="X383" s="81" t="s">
        <v>14332</v>
      </c>
      <c r="Y383" s="81" t="s">
        <v>14332</v>
      </c>
      <c r="Z383" s="81" t="s">
        <v>14745</v>
      </c>
      <c r="AA383" s="81" t="s">
        <v>14332</v>
      </c>
      <c r="AB383" s="81" t="s">
        <v>14332</v>
      </c>
      <c r="AC383" s="81" t="s">
        <v>14746</v>
      </c>
      <c r="AD383" s="81" t="s">
        <v>14332</v>
      </c>
      <c r="AE383" s="81" t="s">
        <v>14747</v>
      </c>
      <c r="AF383" s="81" t="s">
        <v>14748</v>
      </c>
      <c r="AG383" s="81" t="s">
        <v>14332</v>
      </c>
      <c r="AH383" s="81" t="s">
        <v>14332</v>
      </c>
      <c r="AI383" s="81" t="s">
        <v>14332</v>
      </c>
    </row>
    <row r="384" spans="1:35">
      <c r="A384" s="82" t="s">
        <v>4417</v>
      </c>
      <c r="B384" s="81" t="s">
        <v>16004</v>
      </c>
      <c r="C384" s="81" t="s">
        <v>17165</v>
      </c>
      <c r="D384" s="81" t="s">
        <v>4418</v>
      </c>
      <c r="E384" s="81" t="s">
        <v>14477</v>
      </c>
      <c r="F384" s="81" t="s">
        <v>14403</v>
      </c>
      <c r="G384" s="81" t="s">
        <v>14606</v>
      </c>
      <c r="H384" s="81" t="s">
        <v>4419</v>
      </c>
      <c r="I384" s="81" t="s">
        <v>4420</v>
      </c>
      <c r="J384" s="81" t="s">
        <v>4421</v>
      </c>
      <c r="K384" s="81" t="s">
        <v>17166</v>
      </c>
      <c r="L384" s="81" t="s">
        <v>14332</v>
      </c>
      <c r="M384" s="81" t="s">
        <v>17167</v>
      </c>
      <c r="N384" s="81" t="s">
        <v>14332</v>
      </c>
      <c r="O384" s="81" t="s">
        <v>14740</v>
      </c>
      <c r="P384" s="81" t="s">
        <v>17168</v>
      </c>
      <c r="Q384" s="81" t="s">
        <v>14332</v>
      </c>
      <c r="R384" s="81" t="s">
        <v>14332</v>
      </c>
      <c r="S384" s="81" t="s">
        <v>6</v>
      </c>
      <c r="T384" s="81" t="s">
        <v>17169</v>
      </c>
      <c r="U384" s="81" t="s">
        <v>17170</v>
      </c>
      <c r="V384" s="81" t="s">
        <v>17171</v>
      </c>
      <c r="W384" s="81" t="s">
        <v>17172</v>
      </c>
      <c r="X384" s="81" t="s">
        <v>17173</v>
      </c>
      <c r="Y384" s="81" t="s">
        <v>14332</v>
      </c>
      <c r="Z384" s="81" t="s">
        <v>14745</v>
      </c>
      <c r="AA384" s="81" t="s">
        <v>14332</v>
      </c>
      <c r="AB384" s="81" t="s">
        <v>14332</v>
      </c>
      <c r="AC384" s="81" t="s">
        <v>14746</v>
      </c>
      <c r="AD384" s="81" t="s">
        <v>17174</v>
      </c>
      <c r="AE384" s="81" t="s">
        <v>14746</v>
      </c>
      <c r="AF384" s="81" t="s">
        <v>17175</v>
      </c>
      <c r="AG384" s="81" t="s">
        <v>14332</v>
      </c>
      <c r="AH384" s="81" t="s">
        <v>14332</v>
      </c>
      <c r="AI384" s="81" t="s">
        <v>14332</v>
      </c>
    </row>
    <row r="385" spans="1:35">
      <c r="A385" s="82" t="s">
        <v>17176</v>
      </c>
      <c r="B385" s="81" t="s">
        <v>16004</v>
      </c>
      <c r="C385" s="81" t="s">
        <v>17177</v>
      </c>
      <c r="D385" s="81" t="s">
        <v>17178</v>
      </c>
      <c r="E385" s="81" t="s">
        <v>14333</v>
      </c>
      <c r="F385" s="81" t="s">
        <v>14325</v>
      </c>
      <c r="G385" s="81" t="s">
        <v>17179</v>
      </c>
      <c r="H385" s="81" t="s">
        <v>17180</v>
      </c>
      <c r="I385" s="81" t="s">
        <v>17181</v>
      </c>
      <c r="J385" s="81" t="s">
        <v>1453</v>
      </c>
      <c r="K385" s="81" t="s">
        <v>14332</v>
      </c>
      <c r="L385" s="81" t="s">
        <v>14332</v>
      </c>
      <c r="M385" s="81" t="s">
        <v>15455</v>
      </c>
      <c r="N385" s="81" t="s">
        <v>14833</v>
      </c>
      <c r="O385" s="81" t="s">
        <v>14740</v>
      </c>
      <c r="P385" s="81" t="s">
        <v>17182</v>
      </c>
      <c r="Q385" s="81" t="s">
        <v>1453</v>
      </c>
      <c r="R385" s="81" t="s">
        <v>17183</v>
      </c>
      <c r="S385" s="81" t="s">
        <v>14332</v>
      </c>
      <c r="T385" s="81" t="s">
        <v>17184</v>
      </c>
      <c r="U385" s="81" t="s">
        <v>17185</v>
      </c>
      <c r="V385" s="81" t="s">
        <v>17186</v>
      </c>
      <c r="W385" s="81" t="s">
        <v>1453</v>
      </c>
      <c r="X385" s="81" t="s">
        <v>1453</v>
      </c>
      <c r="Y385" s="81" t="s">
        <v>14332</v>
      </c>
      <c r="Z385" s="81" t="s">
        <v>14745</v>
      </c>
      <c r="AA385" s="81" t="s">
        <v>14332</v>
      </c>
      <c r="AB385" s="81" t="s">
        <v>14332</v>
      </c>
      <c r="AC385" s="81" t="s">
        <v>14746</v>
      </c>
      <c r="AD385" s="81" t="s">
        <v>17187</v>
      </c>
      <c r="AE385" s="81" t="s">
        <v>14755</v>
      </c>
      <c r="AF385" s="81" t="s">
        <v>14748</v>
      </c>
      <c r="AG385" s="81" t="s">
        <v>14332</v>
      </c>
      <c r="AH385" s="81" t="s">
        <v>14332</v>
      </c>
      <c r="AI385" s="81" t="s">
        <v>14332</v>
      </c>
    </row>
    <row r="386" spans="1:35">
      <c r="A386" s="82" t="s">
        <v>14492</v>
      </c>
      <c r="B386" s="81" t="s">
        <v>14305</v>
      </c>
      <c r="C386" s="81" t="s">
        <v>17188</v>
      </c>
      <c r="D386" s="81" t="s">
        <v>14413</v>
      </c>
      <c r="E386" s="81" t="s">
        <v>14327</v>
      </c>
      <c r="F386" s="81" t="s">
        <v>14325</v>
      </c>
      <c r="G386" s="81" t="s">
        <v>14391</v>
      </c>
      <c r="H386" s="81" t="s">
        <v>17189</v>
      </c>
      <c r="I386" s="81" t="s">
        <v>14332</v>
      </c>
      <c r="J386" s="81" t="s">
        <v>14332</v>
      </c>
      <c r="K386" s="81" t="s">
        <v>14332</v>
      </c>
      <c r="L386" s="81" t="s">
        <v>14332</v>
      </c>
      <c r="M386" s="81" t="s">
        <v>14819</v>
      </c>
      <c r="N386" s="81" t="s">
        <v>14820</v>
      </c>
      <c r="O386" s="81" t="s">
        <v>14740</v>
      </c>
      <c r="P386" s="81" t="s">
        <v>17190</v>
      </c>
      <c r="Q386" s="81" t="s">
        <v>1453</v>
      </c>
      <c r="R386" s="81" t="s">
        <v>1453</v>
      </c>
      <c r="S386" s="81" t="s">
        <v>14332</v>
      </c>
      <c r="T386" s="81" t="s">
        <v>14900</v>
      </c>
      <c r="U386" s="81" t="s">
        <v>17191</v>
      </c>
      <c r="V386" s="81" t="s">
        <v>17190</v>
      </c>
      <c r="W386" s="81" t="s">
        <v>14332</v>
      </c>
      <c r="X386" s="81" t="s">
        <v>14332</v>
      </c>
      <c r="Y386" s="81" t="s">
        <v>14332</v>
      </c>
      <c r="Z386" s="81" t="s">
        <v>14745</v>
      </c>
      <c r="AA386" s="81" t="s">
        <v>14332</v>
      </c>
      <c r="AB386" s="81" t="s">
        <v>14332</v>
      </c>
      <c r="AC386" s="81" t="s">
        <v>14746</v>
      </c>
      <c r="AD386" s="81" t="s">
        <v>14332</v>
      </c>
      <c r="AE386" s="81" t="s">
        <v>14747</v>
      </c>
      <c r="AF386" s="81" t="s">
        <v>14748</v>
      </c>
      <c r="AG386" s="81" t="s">
        <v>14332</v>
      </c>
      <c r="AH386" s="81" t="s">
        <v>14332</v>
      </c>
      <c r="AI386" s="81" t="s">
        <v>14332</v>
      </c>
    </row>
    <row r="387" spans="1:35">
      <c r="A387" s="82" t="s">
        <v>14349</v>
      </c>
      <c r="B387" s="81" t="s">
        <v>14305</v>
      </c>
      <c r="C387" s="81" t="s">
        <v>14377</v>
      </c>
      <c r="D387" s="81" t="s">
        <v>14414</v>
      </c>
      <c r="E387" s="81" t="s">
        <v>14276</v>
      </c>
      <c r="F387" s="81" t="s">
        <v>14392</v>
      </c>
      <c r="G387" s="81" t="s">
        <v>14332</v>
      </c>
      <c r="H387" s="81" t="s">
        <v>17192</v>
      </c>
      <c r="I387" s="81" t="s">
        <v>14332</v>
      </c>
      <c r="J387" s="81" t="s">
        <v>14332</v>
      </c>
      <c r="K387" s="81" t="s">
        <v>14332</v>
      </c>
      <c r="L387" s="81" t="s">
        <v>14332</v>
      </c>
      <c r="M387" s="81" t="s">
        <v>14957</v>
      </c>
      <c r="N387" s="81" t="s">
        <v>14767</v>
      </c>
      <c r="O387" s="81" t="s">
        <v>14740</v>
      </c>
      <c r="P387" s="81" t="s">
        <v>17193</v>
      </c>
      <c r="Q387" s="81" t="s">
        <v>1453</v>
      </c>
      <c r="R387" s="81" t="s">
        <v>1453</v>
      </c>
      <c r="S387" s="81" t="s">
        <v>14332</v>
      </c>
      <c r="T387" s="81" t="s">
        <v>14900</v>
      </c>
      <c r="U387" s="81" t="s">
        <v>17194</v>
      </c>
      <c r="V387" s="81" t="s">
        <v>17193</v>
      </c>
      <c r="W387" s="81" t="s">
        <v>14332</v>
      </c>
      <c r="X387" s="81" t="s">
        <v>14332</v>
      </c>
      <c r="Y387" s="81" t="s">
        <v>14332</v>
      </c>
      <c r="Z387" s="81" t="s">
        <v>14745</v>
      </c>
      <c r="AA387" s="81" t="s">
        <v>14332</v>
      </c>
      <c r="AB387" s="81" t="s">
        <v>14332</v>
      </c>
      <c r="AC387" s="81" t="s">
        <v>14746</v>
      </c>
      <c r="AD387" s="81" t="s">
        <v>14332</v>
      </c>
      <c r="AE387" s="81" t="s">
        <v>14747</v>
      </c>
      <c r="AF387" s="81" t="s">
        <v>14748</v>
      </c>
      <c r="AG387" s="81" t="s">
        <v>14332</v>
      </c>
      <c r="AH387" s="81" t="s">
        <v>14332</v>
      </c>
      <c r="AI387" s="81" t="s">
        <v>14332</v>
      </c>
    </row>
    <row r="388" spans="1:35">
      <c r="A388" s="82" t="s">
        <v>14350</v>
      </c>
      <c r="B388" s="81" t="s">
        <v>14305</v>
      </c>
      <c r="C388" s="81" t="s">
        <v>14378</v>
      </c>
      <c r="D388" s="81" t="s">
        <v>14415</v>
      </c>
      <c r="E388" s="81" t="s">
        <v>14327</v>
      </c>
      <c r="F388" s="81" t="s">
        <v>14325</v>
      </c>
      <c r="G388" s="81" t="s">
        <v>14393</v>
      </c>
      <c r="H388" s="81" t="s">
        <v>17195</v>
      </c>
      <c r="I388" s="81" t="s">
        <v>1453</v>
      </c>
      <c r="J388" s="81" t="s">
        <v>1453</v>
      </c>
      <c r="K388" s="81" t="s">
        <v>14332</v>
      </c>
      <c r="L388" s="81" t="s">
        <v>14332</v>
      </c>
      <c r="M388" s="81" t="s">
        <v>14905</v>
      </c>
      <c r="N388" s="81" t="s">
        <v>14794</v>
      </c>
      <c r="O388" s="81" t="s">
        <v>14740</v>
      </c>
      <c r="P388" s="81" t="s">
        <v>1300</v>
      </c>
      <c r="Q388" s="81" t="s">
        <v>1453</v>
      </c>
      <c r="R388" s="81" t="s">
        <v>1453</v>
      </c>
      <c r="S388" s="81" t="s">
        <v>14332</v>
      </c>
      <c r="T388" s="81" t="s">
        <v>14742</v>
      </c>
      <c r="U388" s="81" t="s">
        <v>14378</v>
      </c>
      <c r="V388" s="81" t="s">
        <v>17196</v>
      </c>
      <c r="W388" s="81" t="s">
        <v>1453</v>
      </c>
      <c r="X388" s="81" t="s">
        <v>1453</v>
      </c>
      <c r="Y388" s="81" t="s">
        <v>14332</v>
      </c>
      <c r="Z388" s="81" t="s">
        <v>14745</v>
      </c>
      <c r="AA388" s="81" t="s">
        <v>14332</v>
      </c>
      <c r="AB388" s="81" t="s">
        <v>14332</v>
      </c>
      <c r="AC388" s="81" t="s">
        <v>14746</v>
      </c>
      <c r="AD388" s="81" t="s">
        <v>14332</v>
      </c>
      <c r="AE388" s="81" t="s">
        <v>14747</v>
      </c>
      <c r="AF388" s="81" t="s">
        <v>14748</v>
      </c>
      <c r="AG388" s="81" t="s">
        <v>14332</v>
      </c>
      <c r="AH388" s="81" t="s">
        <v>14332</v>
      </c>
      <c r="AI388" s="81" t="s">
        <v>14332</v>
      </c>
    </row>
    <row r="389" spans="1:35">
      <c r="A389" s="82" t="s">
        <v>4085</v>
      </c>
      <c r="B389" s="81" t="s">
        <v>14305</v>
      </c>
      <c r="C389" s="81" t="s">
        <v>14379</v>
      </c>
      <c r="D389" s="81" t="s">
        <v>14416</v>
      </c>
      <c r="E389" s="81" t="s">
        <v>14327</v>
      </c>
      <c r="F389" s="81" t="s">
        <v>14394</v>
      </c>
      <c r="G389" s="81" t="s">
        <v>14395</v>
      </c>
      <c r="H389" s="81" t="s">
        <v>17197</v>
      </c>
      <c r="I389" s="81" t="s">
        <v>14332</v>
      </c>
      <c r="J389" s="81" t="s">
        <v>14332</v>
      </c>
      <c r="K389" s="81" t="s">
        <v>17198</v>
      </c>
      <c r="L389" s="81" t="s">
        <v>14332</v>
      </c>
      <c r="M389" s="81" t="s">
        <v>17199</v>
      </c>
      <c r="N389" s="81" t="s">
        <v>14767</v>
      </c>
      <c r="O389" s="81" t="s">
        <v>14740</v>
      </c>
      <c r="P389" s="81" t="s">
        <v>15418</v>
      </c>
      <c r="Q389" s="81" t="s">
        <v>1453</v>
      </c>
      <c r="R389" s="81" t="s">
        <v>1453</v>
      </c>
      <c r="S389" s="81" t="s">
        <v>6</v>
      </c>
      <c r="T389" s="81" t="s">
        <v>14742</v>
      </c>
      <c r="U389" s="81" t="s">
        <v>17200</v>
      </c>
      <c r="V389" s="81" t="s">
        <v>17201</v>
      </c>
      <c r="W389" s="81" t="s">
        <v>14332</v>
      </c>
      <c r="X389" s="81" t="s">
        <v>14332</v>
      </c>
      <c r="Y389" s="81" t="s">
        <v>14332</v>
      </c>
      <c r="Z389" s="81" t="s">
        <v>14745</v>
      </c>
      <c r="AA389" s="81" t="s">
        <v>14332</v>
      </c>
      <c r="AB389" s="81" t="s">
        <v>14332</v>
      </c>
      <c r="AC389" s="81" t="s">
        <v>14746</v>
      </c>
      <c r="AD389" s="81" t="s">
        <v>14332</v>
      </c>
      <c r="AE389" s="81" t="s">
        <v>14747</v>
      </c>
      <c r="AF389" s="81" t="s">
        <v>14748</v>
      </c>
      <c r="AG389" s="81" t="s">
        <v>14332</v>
      </c>
      <c r="AH389" s="81" t="s">
        <v>14332</v>
      </c>
      <c r="AI389" s="81" t="s">
        <v>14332</v>
      </c>
    </row>
    <row r="390" spans="1:35">
      <c r="A390" s="82" t="s">
        <v>11478</v>
      </c>
      <c r="B390" s="81" t="s">
        <v>14305</v>
      </c>
      <c r="C390" s="81" t="s">
        <v>11477</v>
      </c>
      <c r="D390" s="81" t="s">
        <v>11479</v>
      </c>
      <c r="E390" s="81" t="s">
        <v>14396</v>
      </c>
      <c r="F390" s="81" t="s">
        <v>14397</v>
      </c>
      <c r="G390" s="81" t="s">
        <v>14398</v>
      </c>
      <c r="H390" s="81" t="s">
        <v>11480</v>
      </c>
      <c r="I390" s="81" t="s">
        <v>14332</v>
      </c>
      <c r="J390" s="81" t="s">
        <v>14332</v>
      </c>
      <c r="K390" s="81" t="s">
        <v>14332</v>
      </c>
      <c r="L390" s="81" t="s">
        <v>14332</v>
      </c>
      <c r="M390" s="81" t="s">
        <v>14848</v>
      </c>
      <c r="N390" s="81" t="s">
        <v>14804</v>
      </c>
      <c r="O390" s="81" t="s">
        <v>14740</v>
      </c>
      <c r="P390" s="81" t="s">
        <v>17202</v>
      </c>
      <c r="Q390" s="81" t="s">
        <v>14912</v>
      </c>
      <c r="R390" s="81" t="s">
        <v>14912</v>
      </c>
      <c r="S390" s="81" t="s">
        <v>14332</v>
      </c>
      <c r="T390" s="81" t="s">
        <v>14797</v>
      </c>
      <c r="U390" s="81" t="s">
        <v>17203</v>
      </c>
      <c r="V390" s="81" t="s">
        <v>17204</v>
      </c>
      <c r="W390" s="81" t="s">
        <v>14332</v>
      </c>
      <c r="X390" s="81" t="s">
        <v>14332</v>
      </c>
      <c r="Y390" s="81" t="s">
        <v>14332</v>
      </c>
      <c r="Z390" s="81" t="s">
        <v>14745</v>
      </c>
      <c r="AA390" s="81" t="s">
        <v>14332</v>
      </c>
      <c r="AB390" s="81" t="s">
        <v>14332</v>
      </c>
      <c r="AC390" s="81" t="s">
        <v>14746</v>
      </c>
      <c r="AD390" s="81" t="s">
        <v>14332</v>
      </c>
      <c r="AE390" s="81" t="s">
        <v>14747</v>
      </c>
      <c r="AF390" s="81" t="s">
        <v>14748</v>
      </c>
      <c r="AG390" s="81" t="s">
        <v>14332</v>
      </c>
      <c r="AH390" s="81" t="s">
        <v>14332</v>
      </c>
      <c r="AI390" s="81" t="s">
        <v>14332</v>
      </c>
    </row>
    <row r="391" spans="1:35">
      <c r="A391" s="82" t="s">
        <v>14351</v>
      </c>
      <c r="B391" s="81" t="s">
        <v>14305</v>
      </c>
      <c r="C391" s="81" t="s">
        <v>14381</v>
      </c>
      <c r="D391" s="81" t="s">
        <v>14417</v>
      </c>
      <c r="E391" s="81" t="s">
        <v>14327</v>
      </c>
      <c r="F391" s="81" t="s">
        <v>14325</v>
      </c>
      <c r="G391" s="81" t="s">
        <v>14399</v>
      </c>
      <c r="H391" s="81" t="s">
        <v>17205</v>
      </c>
      <c r="I391" s="81" t="s">
        <v>14332</v>
      </c>
      <c r="J391" s="81" t="s">
        <v>14332</v>
      </c>
      <c r="K391" s="81" t="s">
        <v>14332</v>
      </c>
      <c r="L391" s="81" t="s">
        <v>14332</v>
      </c>
      <c r="M391" s="81" t="s">
        <v>14957</v>
      </c>
      <c r="N391" s="81" t="s">
        <v>14767</v>
      </c>
      <c r="O391" s="81" t="s">
        <v>14740</v>
      </c>
      <c r="P391" s="81" t="s">
        <v>17206</v>
      </c>
      <c r="Q391" s="81" t="s">
        <v>1453</v>
      </c>
      <c r="R391" s="81" t="s">
        <v>15234</v>
      </c>
      <c r="S391" s="81" t="s">
        <v>14332</v>
      </c>
      <c r="T391" s="81" t="s">
        <v>14862</v>
      </c>
      <c r="U391" s="81" t="s">
        <v>17207</v>
      </c>
      <c r="V391" s="81" t="s">
        <v>15234</v>
      </c>
      <c r="W391" s="81" t="s">
        <v>14332</v>
      </c>
      <c r="X391" s="81" t="s">
        <v>14332</v>
      </c>
      <c r="Y391" s="81" t="s">
        <v>14332</v>
      </c>
      <c r="Z391" s="81" t="s">
        <v>14745</v>
      </c>
      <c r="AA391" s="81" t="s">
        <v>14332</v>
      </c>
      <c r="AB391" s="81" t="s">
        <v>14332</v>
      </c>
      <c r="AC391" s="81" t="s">
        <v>14746</v>
      </c>
      <c r="AD391" s="81" t="s">
        <v>14332</v>
      </c>
      <c r="AE391" s="81" t="s">
        <v>14747</v>
      </c>
      <c r="AF391" s="81" t="s">
        <v>14748</v>
      </c>
      <c r="AG391" s="81" t="s">
        <v>14332</v>
      </c>
      <c r="AH391" s="81" t="s">
        <v>14332</v>
      </c>
      <c r="AI391" s="81" t="s">
        <v>14332</v>
      </c>
    </row>
    <row r="392" spans="1:35">
      <c r="A392" s="82" t="s">
        <v>14352</v>
      </c>
      <c r="B392" s="81" t="s">
        <v>14305</v>
      </c>
      <c r="C392" s="81" t="s">
        <v>14382</v>
      </c>
      <c r="D392" s="81" t="s">
        <v>14418</v>
      </c>
      <c r="E392" s="81" t="s">
        <v>14396</v>
      </c>
      <c r="F392" s="81" t="s">
        <v>14397</v>
      </c>
      <c r="G392" s="81" t="s">
        <v>14400</v>
      </c>
      <c r="H392" s="81" t="s">
        <v>17208</v>
      </c>
      <c r="I392" s="81" t="s">
        <v>1453</v>
      </c>
      <c r="J392" s="81" t="s">
        <v>1453</v>
      </c>
      <c r="K392" s="81" t="s">
        <v>14332</v>
      </c>
      <c r="L392" s="81" t="s">
        <v>14332</v>
      </c>
      <c r="M392" s="81" t="s">
        <v>14783</v>
      </c>
      <c r="N392" s="81" t="s">
        <v>14739</v>
      </c>
      <c r="O392" s="81" t="s">
        <v>14740</v>
      </c>
      <c r="P392" s="81" t="s">
        <v>17209</v>
      </c>
      <c r="Q392" s="81" t="s">
        <v>1453</v>
      </c>
      <c r="R392" s="81" t="s">
        <v>1453</v>
      </c>
      <c r="S392" s="81" t="s">
        <v>14332</v>
      </c>
      <c r="T392" s="81" t="s">
        <v>14885</v>
      </c>
      <c r="U392" s="81" t="s">
        <v>17210</v>
      </c>
      <c r="V392" s="81" t="s">
        <v>17209</v>
      </c>
      <c r="W392" s="81" t="s">
        <v>1453</v>
      </c>
      <c r="X392" s="81" t="s">
        <v>1453</v>
      </c>
      <c r="Y392" s="81" t="s">
        <v>1453</v>
      </c>
      <c r="Z392" s="81" t="s">
        <v>14745</v>
      </c>
      <c r="AA392" s="81" t="s">
        <v>1453</v>
      </c>
      <c r="AB392" s="81" t="s">
        <v>1453</v>
      </c>
      <c r="AC392" s="81" t="s">
        <v>14746</v>
      </c>
      <c r="AD392" s="81" t="s">
        <v>14332</v>
      </c>
      <c r="AE392" s="81" t="s">
        <v>14747</v>
      </c>
      <c r="AF392" s="81" t="s">
        <v>14748</v>
      </c>
      <c r="AG392" s="81" t="s">
        <v>14332</v>
      </c>
      <c r="AH392" s="81" t="s">
        <v>14332</v>
      </c>
      <c r="AI392" s="81" t="s">
        <v>14332</v>
      </c>
    </row>
    <row r="393" spans="1:35">
      <c r="A393" s="82" t="s">
        <v>9511</v>
      </c>
      <c r="B393" s="81" t="s">
        <v>14305</v>
      </c>
      <c r="C393" s="81" t="s">
        <v>14383</v>
      </c>
      <c r="D393" s="81" t="s">
        <v>14419</v>
      </c>
      <c r="E393" s="81" t="s">
        <v>14276</v>
      </c>
      <c r="F393" s="81" t="s">
        <v>14401</v>
      </c>
      <c r="G393" s="81" t="s">
        <v>14402</v>
      </c>
      <c r="H393" s="81" t="s">
        <v>17211</v>
      </c>
      <c r="I393" s="81" t="s">
        <v>14912</v>
      </c>
      <c r="J393" s="81" t="s">
        <v>17212</v>
      </c>
      <c r="K393" s="81" t="s">
        <v>14332</v>
      </c>
      <c r="L393" s="81" t="s">
        <v>17213</v>
      </c>
      <c r="M393" s="81" t="s">
        <v>14860</v>
      </c>
      <c r="N393" s="81" t="s">
        <v>14804</v>
      </c>
      <c r="O393" s="81" t="s">
        <v>14740</v>
      </c>
      <c r="P393" s="81" t="s">
        <v>14912</v>
      </c>
      <c r="Q393" s="81" t="s">
        <v>14912</v>
      </c>
      <c r="R393" s="81" t="s">
        <v>14912</v>
      </c>
      <c r="S393" s="81" t="s">
        <v>14332</v>
      </c>
      <c r="T393" s="81" t="s">
        <v>14862</v>
      </c>
      <c r="U393" s="81" t="s">
        <v>17214</v>
      </c>
      <c r="V393" s="81" t="s">
        <v>17215</v>
      </c>
      <c r="W393" s="81" t="s">
        <v>14912</v>
      </c>
      <c r="X393" s="81" t="s">
        <v>14912</v>
      </c>
      <c r="Y393" s="81" t="s">
        <v>14912</v>
      </c>
      <c r="Z393" s="81" t="s">
        <v>14745</v>
      </c>
      <c r="AA393" s="81" t="s">
        <v>14912</v>
      </c>
      <c r="AB393" s="81" t="s">
        <v>14912</v>
      </c>
      <c r="AC393" s="81" t="s">
        <v>14746</v>
      </c>
      <c r="AD393" s="81" t="s">
        <v>14332</v>
      </c>
      <c r="AE393" s="81" t="s">
        <v>15226</v>
      </c>
      <c r="AF393" s="81" t="s">
        <v>14748</v>
      </c>
      <c r="AG393" s="81" t="s">
        <v>14332</v>
      </c>
      <c r="AH393" s="81" t="s">
        <v>14332</v>
      </c>
      <c r="AI393" s="81" t="s">
        <v>14332</v>
      </c>
    </row>
    <row r="394" spans="1:35">
      <c r="A394" s="82" t="s">
        <v>12753</v>
      </c>
      <c r="B394" s="81" t="s">
        <v>14305</v>
      </c>
      <c r="C394" s="81" t="s">
        <v>12752</v>
      </c>
      <c r="D394" s="81" t="s">
        <v>14420</v>
      </c>
      <c r="E394" s="81" t="s">
        <v>14276</v>
      </c>
      <c r="F394" s="81" t="s">
        <v>14403</v>
      </c>
      <c r="G394" s="81" t="s">
        <v>14404</v>
      </c>
      <c r="H394" s="81" t="s">
        <v>12480</v>
      </c>
      <c r="I394" s="81" t="s">
        <v>14332</v>
      </c>
      <c r="J394" s="81" t="s">
        <v>14332</v>
      </c>
      <c r="K394" s="81" t="s">
        <v>14332</v>
      </c>
      <c r="L394" s="81" t="s">
        <v>14332</v>
      </c>
      <c r="M394" s="81" t="s">
        <v>15455</v>
      </c>
      <c r="N394" s="81" t="s">
        <v>14833</v>
      </c>
      <c r="O394" s="81" t="s">
        <v>14740</v>
      </c>
      <c r="P394" s="81" t="s">
        <v>17216</v>
      </c>
      <c r="Q394" s="81" t="s">
        <v>14912</v>
      </c>
      <c r="R394" s="81" t="s">
        <v>14912</v>
      </c>
      <c r="S394" s="81" t="s">
        <v>14332</v>
      </c>
      <c r="T394" s="81" t="s">
        <v>14797</v>
      </c>
      <c r="U394" s="81" t="s">
        <v>17217</v>
      </c>
      <c r="V394" s="81" t="s">
        <v>17218</v>
      </c>
      <c r="W394" s="81" t="s">
        <v>14332</v>
      </c>
      <c r="X394" s="81" t="s">
        <v>14332</v>
      </c>
      <c r="Y394" s="81" t="s">
        <v>14332</v>
      </c>
      <c r="Z394" s="81" t="s">
        <v>14745</v>
      </c>
      <c r="AA394" s="81" t="s">
        <v>14332</v>
      </c>
      <c r="AB394" s="81" t="s">
        <v>14332</v>
      </c>
      <c r="AC394" s="81" t="s">
        <v>14746</v>
      </c>
      <c r="AD394" s="81" t="s">
        <v>14332</v>
      </c>
      <c r="AE394" s="81" t="s">
        <v>14747</v>
      </c>
      <c r="AF394" s="81" t="s">
        <v>14748</v>
      </c>
      <c r="AG394" s="81" t="s">
        <v>14332</v>
      </c>
      <c r="AH394" s="81" t="s">
        <v>14332</v>
      </c>
      <c r="AI394" s="81" t="s">
        <v>14332</v>
      </c>
    </row>
    <row r="395" spans="1:35">
      <c r="A395" s="82" t="s">
        <v>1558</v>
      </c>
      <c r="B395" s="81" t="s">
        <v>14305</v>
      </c>
      <c r="C395" s="81" t="s">
        <v>14384</v>
      </c>
      <c r="D395" s="81" t="s">
        <v>14421</v>
      </c>
      <c r="E395" s="81" t="s">
        <v>14324</v>
      </c>
      <c r="F395" s="81" t="s">
        <v>14397</v>
      </c>
      <c r="G395" s="81" t="s">
        <v>14405</v>
      </c>
      <c r="H395" s="81" t="s">
        <v>17219</v>
      </c>
      <c r="I395" s="81" t="s">
        <v>14332</v>
      </c>
      <c r="J395" s="81" t="s">
        <v>14332</v>
      </c>
      <c r="K395" s="81" t="s">
        <v>14332</v>
      </c>
      <c r="L395" s="81" t="s">
        <v>14332</v>
      </c>
      <c r="M395" s="81" t="s">
        <v>17199</v>
      </c>
      <c r="N395" s="81" t="s">
        <v>14767</v>
      </c>
      <c r="O395" s="81" t="s">
        <v>14740</v>
      </c>
      <c r="P395" s="81" t="s">
        <v>17220</v>
      </c>
      <c r="Q395" s="81" t="s">
        <v>1453</v>
      </c>
      <c r="R395" s="81" t="s">
        <v>1453</v>
      </c>
      <c r="S395" s="81" t="s">
        <v>6</v>
      </c>
      <c r="T395" s="81" t="s">
        <v>14742</v>
      </c>
      <c r="U395" s="81" t="s">
        <v>17221</v>
      </c>
      <c r="V395" s="81" t="s">
        <v>17222</v>
      </c>
      <c r="W395" s="81" t="s">
        <v>14332</v>
      </c>
      <c r="X395" s="81" t="s">
        <v>14332</v>
      </c>
      <c r="Y395" s="81" t="s">
        <v>14332</v>
      </c>
      <c r="Z395" s="81" t="s">
        <v>14332</v>
      </c>
      <c r="AA395" s="81" t="s">
        <v>14332</v>
      </c>
      <c r="AB395" s="81" t="s">
        <v>14332</v>
      </c>
      <c r="AC395" s="81" t="s">
        <v>14746</v>
      </c>
      <c r="AD395" s="81" t="s">
        <v>14332</v>
      </c>
      <c r="AE395" s="81" t="s">
        <v>14747</v>
      </c>
      <c r="AF395" s="81" t="s">
        <v>14748</v>
      </c>
      <c r="AG395" s="81" t="s">
        <v>14332</v>
      </c>
      <c r="AH395" s="81" t="s">
        <v>14332</v>
      </c>
      <c r="AI395" s="81" t="s">
        <v>14332</v>
      </c>
    </row>
    <row r="396" spans="1:35">
      <c r="A396" s="82" t="s">
        <v>14353</v>
      </c>
      <c r="B396" s="81" t="s">
        <v>14305</v>
      </c>
      <c r="C396" s="81" t="s">
        <v>14385</v>
      </c>
      <c r="D396" s="81" t="s">
        <v>17223</v>
      </c>
      <c r="E396" s="81" t="s">
        <v>14333</v>
      </c>
      <c r="F396" s="81" t="s">
        <v>14325</v>
      </c>
      <c r="G396" s="81" t="s">
        <v>14406</v>
      </c>
      <c r="H396" s="81" t="s">
        <v>17224</v>
      </c>
      <c r="I396" s="81" t="s">
        <v>1453</v>
      </c>
      <c r="J396" s="81" t="s">
        <v>1453</v>
      </c>
      <c r="K396" s="81" t="s">
        <v>14332</v>
      </c>
      <c r="L396" s="81" t="s">
        <v>14332</v>
      </c>
      <c r="M396" s="81" t="s">
        <v>14738</v>
      </c>
      <c r="N396" s="81" t="s">
        <v>14739</v>
      </c>
      <c r="O396" s="81" t="s">
        <v>14740</v>
      </c>
      <c r="P396" s="81" t="s">
        <v>17225</v>
      </c>
      <c r="Q396" s="81" t="s">
        <v>1453</v>
      </c>
      <c r="R396" s="81" t="s">
        <v>1453</v>
      </c>
      <c r="S396" s="81" t="s">
        <v>14332</v>
      </c>
      <c r="T396" s="81" t="s">
        <v>14742</v>
      </c>
      <c r="U396" s="81" t="s">
        <v>17226</v>
      </c>
      <c r="V396" s="81" t="s">
        <v>17227</v>
      </c>
      <c r="W396" s="81" t="s">
        <v>1453</v>
      </c>
      <c r="X396" s="81" t="s">
        <v>1453</v>
      </c>
      <c r="Y396" s="81" t="s">
        <v>1453</v>
      </c>
      <c r="Z396" s="81" t="s">
        <v>14745</v>
      </c>
      <c r="AA396" s="81" t="s">
        <v>14332</v>
      </c>
      <c r="AB396" s="81" t="s">
        <v>1453</v>
      </c>
      <c r="AC396" s="81" t="s">
        <v>14746</v>
      </c>
      <c r="AD396" s="81" t="s">
        <v>14332</v>
      </c>
      <c r="AE396" s="81" t="s">
        <v>14747</v>
      </c>
      <c r="AF396" s="81" t="s">
        <v>14748</v>
      </c>
      <c r="AG396" s="81" t="s">
        <v>14332</v>
      </c>
      <c r="AH396" s="81" t="s">
        <v>14332</v>
      </c>
      <c r="AI396" s="81" t="s">
        <v>14332</v>
      </c>
    </row>
    <row r="397" spans="1:35">
      <c r="A397" s="82" t="s">
        <v>14354</v>
      </c>
      <c r="B397" s="81" t="s">
        <v>14305</v>
      </c>
      <c r="C397" s="81" t="s">
        <v>17228</v>
      </c>
      <c r="D397" s="81" t="s">
        <v>17223</v>
      </c>
      <c r="E397" s="81" t="s">
        <v>14333</v>
      </c>
      <c r="F397" s="81" t="s">
        <v>14325</v>
      </c>
      <c r="G397" s="81" t="s">
        <v>14407</v>
      </c>
      <c r="H397" s="81" t="s">
        <v>17224</v>
      </c>
      <c r="I397" s="81" t="s">
        <v>1453</v>
      </c>
      <c r="J397" s="81" t="s">
        <v>1453</v>
      </c>
      <c r="K397" s="81" t="s">
        <v>14332</v>
      </c>
      <c r="L397" s="81" t="s">
        <v>14332</v>
      </c>
      <c r="M397" s="81" t="s">
        <v>14738</v>
      </c>
      <c r="N397" s="81" t="s">
        <v>14739</v>
      </c>
      <c r="O397" s="81" t="s">
        <v>14740</v>
      </c>
      <c r="P397" s="81" t="s">
        <v>17225</v>
      </c>
      <c r="Q397" s="81" t="s">
        <v>1453</v>
      </c>
      <c r="R397" s="81" t="s">
        <v>1453</v>
      </c>
      <c r="S397" s="81" t="s">
        <v>14332</v>
      </c>
      <c r="T397" s="81" t="s">
        <v>14742</v>
      </c>
      <c r="U397" s="81" t="s">
        <v>17226</v>
      </c>
      <c r="V397" s="81" t="s">
        <v>17227</v>
      </c>
      <c r="W397" s="81" t="s">
        <v>1453</v>
      </c>
      <c r="X397" s="81" t="s">
        <v>1453</v>
      </c>
      <c r="Y397" s="81" t="s">
        <v>1453</v>
      </c>
      <c r="Z397" s="81" t="s">
        <v>14745</v>
      </c>
      <c r="AA397" s="81" t="s">
        <v>1453</v>
      </c>
      <c r="AB397" s="81" t="s">
        <v>1453</v>
      </c>
      <c r="AC397" s="81" t="s">
        <v>14746</v>
      </c>
      <c r="AD397" s="81" t="s">
        <v>14332</v>
      </c>
      <c r="AE397" s="81" t="s">
        <v>14747</v>
      </c>
      <c r="AF397" s="81" t="s">
        <v>14748</v>
      </c>
      <c r="AG397" s="81" t="s">
        <v>14332</v>
      </c>
      <c r="AH397" s="81" t="s">
        <v>14332</v>
      </c>
      <c r="AI397" s="81" t="s">
        <v>14332</v>
      </c>
    </row>
    <row r="398" spans="1:35">
      <c r="A398" s="82" t="s">
        <v>14493</v>
      </c>
      <c r="B398" s="81" t="s">
        <v>14305</v>
      </c>
      <c r="C398" s="81" t="s">
        <v>14386</v>
      </c>
      <c r="D398" s="81" t="s">
        <v>14422</v>
      </c>
      <c r="E398" s="81" t="s">
        <v>14333</v>
      </c>
      <c r="F398" s="81" t="s">
        <v>14403</v>
      </c>
      <c r="G398" s="81" t="s">
        <v>14332</v>
      </c>
      <c r="H398" s="81" t="s">
        <v>17229</v>
      </c>
      <c r="I398" s="81" t="s">
        <v>14332</v>
      </c>
      <c r="J398" s="81" t="s">
        <v>14332</v>
      </c>
      <c r="K398" s="81" t="s">
        <v>14332</v>
      </c>
      <c r="L398" s="81" t="s">
        <v>14332</v>
      </c>
      <c r="M398" s="81" t="s">
        <v>14860</v>
      </c>
      <c r="N398" s="81" t="s">
        <v>14804</v>
      </c>
      <c r="O398" s="81" t="s">
        <v>14740</v>
      </c>
      <c r="P398" s="81" t="s">
        <v>17230</v>
      </c>
      <c r="Q398" s="81" t="s">
        <v>1453</v>
      </c>
      <c r="R398" s="81" t="s">
        <v>1453</v>
      </c>
      <c r="S398" s="81" t="s">
        <v>14332</v>
      </c>
      <c r="T398" s="81" t="s">
        <v>14797</v>
      </c>
      <c r="U398" s="81" t="s">
        <v>17231</v>
      </c>
      <c r="V398" s="81" t="s">
        <v>17232</v>
      </c>
      <c r="W398" s="81" t="s">
        <v>14332</v>
      </c>
      <c r="X398" s="81" t="s">
        <v>14332</v>
      </c>
      <c r="Y398" s="81" t="s">
        <v>14332</v>
      </c>
      <c r="Z398" s="81" t="s">
        <v>14745</v>
      </c>
      <c r="AA398" s="81" t="s">
        <v>14332</v>
      </c>
      <c r="AB398" s="81" t="s">
        <v>14332</v>
      </c>
      <c r="AC398" s="81" t="s">
        <v>14746</v>
      </c>
      <c r="AD398" s="81" t="s">
        <v>14332</v>
      </c>
      <c r="AE398" s="81" t="s">
        <v>14747</v>
      </c>
      <c r="AF398" s="81" t="s">
        <v>14748</v>
      </c>
      <c r="AG398" s="81" t="s">
        <v>14332</v>
      </c>
      <c r="AH398" s="81" t="s">
        <v>14332</v>
      </c>
      <c r="AI398" s="81" t="s">
        <v>14332</v>
      </c>
    </row>
    <row r="399" spans="1:35" hidden="1">
      <c r="A399" s="82" t="s">
        <v>14355</v>
      </c>
      <c r="B399" s="81" t="s">
        <v>14305</v>
      </c>
      <c r="C399" s="81" t="s">
        <v>17233</v>
      </c>
      <c r="D399" s="81" t="s">
        <v>14423</v>
      </c>
      <c r="E399" s="81" t="s">
        <v>14276</v>
      </c>
      <c r="F399" s="81" t="s">
        <v>14397</v>
      </c>
      <c r="G399" s="81" t="s">
        <v>14408</v>
      </c>
      <c r="H399" s="81" t="s">
        <v>17234</v>
      </c>
      <c r="I399" s="81" t="s">
        <v>14332</v>
      </c>
      <c r="J399" s="81" t="s">
        <v>14332</v>
      </c>
      <c r="K399" s="81" t="s">
        <v>14332</v>
      </c>
      <c r="L399" s="81" t="s">
        <v>14332</v>
      </c>
      <c r="M399" s="81" t="s">
        <v>15096</v>
      </c>
      <c r="N399" s="81" t="s">
        <v>14767</v>
      </c>
      <c r="O399" s="81" t="s">
        <v>14740</v>
      </c>
      <c r="P399" s="81" t="s">
        <v>17235</v>
      </c>
      <c r="Q399" s="81" t="s">
        <v>1453</v>
      </c>
      <c r="R399" s="81" t="s">
        <v>1453</v>
      </c>
      <c r="S399" s="81" t="s">
        <v>14332</v>
      </c>
      <c r="T399" s="81" t="s">
        <v>14862</v>
      </c>
      <c r="U399" s="81" t="s">
        <v>17236</v>
      </c>
      <c r="V399" s="81" t="s">
        <v>17237</v>
      </c>
      <c r="W399" s="81" t="s">
        <v>14332</v>
      </c>
      <c r="X399" s="81" t="s">
        <v>14332</v>
      </c>
      <c r="Y399" s="81" t="s">
        <v>14332</v>
      </c>
      <c r="Z399" s="81" t="s">
        <v>14745</v>
      </c>
      <c r="AA399" s="81" t="s">
        <v>14332</v>
      </c>
      <c r="AB399" s="81" t="s">
        <v>14332</v>
      </c>
      <c r="AC399" s="81" t="s">
        <v>14746</v>
      </c>
      <c r="AD399" s="81" t="s">
        <v>14332</v>
      </c>
      <c r="AE399" s="81" t="s">
        <v>14747</v>
      </c>
      <c r="AF399" s="81" t="s">
        <v>14748</v>
      </c>
      <c r="AG399" s="81" t="s">
        <v>14332</v>
      </c>
      <c r="AH399" s="81" t="s">
        <v>14332</v>
      </c>
      <c r="AI399" s="81" t="s">
        <v>14332</v>
      </c>
    </row>
    <row r="400" spans="1:35" hidden="1">
      <c r="A400" s="82" t="s">
        <v>14356</v>
      </c>
      <c r="B400" s="81" t="s">
        <v>14305</v>
      </c>
      <c r="C400" s="81" t="s">
        <v>17238</v>
      </c>
      <c r="D400" s="81" t="s">
        <v>14424</v>
      </c>
      <c r="E400" s="81" t="s">
        <v>14333</v>
      </c>
      <c r="F400" s="81" t="s">
        <v>14325</v>
      </c>
      <c r="G400" s="81" t="s">
        <v>14409</v>
      </c>
      <c r="H400" s="81" t="s">
        <v>17239</v>
      </c>
      <c r="I400" s="81" t="s">
        <v>17240</v>
      </c>
      <c r="J400" s="81" t="s">
        <v>1453</v>
      </c>
      <c r="K400" s="81" t="s">
        <v>14332</v>
      </c>
      <c r="L400" s="81" t="s">
        <v>14332</v>
      </c>
      <c r="M400" s="81" t="s">
        <v>15455</v>
      </c>
      <c r="N400" s="81" t="s">
        <v>14833</v>
      </c>
      <c r="O400" s="81" t="s">
        <v>14740</v>
      </c>
      <c r="P400" s="81" t="s">
        <v>17241</v>
      </c>
      <c r="Q400" s="81" t="s">
        <v>1453</v>
      </c>
      <c r="R400" s="81" t="s">
        <v>1453</v>
      </c>
      <c r="S400" s="81" t="s">
        <v>14332</v>
      </c>
      <c r="T400" s="81" t="s">
        <v>14885</v>
      </c>
      <c r="U400" s="81" t="s">
        <v>17242</v>
      </c>
      <c r="V400" s="81" t="s">
        <v>17241</v>
      </c>
      <c r="W400" s="81" t="s">
        <v>1453</v>
      </c>
      <c r="X400" s="81" t="s">
        <v>1453</v>
      </c>
      <c r="Y400" s="81" t="s">
        <v>1453</v>
      </c>
      <c r="Z400" s="81" t="s">
        <v>14745</v>
      </c>
      <c r="AA400" s="81" t="s">
        <v>1453</v>
      </c>
      <c r="AB400" s="81" t="s">
        <v>1453</v>
      </c>
      <c r="AC400" s="81" t="s">
        <v>14746</v>
      </c>
      <c r="AD400" s="81" t="s">
        <v>14332</v>
      </c>
      <c r="AE400" s="81" t="s">
        <v>14747</v>
      </c>
      <c r="AF400" s="81" t="s">
        <v>14748</v>
      </c>
      <c r="AG400" s="81" t="s">
        <v>14332</v>
      </c>
      <c r="AH400" s="81" t="s">
        <v>14332</v>
      </c>
      <c r="AI400" s="81" t="s">
        <v>14332</v>
      </c>
    </row>
    <row r="401" spans="1:35" hidden="1">
      <c r="A401" s="82" t="s">
        <v>10867</v>
      </c>
      <c r="B401" s="81" t="s">
        <v>14305</v>
      </c>
      <c r="C401" s="81" t="s">
        <v>10866</v>
      </c>
      <c r="D401" s="81" t="s">
        <v>10868</v>
      </c>
      <c r="E401" s="81" t="s">
        <v>14276</v>
      </c>
      <c r="F401" s="81" t="s">
        <v>14410</v>
      </c>
      <c r="G401" s="81" t="s">
        <v>14411</v>
      </c>
      <c r="H401" s="81" t="s">
        <v>10869</v>
      </c>
      <c r="I401" s="81" t="s">
        <v>14332</v>
      </c>
      <c r="J401" s="81" t="s">
        <v>14332</v>
      </c>
      <c r="K401" s="81" t="s">
        <v>14332</v>
      </c>
      <c r="L401" s="81" t="s">
        <v>14332</v>
      </c>
      <c r="M401" s="81" t="s">
        <v>15434</v>
      </c>
      <c r="N401" s="81" t="s">
        <v>14804</v>
      </c>
      <c r="O401" s="81" t="s">
        <v>14740</v>
      </c>
      <c r="P401" s="81" t="s">
        <v>17243</v>
      </c>
      <c r="Q401" s="81" t="s">
        <v>14912</v>
      </c>
      <c r="R401" s="81" t="s">
        <v>14912</v>
      </c>
      <c r="S401" s="81" t="s">
        <v>14332</v>
      </c>
      <c r="T401" s="81" t="s">
        <v>14797</v>
      </c>
      <c r="U401" s="81" t="s">
        <v>17244</v>
      </c>
      <c r="V401" s="81" t="s">
        <v>17243</v>
      </c>
      <c r="W401" s="81" t="s">
        <v>14332</v>
      </c>
      <c r="X401" s="81" t="s">
        <v>14332</v>
      </c>
      <c r="Y401" s="81" t="s">
        <v>14332</v>
      </c>
      <c r="Z401" s="81" t="s">
        <v>14745</v>
      </c>
      <c r="AA401" s="81" t="s">
        <v>14332</v>
      </c>
      <c r="AB401" s="81" t="s">
        <v>14332</v>
      </c>
      <c r="AC401" s="81" t="s">
        <v>14746</v>
      </c>
      <c r="AD401" s="81" t="s">
        <v>14332</v>
      </c>
      <c r="AE401" s="81" t="s">
        <v>14747</v>
      </c>
      <c r="AF401" s="81" t="s">
        <v>14748</v>
      </c>
      <c r="AG401" s="81" t="s">
        <v>14332</v>
      </c>
      <c r="AH401" s="81" t="s">
        <v>14332</v>
      </c>
      <c r="AI401" s="81" t="s">
        <v>14332</v>
      </c>
    </row>
    <row r="402" spans="1:35" hidden="1">
      <c r="A402" s="82" t="s">
        <v>7008</v>
      </c>
      <c r="B402" s="81" t="s">
        <v>14305</v>
      </c>
      <c r="C402" s="81" t="s">
        <v>14387</v>
      </c>
      <c r="D402" s="81" t="s">
        <v>7009</v>
      </c>
      <c r="E402" s="81" t="s">
        <v>14396</v>
      </c>
      <c r="F402" s="81" t="s">
        <v>14405</v>
      </c>
      <c r="G402" s="81" t="s">
        <v>14412</v>
      </c>
      <c r="H402" s="81" t="s">
        <v>7010</v>
      </c>
      <c r="I402" s="81" t="s">
        <v>7011</v>
      </c>
      <c r="J402" s="81" t="s">
        <v>7010</v>
      </c>
      <c r="K402" s="81" t="s">
        <v>14332</v>
      </c>
      <c r="L402" s="81" t="s">
        <v>14332</v>
      </c>
      <c r="M402" s="81" t="s">
        <v>14860</v>
      </c>
      <c r="N402" s="81" t="s">
        <v>14804</v>
      </c>
      <c r="O402" s="81" t="s">
        <v>14740</v>
      </c>
      <c r="P402" s="81" t="s">
        <v>17245</v>
      </c>
      <c r="Q402" s="81" t="s">
        <v>17245</v>
      </c>
      <c r="R402" s="81" t="s">
        <v>17245</v>
      </c>
      <c r="S402" s="81" t="s">
        <v>14332</v>
      </c>
      <c r="T402" s="81" t="s">
        <v>14797</v>
      </c>
      <c r="U402" s="81" t="s">
        <v>17246</v>
      </c>
      <c r="V402" s="81" t="s">
        <v>17247</v>
      </c>
      <c r="W402" s="81" t="s">
        <v>14332</v>
      </c>
      <c r="X402" s="81" t="s">
        <v>14332</v>
      </c>
      <c r="Y402" s="81" t="s">
        <v>14332</v>
      </c>
      <c r="Z402" s="81" t="s">
        <v>14745</v>
      </c>
      <c r="AA402" s="81" t="s">
        <v>14332</v>
      </c>
      <c r="AB402" s="81" t="s">
        <v>14332</v>
      </c>
      <c r="AC402" s="81" t="s">
        <v>14746</v>
      </c>
      <c r="AD402" s="81" t="s">
        <v>14332</v>
      </c>
      <c r="AE402" s="81" t="s">
        <v>14747</v>
      </c>
      <c r="AF402" s="81" t="s">
        <v>14748</v>
      </c>
      <c r="AG402" s="81" t="s">
        <v>14332</v>
      </c>
      <c r="AH402" s="81" t="s">
        <v>14332</v>
      </c>
      <c r="AI402" s="81" t="s">
        <v>14332</v>
      </c>
    </row>
    <row r="403" spans="1:35">
      <c r="A403" s="82" t="s">
        <v>14357</v>
      </c>
      <c r="B403" s="81" t="s">
        <v>14305</v>
      </c>
      <c r="C403" s="81" t="s">
        <v>17248</v>
      </c>
      <c r="D403" s="81" t="s">
        <v>17249</v>
      </c>
      <c r="E403" s="81" t="s">
        <v>14276</v>
      </c>
      <c r="F403" s="81" t="s">
        <v>14403</v>
      </c>
      <c r="G403" s="81" t="s">
        <v>17250</v>
      </c>
      <c r="H403" s="81" t="s">
        <v>17229</v>
      </c>
      <c r="I403" s="81" t="s">
        <v>14332</v>
      </c>
      <c r="J403" s="81" t="s">
        <v>14332</v>
      </c>
      <c r="K403" s="81" t="s">
        <v>14332</v>
      </c>
      <c r="L403" s="81" t="s">
        <v>14332</v>
      </c>
      <c r="M403" s="81" t="s">
        <v>15434</v>
      </c>
      <c r="N403" s="81" t="s">
        <v>14804</v>
      </c>
      <c r="O403" s="81" t="s">
        <v>14740</v>
      </c>
      <c r="P403" s="81" t="s">
        <v>17251</v>
      </c>
      <c r="Q403" s="81" t="s">
        <v>1453</v>
      </c>
      <c r="R403" s="81" t="s">
        <v>1453</v>
      </c>
      <c r="S403" s="81" t="s">
        <v>14332</v>
      </c>
      <c r="T403" s="81" t="s">
        <v>14862</v>
      </c>
      <c r="U403" s="81" t="s">
        <v>17231</v>
      </c>
      <c r="V403" s="81" t="s">
        <v>17232</v>
      </c>
      <c r="W403" s="81" t="s">
        <v>14332</v>
      </c>
      <c r="X403" s="81" t="s">
        <v>14332</v>
      </c>
      <c r="Y403" s="81" t="s">
        <v>14332</v>
      </c>
      <c r="Z403" s="81" t="s">
        <v>14745</v>
      </c>
      <c r="AA403" s="81" t="s">
        <v>14332</v>
      </c>
      <c r="AB403" s="81" t="s">
        <v>14332</v>
      </c>
      <c r="AC403" s="81" t="s">
        <v>14746</v>
      </c>
      <c r="AD403" s="81" t="s">
        <v>14332</v>
      </c>
      <c r="AE403" s="81" t="s">
        <v>14747</v>
      </c>
      <c r="AF403" s="81" t="s">
        <v>14748</v>
      </c>
      <c r="AG403" s="81" t="s">
        <v>14332</v>
      </c>
      <c r="AH403" s="81" t="s">
        <v>14332</v>
      </c>
      <c r="AI403" s="81" t="s">
        <v>14332</v>
      </c>
    </row>
    <row r="404" spans="1:35">
      <c r="A404" s="82" t="s">
        <v>14348</v>
      </c>
      <c r="B404" s="81" t="s">
        <v>14305</v>
      </c>
      <c r="C404" s="81" t="s">
        <v>17252</v>
      </c>
      <c r="D404" s="81" t="s">
        <v>17253</v>
      </c>
      <c r="E404" s="81" t="s">
        <v>14327</v>
      </c>
      <c r="F404" s="81" t="s">
        <v>14325</v>
      </c>
      <c r="G404" s="81" t="s">
        <v>14347</v>
      </c>
      <c r="H404" s="81" t="s">
        <v>17254</v>
      </c>
      <c r="I404" s="81" t="s">
        <v>1453</v>
      </c>
      <c r="J404" s="81" t="s">
        <v>1453</v>
      </c>
      <c r="K404" s="81" t="s">
        <v>14332</v>
      </c>
      <c r="L404" s="81" t="s">
        <v>14332</v>
      </c>
      <c r="M404" s="81" t="s">
        <v>14905</v>
      </c>
      <c r="N404" s="81" t="s">
        <v>14794</v>
      </c>
      <c r="O404" s="81" t="s">
        <v>14740</v>
      </c>
      <c r="P404" s="81" t="s">
        <v>17255</v>
      </c>
      <c r="Q404" s="81" t="s">
        <v>1453</v>
      </c>
      <c r="R404" s="81" t="s">
        <v>1453</v>
      </c>
      <c r="S404" s="81" t="s">
        <v>14332</v>
      </c>
      <c r="T404" s="81" t="s">
        <v>14797</v>
      </c>
      <c r="U404" s="81" t="s">
        <v>17256</v>
      </c>
      <c r="V404" s="81" t="s">
        <v>17257</v>
      </c>
      <c r="W404" s="81" t="s">
        <v>1453</v>
      </c>
      <c r="X404" s="81" t="s">
        <v>1453</v>
      </c>
      <c r="Y404" s="81" t="s">
        <v>14332</v>
      </c>
      <c r="Z404" s="81" t="s">
        <v>14745</v>
      </c>
      <c r="AA404" s="81" t="s">
        <v>14332</v>
      </c>
      <c r="AB404" s="81" t="s">
        <v>14332</v>
      </c>
      <c r="AC404" s="81" t="s">
        <v>14746</v>
      </c>
      <c r="AD404" s="81" t="s">
        <v>14332</v>
      </c>
      <c r="AE404" s="81" t="s">
        <v>14747</v>
      </c>
      <c r="AF404" s="81" t="s">
        <v>14748</v>
      </c>
      <c r="AG404" s="81" t="s">
        <v>14332</v>
      </c>
      <c r="AH404" s="81" t="s">
        <v>14332</v>
      </c>
      <c r="AI404" s="81" t="s">
        <v>14332</v>
      </c>
    </row>
    <row r="405" spans="1:35">
      <c r="A405" s="82" t="s">
        <v>14358</v>
      </c>
      <c r="B405" s="81" t="s">
        <v>14305</v>
      </c>
      <c r="C405" s="81" t="s">
        <v>14425</v>
      </c>
      <c r="D405" s="81" t="s">
        <v>14443</v>
      </c>
      <c r="E405" s="81" t="s">
        <v>14276</v>
      </c>
      <c r="F405" s="81" t="s">
        <v>14432</v>
      </c>
      <c r="G405" s="81" t="s">
        <v>14433</v>
      </c>
      <c r="H405" s="81" t="s">
        <v>17258</v>
      </c>
      <c r="I405" s="81" t="s">
        <v>14332</v>
      </c>
      <c r="J405" s="81" t="s">
        <v>14332</v>
      </c>
      <c r="K405" s="81" t="s">
        <v>14332</v>
      </c>
      <c r="L405" s="81" t="s">
        <v>14332</v>
      </c>
      <c r="M405" s="81" t="s">
        <v>14957</v>
      </c>
      <c r="N405" s="81" t="s">
        <v>14767</v>
      </c>
      <c r="O405" s="81" t="s">
        <v>14740</v>
      </c>
      <c r="P405" s="81" t="s">
        <v>17259</v>
      </c>
      <c r="Q405" s="81" t="s">
        <v>1453</v>
      </c>
      <c r="R405" s="81" t="s">
        <v>1453</v>
      </c>
      <c r="S405" s="81" t="s">
        <v>14332</v>
      </c>
      <c r="T405" s="81" t="s">
        <v>14742</v>
      </c>
      <c r="U405" s="81" t="s">
        <v>17260</v>
      </c>
      <c r="V405" s="81" t="s">
        <v>17261</v>
      </c>
      <c r="W405" s="81" t="s">
        <v>14332</v>
      </c>
      <c r="X405" s="81" t="s">
        <v>14332</v>
      </c>
      <c r="Y405" s="81" t="s">
        <v>14332</v>
      </c>
      <c r="Z405" s="81" t="s">
        <v>14745</v>
      </c>
      <c r="AA405" s="81" t="s">
        <v>14332</v>
      </c>
      <c r="AB405" s="81" t="s">
        <v>14332</v>
      </c>
      <c r="AC405" s="81" t="s">
        <v>14746</v>
      </c>
      <c r="AD405" s="81" t="s">
        <v>14332</v>
      </c>
      <c r="AE405" s="81" t="s">
        <v>14747</v>
      </c>
      <c r="AF405" s="81" t="s">
        <v>14748</v>
      </c>
      <c r="AG405" s="81" t="s">
        <v>14332</v>
      </c>
      <c r="AH405" s="81" t="s">
        <v>14332</v>
      </c>
      <c r="AI405" s="81" t="s">
        <v>14332</v>
      </c>
    </row>
    <row r="406" spans="1:35">
      <c r="A406" s="82" t="s">
        <v>14359</v>
      </c>
      <c r="B406" s="81" t="s">
        <v>14305</v>
      </c>
      <c r="C406" s="81" t="s">
        <v>17262</v>
      </c>
      <c r="D406" s="81" t="s">
        <v>14444</v>
      </c>
      <c r="E406" s="81" t="s">
        <v>14276</v>
      </c>
      <c r="F406" s="81" t="s">
        <v>14397</v>
      </c>
      <c r="G406" s="81" t="s">
        <v>14434</v>
      </c>
      <c r="H406" s="81" t="s">
        <v>17263</v>
      </c>
      <c r="I406" s="81" t="s">
        <v>14332</v>
      </c>
      <c r="J406" s="81" t="s">
        <v>14332</v>
      </c>
      <c r="K406" s="81" t="s">
        <v>14332</v>
      </c>
      <c r="L406" s="81" t="s">
        <v>17264</v>
      </c>
      <c r="M406" s="81" t="s">
        <v>14803</v>
      </c>
      <c r="N406" s="81" t="s">
        <v>14804</v>
      </c>
      <c r="O406" s="81" t="s">
        <v>14740</v>
      </c>
      <c r="P406" s="81" t="s">
        <v>17265</v>
      </c>
      <c r="Q406" s="81" t="s">
        <v>1453</v>
      </c>
      <c r="R406" s="81" t="s">
        <v>1453</v>
      </c>
      <c r="S406" s="81" t="s">
        <v>14332</v>
      </c>
      <c r="T406" s="81" t="s">
        <v>14862</v>
      </c>
      <c r="U406" s="81" t="s">
        <v>17266</v>
      </c>
      <c r="V406" s="81" t="s">
        <v>17267</v>
      </c>
      <c r="W406" s="81" t="s">
        <v>14332</v>
      </c>
      <c r="X406" s="81" t="s">
        <v>14332</v>
      </c>
      <c r="Y406" s="81" t="s">
        <v>14332</v>
      </c>
      <c r="Z406" s="81" t="s">
        <v>14745</v>
      </c>
      <c r="AA406" s="81" t="s">
        <v>14332</v>
      </c>
      <c r="AB406" s="81" t="s">
        <v>14332</v>
      </c>
      <c r="AC406" s="81" t="s">
        <v>14746</v>
      </c>
      <c r="AD406" s="81" t="s">
        <v>14332</v>
      </c>
      <c r="AE406" s="81" t="s">
        <v>14747</v>
      </c>
      <c r="AF406" s="81" t="s">
        <v>14748</v>
      </c>
      <c r="AG406" s="81" t="s">
        <v>14332</v>
      </c>
      <c r="AH406" s="81" t="s">
        <v>14332</v>
      </c>
      <c r="AI406" s="81" t="s">
        <v>14332</v>
      </c>
    </row>
    <row r="407" spans="1:35">
      <c r="A407" s="82" t="s">
        <v>11844</v>
      </c>
      <c r="B407" s="81" t="s">
        <v>14305</v>
      </c>
      <c r="C407" s="81" t="s">
        <v>11843</v>
      </c>
      <c r="D407" s="81" t="s">
        <v>14445</v>
      </c>
      <c r="E407" s="81" t="s">
        <v>14276</v>
      </c>
      <c r="F407" s="81" t="s">
        <v>14435</v>
      </c>
      <c r="G407" s="81" t="s">
        <v>14332</v>
      </c>
      <c r="H407" s="81" t="s">
        <v>11846</v>
      </c>
      <c r="I407" s="81" t="s">
        <v>14332</v>
      </c>
      <c r="J407" s="81" t="s">
        <v>14332</v>
      </c>
      <c r="K407" s="81" t="s">
        <v>14332</v>
      </c>
      <c r="L407" s="81" t="s">
        <v>14332</v>
      </c>
      <c r="M407" s="81" t="s">
        <v>14860</v>
      </c>
      <c r="N407" s="81" t="s">
        <v>14804</v>
      </c>
      <c r="O407" s="81" t="s">
        <v>14740</v>
      </c>
      <c r="P407" s="81" t="s">
        <v>17268</v>
      </c>
      <c r="Q407" s="81" t="s">
        <v>17269</v>
      </c>
      <c r="R407" s="81" t="s">
        <v>14912</v>
      </c>
      <c r="S407" s="81" t="s">
        <v>14332</v>
      </c>
      <c r="T407" s="81" t="s">
        <v>14797</v>
      </c>
      <c r="U407" s="81" t="s">
        <v>17270</v>
      </c>
      <c r="V407" s="81" t="s">
        <v>17271</v>
      </c>
      <c r="W407" s="81" t="s">
        <v>14332</v>
      </c>
      <c r="X407" s="81" t="s">
        <v>14332</v>
      </c>
      <c r="Y407" s="81" t="s">
        <v>14332</v>
      </c>
      <c r="Z407" s="81" t="s">
        <v>14745</v>
      </c>
      <c r="AA407" s="81" t="s">
        <v>14332</v>
      </c>
      <c r="AB407" s="81" t="s">
        <v>14332</v>
      </c>
      <c r="AC407" s="81" t="s">
        <v>14746</v>
      </c>
      <c r="AD407" s="81" t="s">
        <v>14332</v>
      </c>
      <c r="AE407" s="81" t="s">
        <v>14747</v>
      </c>
      <c r="AF407" s="81" t="s">
        <v>14748</v>
      </c>
      <c r="AG407" s="81" t="s">
        <v>14332</v>
      </c>
      <c r="AH407" s="81" t="s">
        <v>14332</v>
      </c>
      <c r="AI407" s="81" t="s">
        <v>14332</v>
      </c>
    </row>
    <row r="408" spans="1:35">
      <c r="A408" s="82" t="s">
        <v>31840</v>
      </c>
      <c r="B408" s="81" t="s">
        <v>14305</v>
      </c>
      <c r="C408" s="81" t="s">
        <v>14426</v>
      </c>
      <c r="D408" s="81" t="s">
        <v>17272</v>
      </c>
      <c r="E408" s="81" t="s">
        <v>14333</v>
      </c>
      <c r="F408" s="81" t="s">
        <v>14325</v>
      </c>
      <c r="G408" s="81" t="s">
        <v>14436</v>
      </c>
      <c r="H408" s="81" t="s">
        <v>17273</v>
      </c>
      <c r="I408" s="81" t="s">
        <v>1453</v>
      </c>
      <c r="J408" s="81" t="s">
        <v>1453</v>
      </c>
      <c r="K408" s="81" t="s">
        <v>14332</v>
      </c>
      <c r="L408" s="81" t="s">
        <v>14332</v>
      </c>
      <c r="M408" s="81" t="s">
        <v>14738</v>
      </c>
      <c r="N408" s="81" t="s">
        <v>14739</v>
      </c>
      <c r="O408" s="81" t="s">
        <v>14740</v>
      </c>
      <c r="P408" s="81" t="s">
        <v>15897</v>
      </c>
      <c r="Q408" s="81" t="s">
        <v>1453</v>
      </c>
      <c r="R408" s="81" t="s">
        <v>1453</v>
      </c>
      <c r="S408" s="81" t="s">
        <v>14332</v>
      </c>
      <c r="T408" s="81" t="s">
        <v>14742</v>
      </c>
      <c r="U408" s="81" t="s">
        <v>15901</v>
      </c>
      <c r="V408" s="81" t="s">
        <v>15897</v>
      </c>
      <c r="W408" s="81" t="s">
        <v>1453</v>
      </c>
      <c r="X408" s="81" t="s">
        <v>1453</v>
      </c>
      <c r="Y408" s="81" t="s">
        <v>1453</v>
      </c>
      <c r="Z408" s="81" t="s">
        <v>14745</v>
      </c>
      <c r="AA408" s="81" t="s">
        <v>1453</v>
      </c>
      <c r="AB408" s="81" t="s">
        <v>1453</v>
      </c>
      <c r="AC408" s="81" t="s">
        <v>14746</v>
      </c>
      <c r="AD408" s="81" t="s">
        <v>14332</v>
      </c>
      <c r="AE408" s="81" t="s">
        <v>14747</v>
      </c>
      <c r="AF408" s="81" t="s">
        <v>14748</v>
      </c>
      <c r="AG408" s="81" t="s">
        <v>14332</v>
      </c>
      <c r="AH408" s="81" t="s">
        <v>14332</v>
      </c>
      <c r="AI408" s="81" t="s">
        <v>14332</v>
      </c>
    </row>
    <row r="409" spans="1:35">
      <c r="A409" s="82" t="s">
        <v>14361</v>
      </c>
      <c r="B409" s="81" t="s">
        <v>14305</v>
      </c>
      <c r="C409" s="81" t="s">
        <v>14427</v>
      </c>
      <c r="D409" s="81" t="s">
        <v>17274</v>
      </c>
      <c r="E409" s="81" t="s">
        <v>14333</v>
      </c>
      <c r="F409" s="81" t="s">
        <v>14437</v>
      </c>
      <c r="G409" s="81" t="s">
        <v>14438</v>
      </c>
      <c r="H409" s="81" t="s">
        <v>17275</v>
      </c>
      <c r="I409" s="81" t="s">
        <v>1453</v>
      </c>
      <c r="J409" s="81" t="s">
        <v>1453</v>
      </c>
      <c r="K409" s="81" t="s">
        <v>14332</v>
      </c>
      <c r="L409" s="81" t="s">
        <v>14332</v>
      </c>
      <c r="M409" s="81" t="s">
        <v>14783</v>
      </c>
      <c r="N409" s="81" t="s">
        <v>14739</v>
      </c>
      <c r="O409" s="81" t="s">
        <v>14740</v>
      </c>
      <c r="P409" s="81" t="s">
        <v>17276</v>
      </c>
      <c r="Q409" s="81" t="s">
        <v>1453</v>
      </c>
      <c r="R409" s="81" t="s">
        <v>1453</v>
      </c>
      <c r="S409" s="81" t="s">
        <v>14332</v>
      </c>
      <c r="T409" s="81" t="s">
        <v>14885</v>
      </c>
      <c r="U409" s="81" t="s">
        <v>17277</v>
      </c>
      <c r="V409" s="81" t="s">
        <v>17276</v>
      </c>
      <c r="W409" s="81" t="s">
        <v>1453</v>
      </c>
      <c r="X409" s="81" t="s">
        <v>1453</v>
      </c>
      <c r="Y409" s="81" t="s">
        <v>1453</v>
      </c>
      <c r="Z409" s="81" t="s">
        <v>14745</v>
      </c>
      <c r="AA409" s="81" t="s">
        <v>14332</v>
      </c>
      <c r="AB409" s="81" t="s">
        <v>1453</v>
      </c>
      <c r="AC409" s="81" t="s">
        <v>14746</v>
      </c>
      <c r="AD409" s="81" t="s">
        <v>14332</v>
      </c>
      <c r="AE409" s="81" t="s">
        <v>14747</v>
      </c>
      <c r="AF409" s="81" t="s">
        <v>14748</v>
      </c>
      <c r="AG409" s="81" t="s">
        <v>14332</v>
      </c>
      <c r="AH409" s="81" t="s">
        <v>14332</v>
      </c>
      <c r="AI409" s="81" t="s">
        <v>14332</v>
      </c>
    </row>
    <row r="410" spans="1:35">
      <c r="A410" s="82" t="s">
        <v>1620</v>
      </c>
      <c r="B410" s="81" t="s">
        <v>14305</v>
      </c>
      <c r="C410" s="81" t="s">
        <v>14428</v>
      </c>
      <c r="D410" s="81" t="s">
        <v>17278</v>
      </c>
      <c r="E410" s="81" t="s">
        <v>14276</v>
      </c>
      <c r="F410" s="81" t="s">
        <v>14397</v>
      </c>
      <c r="G410" s="81" t="s">
        <v>14439</v>
      </c>
      <c r="H410" s="81" t="s">
        <v>17279</v>
      </c>
      <c r="I410" s="81" t="s">
        <v>14332</v>
      </c>
      <c r="J410" s="81" t="s">
        <v>14332</v>
      </c>
      <c r="K410" s="81" t="s">
        <v>14332</v>
      </c>
      <c r="L410" s="81" t="s">
        <v>14332</v>
      </c>
      <c r="M410" s="81" t="s">
        <v>1628</v>
      </c>
      <c r="N410" s="81" t="s">
        <v>15584</v>
      </c>
      <c r="O410" s="81" t="s">
        <v>14740</v>
      </c>
      <c r="P410" s="81" t="s">
        <v>15418</v>
      </c>
      <c r="Q410" s="81" t="s">
        <v>1453</v>
      </c>
      <c r="R410" s="81" t="s">
        <v>1453</v>
      </c>
      <c r="S410" s="81" t="s">
        <v>6</v>
      </c>
      <c r="T410" s="81" t="s">
        <v>14862</v>
      </c>
      <c r="U410" s="81" t="s">
        <v>17280</v>
      </c>
      <c r="V410" s="81" t="s">
        <v>17281</v>
      </c>
      <c r="W410" s="81" t="s">
        <v>14332</v>
      </c>
      <c r="X410" s="81" t="s">
        <v>14332</v>
      </c>
      <c r="Y410" s="81" t="s">
        <v>14332</v>
      </c>
      <c r="Z410" s="81" t="s">
        <v>14332</v>
      </c>
      <c r="AA410" s="81" t="s">
        <v>14332</v>
      </c>
      <c r="AB410" s="81" t="s">
        <v>14332</v>
      </c>
      <c r="AC410" s="81" t="s">
        <v>14746</v>
      </c>
      <c r="AD410" s="81" t="s">
        <v>14332</v>
      </c>
      <c r="AE410" s="81" t="s">
        <v>14747</v>
      </c>
      <c r="AF410" s="81" t="s">
        <v>14748</v>
      </c>
      <c r="AG410" s="81" t="s">
        <v>14332</v>
      </c>
      <c r="AH410" s="81" t="s">
        <v>14332</v>
      </c>
      <c r="AI410" s="81" t="s">
        <v>14332</v>
      </c>
    </row>
    <row r="411" spans="1:35">
      <c r="A411" s="82" t="s">
        <v>14362</v>
      </c>
      <c r="B411" s="81" t="s">
        <v>14305</v>
      </c>
      <c r="C411" s="81" t="s">
        <v>2650</v>
      </c>
      <c r="D411" s="81" t="s">
        <v>17282</v>
      </c>
      <c r="E411" s="81" t="s">
        <v>14276</v>
      </c>
      <c r="F411" s="81" t="s">
        <v>14440</v>
      </c>
      <c r="G411" s="81" t="s">
        <v>14441</v>
      </c>
      <c r="H411" s="81" t="s">
        <v>17283</v>
      </c>
      <c r="I411" s="81" t="s">
        <v>1453</v>
      </c>
      <c r="J411" s="81" t="s">
        <v>1453</v>
      </c>
      <c r="K411" s="81" t="s">
        <v>14332</v>
      </c>
      <c r="L411" s="81" t="s">
        <v>14332</v>
      </c>
      <c r="M411" s="81" t="s">
        <v>14738</v>
      </c>
      <c r="N411" s="81" t="s">
        <v>14739</v>
      </c>
      <c r="O411" s="81" t="s">
        <v>14740</v>
      </c>
      <c r="P411" s="81" t="s">
        <v>17284</v>
      </c>
      <c r="Q411" s="81" t="s">
        <v>1453</v>
      </c>
      <c r="R411" s="81" t="s">
        <v>1453</v>
      </c>
      <c r="S411" s="81" t="s">
        <v>14332</v>
      </c>
      <c r="T411" s="81" t="s">
        <v>14869</v>
      </c>
      <c r="U411" s="81" t="s">
        <v>17285</v>
      </c>
      <c r="V411" s="81" t="s">
        <v>17284</v>
      </c>
      <c r="W411" s="81" t="s">
        <v>1453</v>
      </c>
      <c r="X411" s="81" t="s">
        <v>1453</v>
      </c>
      <c r="Y411" s="81" t="s">
        <v>1453</v>
      </c>
      <c r="Z411" s="81" t="s">
        <v>14745</v>
      </c>
      <c r="AA411" s="81" t="s">
        <v>1453</v>
      </c>
      <c r="AB411" s="81" t="s">
        <v>1453</v>
      </c>
      <c r="AC411" s="81" t="s">
        <v>14746</v>
      </c>
      <c r="AD411" s="81" t="s">
        <v>14332</v>
      </c>
      <c r="AE411" s="81" t="s">
        <v>14747</v>
      </c>
      <c r="AF411" s="81" t="s">
        <v>14748</v>
      </c>
      <c r="AG411" s="81" t="s">
        <v>14332</v>
      </c>
      <c r="AH411" s="81" t="s">
        <v>14332</v>
      </c>
      <c r="AI411" s="81" t="s">
        <v>14332</v>
      </c>
    </row>
    <row r="412" spans="1:35">
      <c r="A412" s="82" t="s">
        <v>14363</v>
      </c>
      <c r="B412" s="81" t="s">
        <v>14305</v>
      </c>
      <c r="C412" s="81" t="s">
        <v>14429</v>
      </c>
      <c r="D412" s="81" t="s">
        <v>14446</v>
      </c>
      <c r="E412" s="81" t="s">
        <v>14327</v>
      </c>
      <c r="F412" s="81" t="s">
        <v>14325</v>
      </c>
      <c r="G412" s="81" t="s">
        <v>14332</v>
      </c>
      <c r="H412" s="81" t="s">
        <v>17286</v>
      </c>
      <c r="I412" s="81" t="s">
        <v>14332</v>
      </c>
      <c r="J412" s="81" t="s">
        <v>14332</v>
      </c>
      <c r="K412" s="81" t="s">
        <v>14332</v>
      </c>
      <c r="L412" s="81" t="s">
        <v>14332</v>
      </c>
      <c r="M412" s="81" t="s">
        <v>14957</v>
      </c>
      <c r="N412" s="81" t="s">
        <v>14767</v>
      </c>
      <c r="O412" s="81" t="s">
        <v>14740</v>
      </c>
      <c r="P412" s="81" t="s">
        <v>17287</v>
      </c>
      <c r="Q412" s="81" t="s">
        <v>1453</v>
      </c>
      <c r="R412" s="81" t="s">
        <v>1453</v>
      </c>
      <c r="S412" s="81" t="s">
        <v>14332</v>
      </c>
      <c r="T412" s="81" t="s">
        <v>14742</v>
      </c>
      <c r="U412" s="81" t="s">
        <v>17288</v>
      </c>
      <c r="V412" s="81" t="s">
        <v>17287</v>
      </c>
      <c r="W412" s="81" t="s">
        <v>14332</v>
      </c>
      <c r="X412" s="81" t="s">
        <v>14332</v>
      </c>
      <c r="Y412" s="81" t="s">
        <v>14332</v>
      </c>
      <c r="Z412" s="81" t="s">
        <v>14745</v>
      </c>
      <c r="AA412" s="81" t="s">
        <v>14332</v>
      </c>
      <c r="AB412" s="81" t="s">
        <v>14332</v>
      </c>
      <c r="AC412" s="81" t="s">
        <v>14746</v>
      </c>
      <c r="AD412" s="81" t="s">
        <v>14332</v>
      </c>
      <c r="AE412" s="81" t="s">
        <v>14747</v>
      </c>
      <c r="AF412" s="81" t="s">
        <v>14748</v>
      </c>
      <c r="AG412" s="81" t="s">
        <v>14332</v>
      </c>
      <c r="AH412" s="81" t="s">
        <v>14332</v>
      </c>
      <c r="AI412" s="81" t="s">
        <v>14332</v>
      </c>
    </row>
    <row r="413" spans="1:35">
      <c r="A413" s="82" t="s">
        <v>14364</v>
      </c>
      <c r="B413" s="81" t="s">
        <v>14305</v>
      </c>
      <c r="C413" s="81" t="s">
        <v>14430</v>
      </c>
      <c r="D413" s="81" t="s">
        <v>6321</v>
      </c>
      <c r="E413" s="81" t="s">
        <v>14308</v>
      </c>
      <c r="F413" s="81" t="s">
        <v>14397</v>
      </c>
      <c r="G413" s="81" t="s">
        <v>14442</v>
      </c>
      <c r="H413" s="81" t="s">
        <v>1453</v>
      </c>
      <c r="I413" s="81" t="s">
        <v>1453</v>
      </c>
      <c r="J413" s="81" t="s">
        <v>1453</v>
      </c>
      <c r="K413" s="81" t="s">
        <v>14332</v>
      </c>
      <c r="L413" s="81" t="s">
        <v>14332</v>
      </c>
      <c r="M413" s="81" t="s">
        <v>14848</v>
      </c>
      <c r="N413" s="81" t="s">
        <v>14804</v>
      </c>
      <c r="O413" s="81" t="s">
        <v>14740</v>
      </c>
      <c r="P413" s="81" t="s">
        <v>1453</v>
      </c>
      <c r="Q413" s="81" t="s">
        <v>1453</v>
      </c>
      <c r="R413" s="81" t="s">
        <v>1453</v>
      </c>
      <c r="S413" s="81" t="s">
        <v>14332</v>
      </c>
      <c r="T413" s="81" t="s">
        <v>16647</v>
      </c>
      <c r="U413" s="81" t="s">
        <v>1453</v>
      </c>
      <c r="V413" s="81" t="s">
        <v>1453</v>
      </c>
      <c r="W413" s="81" t="s">
        <v>14332</v>
      </c>
      <c r="X413" s="81" t="s">
        <v>1453</v>
      </c>
      <c r="Y413" s="81" t="s">
        <v>14332</v>
      </c>
      <c r="Z413" s="81" t="s">
        <v>14745</v>
      </c>
      <c r="AA413" s="81" t="s">
        <v>17289</v>
      </c>
      <c r="AB413" s="81" t="s">
        <v>14332</v>
      </c>
      <c r="AC413" s="81" t="s">
        <v>14746</v>
      </c>
      <c r="AD413" s="81" t="s">
        <v>14332</v>
      </c>
      <c r="AE413" s="81" t="s">
        <v>14747</v>
      </c>
      <c r="AF413" s="81" t="s">
        <v>14748</v>
      </c>
      <c r="AG413" s="81" t="s">
        <v>14332</v>
      </c>
      <c r="AH413" s="81" t="s">
        <v>14332</v>
      </c>
      <c r="AI413" s="81" t="s">
        <v>14332</v>
      </c>
    </row>
    <row r="414" spans="1:35">
      <c r="A414" s="82" t="s">
        <v>14343</v>
      </c>
      <c r="B414" s="81" t="s">
        <v>14305</v>
      </c>
      <c r="C414" s="81" t="s">
        <v>17290</v>
      </c>
      <c r="D414" s="81" t="s">
        <v>14344</v>
      </c>
      <c r="E414" s="81" t="s">
        <v>14327</v>
      </c>
      <c r="F414" s="81" t="s">
        <v>14325</v>
      </c>
      <c r="G414" s="81" t="s">
        <v>14345</v>
      </c>
      <c r="H414" s="81" t="s">
        <v>17291</v>
      </c>
      <c r="I414" s="81" t="s">
        <v>1453</v>
      </c>
      <c r="J414" s="81" t="s">
        <v>1453</v>
      </c>
      <c r="K414" s="81" t="s">
        <v>14332</v>
      </c>
      <c r="L414" s="81" t="s">
        <v>14332</v>
      </c>
      <c r="M414" s="81" t="s">
        <v>14905</v>
      </c>
      <c r="N414" s="81" t="s">
        <v>14794</v>
      </c>
      <c r="O414" s="81" t="s">
        <v>14740</v>
      </c>
      <c r="P414" s="81" t="s">
        <v>17292</v>
      </c>
      <c r="Q414" s="81" t="s">
        <v>17293</v>
      </c>
      <c r="R414" s="81" t="s">
        <v>1453</v>
      </c>
      <c r="S414" s="81" t="s">
        <v>14332</v>
      </c>
      <c r="T414" s="81" t="s">
        <v>14797</v>
      </c>
      <c r="U414" s="81" t="s">
        <v>17294</v>
      </c>
      <c r="V414" s="81" t="s">
        <v>17295</v>
      </c>
      <c r="W414" s="81" t="s">
        <v>1453</v>
      </c>
      <c r="X414" s="81" t="s">
        <v>1453</v>
      </c>
      <c r="Y414" s="81" t="s">
        <v>14332</v>
      </c>
      <c r="Z414" s="81" t="s">
        <v>14745</v>
      </c>
      <c r="AA414" s="81" t="s">
        <v>14332</v>
      </c>
      <c r="AB414" s="81" t="s">
        <v>14332</v>
      </c>
      <c r="AC414" s="81" t="s">
        <v>14746</v>
      </c>
      <c r="AD414" s="81" t="s">
        <v>14332</v>
      </c>
      <c r="AE414" s="81" t="s">
        <v>14747</v>
      </c>
      <c r="AF414" s="81" t="s">
        <v>14748</v>
      </c>
      <c r="AG414" s="81" t="s">
        <v>14332</v>
      </c>
      <c r="AH414" s="81" t="s">
        <v>14332</v>
      </c>
      <c r="AI414" s="81" t="s">
        <v>14332</v>
      </c>
    </row>
    <row r="415" spans="1:35">
      <c r="A415" s="82" t="s">
        <v>14365</v>
      </c>
      <c r="B415" s="81" t="s">
        <v>14305</v>
      </c>
      <c r="C415" s="81" t="s">
        <v>17296</v>
      </c>
      <c r="D415" s="81" t="s">
        <v>14460</v>
      </c>
      <c r="E415" s="81" t="s">
        <v>14327</v>
      </c>
      <c r="F415" s="81" t="s">
        <v>14325</v>
      </c>
      <c r="G415" s="81" t="s">
        <v>14464</v>
      </c>
      <c r="H415" s="81" t="s">
        <v>17297</v>
      </c>
      <c r="I415" s="81" t="s">
        <v>1453</v>
      </c>
      <c r="J415" s="81" t="s">
        <v>1453</v>
      </c>
      <c r="K415" s="81" t="s">
        <v>14332</v>
      </c>
      <c r="L415" s="81" t="s">
        <v>14332</v>
      </c>
      <c r="M415" s="81" t="s">
        <v>14957</v>
      </c>
      <c r="N415" s="81" t="s">
        <v>14767</v>
      </c>
      <c r="O415" s="81" t="s">
        <v>14740</v>
      </c>
      <c r="P415" s="81" t="s">
        <v>17298</v>
      </c>
      <c r="Q415" s="81" t="s">
        <v>1453</v>
      </c>
      <c r="R415" s="81" t="s">
        <v>1453</v>
      </c>
      <c r="S415" s="81" t="s">
        <v>14332</v>
      </c>
      <c r="T415" s="81" t="s">
        <v>14785</v>
      </c>
      <c r="U415" s="81" t="s">
        <v>17299</v>
      </c>
      <c r="V415" s="81" t="s">
        <v>17300</v>
      </c>
      <c r="W415" s="81" t="s">
        <v>1453</v>
      </c>
      <c r="X415" s="81" t="s">
        <v>1453</v>
      </c>
      <c r="Y415" s="81" t="s">
        <v>14332</v>
      </c>
      <c r="Z415" s="81" t="s">
        <v>14745</v>
      </c>
      <c r="AA415" s="81" t="s">
        <v>14332</v>
      </c>
      <c r="AB415" s="81" t="s">
        <v>14332</v>
      </c>
      <c r="AC415" s="81" t="s">
        <v>14746</v>
      </c>
      <c r="AD415" s="81" t="s">
        <v>14332</v>
      </c>
      <c r="AE415" s="81" t="s">
        <v>14747</v>
      </c>
      <c r="AF415" s="81" t="s">
        <v>14748</v>
      </c>
      <c r="AG415" s="81" t="s">
        <v>14332</v>
      </c>
      <c r="AH415" s="81" t="s">
        <v>14332</v>
      </c>
      <c r="AI415" s="81" t="s">
        <v>14332</v>
      </c>
    </row>
    <row r="416" spans="1:35">
      <c r="A416" s="82" t="s">
        <v>10495</v>
      </c>
      <c r="B416" s="81" t="s">
        <v>14305</v>
      </c>
      <c r="C416" s="81" t="s">
        <v>10494</v>
      </c>
      <c r="D416" s="81" t="s">
        <v>10496</v>
      </c>
      <c r="E416" s="81" t="s">
        <v>14276</v>
      </c>
      <c r="F416" s="81" t="s">
        <v>14403</v>
      </c>
      <c r="G416" s="81" t="s">
        <v>14465</v>
      </c>
      <c r="H416" s="81" t="s">
        <v>10497</v>
      </c>
      <c r="I416" s="81" t="s">
        <v>14332</v>
      </c>
      <c r="J416" s="81" t="s">
        <v>14332</v>
      </c>
      <c r="K416" s="81" t="s">
        <v>14332</v>
      </c>
      <c r="L416" s="81" t="s">
        <v>14332</v>
      </c>
      <c r="M416" s="81" t="s">
        <v>15434</v>
      </c>
      <c r="N416" s="81" t="s">
        <v>14804</v>
      </c>
      <c r="O416" s="81" t="s">
        <v>14740</v>
      </c>
      <c r="P416" s="81" t="s">
        <v>17301</v>
      </c>
      <c r="Q416" s="81" t="s">
        <v>14912</v>
      </c>
      <c r="R416" s="81" t="s">
        <v>14912</v>
      </c>
      <c r="S416" s="81" t="s">
        <v>14332</v>
      </c>
      <c r="T416" s="81" t="s">
        <v>14797</v>
      </c>
      <c r="U416" s="81" t="s">
        <v>17302</v>
      </c>
      <c r="V416" s="81" t="s">
        <v>17303</v>
      </c>
      <c r="W416" s="81" t="s">
        <v>14332</v>
      </c>
      <c r="X416" s="81" t="s">
        <v>14332</v>
      </c>
      <c r="Y416" s="81" t="s">
        <v>14332</v>
      </c>
      <c r="Z416" s="81" t="s">
        <v>14745</v>
      </c>
      <c r="AA416" s="81" t="s">
        <v>14332</v>
      </c>
      <c r="AB416" s="81" t="s">
        <v>14332</v>
      </c>
      <c r="AC416" s="81" t="s">
        <v>14746</v>
      </c>
      <c r="AD416" s="81" t="s">
        <v>14332</v>
      </c>
      <c r="AE416" s="81" t="s">
        <v>14747</v>
      </c>
      <c r="AF416" s="81" t="s">
        <v>14748</v>
      </c>
      <c r="AG416" s="81" t="s">
        <v>14332</v>
      </c>
      <c r="AH416" s="81" t="s">
        <v>14332</v>
      </c>
      <c r="AI416" s="81" t="s">
        <v>14332</v>
      </c>
    </row>
    <row r="417" spans="1:35">
      <c r="A417" s="82" t="s">
        <v>14366</v>
      </c>
      <c r="B417" s="81" t="s">
        <v>14305</v>
      </c>
      <c r="C417" s="81" t="s">
        <v>17304</v>
      </c>
      <c r="D417" s="81" t="s">
        <v>17305</v>
      </c>
      <c r="E417" s="81" t="s">
        <v>14466</v>
      </c>
      <c r="F417" s="81" t="s">
        <v>14467</v>
      </c>
      <c r="G417" s="81" t="s">
        <v>14468</v>
      </c>
      <c r="H417" s="81" t="s">
        <v>17306</v>
      </c>
      <c r="I417" s="81" t="s">
        <v>14332</v>
      </c>
      <c r="J417" s="81" t="s">
        <v>14332</v>
      </c>
      <c r="K417" s="81" t="s">
        <v>14332</v>
      </c>
      <c r="L417" s="81" t="s">
        <v>14332</v>
      </c>
      <c r="M417" s="81" t="s">
        <v>14957</v>
      </c>
      <c r="N417" s="81" t="s">
        <v>14767</v>
      </c>
      <c r="O417" s="81" t="s">
        <v>14740</v>
      </c>
      <c r="P417" s="81" t="s">
        <v>14954</v>
      </c>
      <c r="Q417" s="81" t="s">
        <v>1453</v>
      </c>
      <c r="R417" s="81" t="s">
        <v>1453</v>
      </c>
      <c r="S417" s="81" t="s">
        <v>14332</v>
      </c>
      <c r="T417" s="81" t="s">
        <v>14900</v>
      </c>
      <c r="U417" s="81" t="s">
        <v>17307</v>
      </c>
      <c r="V417" s="81" t="s">
        <v>14954</v>
      </c>
      <c r="W417" s="81" t="s">
        <v>14332</v>
      </c>
      <c r="X417" s="81" t="s">
        <v>14332</v>
      </c>
      <c r="Y417" s="81" t="s">
        <v>14332</v>
      </c>
      <c r="Z417" s="81" t="s">
        <v>14745</v>
      </c>
      <c r="AA417" s="81" t="s">
        <v>14332</v>
      </c>
      <c r="AB417" s="81" t="s">
        <v>14332</v>
      </c>
      <c r="AC417" s="81" t="s">
        <v>14746</v>
      </c>
      <c r="AD417" s="81" t="s">
        <v>14332</v>
      </c>
      <c r="AE417" s="81" t="s">
        <v>14747</v>
      </c>
      <c r="AF417" s="81" t="s">
        <v>14748</v>
      </c>
      <c r="AG417" s="81" t="s">
        <v>14332</v>
      </c>
      <c r="AH417" s="81" t="s">
        <v>14332</v>
      </c>
      <c r="AI417" s="81" t="s">
        <v>14332</v>
      </c>
    </row>
    <row r="418" spans="1:35">
      <c r="A418" s="82" t="s">
        <v>13384</v>
      </c>
      <c r="B418" s="81" t="s">
        <v>14305</v>
      </c>
      <c r="C418" s="81" t="s">
        <v>17308</v>
      </c>
      <c r="D418" s="81" t="s">
        <v>13385</v>
      </c>
      <c r="E418" s="81" t="s">
        <v>14477</v>
      </c>
      <c r="F418" s="81" t="s">
        <v>14478</v>
      </c>
      <c r="G418" s="81" t="s">
        <v>14332</v>
      </c>
      <c r="H418" s="81" t="s">
        <v>1453</v>
      </c>
      <c r="I418" s="81" t="s">
        <v>13386</v>
      </c>
      <c r="J418" s="81" t="s">
        <v>1453</v>
      </c>
      <c r="K418" s="81" t="s">
        <v>14332</v>
      </c>
      <c r="L418" s="81" t="s">
        <v>14332</v>
      </c>
      <c r="M418" s="81" t="s">
        <v>14860</v>
      </c>
      <c r="N418" s="81" t="s">
        <v>14804</v>
      </c>
      <c r="O418" s="81" t="s">
        <v>14740</v>
      </c>
      <c r="P418" s="81" t="s">
        <v>1453</v>
      </c>
      <c r="Q418" s="81" t="s">
        <v>1453</v>
      </c>
      <c r="R418" s="81" t="s">
        <v>1453</v>
      </c>
      <c r="S418" s="81" t="s">
        <v>14332</v>
      </c>
      <c r="T418" s="81" t="s">
        <v>1453</v>
      </c>
      <c r="U418" s="81" t="s">
        <v>1453</v>
      </c>
      <c r="V418" s="81" t="s">
        <v>1453</v>
      </c>
      <c r="W418" s="81" t="s">
        <v>17309</v>
      </c>
      <c r="X418" s="81" t="s">
        <v>17310</v>
      </c>
      <c r="Y418" s="81" t="s">
        <v>14332</v>
      </c>
      <c r="Z418" s="81" t="s">
        <v>14745</v>
      </c>
      <c r="AA418" s="81" t="s">
        <v>14332</v>
      </c>
      <c r="AB418" s="81" t="s">
        <v>14332</v>
      </c>
      <c r="AC418" s="81" t="s">
        <v>14746</v>
      </c>
      <c r="AD418" s="81" t="s">
        <v>14332</v>
      </c>
      <c r="AE418" s="81" t="s">
        <v>14747</v>
      </c>
      <c r="AF418" s="81" t="s">
        <v>14748</v>
      </c>
      <c r="AG418" s="81" t="s">
        <v>14332</v>
      </c>
      <c r="AH418" s="81" t="s">
        <v>14332</v>
      </c>
      <c r="AI418" s="81" t="s">
        <v>14332</v>
      </c>
    </row>
    <row r="419" spans="1:35">
      <c r="A419" s="82" t="s">
        <v>10550</v>
      </c>
      <c r="B419" s="81" t="s">
        <v>14305</v>
      </c>
      <c r="C419" s="81" t="s">
        <v>14447</v>
      </c>
      <c r="D419" s="81" t="s">
        <v>14469</v>
      </c>
      <c r="E419" s="81" t="s">
        <v>14308</v>
      </c>
      <c r="F419" s="81" t="s">
        <v>14403</v>
      </c>
      <c r="G419" s="81" t="s">
        <v>14479</v>
      </c>
      <c r="H419" s="81" t="s">
        <v>14912</v>
      </c>
      <c r="I419" s="81" t="s">
        <v>14332</v>
      </c>
      <c r="J419" s="81" t="s">
        <v>14332</v>
      </c>
      <c r="K419" s="81" t="s">
        <v>14332</v>
      </c>
      <c r="L419" s="81" t="s">
        <v>14332</v>
      </c>
      <c r="M419" s="81" t="s">
        <v>14812</v>
      </c>
      <c r="N419" s="81" t="s">
        <v>14804</v>
      </c>
      <c r="O419" s="81" t="s">
        <v>14740</v>
      </c>
      <c r="P419" s="81" t="s">
        <v>15418</v>
      </c>
      <c r="Q419" s="81" t="s">
        <v>14912</v>
      </c>
      <c r="R419" s="81" t="s">
        <v>14912</v>
      </c>
      <c r="S419" s="81" t="s">
        <v>14332</v>
      </c>
      <c r="T419" s="81" t="s">
        <v>15351</v>
      </c>
      <c r="U419" s="81" t="s">
        <v>15351</v>
      </c>
      <c r="V419" s="81" t="s">
        <v>15351</v>
      </c>
      <c r="W419" s="81" t="s">
        <v>14332</v>
      </c>
      <c r="X419" s="81" t="s">
        <v>14332</v>
      </c>
      <c r="Y419" s="81" t="s">
        <v>14332</v>
      </c>
      <c r="Z419" s="81" t="s">
        <v>14745</v>
      </c>
      <c r="AA419" s="81" t="s">
        <v>14332</v>
      </c>
      <c r="AB419" s="81" t="s">
        <v>14332</v>
      </c>
      <c r="AC419" s="81" t="s">
        <v>14746</v>
      </c>
      <c r="AD419" s="81" t="s">
        <v>14332</v>
      </c>
      <c r="AE419" s="81" t="s">
        <v>14747</v>
      </c>
      <c r="AF419" s="81" t="s">
        <v>14748</v>
      </c>
      <c r="AG419" s="81" t="s">
        <v>14332</v>
      </c>
      <c r="AH419" s="81" t="s">
        <v>14332</v>
      </c>
      <c r="AI419" s="81" t="s">
        <v>14332</v>
      </c>
    </row>
    <row r="420" spans="1:35">
      <c r="A420" s="82" t="s">
        <v>14367</v>
      </c>
      <c r="B420" s="81" t="s">
        <v>14305</v>
      </c>
      <c r="C420" s="81" t="s">
        <v>14448</v>
      </c>
      <c r="D420" s="81" t="s">
        <v>14470</v>
      </c>
      <c r="E420" s="81" t="s">
        <v>14308</v>
      </c>
      <c r="F420" s="81" t="s">
        <v>14480</v>
      </c>
      <c r="G420" s="81" t="s">
        <v>14481</v>
      </c>
      <c r="H420" s="81" t="s">
        <v>1453</v>
      </c>
      <c r="I420" s="81" t="s">
        <v>1453</v>
      </c>
      <c r="J420" s="81" t="s">
        <v>1453</v>
      </c>
      <c r="K420" s="81" t="s">
        <v>14332</v>
      </c>
      <c r="L420" s="81" t="s">
        <v>14332</v>
      </c>
      <c r="M420" s="81" t="s">
        <v>14848</v>
      </c>
      <c r="N420" s="81" t="s">
        <v>14804</v>
      </c>
      <c r="O420" s="81" t="s">
        <v>14740</v>
      </c>
      <c r="P420" s="81" t="s">
        <v>1453</v>
      </c>
      <c r="Q420" s="81" t="s">
        <v>1453</v>
      </c>
      <c r="R420" s="81" t="s">
        <v>1453</v>
      </c>
      <c r="S420" s="81" t="s">
        <v>14332</v>
      </c>
      <c r="T420" s="81" t="s">
        <v>16647</v>
      </c>
      <c r="U420" s="81" t="s">
        <v>16647</v>
      </c>
      <c r="V420" s="81" t="s">
        <v>16647</v>
      </c>
      <c r="W420" s="81" t="s">
        <v>1453</v>
      </c>
      <c r="X420" s="81" t="s">
        <v>1453</v>
      </c>
      <c r="Y420" s="81" t="s">
        <v>14332</v>
      </c>
      <c r="Z420" s="81" t="s">
        <v>14745</v>
      </c>
      <c r="AA420" s="81" t="s">
        <v>14332</v>
      </c>
      <c r="AB420" s="81" t="s">
        <v>14332</v>
      </c>
      <c r="AC420" s="81" t="s">
        <v>14746</v>
      </c>
      <c r="AD420" s="81" t="s">
        <v>14332</v>
      </c>
      <c r="AE420" s="81" t="s">
        <v>14747</v>
      </c>
      <c r="AF420" s="81" t="s">
        <v>14748</v>
      </c>
      <c r="AG420" s="81" t="s">
        <v>14332</v>
      </c>
      <c r="AH420" s="81" t="s">
        <v>14332</v>
      </c>
      <c r="AI420" s="81" t="s">
        <v>14332</v>
      </c>
    </row>
    <row r="421" spans="1:35">
      <c r="A421" s="82" t="s">
        <v>14368</v>
      </c>
      <c r="B421" s="81" t="s">
        <v>14305</v>
      </c>
      <c r="C421" s="81" t="s">
        <v>14449</v>
      </c>
      <c r="D421" s="81" t="s">
        <v>14471</v>
      </c>
      <c r="E421" s="81" t="s">
        <v>14308</v>
      </c>
      <c r="F421" s="81" t="s">
        <v>14480</v>
      </c>
      <c r="G421" s="81" t="s">
        <v>14482</v>
      </c>
      <c r="H421" s="81" t="s">
        <v>1453</v>
      </c>
      <c r="I421" s="81" t="s">
        <v>1453</v>
      </c>
      <c r="J421" s="81" t="s">
        <v>1453</v>
      </c>
      <c r="K421" s="81" t="s">
        <v>14332</v>
      </c>
      <c r="L421" s="81" t="s">
        <v>14332</v>
      </c>
      <c r="M421" s="81" t="s">
        <v>15249</v>
      </c>
      <c r="N421" s="81" t="s">
        <v>14794</v>
      </c>
      <c r="O421" s="81" t="s">
        <v>14740</v>
      </c>
      <c r="P421" s="81" t="s">
        <v>1453</v>
      </c>
      <c r="Q421" s="81" t="s">
        <v>1453</v>
      </c>
      <c r="R421" s="81" t="s">
        <v>1453</v>
      </c>
      <c r="S421" s="81" t="s">
        <v>14332</v>
      </c>
      <c r="T421" s="81" t="s">
        <v>16647</v>
      </c>
      <c r="U421" s="81" t="s">
        <v>16647</v>
      </c>
      <c r="V421" s="81" t="s">
        <v>16647</v>
      </c>
      <c r="W421" s="81" t="s">
        <v>1453</v>
      </c>
      <c r="X421" s="81" t="s">
        <v>1453</v>
      </c>
      <c r="Y421" s="81" t="s">
        <v>14332</v>
      </c>
      <c r="Z421" s="81" t="s">
        <v>14745</v>
      </c>
      <c r="AA421" s="81" t="s">
        <v>14332</v>
      </c>
      <c r="AB421" s="81" t="s">
        <v>14332</v>
      </c>
      <c r="AC421" s="81" t="s">
        <v>14746</v>
      </c>
      <c r="AD421" s="81" t="s">
        <v>14332</v>
      </c>
      <c r="AE421" s="81" t="s">
        <v>14747</v>
      </c>
      <c r="AF421" s="81" t="s">
        <v>14748</v>
      </c>
      <c r="AG421" s="81" t="s">
        <v>14332</v>
      </c>
      <c r="AH421" s="81" t="s">
        <v>14332</v>
      </c>
      <c r="AI421" s="81" t="s">
        <v>14332</v>
      </c>
    </row>
    <row r="422" spans="1:35">
      <c r="A422" s="82" t="s">
        <v>12478</v>
      </c>
      <c r="B422" s="81" t="s">
        <v>14305</v>
      </c>
      <c r="C422" s="81" t="s">
        <v>12477</v>
      </c>
      <c r="D422" s="81" t="s">
        <v>12479</v>
      </c>
      <c r="E422" s="81" t="s">
        <v>14308</v>
      </c>
      <c r="F422" s="81" t="s">
        <v>14483</v>
      </c>
      <c r="G422" s="81" t="s">
        <v>14484</v>
      </c>
      <c r="H422" s="81" t="s">
        <v>12480</v>
      </c>
      <c r="I422" s="81" t="s">
        <v>14332</v>
      </c>
      <c r="J422" s="81" t="s">
        <v>14332</v>
      </c>
      <c r="K422" s="81" t="s">
        <v>14332</v>
      </c>
      <c r="L422" s="81" t="s">
        <v>14332</v>
      </c>
      <c r="M422" s="81" t="s">
        <v>15455</v>
      </c>
      <c r="N422" s="81" t="s">
        <v>14833</v>
      </c>
      <c r="O422" s="81" t="s">
        <v>14740</v>
      </c>
      <c r="P422" s="81" t="s">
        <v>17311</v>
      </c>
      <c r="Q422" s="81" t="s">
        <v>17311</v>
      </c>
      <c r="R422" s="81" t="s">
        <v>17311</v>
      </c>
      <c r="S422" s="81" t="s">
        <v>14332</v>
      </c>
      <c r="T422" s="81" t="s">
        <v>15351</v>
      </c>
      <c r="U422" s="81" t="s">
        <v>15351</v>
      </c>
      <c r="V422" s="81" t="s">
        <v>15351</v>
      </c>
      <c r="W422" s="81" t="s">
        <v>14332</v>
      </c>
      <c r="X422" s="81" t="s">
        <v>14332</v>
      </c>
      <c r="Y422" s="81" t="s">
        <v>14332</v>
      </c>
      <c r="Z422" s="81" t="s">
        <v>14745</v>
      </c>
      <c r="AA422" s="81" t="s">
        <v>14332</v>
      </c>
      <c r="AB422" s="81" t="s">
        <v>14332</v>
      </c>
      <c r="AC422" s="81" t="s">
        <v>14746</v>
      </c>
      <c r="AD422" s="81" t="s">
        <v>14332</v>
      </c>
      <c r="AE422" s="81" t="s">
        <v>14747</v>
      </c>
      <c r="AF422" s="81" t="s">
        <v>14748</v>
      </c>
      <c r="AG422" s="81" t="s">
        <v>14332</v>
      </c>
      <c r="AH422" s="81" t="s">
        <v>14332</v>
      </c>
      <c r="AI422" s="81" t="s">
        <v>14332</v>
      </c>
    </row>
    <row r="423" spans="1:35">
      <c r="A423" s="82" t="s">
        <v>14369</v>
      </c>
      <c r="B423" s="81" t="s">
        <v>14305</v>
      </c>
      <c r="C423" s="81" t="s">
        <v>14450</v>
      </c>
      <c r="D423" s="81" t="s">
        <v>14472</v>
      </c>
      <c r="E423" s="81" t="s">
        <v>14308</v>
      </c>
      <c r="F423" s="81" t="s">
        <v>14483</v>
      </c>
      <c r="G423" s="81" t="s">
        <v>14485</v>
      </c>
      <c r="H423" s="81" t="s">
        <v>1453</v>
      </c>
      <c r="I423" s="81" t="s">
        <v>1453</v>
      </c>
      <c r="J423" s="81" t="s">
        <v>1453</v>
      </c>
      <c r="K423" s="81" t="s">
        <v>14332</v>
      </c>
      <c r="L423" s="81" t="s">
        <v>14332</v>
      </c>
      <c r="M423" s="81" t="s">
        <v>14832</v>
      </c>
      <c r="N423" s="81" t="s">
        <v>14833</v>
      </c>
      <c r="O423" s="81" t="s">
        <v>14740</v>
      </c>
      <c r="P423" s="81" t="s">
        <v>11402</v>
      </c>
      <c r="Q423" s="81" t="s">
        <v>1453</v>
      </c>
      <c r="R423" s="81" t="s">
        <v>1453</v>
      </c>
      <c r="S423" s="81" t="s">
        <v>14332</v>
      </c>
      <c r="T423" s="81" t="s">
        <v>17312</v>
      </c>
      <c r="U423" s="81" t="s">
        <v>17312</v>
      </c>
      <c r="V423" s="81" t="s">
        <v>17312</v>
      </c>
      <c r="W423" s="81" t="s">
        <v>1453</v>
      </c>
      <c r="X423" s="81" t="s">
        <v>1453</v>
      </c>
      <c r="Y423" s="81" t="s">
        <v>14332</v>
      </c>
      <c r="Z423" s="81" t="s">
        <v>14745</v>
      </c>
      <c r="AA423" s="81" t="s">
        <v>14332</v>
      </c>
      <c r="AB423" s="81" t="s">
        <v>14332</v>
      </c>
      <c r="AC423" s="81" t="s">
        <v>14746</v>
      </c>
      <c r="AD423" s="81" t="s">
        <v>14332</v>
      </c>
      <c r="AE423" s="81" t="s">
        <v>14747</v>
      </c>
      <c r="AF423" s="81" t="s">
        <v>14748</v>
      </c>
      <c r="AG423" s="81" t="s">
        <v>14332</v>
      </c>
      <c r="AH423" s="81" t="s">
        <v>14332</v>
      </c>
      <c r="AI423" s="81" t="s">
        <v>14332</v>
      </c>
    </row>
    <row r="424" spans="1:35">
      <c r="A424" s="82" t="s">
        <v>14370</v>
      </c>
      <c r="B424" s="81" t="s">
        <v>14305</v>
      </c>
      <c r="C424" s="81" t="s">
        <v>14451</v>
      </c>
      <c r="D424" s="81" t="s">
        <v>14473</v>
      </c>
      <c r="E424" s="81" t="s">
        <v>14308</v>
      </c>
      <c r="F424" s="81" t="s">
        <v>14486</v>
      </c>
      <c r="G424" s="81" t="s">
        <v>14487</v>
      </c>
      <c r="H424" s="81" t="s">
        <v>1453</v>
      </c>
      <c r="I424" s="81" t="s">
        <v>1453</v>
      </c>
      <c r="J424" s="81" t="s">
        <v>1453</v>
      </c>
      <c r="K424" s="81" t="s">
        <v>14332</v>
      </c>
      <c r="L424" s="81" t="s">
        <v>14332</v>
      </c>
      <c r="M424" s="81" t="s">
        <v>14812</v>
      </c>
      <c r="N424" s="81" t="s">
        <v>14804</v>
      </c>
      <c r="O424" s="81" t="s">
        <v>14740</v>
      </c>
      <c r="P424" s="81" t="s">
        <v>1453</v>
      </c>
      <c r="Q424" s="81" t="s">
        <v>1453</v>
      </c>
      <c r="R424" s="81" t="s">
        <v>1453</v>
      </c>
      <c r="S424" s="81" t="s">
        <v>14332</v>
      </c>
      <c r="T424" s="81" t="s">
        <v>16647</v>
      </c>
      <c r="U424" s="81" t="s">
        <v>16647</v>
      </c>
      <c r="V424" s="81" t="s">
        <v>16647</v>
      </c>
      <c r="W424" s="81" t="s">
        <v>1453</v>
      </c>
      <c r="X424" s="81" t="s">
        <v>1453</v>
      </c>
      <c r="Y424" s="81" t="s">
        <v>14332</v>
      </c>
      <c r="Z424" s="81" t="s">
        <v>14745</v>
      </c>
      <c r="AA424" s="81" t="s">
        <v>14332</v>
      </c>
      <c r="AB424" s="81" t="s">
        <v>1453</v>
      </c>
      <c r="AC424" s="81" t="s">
        <v>14746</v>
      </c>
      <c r="AD424" s="81" t="s">
        <v>14332</v>
      </c>
      <c r="AE424" s="81" t="s">
        <v>14747</v>
      </c>
      <c r="AF424" s="81" t="s">
        <v>14748</v>
      </c>
      <c r="AG424" s="81" t="s">
        <v>14332</v>
      </c>
      <c r="AH424" s="81" t="s">
        <v>14332</v>
      </c>
      <c r="AI424" s="81" t="s">
        <v>14332</v>
      </c>
    </row>
    <row r="425" spans="1:35">
      <c r="A425" s="82" t="s">
        <v>14371</v>
      </c>
      <c r="B425" s="81" t="s">
        <v>14305</v>
      </c>
      <c r="C425" s="81" t="s">
        <v>12616</v>
      </c>
      <c r="D425" s="81" t="s">
        <v>14474</v>
      </c>
      <c r="E425" s="81" t="s">
        <v>14308</v>
      </c>
      <c r="F425" s="81" t="s">
        <v>14480</v>
      </c>
      <c r="G425" s="81" t="s">
        <v>14488</v>
      </c>
      <c r="H425" s="81" t="s">
        <v>1453</v>
      </c>
      <c r="I425" s="81" t="s">
        <v>1453</v>
      </c>
      <c r="J425" s="81" t="s">
        <v>1453</v>
      </c>
      <c r="K425" s="81" t="s">
        <v>14332</v>
      </c>
      <c r="L425" s="81" t="s">
        <v>14332</v>
      </c>
      <c r="M425" s="81" t="s">
        <v>14848</v>
      </c>
      <c r="N425" s="81" t="s">
        <v>14804</v>
      </c>
      <c r="O425" s="81" t="s">
        <v>14740</v>
      </c>
      <c r="P425" s="81" t="s">
        <v>1453</v>
      </c>
      <c r="Q425" s="81" t="s">
        <v>1453</v>
      </c>
      <c r="R425" s="81" t="s">
        <v>1453</v>
      </c>
      <c r="S425" s="81" t="s">
        <v>14332</v>
      </c>
      <c r="T425" s="81" t="s">
        <v>16647</v>
      </c>
      <c r="U425" s="81" t="s">
        <v>16647</v>
      </c>
      <c r="V425" s="81" t="s">
        <v>16647</v>
      </c>
      <c r="W425" s="81" t="s">
        <v>1453</v>
      </c>
      <c r="X425" s="81" t="s">
        <v>1453</v>
      </c>
      <c r="Y425" s="81" t="s">
        <v>14332</v>
      </c>
      <c r="Z425" s="81" t="s">
        <v>14745</v>
      </c>
      <c r="AA425" s="81" t="s">
        <v>14332</v>
      </c>
      <c r="AB425" s="81" t="s">
        <v>14332</v>
      </c>
      <c r="AC425" s="81" t="s">
        <v>14746</v>
      </c>
      <c r="AD425" s="81" t="s">
        <v>14332</v>
      </c>
      <c r="AE425" s="81" t="s">
        <v>14747</v>
      </c>
      <c r="AF425" s="81" t="s">
        <v>14748</v>
      </c>
      <c r="AG425" s="81" t="s">
        <v>14332</v>
      </c>
      <c r="AH425" s="81" t="s">
        <v>14332</v>
      </c>
      <c r="AI425" s="81" t="s">
        <v>14332</v>
      </c>
    </row>
    <row r="426" spans="1:35">
      <c r="A426" s="82" t="s">
        <v>14372</v>
      </c>
      <c r="B426" s="81" t="s">
        <v>14305</v>
      </c>
      <c r="C426" s="81" t="s">
        <v>14452</v>
      </c>
      <c r="D426" s="81" t="s">
        <v>6321</v>
      </c>
      <c r="E426" s="81" t="s">
        <v>14308</v>
      </c>
      <c r="F426" s="81" t="s">
        <v>14397</v>
      </c>
      <c r="G426" s="81" t="s">
        <v>14489</v>
      </c>
      <c r="H426" s="81" t="s">
        <v>1453</v>
      </c>
      <c r="I426" s="81" t="s">
        <v>14332</v>
      </c>
      <c r="J426" s="81" t="s">
        <v>14332</v>
      </c>
      <c r="K426" s="81" t="s">
        <v>14332</v>
      </c>
      <c r="L426" s="81" t="s">
        <v>14332</v>
      </c>
      <c r="M426" s="81" t="s">
        <v>14848</v>
      </c>
      <c r="N426" s="81" t="s">
        <v>14804</v>
      </c>
      <c r="O426" s="81" t="s">
        <v>14740</v>
      </c>
      <c r="P426" s="81" t="s">
        <v>15418</v>
      </c>
      <c r="Q426" s="81" t="s">
        <v>1453</v>
      </c>
      <c r="R426" s="81" t="s">
        <v>1453</v>
      </c>
      <c r="S426" s="81" t="s">
        <v>14332</v>
      </c>
      <c r="T426" s="81" t="s">
        <v>15351</v>
      </c>
      <c r="U426" s="81" t="s">
        <v>15351</v>
      </c>
      <c r="V426" s="81" t="s">
        <v>15351</v>
      </c>
      <c r="W426" s="81" t="s">
        <v>14332</v>
      </c>
      <c r="X426" s="81" t="s">
        <v>14332</v>
      </c>
      <c r="Y426" s="81" t="s">
        <v>14332</v>
      </c>
      <c r="Z426" s="81" t="s">
        <v>14745</v>
      </c>
      <c r="AA426" s="81" t="s">
        <v>14332</v>
      </c>
      <c r="AB426" s="81" t="s">
        <v>14332</v>
      </c>
      <c r="AC426" s="81" t="s">
        <v>14746</v>
      </c>
      <c r="AD426" s="81" t="s">
        <v>14332</v>
      </c>
      <c r="AE426" s="81" t="s">
        <v>14747</v>
      </c>
      <c r="AF426" s="81" t="s">
        <v>14748</v>
      </c>
      <c r="AG426" s="81" t="s">
        <v>14332</v>
      </c>
      <c r="AH426" s="81" t="s">
        <v>14332</v>
      </c>
      <c r="AI426" s="81" t="s">
        <v>14332</v>
      </c>
    </row>
    <row r="427" spans="1:35">
      <c r="A427" s="82" t="s">
        <v>11928</v>
      </c>
      <c r="B427" s="81" t="s">
        <v>14305</v>
      </c>
      <c r="C427" s="81" t="s">
        <v>11927</v>
      </c>
      <c r="D427" s="81" t="s">
        <v>109</v>
      </c>
      <c r="E427" s="81" t="s">
        <v>14324</v>
      </c>
      <c r="F427" s="81" t="s">
        <v>14308</v>
      </c>
      <c r="G427" s="81" t="s">
        <v>14332</v>
      </c>
      <c r="H427" s="81" t="s">
        <v>14912</v>
      </c>
      <c r="I427" s="81" t="s">
        <v>14332</v>
      </c>
      <c r="J427" s="81" t="s">
        <v>14332</v>
      </c>
      <c r="K427" s="81" t="s">
        <v>14332</v>
      </c>
      <c r="L427" s="81" t="s">
        <v>109</v>
      </c>
      <c r="M427" s="81" t="s">
        <v>14848</v>
      </c>
      <c r="N427" s="81" t="s">
        <v>14804</v>
      </c>
      <c r="O427" s="81" t="s">
        <v>14740</v>
      </c>
      <c r="P427" s="81" t="s">
        <v>17313</v>
      </c>
      <c r="Q427" s="81" t="s">
        <v>12230</v>
      </c>
      <c r="R427" s="81" t="s">
        <v>12230</v>
      </c>
      <c r="S427" s="81" t="s">
        <v>14332</v>
      </c>
      <c r="T427" s="81" t="s">
        <v>15351</v>
      </c>
      <c r="U427" s="81" t="s">
        <v>15351</v>
      </c>
      <c r="V427" s="81" t="s">
        <v>15351</v>
      </c>
      <c r="W427" s="81" t="s">
        <v>14332</v>
      </c>
      <c r="X427" s="81" t="s">
        <v>14332</v>
      </c>
      <c r="Y427" s="81" t="s">
        <v>14332</v>
      </c>
      <c r="Z427" s="81" t="s">
        <v>14745</v>
      </c>
      <c r="AA427" s="81" t="s">
        <v>14332</v>
      </c>
      <c r="AB427" s="81" t="s">
        <v>14332</v>
      </c>
      <c r="AC427" s="81" t="s">
        <v>14746</v>
      </c>
      <c r="AD427" s="81" t="s">
        <v>14332</v>
      </c>
      <c r="AE427" s="81" t="s">
        <v>14747</v>
      </c>
      <c r="AF427" s="81" t="s">
        <v>14748</v>
      </c>
      <c r="AG427" s="81" t="s">
        <v>14332</v>
      </c>
      <c r="AH427" s="81" t="s">
        <v>14332</v>
      </c>
      <c r="AI427" s="81" t="s">
        <v>14332</v>
      </c>
    </row>
    <row r="428" spans="1:35">
      <c r="A428" s="82" t="s">
        <v>14373</v>
      </c>
      <c r="B428" s="81" t="s">
        <v>14305</v>
      </c>
      <c r="C428" s="81" t="s">
        <v>14453</v>
      </c>
      <c r="D428" s="81" t="s">
        <v>14475</v>
      </c>
      <c r="E428" s="81" t="s">
        <v>14308</v>
      </c>
      <c r="F428" s="81" t="s">
        <v>14325</v>
      </c>
      <c r="G428" s="81" t="s">
        <v>14490</v>
      </c>
      <c r="H428" s="81" t="s">
        <v>1453</v>
      </c>
      <c r="I428" s="81" t="s">
        <v>1453</v>
      </c>
      <c r="J428" s="81" t="s">
        <v>1453</v>
      </c>
      <c r="K428" s="81" t="s">
        <v>14332</v>
      </c>
      <c r="L428" s="81" t="s">
        <v>14332</v>
      </c>
      <c r="M428" s="81" t="s">
        <v>15434</v>
      </c>
      <c r="N428" s="81" t="s">
        <v>14804</v>
      </c>
      <c r="O428" s="81" t="s">
        <v>14740</v>
      </c>
      <c r="P428" s="81" t="s">
        <v>1453</v>
      </c>
      <c r="Q428" s="81" t="s">
        <v>1453</v>
      </c>
      <c r="R428" s="81" t="s">
        <v>1453</v>
      </c>
      <c r="S428" s="81" t="s">
        <v>14332</v>
      </c>
      <c r="T428" s="81" t="s">
        <v>16647</v>
      </c>
      <c r="U428" s="81" t="s">
        <v>16647</v>
      </c>
      <c r="V428" s="81" t="s">
        <v>16647</v>
      </c>
      <c r="W428" s="81" t="s">
        <v>1453</v>
      </c>
      <c r="X428" s="81" t="s">
        <v>1453</v>
      </c>
      <c r="Y428" s="81" t="s">
        <v>14332</v>
      </c>
      <c r="Z428" s="81" t="s">
        <v>14745</v>
      </c>
      <c r="AA428" s="81" t="s">
        <v>14332</v>
      </c>
      <c r="AB428" s="81" t="s">
        <v>14332</v>
      </c>
      <c r="AC428" s="81" t="s">
        <v>14746</v>
      </c>
      <c r="AD428" s="81" t="s">
        <v>14332</v>
      </c>
      <c r="AE428" s="81" t="s">
        <v>14747</v>
      </c>
      <c r="AF428" s="81" t="s">
        <v>14748</v>
      </c>
      <c r="AG428" s="81" t="s">
        <v>14332</v>
      </c>
      <c r="AH428" s="81" t="s">
        <v>14332</v>
      </c>
      <c r="AI428" s="81" t="s">
        <v>14332</v>
      </c>
    </row>
    <row r="429" spans="1:35">
      <c r="A429" s="82" t="s">
        <v>14374</v>
      </c>
      <c r="B429" s="81" t="s">
        <v>14305</v>
      </c>
      <c r="C429" s="81" t="s">
        <v>14454</v>
      </c>
      <c r="D429" s="81" t="s">
        <v>14476</v>
      </c>
      <c r="E429" s="81" t="s">
        <v>14308</v>
      </c>
      <c r="F429" s="81" t="s">
        <v>14486</v>
      </c>
      <c r="G429" s="81" t="s">
        <v>11402</v>
      </c>
      <c r="H429" s="81" t="s">
        <v>1453</v>
      </c>
      <c r="I429" s="81" t="s">
        <v>1453</v>
      </c>
      <c r="J429" s="81" t="s">
        <v>1453</v>
      </c>
      <c r="K429" s="81" t="s">
        <v>14332</v>
      </c>
      <c r="L429" s="81" t="s">
        <v>14332</v>
      </c>
      <c r="M429" s="81" t="s">
        <v>14860</v>
      </c>
      <c r="N429" s="81" t="s">
        <v>14804</v>
      </c>
      <c r="O429" s="81" t="s">
        <v>14740</v>
      </c>
      <c r="P429" s="81" t="s">
        <v>1453</v>
      </c>
      <c r="Q429" s="81" t="s">
        <v>1453</v>
      </c>
      <c r="R429" s="81" t="s">
        <v>1453</v>
      </c>
      <c r="S429" s="81" t="s">
        <v>14332</v>
      </c>
      <c r="T429" s="81" t="s">
        <v>16647</v>
      </c>
      <c r="U429" s="81" t="s">
        <v>16647</v>
      </c>
      <c r="V429" s="81" t="s">
        <v>16647</v>
      </c>
      <c r="W429" s="81" t="s">
        <v>1453</v>
      </c>
      <c r="X429" s="81" t="s">
        <v>1453</v>
      </c>
      <c r="Y429" s="81" t="s">
        <v>14332</v>
      </c>
      <c r="Z429" s="81" t="s">
        <v>14745</v>
      </c>
      <c r="AA429" s="81" t="s">
        <v>14332</v>
      </c>
      <c r="AB429" s="81" t="s">
        <v>14332</v>
      </c>
      <c r="AC429" s="81" t="s">
        <v>14746</v>
      </c>
      <c r="AD429" s="81" t="s">
        <v>14332</v>
      </c>
      <c r="AE429" s="81" t="s">
        <v>14747</v>
      </c>
      <c r="AF429" s="81" t="s">
        <v>14748</v>
      </c>
      <c r="AG429" s="81" t="s">
        <v>14332</v>
      </c>
      <c r="AH429" s="81" t="s">
        <v>14332</v>
      </c>
      <c r="AI429" s="81" t="s">
        <v>14332</v>
      </c>
    </row>
    <row r="430" spans="1:35">
      <c r="A430" s="82" t="s">
        <v>13361</v>
      </c>
      <c r="B430" s="81" t="s">
        <v>14305</v>
      </c>
      <c r="C430" s="81" t="s">
        <v>13360</v>
      </c>
      <c r="D430" s="81" t="s">
        <v>11834</v>
      </c>
      <c r="E430" s="81" t="s">
        <v>14324</v>
      </c>
      <c r="F430" s="81" t="s">
        <v>14403</v>
      </c>
      <c r="G430" s="81" t="s">
        <v>14491</v>
      </c>
      <c r="H430" s="81" t="s">
        <v>381</v>
      </c>
      <c r="I430" s="81" t="s">
        <v>14332</v>
      </c>
      <c r="J430" s="81" t="s">
        <v>14332</v>
      </c>
      <c r="K430" s="81" t="s">
        <v>14332</v>
      </c>
      <c r="L430" s="81" t="s">
        <v>14332</v>
      </c>
      <c r="M430" s="81" t="s">
        <v>14860</v>
      </c>
      <c r="N430" s="81" t="s">
        <v>14804</v>
      </c>
      <c r="O430" s="81" t="s">
        <v>14740</v>
      </c>
      <c r="P430" s="81" t="s">
        <v>13360</v>
      </c>
      <c r="Q430" s="81" t="s">
        <v>13360</v>
      </c>
      <c r="R430" s="81" t="s">
        <v>13360</v>
      </c>
      <c r="S430" s="81" t="s">
        <v>14332</v>
      </c>
      <c r="T430" s="81" t="s">
        <v>15351</v>
      </c>
      <c r="U430" s="81" t="s">
        <v>15351</v>
      </c>
      <c r="V430" s="81" t="s">
        <v>15351</v>
      </c>
      <c r="W430" s="81" t="s">
        <v>14332</v>
      </c>
      <c r="X430" s="81" t="s">
        <v>14332</v>
      </c>
      <c r="Y430" s="81" t="s">
        <v>14332</v>
      </c>
      <c r="Z430" s="81" t="s">
        <v>14745</v>
      </c>
      <c r="AA430" s="81" t="s">
        <v>14332</v>
      </c>
      <c r="AB430" s="81" t="s">
        <v>14332</v>
      </c>
      <c r="AC430" s="81" t="s">
        <v>14746</v>
      </c>
      <c r="AD430" s="81" t="s">
        <v>14332</v>
      </c>
      <c r="AE430" s="81" t="s">
        <v>14747</v>
      </c>
      <c r="AF430" s="81" t="s">
        <v>14748</v>
      </c>
      <c r="AG430" s="81" t="s">
        <v>14332</v>
      </c>
      <c r="AH430" s="81" t="s">
        <v>14332</v>
      </c>
      <c r="AI430" s="81" t="s">
        <v>14332</v>
      </c>
    </row>
    <row r="431" spans="1:35">
      <c r="A431" s="82" t="s">
        <v>14375</v>
      </c>
      <c r="B431" s="81" t="s">
        <v>14305</v>
      </c>
      <c r="C431" s="81" t="s">
        <v>14455</v>
      </c>
      <c r="D431" s="81" t="s">
        <v>17314</v>
      </c>
      <c r="E431" s="81" t="s">
        <v>14396</v>
      </c>
      <c r="F431" s="81" t="s">
        <v>14461</v>
      </c>
      <c r="G431" s="81" t="s">
        <v>14462</v>
      </c>
      <c r="H431" s="81" t="s">
        <v>17315</v>
      </c>
      <c r="I431" s="81" t="s">
        <v>1453</v>
      </c>
      <c r="J431" s="81" t="s">
        <v>1453</v>
      </c>
      <c r="K431" s="81" t="s">
        <v>14332</v>
      </c>
      <c r="L431" s="81" t="s">
        <v>14332</v>
      </c>
      <c r="M431" s="81" t="s">
        <v>14738</v>
      </c>
      <c r="N431" s="81" t="s">
        <v>14739</v>
      </c>
      <c r="O431" s="81" t="s">
        <v>14740</v>
      </c>
      <c r="P431" s="81" t="s">
        <v>17316</v>
      </c>
      <c r="Q431" s="81" t="s">
        <v>1453</v>
      </c>
      <c r="R431" s="81" t="s">
        <v>1453</v>
      </c>
      <c r="S431" s="81" t="s">
        <v>14332</v>
      </c>
      <c r="T431" s="81" t="s">
        <v>14785</v>
      </c>
      <c r="U431" s="81" t="s">
        <v>17317</v>
      </c>
      <c r="V431" s="81" t="s">
        <v>17316</v>
      </c>
      <c r="W431" s="81" t="s">
        <v>1453</v>
      </c>
      <c r="X431" s="81" t="s">
        <v>1453</v>
      </c>
      <c r="Y431" s="81" t="s">
        <v>1453</v>
      </c>
      <c r="Z431" s="81" t="s">
        <v>14745</v>
      </c>
      <c r="AA431" s="81" t="s">
        <v>1453</v>
      </c>
      <c r="AB431" s="81" t="s">
        <v>1453</v>
      </c>
      <c r="AC431" s="81" t="s">
        <v>14746</v>
      </c>
      <c r="AD431" s="81" t="s">
        <v>14332</v>
      </c>
      <c r="AE431" s="81" t="s">
        <v>14747</v>
      </c>
      <c r="AF431" s="81" t="s">
        <v>14748</v>
      </c>
      <c r="AG431" s="81" t="s">
        <v>14332</v>
      </c>
      <c r="AH431" s="81" t="s">
        <v>14332</v>
      </c>
      <c r="AI431" s="81" t="s">
        <v>14332</v>
      </c>
    </row>
    <row r="432" spans="1:35">
      <c r="A432" s="82" t="s">
        <v>14376</v>
      </c>
      <c r="B432" s="81" t="s">
        <v>14305</v>
      </c>
      <c r="C432" s="81" t="s">
        <v>14456</v>
      </c>
      <c r="D432" s="81" t="s">
        <v>17318</v>
      </c>
      <c r="E432" s="81" t="s">
        <v>14276</v>
      </c>
      <c r="F432" s="81" t="s">
        <v>14325</v>
      </c>
      <c r="G432" s="81" t="s">
        <v>14463</v>
      </c>
      <c r="H432" s="81" t="s">
        <v>17319</v>
      </c>
      <c r="I432" s="81" t="s">
        <v>17320</v>
      </c>
      <c r="J432" s="81" t="s">
        <v>1453</v>
      </c>
      <c r="K432" s="81" t="s">
        <v>14332</v>
      </c>
      <c r="L432" s="81" t="s">
        <v>1453</v>
      </c>
      <c r="M432" s="81" t="s">
        <v>14738</v>
      </c>
      <c r="N432" s="81" t="s">
        <v>14739</v>
      </c>
      <c r="O432" s="81" t="s">
        <v>14795</v>
      </c>
      <c r="P432" s="81" t="s">
        <v>1453</v>
      </c>
      <c r="Q432" s="81" t="s">
        <v>1453</v>
      </c>
      <c r="R432" s="81" t="s">
        <v>1453</v>
      </c>
      <c r="S432" s="81" t="s">
        <v>14332</v>
      </c>
      <c r="T432" s="81" t="s">
        <v>1453</v>
      </c>
      <c r="U432" s="81" t="s">
        <v>1453</v>
      </c>
      <c r="V432" s="81" t="s">
        <v>1453</v>
      </c>
      <c r="W432" s="81" t="s">
        <v>1453</v>
      </c>
      <c r="X432" s="81" t="s">
        <v>1453</v>
      </c>
      <c r="Y432" s="81" t="s">
        <v>1453</v>
      </c>
      <c r="Z432" s="81" t="s">
        <v>14745</v>
      </c>
      <c r="AA432" s="81" t="s">
        <v>1453</v>
      </c>
      <c r="AB432" s="81" t="s">
        <v>1453</v>
      </c>
      <c r="AC432" s="81" t="s">
        <v>14746</v>
      </c>
      <c r="AD432" s="81" t="s">
        <v>14332</v>
      </c>
      <c r="AE432" s="81" t="s">
        <v>14747</v>
      </c>
      <c r="AF432" s="81" t="s">
        <v>14748</v>
      </c>
      <c r="AG432" s="81" t="s">
        <v>14332</v>
      </c>
      <c r="AH432" s="81" t="s">
        <v>14332</v>
      </c>
      <c r="AI432" s="81" t="s">
        <v>14332</v>
      </c>
    </row>
    <row r="433" spans="1:35">
      <c r="A433" s="82" t="s">
        <v>14340</v>
      </c>
      <c r="B433" s="81" t="s">
        <v>14305</v>
      </c>
      <c r="C433" s="81" t="s">
        <v>17321</v>
      </c>
      <c r="D433" s="81" t="s">
        <v>17322</v>
      </c>
      <c r="E433" s="81" t="s">
        <v>14327</v>
      </c>
      <c r="F433" s="81" t="s">
        <v>14325</v>
      </c>
      <c r="G433" s="81" t="s">
        <v>14341</v>
      </c>
      <c r="H433" s="81" t="s">
        <v>17323</v>
      </c>
      <c r="I433" s="81" t="s">
        <v>1453</v>
      </c>
      <c r="J433" s="81" t="s">
        <v>1453</v>
      </c>
      <c r="K433" s="81" t="s">
        <v>14332</v>
      </c>
      <c r="L433" s="81" t="s">
        <v>14332</v>
      </c>
      <c r="M433" s="81" t="s">
        <v>14905</v>
      </c>
      <c r="N433" s="81" t="s">
        <v>14794</v>
      </c>
      <c r="O433" s="81" t="s">
        <v>14740</v>
      </c>
      <c r="P433" s="81" t="s">
        <v>17324</v>
      </c>
      <c r="Q433" s="81" t="s">
        <v>1453</v>
      </c>
      <c r="R433" s="81" t="s">
        <v>1453</v>
      </c>
      <c r="S433" s="81" t="s">
        <v>14332</v>
      </c>
      <c r="T433" s="81" t="s">
        <v>14797</v>
      </c>
      <c r="U433" s="81" t="s">
        <v>17325</v>
      </c>
      <c r="V433" s="81" t="s">
        <v>17324</v>
      </c>
      <c r="W433" s="81" t="s">
        <v>1453</v>
      </c>
      <c r="X433" s="81" t="s">
        <v>1453</v>
      </c>
      <c r="Y433" s="81" t="s">
        <v>14332</v>
      </c>
      <c r="Z433" s="81" t="s">
        <v>14745</v>
      </c>
      <c r="AA433" s="81" t="s">
        <v>14332</v>
      </c>
      <c r="AB433" s="81" t="s">
        <v>14332</v>
      </c>
      <c r="AC433" s="81" t="s">
        <v>14746</v>
      </c>
      <c r="AD433" s="81" t="s">
        <v>14332</v>
      </c>
      <c r="AE433" s="81" t="s">
        <v>14747</v>
      </c>
      <c r="AF433" s="81" t="s">
        <v>14748</v>
      </c>
      <c r="AG433" s="81" t="s">
        <v>14332</v>
      </c>
      <c r="AH433" s="81" t="s">
        <v>14332</v>
      </c>
      <c r="AI433" s="81" t="s">
        <v>14332</v>
      </c>
    </row>
    <row r="434" spans="1:35">
      <c r="A434" s="82" t="s">
        <v>14314</v>
      </c>
      <c r="B434" s="81" t="s">
        <v>17326</v>
      </c>
      <c r="C434" s="81" t="s">
        <v>14309</v>
      </c>
      <c r="D434" s="81" t="s">
        <v>14320</v>
      </c>
      <c r="E434" s="81" t="s">
        <v>14324</v>
      </c>
      <c r="F434" s="81" t="s">
        <v>14325</v>
      </c>
      <c r="G434" s="81" t="s">
        <v>14326</v>
      </c>
      <c r="H434" s="81" t="s">
        <v>17327</v>
      </c>
      <c r="I434" s="81" t="s">
        <v>14332</v>
      </c>
      <c r="J434" s="81" t="s">
        <v>14332</v>
      </c>
      <c r="K434" s="81" t="s">
        <v>14332</v>
      </c>
      <c r="L434" s="81" t="s">
        <v>14332</v>
      </c>
      <c r="M434" s="81" t="s">
        <v>14957</v>
      </c>
      <c r="N434" s="81" t="s">
        <v>14767</v>
      </c>
      <c r="O434" s="81" t="s">
        <v>14740</v>
      </c>
      <c r="P434" s="81" t="s">
        <v>17328</v>
      </c>
      <c r="Q434" s="81" t="s">
        <v>1453</v>
      </c>
      <c r="R434" s="81" t="s">
        <v>1453</v>
      </c>
      <c r="S434" s="81" t="s">
        <v>14332</v>
      </c>
      <c r="T434" s="81" t="s">
        <v>1453</v>
      </c>
      <c r="U434" s="81" t="s">
        <v>1453</v>
      </c>
      <c r="V434" s="81" t="s">
        <v>1453</v>
      </c>
      <c r="W434" s="81" t="s">
        <v>14332</v>
      </c>
      <c r="X434" s="81" t="s">
        <v>14332</v>
      </c>
      <c r="Y434" s="81" t="s">
        <v>14332</v>
      </c>
      <c r="Z434" s="81" t="s">
        <v>14745</v>
      </c>
      <c r="AA434" s="81" t="s">
        <v>14332</v>
      </c>
      <c r="AB434" s="81" t="s">
        <v>14332</v>
      </c>
      <c r="AC434" s="81" t="s">
        <v>14746</v>
      </c>
      <c r="AD434" s="81" t="s">
        <v>14332</v>
      </c>
      <c r="AE434" s="81" t="s">
        <v>14747</v>
      </c>
      <c r="AF434" s="81" t="s">
        <v>14748</v>
      </c>
      <c r="AG434" s="81" t="s">
        <v>14332</v>
      </c>
      <c r="AH434" s="81" t="s">
        <v>14332</v>
      </c>
      <c r="AI434" s="81" t="s">
        <v>14332</v>
      </c>
    </row>
    <row r="435" spans="1:35">
      <c r="A435" s="82" t="s">
        <v>14315</v>
      </c>
      <c r="B435" s="81" t="s">
        <v>17326</v>
      </c>
      <c r="C435" s="81" t="s">
        <v>14310</v>
      </c>
      <c r="D435" s="81" t="s">
        <v>14321</v>
      </c>
      <c r="E435" s="81" t="s">
        <v>14327</v>
      </c>
      <c r="F435" s="81" t="s">
        <v>14325</v>
      </c>
      <c r="G435" s="81" t="s">
        <v>14328</v>
      </c>
      <c r="H435" s="81" t="s">
        <v>17329</v>
      </c>
      <c r="I435" s="81" t="s">
        <v>14332</v>
      </c>
      <c r="J435" s="81" t="s">
        <v>14332</v>
      </c>
      <c r="K435" s="81" t="s">
        <v>14332</v>
      </c>
      <c r="L435" s="81" t="s">
        <v>14332</v>
      </c>
      <c r="M435" s="81" t="s">
        <v>14819</v>
      </c>
      <c r="N435" s="81" t="s">
        <v>14820</v>
      </c>
      <c r="O435" s="81" t="s">
        <v>14740</v>
      </c>
      <c r="P435" s="81" t="s">
        <v>2264</v>
      </c>
      <c r="Q435" s="81" t="s">
        <v>1453</v>
      </c>
      <c r="R435" s="81" t="s">
        <v>1453</v>
      </c>
      <c r="S435" s="81" t="s">
        <v>14332</v>
      </c>
      <c r="T435" s="81" t="s">
        <v>14900</v>
      </c>
      <c r="U435" s="81" t="s">
        <v>17330</v>
      </c>
      <c r="V435" s="81" t="s">
        <v>17331</v>
      </c>
      <c r="W435" s="81" t="s">
        <v>14332</v>
      </c>
      <c r="X435" s="81" t="s">
        <v>14332</v>
      </c>
      <c r="Y435" s="81" t="s">
        <v>14332</v>
      </c>
      <c r="Z435" s="81" t="s">
        <v>14745</v>
      </c>
      <c r="AA435" s="81" t="s">
        <v>14332</v>
      </c>
      <c r="AB435" s="81" t="s">
        <v>14332</v>
      </c>
      <c r="AC435" s="81" t="s">
        <v>14746</v>
      </c>
      <c r="AD435" s="81" t="s">
        <v>14332</v>
      </c>
      <c r="AE435" s="81" t="s">
        <v>14747</v>
      </c>
      <c r="AF435" s="81" t="s">
        <v>14748</v>
      </c>
      <c r="AG435" s="81" t="s">
        <v>14332</v>
      </c>
      <c r="AH435" s="81" t="s">
        <v>14332</v>
      </c>
      <c r="AI435" s="81" t="s">
        <v>14332</v>
      </c>
    </row>
    <row r="436" spans="1:35">
      <c r="A436" s="82" t="s">
        <v>14316</v>
      </c>
      <c r="B436" s="81" t="s">
        <v>17326</v>
      </c>
      <c r="C436" s="81" t="s">
        <v>14311</v>
      </c>
      <c r="D436" s="81" t="s">
        <v>17332</v>
      </c>
      <c r="E436" s="81" t="s">
        <v>14324</v>
      </c>
      <c r="F436" s="81" t="s">
        <v>14329</v>
      </c>
      <c r="G436" s="81" t="s">
        <v>14330</v>
      </c>
      <c r="H436" s="81" t="s">
        <v>17333</v>
      </c>
      <c r="I436" s="81" t="s">
        <v>1453</v>
      </c>
      <c r="J436" s="81" t="s">
        <v>1453</v>
      </c>
      <c r="K436" s="81" t="s">
        <v>14332</v>
      </c>
      <c r="L436" s="81" t="s">
        <v>14332</v>
      </c>
      <c r="M436" s="81" t="s">
        <v>14783</v>
      </c>
      <c r="N436" s="81" t="s">
        <v>14739</v>
      </c>
      <c r="O436" s="81" t="s">
        <v>14740</v>
      </c>
      <c r="P436" s="81" t="s">
        <v>17334</v>
      </c>
      <c r="Q436" s="81" t="s">
        <v>1453</v>
      </c>
      <c r="R436" s="81" t="s">
        <v>1453</v>
      </c>
      <c r="S436" s="81" t="s">
        <v>14332</v>
      </c>
      <c r="T436" s="81" t="s">
        <v>14885</v>
      </c>
      <c r="U436" s="81" t="s">
        <v>17335</v>
      </c>
      <c r="V436" s="81" t="s">
        <v>17336</v>
      </c>
      <c r="W436" s="81" t="s">
        <v>1453</v>
      </c>
      <c r="X436" s="81" t="s">
        <v>1453</v>
      </c>
      <c r="Y436" s="81" t="s">
        <v>1453</v>
      </c>
      <c r="Z436" s="81" t="s">
        <v>14745</v>
      </c>
      <c r="AA436" s="81" t="s">
        <v>1453</v>
      </c>
      <c r="AB436" s="81" t="s">
        <v>1453</v>
      </c>
      <c r="AC436" s="81" t="s">
        <v>14746</v>
      </c>
      <c r="AD436" s="81" t="s">
        <v>14332</v>
      </c>
      <c r="AE436" s="81" t="s">
        <v>14747</v>
      </c>
      <c r="AF436" s="81" t="s">
        <v>14748</v>
      </c>
      <c r="AG436" s="81" t="s">
        <v>14332</v>
      </c>
      <c r="AH436" s="81" t="s">
        <v>14332</v>
      </c>
      <c r="AI436" s="81" t="s">
        <v>14332</v>
      </c>
    </row>
    <row r="437" spans="1:35">
      <c r="A437" s="82" t="s">
        <v>14317</v>
      </c>
      <c r="B437" s="81" t="s">
        <v>17326</v>
      </c>
      <c r="C437" s="81" t="s">
        <v>14312</v>
      </c>
      <c r="D437" s="81" t="s">
        <v>17337</v>
      </c>
      <c r="E437" s="81" t="s">
        <v>14324</v>
      </c>
      <c r="F437" s="81" t="s">
        <v>14331</v>
      </c>
      <c r="G437" s="81" t="s">
        <v>14332</v>
      </c>
      <c r="H437" s="81" t="s">
        <v>17338</v>
      </c>
      <c r="I437" s="81" t="s">
        <v>14332</v>
      </c>
      <c r="J437" s="81" t="s">
        <v>14332</v>
      </c>
      <c r="K437" s="81" t="s">
        <v>14332</v>
      </c>
      <c r="L437" s="81" t="s">
        <v>14332</v>
      </c>
      <c r="M437" s="81" t="s">
        <v>15455</v>
      </c>
      <c r="N437" s="81" t="s">
        <v>14833</v>
      </c>
      <c r="O437" s="81" t="s">
        <v>14740</v>
      </c>
      <c r="P437" s="81" t="s">
        <v>17339</v>
      </c>
      <c r="Q437" s="81" t="s">
        <v>14912</v>
      </c>
      <c r="R437" s="81" t="s">
        <v>14912</v>
      </c>
      <c r="S437" s="81" t="s">
        <v>14332</v>
      </c>
      <c r="T437" s="81" t="s">
        <v>14797</v>
      </c>
      <c r="U437" s="81" t="s">
        <v>17340</v>
      </c>
      <c r="V437" s="81" t="s">
        <v>17339</v>
      </c>
      <c r="W437" s="81" t="s">
        <v>14332</v>
      </c>
      <c r="X437" s="81" t="s">
        <v>14332</v>
      </c>
      <c r="Y437" s="81" t="s">
        <v>14332</v>
      </c>
      <c r="Z437" s="81" t="s">
        <v>14745</v>
      </c>
      <c r="AA437" s="81" t="s">
        <v>14332</v>
      </c>
      <c r="AB437" s="81" t="s">
        <v>14332</v>
      </c>
      <c r="AC437" s="81" t="s">
        <v>14746</v>
      </c>
      <c r="AD437" s="81" t="s">
        <v>14332</v>
      </c>
      <c r="AE437" s="81" t="s">
        <v>14747</v>
      </c>
      <c r="AF437" s="81" t="s">
        <v>14748</v>
      </c>
      <c r="AG437" s="81" t="s">
        <v>14332</v>
      </c>
      <c r="AH437" s="81" t="s">
        <v>14332</v>
      </c>
      <c r="AI437" s="81" t="s">
        <v>14332</v>
      </c>
    </row>
    <row r="438" spans="1:35">
      <c r="A438" s="82" t="s">
        <v>14318</v>
      </c>
      <c r="B438" s="81" t="s">
        <v>17326</v>
      </c>
      <c r="C438" s="81" t="s">
        <v>17341</v>
      </c>
      <c r="D438" s="81" t="s">
        <v>17342</v>
      </c>
      <c r="E438" s="81" t="s">
        <v>14333</v>
      </c>
      <c r="F438" s="81" t="s">
        <v>14325</v>
      </c>
      <c r="G438" s="81" t="s">
        <v>14332</v>
      </c>
      <c r="H438" s="81" t="s">
        <v>17343</v>
      </c>
      <c r="I438" s="81" t="s">
        <v>14332</v>
      </c>
      <c r="J438" s="81" t="s">
        <v>14332</v>
      </c>
      <c r="K438" s="81" t="s">
        <v>14332</v>
      </c>
      <c r="L438" s="81" t="s">
        <v>14332</v>
      </c>
      <c r="M438" s="81" t="s">
        <v>14738</v>
      </c>
      <c r="N438" s="81" t="s">
        <v>14739</v>
      </c>
      <c r="O438" s="81" t="s">
        <v>14740</v>
      </c>
      <c r="P438" s="81" t="s">
        <v>17343</v>
      </c>
      <c r="Q438" s="81" t="s">
        <v>1453</v>
      </c>
      <c r="R438" s="81" t="s">
        <v>1453</v>
      </c>
      <c r="S438" s="81" t="s">
        <v>14332</v>
      </c>
      <c r="T438" s="81" t="s">
        <v>14850</v>
      </c>
      <c r="U438" s="81" t="s">
        <v>17344</v>
      </c>
      <c r="V438" s="81" t="s">
        <v>17345</v>
      </c>
      <c r="W438" s="81" t="s">
        <v>1453</v>
      </c>
      <c r="X438" s="81" t="s">
        <v>1453</v>
      </c>
      <c r="Y438" s="81" t="s">
        <v>1453</v>
      </c>
      <c r="Z438" s="81" t="s">
        <v>14745</v>
      </c>
      <c r="AA438" s="81" t="s">
        <v>1453</v>
      </c>
      <c r="AB438" s="81" t="s">
        <v>1453</v>
      </c>
      <c r="AC438" s="81" t="s">
        <v>14746</v>
      </c>
      <c r="AD438" s="81" t="s">
        <v>14332</v>
      </c>
      <c r="AE438" s="81" t="s">
        <v>14747</v>
      </c>
      <c r="AF438" s="81" t="s">
        <v>14748</v>
      </c>
      <c r="AG438" s="81" t="s">
        <v>14332</v>
      </c>
      <c r="AH438" s="81" t="s">
        <v>14332</v>
      </c>
      <c r="AI438" s="81" t="s">
        <v>14332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"/>
  <sheetViews>
    <sheetView workbookViewId="0">
      <selection activeCell="C14" sqref="C14"/>
    </sheetView>
  </sheetViews>
  <sheetFormatPr defaultRowHeight="15"/>
  <cols>
    <col min="3" max="3" width="69.5703125" customWidth="1"/>
    <col min="4" max="4" width="62.7109375" customWidth="1"/>
    <col min="5" max="5" width="14.140625" customWidth="1"/>
    <col min="6" max="6" width="15.5703125" customWidth="1"/>
  </cols>
  <sheetData>
    <row r="1" spans="1:32" s="154" customFormat="1" ht="12.75">
      <c r="A1" s="154" t="s">
        <v>3192</v>
      </c>
      <c r="B1" s="154" t="s">
        <v>15303</v>
      </c>
      <c r="C1" s="154" t="s">
        <v>21559</v>
      </c>
      <c r="D1" s="154" t="s">
        <v>3193</v>
      </c>
      <c r="E1" s="154" t="s">
        <v>14324</v>
      </c>
      <c r="G1" s="154" t="s">
        <v>14606</v>
      </c>
      <c r="H1" s="154" t="s">
        <v>21560</v>
      </c>
      <c r="L1" s="154" t="s">
        <v>21561</v>
      </c>
      <c r="N1" s="154" t="s">
        <v>15792</v>
      </c>
      <c r="P1" s="154" t="s">
        <v>14740</v>
      </c>
      <c r="Q1" s="154" t="s">
        <v>21562</v>
      </c>
      <c r="T1" s="154" t="s">
        <v>21563</v>
      </c>
      <c r="U1" s="154" t="s">
        <v>21564</v>
      </c>
      <c r="V1" s="154" t="s">
        <v>21565</v>
      </c>
      <c r="Z1" s="154" t="s">
        <v>14745</v>
      </c>
      <c r="AC1" s="154" t="s">
        <v>14746</v>
      </c>
    </row>
    <row r="2" spans="1:32" s="154" customFormat="1" ht="12.75">
      <c r="A2" s="154" t="s">
        <v>6320</v>
      </c>
      <c r="B2" s="154" t="s">
        <v>15303</v>
      </c>
      <c r="C2" s="154" t="s">
        <v>24575</v>
      </c>
      <c r="D2" s="154" t="s">
        <v>6321</v>
      </c>
      <c r="E2" s="154" t="s">
        <v>15432</v>
      </c>
      <c r="F2" s="154" t="s">
        <v>14401</v>
      </c>
      <c r="H2" s="154">
        <v>0</v>
      </c>
      <c r="J2" s="154">
        <v>0</v>
      </c>
      <c r="N2" s="154" t="s">
        <v>14848</v>
      </c>
      <c r="O2" s="154" t="s">
        <v>14804</v>
      </c>
      <c r="P2" s="154" t="s">
        <v>14740</v>
      </c>
      <c r="Q2" s="154">
        <v>0</v>
      </c>
      <c r="R2" s="154">
        <v>0</v>
      </c>
      <c r="S2" s="154">
        <v>0</v>
      </c>
      <c r="T2" s="154" t="s">
        <v>14785</v>
      </c>
      <c r="U2" s="154">
        <v>1260004878756</v>
      </c>
      <c r="V2" s="154" t="s">
        <v>6319</v>
      </c>
      <c r="Z2" s="154" t="s">
        <v>14745</v>
      </c>
      <c r="AC2" s="154" t="s">
        <v>14746</v>
      </c>
      <c r="AE2" s="154" t="s">
        <v>15226</v>
      </c>
      <c r="AF2" s="154" t="s">
        <v>14748</v>
      </c>
    </row>
    <row r="4" spans="1:32" s="154" customFormat="1" ht="12.75">
      <c r="A4" s="155" t="s">
        <v>18329</v>
      </c>
      <c r="C4" s="154" t="s">
        <v>26483</v>
      </c>
      <c r="D4" s="154" t="s">
        <v>26484</v>
      </c>
      <c r="E4" s="154" t="s">
        <v>16141</v>
      </c>
      <c r="F4" s="154" t="s">
        <v>16598</v>
      </c>
      <c r="G4" s="154" t="s">
        <v>26486</v>
      </c>
      <c r="H4" s="154">
        <v>81317528644</v>
      </c>
      <c r="I4" s="154" t="s">
        <v>1453</v>
      </c>
      <c r="J4" s="154" t="s">
        <v>1453</v>
      </c>
      <c r="K4" s="154" t="s">
        <v>1453</v>
      </c>
      <c r="N4" s="154" t="s">
        <v>15434</v>
      </c>
      <c r="O4" s="154" t="s">
        <v>14804</v>
      </c>
      <c r="P4" s="154" t="s">
        <v>14795</v>
      </c>
      <c r="Q4" s="154" t="s">
        <v>26485</v>
      </c>
      <c r="R4" s="154" t="s">
        <v>1453</v>
      </c>
      <c r="S4" s="154" t="s">
        <v>1453</v>
      </c>
      <c r="T4" s="154" t="s">
        <v>14806</v>
      </c>
      <c r="U4" s="154" t="s">
        <v>454</v>
      </c>
      <c r="V4" s="154" t="s">
        <v>16719</v>
      </c>
      <c r="W4" s="154" t="s">
        <v>1453</v>
      </c>
      <c r="X4" s="154" t="s">
        <v>1453</v>
      </c>
      <c r="Y4" s="154" t="s">
        <v>1453</v>
      </c>
      <c r="Z4" s="154" t="s">
        <v>14745</v>
      </c>
      <c r="AC4" s="154" t="s">
        <v>14746</v>
      </c>
      <c r="AD4" s="154" t="s">
        <v>245</v>
      </c>
      <c r="AE4" s="154" t="s">
        <v>14755</v>
      </c>
      <c r="AF4" s="154" t="s">
        <v>14748</v>
      </c>
    </row>
    <row r="5" spans="1:32" s="154" customFormat="1" ht="12.75">
      <c r="A5" s="155" t="s">
        <v>3270</v>
      </c>
      <c r="C5" s="154" t="s">
        <v>264</v>
      </c>
      <c r="D5" s="154" t="s">
        <v>3271</v>
      </c>
      <c r="E5" s="154" t="s">
        <v>14324</v>
      </c>
      <c r="G5" s="154" t="s">
        <v>14606</v>
      </c>
      <c r="H5" s="154" t="s">
        <v>3272</v>
      </c>
      <c r="I5" s="154" t="s">
        <v>204</v>
      </c>
      <c r="J5" s="154" t="s">
        <v>3273</v>
      </c>
      <c r="K5" s="154" t="s">
        <v>204</v>
      </c>
      <c r="L5" s="154" t="s">
        <v>258</v>
      </c>
      <c r="N5" s="154" t="s">
        <v>26548</v>
      </c>
      <c r="P5" s="154" t="s">
        <v>14740</v>
      </c>
      <c r="Q5" s="154" t="s">
        <v>26549</v>
      </c>
      <c r="T5" s="154" t="s">
        <v>26550</v>
      </c>
      <c r="U5" s="154" t="s">
        <v>26550</v>
      </c>
      <c r="V5" s="154" t="s">
        <v>26550</v>
      </c>
      <c r="W5" s="154" t="s">
        <v>204</v>
      </c>
      <c r="X5" s="154" t="s">
        <v>204</v>
      </c>
      <c r="Y5" s="154" t="s">
        <v>204</v>
      </c>
      <c r="Z5" s="154" t="s">
        <v>14745</v>
      </c>
      <c r="AA5" s="154" t="s">
        <v>204</v>
      </c>
      <c r="AC5" s="154" t="s">
        <v>14746</v>
      </c>
    </row>
    <row r="6" spans="1:32" s="154" customFormat="1" ht="12.75">
      <c r="A6" s="155" t="s">
        <v>6282</v>
      </c>
      <c r="C6" s="154" t="s">
        <v>26551</v>
      </c>
      <c r="D6" s="154" t="s">
        <v>6283</v>
      </c>
      <c r="E6" s="154" t="s">
        <v>14324</v>
      </c>
      <c r="F6" s="154" t="s">
        <v>8749</v>
      </c>
      <c r="G6" s="154" t="s">
        <v>26556</v>
      </c>
      <c r="H6" s="154" t="s">
        <v>6284</v>
      </c>
      <c r="I6" s="154" t="s">
        <v>6285</v>
      </c>
      <c r="J6" s="154" t="s">
        <v>6286</v>
      </c>
      <c r="K6" s="154" t="s">
        <v>6285</v>
      </c>
      <c r="N6" s="154" t="s">
        <v>19184</v>
      </c>
      <c r="O6" s="154" t="s">
        <v>14892</v>
      </c>
      <c r="P6" s="154" t="s">
        <v>14740</v>
      </c>
      <c r="Q6" s="154" t="s">
        <v>26552</v>
      </c>
      <c r="R6" s="154" t="s">
        <v>26553</v>
      </c>
      <c r="S6" s="154" t="s">
        <v>26554</v>
      </c>
      <c r="T6" s="154" t="s">
        <v>26555</v>
      </c>
      <c r="U6" s="154" t="s">
        <v>26555</v>
      </c>
      <c r="V6" s="154" t="s">
        <v>26555</v>
      </c>
      <c r="Z6" s="154" t="s">
        <v>14745</v>
      </c>
      <c r="AC6" s="154" t="s">
        <v>14746</v>
      </c>
      <c r="AE6" s="154" t="s">
        <v>15226</v>
      </c>
      <c r="AF6" s="154" t="s">
        <v>14748</v>
      </c>
    </row>
    <row r="7" spans="1:32" s="154" customFormat="1" ht="12.75">
      <c r="A7" s="155" t="s">
        <v>5225</v>
      </c>
      <c r="C7" s="154" t="s">
        <v>26557</v>
      </c>
      <c r="D7" s="154" t="s">
        <v>26558</v>
      </c>
      <c r="E7" s="154" t="s">
        <v>14934</v>
      </c>
      <c r="F7" s="154" t="s">
        <v>14397</v>
      </c>
      <c r="G7" s="154" t="s">
        <v>26562</v>
      </c>
      <c r="H7" s="154" t="s">
        <v>5227</v>
      </c>
      <c r="I7" s="154" t="s">
        <v>5228</v>
      </c>
      <c r="J7" s="154" t="s">
        <v>5229</v>
      </c>
      <c r="K7" s="154" t="s">
        <v>5228</v>
      </c>
      <c r="N7" s="154" t="s">
        <v>25068</v>
      </c>
      <c r="P7" s="154" t="s">
        <v>14740</v>
      </c>
      <c r="Q7" s="154" t="s">
        <v>26559</v>
      </c>
      <c r="R7" s="154" t="s">
        <v>26560</v>
      </c>
      <c r="S7" s="154" t="s">
        <v>26559</v>
      </c>
      <c r="T7" s="154" t="s">
        <v>26561</v>
      </c>
      <c r="U7" s="154" t="s">
        <v>26561</v>
      </c>
      <c r="V7" s="154" t="s">
        <v>26561</v>
      </c>
      <c r="Z7" s="154" t="s">
        <v>14745</v>
      </c>
      <c r="AC7" s="154" t="s">
        <v>14746</v>
      </c>
      <c r="AE7" s="154" t="s">
        <v>15226</v>
      </c>
      <c r="AF7" s="154" t="s">
        <v>14748</v>
      </c>
    </row>
    <row r="8" spans="1:32" s="159" customFormat="1" ht="12.75">
      <c r="A8" s="161" t="s">
        <v>16711</v>
      </c>
      <c r="C8" s="159" t="s">
        <v>16712</v>
      </c>
      <c r="D8" s="159" t="s">
        <v>16713</v>
      </c>
      <c r="E8" s="159" t="s">
        <v>16141</v>
      </c>
      <c r="F8" s="159" t="s">
        <v>16598</v>
      </c>
      <c r="G8" s="159" t="s">
        <v>16714</v>
      </c>
      <c r="H8" s="159" t="s">
        <v>16715</v>
      </c>
      <c r="I8" s="159" t="s">
        <v>16716</v>
      </c>
      <c r="J8" s="159" t="s">
        <v>16717</v>
      </c>
      <c r="K8" s="159" t="s">
        <v>16716</v>
      </c>
      <c r="N8" s="159" t="s">
        <v>15434</v>
      </c>
      <c r="O8" s="159" t="s">
        <v>14804</v>
      </c>
      <c r="P8" s="159" t="s">
        <v>14795</v>
      </c>
      <c r="Q8" s="159" t="s">
        <v>16718</v>
      </c>
      <c r="R8" s="159" t="s">
        <v>1453</v>
      </c>
      <c r="S8" s="159" t="s">
        <v>1453</v>
      </c>
      <c r="T8" s="159" t="s">
        <v>14806</v>
      </c>
      <c r="U8" s="159" t="s">
        <v>16719</v>
      </c>
      <c r="V8" s="159" t="s">
        <v>454</v>
      </c>
      <c r="W8" s="159" t="s">
        <v>1453</v>
      </c>
      <c r="X8" s="159" t="s">
        <v>1453</v>
      </c>
      <c r="Y8" s="159" t="s">
        <v>1453</v>
      </c>
      <c r="Z8" s="159" t="s">
        <v>14745</v>
      </c>
      <c r="AB8" s="159" t="s">
        <v>1453</v>
      </c>
      <c r="AC8" s="159" t="s">
        <v>14746</v>
      </c>
      <c r="AD8" s="159" t="s">
        <v>245</v>
      </c>
      <c r="AE8" s="159" t="s">
        <v>14755</v>
      </c>
      <c r="AF8" s="159" t="s">
        <v>14748</v>
      </c>
    </row>
    <row r="9" spans="1:32" s="154" customFormat="1" ht="12.75">
      <c r="A9" s="155" t="s">
        <v>11652</v>
      </c>
      <c r="C9" s="154" t="s">
        <v>11651</v>
      </c>
      <c r="D9" s="154" t="s">
        <v>11653</v>
      </c>
      <c r="E9" s="154" t="s">
        <v>14324</v>
      </c>
      <c r="F9" s="154" t="s">
        <v>16094</v>
      </c>
      <c r="G9" s="154" t="s">
        <v>26564</v>
      </c>
      <c r="H9" s="154" t="s">
        <v>11654</v>
      </c>
      <c r="N9" s="154" t="s">
        <v>14987</v>
      </c>
      <c r="O9" s="154" t="s">
        <v>14988</v>
      </c>
      <c r="P9" s="154" t="s">
        <v>14795</v>
      </c>
      <c r="Q9" s="154" t="s">
        <v>26563</v>
      </c>
      <c r="R9" s="154">
        <v>0</v>
      </c>
      <c r="S9" s="154">
        <v>0</v>
      </c>
      <c r="T9" s="154" t="s">
        <v>19246</v>
      </c>
      <c r="U9" s="154">
        <v>1251129001298</v>
      </c>
      <c r="V9" s="154" t="s">
        <v>454</v>
      </c>
      <c r="Z9" s="154" t="s">
        <v>14745</v>
      </c>
      <c r="AC9" s="154" t="s">
        <v>14746</v>
      </c>
      <c r="AE9" s="154" t="s">
        <v>14747</v>
      </c>
      <c r="AF9" s="154" t="s">
        <v>14748</v>
      </c>
    </row>
    <row r="10" spans="1:32" s="154" customFormat="1" ht="12.75">
      <c r="A10" s="155" t="s">
        <v>4835</v>
      </c>
      <c r="C10" s="154" t="s">
        <v>26565</v>
      </c>
      <c r="D10" s="154" t="s">
        <v>26566</v>
      </c>
      <c r="E10" s="154" t="s">
        <v>14934</v>
      </c>
      <c r="F10" s="154" t="s">
        <v>8749</v>
      </c>
      <c r="G10" s="154" t="s">
        <v>14606</v>
      </c>
      <c r="H10" s="154" t="s">
        <v>4837</v>
      </c>
      <c r="J10" s="154" t="s">
        <v>4838</v>
      </c>
      <c r="N10" s="154" t="s">
        <v>23144</v>
      </c>
      <c r="P10" s="154" t="s">
        <v>14740</v>
      </c>
      <c r="Q10" s="154" t="s">
        <v>26567</v>
      </c>
      <c r="R10" s="154" t="s">
        <v>3140</v>
      </c>
      <c r="S10" s="154" t="s">
        <v>3140</v>
      </c>
      <c r="T10" s="154" t="s">
        <v>26568</v>
      </c>
      <c r="U10" s="154" t="s">
        <v>26568</v>
      </c>
      <c r="V10" s="154" t="s">
        <v>26568</v>
      </c>
      <c r="Z10" s="154" t="s">
        <v>14745</v>
      </c>
      <c r="AC10" s="154" t="s">
        <v>14746</v>
      </c>
      <c r="AE10" s="154" t="s">
        <v>15226</v>
      </c>
      <c r="AF10" s="154" t="s">
        <v>14748</v>
      </c>
    </row>
    <row r="11" spans="1:32" s="154" customFormat="1" ht="12.75">
      <c r="A11" s="155" t="s">
        <v>6515</v>
      </c>
      <c r="C11" s="154" t="s">
        <v>26569</v>
      </c>
      <c r="D11" s="154" t="s">
        <v>6516</v>
      </c>
      <c r="E11" s="154" t="s">
        <v>14477</v>
      </c>
      <c r="F11" s="154" t="s">
        <v>14397</v>
      </c>
      <c r="G11" s="154" t="s">
        <v>26572</v>
      </c>
      <c r="H11" s="154" t="s">
        <v>6517</v>
      </c>
      <c r="J11" s="154" t="s">
        <v>6518</v>
      </c>
      <c r="N11" s="154" t="s">
        <v>20224</v>
      </c>
      <c r="O11" s="154" t="s">
        <v>14951</v>
      </c>
      <c r="P11" s="154" t="s">
        <v>14740</v>
      </c>
      <c r="Q11" s="154" t="s">
        <v>26570</v>
      </c>
      <c r="R11" s="154" t="s">
        <v>26570</v>
      </c>
      <c r="S11" s="154" t="s">
        <v>26570</v>
      </c>
      <c r="T11" s="154" t="s">
        <v>26571</v>
      </c>
      <c r="U11" s="154" t="s">
        <v>26571</v>
      </c>
      <c r="V11" s="154" t="s">
        <v>26571</v>
      </c>
      <c r="Z11" s="154" t="s">
        <v>14745</v>
      </c>
      <c r="AC11" s="154" t="s">
        <v>14746</v>
      </c>
      <c r="AE11" s="154" t="s">
        <v>15226</v>
      </c>
      <c r="AF11" s="154" t="s">
        <v>14748</v>
      </c>
    </row>
    <row r="12" spans="1:32" s="154" customFormat="1" ht="12.75">
      <c r="A12" s="155" t="s">
        <v>6964</v>
      </c>
      <c r="C12" s="154" t="s">
        <v>26573</v>
      </c>
      <c r="D12" s="154" t="s">
        <v>26574</v>
      </c>
      <c r="E12" s="154" t="s">
        <v>15432</v>
      </c>
      <c r="F12" s="154" t="s">
        <v>8749</v>
      </c>
      <c r="G12" s="154" t="s">
        <v>26577</v>
      </c>
      <c r="H12" s="154" t="s">
        <v>6966</v>
      </c>
      <c r="J12" s="154" t="s">
        <v>6967</v>
      </c>
      <c r="N12" s="154" t="s">
        <v>15711</v>
      </c>
      <c r="O12" s="154" t="s">
        <v>14951</v>
      </c>
      <c r="P12" s="154" t="s">
        <v>14740</v>
      </c>
      <c r="Q12" s="154" t="s">
        <v>26575</v>
      </c>
      <c r="R12" s="154" t="s">
        <v>26575</v>
      </c>
      <c r="S12" s="154" t="s">
        <v>26575</v>
      </c>
      <c r="T12" s="154" t="s">
        <v>26576</v>
      </c>
      <c r="U12" s="154" t="s">
        <v>26576</v>
      </c>
      <c r="V12" s="154" t="s">
        <v>26576</v>
      </c>
      <c r="Z12" s="154" t="s">
        <v>14745</v>
      </c>
      <c r="AC12" s="154" t="s">
        <v>14746</v>
      </c>
      <c r="AE12" s="154" t="s">
        <v>15226</v>
      </c>
      <c r="AF12" s="154" t="s">
        <v>14748</v>
      </c>
    </row>
    <row r="13" spans="1:32" s="154" customFormat="1" ht="12.75">
      <c r="A13" s="155" t="s">
        <v>3384</v>
      </c>
      <c r="C13" s="154" t="s">
        <v>26578</v>
      </c>
      <c r="D13" s="154" t="s">
        <v>3385</v>
      </c>
      <c r="E13" s="154" t="s">
        <v>18905</v>
      </c>
      <c r="G13" s="154" t="s">
        <v>14606</v>
      </c>
      <c r="H13" s="154" t="s">
        <v>3386</v>
      </c>
      <c r="I13" s="154" t="s">
        <v>204</v>
      </c>
      <c r="J13" s="154" t="s">
        <v>3387</v>
      </c>
      <c r="K13" s="154" t="s">
        <v>204</v>
      </c>
      <c r="N13" s="154" t="s">
        <v>1459</v>
      </c>
      <c r="P13" s="154" t="s">
        <v>14740</v>
      </c>
      <c r="Q13" s="154" t="s">
        <v>26579</v>
      </c>
      <c r="T13" s="154" t="s">
        <v>14797</v>
      </c>
      <c r="U13" s="154">
        <v>217305001</v>
      </c>
      <c r="V13" s="154" t="s">
        <v>21787</v>
      </c>
      <c r="W13" s="154" t="s">
        <v>204</v>
      </c>
      <c r="X13" s="154" t="s">
        <v>204</v>
      </c>
      <c r="Y13" s="154" t="s">
        <v>204</v>
      </c>
      <c r="Z13" s="154" t="s">
        <v>14745</v>
      </c>
      <c r="AA13" s="154" t="s">
        <v>204</v>
      </c>
      <c r="AB13" s="154" t="s">
        <v>204</v>
      </c>
      <c r="AC13" s="154" t="s">
        <v>14746</v>
      </c>
    </row>
    <row r="14" spans="1:32" s="154" customFormat="1" ht="12.75">
      <c r="A14" s="155" t="s">
        <v>4324</v>
      </c>
      <c r="C14" s="154" t="s">
        <v>4323</v>
      </c>
      <c r="D14" s="154" t="s">
        <v>4325</v>
      </c>
      <c r="E14" s="154" t="s">
        <v>14934</v>
      </c>
      <c r="F14" s="154" t="s">
        <v>14401</v>
      </c>
      <c r="G14" s="154" t="s">
        <v>14606</v>
      </c>
      <c r="H14" s="154">
        <v>8730325</v>
      </c>
      <c r="J14" s="154">
        <v>8730324</v>
      </c>
      <c r="N14" s="154" t="s">
        <v>109</v>
      </c>
      <c r="P14" s="154" t="s">
        <v>14740</v>
      </c>
      <c r="Q14" s="154" t="s">
        <v>26580</v>
      </c>
      <c r="T14" s="154" t="s">
        <v>26581</v>
      </c>
      <c r="U14" s="154" t="s">
        <v>26582</v>
      </c>
      <c r="V14" s="154" t="s">
        <v>26583</v>
      </c>
      <c r="Z14" s="154" t="s">
        <v>14745</v>
      </c>
      <c r="AC14" s="154" t="s">
        <v>14746</v>
      </c>
    </row>
    <row r="15" spans="1:32" s="154" customFormat="1" ht="12.75">
      <c r="A15" s="155" t="s">
        <v>3920</v>
      </c>
      <c r="C15" s="154" t="s">
        <v>26584</v>
      </c>
      <c r="D15" s="154" t="s">
        <v>3921</v>
      </c>
      <c r="E15" s="154" t="s">
        <v>15439</v>
      </c>
      <c r="G15" s="154" t="s">
        <v>14606</v>
      </c>
      <c r="H15" s="154" t="s">
        <v>3922</v>
      </c>
      <c r="I15" s="154" t="s">
        <v>3699</v>
      </c>
      <c r="J15" s="154" t="s">
        <v>3923</v>
      </c>
      <c r="K15" s="154" t="s">
        <v>3699</v>
      </c>
      <c r="L15" s="154" t="s">
        <v>26585</v>
      </c>
      <c r="N15" s="154" t="s">
        <v>26586</v>
      </c>
      <c r="P15" s="154" t="s">
        <v>14740</v>
      </c>
      <c r="Q15" s="154" t="s">
        <v>15822</v>
      </c>
      <c r="T15" s="154" t="s">
        <v>26587</v>
      </c>
      <c r="U15" s="154" t="s">
        <v>26587</v>
      </c>
      <c r="V15" s="154" t="s">
        <v>26587</v>
      </c>
      <c r="W15" s="154" t="s">
        <v>204</v>
      </c>
      <c r="X15" s="154" t="s">
        <v>204</v>
      </c>
      <c r="Y15" s="154" t="s">
        <v>204</v>
      </c>
      <c r="Z15" s="154" t="s">
        <v>14745</v>
      </c>
      <c r="AA15" s="154" t="s">
        <v>204</v>
      </c>
      <c r="AB15" s="154" t="s">
        <v>204</v>
      </c>
      <c r="AC15" s="154" t="s">
        <v>14746</v>
      </c>
    </row>
    <row r="16" spans="1:32" s="154" customFormat="1" ht="12.75">
      <c r="A16" s="155" t="s">
        <v>3064</v>
      </c>
      <c r="C16" s="154" t="s">
        <v>26588</v>
      </c>
      <c r="D16" s="154" t="s">
        <v>3065</v>
      </c>
      <c r="E16" s="154" t="s">
        <v>18905</v>
      </c>
      <c r="G16" s="154" t="s">
        <v>14606</v>
      </c>
      <c r="H16" s="154" t="s">
        <v>3066</v>
      </c>
      <c r="I16" s="154" t="s">
        <v>204</v>
      </c>
      <c r="J16" s="154" t="s">
        <v>3067</v>
      </c>
      <c r="K16" s="154" t="s">
        <v>204</v>
      </c>
      <c r="N16" s="154" t="s">
        <v>15583</v>
      </c>
      <c r="P16" s="154" t="s">
        <v>14740</v>
      </c>
      <c r="Q16" s="154" t="s">
        <v>204</v>
      </c>
      <c r="T16" s="154" t="s">
        <v>204</v>
      </c>
      <c r="U16" s="154" t="s">
        <v>22879</v>
      </c>
      <c r="V16" s="154" t="s">
        <v>204</v>
      </c>
      <c r="W16" s="154" t="s">
        <v>204</v>
      </c>
      <c r="X16" s="154" t="s">
        <v>204</v>
      </c>
      <c r="Y16" s="154" t="s">
        <v>204</v>
      </c>
      <c r="Z16" s="154" t="s">
        <v>14745</v>
      </c>
      <c r="AA16" s="154" t="s">
        <v>204</v>
      </c>
      <c r="AC16" s="154" t="s">
        <v>14746</v>
      </c>
    </row>
    <row r="17" spans="1:32" s="154" customFormat="1" ht="12.75">
      <c r="A17" s="155" t="s">
        <v>2341</v>
      </c>
      <c r="C17" s="154" t="s">
        <v>2340</v>
      </c>
      <c r="D17" s="154" t="s">
        <v>2342</v>
      </c>
      <c r="E17" s="154" t="s">
        <v>6</v>
      </c>
      <c r="G17" s="154" t="s">
        <v>14606</v>
      </c>
      <c r="H17" s="154" t="s">
        <v>2343</v>
      </c>
      <c r="J17" s="154" t="s">
        <v>2344</v>
      </c>
      <c r="N17" s="154" t="s">
        <v>20178</v>
      </c>
      <c r="P17" s="154" t="s">
        <v>15927</v>
      </c>
      <c r="AC17" s="154" t="s">
        <v>14746</v>
      </c>
    </row>
    <row r="18" spans="1:32" s="154" customFormat="1" ht="12.75">
      <c r="A18" s="155" t="s">
        <v>2346</v>
      </c>
      <c r="C18" s="154" t="s">
        <v>2345</v>
      </c>
      <c r="D18" s="154" t="s">
        <v>2347</v>
      </c>
      <c r="E18" s="154" t="s">
        <v>6</v>
      </c>
      <c r="G18" s="154" t="s">
        <v>14606</v>
      </c>
      <c r="H18" s="154" t="s">
        <v>2348</v>
      </c>
      <c r="J18" s="154" t="s">
        <v>2349</v>
      </c>
      <c r="N18" s="154" t="s">
        <v>469</v>
      </c>
      <c r="P18" s="154" t="s">
        <v>14740</v>
      </c>
      <c r="AC18" s="154" t="s">
        <v>14746</v>
      </c>
    </row>
    <row r="19" spans="1:32" s="154" customFormat="1" ht="12.75">
      <c r="A19" s="155" t="s">
        <v>3696</v>
      </c>
      <c r="C19" s="154" t="s">
        <v>26949</v>
      </c>
      <c r="D19" s="154" t="s">
        <v>3697</v>
      </c>
      <c r="E19" s="154" t="s">
        <v>18905</v>
      </c>
      <c r="G19" s="154" t="s">
        <v>14606</v>
      </c>
      <c r="H19" s="154" t="s">
        <v>3698</v>
      </c>
      <c r="I19" s="154" t="s">
        <v>3699</v>
      </c>
      <c r="J19" s="154" t="s">
        <v>3698</v>
      </c>
      <c r="K19" s="154" t="s">
        <v>3699</v>
      </c>
      <c r="L19" s="154" t="s">
        <v>454</v>
      </c>
      <c r="N19" s="154" t="s">
        <v>25068</v>
      </c>
      <c r="P19" s="154" t="s">
        <v>23432</v>
      </c>
      <c r="Q19" s="154" t="s">
        <v>15822</v>
      </c>
      <c r="T19" s="154" t="s">
        <v>26950</v>
      </c>
      <c r="U19" s="154" t="s">
        <v>26950</v>
      </c>
      <c r="V19" s="154" t="s">
        <v>26950</v>
      </c>
      <c r="W19" s="154" t="s">
        <v>3140</v>
      </c>
      <c r="X19" s="154" t="s">
        <v>3140</v>
      </c>
      <c r="Y19" s="154" t="s">
        <v>3140</v>
      </c>
      <c r="Z19" s="154" t="s">
        <v>14745</v>
      </c>
      <c r="AA19" s="154" t="s">
        <v>3140</v>
      </c>
      <c r="AB19" s="154" t="s">
        <v>3140</v>
      </c>
      <c r="AC19" s="154" t="s">
        <v>14746</v>
      </c>
    </row>
    <row r="20" spans="1:32" s="154" customFormat="1" ht="12.75">
      <c r="A20" s="155" t="s">
        <v>2351</v>
      </c>
      <c r="C20" s="154" t="s">
        <v>2350</v>
      </c>
      <c r="D20" s="154" t="s">
        <v>2352</v>
      </c>
      <c r="E20" s="154" t="s">
        <v>6</v>
      </c>
      <c r="G20" s="154" t="s">
        <v>14606</v>
      </c>
      <c r="H20" s="154" t="s">
        <v>2353</v>
      </c>
      <c r="J20" s="154" t="s">
        <v>26951</v>
      </c>
      <c r="N20" s="154" t="s">
        <v>470</v>
      </c>
      <c r="P20" s="154" t="s">
        <v>14740</v>
      </c>
      <c r="T20" s="154" t="s">
        <v>14900</v>
      </c>
      <c r="U20" s="154" t="s">
        <v>26952</v>
      </c>
      <c r="V20" s="154" t="s">
        <v>26563</v>
      </c>
      <c r="AC20" s="154" t="s">
        <v>14746</v>
      </c>
    </row>
    <row r="21" spans="1:32" s="154" customFormat="1" ht="12.75">
      <c r="A21" s="155" t="s">
        <v>3938</v>
      </c>
      <c r="C21" s="154" t="s">
        <v>3937</v>
      </c>
      <c r="D21" s="154" t="s">
        <v>3939</v>
      </c>
      <c r="E21" s="154" t="s">
        <v>14324</v>
      </c>
      <c r="G21" s="154" t="s">
        <v>14606</v>
      </c>
      <c r="H21" s="154" t="s">
        <v>3940</v>
      </c>
      <c r="I21" s="154" t="s">
        <v>3941</v>
      </c>
      <c r="J21" s="154" t="s">
        <v>3942</v>
      </c>
      <c r="K21" s="154" t="s">
        <v>3941</v>
      </c>
      <c r="L21" s="154" t="s">
        <v>27745</v>
      </c>
      <c r="M21" s="154" t="s">
        <v>1453</v>
      </c>
      <c r="N21" s="154" t="s">
        <v>109</v>
      </c>
      <c r="P21" s="154" t="s">
        <v>14795</v>
      </c>
      <c r="Q21" s="154" t="s">
        <v>1453</v>
      </c>
      <c r="T21" s="154" t="s">
        <v>1453</v>
      </c>
      <c r="U21" s="154" t="s">
        <v>1453</v>
      </c>
      <c r="V21" s="154" t="s">
        <v>1453</v>
      </c>
      <c r="W21" s="154" t="s">
        <v>1453</v>
      </c>
      <c r="X21" s="154" t="s">
        <v>1453</v>
      </c>
      <c r="Y21" s="154" t="s">
        <v>1453</v>
      </c>
      <c r="Z21" s="154" t="s">
        <v>14745</v>
      </c>
      <c r="AA21" s="154" t="s">
        <v>1453</v>
      </c>
      <c r="AB21" s="154" t="s">
        <v>1453</v>
      </c>
      <c r="AC21" s="154" t="s">
        <v>14746</v>
      </c>
    </row>
    <row r="22" spans="1:32" s="154" customFormat="1" ht="12.75">
      <c r="A22" s="155" t="s">
        <v>8898</v>
      </c>
      <c r="C22" s="154" t="s">
        <v>27746</v>
      </c>
      <c r="D22" s="154" t="s">
        <v>27747</v>
      </c>
      <c r="E22" s="154" t="s">
        <v>14276</v>
      </c>
      <c r="F22" s="154" t="s">
        <v>14410</v>
      </c>
      <c r="G22" s="154">
        <v>0</v>
      </c>
      <c r="H22" s="154" t="s">
        <v>8900</v>
      </c>
      <c r="I22" s="154">
        <v>0</v>
      </c>
      <c r="J22" s="154">
        <v>0</v>
      </c>
      <c r="K22" s="154">
        <v>0</v>
      </c>
      <c r="M22" s="154" t="s">
        <v>27748</v>
      </c>
      <c r="N22" s="154" t="s">
        <v>15434</v>
      </c>
      <c r="O22" s="154" t="s">
        <v>14804</v>
      </c>
      <c r="P22" s="154" t="s">
        <v>14740</v>
      </c>
      <c r="Q22" s="154">
        <v>0</v>
      </c>
      <c r="R22" s="154">
        <v>0</v>
      </c>
      <c r="S22" s="154">
        <v>0</v>
      </c>
      <c r="T22" s="154">
        <v>0</v>
      </c>
      <c r="U22" s="154">
        <v>0</v>
      </c>
      <c r="V22" s="154">
        <v>0</v>
      </c>
      <c r="W22" s="154">
        <v>0</v>
      </c>
      <c r="X22" s="154">
        <v>0</v>
      </c>
      <c r="Y22" s="154">
        <v>0</v>
      </c>
      <c r="Z22" s="154" t="s">
        <v>14745</v>
      </c>
      <c r="AA22" s="154">
        <v>0</v>
      </c>
      <c r="AB22" s="154">
        <v>0</v>
      </c>
      <c r="AC22" s="154" t="s">
        <v>14746</v>
      </c>
      <c r="AE22" s="154" t="s">
        <v>15226</v>
      </c>
      <c r="AF22" s="154" t="s">
        <v>14748</v>
      </c>
    </row>
    <row r="23" spans="1:32" s="154" customFormat="1" ht="12.75">
      <c r="A23" s="155" t="s">
        <v>9538</v>
      </c>
      <c r="C23" s="154" t="s">
        <v>27749</v>
      </c>
      <c r="D23" s="154" t="s">
        <v>27752</v>
      </c>
      <c r="E23" s="154" t="s">
        <v>20917</v>
      </c>
      <c r="F23" s="154" t="s">
        <v>14401</v>
      </c>
      <c r="G23" s="154" t="s">
        <v>27756</v>
      </c>
      <c r="H23" s="154" t="s">
        <v>27750</v>
      </c>
      <c r="I23" s="154">
        <v>0</v>
      </c>
      <c r="J23" s="154" t="s">
        <v>27751</v>
      </c>
      <c r="K23" s="154">
        <v>0</v>
      </c>
      <c r="M23" s="154" t="s">
        <v>27753</v>
      </c>
      <c r="N23" s="154" t="s">
        <v>15434</v>
      </c>
      <c r="O23" s="154" t="s">
        <v>14804</v>
      </c>
      <c r="P23" s="154" t="s">
        <v>14740</v>
      </c>
      <c r="Q23" s="154">
        <v>0</v>
      </c>
      <c r="R23" s="154">
        <v>0</v>
      </c>
      <c r="S23" s="154">
        <v>0</v>
      </c>
      <c r="T23" s="154" t="s">
        <v>14900</v>
      </c>
      <c r="U23" s="154" t="s">
        <v>27754</v>
      </c>
      <c r="V23" s="154" t="s">
        <v>27755</v>
      </c>
      <c r="W23" s="154">
        <v>0</v>
      </c>
      <c r="X23" s="154">
        <v>0</v>
      </c>
      <c r="Y23" s="154">
        <v>0</v>
      </c>
      <c r="Z23" s="154" t="s">
        <v>14745</v>
      </c>
      <c r="AA23" s="154">
        <v>0</v>
      </c>
      <c r="AB23" s="154">
        <v>0</v>
      </c>
      <c r="AC23" s="154" t="s">
        <v>14746</v>
      </c>
      <c r="AE23" s="154" t="s">
        <v>15226</v>
      </c>
      <c r="AF23" s="154" t="s">
        <v>14748</v>
      </c>
    </row>
    <row r="24" spans="1:32" s="154" customFormat="1" ht="12.75">
      <c r="A24" s="155" t="s">
        <v>2541</v>
      </c>
      <c r="C24" s="154" t="s">
        <v>31259</v>
      </c>
      <c r="D24" s="154" t="s">
        <v>31261</v>
      </c>
      <c r="G24" s="154" t="s">
        <v>14606</v>
      </c>
      <c r="L24" s="154" t="s">
        <v>31260</v>
      </c>
      <c r="N24" s="154" t="s">
        <v>15927</v>
      </c>
      <c r="AC24" s="154" t="s">
        <v>14746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E27"/>
  <sheetViews>
    <sheetView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D26" sqref="D26"/>
    </sheetView>
  </sheetViews>
  <sheetFormatPr defaultRowHeight="12.75"/>
  <cols>
    <col min="1" max="1" width="2.7109375" style="6" customWidth="1"/>
    <col min="2" max="2" width="14" style="5" bestFit="1" customWidth="1"/>
    <col min="3" max="3" width="27.7109375" style="6" bestFit="1" customWidth="1"/>
    <col min="4" max="4" width="9.140625" style="6" bestFit="1" customWidth="1"/>
    <col min="5" max="5" width="11.42578125" style="6" bestFit="1" customWidth="1"/>
    <col min="6" max="16384" width="9.140625" style="6"/>
  </cols>
  <sheetData>
    <row r="1" spans="2:5" ht="13.5" thickBot="1"/>
    <row r="2" spans="2:5">
      <c r="B2" s="13" t="s">
        <v>14262</v>
      </c>
      <c r="C2" s="14" t="s">
        <v>14239</v>
      </c>
      <c r="D2" s="14" t="s">
        <v>14240</v>
      </c>
      <c r="E2" s="15" t="s">
        <v>14241</v>
      </c>
    </row>
    <row r="3" spans="2:5" ht="13.5" thickBot="1">
      <c r="B3" s="16"/>
      <c r="C3" s="17"/>
      <c r="D3" s="17"/>
      <c r="E3" s="18"/>
    </row>
    <row r="4" spans="2:5">
      <c r="B4" s="7">
        <v>141000000000001</v>
      </c>
      <c r="C4" s="8" t="s">
        <v>14620</v>
      </c>
      <c r="D4" s="8"/>
      <c r="E4" s="8"/>
    </row>
    <row r="5" spans="2:5">
      <c r="B5" s="7">
        <v>141000000000002</v>
      </c>
      <c r="C5" s="8" t="s">
        <v>14242</v>
      </c>
      <c r="D5" s="8" t="s">
        <v>14243</v>
      </c>
      <c r="E5" s="8"/>
    </row>
    <row r="6" spans="2:5">
      <c r="B6" s="7">
        <v>141000000000003</v>
      </c>
      <c r="C6" s="8" t="s">
        <v>14244</v>
      </c>
      <c r="D6" s="8"/>
      <c r="E6" s="8"/>
    </row>
    <row r="7" spans="2:5">
      <c r="B7" s="7">
        <v>141000000000004</v>
      </c>
      <c r="C7" s="8" t="s">
        <v>14245</v>
      </c>
      <c r="D7" s="8" t="s">
        <v>14246</v>
      </c>
      <c r="E7" s="8"/>
    </row>
    <row r="8" spans="2:5">
      <c r="B8" s="7">
        <v>141000000000005</v>
      </c>
      <c r="C8" s="8" t="s">
        <v>14247</v>
      </c>
      <c r="D8" s="8" t="s">
        <v>14246</v>
      </c>
      <c r="E8" s="8" t="s">
        <v>14248</v>
      </c>
    </row>
    <row r="9" spans="2:5">
      <c r="B9" s="7">
        <v>141000000000006</v>
      </c>
      <c r="C9" s="8" t="s">
        <v>14249</v>
      </c>
      <c r="D9" s="8" t="s">
        <v>14246</v>
      </c>
      <c r="E9" s="8" t="s">
        <v>14267</v>
      </c>
    </row>
    <row r="10" spans="2:5">
      <c r="B10" s="7">
        <v>141000000000007</v>
      </c>
      <c r="C10" s="8" t="s">
        <v>14250</v>
      </c>
      <c r="D10" s="8" t="s">
        <v>14246</v>
      </c>
      <c r="E10" s="8" t="s">
        <v>14268</v>
      </c>
    </row>
    <row r="11" spans="2:5">
      <c r="B11" s="7">
        <v>141000000000008</v>
      </c>
      <c r="C11" s="8" t="s">
        <v>14304</v>
      </c>
      <c r="D11" s="8" t="s">
        <v>14246</v>
      </c>
      <c r="E11" s="8"/>
    </row>
    <row r="12" spans="2:5">
      <c r="B12" s="7">
        <v>141000000000009</v>
      </c>
      <c r="C12" s="8" t="s">
        <v>14251</v>
      </c>
      <c r="D12" s="8" t="s">
        <v>14252</v>
      </c>
      <c r="E12" s="8"/>
    </row>
    <row r="13" spans="2:5">
      <c r="B13" s="7">
        <v>141000000000010</v>
      </c>
      <c r="C13" s="8" t="s">
        <v>14253</v>
      </c>
      <c r="D13" s="8" t="s">
        <v>14254</v>
      </c>
      <c r="E13" s="8"/>
    </row>
    <row r="14" spans="2:5">
      <c r="B14" s="7">
        <v>141000000000011</v>
      </c>
      <c r="C14" s="8" t="s">
        <v>14255</v>
      </c>
      <c r="D14" s="8" t="s">
        <v>14256</v>
      </c>
      <c r="E14" s="8"/>
    </row>
    <row r="15" spans="2:5">
      <c r="B15" s="7">
        <v>141000000000012</v>
      </c>
      <c r="C15" s="8" t="s">
        <v>14257</v>
      </c>
      <c r="D15" s="8" t="s">
        <v>14257</v>
      </c>
      <c r="E15" s="8"/>
    </row>
    <row r="16" spans="2:5">
      <c r="B16" s="7">
        <v>141000000000013</v>
      </c>
      <c r="C16" s="8" t="s">
        <v>14258</v>
      </c>
      <c r="D16" s="8"/>
      <c r="E16" s="8"/>
    </row>
    <row r="17" spans="2:5">
      <c r="B17" s="7">
        <v>141000000000014</v>
      </c>
      <c r="C17" s="8" t="s">
        <v>14261</v>
      </c>
      <c r="D17" s="8"/>
      <c r="E17" s="8"/>
    </row>
    <row r="18" spans="2:5">
      <c r="B18" s="7">
        <v>141000000000015</v>
      </c>
      <c r="C18" s="8" t="s">
        <v>14259</v>
      </c>
      <c r="D18" s="8" t="s">
        <v>14260</v>
      </c>
      <c r="E18" s="8"/>
    </row>
    <row r="19" spans="2:5">
      <c r="B19" s="7">
        <v>141000000000016</v>
      </c>
      <c r="C19" s="8" t="s">
        <v>14336</v>
      </c>
      <c r="D19" s="8" t="s">
        <v>14337</v>
      </c>
      <c r="E19" s="8"/>
    </row>
    <row r="20" spans="2:5">
      <c r="B20" s="7">
        <v>141000000000017</v>
      </c>
      <c r="C20" s="8" t="s">
        <v>14334</v>
      </c>
      <c r="D20" s="8" t="s">
        <v>14335</v>
      </c>
      <c r="E20" s="8"/>
    </row>
    <row r="21" spans="2:5">
      <c r="B21" s="7">
        <v>141000000000018</v>
      </c>
      <c r="C21" s="8" t="s">
        <v>14305</v>
      </c>
      <c r="D21" s="8" t="s">
        <v>14305</v>
      </c>
      <c r="E21" s="8"/>
    </row>
    <row r="22" spans="2:5">
      <c r="B22" s="7">
        <v>141000000000019</v>
      </c>
      <c r="C22" s="8" t="s">
        <v>14327</v>
      </c>
      <c r="D22" s="8" t="s">
        <v>14338</v>
      </c>
      <c r="E22" s="8"/>
    </row>
    <row r="23" spans="2:5">
      <c r="B23" s="7">
        <v>141000000000020</v>
      </c>
      <c r="C23" s="8" t="s">
        <v>14306</v>
      </c>
      <c r="D23" s="8" t="s">
        <v>14308</v>
      </c>
      <c r="E23" s="8"/>
    </row>
    <row r="24" spans="2:5">
      <c r="B24" s="7">
        <v>141000000000021</v>
      </c>
      <c r="C24" s="8" t="s">
        <v>14307</v>
      </c>
      <c r="D24" s="8" t="s">
        <v>14307</v>
      </c>
      <c r="E24" s="8"/>
    </row>
    <row r="25" spans="2:5">
      <c r="B25" s="7">
        <v>141000000000022</v>
      </c>
      <c r="C25" s="8" t="s">
        <v>17383</v>
      </c>
      <c r="D25" s="8" t="s">
        <v>17382</v>
      </c>
      <c r="E25" s="8"/>
    </row>
    <row r="26" spans="2:5">
      <c r="B26" s="7">
        <v>141000000000023</v>
      </c>
      <c r="C26" s="8" t="s">
        <v>31912</v>
      </c>
      <c r="D26" s="8"/>
      <c r="E26" s="8"/>
    </row>
    <row r="27" spans="2:5">
      <c r="B27" s="9"/>
      <c r="C27" s="10"/>
      <c r="D27" s="10"/>
      <c r="E27" s="10"/>
    </row>
  </sheetData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573"/>
  <sheetViews>
    <sheetView zoomScale="80" zoomScaleNormal="80" workbookViewId="0">
      <pane xSplit="2" ySplit="3" topLeftCell="C129" activePane="bottomRight" state="frozen"/>
      <selection pane="topRight" activeCell="C1" sqref="C1"/>
      <selection pane="bottomLeft" activeCell="A4" sqref="A4"/>
      <selection pane="bottomRight" activeCell="D137" sqref="D137"/>
    </sheetView>
  </sheetViews>
  <sheetFormatPr defaultRowHeight="12.75"/>
  <cols>
    <col min="1" max="1" width="8.7109375" style="23" bestFit="1" customWidth="1"/>
    <col min="2" max="2" width="42" style="23" bestFit="1" customWidth="1"/>
    <col min="3" max="3" width="14.85546875" style="99" bestFit="1" customWidth="1"/>
    <col min="4" max="4" width="63.7109375" style="100" bestFit="1" customWidth="1"/>
    <col min="5" max="5" width="23.85546875" style="101" bestFit="1" customWidth="1"/>
    <col min="6" max="6" width="16.42578125" style="89" bestFit="1" customWidth="1"/>
    <col min="7" max="9" width="28.7109375" style="102" customWidth="1"/>
    <col min="10" max="10" width="6.28515625" style="102" bestFit="1" customWidth="1"/>
    <col min="11" max="11" width="16.5703125" style="102" bestFit="1" customWidth="1"/>
    <col min="12" max="12" width="10.140625" style="89" bestFit="1" customWidth="1"/>
    <col min="13" max="13" width="9.140625" style="23"/>
    <col min="14" max="14" width="14.85546875" style="23" bestFit="1" customWidth="1"/>
    <col min="15" max="15" width="14.140625" style="32" customWidth="1"/>
    <col min="16" max="16" width="9.140625" style="23" customWidth="1"/>
    <col min="17" max="17" width="37.7109375" style="92" bestFit="1" customWidth="1"/>
    <col min="18" max="18" width="17.42578125" style="92" bestFit="1" customWidth="1"/>
    <col min="19" max="16384" width="9.140625" style="23"/>
  </cols>
  <sheetData>
    <row r="1" spans="1:18" ht="13.5" thickBot="1"/>
    <row r="2" spans="1:18" s="129" customFormat="1" ht="29.25" customHeight="1">
      <c r="B2" s="13" t="s">
        <v>14239</v>
      </c>
      <c r="C2" s="14" t="s">
        <v>14264</v>
      </c>
      <c r="D2" s="14" t="s">
        <v>14263</v>
      </c>
      <c r="E2" s="38" t="s">
        <v>17387</v>
      </c>
      <c r="F2" s="38" t="s">
        <v>17398</v>
      </c>
      <c r="G2" s="38" t="s">
        <v>14322</v>
      </c>
      <c r="H2" s="38" t="s">
        <v>14323</v>
      </c>
      <c r="I2" s="38" t="s">
        <v>14319</v>
      </c>
      <c r="J2" s="38" t="s">
        <v>17386</v>
      </c>
      <c r="K2" s="38" t="s">
        <v>17385</v>
      </c>
      <c r="L2" s="15" t="s">
        <v>14300</v>
      </c>
      <c r="N2" s="11" t="s">
        <v>14265</v>
      </c>
      <c r="O2" s="12" t="s">
        <v>14266</v>
      </c>
      <c r="Q2" s="130"/>
      <c r="R2" s="130"/>
    </row>
    <row r="3" spans="1:18" ht="13.5" thickBot="1">
      <c r="B3" s="103"/>
      <c r="C3" s="26"/>
      <c r="D3" s="26"/>
      <c r="E3" s="104"/>
      <c r="F3" s="76"/>
      <c r="G3" s="76"/>
      <c r="H3" s="76"/>
      <c r="I3" s="76"/>
      <c r="J3" s="76"/>
      <c r="K3" s="76"/>
      <c r="L3" s="50"/>
      <c r="N3" s="105">
        <v>123000000000000</v>
      </c>
      <c r="O3" s="29"/>
    </row>
    <row r="4" spans="1:18">
      <c r="A4" s="23" t="str">
        <f>IF( COUNTIF( $D$4:$D$1000, $D4 ) = 1, "", "Duplicated")</f>
        <v/>
      </c>
      <c r="B4" s="54" t="s">
        <v>459</v>
      </c>
      <c r="C4" s="106">
        <v>141000000000004</v>
      </c>
      <c r="D4" s="107" t="str">
        <f>IF(EXACT($C4, ""), B4, CONCATENATE(VLOOKUP($C4, 'REF - InstitutionType'!$B$4:$E$102, 3, FALSE), IF(EXACT(VLOOKUP($C4, 'REF - InstitutionType'!$B$4:$E$102, 3, FALSE), ""), "", " "), $B4, "", VLOOKUP($C4, 'REF - InstitutionType'!$B$4:$E$102, 4, FALSE), IF(EXACT($E4, ""), "", " [a.k.a : "&amp;$E4&amp;"]")))</f>
        <v>PT. QDC Technologies</v>
      </c>
      <c r="E4" s="108"/>
      <c r="F4" s="62" t="s">
        <v>308</v>
      </c>
      <c r="G4" s="109"/>
      <c r="H4" s="109"/>
      <c r="I4" s="109"/>
      <c r="J4" s="109"/>
      <c r="K4" s="109"/>
      <c r="L4" s="62" t="s">
        <v>14284</v>
      </c>
      <c r="N4" s="31">
        <f xml:space="preserve"> N3 + IF(EXACT(O4, ""), 0, 1)</f>
        <v>123000000000001</v>
      </c>
      <c r="O4" s="32" t="str">
        <f>CONCATENATE("PERFORM ""SchData-OLTP-Master"".""Func_TblInstitution_SET""(varSystemLoginSession::bigint, null::bigint, null::varchar, null::timestamptz, null::timestamptz, null::varchar, varInstitutionBranchID::bigint, varBaseCurrencyID::bigint, '", B4, "'::varchar, ", IF(EXACT(C4, ""), "null", C4),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'QDC Technologies'::varchar, 141000000000004::bigint); </v>
      </c>
      <c r="R4" s="33"/>
    </row>
    <row r="5" spans="1:18">
      <c r="A5" s="23" t="str">
        <f t="shared" ref="A5:A68" si="0">IF( COUNTIF( $D$4:$D$1000, $D5 ) = 1, "", "Duplicated")</f>
        <v/>
      </c>
      <c r="B5" s="22" t="s">
        <v>447</v>
      </c>
      <c r="C5" s="110">
        <v>141000000000004</v>
      </c>
      <c r="D5" s="111" t="str">
        <f>IF(EXACT($C5, ""), B5, CONCATENATE(VLOOKUP($C5, 'REF - InstitutionType'!$B$4:$E$102, 3, FALSE), IF(EXACT(VLOOKUP($C5, 'REF - InstitutionType'!$B$4:$E$102, 3, FALSE), ""), "", " "), $B5, "", VLOOKUP($C5, 'REF - InstitutionType'!$B$4:$E$102, 4, FALSE), IF(EXACT($E5, ""), "", " [a.k.a : "&amp;$E5&amp;"]")))</f>
        <v>PT. Infra Media Dinamika</v>
      </c>
      <c r="E5" s="112"/>
      <c r="F5" s="63" t="s">
        <v>150</v>
      </c>
      <c r="G5" s="113"/>
      <c r="H5" s="113"/>
      <c r="I5" s="113"/>
      <c r="J5" s="113"/>
      <c r="K5" s="113"/>
      <c r="L5" s="63" t="s">
        <v>14284</v>
      </c>
      <c r="N5" s="31">
        <f t="shared" ref="N5" si="1" xml:space="preserve"> N4 + IF(EXACT(O5, ""), 0, 1)</f>
        <v>123000000000002</v>
      </c>
      <c r="O5" s="32" t="str">
        <f t="shared" ref="O5" si="2">CONCATENATE("PERFORM ""SchData-OLTP-Master"".""Func_TblInstitution_SET""(varSystemLoginSession::bigint, null::bigint, null::varchar, null::timestamptz, null::timestamptz, null::varchar, varInstitutionBranchID::bigint, varBaseCurrencyID::bigint, '", B5, "'::varchar, ", IF(EXACT(C5, ""), "null", C5),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'Infra Media Dinamika'::varchar, 141000000000004::bigint); </v>
      </c>
      <c r="R5" s="33"/>
    </row>
    <row r="6" spans="1:18">
      <c r="A6" s="23" t="str">
        <f t="shared" si="0"/>
        <v/>
      </c>
      <c r="B6" s="22" t="s">
        <v>39</v>
      </c>
      <c r="C6" s="110">
        <v>141000000000004</v>
      </c>
      <c r="D6" s="111" t="str">
        <f>IF(EXACT($C6, ""), B6, CONCATENATE(VLOOKUP($C6, 'REF - InstitutionType'!$B$4:$E$102, 3, FALSE), IF(EXACT(VLOOKUP($C6, 'REF - InstitutionType'!$B$4:$E$102, 3, FALSE), ""), "", " "), $B6, "", VLOOKUP($C6, 'REF - InstitutionType'!$B$4:$E$102, 4, FALSE), IF(EXACT($E6, ""), "", " [a.k.a : "&amp;$E6&amp;"]")))</f>
        <v>PT. Daya Hidro Dinamika</v>
      </c>
      <c r="E6" s="112"/>
      <c r="F6" s="63" t="s">
        <v>40</v>
      </c>
      <c r="G6" s="113"/>
      <c r="H6" s="113"/>
      <c r="I6" s="113"/>
      <c r="J6" s="113"/>
      <c r="K6" s="113"/>
      <c r="L6" s="63" t="s">
        <v>14284</v>
      </c>
      <c r="N6" s="31">
        <f t="shared" ref="N6" si="3" xml:space="preserve"> N5 + IF(EXACT(O6, ""), 0, 1)</f>
        <v>123000000000003</v>
      </c>
      <c r="O6" s="32" t="str">
        <f t="shared" ref="O6" si="4">CONCATENATE("PERFORM ""SchData-OLTP-Master"".""Func_TblInstitution_SET""(varSystemLoginSession::bigint, null::bigint, null::varchar, null::timestamptz, null::timestamptz, null::varchar, varInstitutionBranchID::bigint, varBaseCurrencyID::bigint, '", B6, "'::varchar, ", IF(EXACT(C6, ""), "null", C6),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'Daya Hidro Dinamika'::varchar, 141000000000004::bigint); </v>
      </c>
      <c r="R6" s="33"/>
    </row>
    <row r="7" spans="1:18">
      <c r="A7" s="23" t="str">
        <f t="shared" si="0"/>
        <v>Duplicated</v>
      </c>
      <c r="B7" s="22" t="s">
        <v>440</v>
      </c>
      <c r="C7" s="110">
        <v>141000000000004</v>
      </c>
      <c r="D7" s="111" t="str">
        <f>IF(EXACT($C7, ""), B7, CONCATENATE(VLOOKUP($C7, 'REF - InstitutionType'!$B$4:$E$102, 3, FALSE), IF(EXACT(VLOOKUP($C7, 'REF - InstitutionType'!$B$4:$E$102, 3, FALSE), ""), "", " "), $B7, "", VLOOKUP($C7, 'REF - InstitutionType'!$B$4:$E$102, 4, FALSE), IF(EXACT($E7, ""), "", " [a.k.a : "&amp;$E7&amp;"]")))</f>
        <v>PT. Energi Mekar Lestari</v>
      </c>
      <c r="E7" s="112"/>
      <c r="F7" s="63" t="s">
        <v>83</v>
      </c>
      <c r="G7" s="113"/>
      <c r="H7" s="113"/>
      <c r="I7" s="113"/>
      <c r="J7" s="113"/>
      <c r="K7" s="113"/>
      <c r="L7" s="63" t="s">
        <v>14284</v>
      </c>
      <c r="N7" s="31">
        <f t="shared" ref="N7:N70" si="5" xml:space="preserve"> N6 + IF(EXACT(O7, ""), 0, 1)</f>
        <v>123000000000004</v>
      </c>
      <c r="O7" s="32" t="str">
        <f t="shared" ref="O7:O70" si="6">CONCATENATE("PERFORM ""SchData-OLTP-Master"".""Func_TblInstitution_SET""(varSystemLoginSession::bigint, null::bigint, null::varchar, null::timestamptz, null::timestamptz, null::varchar, varInstitutionBranchID::bigint, varBaseCurrencyID::bigint, '", B7, "'::varchar, ", IF(EXACT(C7, ""), "null", C7),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'Energi Mekar Lestari'::varchar, 141000000000004::bigint); </v>
      </c>
      <c r="R7" s="33"/>
    </row>
    <row r="8" spans="1:18">
      <c r="A8" s="23" t="str">
        <f t="shared" si="0"/>
        <v/>
      </c>
      <c r="B8" s="22" t="s">
        <v>186</v>
      </c>
      <c r="C8" s="110">
        <v>141000000000004</v>
      </c>
      <c r="D8" s="111" t="str">
        <f>IF(EXACT($C8, ""), B8, CONCATENATE(VLOOKUP($C8, 'REF - InstitutionType'!$B$4:$E$102, 3, FALSE), IF(EXACT(VLOOKUP($C8, 'REF - InstitutionType'!$B$4:$E$102, 3, FALSE), ""), "", " "), $B8, "", VLOOKUP($C8, 'REF - InstitutionType'!$B$4:$E$102, 4, FALSE), IF(EXACT($E8, ""), "", " [a.k.a : "&amp;$E8&amp;"]")))</f>
        <v>PT. KHA</v>
      </c>
      <c r="E8" s="112"/>
      <c r="F8" s="63" t="s">
        <v>186</v>
      </c>
      <c r="G8" s="113"/>
      <c r="H8" s="113"/>
      <c r="I8" s="113"/>
      <c r="J8" s="113"/>
      <c r="K8" s="113"/>
      <c r="L8" s="63" t="s">
        <v>14284</v>
      </c>
      <c r="N8" s="31">
        <f t="shared" si="5"/>
        <v>123000000000005</v>
      </c>
      <c r="O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'KHA'::varchar, 141000000000004::bigint); </v>
      </c>
      <c r="R8" s="33"/>
    </row>
    <row r="9" spans="1:18">
      <c r="A9" s="23" t="str">
        <f t="shared" si="0"/>
        <v/>
      </c>
      <c r="B9" s="22" t="s">
        <v>431</v>
      </c>
      <c r="C9" s="110">
        <v>141000000000004</v>
      </c>
      <c r="D9" s="111" t="str">
        <f>IF(EXACT($C9, ""), B9, CONCATENATE(VLOOKUP($C9, 'REF - InstitutionType'!$B$4:$E$102, 3, FALSE), IF(EXACT(VLOOKUP($C9, 'REF - InstitutionType'!$B$4:$E$102, 3, FALSE), ""), "", " "), $B9, "", VLOOKUP($C9, 'REF - InstitutionType'!$B$4:$E$102, 4, FALSE), IF(EXACT($E9, ""), "", " [a.k.a : "&amp;$E9&amp;"]")))</f>
        <v>PT. Abhitama Citra Abadi</v>
      </c>
      <c r="E9" s="112"/>
      <c r="F9" s="63" t="s">
        <v>1</v>
      </c>
      <c r="G9" s="113"/>
      <c r="H9" s="113"/>
      <c r="I9" s="113"/>
      <c r="J9" s="113"/>
      <c r="K9" s="113"/>
      <c r="L9" s="63" t="s">
        <v>14275</v>
      </c>
      <c r="N9" s="31">
        <f t="shared" si="5"/>
        <v>123000000000006</v>
      </c>
      <c r="O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'Abhitama Citra Abadi'::varchar, 141000000000004::bigint); </v>
      </c>
      <c r="R9" s="33"/>
    </row>
    <row r="10" spans="1:18">
      <c r="A10" s="23" t="str">
        <f t="shared" si="0"/>
        <v/>
      </c>
      <c r="B10" s="22" t="s">
        <v>432</v>
      </c>
      <c r="C10" s="110">
        <v>141000000000004</v>
      </c>
      <c r="D10" s="111" t="str">
        <f>IF(EXACT($C10, ""), B10, CONCATENATE(VLOOKUP($C10, 'REF - InstitutionType'!$B$4:$E$102, 3, FALSE), IF(EXACT(VLOOKUP($C10, 'REF - InstitutionType'!$B$4:$E$102, 3, FALSE), ""), "", " "), $B10, "", VLOOKUP($C10, 'REF - InstitutionType'!$B$4:$E$102, 4, FALSE), IF(EXACT($E10, ""), "", " [a.k.a : "&amp;$E10&amp;"]")))</f>
        <v>PT. Abiyasa Tunggal</v>
      </c>
      <c r="E10" s="112"/>
      <c r="F10" s="63" t="s">
        <v>10</v>
      </c>
      <c r="G10" s="113"/>
      <c r="H10" s="113"/>
      <c r="I10" s="113"/>
      <c r="J10" s="113"/>
      <c r="K10" s="113"/>
      <c r="L10" s="63" t="s">
        <v>14275</v>
      </c>
      <c r="N10" s="31">
        <f t="shared" si="5"/>
        <v>123000000000007</v>
      </c>
      <c r="O1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'Abiyasa Tunggal'::varchar, 141000000000004::bigint); </v>
      </c>
      <c r="R10" s="33"/>
    </row>
    <row r="11" spans="1:18">
      <c r="A11" s="23" t="str">
        <f t="shared" si="0"/>
        <v/>
      </c>
      <c r="B11" s="22" t="s">
        <v>16</v>
      </c>
      <c r="C11" s="110">
        <f>141000000000004*1</f>
        <v>141000000000004</v>
      </c>
      <c r="D11" s="111" t="str">
        <f>IF(EXACT($C11, ""), B11, CONCATENATE(VLOOKUP($C11, 'REF - InstitutionType'!$B$4:$E$102, 3, FALSE), IF(EXACT(VLOOKUP($C11, 'REF - InstitutionType'!$B$4:$E$102, 3, FALSE), ""), "", " "), $B11, "", VLOOKUP($C11, 'REF - InstitutionType'!$B$4:$E$102, 4, FALSE), IF(EXACT($E11, ""), "", " [a.k.a : "&amp;$E11&amp;"]")))</f>
        <v>PT. Aplika Nusa Lintas Arta</v>
      </c>
      <c r="E11" s="112"/>
      <c r="F11" s="63" t="s">
        <v>17</v>
      </c>
      <c r="G11" s="113"/>
      <c r="H11" s="113"/>
      <c r="I11" s="113"/>
      <c r="J11" s="113"/>
      <c r="K11" s="113"/>
      <c r="L11" s="63" t="s">
        <v>14275</v>
      </c>
      <c r="N11" s="31">
        <f t="shared" si="5"/>
        <v>123000000000008</v>
      </c>
      <c r="O1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'Aplika Nusa Lintas Arta'::varchar, 141000000000004::bigint); </v>
      </c>
      <c r="R11" s="33"/>
    </row>
    <row r="12" spans="1:18">
      <c r="A12" s="23" t="str">
        <f t="shared" si="0"/>
        <v/>
      </c>
      <c r="B12" s="22" t="s">
        <v>433</v>
      </c>
      <c r="C12" s="110">
        <v>141000000000005</v>
      </c>
      <c r="D12" s="111" t="str">
        <f>IF(EXACT($C12, ""), B12, CONCATENATE(VLOOKUP($C12, 'REF - InstitutionType'!$B$4:$E$102, 3, FALSE), IF(EXACT(VLOOKUP($C12, 'REF - InstitutionType'!$B$4:$E$102, 3, FALSE), ""), "", " "), $B12, "", VLOOKUP($C12, 'REF - InstitutionType'!$B$4:$E$102, 4, FALSE), IF(EXACT($E12, ""), "", " [a.k.a : "&amp;$E12&amp;"]")))</f>
        <v>PT. Bakrie Telecom, Tbk</v>
      </c>
      <c r="E12" s="112"/>
      <c r="F12" s="63" t="s">
        <v>23</v>
      </c>
      <c r="G12" s="113"/>
      <c r="H12" s="113"/>
      <c r="I12" s="113"/>
      <c r="J12" s="113"/>
      <c r="K12" s="113"/>
      <c r="L12" s="63" t="s">
        <v>14275</v>
      </c>
      <c r="N12" s="31">
        <f t="shared" si="5"/>
        <v>123000000000009</v>
      </c>
      <c r="O1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'Bakrie Telecom'::varchar, 141000000000005::bigint); </v>
      </c>
      <c r="R12" s="33"/>
    </row>
    <row r="13" spans="1:18">
      <c r="A13" s="23" t="str">
        <f t="shared" si="0"/>
        <v/>
      </c>
      <c r="B13" s="22" t="s">
        <v>434</v>
      </c>
      <c r="C13" s="110">
        <v>141000000000005</v>
      </c>
      <c r="D13" s="111" t="str">
        <f>IF(EXACT($C13, ""), B13, CONCATENATE(VLOOKUP($C13, 'REF - InstitutionType'!$B$4:$E$102, 3, FALSE), IF(EXACT(VLOOKUP($C13, 'REF - InstitutionType'!$B$4:$E$102, 3, FALSE), ""), "", " "), $B13, "", VLOOKUP($C13, 'REF - InstitutionType'!$B$4:$E$102, 4, FALSE), IF(EXACT($E13, ""), "", " [a.k.a : "&amp;$E13&amp;"]")))</f>
        <v>PT. Bukaka Teknik Utama, Tbk</v>
      </c>
      <c r="E13" s="112"/>
      <c r="F13" s="63" t="s">
        <v>17417</v>
      </c>
      <c r="G13" s="113"/>
      <c r="H13" s="113"/>
      <c r="I13" s="113"/>
      <c r="J13" s="113"/>
      <c r="K13" s="113"/>
      <c r="L13" s="63" t="s">
        <v>14275</v>
      </c>
      <c r="N13" s="31">
        <f t="shared" si="5"/>
        <v>123000000000010</v>
      </c>
      <c r="O1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'Bukaka Teknik Utama'::varchar, 141000000000005::bigint); </v>
      </c>
      <c r="R13" s="33"/>
    </row>
    <row r="14" spans="1:18">
      <c r="A14" s="23" t="str">
        <f t="shared" si="0"/>
        <v/>
      </c>
      <c r="B14" s="22" t="s">
        <v>34</v>
      </c>
      <c r="C14" s="110">
        <v>141000000000004</v>
      </c>
      <c r="D14" s="111" t="str">
        <f>IF(EXACT($C14, ""), B14, CONCATENATE(VLOOKUP($C14, 'REF - InstitutionType'!$B$4:$E$102, 3, FALSE), IF(EXACT(VLOOKUP($C14, 'REF - InstitutionType'!$B$4:$E$102, 3, FALSE), ""), "", " "), $B14, "", VLOOKUP($C14, 'REF - InstitutionType'!$B$4:$E$102, 4, FALSE), IF(EXACT($E14, ""), "", " [a.k.a : "&amp;$E14&amp;"]")))</f>
        <v>PT. Citra Panji Manunggal</v>
      </c>
      <c r="E14" s="112"/>
      <c r="F14" s="63" t="s">
        <v>35</v>
      </c>
      <c r="G14" s="113"/>
      <c r="H14" s="113"/>
      <c r="I14" s="113"/>
      <c r="J14" s="113"/>
      <c r="K14" s="113"/>
      <c r="L14" s="63" t="s">
        <v>14275</v>
      </c>
      <c r="N14" s="31">
        <f t="shared" si="5"/>
        <v>123000000000011</v>
      </c>
      <c r="O1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'Citra Panji Manunggal'::varchar, 141000000000004::bigint); </v>
      </c>
      <c r="R14" s="33"/>
    </row>
    <row r="15" spans="1:18">
      <c r="A15" s="23" t="str">
        <f t="shared" si="0"/>
        <v/>
      </c>
      <c r="B15" s="22" t="s">
        <v>435</v>
      </c>
      <c r="C15" s="110">
        <v>141000000000004</v>
      </c>
      <c r="D15" s="111" t="str">
        <f>IF(EXACT($C15, ""), B15, CONCATENATE(VLOOKUP($C15, 'REF - InstitutionType'!$B$4:$E$102, 3, FALSE), IF(EXACT(VLOOKUP($C15, 'REF - InstitutionType'!$B$4:$E$102, 3, FALSE), ""), "", " "), $B15, "", VLOOKUP($C15, 'REF - InstitutionType'!$B$4:$E$102, 4, FALSE), IF(EXACT($E15, ""), "", " [a.k.a : "&amp;$E15&amp;"]")))</f>
        <v>PT. Dayamitra Telekomunikasi</v>
      </c>
      <c r="E15" s="112"/>
      <c r="F15" s="63" t="s">
        <v>45</v>
      </c>
      <c r="G15" s="113"/>
      <c r="H15" s="113"/>
      <c r="I15" s="113"/>
      <c r="J15" s="113"/>
      <c r="K15" s="113"/>
      <c r="L15" s="63" t="s">
        <v>14275</v>
      </c>
      <c r="N15" s="31">
        <f t="shared" si="5"/>
        <v>123000000000012</v>
      </c>
      <c r="O1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'Dayamitra Telekomunikasi'::varchar, 141000000000004::bigint); </v>
      </c>
      <c r="R15" s="33"/>
    </row>
    <row r="16" spans="1:18">
      <c r="A16" s="23" t="str">
        <f t="shared" si="0"/>
        <v/>
      </c>
      <c r="B16" s="22" t="s">
        <v>51</v>
      </c>
      <c r="C16" s="110">
        <v>141000000000014</v>
      </c>
      <c r="D16" s="111" t="str">
        <f>IF(EXACT($C16, ""), B16, CONCATENATE(VLOOKUP($C16, 'REF - InstitutionType'!$B$4:$E$102, 3, FALSE), IF(EXACT(VLOOKUP($C16, 'REF - InstitutionType'!$B$4:$E$102, 3, FALSE), ""), "", " "), $B16, "", VLOOKUP($C16, 'REF - InstitutionType'!$B$4:$E$102, 4, FALSE), IF(EXACT($E16, ""), "", " [a.k.a : "&amp;$E16&amp;"]")))</f>
        <v>Departemen Dalam Negeri</v>
      </c>
      <c r="E16" s="112"/>
      <c r="F16" s="63" t="s">
        <v>52</v>
      </c>
      <c r="G16" s="113"/>
      <c r="H16" s="113"/>
      <c r="I16" s="113"/>
      <c r="J16" s="113"/>
      <c r="K16" s="113"/>
      <c r="L16" s="63" t="s">
        <v>14275</v>
      </c>
      <c r="N16" s="31">
        <f t="shared" si="5"/>
        <v>123000000000013</v>
      </c>
      <c r="O1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'Departemen Dalam Negeri'::varchar, 141000000000014::bigint); </v>
      </c>
      <c r="R16" s="33"/>
    </row>
    <row r="17" spans="1:18">
      <c r="A17" s="23" t="str">
        <f t="shared" si="0"/>
        <v/>
      </c>
      <c r="B17" s="22" t="s">
        <v>58</v>
      </c>
      <c r="C17" s="110">
        <v>141000000000004</v>
      </c>
      <c r="D17" s="111" t="str">
        <f>IF(EXACT($C17, ""), B17, CONCATENATE(VLOOKUP($C17, 'REF - InstitutionType'!$B$4:$E$102, 3, FALSE), IF(EXACT(VLOOKUP($C17, 'REF - InstitutionType'!$B$4:$E$102, 3, FALSE), ""), "", " "), $B17, "", VLOOKUP($C17, 'REF - InstitutionType'!$B$4:$E$102, 4, FALSE), IF(EXACT($E17, ""), "", " [a.k.a : "&amp;$E17&amp;"]")))</f>
        <v>PT. Duta Hita Jaya</v>
      </c>
      <c r="E17" s="112"/>
      <c r="F17" s="63" t="s">
        <v>59</v>
      </c>
      <c r="G17" s="142" t="s">
        <v>14689</v>
      </c>
      <c r="H17" s="142" t="s">
        <v>16173</v>
      </c>
      <c r="I17" s="113"/>
      <c r="J17" s="113"/>
      <c r="K17" s="113"/>
      <c r="L17" s="63" t="s">
        <v>14275</v>
      </c>
      <c r="N17" s="31">
        <f t="shared" si="5"/>
        <v>123000000000014</v>
      </c>
      <c r="O1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'Duta Hita Jaya'::varchar, 141000000000004::bigint); </v>
      </c>
      <c r="R17" s="33"/>
    </row>
    <row r="18" spans="1:18">
      <c r="A18" s="23" t="str">
        <f t="shared" si="0"/>
        <v/>
      </c>
      <c r="B18" s="22" t="s">
        <v>66</v>
      </c>
      <c r="C18" s="110">
        <v>141000000000005</v>
      </c>
      <c r="D18" s="111" t="str">
        <f>IF(EXACT($C18, ""), B18, CONCATENATE(VLOOKUP($C18, 'REF - InstitutionType'!$B$4:$E$102, 3, FALSE), IF(EXACT(VLOOKUP($C18, 'REF - InstitutionType'!$B$4:$E$102, 3, FALSE), ""), "", " "), $B18, "", VLOOKUP($C18, 'REF - InstitutionType'!$B$4:$E$102, 4, FALSE), IF(EXACT($E18, ""), "", " [a.k.a : "&amp;$E18&amp;"]")))</f>
        <v>PT. Duta Pertiwi, Tbk</v>
      </c>
      <c r="E18" s="112"/>
      <c r="F18" s="63" t="s">
        <v>67</v>
      </c>
      <c r="G18" s="113"/>
      <c r="H18" s="113"/>
      <c r="I18" s="113"/>
      <c r="J18" s="113"/>
      <c r="K18" s="113"/>
      <c r="L18" s="63" t="s">
        <v>14275</v>
      </c>
      <c r="N18" s="31">
        <f t="shared" si="5"/>
        <v>123000000000015</v>
      </c>
      <c r="O1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'Duta Pertiwi'::varchar, 141000000000005::bigint); </v>
      </c>
      <c r="R18" s="33"/>
    </row>
    <row r="19" spans="1:18">
      <c r="A19" s="23" t="str">
        <f t="shared" si="0"/>
        <v>Duplicated</v>
      </c>
      <c r="B19" s="22" t="s">
        <v>71</v>
      </c>
      <c r="C19" s="110">
        <v>141000000000004</v>
      </c>
      <c r="D19" s="111" t="str">
        <f>IF(EXACT($C19, ""), B19, CONCATENATE(VLOOKUP($C19, 'REF - InstitutionType'!$B$4:$E$102, 3, FALSE), IF(EXACT(VLOOKUP($C19, 'REF - InstitutionType'!$B$4:$E$102, 3, FALSE), ""), "", " "), $B19, "", VLOOKUP($C19, 'REF - InstitutionType'!$B$4:$E$102, 4, FALSE), IF(EXACT($E19, ""), "", " [a.k.a : "&amp;$E19&amp;"]")))</f>
        <v>PT. Duta Realtindo Perkasa</v>
      </c>
      <c r="E19" s="112"/>
      <c r="F19" s="63" t="s">
        <v>72</v>
      </c>
      <c r="G19" s="113"/>
      <c r="H19" s="113"/>
      <c r="I19" s="113"/>
      <c r="J19" s="113"/>
      <c r="K19" s="113"/>
      <c r="L19" s="63" t="s">
        <v>14275</v>
      </c>
      <c r="N19" s="31">
        <f t="shared" si="5"/>
        <v>123000000000016</v>
      </c>
      <c r="O1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'Duta Realtindo Perkasa'::varchar, 141000000000004::bigint); </v>
      </c>
      <c r="R19" s="33"/>
    </row>
    <row r="20" spans="1:18">
      <c r="A20" s="23" t="str">
        <f t="shared" si="0"/>
        <v>Duplicated</v>
      </c>
      <c r="B20" s="22" t="s">
        <v>440</v>
      </c>
      <c r="C20" s="110">
        <v>141000000000004</v>
      </c>
      <c r="D20" s="111" t="str">
        <f>IF(EXACT($C20, ""), B20, CONCATENATE(VLOOKUP($C20, 'REF - InstitutionType'!$B$4:$E$102, 3, FALSE), IF(EXACT(VLOOKUP($C20, 'REF - InstitutionType'!$B$4:$E$102, 3, FALSE), ""), "", " "), $B20, "", VLOOKUP($C20, 'REF - InstitutionType'!$B$4:$E$102, 4, FALSE), IF(EXACT($E20, ""), "", " [a.k.a : "&amp;$E20&amp;"]")))</f>
        <v>PT. Energi Mekar Lestari</v>
      </c>
      <c r="E20" s="112"/>
      <c r="F20" s="63" t="s">
        <v>83</v>
      </c>
      <c r="G20" s="113"/>
      <c r="H20" s="113"/>
      <c r="I20" s="113"/>
      <c r="J20" s="113"/>
      <c r="K20" s="113"/>
      <c r="L20" s="63" t="s">
        <v>14275</v>
      </c>
      <c r="N20" s="31">
        <f t="shared" si="5"/>
        <v>123000000000017</v>
      </c>
      <c r="O2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'Energi Mekar Lestari'::varchar, 141000000000004::bigint); </v>
      </c>
      <c r="R20" s="33"/>
    </row>
    <row r="21" spans="1:18">
      <c r="A21" s="23" t="str">
        <f t="shared" si="0"/>
        <v/>
      </c>
      <c r="B21" s="22" t="s">
        <v>14270</v>
      </c>
      <c r="C21" s="110">
        <v>141000000000004</v>
      </c>
      <c r="D21" s="111" t="str">
        <f>IF(EXACT($C21, ""), B21, CONCATENATE(VLOOKUP($C21, 'REF - InstitutionType'!$B$4:$E$102, 3, FALSE), IF(EXACT(VLOOKUP($C21, 'REF - InstitutionType'!$B$4:$E$102, 3, FALSE), ""), "", " "), $B21, "", VLOOKUP($C21, 'REF - InstitutionType'!$B$4:$E$102, 4, FALSE), IF(EXACT($E21, ""), "", " [a.k.a : "&amp;$E21&amp;"]")))</f>
        <v>PT. Ericsson Indonesia</v>
      </c>
      <c r="E21" s="112"/>
      <c r="F21" s="63" t="s">
        <v>89</v>
      </c>
      <c r="G21" s="113"/>
      <c r="H21" s="113"/>
      <c r="I21" s="113"/>
      <c r="J21" s="113"/>
      <c r="K21" s="113"/>
      <c r="L21" s="63" t="s">
        <v>14275</v>
      </c>
      <c r="N21" s="31">
        <f t="shared" si="5"/>
        <v>123000000000018</v>
      </c>
      <c r="O2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'Ericsson Indonesia'::varchar, 141000000000004::bigint); </v>
      </c>
      <c r="R21" s="33"/>
    </row>
    <row r="22" spans="1:18">
      <c r="A22" s="23" t="str">
        <f t="shared" si="0"/>
        <v/>
      </c>
      <c r="B22" s="22" t="s">
        <v>441</v>
      </c>
      <c r="C22" s="110">
        <v>141000000000004</v>
      </c>
      <c r="D22" s="111" t="str">
        <f>IF(EXACT($C22, ""), B22, CONCATENATE(VLOOKUP($C22, 'REF - InstitutionType'!$B$4:$E$102, 3, FALSE), IF(EXACT(VLOOKUP($C22, 'REF - InstitutionType'!$B$4:$E$102, 3, FALSE), ""), "", " "), $B22, "", VLOOKUP($C22, 'REF - InstitutionType'!$B$4:$E$102, 4, FALSE), IF(EXACT($E22, ""), "", " [a.k.a : "&amp;$E22&amp;"]")))</f>
        <v>PT. Esa Mitra Teknologi</v>
      </c>
      <c r="E22" s="112"/>
      <c r="F22" s="63" t="s">
        <v>91</v>
      </c>
      <c r="G22" s="113"/>
      <c r="H22" s="113"/>
      <c r="I22" s="113"/>
      <c r="J22" s="113"/>
      <c r="K22" s="113"/>
      <c r="L22" s="63" t="s">
        <v>14275</v>
      </c>
      <c r="N22" s="31">
        <f t="shared" si="5"/>
        <v>123000000000019</v>
      </c>
      <c r="O2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'Esa Mitra Teknologi'::varchar, 141000000000004::bigint); </v>
      </c>
      <c r="R22" s="33"/>
    </row>
    <row r="23" spans="1:18">
      <c r="A23" s="23" t="str">
        <f t="shared" si="0"/>
        <v/>
      </c>
      <c r="B23" s="22" t="s">
        <v>442</v>
      </c>
      <c r="C23" s="110">
        <v>141000000000005</v>
      </c>
      <c r="D23" s="111" t="str">
        <f>IF(EXACT($C23, ""), B23, CONCATENATE(VLOOKUP($C23, 'REF - InstitutionType'!$B$4:$E$102, 3, FALSE), IF(EXACT(VLOOKUP($C23, 'REF - InstitutionType'!$B$4:$E$102, 3, FALSE), ""), "", " "), $B23, "", VLOOKUP($C23, 'REF - InstitutionType'!$B$4:$E$102, 4, FALSE), IF(EXACT($E23, ""), "", " [a.k.a : "&amp;$E23&amp;"]")))</f>
        <v>PT. First Media, Tbk</v>
      </c>
      <c r="E23" s="112"/>
      <c r="F23" s="63" t="s">
        <v>103</v>
      </c>
      <c r="G23" s="113"/>
      <c r="H23" s="113"/>
      <c r="I23" s="113"/>
      <c r="J23" s="113"/>
      <c r="K23" s="113"/>
      <c r="L23" s="63" t="s">
        <v>14275</v>
      </c>
      <c r="N23" s="31">
        <f t="shared" si="5"/>
        <v>123000000000020</v>
      </c>
      <c r="O2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'First Media'::varchar, 141000000000005::bigint); </v>
      </c>
      <c r="R23" s="33"/>
    </row>
    <row r="24" spans="1:18">
      <c r="A24" s="23" t="str">
        <f t="shared" si="0"/>
        <v/>
      </c>
      <c r="B24" s="22" t="s">
        <v>107</v>
      </c>
      <c r="C24" s="110"/>
      <c r="D24" s="111" t="str">
        <f>IF(EXACT($C24, ""), B24, CONCATENATE(VLOOKUP($C24, 'REF - InstitutionType'!$B$4:$E$102, 3, FALSE), IF(EXACT(VLOOKUP($C24, 'REF - InstitutionType'!$B$4:$E$102, 3, FALSE), ""), "", " "), $B24, "", VLOOKUP($C24, 'REF - InstitutionType'!$B$4:$E$102, 4, FALSE), IF(EXACT($E24, ""), "", " [a.k.a : "&amp;$E24&amp;"]")))</f>
        <v xml:space="preserve">Flexi </v>
      </c>
      <c r="E24" s="112"/>
      <c r="F24" s="63" t="s">
        <v>108</v>
      </c>
      <c r="G24" s="113"/>
      <c r="H24" s="113"/>
      <c r="I24" s="113"/>
      <c r="J24" s="113"/>
      <c r="K24" s="113"/>
      <c r="L24" s="63" t="s">
        <v>14275</v>
      </c>
      <c r="N24" s="31">
        <f t="shared" si="5"/>
        <v>123000000000021</v>
      </c>
      <c r="O2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'Flexi '::varchar, null::bigint); </v>
      </c>
      <c r="R24" s="33"/>
    </row>
    <row r="25" spans="1:18">
      <c r="A25" s="23" t="str">
        <f t="shared" si="0"/>
        <v/>
      </c>
      <c r="B25" s="22" t="s">
        <v>443</v>
      </c>
      <c r="C25" s="110"/>
      <c r="D25" s="111" t="str">
        <f>IF(EXACT($C25, ""), B25, CONCATENATE(VLOOKUP($C25, 'REF - InstitutionType'!$B$4:$E$102, 3, FALSE), IF(EXACT(VLOOKUP($C25, 'REF - InstitutionType'!$B$4:$E$102, 3, FALSE), ""), "", " "), $B25, "", VLOOKUP($C25, 'REF - InstitutionType'!$B$4:$E$102, 4, FALSE), IF(EXACT($E25, ""), "", " [a.k.a : "&amp;$E25&amp;"]")))</f>
        <v>Flexi Mitrayasa</v>
      </c>
      <c r="E25" s="112"/>
      <c r="F25" s="63" t="s">
        <v>111</v>
      </c>
      <c r="G25" s="113"/>
      <c r="H25" s="113"/>
      <c r="I25" s="113"/>
      <c r="J25" s="113"/>
      <c r="K25" s="113"/>
      <c r="L25" s="63" t="s">
        <v>14275</v>
      </c>
      <c r="N25" s="31">
        <f t="shared" si="5"/>
        <v>123000000000022</v>
      </c>
      <c r="O2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'Flexi Mitrayasa'::varchar, null::bigint); </v>
      </c>
      <c r="R25" s="33"/>
    </row>
    <row r="26" spans="1:18">
      <c r="A26" s="23" t="str">
        <f t="shared" si="0"/>
        <v/>
      </c>
      <c r="B26" s="22" t="s">
        <v>112</v>
      </c>
      <c r="C26" s="110">
        <v>141000000000004</v>
      </c>
      <c r="D26" s="111" t="str">
        <f>IF(EXACT($C26, ""), B26, CONCATENATE(VLOOKUP($C26, 'REF - InstitutionType'!$B$4:$E$102, 3, FALSE), IF(EXACT(VLOOKUP($C26, 'REF - InstitutionType'!$B$4:$E$102, 3, FALSE), ""), "", " "), $B26, "", VLOOKUP($C26, 'REF - InstitutionType'!$B$4:$E$102, 4, FALSE), IF(EXACT($E26, ""), "", " [a.k.a : "&amp;$E26&amp;"]")))</f>
        <v>PT. Huawei Tech Investment</v>
      </c>
      <c r="E26" s="112"/>
      <c r="F26" s="63" t="s">
        <v>113</v>
      </c>
      <c r="G26" s="113"/>
      <c r="H26" s="113"/>
      <c r="I26" s="113"/>
      <c r="J26" s="113"/>
      <c r="K26" s="113"/>
      <c r="L26" s="63" t="s">
        <v>14275</v>
      </c>
      <c r="N26" s="31">
        <f t="shared" si="5"/>
        <v>123000000000023</v>
      </c>
      <c r="O2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'Huawei Tech Investment'::varchar, 141000000000004::bigint); </v>
      </c>
      <c r="R26" s="33"/>
    </row>
    <row r="27" spans="1:18">
      <c r="A27" s="23" t="str">
        <f t="shared" si="0"/>
        <v/>
      </c>
      <c r="B27" s="22" t="s">
        <v>445</v>
      </c>
      <c r="C27" s="110">
        <v>141000000000004</v>
      </c>
      <c r="D27" s="111" t="str">
        <f>IF(EXACT($C27, ""), B27, CONCATENATE(VLOOKUP($C27, 'REF - InstitutionType'!$B$4:$E$102, 3, FALSE), IF(EXACT(VLOOKUP($C27, 'REF - InstitutionType'!$B$4:$E$102, 3, FALSE), ""), "", " "), $B27, "", VLOOKUP($C27, 'REF - InstitutionType'!$B$4:$E$102, 4, FALSE), IF(EXACT($E27, ""), "", " [a.k.a : "&amp;$E27&amp;"]")))</f>
        <v>PT. Hutchinson 3 Indonesia</v>
      </c>
      <c r="E27" s="112"/>
      <c r="F27" s="63" t="s">
        <v>120</v>
      </c>
      <c r="G27" s="113"/>
      <c r="H27" s="113"/>
      <c r="I27" s="113"/>
      <c r="J27" s="113"/>
      <c r="K27" s="113"/>
      <c r="L27" s="63" t="s">
        <v>14275</v>
      </c>
      <c r="N27" s="31">
        <f t="shared" si="5"/>
        <v>123000000000024</v>
      </c>
      <c r="O2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'Hutchinson 3 Indonesia'::varchar, 141000000000004::bigint); </v>
      </c>
      <c r="R27" s="33"/>
    </row>
    <row r="28" spans="1:18">
      <c r="A28" s="23" t="str">
        <f t="shared" si="0"/>
        <v/>
      </c>
      <c r="B28" s="22" t="s">
        <v>14271</v>
      </c>
      <c r="C28" s="110">
        <v>141000000000004</v>
      </c>
      <c r="D28" s="111" t="str">
        <f>IF(EXACT($C28, ""), B28, CONCATENATE(VLOOKUP($C28, 'REF - InstitutionType'!$B$4:$E$102, 3, FALSE), IF(EXACT(VLOOKUP($C28, 'REF - InstitutionType'!$B$4:$E$102, 3, FALSE), ""), "", " "), $B28, "", VLOOKUP($C28, 'REF - InstitutionType'!$B$4:$E$102, 4, FALSE), IF(EXACT($E28, ""), "", " [a.k.a : "&amp;$E28&amp;"]")))</f>
        <v>PT. Indoprima Seluler</v>
      </c>
      <c r="E28" s="112"/>
      <c r="F28" s="63" t="s">
        <v>134</v>
      </c>
      <c r="G28" s="113"/>
      <c r="H28" s="113"/>
      <c r="I28" s="113"/>
      <c r="J28" s="113"/>
      <c r="K28" s="113"/>
      <c r="L28" s="63" t="s">
        <v>14275</v>
      </c>
      <c r="N28" s="31">
        <f t="shared" si="5"/>
        <v>123000000000025</v>
      </c>
      <c r="O2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'Indoprima Seluler'::varchar, 141000000000004::bigint); </v>
      </c>
      <c r="R28" s="33"/>
    </row>
    <row r="29" spans="1:18">
      <c r="A29" s="23" t="str">
        <f t="shared" si="0"/>
        <v/>
      </c>
      <c r="B29" s="22" t="s">
        <v>446</v>
      </c>
      <c r="C29" s="110">
        <v>141000000000005</v>
      </c>
      <c r="D29" s="111" t="str">
        <f>IF(EXACT($C29, ""), B29, CONCATENATE(VLOOKUP($C29, 'REF - InstitutionType'!$B$4:$E$102, 3, FALSE), IF(EXACT(VLOOKUP($C29, 'REF - InstitutionType'!$B$4:$E$102, 3, FALSE), ""), "", " "), $B29, "", VLOOKUP($C29, 'REF - InstitutionType'!$B$4:$E$102, 4, FALSE), IF(EXACT($E29, ""), "", " [a.k.a : "&amp;$E29&amp;"]")))</f>
        <v>PT. Indosat, Tbk [a.k.a : Indosat]</v>
      </c>
      <c r="E29" s="112" t="s">
        <v>446</v>
      </c>
      <c r="F29" s="63" t="s">
        <v>136</v>
      </c>
      <c r="G29" s="113"/>
      <c r="H29" s="113"/>
      <c r="I29" s="113"/>
      <c r="J29" s="113"/>
      <c r="K29" s="113"/>
      <c r="L29" s="63" t="s">
        <v>14275</v>
      </c>
      <c r="N29" s="31">
        <f t="shared" si="5"/>
        <v>123000000000026</v>
      </c>
      <c r="O2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'Indosat'::varchar, 141000000000005::bigint); </v>
      </c>
      <c r="R29" s="33"/>
    </row>
    <row r="30" spans="1:18">
      <c r="A30" s="23" t="str">
        <f t="shared" si="0"/>
        <v/>
      </c>
      <c r="B30" s="22" t="s">
        <v>444</v>
      </c>
      <c r="C30" s="110">
        <v>141000000000006</v>
      </c>
      <c r="D30" s="111" t="str">
        <f>IF(EXACT($C30, ""), B30, CONCATENATE(VLOOKUP($C30, 'REF - InstitutionType'!$B$4:$E$102, 3, FALSE), IF(EXACT(VLOOKUP($C30, 'REF - InstitutionType'!$B$4:$E$102, 3, FALSE), ""), "", " "), $B30, "", VLOOKUP($C30, 'REF - InstitutionType'!$B$4:$E$102, 4, FALSE), IF(EXACT($E30, ""), "", " [a.k.a : "&amp;$E30&amp;"]")))</f>
        <v>PT. Industri Telekomunikasi Indonesia (Persero) [a.k.a : INTI]</v>
      </c>
      <c r="E30" s="112" t="s">
        <v>143</v>
      </c>
      <c r="F30" s="63" t="s">
        <v>143</v>
      </c>
      <c r="G30" s="113"/>
      <c r="H30" s="113"/>
      <c r="I30" s="113"/>
      <c r="J30" s="113"/>
      <c r="K30" s="113"/>
      <c r="L30" s="63" t="s">
        <v>14275</v>
      </c>
      <c r="N30" s="31">
        <f t="shared" si="5"/>
        <v>123000000000027</v>
      </c>
      <c r="O3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'Industri Telekomunikasi Indonesia'::varchar, 141000000000006::bigint); </v>
      </c>
      <c r="R30" s="33"/>
    </row>
    <row r="31" spans="1:18">
      <c r="A31" s="23" t="str">
        <f t="shared" si="0"/>
        <v/>
      </c>
      <c r="B31" s="22" t="s">
        <v>448</v>
      </c>
      <c r="C31" s="110">
        <v>141000000000004</v>
      </c>
      <c r="D31" s="111" t="str">
        <f>IF(EXACT($C31, ""), B31, CONCATENATE(VLOOKUP($C31, 'REF - InstitutionType'!$B$4:$E$102, 3, FALSE), IF(EXACT(VLOOKUP($C31, 'REF - InstitutionType'!$B$4:$E$102, 3, FALSE), ""), "", " "), $B31, "", VLOOKUP($C31, 'REF - InstitutionType'!$B$4:$E$102, 4, FALSE), IF(EXACT($E31, ""), "", " [a.k.a : "&amp;$E31&amp;"]")))</f>
        <v>PT. Infrastruktur Bisnis Sejahtera</v>
      </c>
      <c r="E31" s="112"/>
      <c r="F31" s="63" t="s">
        <v>157</v>
      </c>
      <c r="G31" s="113"/>
      <c r="H31" s="113"/>
      <c r="I31" s="113"/>
      <c r="J31" s="113"/>
      <c r="K31" s="113"/>
      <c r="L31" s="63" t="s">
        <v>14275</v>
      </c>
      <c r="N31" s="31">
        <f t="shared" si="5"/>
        <v>123000000000028</v>
      </c>
      <c r="O3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'Infrastruktur Bisnis Sejahtera'::varchar, 141000000000004::bigint); </v>
      </c>
      <c r="R31" s="33"/>
    </row>
    <row r="32" spans="1:18">
      <c r="A32" s="23" t="str">
        <f t="shared" si="0"/>
        <v/>
      </c>
      <c r="B32" s="22" t="s">
        <v>165</v>
      </c>
      <c r="C32" s="110">
        <v>141000000000004</v>
      </c>
      <c r="D32" s="111" t="str">
        <f>IF(EXACT($C32, ""), B32, CONCATENATE(VLOOKUP($C32, 'REF - InstitutionType'!$B$4:$E$102, 3, FALSE), IF(EXACT(VLOOKUP($C32, 'REF - InstitutionType'!$B$4:$E$102, 3, FALSE), ""), "", " "), $B32, "", VLOOKUP($C32, 'REF - InstitutionType'!$B$4:$E$102, 4, FALSE), IF(EXACT($E32, ""), "", " [a.k.a : "&amp;$E32&amp;"]")))</f>
        <v>PT. Intershop Prima Center</v>
      </c>
      <c r="E32" s="112"/>
      <c r="F32" s="63" t="s">
        <v>166</v>
      </c>
      <c r="G32" s="113"/>
      <c r="H32" s="113"/>
      <c r="I32" s="113"/>
      <c r="J32" s="113"/>
      <c r="K32" s="113"/>
      <c r="L32" s="63" t="s">
        <v>14275</v>
      </c>
      <c r="N32" s="31">
        <f t="shared" si="5"/>
        <v>123000000000029</v>
      </c>
      <c r="O3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'Intershop Prima Center'::varchar, 141000000000004::bigint); </v>
      </c>
      <c r="R32" s="33"/>
    </row>
    <row r="33" spans="1:18">
      <c r="A33" s="23" t="str">
        <f t="shared" si="0"/>
        <v/>
      </c>
      <c r="B33" s="22" t="s">
        <v>449</v>
      </c>
      <c r="C33" s="110">
        <v>141000000000005</v>
      </c>
      <c r="D33" s="111" t="str">
        <f>IF(EXACT($C33, ""), B33, CONCATENATE(VLOOKUP($C33, 'REF - InstitutionType'!$B$4:$E$102, 3, FALSE), IF(EXACT(VLOOKUP($C33, 'REF - InstitutionType'!$B$4:$E$102, 3, FALSE), ""), "", " "), $B33, "", VLOOKUP($C33, 'REF - InstitutionType'!$B$4:$E$102, 4, FALSE), IF(EXACT($E33, ""), "", " [a.k.a : "&amp;$E33&amp;"]")))</f>
        <v>PT. Inti Bangun Sejahtera, Tbk</v>
      </c>
      <c r="E33" s="112"/>
      <c r="F33" s="63" t="s">
        <v>174</v>
      </c>
      <c r="G33" s="113"/>
      <c r="H33" s="113"/>
      <c r="I33" s="113"/>
      <c r="J33" s="113"/>
      <c r="K33" s="113"/>
      <c r="L33" s="63" t="s">
        <v>14275</v>
      </c>
      <c r="N33" s="31">
        <f t="shared" si="5"/>
        <v>123000000000030</v>
      </c>
      <c r="O3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'Inti Bangun Sejahtera'::varchar, 141000000000005::bigint); </v>
      </c>
      <c r="R33" s="33"/>
    </row>
    <row r="34" spans="1:18">
      <c r="A34" s="23" t="str">
        <f t="shared" si="0"/>
        <v/>
      </c>
      <c r="B34" s="22" t="s">
        <v>179</v>
      </c>
      <c r="C34" s="110">
        <v>141000000000004</v>
      </c>
      <c r="D34" s="111" t="str">
        <f>IF(EXACT($C34, ""), B34, CONCATENATE(VLOOKUP($C34, 'REF - InstitutionType'!$B$4:$E$102, 3, FALSE), IF(EXACT(VLOOKUP($C34, 'REF - InstitutionType'!$B$4:$E$102, 3, FALSE), ""), "", " "), $B34, "", VLOOKUP($C34, 'REF - InstitutionType'!$B$4:$E$102, 4, FALSE), IF(EXACT($E34, ""), "", " [a.k.a : "&amp;$E34&amp;"]")))</f>
        <v>PT. Karya Mitra Nugraha</v>
      </c>
      <c r="E34" s="112"/>
      <c r="F34" s="63" t="s">
        <v>180</v>
      </c>
      <c r="G34" s="113"/>
      <c r="H34" s="113"/>
      <c r="I34" s="113"/>
      <c r="J34" s="113"/>
      <c r="K34" s="113"/>
      <c r="L34" s="63" t="s">
        <v>14275</v>
      </c>
      <c r="N34" s="31">
        <f t="shared" si="5"/>
        <v>123000000000031</v>
      </c>
      <c r="O3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'Karya Mitra Nugraha'::varchar, 141000000000004::bigint); </v>
      </c>
      <c r="R34" s="33"/>
    </row>
    <row r="35" spans="1:18">
      <c r="A35" s="23" t="str">
        <f t="shared" si="0"/>
        <v/>
      </c>
      <c r="B35" s="22" t="s">
        <v>450</v>
      </c>
      <c r="C35" s="110">
        <v>141000000000004</v>
      </c>
      <c r="D35" s="111" t="str">
        <f>IF(EXACT($C35, ""), B35, CONCATENATE(VLOOKUP($C35, 'REF - InstitutionType'!$B$4:$E$102, 3, FALSE), IF(EXACT(VLOOKUP($C35, 'REF - InstitutionType'!$B$4:$E$102, 3, FALSE), ""), "", " "), $B35, "", VLOOKUP($C35, 'REF - InstitutionType'!$B$4:$E$102, 4, FALSE), IF(EXACT($E35, ""), "", " [a.k.a : "&amp;$E35&amp;"]")))</f>
        <v>PT. Lektrika Karyatama</v>
      </c>
      <c r="E35" s="112"/>
      <c r="F35" s="63" t="s">
        <v>191</v>
      </c>
      <c r="G35" s="113"/>
      <c r="H35" s="113"/>
      <c r="I35" s="113"/>
      <c r="J35" s="113"/>
      <c r="K35" s="113"/>
      <c r="L35" s="63" t="s">
        <v>14275</v>
      </c>
      <c r="N35" s="31">
        <f t="shared" si="5"/>
        <v>123000000000032</v>
      </c>
      <c r="O3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'Lektrika Karyatama'::varchar, 141000000000004::bigint); </v>
      </c>
      <c r="R35" s="33"/>
    </row>
    <row r="36" spans="1:18">
      <c r="A36" s="23" t="str">
        <f t="shared" si="0"/>
        <v/>
      </c>
      <c r="B36" s="22" t="s">
        <v>451</v>
      </c>
      <c r="C36" s="110">
        <v>141000000000004</v>
      </c>
      <c r="D36" s="111" t="str">
        <f>IF(EXACT($C36, ""), B36, CONCATENATE(VLOOKUP($C36, 'REF - InstitutionType'!$B$4:$E$102, 3, FALSE), IF(EXACT(VLOOKUP($C36, 'REF - InstitutionType'!$B$4:$E$102, 3, FALSE), ""), "", " "), $B36, "", VLOOKUP($C36, 'REF - InstitutionType'!$B$4:$E$102, 4, FALSE), IF(EXACT($E36, ""), "", " [a.k.a : "&amp;$E36&amp;"]")))</f>
        <v>PT. Link Net</v>
      </c>
      <c r="E36" s="112"/>
      <c r="F36" s="63" t="s">
        <v>196</v>
      </c>
      <c r="G36" s="113"/>
      <c r="H36" s="113"/>
      <c r="I36" s="113"/>
      <c r="J36" s="113"/>
      <c r="K36" s="113"/>
      <c r="L36" s="63" t="s">
        <v>14275</v>
      </c>
      <c r="N36" s="31">
        <f t="shared" si="5"/>
        <v>123000000000033</v>
      </c>
      <c r="O3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'Link Net'::varchar, 141000000000004::bigint); </v>
      </c>
      <c r="R36" s="33"/>
    </row>
    <row r="37" spans="1:18">
      <c r="A37" s="23" t="str">
        <f t="shared" si="0"/>
        <v/>
      </c>
      <c r="B37" s="22" t="s">
        <v>452</v>
      </c>
      <c r="C37" s="110">
        <v>141000000000004</v>
      </c>
      <c r="D37" s="111" t="str">
        <f>IF(EXACT($C37, ""), B37, CONCATENATE(VLOOKUP($C37, 'REF - InstitutionType'!$B$4:$E$102, 3, FALSE), IF(EXACT(VLOOKUP($C37, 'REF - InstitutionType'!$B$4:$E$102, 3, FALSE), ""), "", " "), $B37, "", VLOOKUP($C37, 'REF - InstitutionType'!$B$4:$E$102, 4, FALSE), IF(EXACT($E37, ""), "", " [a.k.a : "&amp;$E37&amp;"]")))</f>
        <v>PT. Lintas Teknologi Indonesia</v>
      </c>
      <c r="E37" s="112"/>
      <c r="F37" s="63" t="s">
        <v>207</v>
      </c>
      <c r="G37" s="113"/>
      <c r="H37" s="113"/>
      <c r="I37" s="113"/>
      <c r="J37" s="113"/>
      <c r="K37" s="113"/>
      <c r="L37" s="63" t="s">
        <v>14275</v>
      </c>
      <c r="N37" s="31">
        <f t="shared" si="5"/>
        <v>123000000000034</v>
      </c>
      <c r="O3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'Lintas Teknologi Indonesia'::varchar, 141000000000004::bigint); </v>
      </c>
      <c r="R37" s="33"/>
    </row>
    <row r="38" spans="1:18">
      <c r="A38" s="23" t="str">
        <f t="shared" si="0"/>
        <v/>
      </c>
      <c r="B38" s="22" t="s">
        <v>453</v>
      </c>
      <c r="C38" s="110">
        <v>141000000000004</v>
      </c>
      <c r="D38" s="111" t="str">
        <f>IF(EXACT($C38, ""), B38, CONCATENATE(VLOOKUP($C38, 'REF - InstitutionType'!$B$4:$E$102, 3, FALSE), IF(EXACT(VLOOKUP($C38, 'REF - InstitutionType'!$B$4:$E$102, 3, FALSE), ""), "", " "), $B38, "", VLOOKUP($C38, 'REF - InstitutionType'!$B$4:$E$102, 4, FALSE), IF(EXACT($E38, ""), "", " [a.k.a : "&amp;$E38&amp;"]")))</f>
        <v>PT. Mega Eltra</v>
      </c>
      <c r="E38" s="112"/>
      <c r="F38" s="63" t="s">
        <v>215</v>
      </c>
      <c r="G38" s="113"/>
      <c r="H38" s="113"/>
      <c r="I38" s="113"/>
      <c r="J38" s="113"/>
      <c r="K38" s="113"/>
      <c r="L38" s="63" t="s">
        <v>14275</v>
      </c>
      <c r="N38" s="31">
        <f t="shared" si="5"/>
        <v>123000000000035</v>
      </c>
      <c r="O3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'Mega Eltra'::varchar, 141000000000004::bigint); </v>
      </c>
      <c r="R38" s="33"/>
    </row>
    <row r="39" spans="1:18">
      <c r="A39" s="23" t="str">
        <f t="shared" si="0"/>
        <v/>
      </c>
      <c r="B39" s="22" t="s">
        <v>14272</v>
      </c>
      <c r="C39" s="110">
        <v>141000000000004</v>
      </c>
      <c r="D39" s="111" t="str">
        <f>IF(EXACT($C39, ""), B39, CONCATENATE(VLOOKUP($C39, 'REF - InstitutionType'!$B$4:$E$102, 3, FALSE), IF(EXACT(VLOOKUP($C39, 'REF - InstitutionType'!$B$4:$E$102, 3, FALSE), ""), "", " "), $B39, "", VLOOKUP($C39, 'REF - InstitutionType'!$B$4:$E$102, 4, FALSE), IF(EXACT($E39, ""), "", " [a.k.a : "&amp;$E39&amp;"]")))</f>
        <v>PT. Megatel Jaya Swastikarya</v>
      </c>
      <c r="E39" s="112"/>
      <c r="F39" s="63" t="s">
        <v>217</v>
      </c>
      <c r="G39" s="113"/>
      <c r="H39" s="113"/>
      <c r="I39" s="113"/>
      <c r="J39" s="113"/>
      <c r="K39" s="113"/>
      <c r="L39" s="63" t="s">
        <v>14275</v>
      </c>
      <c r="N39" s="31">
        <f t="shared" si="5"/>
        <v>123000000000036</v>
      </c>
      <c r="O3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'Megatel Jaya Swastikarya'::varchar, 141000000000004::bigint); </v>
      </c>
      <c r="R39" s="33"/>
    </row>
    <row r="40" spans="1:18">
      <c r="A40" s="23" t="str">
        <f t="shared" si="0"/>
        <v/>
      </c>
      <c r="B40" s="22" t="s">
        <v>14273</v>
      </c>
      <c r="C40" s="110">
        <v>141000000000004</v>
      </c>
      <c r="D40" s="111" t="str">
        <f>IF(EXACT($C40, ""), B40, CONCATENATE(VLOOKUP($C40, 'REF - InstitutionType'!$B$4:$E$102, 3, FALSE), IF(EXACT(VLOOKUP($C40, 'REF - InstitutionType'!$B$4:$E$102, 3, FALSE), ""), "", " "), $B40, "", VLOOKUP($C40, 'REF - InstitutionType'!$B$4:$E$102, 4, FALSE), IF(EXACT($E40, ""), "", " [a.k.a : "&amp;$E40&amp;"]")))</f>
        <v>PT. Nokia Indonesia</v>
      </c>
      <c r="E40" s="112"/>
      <c r="F40" s="63" t="s">
        <v>220</v>
      </c>
      <c r="G40" s="113"/>
      <c r="H40" s="113"/>
      <c r="I40" s="113"/>
      <c r="J40" s="113"/>
      <c r="K40" s="113"/>
      <c r="L40" s="63" t="s">
        <v>14275</v>
      </c>
      <c r="N40" s="31">
        <f t="shared" si="5"/>
        <v>123000000000037</v>
      </c>
      <c r="O4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'Nokia Indonesia'::varchar, 141000000000004::bigint); </v>
      </c>
      <c r="R40" s="33"/>
    </row>
    <row r="41" spans="1:18">
      <c r="A41" s="23" t="str">
        <f t="shared" si="0"/>
        <v/>
      </c>
      <c r="B41" s="22" t="s">
        <v>14274</v>
      </c>
      <c r="C41" s="110">
        <v>141000000000004</v>
      </c>
      <c r="D41" s="111" t="str">
        <f>IF(EXACT($C41, ""), B41, CONCATENATE(VLOOKUP($C41, 'REF - InstitutionType'!$B$4:$E$102, 3, FALSE), IF(EXACT(VLOOKUP($C41, 'REF - InstitutionType'!$B$4:$E$102, 3, FALSE), ""), "", " "), $B41, "", VLOOKUP($C41, 'REF - InstitutionType'!$B$4:$E$102, 4, FALSE), IF(EXACT($E41, ""), "", " [a.k.a : "&amp;$E41&amp;"]")))</f>
        <v>PT. Nokia Siemens Network Indonesia</v>
      </c>
      <c r="E41" s="112"/>
      <c r="F41" s="63" t="s">
        <v>223</v>
      </c>
      <c r="G41" s="113"/>
      <c r="H41" s="113"/>
      <c r="I41" s="113"/>
      <c r="J41" s="113"/>
      <c r="K41" s="113"/>
      <c r="L41" s="63" t="s">
        <v>14275</v>
      </c>
      <c r="N41" s="31">
        <f t="shared" si="5"/>
        <v>123000000000038</v>
      </c>
      <c r="O4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'Nokia Siemens Network Indonesia'::varchar, 141000000000004::bigint); </v>
      </c>
      <c r="R41" s="33"/>
    </row>
    <row r="42" spans="1:18">
      <c r="A42" s="23" t="str">
        <f t="shared" si="0"/>
        <v/>
      </c>
      <c r="B42" s="22" t="s">
        <v>471</v>
      </c>
      <c r="C42" s="110">
        <v>141000000000004</v>
      </c>
      <c r="D42" s="111" t="str">
        <f>IF(EXACT($C42, ""), B42, CONCATENATE(VLOOKUP($C42, 'REF - InstitutionType'!$B$4:$E$102, 3, FALSE), IF(EXACT(VLOOKUP($C42, 'REF - InstitutionType'!$B$4:$E$102, 3, FALSE), ""), "", " "), $B42, "", VLOOKUP($C42, 'REF - InstitutionType'!$B$4:$E$102, 4, FALSE), IF(EXACT($E42, ""), "", " [a.k.a : "&amp;$E42&amp;"]")))</f>
        <v>PT. Pertamina Geothermal Energy</v>
      </c>
      <c r="E42" s="112"/>
      <c r="F42" s="63" t="s">
        <v>233</v>
      </c>
      <c r="G42" s="113"/>
      <c r="H42" s="113"/>
      <c r="I42" s="113"/>
      <c r="J42" s="113"/>
      <c r="K42" s="113"/>
      <c r="L42" s="63" t="s">
        <v>14275</v>
      </c>
      <c r="N42" s="31">
        <f t="shared" si="5"/>
        <v>123000000000039</v>
      </c>
      <c r="O4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'Pertamina Geothermal Energy'::varchar, 141000000000004::bigint); </v>
      </c>
      <c r="R42" s="33"/>
    </row>
    <row r="43" spans="1:18">
      <c r="A43" s="23" t="str">
        <f t="shared" si="0"/>
        <v/>
      </c>
      <c r="B43" s="22" t="s">
        <v>17389</v>
      </c>
      <c r="C43" s="110">
        <v>141000000000006</v>
      </c>
      <c r="D43" s="111" t="str">
        <f>IF(EXACT($C43, ""), B43, CONCATENATE(VLOOKUP($C43, 'REF - InstitutionType'!$B$4:$E$102, 3, FALSE), IF(EXACT(VLOOKUP($C43, 'REF - InstitutionType'!$B$4:$E$102, 3, FALSE), ""), "", " "), $B43, "", VLOOKUP($C43, 'REF - InstitutionType'!$B$4:$E$102, 4, FALSE), IF(EXACT($E43, ""), "", " [a.k.a : "&amp;$E43&amp;"]")))</f>
        <v>PT. Pelayanan Listrik Nasional (Persero) [a.k.a : PLN]</v>
      </c>
      <c r="E43" s="112" t="s">
        <v>454</v>
      </c>
      <c r="F43" s="63" t="s">
        <v>454</v>
      </c>
      <c r="G43" s="113"/>
      <c r="H43" s="113"/>
      <c r="I43" s="113"/>
      <c r="J43" s="113"/>
      <c r="K43" s="113"/>
      <c r="L43" s="63" t="s">
        <v>14275</v>
      </c>
      <c r="N43" s="31">
        <f t="shared" si="5"/>
        <v>123000000000040</v>
      </c>
      <c r="O4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'Pelayanan Listrik Nasional'::varchar, 141000000000006::bigint); </v>
      </c>
      <c r="R43" s="33"/>
    </row>
    <row r="44" spans="1:18">
      <c r="A44" s="23" t="str">
        <f t="shared" si="0"/>
        <v/>
      </c>
      <c r="B44" s="22" t="s">
        <v>301</v>
      </c>
      <c r="C44" s="110">
        <v>141000000000004</v>
      </c>
      <c r="D44" s="111" t="str">
        <f>IF(EXACT($C44, ""), B44, CONCATENATE(VLOOKUP($C44, 'REF - InstitutionType'!$B$4:$E$102, 3, FALSE), IF(EXACT(VLOOKUP($C44, 'REF - InstitutionType'!$B$4:$E$102, 3, FALSE), ""), "", " "), $B44, "", VLOOKUP($C44, 'REF - InstitutionType'!$B$4:$E$102, 4, FALSE), IF(EXACT($E44, ""), "", " [a.k.a : "&amp;$E44&amp;"]")))</f>
        <v>PT. Protelindo</v>
      </c>
      <c r="E44" s="112"/>
      <c r="F44" s="63" t="s">
        <v>302</v>
      </c>
      <c r="G44" s="113"/>
      <c r="H44" s="113"/>
      <c r="I44" s="113"/>
      <c r="J44" s="113"/>
      <c r="K44" s="113"/>
      <c r="L44" s="63" t="s">
        <v>14275</v>
      </c>
      <c r="N44" s="31">
        <f t="shared" si="5"/>
        <v>123000000000041</v>
      </c>
      <c r="O4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'Protelindo'::varchar, 141000000000004::bigint); </v>
      </c>
      <c r="R44" s="33"/>
    </row>
    <row r="45" spans="1:18">
      <c r="A45" s="23" t="str">
        <f t="shared" si="0"/>
        <v/>
      </c>
      <c r="B45" s="22" t="s">
        <v>455</v>
      </c>
      <c r="C45" s="110">
        <v>141000000000005</v>
      </c>
      <c r="D45" s="111" t="str">
        <f>IF(EXACT($C45, ""), B45, CONCATENATE(VLOOKUP($C45, 'REF - InstitutionType'!$B$4:$E$102, 3, FALSE), IF(EXACT(VLOOKUP($C45, 'REF - InstitutionType'!$B$4:$E$102, 3, FALSE), ""), "", " "), $B45, "", VLOOKUP($C45, 'REF - InstitutionType'!$B$4:$E$102, 4, FALSE), IF(EXACT($E45, ""), "", " [a.k.a : "&amp;$E45&amp;"]")))</f>
        <v>PT. Ramayana Lestari Sentosa, Tbk [a.k.a : Ramayana Departement Store]</v>
      </c>
      <c r="E45" s="112" t="s">
        <v>17388</v>
      </c>
      <c r="F45" s="63" t="s">
        <v>311</v>
      </c>
      <c r="G45" s="113"/>
      <c r="H45" s="113"/>
      <c r="I45" s="113"/>
      <c r="J45" s="113"/>
      <c r="K45" s="113"/>
      <c r="L45" s="63" t="s">
        <v>14275</v>
      </c>
      <c r="N45" s="31">
        <f t="shared" si="5"/>
        <v>123000000000042</v>
      </c>
      <c r="O4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'Ramayana Lestari Sentosa'::varchar, 141000000000005::bigint); </v>
      </c>
      <c r="R45" s="33"/>
    </row>
    <row r="46" spans="1:18">
      <c r="A46" s="23" t="str">
        <f t="shared" si="0"/>
        <v/>
      </c>
      <c r="B46" s="22" t="s">
        <v>316</v>
      </c>
      <c r="C46" s="110">
        <v>141000000000004</v>
      </c>
      <c r="D46" s="111" t="str">
        <f>IF(EXACT($C46, ""), B46, CONCATENATE(VLOOKUP($C46, 'REF - InstitutionType'!$B$4:$E$102, 3, FALSE), IF(EXACT(VLOOKUP($C46, 'REF - InstitutionType'!$B$4:$E$102, 3, FALSE), ""), "", " "), $B46, "", VLOOKUP($C46, 'REF - InstitutionType'!$B$4:$E$102, 4, FALSE), IF(EXACT($E46, ""), "", " [a.k.a : "&amp;$E46&amp;"]")))</f>
        <v>PT. Rekadaya Elektrika</v>
      </c>
      <c r="E46" s="112"/>
      <c r="F46" s="63" t="s">
        <v>317</v>
      </c>
      <c r="G46" s="113"/>
      <c r="H46" s="113"/>
      <c r="I46" s="113"/>
      <c r="J46" s="113"/>
      <c r="K46" s="113"/>
      <c r="L46" s="63" t="s">
        <v>14275</v>
      </c>
      <c r="N46" s="31">
        <f t="shared" si="5"/>
        <v>123000000000043</v>
      </c>
      <c r="O4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'Rekadaya Elektrika'::varchar, 141000000000004::bigint); </v>
      </c>
      <c r="R46" s="33"/>
    </row>
    <row r="47" spans="1:18">
      <c r="A47" s="23" t="str">
        <f t="shared" si="0"/>
        <v/>
      </c>
      <c r="B47" s="22" t="s">
        <v>456</v>
      </c>
      <c r="C47" s="110">
        <v>141000000000002</v>
      </c>
      <c r="D47" s="111" t="str">
        <f>IF(EXACT($C47, ""), B47, CONCATENATE(VLOOKUP($C47, 'REF - InstitutionType'!$B$4:$E$102, 3, FALSE), IF(EXACT(VLOOKUP($C47, 'REF - InstitutionType'!$B$4:$E$102, 3, FALSE), ""), "", " "), $B47, "", VLOOKUP($C47, 'REF - InstitutionType'!$B$4:$E$102, 4, FALSE), IF(EXACT($E47, ""), "", " [a.k.a : "&amp;$E47&amp;"]")))</f>
        <v>CV. Sejahtera Mandiri</v>
      </c>
      <c r="E47" s="112"/>
      <c r="F47" s="63" t="s">
        <v>331</v>
      </c>
      <c r="G47" s="113"/>
      <c r="H47" s="113"/>
      <c r="I47" s="113"/>
      <c r="J47" s="113"/>
      <c r="K47" s="113"/>
      <c r="L47" s="63" t="s">
        <v>14275</v>
      </c>
      <c r="N47" s="31">
        <f t="shared" si="5"/>
        <v>123000000000044</v>
      </c>
      <c r="O4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'Sejahtera Mandiri'::varchar, 141000000000002::bigint); </v>
      </c>
      <c r="R47" s="33"/>
    </row>
    <row r="48" spans="1:18">
      <c r="A48" s="23" t="str">
        <f t="shared" si="0"/>
        <v/>
      </c>
      <c r="B48" s="22" t="s">
        <v>337</v>
      </c>
      <c r="C48" s="110">
        <v>141000000000004</v>
      </c>
      <c r="D48" s="111" t="str">
        <f>IF(EXACT($C48, ""), B48, CONCATENATE(VLOOKUP($C48, 'REF - InstitutionType'!$B$4:$E$102, 3, FALSE), IF(EXACT(VLOOKUP($C48, 'REF - InstitutionType'!$B$4:$E$102, 3, FALSE), ""), "", " "), $B48, "", VLOOKUP($C48, 'REF - InstitutionType'!$B$4:$E$102, 4, FALSE), IF(EXACT($E48, ""), "", " [a.k.a : "&amp;$E48&amp;"]")))</f>
        <v>PT. Sigindo Kemas</v>
      </c>
      <c r="E48" s="112"/>
      <c r="F48" s="63" t="s">
        <v>338</v>
      </c>
      <c r="G48" s="113"/>
      <c r="H48" s="113"/>
      <c r="I48" s="113"/>
      <c r="J48" s="113"/>
      <c r="K48" s="113"/>
      <c r="L48" s="63" t="s">
        <v>14275</v>
      </c>
      <c r="N48" s="31">
        <f t="shared" si="5"/>
        <v>123000000000045</v>
      </c>
      <c r="O4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'Sigindo Kemas'::varchar, 141000000000004::bigint); </v>
      </c>
      <c r="R48" s="33"/>
    </row>
    <row r="49" spans="1:18">
      <c r="A49" s="23" t="str">
        <f t="shared" si="0"/>
        <v/>
      </c>
      <c r="B49" s="22" t="s">
        <v>343</v>
      </c>
      <c r="C49" s="110">
        <v>141000000000004</v>
      </c>
      <c r="D49" s="111" t="str">
        <f>IF(EXACT($C49, ""), B49, CONCATENATE(VLOOKUP($C49, 'REF - InstitutionType'!$B$4:$E$102, 3, FALSE), IF(EXACT(VLOOKUP($C49, 'REF - InstitutionType'!$B$4:$E$102, 3, FALSE), ""), "", " "), $B49, "", VLOOKUP($C49, 'REF - InstitutionType'!$B$4:$E$102, 4, FALSE), IF(EXACT($E49, ""), "", " [a.k.a : "&amp;$E49&amp;"]")))</f>
        <v>PT. Smart Telecom</v>
      </c>
      <c r="E49" s="112"/>
      <c r="F49" s="63" t="s">
        <v>344</v>
      </c>
      <c r="G49" s="113"/>
      <c r="H49" s="113"/>
      <c r="I49" s="113"/>
      <c r="J49" s="113"/>
      <c r="K49" s="113"/>
      <c r="L49" s="63" t="s">
        <v>14275</v>
      </c>
      <c r="N49" s="31">
        <f t="shared" si="5"/>
        <v>123000000000046</v>
      </c>
      <c r="O4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'Smart Telecom'::varchar, 141000000000004::bigint); </v>
      </c>
      <c r="R49" s="33"/>
    </row>
    <row r="50" spans="1:18">
      <c r="A50" s="23" t="str">
        <f t="shared" si="0"/>
        <v/>
      </c>
      <c r="B50" s="22" t="s">
        <v>17392</v>
      </c>
      <c r="C50" s="110">
        <v>141000000000007</v>
      </c>
      <c r="D50" s="111" t="str">
        <f>IF(EXACT($C50, ""), B50, CONCATENATE(VLOOKUP($C50, 'REF - InstitutionType'!$B$4:$E$102, 3, FALSE), IF(EXACT(VLOOKUP($C50, 'REF - InstitutionType'!$B$4:$E$102, 3, FALSE), ""), "", " "), $B50, "", VLOOKUP($C50, 'REF - InstitutionType'!$B$4:$E$102, 4, FALSE), IF(EXACT($E50, ""), "", " [a.k.a : "&amp;$E50&amp;"]")))</f>
        <v>PT. Telekomunikasi Indonesia (Persero), Tbk [a.k.a : Telkom]</v>
      </c>
      <c r="E50" s="112" t="s">
        <v>17390</v>
      </c>
      <c r="F50" s="63" t="s">
        <v>351</v>
      </c>
      <c r="G50" s="113"/>
      <c r="H50" s="113"/>
      <c r="I50" s="113"/>
      <c r="J50" s="113"/>
      <c r="K50" s="113"/>
      <c r="L50" s="63" t="s">
        <v>14275</v>
      </c>
      <c r="N50" s="31">
        <f t="shared" si="5"/>
        <v>123000000000047</v>
      </c>
      <c r="O5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'Telekomunikasi Indonesia'::varchar, 141000000000007::bigint); </v>
      </c>
      <c r="R50" s="33"/>
    </row>
    <row r="51" spans="1:18">
      <c r="A51" s="23" t="str">
        <f t="shared" si="0"/>
        <v/>
      </c>
      <c r="B51" s="22" t="s">
        <v>17393</v>
      </c>
      <c r="C51" s="110">
        <v>141000000000005</v>
      </c>
      <c r="D51" s="111" t="str">
        <f>IF(EXACT($C51, ""), B51, CONCATENATE(VLOOKUP($C51, 'REF - InstitutionType'!$B$4:$E$102, 3, FALSE), IF(EXACT(VLOOKUP($C51, 'REF - InstitutionType'!$B$4:$E$102, 3, FALSE), ""), "", " "), $B51, "", VLOOKUP($C51, 'REF - InstitutionType'!$B$4:$E$102, 4, FALSE), IF(EXACT($E51, ""), "", " [a.k.a : "&amp;$E51&amp;"]")))</f>
        <v>PT. Telekomunikasi Selular, Tbk [a.k.a : Telkomsel]</v>
      </c>
      <c r="E51" s="112" t="s">
        <v>17391</v>
      </c>
      <c r="F51" s="63" t="s">
        <v>364</v>
      </c>
      <c r="G51" s="113"/>
      <c r="H51" s="113"/>
      <c r="I51" s="113"/>
      <c r="J51" s="113"/>
      <c r="K51" s="113"/>
      <c r="L51" s="63" t="s">
        <v>14275</v>
      </c>
      <c r="N51" s="31">
        <f t="shared" si="5"/>
        <v>123000000000048</v>
      </c>
      <c r="O5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'Telekomunikasi Selular'::varchar, 141000000000005::bigint); </v>
      </c>
      <c r="R51" s="33"/>
    </row>
    <row r="52" spans="1:18">
      <c r="A52" s="23" t="str">
        <f t="shared" si="0"/>
        <v/>
      </c>
      <c r="B52" s="22" t="s">
        <v>376</v>
      </c>
      <c r="C52" s="110">
        <v>141000000000004</v>
      </c>
      <c r="D52" s="111" t="str">
        <f>IF(EXACT($C52, ""), B52, CONCATENATE(VLOOKUP($C52, 'REF - InstitutionType'!$B$4:$E$102, 3, FALSE), IF(EXACT(VLOOKUP($C52, 'REF - InstitutionType'!$B$4:$E$102, 3, FALSE), ""), "", " "), $B52, "", VLOOKUP($C52, 'REF - InstitutionType'!$B$4:$E$102, 4, FALSE), IF(EXACT($E52, ""), "", " [a.k.a : "&amp;$E52&amp;"]")))</f>
        <v>PT. Telkom Akses</v>
      </c>
      <c r="E52" s="112"/>
      <c r="F52" s="63" t="s">
        <v>370</v>
      </c>
      <c r="G52" s="113"/>
      <c r="H52" s="113"/>
      <c r="I52" s="113"/>
      <c r="J52" s="113"/>
      <c r="K52" s="113"/>
      <c r="L52" s="63" t="s">
        <v>14275</v>
      </c>
      <c r="N52" s="31">
        <f t="shared" si="5"/>
        <v>123000000000049</v>
      </c>
      <c r="O5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'Telkom Akses'::varchar, 141000000000004::bigint); </v>
      </c>
      <c r="R52" s="33"/>
    </row>
    <row r="53" spans="1:18">
      <c r="A53" s="23" t="str">
        <f t="shared" si="0"/>
        <v/>
      </c>
      <c r="B53" s="22" t="s">
        <v>457</v>
      </c>
      <c r="C53" s="110">
        <v>141000000000004</v>
      </c>
      <c r="D53" s="111" t="str">
        <f>IF(EXACT($C53, ""), B53, CONCATENATE(VLOOKUP($C53, 'REF - InstitutionType'!$B$4:$E$102, 3, FALSE), IF(EXACT(VLOOKUP($C53, 'REF - InstitutionType'!$B$4:$E$102, 3, FALSE), ""), "", " "), $B53, "", VLOOKUP($C53, 'REF - InstitutionType'!$B$4:$E$102, 4, FALSE), IF(EXACT($E53, ""), "", " [a.k.a : "&amp;$E53&amp;"]")))</f>
        <v>PT. Tosan Permai Lestari</v>
      </c>
      <c r="E53" s="112"/>
      <c r="F53" s="63" t="s">
        <v>383</v>
      </c>
      <c r="G53" s="113"/>
      <c r="H53" s="113"/>
      <c r="I53" s="113"/>
      <c r="J53" s="113"/>
      <c r="K53" s="113"/>
      <c r="L53" s="63" t="s">
        <v>14275</v>
      </c>
      <c r="N53" s="31">
        <f t="shared" si="5"/>
        <v>123000000000050</v>
      </c>
      <c r="O5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'Tosan Permai Lestari'::varchar, 141000000000004::bigint); </v>
      </c>
      <c r="R53" s="33"/>
    </row>
    <row r="54" spans="1:18">
      <c r="A54" s="23" t="str">
        <f t="shared" si="0"/>
        <v/>
      </c>
      <c r="B54" s="22" t="s">
        <v>388</v>
      </c>
      <c r="C54" s="110">
        <v>141000000000004</v>
      </c>
      <c r="D54" s="111" t="str">
        <f>IF(EXACT($C54, ""), B54, CONCATENATE(VLOOKUP($C54, 'REF - InstitutionType'!$B$4:$E$102, 3, FALSE), IF(EXACT(VLOOKUP($C54, 'REF - InstitutionType'!$B$4:$E$102, 3, FALSE), ""), "", " "), $B54, "", VLOOKUP($C54, 'REF - InstitutionType'!$B$4:$E$102, 4, FALSE), IF(EXACT($E54, ""), "", " [a.k.a : "&amp;$E54&amp;"]")))</f>
        <v>PT. Tower Capital Indonesia</v>
      </c>
      <c r="E54" s="112"/>
      <c r="F54" s="63" t="s">
        <v>389</v>
      </c>
      <c r="G54" s="113"/>
      <c r="H54" s="113"/>
      <c r="I54" s="113"/>
      <c r="J54" s="113"/>
      <c r="K54" s="113"/>
      <c r="L54" s="63" t="s">
        <v>14275</v>
      </c>
      <c r="N54" s="31">
        <f t="shared" si="5"/>
        <v>123000000000051</v>
      </c>
      <c r="O5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'Tower Capital Indonesia'::varchar, 141000000000004::bigint); </v>
      </c>
      <c r="R54" s="33"/>
    </row>
    <row r="55" spans="1:18">
      <c r="A55" s="23" t="str">
        <f t="shared" si="0"/>
        <v/>
      </c>
      <c r="B55" s="22" t="s">
        <v>458</v>
      </c>
      <c r="C55" s="110">
        <v>141000000000007</v>
      </c>
      <c r="D55" s="111" t="str">
        <f>IF(EXACT($C55, ""), B55, CONCATENATE(VLOOKUP($C55, 'REF - InstitutionType'!$B$4:$E$102, 3, FALSE), IF(EXACT(VLOOKUP($C55, 'REF - InstitutionType'!$B$4:$E$102, 3, FALSE), ""), "", " "), $B55, "", VLOOKUP($C55, 'REF - InstitutionType'!$B$4:$E$102, 4, FALSE), IF(EXACT($E55, ""), "", " [a.k.a : "&amp;$E55&amp;"]")))</f>
        <v>PT. Waskita Karya (Persero), Tbk</v>
      </c>
      <c r="E55" s="112"/>
      <c r="F55" s="63" t="s">
        <v>394</v>
      </c>
      <c r="G55" s="113"/>
      <c r="H55" s="113"/>
      <c r="I55" s="113"/>
      <c r="J55" s="113"/>
      <c r="K55" s="113"/>
      <c r="L55" s="63" t="s">
        <v>14275</v>
      </c>
      <c r="N55" s="31">
        <f t="shared" si="5"/>
        <v>123000000000052</v>
      </c>
      <c r="O5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'Waskita Karya'::varchar, 141000000000007::bigint); </v>
      </c>
      <c r="R55" s="33"/>
    </row>
    <row r="56" spans="1:18">
      <c r="A56" s="23" t="str">
        <f t="shared" si="0"/>
        <v/>
      </c>
      <c r="B56" s="22" t="s">
        <v>439</v>
      </c>
      <c r="C56" s="110">
        <v>141000000000004</v>
      </c>
      <c r="D56" s="111" t="str">
        <f>IF(EXACT($C56, ""), B56, CONCATENATE(VLOOKUP($C56, 'REF - InstitutionType'!$B$4:$E$102, 3, FALSE), IF(EXACT(VLOOKUP($C56, 'REF - InstitutionType'!$B$4:$E$102, 3, FALSE), ""), "", " "), $B56, "", VLOOKUP($C56, 'REF - InstitutionType'!$B$4:$E$102, 4, FALSE), IF(EXACT($E56, ""), "", " [a.k.a : "&amp;$E56&amp;"]")))</f>
        <v>PT. Widodo Karya Sejahtera</v>
      </c>
      <c r="E56" s="112"/>
      <c r="F56" s="63" t="s">
        <v>400</v>
      </c>
      <c r="G56" s="113"/>
      <c r="H56" s="113"/>
      <c r="I56" s="113"/>
      <c r="J56" s="113"/>
      <c r="K56" s="113"/>
      <c r="L56" s="63" t="s">
        <v>14275</v>
      </c>
      <c r="N56" s="31">
        <f t="shared" si="5"/>
        <v>123000000000053</v>
      </c>
      <c r="O5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'Widodo Karya Sejahtera'::varchar, 141000000000004::bigint); </v>
      </c>
      <c r="R56" s="33"/>
    </row>
    <row r="57" spans="1:18">
      <c r="A57" s="23" t="str">
        <f t="shared" si="0"/>
        <v/>
      </c>
      <c r="B57" s="22" t="s">
        <v>438</v>
      </c>
      <c r="C57" s="110">
        <v>141000000000005</v>
      </c>
      <c r="D57" s="111" t="str">
        <f>IF(EXACT($C57, ""), B57, CONCATENATE(VLOOKUP($C57, 'REF - InstitutionType'!$B$4:$E$102, 3, FALSE), IF(EXACT(VLOOKUP($C57, 'REF - InstitutionType'!$B$4:$E$102, 3, FALSE), ""), "", " "), $B57, "", VLOOKUP($C57, 'REF - InstitutionType'!$B$4:$E$102, 4, FALSE), IF(EXACT($E57, ""), "", " [a.k.a : "&amp;$E57&amp;"]")))</f>
        <v>PT. XL Axiata, Tbk [a.k.a : XL]</v>
      </c>
      <c r="E57" s="112" t="s">
        <v>406</v>
      </c>
      <c r="F57" s="63" t="s">
        <v>406</v>
      </c>
      <c r="G57" s="113"/>
      <c r="H57" s="113"/>
      <c r="I57" s="113"/>
      <c r="J57" s="113"/>
      <c r="K57" s="113"/>
      <c r="L57" s="63" t="s">
        <v>14275</v>
      </c>
      <c r="N57" s="31">
        <f t="shared" si="5"/>
        <v>123000000000054</v>
      </c>
      <c r="O5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'XL Axiata'::varchar, 141000000000005::bigint); </v>
      </c>
      <c r="R57" s="33"/>
    </row>
    <row r="58" spans="1:18">
      <c r="A58" s="23" t="str">
        <f t="shared" si="0"/>
        <v/>
      </c>
      <c r="B58" s="22" t="s">
        <v>437</v>
      </c>
      <c r="C58" s="110">
        <v>141000000000004</v>
      </c>
      <c r="D58" s="111" t="str">
        <f>IF(EXACT($C58, ""), B58, CONCATENATE(VLOOKUP($C58, 'REF - InstitutionType'!$B$4:$E$102, 3, FALSE), IF(EXACT(VLOOKUP($C58, 'REF - InstitutionType'!$B$4:$E$102, 3, FALSE), ""), "", " "), $B58, "", VLOOKUP($C58, 'REF - InstitutionType'!$B$4:$E$102, 4, FALSE), IF(EXACT($E58, ""), "", " [a.k.a : "&amp;$E58&amp;"]")))</f>
        <v>PT. XL Mitrayasa</v>
      </c>
      <c r="E58" s="112"/>
      <c r="F58" s="63" t="s">
        <v>413</v>
      </c>
      <c r="G58" s="113"/>
      <c r="H58" s="113"/>
      <c r="I58" s="113"/>
      <c r="J58" s="113"/>
      <c r="K58" s="113"/>
      <c r="L58" s="63" t="s">
        <v>14275</v>
      </c>
      <c r="N58" s="31">
        <f t="shared" si="5"/>
        <v>123000000000055</v>
      </c>
      <c r="O5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'XL Mitrayasa'::varchar, 141000000000004::bigint); </v>
      </c>
      <c r="R58" s="33"/>
    </row>
    <row r="59" spans="1:18">
      <c r="A59" s="23" t="str">
        <f t="shared" si="0"/>
        <v/>
      </c>
      <c r="B59" s="22" t="s">
        <v>436</v>
      </c>
      <c r="C59" s="110">
        <v>141000000000004</v>
      </c>
      <c r="D59" s="111" t="str">
        <f>IF(EXACT($C59, ""), B59, CONCATENATE(VLOOKUP($C59, 'REF - InstitutionType'!$B$4:$E$102, 3, FALSE), IF(EXACT(VLOOKUP($C59, 'REF - InstitutionType'!$B$4:$E$102, 3, FALSE), ""), "", " "), $B59, "", VLOOKUP($C59, 'REF - InstitutionType'!$B$4:$E$102, 4, FALSE), IF(EXACT($E59, ""), "", " [a.k.a : "&amp;$E59&amp;"]")))</f>
        <v>PT. ZTE Indonesia</v>
      </c>
      <c r="E59" s="112"/>
      <c r="F59" s="63" t="s">
        <v>415</v>
      </c>
      <c r="G59" s="113"/>
      <c r="H59" s="113"/>
      <c r="I59" s="113"/>
      <c r="J59" s="113"/>
      <c r="K59" s="113"/>
      <c r="L59" s="63" t="s">
        <v>14275</v>
      </c>
      <c r="N59" s="31">
        <f t="shared" si="5"/>
        <v>123000000000056</v>
      </c>
      <c r="O5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'ZTE Indonesia'::varchar, 141000000000004::bigint); </v>
      </c>
      <c r="R59" s="33"/>
    </row>
    <row r="60" spans="1:18">
      <c r="A60" s="23" t="str">
        <f t="shared" si="0"/>
        <v/>
      </c>
      <c r="B60" s="22" t="s">
        <v>13416</v>
      </c>
      <c r="C60" s="110">
        <v>141000000000004</v>
      </c>
      <c r="D60" s="111" t="str">
        <f>IF(EXACT($C60, ""), B60, CONCATENATE(VLOOKUP($C60, 'REF - InstitutionType'!$B$4:$E$102, 3, FALSE), IF(EXACT(VLOOKUP($C60, 'REF - InstitutionType'!$B$4:$E$102, 3, FALSE), ""), "", " "), $B60, "", VLOOKUP($C60, 'REF - InstitutionType'!$B$4:$E$102, 4, FALSE), IF(EXACT($E60, ""), "", " [a.k.a : "&amp;$E60&amp;"]")))</f>
        <v>PT. Sansaine Exindo</v>
      </c>
      <c r="E60" s="112"/>
      <c r="F60" s="63" t="s">
        <v>13417</v>
      </c>
      <c r="G60" s="113"/>
      <c r="H60" s="113"/>
      <c r="I60" s="113"/>
      <c r="J60" s="113"/>
      <c r="K60" s="113"/>
      <c r="L60" s="63" t="s">
        <v>14275</v>
      </c>
      <c r="N60" s="31">
        <f t="shared" si="5"/>
        <v>123000000000057</v>
      </c>
      <c r="O6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'Sansaine Exindo'::varchar, 141000000000004::bigint); </v>
      </c>
      <c r="R60" s="33"/>
    </row>
    <row r="61" spans="1:18">
      <c r="A61" s="23" t="str">
        <f t="shared" si="0"/>
        <v/>
      </c>
      <c r="B61" s="22" t="s">
        <v>13430</v>
      </c>
      <c r="C61" s="110"/>
      <c r="D61" s="111" t="str">
        <f>IF(EXACT($C61, ""), B61, CONCATENATE(VLOOKUP($C61, 'REF - InstitutionType'!$B$4:$E$102, 3, FALSE), IF(EXACT(VLOOKUP($C61, 'REF - InstitutionType'!$B$4:$E$102, 3, FALSE), ""), "", " "), $B61, "", VLOOKUP($C61, 'REF - InstitutionType'!$B$4:$E$102, 4, FALSE), IF(EXACT($E61, ""), "", " [a.k.a : "&amp;$E61&amp;"]")))</f>
        <v>Indo Jaya Scaffolding</v>
      </c>
      <c r="E61" s="112"/>
      <c r="F61" s="63" t="s">
        <v>13420</v>
      </c>
      <c r="G61" s="113"/>
      <c r="H61" s="113"/>
      <c r="I61" s="113"/>
      <c r="J61" s="113"/>
      <c r="K61" s="113"/>
      <c r="L61" s="63" t="s">
        <v>14275</v>
      </c>
      <c r="N61" s="31">
        <f t="shared" si="5"/>
        <v>123000000000058</v>
      </c>
      <c r="O6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'Indo Jaya Scaffolding'::varchar, null::bigint); </v>
      </c>
      <c r="R61" s="33"/>
    </row>
    <row r="62" spans="1:18">
      <c r="A62" s="23" t="str">
        <f t="shared" si="0"/>
        <v/>
      </c>
      <c r="B62" s="22" t="s">
        <v>13449</v>
      </c>
      <c r="C62" s="110">
        <v>141000000000007</v>
      </c>
      <c r="D62" s="111" t="str">
        <f>IF(EXACT($C62, ""), B62, CONCATENATE(VLOOKUP($C62, 'REF - InstitutionType'!$B$4:$E$102, 3, FALSE), IF(EXACT(VLOOKUP($C62, 'REF - InstitutionType'!$B$4:$E$102, 3, FALSE), ""), "", " "), $B62, "", VLOOKUP($C62, 'REF - InstitutionType'!$B$4:$E$102, 4, FALSE), IF(EXACT($E62, ""), "", " [a.k.a : "&amp;$E62&amp;"]")))</f>
        <v>PT. Pembangunan Perumahan (Persero), Tbk [a.k.a : PP]</v>
      </c>
      <c r="E62" s="112" t="s">
        <v>13422</v>
      </c>
      <c r="F62" s="63" t="s">
        <v>13422</v>
      </c>
      <c r="G62" s="113"/>
      <c r="H62" s="113"/>
      <c r="I62" s="113"/>
      <c r="J62" s="113"/>
      <c r="K62" s="113"/>
      <c r="L62" s="63" t="s">
        <v>14275</v>
      </c>
      <c r="N62" s="31">
        <f t="shared" si="5"/>
        <v>123000000000059</v>
      </c>
      <c r="O6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'Pembangunan Perumahan'::varchar, 141000000000007::bigint); </v>
      </c>
      <c r="R62" s="33"/>
    </row>
    <row r="63" spans="1:18">
      <c r="A63" s="23" t="str">
        <f t="shared" si="0"/>
        <v/>
      </c>
      <c r="B63" s="22" t="s">
        <v>13450</v>
      </c>
      <c r="C63" s="110"/>
      <c r="D63" s="111" t="str">
        <f>IF(EXACT($C63, ""), B63, CONCATENATE(VLOOKUP($C63, 'REF - InstitutionType'!$B$4:$E$102, 3, FALSE), IF(EXACT(VLOOKUP($C63, 'REF - InstitutionType'!$B$4:$E$102, 3, FALSE), ""), "", " "), $B63, "", VLOOKUP($C63, 'REF - InstitutionType'!$B$4:$E$102, 4, FALSE), IF(EXACT($E63, ""), "", " [a.k.a : "&amp;$E63&amp;"]")))</f>
        <v>Linus Nusa Express</v>
      </c>
      <c r="E63" s="112"/>
      <c r="F63" s="63" t="s">
        <v>13423</v>
      </c>
      <c r="G63" s="113"/>
      <c r="H63" s="113"/>
      <c r="I63" s="113"/>
      <c r="J63" s="113"/>
      <c r="K63" s="113"/>
      <c r="L63" s="63" t="s">
        <v>14275</v>
      </c>
      <c r="N63" s="31">
        <f t="shared" si="5"/>
        <v>123000000000060</v>
      </c>
      <c r="O6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'Linus Nusa Express'::varchar, null::bigint); </v>
      </c>
      <c r="R63" s="33"/>
    </row>
    <row r="64" spans="1:18">
      <c r="A64" s="23" t="str">
        <f t="shared" si="0"/>
        <v/>
      </c>
      <c r="B64" s="22" t="s">
        <v>13451</v>
      </c>
      <c r="C64" s="110">
        <v>141000000000004</v>
      </c>
      <c r="D64" s="111" t="str">
        <f>IF(EXACT($C64, ""), B64, CONCATENATE(VLOOKUP($C64, 'REF - InstitutionType'!$B$4:$E$102, 3, FALSE), IF(EXACT(VLOOKUP($C64, 'REF - InstitutionType'!$B$4:$E$102, 3, FALSE), ""), "", " "), $B64, "", VLOOKUP($C64, 'REF - InstitutionType'!$B$4:$E$102, 4, FALSE), IF(EXACT($E64, ""), "", " [a.k.a : "&amp;$E64&amp;"]")))</f>
        <v>PT. Penjaminan Jamkrindo Syariah</v>
      </c>
      <c r="E64" s="112"/>
      <c r="F64" s="63" t="s">
        <v>13424</v>
      </c>
      <c r="G64" s="113"/>
      <c r="H64" s="113"/>
      <c r="I64" s="113"/>
      <c r="J64" s="113"/>
      <c r="K64" s="113"/>
      <c r="L64" s="63" t="s">
        <v>14275</v>
      </c>
      <c r="N64" s="31">
        <f t="shared" si="5"/>
        <v>123000000000061</v>
      </c>
      <c r="O6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'Penjaminan Jamkrindo Syariah'::varchar, 141000000000004::bigint); </v>
      </c>
      <c r="R64" s="33"/>
    </row>
    <row r="65" spans="1:18">
      <c r="A65" s="23" t="str">
        <f t="shared" si="0"/>
        <v/>
      </c>
      <c r="B65" s="22" t="s">
        <v>13452</v>
      </c>
      <c r="C65" s="110">
        <v>141000000000004</v>
      </c>
      <c r="D65" s="111" t="str">
        <f>IF(EXACT($C65, ""), B65, CONCATENATE(VLOOKUP($C65, 'REF - InstitutionType'!$B$4:$E$102, 3, FALSE), IF(EXACT(VLOOKUP($C65, 'REF - InstitutionType'!$B$4:$E$102, 3, FALSE), ""), "", " "), $B65, "", VLOOKUP($C65, 'REF - InstitutionType'!$B$4:$E$102, 4, FALSE), IF(EXACT($E65, ""), "", " [a.k.a : "&amp;$E65&amp;"]")))</f>
        <v>PT. Larsen And Tourbo</v>
      </c>
      <c r="E65" s="112"/>
      <c r="F65" s="63" t="s">
        <v>13427</v>
      </c>
      <c r="G65" s="113"/>
      <c r="H65" s="113"/>
      <c r="I65" s="113"/>
      <c r="J65" s="113"/>
      <c r="K65" s="113"/>
      <c r="L65" s="63" t="s">
        <v>14275</v>
      </c>
      <c r="N65" s="31">
        <f t="shared" si="5"/>
        <v>123000000000062</v>
      </c>
      <c r="O6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'Larsen And Tourbo'::varchar, 141000000000004::bigint); </v>
      </c>
      <c r="R65" s="33"/>
    </row>
    <row r="66" spans="1:18">
      <c r="A66" s="23" t="str">
        <f t="shared" si="0"/>
        <v/>
      </c>
      <c r="B66" s="22" t="s">
        <v>13453</v>
      </c>
      <c r="C66" s="110">
        <v>141000000000004</v>
      </c>
      <c r="D66" s="111" t="str">
        <f>IF(EXACT($C66, ""), B66, CONCATENATE(VLOOKUP($C66, 'REF - InstitutionType'!$B$4:$E$102, 3, FALSE), IF(EXACT(VLOOKUP($C66, 'REF - InstitutionType'!$B$4:$E$102, 3, FALSE), ""), "", " "), $B66, "", VLOOKUP($C66, 'REF - InstitutionType'!$B$4:$E$102, 4, FALSE), IF(EXACT($E66, ""), "", " [a.k.a : "&amp;$E66&amp;"]")))</f>
        <v xml:space="preserve">PT. Asuransi Sinar Mas </v>
      </c>
      <c r="E66" s="112"/>
      <c r="F66" s="63" t="s">
        <v>13428</v>
      </c>
      <c r="G66" s="113"/>
      <c r="H66" s="113"/>
      <c r="I66" s="113"/>
      <c r="J66" s="113"/>
      <c r="K66" s="113"/>
      <c r="L66" s="63" t="s">
        <v>14275</v>
      </c>
      <c r="N66" s="31">
        <f t="shared" si="5"/>
        <v>123000000000063</v>
      </c>
      <c r="O6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'Asuransi Sinar Mas '::varchar, 141000000000004::bigint); </v>
      </c>
      <c r="R66" s="33"/>
    </row>
    <row r="67" spans="1:18">
      <c r="A67" s="23" t="str">
        <f t="shared" si="0"/>
        <v/>
      </c>
      <c r="B67" s="22" t="str">
        <f>'RAW - Supplier'!A2</f>
        <v>Agung Jaya</v>
      </c>
      <c r="C67" s="110"/>
      <c r="D67" s="111" t="str">
        <f>IF(EXACT($C67, ""), B67, CONCATENATE(VLOOKUP($C67, 'REF - InstitutionType'!$B$4:$E$102, 3, FALSE), IF(EXACT(VLOOKUP($C67, 'REF - InstitutionType'!$B$4:$E$102, 3, FALSE), ""), "", " "), $B67, "", VLOOKUP($C67, 'REF - InstitutionType'!$B$4:$E$102, 4, FALSE), IF(EXACT($E67, ""), "", " [a.k.a : "&amp;$E67&amp;"]")))</f>
        <v>Agung Jaya</v>
      </c>
      <c r="E67" s="112"/>
      <c r="F67" s="63" t="str">
        <f>'RAW - Supplier'!B2</f>
        <v>VDR0002</v>
      </c>
      <c r="G67" s="113"/>
      <c r="H67" s="113"/>
      <c r="I67" s="113"/>
      <c r="J67" s="113"/>
      <c r="K67" s="113"/>
      <c r="L67" s="63" t="s">
        <v>14276</v>
      </c>
      <c r="N67" s="31">
        <f t="shared" si="5"/>
        <v>123000000000064</v>
      </c>
      <c r="O6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'Agung Jaya'::varchar, null::bigint); </v>
      </c>
      <c r="R67" s="33"/>
    </row>
    <row r="68" spans="1:18">
      <c r="A68" s="23" t="str">
        <f t="shared" si="0"/>
        <v/>
      </c>
      <c r="B68" s="22" t="str">
        <f>'RAW - Supplier'!A3</f>
        <v>Aji Perkasa</v>
      </c>
      <c r="C68" s="110"/>
      <c r="D68" s="111" t="str">
        <f>IF(EXACT($C68, ""), B68, CONCATENATE(VLOOKUP($C68, 'REF - InstitutionType'!$B$4:$E$102, 3, FALSE), IF(EXACT(VLOOKUP($C68, 'REF - InstitutionType'!$B$4:$E$102, 3, FALSE), ""), "", " "), $B68, "", VLOOKUP($C68, 'REF - InstitutionType'!$B$4:$E$102, 4, FALSE), IF(EXACT($E68, ""), "", " [a.k.a : "&amp;$E68&amp;"]")))</f>
        <v>Aji Perkasa</v>
      </c>
      <c r="E68" s="112"/>
      <c r="F68" s="63" t="str">
        <f>'RAW - Supplier'!B3</f>
        <v>VDR0003</v>
      </c>
      <c r="G68" s="113"/>
      <c r="H68" s="113"/>
      <c r="I68" s="113"/>
      <c r="J68" s="113"/>
      <c r="K68" s="113"/>
      <c r="L68" s="63" t="s">
        <v>14276</v>
      </c>
      <c r="N68" s="31">
        <f t="shared" si="5"/>
        <v>123000000000065</v>
      </c>
      <c r="O6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'Aji Perkasa'::varchar, null::bigint); </v>
      </c>
      <c r="R68" s="33"/>
    </row>
    <row r="69" spans="1:18">
      <c r="A69" s="23" t="str">
        <f t="shared" ref="A69:A132" si="7">IF( COUNTIF( $D$4:$D$1000, $D69 ) = 1, "", "Duplicated")</f>
        <v/>
      </c>
      <c r="B69" s="22" t="str">
        <f>'RAW - Supplier'!A4</f>
        <v>Aledro Duta Jaya</v>
      </c>
      <c r="C69" s="110"/>
      <c r="D69" s="111" t="str">
        <f>IF(EXACT($C69, ""), B69, CONCATENATE(VLOOKUP($C69, 'REF - InstitutionType'!$B$4:$E$102, 3, FALSE), IF(EXACT(VLOOKUP($C69, 'REF - InstitutionType'!$B$4:$E$102, 3, FALSE), ""), "", " "), $B69, "", VLOOKUP($C69, 'REF - InstitutionType'!$B$4:$E$102, 4, FALSE), IF(EXACT($E69, ""), "", " [a.k.a : "&amp;$E69&amp;"]")))</f>
        <v>Aledro Duta Jaya</v>
      </c>
      <c r="E69" s="112"/>
      <c r="F69" s="63" t="str">
        <f>'RAW - Supplier'!B4</f>
        <v>VDR0004</v>
      </c>
      <c r="G69" s="113"/>
      <c r="H69" s="113"/>
      <c r="I69" s="113"/>
      <c r="J69" s="113"/>
      <c r="K69" s="113"/>
      <c r="L69" s="63" t="s">
        <v>14276</v>
      </c>
      <c r="N69" s="31">
        <f t="shared" si="5"/>
        <v>123000000000066</v>
      </c>
      <c r="O6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'Aledro Duta Jaya'::varchar, null::bigint); </v>
      </c>
      <c r="R69" s="33"/>
    </row>
    <row r="70" spans="1:18">
      <c r="A70" s="23" t="str">
        <f t="shared" si="7"/>
        <v/>
      </c>
      <c r="B70" s="22" t="str">
        <f>'RAW - Supplier'!A5</f>
        <v>Alpine Cool Utama</v>
      </c>
      <c r="C70" s="110"/>
      <c r="D70" s="111" t="str">
        <f>IF(EXACT($C70, ""), B70, CONCATENATE(VLOOKUP($C70, 'REF - InstitutionType'!$B$4:$E$102, 3, FALSE), IF(EXACT(VLOOKUP($C70, 'REF - InstitutionType'!$B$4:$E$102, 3, FALSE), ""), "", " "), $B70, "", VLOOKUP($C70, 'REF - InstitutionType'!$B$4:$E$102, 4, FALSE), IF(EXACT($E70, ""), "", " [a.k.a : "&amp;$E70&amp;"]")))</f>
        <v>Alpine Cool Utama</v>
      </c>
      <c r="E70" s="112"/>
      <c r="F70" s="63" t="str">
        <f>'RAW - Supplier'!B5</f>
        <v>VDR0005</v>
      </c>
      <c r="G70" s="113"/>
      <c r="H70" s="113"/>
      <c r="I70" s="113"/>
      <c r="J70" s="113"/>
      <c r="K70" s="113"/>
      <c r="L70" s="63" t="s">
        <v>14276</v>
      </c>
      <c r="N70" s="31">
        <f t="shared" si="5"/>
        <v>123000000000067</v>
      </c>
      <c r="O7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'Alpine Cool Utama'::varchar, null::bigint); </v>
      </c>
      <c r="R70" s="33"/>
    </row>
    <row r="71" spans="1:18">
      <c r="A71" s="23" t="str">
        <f t="shared" si="7"/>
        <v/>
      </c>
      <c r="B71" s="22" t="str">
        <f>'RAW - Supplier'!A6</f>
        <v>Alumagada Jaya Mandiri</v>
      </c>
      <c r="C71" s="110"/>
      <c r="D71" s="111" t="str">
        <f>IF(EXACT($C71, ""), B71, CONCATENATE(VLOOKUP($C71, 'REF - InstitutionType'!$B$4:$E$102, 3, FALSE), IF(EXACT(VLOOKUP($C71, 'REF - InstitutionType'!$B$4:$E$102, 3, FALSE), ""), "", " "), $B71, "", VLOOKUP($C71, 'REF - InstitutionType'!$B$4:$E$102, 4, FALSE), IF(EXACT($E71, ""), "", " [a.k.a : "&amp;$E71&amp;"]")))</f>
        <v>Alumagada Jaya Mandiri</v>
      </c>
      <c r="E71" s="112"/>
      <c r="F71" s="63" t="str">
        <f>'RAW - Supplier'!B6</f>
        <v>VDR0006</v>
      </c>
      <c r="G71" s="113"/>
      <c r="H71" s="113"/>
      <c r="I71" s="113"/>
      <c r="J71" s="113"/>
      <c r="K71" s="113"/>
      <c r="L71" s="63" t="s">
        <v>14276</v>
      </c>
      <c r="N71" s="31">
        <f t="shared" ref="N71:N134" si="8" xml:space="preserve"> N70 + IF(EXACT(O71, ""), 0, 1)</f>
        <v>123000000000068</v>
      </c>
      <c r="O71" s="32" t="str">
        <f t="shared" ref="O71:O134" si="9">CONCATENATE("PERFORM ""SchData-OLTP-Master"".""Func_TblInstitution_SET""(varSystemLoginSession::bigint, null::bigint, null::varchar, null::timestamptz, null::timestamptz, null::varchar, varInstitutionBranchID::bigint, varBaseCurrencyID::bigint, '", B71, "'::varchar, ", IF(EXACT(C71, ""), "null", C71),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'Alumagada Jaya Mandiri'::varchar, null::bigint); </v>
      </c>
      <c r="R71" s="33"/>
    </row>
    <row r="72" spans="1:18">
      <c r="A72" s="23" t="str">
        <f t="shared" si="7"/>
        <v/>
      </c>
      <c r="B72" s="22" t="s">
        <v>13455</v>
      </c>
      <c r="C72" s="110">
        <v>141000000000004</v>
      </c>
      <c r="D72" s="111" t="str">
        <f>IF(EXACT($C72, ""), B72, CONCATENATE(VLOOKUP($C72, 'REF - InstitutionType'!$B$4:$E$102, 3, FALSE), IF(EXACT(VLOOKUP($C72, 'REF - InstitutionType'!$B$4:$E$102, 3, FALSE), ""), "", " "), $B72, "", VLOOKUP($C72, 'REF - InstitutionType'!$B$4:$E$102, 4, FALSE), IF(EXACT($E72, ""), "", " [a.k.a : "&amp;$E72&amp;"]")))</f>
        <v>PT. Karawang Dinamika Lestari</v>
      </c>
      <c r="E72" s="112"/>
      <c r="F72" s="63" t="s">
        <v>13464</v>
      </c>
      <c r="G72" s="113"/>
      <c r="H72" s="113"/>
      <c r="I72" s="113"/>
      <c r="J72" s="113"/>
      <c r="K72" s="113"/>
      <c r="L72" s="63" t="s">
        <v>14275</v>
      </c>
      <c r="N72" s="31">
        <f t="shared" si="8"/>
        <v>123000000000069</v>
      </c>
      <c r="O7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'Karawang Dinamika Lestari'::varchar, 141000000000004::bigint); </v>
      </c>
      <c r="R72" s="33"/>
    </row>
    <row r="73" spans="1:18">
      <c r="A73" s="23" t="str">
        <f t="shared" si="7"/>
        <v/>
      </c>
      <c r="B73" s="22" t="s">
        <v>13465</v>
      </c>
      <c r="C73" s="110"/>
      <c r="D73" s="111" t="str">
        <f>IF(EXACT($C73, ""), B73, CONCATENATE(VLOOKUP($C73, 'REF - InstitutionType'!$B$4:$E$102, 3, FALSE), IF(EXACT(VLOOKUP($C73, 'REF - InstitutionType'!$B$4:$E$102, 3, FALSE), ""), "", " "), $B73, "", VLOOKUP($C73, 'REF - InstitutionType'!$B$4:$E$102, 4, FALSE), IF(EXACT($E73, ""), "", " [a.k.a : "&amp;$E73&amp;"]")))</f>
        <v>KSO WST-QDC</v>
      </c>
      <c r="E73" s="112"/>
      <c r="F73" s="63" t="s">
        <v>13463</v>
      </c>
      <c r="G73" s="113"/>
      <c r="H73" s="113"/>
      <c r="I73" s="113"/>
      <c r="J73" s="113"/>
      <c r="K73" s="113"/>
      <c r="L73" s="63" t="s">
        <v>14275</v>
      </c>
      <c r="N73" s="31">
        <f t="shared" si="8"/>
        <v>123000000000070</v>
      </c>
      <c r="O7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'KSO WST-QDC'::varchar, null::bigint); </v>
      </c>
      <c r="R73" s="33"/>
    </row>
    <row r="74" spans="1:18">
      <c r="A74" s="23" t="str">
        <f t="shared" si="7"/>
        <v/>
      </c>
      <c r="B74" s="70" t="s">
        <v>14277</v>
      </c>
      <c r="C74" s="114">
        <v>141000000000004</v>
      </c>
      <c r="D74" s="115" t="str">
        <f>IF(EXACT($C74, ""), B74, CONCATENATE(VLOOKUP($C74, 'REF - InstitutionType'!$B$4:$E$102, 3, FALSE), IF(EXACT(VLOOKUP($C74, 'REF - InstitutionType'!$B$4:$E$102, 3, FALSE), ""), "", " "), $B74, "", VLOOKUP($C74, 'REF - InstitutionType'!$B$4:$E$102, 4, FALSE), IF(EXACT($E74, ""), "", " [a.k.a : "&amp;$E74&amp;"]")))</f>
        <v>PT. Adhi Commuter Properti</v>
      </c>
      <c r="E74" s="116"/>
      <c r="F74" s="73" t="s">
        <v>13462</v>
      </c>
      <c r="G74" s="117"/>
      <c r="H74" s="117"/>
      <c r="I74" s="117"/>
      <c r="J74" s="117"/>
      <c r="K74" s="117"/>
      <c r="L74" s="73" t="s">
        <v>14275</v>
      </c>
      <c r="N74" s="31">
        <f t="shared" si="8"/>
        <v>123000000000071</v>
      </c>
      <c r="O7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'Adhi Commuter Properti'::varchar, 141000000000004::bigint); </v>
      </c>
      <c r="R74" s="33"/>
    </row>
    <row r="75" spans="1:18">
      <c r="A75" s="23" t="str">
        <f t="shared" si="7"/>
        <v/>
      </c>
      <c r="B75" s="22" t="s">
        <v>14614</v>
      </c>
      <c r="C75" s="110">
        <v>141000000000002</v>
      </c>
      <c r="D75" s="111" t="str">
        <f>IF(EXACT($C75, ""), B75, CONCATENATE(VLOOKUP($C75, 'REF - InstitutionType'!$B$4:$E$102, 3, FALSE), IF(EXACT(VLOOKUP($C75, 'REF - InstitutionType'!$B$4:$E$102, 3, FALSE), ""), "", " "), $B75, "", VLOOKUP($C75, 'REF - InstitutionType'!$B$4:$E$102, 4, FALSE), IF(EXACT($E75, ""), "", " [a.k.a : "&amp;$E75&amp;"]")))</f>
        <v>CV. Alfa Link Mandiri</v>
      </c>
      <c r="E75" s="112"/>
      <c r="F75" s="63" t="s">
        <v>14612</v>
      </c>
      <c r="G75" s="132" t="str">
        <f>IF(EXACT($F75, ""), "", VLOOKUP($F75, 'RAW EDITED 3 Years'!$A$2:$G$438, 5, FALSE))</f>
        <v>Supplier Material Civil</v>
      </c>
      <c r="H75" s="132" t="str">
        <f>IF(EXACT($F75, ""), "", VLOOKUP($F75, 'RAW EDITED 3 Years'!$A$2:$G$438, 6, FALSE))</f>
        <v>Tools</v>
      </c>
      <c r="I75" s="132" t="str">
        <f>IF(EXACT($F75, ""), "", VLOOKUP($F75, 'RAW EDITED 3 Years'!$A$2:$G$438, 7, FALSE))</f>
        <v xml:space="preserve">Untuk Tools dan APD di Kolaka </v>
      </c>
      <c r="J75" s="113"/>
      <c r="K75" s="113"/>
      <c r="L75" s="63" t="s">
        <v>14276</v>
      </c>
      <c r="N75" s="31">
        <f t="shared" si="8"/>
        <v>123000000000072</v>
      </c>
      <c r="O7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'Alfa Link Mandiri'::varchar, 141000000000002::bigint); </v>
      </c>
      <c r="R75" s="33"/>
    </row>
    <row r="76" spans="1:18">
      <c r="A76" s="23" t="str">
        <f t="shared" si="7"/>
        <v/>
      </c>
      <c r="B76" s="22" t="s">
        <v>14615</v>
      </c>
      <c r="C76" s="110">
        <v>141000000000002</v>
      </c>
      <c r="D76" s="111" t="str">
        <f>IF(EXACT($C76, ""), B76, CONCATENATE(VLOOKUP($C76, 'REF - InstitutionType'!$B$4:$E$102, 3, FALSE), IF(EXACT(VLOOKUP($C76, 'REF - InstitutionType'!$B$4:$E$102, 3, FALSE), ""), "", " "), $B76, "", VLOOKUP($C76, 'REF - InstitutionType'!$B$4:$E$102, 4, FALSE), IF(EXACT($E76, ""), "", " [a.k.a : "&amp;$E76&amp;"]")))</f>
        <v>CV. Alodia Makmur Abadi</v>
      </c>
      <c r="E76" s="112"/>
      <c r="F76" s="63" t="s">
        <v>14613</v>
      </c>
      <c r="G76" s="132" t="str">
        <f>IF(EXACT($F76, ""), "", VLOOKUP($F76, 'RAW EDITED 3 Years'!$A$2:$G$438, 5, FALSE))</f>
        <v>Jasa Kesehatan</v>
      </c>
      <c r="H76" s="132" t="str">
        <f>IF(EXACT($F76, ""), "", VLOOKUP($F76, 'RAW EDITED 3 Years'!$A$2:$G$438, 6, FALSE))</f>
        <v>Rumah Sakit</v>
      </c>
      <c r="I76" s="132" t="str">
        <f>IF(EXACT($F76, ""), "", VLOOKUP($F76, 'RAW EDITED 3 Years'!$A$2:$G$438, 7, FALSE))</f>
        <v xml:space="preserve">untuk MCU </v>
      </c>
      <c r="J76" s="113"/>
      <c r="K76" s="113"/>
      <c r="L76" s="63" t="s">
        <v>14276</v>
      </c>
      <c r="N76" s="31">
        <f t="shared" si="8"/>
        <v>123000000000073</v>
      </c>
      <c r="O7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'Alodia Makmur Abadi'::varchar, 141000000000002::bigint); </v>
      </c>
      <c r="R76" s="33"/>
    </row>
    <row r="77" spans="1:18">
      <c r="A77" s="23" t="str">
        <f t="shared" si="7"/>
        <v/>
      </c>
      <c r="B77" s="22" t="s">
        <v>14624</v>
      </c>
      <c r="C77" s="110">
        <v>141000000000002</v>
      </c>
      <c r="D77" s="111" t="str">
        <f>IF(EXACT($C77, ""), B77, CONCATENATE(VLOOKUP($C77, 'REF - InstitutionType'!$B$4:$E$102, 3, FALSE), IF(EXACT(VLOOKUP($C77, 'REF - InstitutionType'!$B$4:$E$102, 3, FALSE), ""), "", " "), $B77, "", VLOOKUP($C77, 'REF - InstitutionType'!$B$4:$E$102, 4, FALSE), IF(EXACT($E77, ""), "", " [a.k.a : "&amp;$E77&amp;"]")))</f>
        <v>CV. Anugerah Karya Magantha</v>
      </c>
      <c r="E77" s="112"/>
      <c r="F77" s="63" t="s">
        <v>14621</v>
      </c>
      <c r="G77" s="132" t="str">
        <f>IF(EXACT($F77, ""), "", VLOOKUP($F77, 'RAW EDITED 3 Years'!$A$2:$G$438, 5, FALSE))</f>
        <v>Supplier</v>
      </c>
      <c r="H77" s="132" t="str">
        <f>IF(EXACT($F77, ""), "", VLOOKUP($F77, 'RAW EDITED 3 Years'!$A$2:$G$438, 6, FALSE))</f>
        <v>Tools Kerja</v>
      </c>
      <c r="I77" s="132" t="str">
        <f>IF(EXACT($F77, ""), "", VLOOKUP($F77, 'RAW EDITED 3 Years'!$A$2:$G$438, 7, FALSE))</f>
        <v xml:space="preserve">Pembelian APD di area Site </v>
      </c>
      <c r="J77" s="113"/>
      <c r="K77" s="113"/>
      <c r="L77" s="63" t="s">
        <v>14276</v>
      </c>
      <c r="N77" s="31">
        <f t="shared" si="8"/>
        <v>123000000000074</v>
      </c>
      <c r="O7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'Anugerah Karya Magantha'::varchar, 141000000000002::bigint); </v>
      </c>
      <c r="R77" s="33"/>
    </row>
    <row r="78" spans="1:18">
      <c r="A78" s="23" t="str">
        <f t="shared" si="7"/>
        <v/>
      </c>
      <c r="B78" s="22" t="s">
        <v>14625</v>
      </c>
      <c r="C78" s="110">
        <v>141000000000002</v>
      </c>
      <c r="D78" s="111" t="str">
        <f>IF(EXACT($C78, ""), B78, CONCATENATE(VLOOKUP($C78, 'REF - InstitutionType'!$B$4:$E$102, 3, FALSE), IF(EXACT(VLOOKUP($C78, 'REF - InstitutionType'!$B$4:$E$102, 3, FALSE), ""), "", " "), $B78, "", VLOOKUP($C78, 'REF - InstitutionType'!$B$4:$E$102, 4, FALSE), IF(EXACT($E78, ""), "", " [a.k.a : "&amp;$E78&amp;"]")))</f>
        <v>CV. Artha Jaya Mulya</v>
      </c>
      <c r="E78" s="112"/>
      <c r="F78" s="63" t="s">
        <v>14622</v>
      </c>
      <c r="G78" s="132" t="str">
        <f>IF(EXACT($F78, ""), "", VLOOKUP($F78, 'RAW EDITED 3 Years'!$A$2:$G$438, 5, FALSE))</f>
        <v>Supplier Material Civil</v>
      </c>
      <c r="H78" s="132" t="str">
        <f>IF(EXACT($F78, ""), "", VLOOKUP($F78, 'RAW EDITED 3 Years'!$A$2:$G$438, 6, FALSE))</f>
        <v>Tanah, Sirtu, Makadam</v>
      </c>
      <c r="I78" s="132" t="str">
        <f>IF(EXACT($F78, ""), "", VLOOKUP($F78, 'RAW EDITED 3 Years'!$A$2:$G$438, 7, FALSE))</f>
        <v/>
      </c>
      <c r="J78" s="113"/>
      <c r="K78" s="113"/>
      <c r="L78" s="63" t="s">
        <v>14276</v>
      </c>
      <c r="N78" s="31">
        <f t="shared" si="8"/>
        <v>123000000000075</v>
      </c>
      <c r="O7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'Artha Jaya Mulya'::varchar, 141000000000002::bigint); </v>
      </c>
      <c r="R78" s="33"/>
    </row>
    <row r="79" spans="1:18">
      <c r="A79" s="23" t="str">
        <f t="shared" si="7"/>
        <v/>
      </c>
      <c r="B79" s="22" t="s">
        <v>14626</v>
      </c>
      <c r="C79" s="110">
        <v>141000000000002</v>
      </c>
      <c r="D79" s="111" t="str">
        <f>IF(EXACT($C79, ""), B79, CONCATENATE(VLOOKUP($C79, 'REF - InstitutionType'!$B$4:$E$102, 3, FALSE), IF(EXACT(VLOOKUP($C79, 'REF - InstitutionType'!$B$4:$E$102, 3, FALSE), ""), "", " "), $B79, "", VLOOKUP($C79, 'REF - InstitutionType'!$B$4:$E$102, 4, FALSE), IF(EXACT($E79, ""), "", " [a.k.a : "&amp;$E79&amp;"]")))</f>
        <v>CV. Borneo Geotec Engginering</v>
      </c>
      <c r="E79" s="112"/>
      <c r="F79" s="63" t="s">
        <v>14623</v>
      </c>
      <c r="G79" s="132" t="str">
        <f>IF(EXACT($F79, ""), "", VLOOKUP($F79, 'RAW EDITED 3 Years'!$A$2:$G$438, 5, FALSE))</f>
        <v>Soil Test</v>
      </c>
      <c r="H79" s="132" t="str">
        <f>IF(EXACT($F79, ""), "", VLOOKUP($F79, 'RAW EDITED 3 Years'!$A$2:$G$438, 6, FALSE))</f>
        <v>Soil Test</v>
      </c>
      <c r="I79" s="132" t="str">
        <f>IF(EXACT($F79, ""), "", VLOOKUP($F79, 'RAW EDITED 3 Years'!$A$2:$G$438, 7, FALSE))</f>
        <v/>
      </c>
      <c r="J79" s="113"/>
      <c r="K79" s="113"/>
      <c r="L79" s="63" t="s">
        <v>14276</v>
      </c>
      <c r="N79" s="31">
        <f t="shared" si="8"/>
        <v>123000000000076</v>
      </c>
      <c r="O7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'Borneo Geotec Engginering'::varchar, 141000000000002::bigint); </v>
      </c>
      <c r="R79" s="33"/>
    </row>
    <row r="80" spans="1:18">
      <c r="A80" s="23" t="str">
        <f t="shared" si="7"/>
        <v/>
      </c>
      <c r="B80" s="22" t="s">
        <v>14636</v>
      </c>
      <c r="C80" s="110">
        <v>141000000000002</v>
      </c>
      <c r="D80" s="111" t="str">
        <f>IF(EXACT($C80, ""), B80, CONCATENATE(VLOOKUP($C80, 'REF - InstitutionType'!$B$4:$E$102, 3, FALSE), IF(EXACT(VLOOKUP($C80, 'REF - InstitutionType'!$B$4:$E$102, 3, FALSE), ""), "", " "), $B80, "", VLOOKUP($C80, 'REF - InstitutionType'!$B$4:$E$102, 4, FALSE), IF(EXACT($E80, ""), "", " [a.k.a : "&amp;$E80&amp;"]")))</f>
        <v>CV. Cipta Aneka Sarana</v>
      </c>
      <c r="E80" s="112"/>
      <c r="F80" s="63" t="s">
        <v>14630</v>
      </c>
      <c r="G80" s="132" t="str">
        <f>IF(EXACT($F80, ""), "", VLOOKUP($F80, 'RAW EDITED 3 Years'!$A$2:$G$438, 5, FALSE))</f>
        <v>Supplier</v>
      </c>
      <c r="H80" s="132" t="str">
        <f>IF(EXACT($F80, ""), "", VLOOKUP($F80, 'RAW EDITED 3 Years'!$A$2:$G$438, 6, FALSE))</f>
        <v>Bahan Bangunan</v>
      </c>
      <c r="I80" s="132" t="str">
        <f>IF(EXACT($F80, ""), "", VLOOKUP($F80, 'RAW EDITED 3 Years'!$A$2:$G$438, 7, FALSE))</f>
        <v>Untuk pembelian bahan Bangunan, tools , alat kerja project Kolaka</v>
      </c>
      <c r="J80" s="113"/>
      <c r="K80" s="113"/>
      <c r="L80" s="63" t="s">
        <v>14276</v>
      </c>
      <c r="N80" s="31">
        <f t="shared" si="8"/>
        <v>123000000000077</v>
      </c>
      <c r="O8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'Cipta Aneka Sarana'::varchar, 141000000000002::bigint); </v>
      </c>
      <c r="R80" s="33"/>
    </row>
    <row r="81" spans="1:18">
      <c r="A81" s="23" t="str">
        <f t="shared" si="7"/>
        <v/>
      </c>
      <c r="B81" s="22" t="s">
        <v>14647</v>
      </c>
      <c r="C81" s="110">
        <v>141000000000002</v>
      </c>
      <c r="D81" s="111" t="str">
        <f>IF(EXACT($C81, ""), B81, CONCATENATE(VLOOKUP($C81, 'REF - InstitutionType'!$B$4:$E$102, 3, FALSE), IF(EXACT(VLOOKUP($C81, 'REF - InstitutionType'!$B$4:$E$102, 3, FALSE), ""), "", " "), $B81, "", VLOOKUP($C81, 'REF - InstitutionType'!$B$4:$E$102, 4, FALSE), IF(EXACT($E81, ""), "", " [a.k.a : "&amp;$E81&amp;"]")))</f>
        <v xml:space="preserve">CV. Didi Dan Darwis Survey </v>
      </c>
      <c r="E81" s="112"/>
      <c r="F81" s="63" t="s">
        <v>14631</v>
      </c>
      <c r="G81" s="132" t="str">
        <f>IF(EXACT($F81, ""), "", VLOOKUP($F81, 'RAW EDITED 3 Years'!$A$2:$G$438, 5, FALSE))</f>
        <v>Supplier</v>
      </c>
      <c r="H81" s="132" t="str">
        <f>IF(EXACT($F81, ""), "", VLOOKUP($F81, 'RAW EDITED 3 Years'!$A$2:$G$438, 6, FALSE))</f>
        <v>Survey</v>
      </c>
      <c r="I81" s="132" t="str">
        <f>IF(EXACT($F81, ""), "", VLOOKUP($F81, 'RAW EDITED 3 Years'!$A$2:$G$438, 7, FALSE))</f>
        <v>Toko Alat2 surveyor dibandung</v>
      </c>
      <c r="J81" s="113"/>
      <c r="K81" s="113"/>
      <c r="L81" s="63" t="s">
        <v>14276</v>
      </c>
      <c r="N81" s="31">
        <f t="shared" si="8"/>
        <v>123000000000078</v>
      </c>
      <c r="O8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'Didi Dan Darwis Survey '::varchar, 141000000000002::bigint); </v>
      </c>
      <c r="R81" s="33"/>
    </row>
    <row r="82" spans="1:18">
      <c r="A82" s="23" t="str">
        <f t="shared" si="7"/>
        <v/>
      </c>
      <c r="B82" s="22" t="s">
        <v>17381</v>
      </c>
      <c r="C82" s="110">
        <v>141000000000002</v>
      </c>
      <c r="D82" s="111" t="str">
        <f>IF(EXACT($C82, ""), B82, CONCATENATE(VLOOKUP($C82, 'REF - InstitutionType'!$B$4:$E$102, 3, FALSE), IF(EXACT(VLOOKUP($C82, 'REF - InstitutionType'!$B$4:$E$102, 3, FALSE), ""), "", " "), $B82, "", VLOOKUP($C82, 'REF - InstitutionType'!$B$4:$E$102, 4, FALSE), IF(EXACT($E82, ""), "", " [a.k.a : "&amp;$E82&amp;"]")))</f>
        <v>CV. Dinargeo Survey</v>
      </c>
      <c r="E82" s="112"/>
      <c r="F82" s="63" t="s">
        <v>15533</v>
      </c>
      <c r="G82" s="132" t="str">
        <f>IF(EXACT($F82, ""), "", VLOOKUP($F82, 'RAW EDITED 3 Years'!$A$2:$G$438, 5, FALSE))</f>
        <v>Survey</v>
      </c>
      <c r="H82" s="132" t="str">
        <f>IF(EXACT($F82, ""), "", VLOOKUP($F82, 'RAW EDITED 3 Years'!$A$2:$G$438, 6, FALSE))</f>
        <v>Survey</v>
      </c>
      <c r="I82" s="132" t="str">
        <f>IF(EXACT($F82, ""), "", VLOOKUP($F82, 'RAW EDITED 3 Years'!$A$2:$G$438, 7, FALSE))</f>
        <v>Rental Alat Survey dan Pemetaan Jakarta</v>
      </c>
      <c r="J82" s="113"/>
      <c r="K82" s="113"/>
      <c r="L82" s="63" t="s">
        <v>14276</v>
      </c>
      <c r="N82" s="31">
        <f t="shared" si="8"/>
        <v>123000000000079</v>
      </c>
      <c r="O8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'Dinargeo Survey'::varchar, 141000000000002::bigint); </v>
      </c>
      <c r="R82" s="33"/>
    </row>
    <row r="83" spans="1:18">
      <c r="A83" s="23" t="str">
        <f t="shared" si="7"/>
        <v/>
      </c>
      <c r="B83" s="22" t="s">
        <v>14637</v>
      </c>
      <c r="C83" s="110">
        <v>141000000000002</v>
      </c>
      <c r="D83" s="111" t="str">
        <f>IF(EXACT($C83, ""), B83, CONCATENATE(VLOOKUP($C83, 'REF - InstitutionType'!$B$4:$E$102, 3, FALSE), IF(EXACT(VLOOKUP($C83, 'REF - InstitutionType'!$B$4:$E$102, 3, FALSE), ""), "", " "), $B83, "", VLOOKUP($C83, 'REF - InstitutionType'!$B$4:$E$102, 4, FALSE), IF(EXACT($E83, ""), "", " [a.k.a : "&amp;$E83&amp;"]")))</f>
        <v>CV. Direct Linus Logistik</v>
      </c>
      <c r="E83" s="112"/>
      <c r="F83" s="63" t="s">
        <v>14633</v>
      </c>
      <c r="G83" s="132" t="str">
        <f>IF(EXACT($F83, ""), "", VLOOKUP($F83, 'RAW EDITED 3 Years'!$A$2:$G$438, 5, FALSE))</f>
        <v>Transportation</v>
      </c>
      <c r="H83" s="132" t="str">
        <f>IF(EXACT($F83, ""), "", VLOOKUP($F83, 'RAW EDITED 3 Years'!$A$2:$G$438, 6, FALSE))</f>
        <v>Trucking</v>
      </c>
      <c r="I83" s="132" t="str">
        <f>IF(EXACT($F83, ""), "", VLOOKUP($F83, 'RAW EDITED 3 Years'!$A$2:$G$438, 7, FALSE))</f>
        <v>Vendor Transportasi untuk ke Siak (CDD, Fuso, Tronton)</v>
      </c>
      <c r="J83" s="113"/>
      <c r="K83" s="113"/>
      <c r="L83" s="63" t="s">
        <v>14276</v>
      </c>
      <c r="N83" s="31">
        <f t="shared" si="8"/>
        <v>123000000000080</v>
      </c>
      <c r="O8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'Direct Linus Logistik'::varchar, 141000000000002::bigint); </v>
      </c>
      <c r="R83" s="33"/>
    </row>
    <row r="84" spans="1:18">
      <c r="A84" s="23" t="str">
        <f t="shared" si="7"/>
        <v/>
      </c>
      <c r="B84" s="22" t="s">
        <v>14638</v>
      </c>
      <c r="C84" s="110">
        <v>141000000000002</v>
      </c>
      <c r="D84" s="111" t="str">
        <f>IF(EXACT($C84, ""), B84, CONCATENATE(VLOOKUP($C84, 'REF - InstitutionType'!$B$4:$E$102, 3, FALSE), IF(EXACT(VLOOKUP($C84, 'REF - InstitutionType'!$B$4:$E$102, 3, FALSE), ""), "", " "), $B84, "", VLOOKUP($C84, 'REF - InstitutionType'!$B$4:$E$102, 4, FALSE), IF(EXACT($E84, ""), "", " [a.k.a : "&amp;$E84&amp;"]")))</f>
        <v>CV. Edi Jaya Bangunan</v>
      </c>
      <c r="E84" s="112"/>
      <c r="F84" s="63" t="s">
        <v>14634</v>
      </c>
      <c r="G84" s="132" t="str">
        <f>IF(EXACT($F84, ""), "", VLOOKUP($F84, 'RAW EDITED 3 Years'!$A$2:$G$438, 5, FALSE))</f>
        <v>Supplier</v>
      </c>
      <c r="H84" s="132" t="str">
        <f>IF(EXACT($F84, ""), "", VLOOKUP($F84, 'RAW EDITED 3 Years'!$A$2:$G$438, 6, FALSE))</f>
        <v>Terpal plastik</v>
      </c>
      <c r="I84" s="132" t="str">
        <f>IF(EXACT($F84, ""), "", VLOOKUP($F84, 'RAW EDITED 3 Years'!$A$2:$G$438, 7, FALSE))</f>
        <v>Terpal</v>
      </c>
      <c r="J84" s="113"/>
      <c r="K84" s="113"/>
      <c r="L84" s="63" t="s">
        <v>14276</v>
      </c>
      <c r="N84" s="31">
        <f t="shared" si="8"/>
        <v>123000000000081</v>
      </c>
      <c r="O8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'Edi Jaya Bangunan'::varchar, 141000000000002::bigint); </v>
      </c>
      <c r="R84" s="33"/>
    </row>
    <row r="85" spans="1:18">
      <c r="A85" s="23" t="str">
        <f t="shared" si="7"/>
        <v/>
      </c>
      <c r="B85" s="22" t="s">
        <v>14639</v>
      </c>
      <c r="C85" s="110">
        <v>141000000000002</v>
      </c>
      <c r="D85" s="111" t="str">
        <f>IF(EXACT($C85, ""), B85, CONCATENATE(VLOOKUP($C85, 'REF - InstitutionType'!$B$4:$E$102, 3, FALSE), IF(EXACT(VLOOKUP($C85, 'REF - InstitutionType'!$B$4:$E$102, 3, FALSE), ""), "", " "), $B85, "", VLOOKUP($C85, 'REF - InstitutionType'!$B$4:$E$102, 4, FALSE), IF(EXACT($E85, ""), "", " [a.k.a : "&amp;$E85&amp;"]")))</f>
        <v>CV. Elang Sega</v>
      </c>
      <c r="E85" s="112"/>
      <c r="F85" s="63" t="s">
        <v>14635</v>
      </c>
      <c r="G85" s="132" t="str">
        <f>IF(EXACT($F85, ""), "", VLOOKUP($F85, 'RAW EDITED 3 Years'!$A$2:$G$438, 5, FALSE))</f>
        <v>Supplier Material Civil</v>
      </c>
      <c r="H85" s="132" t="str">
        <f>IF(EXACT($F85, ""), "", VLOOKUP($F85, 'RAW EDITED 3 Years'!$A$2:$G$438, 6, FALSE))</f>
        <v>Tanah, Sirtu, Makadam</v>
      </c>
      <c r="I85" s="132" t="str">
        <f>IF(EXACT($F85, ""), "", VLOOKUP($F85, 'RAW EDITED 3 Years'!$A$2:$G$438, 7, FALSE))</f>
        <v>Supplier pasir beton untuk Pangkalan Bun CV. Elang Sega (Priyo Handoko)</v>
      </c>
      <c r="J85" s="113"/>
      <c r="K85" s="113"/>
      <c r="L85" s="63" t="s">
        <v>14276</v>
      </c>
      <c r="N85" s="31">
        <f t="shared" si="8"/>
        <v>123000000000082</v>
      </c>
      <c r="O8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'Elang Sega'::varchar, 141000000000002::bigint); </v>
      </c>
      <c r="R85" s="33"/>
    </row>
    <row r="86" spans="1:18">
      <c r="A86" s="23" t="str">
        <f t="shared" si="7"/>
        <v/>
      </c>
      <c r="B86" s="22" t="s">
        <v>14655</v>
      </c>
      <c r="C86" s="110">
        <v>141000000000002</v>
      </c>
      <c r="D86" s="111" t="str">
        <f>IF(EXACT($C86, ""), B86, CONCATENATE(VLOOKUP($C86, 'REF - InstitutionType'!$B$4:$E$102, 3, FALSE), IF(EXACT(VLOOKUP($C86, 'REF - InstitutionType'!$B$4:$E$102, 3, FALSE), ""), "", " "), $B86, "", VLOOKUP($C86, 'REF - InstitutionType'!$B$4:$E$102, 4, FALSE), IF(EXACT($E86, ""), "", " [a.k.a : "&amp;$E86&amp;"]")))</f>
        <v>CV. Gallazka Teknik</v>
      </c>
      <c r="E86" s="112"/>
      <c r="F86" s="63" t="s">
        <v>14649</v>
      </c>
      <c r="G86" s="132" t="str">
        <f>IF(EXACT($F86, ""), "", VLOOKUP($F86, 'RAW EDITED 3 Years'!$A$2:$G$438, 5, FALSE))</f>
        <v>Alat dan mesin teknik</v>
      </c>
      <c r="H86" s="132" t="str">
        <f>IF(EXACT($F86, ""), "", VLOOKUP($F86, 'RAW EDITED 3 Years'!$A$2:$G$438, 6, FALSE))</f>
        <v>Aneka Mesin Diesel, Dynamo &amp; G</v>
      </c>
      <c r="I86" s="132" t="str">
        <f>IF(EXACT($F86, ""), "", VLOOKUP($F86, 'RAW EDITED 3 Years'!$A$2:$G$438, 7, FALSE))</f>
        <v>Untuk Perbaikan Mesin</v>
      </c>
      <c r="J86" s="113"/>
      <c r="K86" s="113"/>
      <c r="L86" s="63" t="s">
        <v>14276</v>
      </c>
      <c r="N86" s="31">
        <f t="shared" si="8"/>
        <v>123000000000083</v>
      </c>
      <c r="O8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'Gallazka Teknik'::varchar, 141000000000002::bigint); </v>
      </c>
      <c r="R86" s="33"/>
    </row>
    <row r="87" spans="1:18">
      <c r="A87" s="23" t="str">
        <f t="shared" si="7"/>
        <v/>
      </c>
      <c r="B87" s="22" t="s">
        <v>14656</v>
      </c>
      <c r="C87" s="110">
        <v>141000000000002</v>
      </c>
      <c r="D87" s="111" t="str">
        <f>IF(EXACT($C87, ""), B87, CONCATENATE(VLOOKUP($C87, 'REF - InstitutionType'!$B$4:$E$102, 3, FALSE), IF(EXACT(VLOOKUP($C87, 'REF - InstitutionType'!$B$4:$E$102, 3, FALSE), ""), "", " "), $B87, "", VLOOKUP($C87, 'REF - InstitutionType'!$B$4:$E$102, 4, FALSE), IF(EXACT($E87, ""), "", " [a.k.a : "&amp;$E87&amp;"]")))</f>
        <v>CV. Ghania Mandiri</v>
      </c>
      <c r="E87" s="112"/>
      <c r="F87" s="63" t="s">
        <v>14650</v>
      </c>
      <c r="G87" s="132" t="str">
        <f>IF(EXACT($F87, ""), "", VLOOKUP($F87, 'RAW EDITED 3 Years'!$A$2:$G$438, 5, FALSE))</f>
        <v>Workshop</v>
      </c>
      <c r="H87" s="132" t="str">
        <f>IF(EXACT($F87, ""), "", VLOOKUP($F87, 'RAW EDITED 3 Years'!$A$2:$G$438, 6, FALSE))</f>
        <v>Fabrikasi</v>
      </c>
      <c r="I87" s="132" t="str">
        <f>IF(EXACT($F87, ""), "", VLOOKUP($F87, 'RAW EDITED 3 Years'!$A$2:$G$438, 7, FALSE))</f>
        <v>Pembuatan Name Plate</v>
      </c>
      <c r="J87" s="113"/>
      <c r="K87" s="113"/>
      <c r="L87" s="63" t="s">
        <v>14276</v>
      </c>
      <c r="N87" s="31">
        <f t="shared" si="8"/>
        <v>123000000000084</v>
      </c>
      <c r="O8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'Ghania Mandiri'::varchar, 141000000000002::bigint); </v>
      </c>
      <c r="R87" s="33"/>
    </row>
    <row r="88" spans="1:18">
      <c r="A88" s="23" t="str">
        <f t="shared" si="7"/>
        <v/>
      </c>
      <c r="B88" s="22" t="s">
        <v>14657</v>
      </c>
      <c r="C88" s="110">
        <v>141000000000002</v>
      </c>
      <c r="D88" s="111" t="str">
        <f>IF(EXACT($C88, ""), B88, CONCATENATE(VLOOKUP($C88, 'REF - InstitutionType'!$B$4:$E$102, 3, FALSE), IF(EXACT(VLOOKUP($C88, 'REF - InstitutionType'!$B$4:$E$102, 3, FALSE), ""), "", " "), $B88, "", VLOOKUP($C88, 'REF - InstitutionType'!$B$4:$E$102, 4, FALSE), IF(EXACT($E88, ""), "", " [a.k.a : "&amp;$E88&amp;"]")))</f>
        <v>CV. Istana Gemilang Mandiri</v>
      </c>
      <c r="E88" s="112"/>
      <c r="F88" s="63" t="s">
        <v>14651</v>
      </c>
      <c r="G88" s="132" t="str">
        <f>IF(EXACT($F88, ""), "", VLOOKUP($F88, 'RAW EDITED 3 Years'!$A$2:$G$438, 5, FALSE))</f>
        <v>mobil</v>
      </c>
      <c r="H88" s="132" t="str">
        <f>IF(EXACT($F88, ""), "", VLOOKUP($F88, 'RAW EDITED 3 Years'!$A$2:$G$438, 6, FALSE))</f>
        <v>Rental Mobil</v>
      </c>
      <c r="I88" s="132" t="str">
        <f>IF(EXACT($F88, ""), "", VLOOKUP($F88, 'RAW EDITED 3 Years'!$A$2:$G$438, 7, FALSE))</f>
        <v xml:space="preserve">Untuk kendaraan Project di Kolala </v>
      </c>
      <c r="J88" s="113"/>
      <c r="K88" s="113"/>
      <c r="L88" s="63" t="s">
        <v>14276</v>
      </c>
      <c r="N88" s="31">
        <f t="shared" si="8"/>
        <v>123000000000085</v>
      </c>
      <c r="O8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'Istana Gemilang Mandiri'::varchar, 141000000000002::bigint); </v>
      </c>
      <c r="R88" s="33"/>
    </row>
    <row r="89" spans="1:18">
      <c r="A89" s="23" t="str">
        <f t="shared" si="7"/>
        <v/>
      </c>
      <c r="B89" s="22" t="s">
        <v>14658</v>
      </c>
      <c r="C89" s="110">
        <v>141000000000002</v>
      </c>
      <c r="D89" s="111" t="str">
        <f>IF(EXACT($C89, ""), B89, CONCATENATE(VLOOKUP($C89, 'REF - InstitutionType'!$B$4:$E$102, 3, FALSE), IF(EXACT(VLOOKUP($C89, 'REF - InstitutionType'!$B$4:$E$102, 3, FALSE), ""), "", " "), $B89, "", VLOOKUP($C89, 'REF - InstitutionType'!$B$4:$E$102, 4, FALSE), IF(EXACT($E89, ""), "", " [a.k.a : "&amp;$E89&amp;"]")))</f>
        <v>CV. Jember Elektrindo Gemilang</v>
      </c>
      <c r="E89" s="112"/>
      <c r="F89" s="63" t="s">
        <v>8617</v>
      </c>
      <c r="G89" s="132" t="str">
        <f>IF(EXACT($F89, ""), "", VLOOKUP($F89, 'RAW EDITED 3 Years'!$A$2:$G$438, 5, FALSE))</f>
        <v>Supplier Material ME</v>
      </c>
      <c r="H89" s="132" t="str">
        <f>IF(EXACT($F89, ""), "", VLOOKUP($F89, 'RAW EDITED 3 Years'!$A$2:$G$438, 6, FALSE))</f>
        <v>Alat elektrical</v>
      </c>
      <c r="I89" s="132" t="str">
        <f>IF(EXACT($F89, ""), "", VLOOKUP($F89, 'RAW EDITED 3 Years'!$A$2:$G$438, 7, FALSE))</f>
        <v>Cable AAACS dan AAAC, Peralatan grounding. Berubah nama, sebelumnya Toko Ground Rod</v>
      </c>
      <c r="J89" s="113"/>
      <c r="K89" s="113"/>
      <c r="L89" s="63" t="s">
        <v>14276</v>
      </c>
      <c r="N89" s="31">
        <f t="shared" si="8"/>
        <v>123000000000086</v>
      </c>
      <c r="O8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'Jember Elektrindo Gemilang'::varchar, 141000000000002::bigint); </v>
      </c>
      <c r="R89" s="33"/>
    </row>
    <row r="90" spans="1:18">
      <c r="A90" s="23" t="str">
        <f t="shared" si="7"/>
        <v/>
      </c>
      <c r="B90" s="22" t="s">
        <v>14659</v>
      </c>
      <c r="C90" s="110">
        <v>141000000000002</v>
      </c>
      <c r="D90" s="111" t="str">
        <f>IF(EXACT($C90, ""), B90, CONCATENATE(VLOOKUP($C90, 'REF - InstitutionType'!$B$4:$E$102, 3, FALSE), IF(EXACT(VLOOKUP($C90, 'REF - InstitutionType'!$B$4:$E$102, 3, FALSE), ""), "", " "), $B90, "", VLOOKUP($C90, 'REF - InstitutionType'!$B$4:$E$102, 4, FALSE), IF(EXACT($E90, ""), "", " [a.k.a : "&amp;$E90&amp;"]")))</f>
        <v>CV. Karya Baru</v>
      </c>
      <c r="E90" s="112"/>
      <c r="F90" s="63" t="s">
        <v>14652</v>
      </c>
      <c r="G90" s="132" t="str">
        <f>IF(EXACT($F90, ""), "", VLOOKUP($F90, 'RAW EDITED 3 Years'!$A$2:$G$438, 5, FALSE))</f>
        <v>Supplier Material Civil</v>
      </c>
      <c r="H90" s="132" t="str">
        <f>IF(EXACT($F90, ""), "", VLOOKUP($F90, 'RAW EDITED 3 Years'!$A$2:$G$438, 6, FALSE))</f>
        <v>Tanah, Sirtu, Makadam</v>
      </c>
      <c r="I90" s="132" t="str">
        <f>IF(EXACT($F90, ""), "", VLOOKUP($F90, 'RAW EDITED 3 Years'!$A$2:$G$438, 7, FALSE))</f>
        <v>Kuari Pasir, split, gravel</v>
      </c>
      <c r="J90" s="113"/>
      <c r="K90" s="113"/>
      <c r="L90" s="63" t="s">
        <v>14276</v>
      </c>
      <c r="N90" s="31">
        <f t="shared" si="8"/>
        <v>123000000000087</v>
      </c>
      <c r="O9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'Karya Baru'::varchar, 141000000000002::bigint); </v>
      </c>
      <c r="R90" s="33"/>
    </row>
    <row r="91" spans="1:18">
      <c r="A91" s="23" t="str">
        <f t="shared" si="7"/>
        <v/>
      </c>
      <c r="B91" s="22" t="s">
        <v>14660</v>
      </c>
      <c r="C91" s="110">
        <v>141000000000002</v>
      </c>
      <c r="D91" s="111" t="str">
        <f>IF(EXACT($C91, ""), B91, CONCATENATE(VLOOKUP($C91, 'REF - InstitutionType'!$B$4:$E$102, 3, FALSE), IF(EXACT(VLOOKUP($C91, 'REF - InstitutionType'!$B$4:$E$102, 3, FALSE), ""), "", " "), $B91, "", VLOOKUP($C91, 'REF - InstitutionType'!$B$4:$E$102, 4, FALSE), IF(EXACT($E91, ""), "", " [a.k.a : "&amp;$E91&amp;"]")))</f>
        <v>CV. Kawan Inti Jaya</v>
      </c>
      <c r="E91" s="112"/>
      <c r="F91" s="63" t="s">
        <v>14653</v>
      </c>
      <c r="G91" s="132" t="str">
        <f>IF(EXACT($F91, ""), "", VLOOKUP($F91, 'RAW EDITED 3 Years'!$A$2:$G$438, 5, FALSE))</f>
        <v>Workshop</v>
      </c>
      <c r="H91" s="132" t="str">
        <f>IF(EXACT($F91, ""), "", VLOOKUP($F91, 'RAW EDITED 3 Years'!$A$2:$G$438, 6, FALSE))</f>
        <v>Alat, Mesin dan suku cadang</v>
      </c>
      <c r="I91" s="132" t="str">
        <f>IF(EXACT($F91, ""), "", VLOOKUP($F91, 'RAW EDITED 3 Years'!$A$2:$G$438, 7, FALSE))</f>
        <v>Vendor Perbaikan alat bar bending</v>
      </c>
      <c r="J91" s="113"/>
      <c r="K91" s="113"/>
      <c r="L91" s="63" t="s">
        <v>14276</v>
      </c>
      <c r="N91" s="31">
        <f t="shared" si="8"/>
        <v>123000000000088</v>
      </c>
      <c r="O9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'Kawan Inti Jaya'::varchar, 141000000000002::bigint); </v>
      </c>
      <c r="R91" s="33"/>
    </row>
    <row r="92" spans="1:18">
      <c r="A92" s="23" t="str">
        <f t="shared" si="7"/>
        <v/>
      </c>
      <c r="B92" s="22" t="s">
        <v>14661</v>
      </c>
      <c r="C92" s="110">
        <v>141000000000002</v>
      </c>
      <c r="D92" s="111" t="str">
        <f>IF(EXACT($C92, ""), B92, CONCATENATE(VLOOKUP($C92, 'REF - InstitutionType'!$B$4:$E$102, 3, FALSE), IF(EXACT(VLOOKUP($C92, 'REF - InstitutionType'!$B$4:$E$102, 3, FALSE), ""), "", " "), $B92, "", VLOOKUP($C92, 'REF - InstitutionType'!$B$4:$E$102, 4, FALSE), IF(EXACT($E92, ""), "", " [a.k.a : "&amp;$E92&amp;"]")))</f>
        <v>CV. Laba Mandiri Lapaopao</v>
      </c>
      <c r="E92" s="112"/>
      <c r="F92" s="63" t="s">
        <v>14654</v>
      </c>
      <c r="G92" s="132" t="str">
        <f>IF(EXACT($F92, ""), "", VLOOKUP($F92, 'RAW EDITED 3 Years'!$A$2:$G$438, 5, FALSE))</f>
        <v>Bahan Bakar</v>
      </c>
      <c r="H92" s="132" t="str">
        <f>IF(EXACT($F92, ""), "", VLOOKUP($F92, 'RAW EDITED 3 Years'!$A$2:$G$438, 6, FALSE))</f>
        <v>Bahan Bakar Minyak</v>
      </c>
      <c r="I92" s="132" t="str">
        <f>IF(EXACT($F92, ""), "", VLOOKUP($F92, 'RAW EDITED 3 Years'!$A$2:$G$438, 7, FALSE))</f>
        <v xml:space="preserve">Untuk suplay BBM kendaraan operational dan mesin </v>
      </c>
      <c r="J92" s="113"/>
      <c r="K92" s="113"/>
      <c r="L92" s="63" t="s">
        <v>14276</v>
      </c>
      <c r="N92" s="31">
        <f t="shared" si="8"/>
        <v>123000000000089</v>
      </c>
      <c r="O9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'Laba Mandiri Lapaopao'::varchar, 141000000000002::bigint); </v>
      </c>
      <c r="R92" s="33"/>
    </row>
    <row r="93" spans="1:18">
      <c r="A93" s="23" t="str">
        <f t="shared" si="7"/>
        <v/>
      </c>
      <c r="B93" s="22" t="s">
        <v>14680</v>
      </c>
      <c r="C93" s="110">
        <v>141000000000002</v>
      </c>
      <c r="D93" s="111" t="str">
        <f>IF(EXACT($C93, ""), B93, CONCATENATE(VLOOKUP($C93, 'REF - InstitutionType'!$B$4:$E$102, 3, FALSE), IF(EXACT(VLOOKUP($C93, 'REF - InstitutionType'!$B$4:$E$102, 3, FALSE), ""), "", " "), $B93, "", VLOOKUP($C93, 'REF - InstitutionType'!$B$4:$E$102, 4, FALSE), IF(EXACT($E93, ""), "", " [a.k.a : "&amp;$E93&amp;"]")))</f>
        <v>CV. Mitra Bengawan Trans</v>
      </c>
      <c r="E93" s="112"/>
      <c r="F93" s="63" t="s">
        <v>4604</v>
      </c>
      <c r="G93" s="132" t="str">
        <f>IF(EXACT($F93, ""), "", VLOOKUP($F93, 'RAW EDITED 3 Years'!$A$2:$G$438, 5, FALSE))</f>
        <v>Rental</v>
      </c>
      <c r="H93" s="132" t="str">
        <f>IF(EXACT($F93, ""), "", VLOOKUP($F93, 'RAW EDITED 3 Years'!$A$2:$G$438, 6, FALSE))</f>
        <v>Alat Berat</v>
      </c>
      <c r="I93" s="132" t="str">
        <f>IF(EXACT($F93, ""), "", VLOOKUP($F93, 'RAW EDITED 3 Years'!$A$2:$G$438, 7, FALSE))</f>
        <v>Sewa Forklift</v>
      </c>
      <c r="J93" s="113"/>
      <c r="K93" s="113"/>
      <c r="L93" s="63" t="s">
        <v>14276</v>
      </c>
      <c r="N93" s="31">
        <f t="shared" si="8"/>
        <v>123000000000090</v>
      </c>
      <c r="O9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'Mitra Bengawan Trans'::varchar, 141000000000002::bigint); </v>
      </c>
      <c r="R93" s="33"/>
    </row>
    <row r="94" spans="1:18">
      <c r="A94" s="23" t="str">
        <f t="shared" si="7"/>
        <v/>
      </c>
      <c r="B94" s="22" t="s">
        <v>14681</v>
      </c>
      <c r="C94" s="110">
        <v>141000000000002</v>
      </c>
      <c r="D94" s="111" t="str">
        <f>IF(EXACT($C94, ""), B94, CONCATENATE(VLOOKUP($C94, 'REF - InstitutionType'!$B$4:$E$102, 3, FALSE), IF(EXACT(VLOOKUP($C94, 'REF - InstitutionType'!$B$4:$E$102, 3, FALSE), ""), "", " "), $B94, "", VLOOKUP($C94, 'REF - InstitutionType'!$B$4:$E$102, 4, FALSE), IF(EXACT($E94, ""), "", " [a.k.a : "&amp;$E94&amp;"]")))</f>
        <v>CV. Mulia Jaya Steel</v>
      </c>
      <c r="E94" s="112"/>
      <c r="F94" s="63" t="s">
        <v>14675</v>
      </c>
      <c r="G94" s="132" t="str">
        <f>IF(EXACT($F94, ""), "", VLOOKUP($F94, 'RAW EDITED 3 Years'!$A$2:$G$438, 5, FALSE))</f>
        <v>Supplier Material Civil</v>
      </c>
      <c r="H94" s="132" t="str">
        <f>IF(EXACT($F94, ""), "", VLOOKUP($F94, 'RAW EDITED 3 Years'!$A$2:$G$438, 6, FALSE))</f>
        <v>Bahan Bangunan</v>
      </c>
      <c r="I94" s="132" t="str">
        <f>IF(EXACT($F94, ""), "", VLOOKUP($F94, 'RAW EDITED 3 Years'!$A$2:$G$438, 7, FALSE))</f>
        <v>Penyediaan beton bersertifikat, pipa bulat dll</v>
      </c>
      <c r="J94" s="113"/>
      <c r="K94" s="113"/>
      <c r="L94" s="63" t="s">
        <v>14276</v>
      </c>
      <c r="N94" s="31">
        <f t="shared" si="8"/>
        <v>123000000000091</v>
      </c>
      <c r="O9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'Mulia Jaya Steel'::varchar, 141000000000002::bigint); </v>
      </c>
      <c r="R94" s="33"/>
    </row>
    <row r="95" spans="1:18">
      <c r="A95" s="23" t="str">
        <f t="shared" si="7"/>
        <v/>
      </c>
      <c r="B95" s="22" t="s">
        <v>14682</v>
      </c>
      <c r="C95" s="110">
        <v>141000000000002</v>
      </c>
      <c r="D95" s="111" t="str">
        <f>IF(EXACT($C95, ""), B95, CONCATENATE(VLOOKUP($C95, 'REF - InstitutionType'!$B$4:$E$102, 3, FALSE), IF(EXACT(VLOOKUP($C95, 'REF - InstitutionType'!$B$4:$E$102, 3, FALSE), ""), "", " "), $B95, "", VLOOKUP($C95, 'REF - InstitutionType'!$B$4:$E$102, 4, FALSE), IF(EXACT($E95, ""), "", " [a.k.a : "&amp;$E95&amp;"]")))</f>
        <v>CV. Muzima</v>
      </c>
      <c r="E95" s="112"/>
      <c r="F95" s="63" t="s">
        <v>14676</v>
      </c>
      <c r="G95" s="132" t="str">
        <f>IF(EXACT($F95, ""), "", VLOOKUP($F95, 'RAW EDITED 3 Years'!$A$2:$G$438, 5, FALSE))</f>
        <v>Manufactur</v>
      </c>
      <c r="H95" s="132" t="str">
        <f>IF(EXACT($F95, ""), "", VLOOKUP($F95, 'RAW EDITED 3 Years'!$A$2:$G$438, 6, FALSE))</f>
        <v>Steel</v>
      </c>
      <c r="I95" s="132" t="str">
        <f>IF(EXACT($F95, ""), "", VLOOKUP($F95, 'RAW EDITED 3 Years'!$A$2:$G$438, 7, FALSE))</f>
        <v xml:space="preserve">Fabrikasi Angkur custom </v>
      </c>
      <c r="J95" s="113"/>
      <c r="K95" s="113"/>
      <c r="L95" s="63" t="s">
        <v>14276</v>
      </c>
      <c r="N95" s="31">
        <f t="shared" si="8"/>
        <v>123000000000092</v>
      </c>
      <c r="O9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'Muzima'::varchar, 141000000000002::bigint); </v>
      </c>
      <c r="R95" s="33"/>
    </row>
    <row r="96" spans="1:18">
      <c r="A96" s="23" t="str">
        <f t="shared" si="7"/>
        <v/>
      </c>
      <c r="B96" s="22" t="s">
        <v>14683</v>
      </c>
      <c r="C96" s="110">
        <v>141000000000002</v>
      </c>
      <c r="D96" s="111" t="str">
        <f>IF(EXACT($C96, ""), B96, CONCATENATE(VLOOKUP($C96, 'REF - InstitutionType'!$B$4:$E$102, 3, FALSE), IF(EXACT(VLOOKUP($C96, 'REF - InstitutionType'!$B$4:$E$102, 3, FALSE), ""), "", " "), $B96, "", VLOOKUP($C96, 'REF - InstitutionType'!$B$4:$E$102, 4, FALSE), IF(EXACT($E96, ""), "", " [a.k.a : "&amp;$E96&amp;"]")))</f>
        <v>CV. Punokawan</v>
      </c>
      <c r="E96" s="112"/>
      <c r="F96" s="63" t="s">
        <v>14677</v>
      </c>
      <c r="G96" s="132" t="str">
        <f>IF(EXACT($F96, ""), "", VLOOKUP($F96, 'RAW EDITED 3 Years'!$A$2:$G$438, 5, FALSE))</f>
        <v>Rental</v>
      </c>
      <c r="H96" s="132" t="str">
        <f>IF(EXACT($F96, ""), "", VLOOKUP($F96, 'RAW EDITED 3 Years'!$A$2:$G$438, 6, FALSE))</f>
        <v>Alat Berat</v>
      </c>
      <c r="I96" s="132" t="str">
        <f>IF(EXACT($F96, ""), "", VLOOKUP($F96, 'RAW EDITED 3 Years'!$A$2:$G$438, 7, FALSE))</f>
        <v>Rental Alat di Semarang untuk pengambilan Tower TE di Gardu Induk Ungaran, untuk kebutuhan proyek SUTT Indorama</v>
      </c>
      <c r="J96" s="113"/>
      <c r="K96" s="113"/>
      <c r="L96" s="63" t="s">
        <v>14276</v>
      </c>
      <c r="N96" s="31">
        <f t="shared" si="8"/>
        <v>123000000000093</v>
      </c>
      <c r="O9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'Punokawan'::varchar, 141000000000002::bigint); </v>
      </c>
      <c r="R96" s="33"/>
    </row>
    <row r="97" spans="1:18">
      <c r="A97" s="23" t="str">
        <f t="shared" si="7"/>
        <v/>
      </c>
      <c r="B97" s="22" t="s">
        <v>14684</v>
      </c>
      <c r="C97" s="110">
        <v>141000000000002</v>
      </c>
      <c r="D97" s="111" t="str">
        <f>IF(EXACT($C97, ""), B97, CONCATENATE(VLOOKUP($C97, 'REF - InstitutionType'!$B$4:$E$102, 3, FALSE), IF(EXACT(VLOOKUP($C97, 'REF - InstitutionType'!$B$4:$E$102, 3, FALSE), ""), "", " "), $B97, "", VLOOKUP($C97, 'REF - InstitutionType'!$B$4:$E$102, 4, FALSE), IF(EXACT($E97, ""), "", " [a.k.a : "&amp;$E97&amp;"]")))</f>
        <v>CV. Putra Bintang Api</v>
      </c>
      <c r="E97" s="112"/>
      <c r="F97" s="63" t="s">
        <v>14678</v>
      </c>
      <c r="G97" s="132" t="str">
        <f>IF(EXACT($F97, ""), "", VLOOKUP($F97, 'RAW EDITED 3 Years'!$A$2:$G$438, 5, FALSE))</f>
        <v>Supplier</v>
      </c>
      <c r="H97" s="132" t="str">
        <f>IF(EXACT($F97, ""), "", VLOOKUP($F97, 'RAW EDITED 3 Years'!$A$2:$G$438, 6, FALSE))</f>
        <v>Tools Kerja</v>
      </c>
      <c r="I97" s="132" t="str">
        <f>IF(EXACT($F97, ""), "", VLOOKUP($F97, 'RAW EDITED 3 Years'!$A$2:$G$438, 7, FALSE))</f>
        <v>Selang, Tangki Air, Pompa Air</v>
      </c>
      <c r="J97" s="113"/>
      <c r="K97" s="113"/>
      <c r="L97" s="63" t="s">
        <v>14276</v>
      </c>
      <c r="N97" s="31">
        <f t="shared" si="8"/>
        <v>123000000000094</v>
      </c>
      <c r="O9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'Putra Bintang Api'::varchar, 141000000000002::bigint); </v>
      </c>
      <c r="R97" s="33"/>
    </row>
    <row r="98" spans="1:18">
      <c r="A98" s="23" t="str">
        <f t="shared" si="7"/>
        <v/>
      </c>
      <c r="B98" s="22" t="s">
        <v>14685</v>
      </c>
      <c r="C98" s="110">
        <v>141000000000002</v>
      </c>
      <c r="D98" s="111" t="str">
        <f>IF(EXACT($C98, ""), B98, CONCATENATE(VLOOKUP($C98, 'REF - InstitutionType'!$B$4:$E$102, 3, FALSE), IF(EXACT(VLOOKUP($C98, 'REF - InstitutionType'!$B$4:$E$102, 3, FALSE), ""), "", " "), $B98, "", VLOOKUP($C98, 'REF - InstitutionType'!$B$4:$E$102, 4, FALSE), IF(EXACT($E98, ""), "", " [a.k.a : "&amp;$E98&amp;"]")))</f>
        <v>CV. Sangiang Teknik Perkasa</v>
      </c>
      <c r="E98" s="112"/>
      <c r="F98" s="63" t="s">
        <v>14679</v>
      </c>
      <c r="G98" s="132" t="str">
        <f>IF(EXACT($F98, ""), "", VLOOKUP($F98, 'RAW EDITED 3 Years'!$A$2:$G$438, 5, FALSE))</f>
        <v>Rental</v>
      </c>
      <c r="H98" s="132" t="str">
        <f>IF(EXACT($F98, ""), "", VLOOKUP($F98, 'RAW EDITED 3 Years'!$A$2:$G$438, 6, FALSE))</f>
        <v>Alat Berat</v>
      </c>
      <c r="I98" s="132" t="str">
        <f>IF(EXACT($F98, ""), "", VLOOKUP($F98, 'RAW EDITED 3 Years'!$A$2:$G$438, 7, FALSE))</f>
        <v>Rental Alat Berat Purwakarta</v>
      </c>
      <c r="J98" s="113"/>
      <c r="K98" s="113"/>
      <c r="L98" s="63" t="s">
        <v>14276</v>
      </c>
      <c r="N98" s="31">
        <f t="shared" si="8"/>
        <v>123000000000095</v>
      </c>
      <c r="O9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'Sangiang Teknik Perkasa'::varchar, 141000000000002::bigint); </v>
      </c>
      <c r="R98" s="33"/>
    </row>
    <row r="99" spans="1:18">
      <c r="A99" s="23" t="str">
        <f t="shared" si="7"/>
        <v/>
      </c>
      <c r="B99" s="22" t="s">
        <v>12295</v>
      </c>
      <c r="C99" s="110">
        <v>141000000000002</v>
      </c>
      <c r="D99" s="111" t="str">
        <f>IF(EXACT($C99, ""), B99, CONCATENATE(VLOOKUP($C99, 'REF - InstitutionType'!$B$4:$E$102, 3, FALSE), IF(EXACT(VLOOKUP($C99, 'REF - InstitutionType'!$B$4:$E$102, 3, FALSE), ""), "", " "), $B99, "", VLOOKUP($C99, 'REF - InstitutionType'!$B$4:$E$102, 4, FALSE), IF(EXACT($E99, ""), "", " [a.k.a : "&amp;$E99&amp;"]")))</f>
        <v>CV. Siliwangi jaya</v>
      </c>
      <c r="E99" s="112"/>
      <c r="F99" s="63" t="s">
        <v>12296</v>
      </c>
      <c r="G99" s="132" t="str">
        <f>IF(EXACT($F99, ""), "", VLOOKUP($F99, 'RAW EDITED 3 Years'!$A$2:$G$438, 5, FALSE))</f>
        <v>Workshop</v>
      </c>
      <c r="H99" s="132" t="str">
        <f>IF(EXACT($F99, ""), "", VLOOKUP($F99, 'RAW EDITED 3 Years'!$A$2:$G$438, 6, FALSE))</f>
        <v>Alat, Mesin dan suku cadang</v>
      </c>
      <c r="I99" s="132" t="str">
        <f>IF(EXACT($F99, ""), "", VLOOKUP($F99, 'RAW EDITED 3 Years'!$A$2:$G$438, 7, FALSE))</f>
        <v>Borepile</v>
      </c>
      <c r="J99" s="113"/>
      <c r="K99" s="113"/>
      <c r="L99" s="63" t="s">
        <v>14276</v>
      </c>
      <c r="N99" s="31">
        <f t="shared" si="8"/>
        <v>123000000000096</v>
      </c>
      <c r="O9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'Siliwangi jaya'::varchar, 141000000000002::bigint); </v>
      </c>
      <c r="R99" s="33"/>
    </row>
    <row r="100" spans="1:18">
      <c r="A100" s="23" t="str">
        <f t="shared" si="7"/>
        <v/>
      </c>
      <c r="B100" s="22" t="s">
        <v>14699</v>
      </c>
      <c r="C100" s="110">
        <v>141000000000002</v>
      </c>
      <c r="D100" s="111" t="str">
        <f>IF(EXACT($C100, ""), B100, CONCATENATE(VLOOKUP($C100, 'REF - InstitutionType'!$B$4:$E$102, 3, FALSE), IF(EXACT(VLOOKUP($C100, 'REF - InstitutionType'!$B$4:$E$102, 3, FALSE), ""), "", " "), $B100, "", VLOOKUP($C100, 'REF - InstitutionType'!$B$4:$E$102, 4, FALSE), IF(EXACT($E100, ""), "", " [a.k.a : "&amp;$E100&amp;"]")))</f>
        <v>CV. Sukses Indo Pratama</v>
      </c>
      <c r="E100" s="112"/>
      <c r="F100" s="63" t="s">
        <v>14696</v>
      </c>
      <c r="G100" s="132" t="str">
        <f>IF(EXACT($F100, ""), "", VLOOKUP($F100, 'RAW EDITED 3 Years'!$A$2:$G$438, 5, FALSE))</f>
        <v>Supplier Material ME</v>
      </c>
      <c r="H100" s="132" t="str">
        <f>IF(EXACT($F100, ""), "", VLOOKUP($F100, 'RAW EDITED 3 Years'!$A$2:$G$438, 6, FALSE))</f>
        <v>Alat elektrical</v>
      </c>
      <c r="I100" s="132" t="str">
        <f>IF(EXACT($F100, ""), "", VLOOKUP($F100, 'RAW EDITED 3 Years'!$A$2:$G$438, 7, FALSE))</f>
        <v>Distributor kabel merk Federal</v>
      </c>
      <c r="J100" s="113"/>
      <c r="K100" s="113"/>
      <c r="L100" s="63" t="s">
        <v>14276</v>
      </c>
      <c r="N100" s="31">
        <f t="shared" si="8"/>
        <v>123000000000097</v>
      </c>
      <c r="O10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'Sukses Indo Pratama'::varchar, 141000000000002::bigint); </v>
      </c>
      <c r="R100" s="33"/>
    </row>
    <row r="101" spans="1:18">
      <c r="A101" s="23" t="str">
        <f t="shared" si="7"/>
        <v/>
      </c>
      <c r="B101" s="22" t="s">
        <v>4262</v>
      </c>
      <c r="C101" s="110">
        <v>141000000000002</v>
      </c>
      <c r="D101" s="111" t="str">
        <f>IF(EXACT($C101, ""), B101, CONCATENATE(VLOOKUP($C101, 'REF - InstitutionType'!$B$4:$E$102, 3, FALSE), IF(EXACT(VLOOKUP($C101, 'REF - InstitutionType'!$B$4:$E$102, 3, FALSE), ""), "", " "), $B101, "", VLOOKUP($C101, 'REF - InstitutionType'!$B$4:$E$102, 4, FALSE), IF(EXACT($E101, ""), "", " [a.k.a : "&amp;$E101&amp;"]")))</f>
        <v>CV. Sumber Rezeki</v>
      </c>
      <c r="E101" s="112"/>
      <c r="F101" s="63" t="s">
        <v>14697</v>
      </c>
      <c r="G101" s="132" t="str">
        <f>IF(EXACT($F101, ""), "", VLOOKUP($F101, 'RAW EDITED 3 Years'!$A$2:$G$438, 5, FALSE))</f>
        <v>Rental</v>
      </c>
      <c r="H101" s="132" t="str">
        <f>IF(EXACT($F101, ""), "", VLOOKUP($F101, 'RAW EDITED 3 Years'!$A$2:$G$438, 6, FALSE))</f>
        <v>Alat Berat</v>
      </c>
      <c r="I101" s="132" t="str">
        <f>IF(EXACT($F101, ""), "", VLOOKUP($F101, 'RAW EDITED 3 Years'!$A$2:$G$438, 7, FALSE))</f>
        <v>Rental forklift dan crane</v>
      </c>
      <c r="J101" s="113"/>
      <c r="K101" s="113"/>
      <c r="L101" s="63" t="s">
        <v>14276</v>
      </c>
      <c r="N101" s="31">
        <f t="shared" si="8"/>
        <v>123000000000098</v>
      </c>
      <c r="O10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'Sumber Rezeki'::varchar, 141000000000002::bigint); </v>
      </c>
      <c r="R101" s="33"/>
    </row>
    <row r="102" spans="1:18">
      <c r="A102" s="23" t="str">
        <f t="shared" si="7"/>
        <v/>
      </c>
      <c r="B102" s="22" t="s">
        <v>14701</v>
      </c>
      <c r="C102" s="110">
        <v>141000000000002</v>
      </c>
      <c r="D102" s="111" t="str">
        <f>IF(EXACT($C102, ""), B102, CONCATENATE(VLOOKUP($C102, 'REF - InstitutionType'!$B$4:$E$102, 3, FALSE), IF(EXACT(VLOOKUP($C102, 'REF - InstitutionType'!$B$4:$E$102, 3, FALSE), ""), "", " "), $B102, "", VLOOKUP($C102, 'REF - InstitutionType'!$B$4:$E$102, 4, FALSE), IF(EXACT($E102, ""), "", " [a.k.a : "&amp;$E102&amp;"]")))</f>
        <v>CV. Sumber Sarana Karya</v>
      </c>
      <c r="E102" s="112"/>
      <c r="F102" s="63" t="s">
        <v>14698</v>
      </c>
      <c r="G102" s="132" t="str">
        <f>IF(EXACT($F102, ""), "", VLOOKUP($F102, 'RAW EDITED 3 Years'!$A$2:$G$438, 5, FALSE))</f>
        <v>Transportation</v>
      </c>
      <c r="H102" s="132" t="str">
        <f>IF(EXACT($F102, ""), "", VLOOKUP($F102, 'RAW EDITED 3 Years'!$A$2:$G$438, 6, FALSE))</f>
        <v>Trucking</v>
      </c>
      <c r="I102" s="132" t="str">
        <f>IF(EXACT($F102, ""), "", VLOOKUP($F102, 'RAW EDITED 3 Years'!$A$2:$G$438, 7, FALSE))</f>
        <v>Transporter khusus kuari di pangkalan bun</v>
      </c>
      <c r="J102" s="113"/>
      <c r="K102" s="113"/>
      <c r="L102" s="63" t="s">
        <v>14276</v>
      </c>
      <c r="N102" s="31">
        <f t="shared" si="8"/>
        <v>123000000000099</v>
      </c>
      <c r="O10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'Sumber Sarana Karya'::varchar, 141000000000002::bigint); </v>
      </c>
      <c r="R102" s="33"/>
    </row>
    <row r="103" spans="1:18">
      <c r="A103" s="23" t="str">
        <f t="shared" si="7"/>
        <v/>
      </c>
      <c r="B103" s="70" t="s">
        <v>14648</v>
      </c>
      <c r="C103" s="114">
        <v>141000000000002</v>
      </c>
      <c r="D103" s="115" t="str">
        <f>IF(EXACT($C103, ""), B103, CONCATENATE(VLOOKUP($C103, 'REF - InstitutionType'!$B$4:$E$102, 3, FALSE), IF(EXACT(VLOOKUP($C103, 'REF - InstitutionType'!$B$4:$E$102, 3, FALSE), ""), "", " "), $B103, "", VLOOKUP($C103, 'REF - InstitutionType'!$B$4:$E$102, 4, FALSE), IF(EXACT($E103, ""), "", " [a.k.a : "&amp;$E103&amp;"]")))</f>
        <v>CV. Surya Pandawa Nusa</v>
      </c>
      <c r="E103" s="116"/>
      <c r="F103" s="73" t="s">
        <v>14632</v>
      </c>
      <c r="G103" s="133" t="str">
        <f>IF(EXACT($F103, ""), "", VLOOKUP($F103, 'RAW EDITED 3 Years'!$A$2:$G$438, 5, FALSE))</f>
        <v>Transportation</v>
      </c>
      <c r="H103" s="133" t="str">
        <f>IF(EXACT($F103, ""), "", VLOOKUP($F103, 'RAW EDITED 3 Years'!$A$2:$G$438, 6, FALSE))</f>
        <v>Trucking</v>
      </c>
      <c r="I103" s="133" t="str">
        <f>IF(EXACT($F103, ""), "", VLOOKUP($F103, 'RAW EDITED 3 Years'!$A$2:$G$438, 7, FALSE))</f>
        <v>Tranpsorter bisa cover giro pengiriman pole ACPD ke sanana maluku utara</v>
      </c>
      <c r="J103" s="117"/>
      <c r="K103" s="117"/>
      <c r="L103" s="73" t="s">
        <v>14276</v>
      </c>
      <c r="N103" s="31">
        <f t="shared" si="8"/>
        <v>123000000000100</v>
      </c>
      <c r="O10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'Surya Pandawa Nusa'::varchar, 141000000000002::bigint); </v>
      </c>
      <c r="R103" s="33"/>
    </row>
    <row r="104" spans="1:18">
      <c r="A104" s="23" t="str">
        <f t="shared" si="7"/>
        <v/>
      </c>
      <c r="B104" s="22" t="s">
        <v>16005</v>
      </c>
      <c r="C104" s="119">
        <v>141000000000004</v>
      </c>
      <c r="D104" s="111" t="str">
        <f>IF(EXACT($C104, ""), B104, CONCATENATE(VLOOKUP($C104, 'REF - InstitutionType'!$B$4:$E$102, 3, FALSE), IF(EXACT(VLOOKUP($C104, 'REF - InstitutionType'!$B$4:$E$102, 3, FALSE), ""), "", " "), $B104, "", VLOOKUP($C104, 'REF - InstitutionType'!$B$4:$E$102, 4, FALSE), IF(EXACT($E104, ""), "", " [a.k.a : "&amp;$E104&amp;"]")))</f>
        <v>PT. Abadi Rajawali Semesta</v>
      </c>
      <c r="E104" s="112"/>
      <c r="F104" s="63" t="s">
        <v>16003</v>
      </c>
      <c r="G104" s="132" t="str">
        <f>IF(EXACT($F104, ""), "", VLOOKUP($F104, 'RAW EDITED 3 Years'!$A$2:$G$438, 5, FALSE))</f>
        <v>Mandor/Subcon</v>
      </c>
      <c r="H104" s="132" t="str">
        <f>IF(EXACT($F104, ""), "", VLOOKUP($F104, 'RAW EDITED 3 Years'!$A$2:$G$438, 6, FALSE))</f>
        <v>Konsultan</v>
      </c>
      <c r="I104" s="132" t="str">
        <f>IF(EXACT($F104, ""), "", VLOOKUP($F104, 'RAW EDITED 3 Years'!$A$2:$G$438, 7, FALSE))</f>
        <v>IT Konsultan, Analis Digital Banking &amp; EBITDA digital solution</v>
      </c>
      <c r="J104" s="113"/>
      <c r="K104" s="113"/>
      <c r="L104" s="63" t="s">
        <v>14276</v>
      </c>
      <c r="N104" s="31">
        <f t="shared" si="8"/>
        <v>123000000000101</v>
      </c>
      <c r="O10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'Abadi Rajawali Semesta'::varchar, 141000000000004::bigint); </v>
      </c>
      <c r="R104" s="33"/>
    </row>
    <row r="105" spans="1:18">
      <c r="A105" s="23" t="str">
        <f t="shared" si="7"/>
        <v/>
      </c>
      <c r="B105" s="22" t="s">
        <v>17354</v>
      </c>
      <c r="C105" s="110">
        <v>141000000000004</v>
      </c>
      <c r="D105" s="111" t="str">
        <f>IF(EXACT($C105, ""), B105, CONCATENATE(VLOOKUP($C105, 'REF - InstitutionType'!$B$4:$E$102, 3, FALSE), IF(EXACT(VLOOKUP($C105, 'REF - InstitutionType'!$B$4:$E$102, 3, FALSE), ""), "", " "), $B105, "", VLOOKUP($C105, 'REF - InstitutionType'!$B$4:$E$102, 4, FALSE), IF(EXACT($E105, ""), "", " [a.k.a : "&amp;$E105&amp;"]")))</f>
        <v>PT. Adibrata Graha</v>
      </c>
      <c r="E105" s="112"/>
      <c r="F105" s="63" t="s">
        <v>16782</v>
      </c>
      <c r="G105" s="132" t="str">
        <f>IF(EXACT($F105, ""), "", VLOOKUP($F105, 'RAW EDITED 3 Years'!$A$2:$G$438, 5, FALSE))</f>
        <v>Supplier</v>
      </c>
      <c r="H105" s="132" t="str">
        <f>IF(EXACT($F105, ""), "", VLOOKUP($F105, 'RAW EDITED 3 Years'!$A$2:$G$438, 6, FALSE))</f>
        <v>Pipa</v>
      </c>
      <c r="I105" s="132" t="str">
        <f>IF(EXACT($F105, ""), "", VLOOKUP($F105, 'RAW EDITED 3 Years'!$A$2:$G$438, 7, FALSE))</f>
        <v>Agen Rucika</v>
      </c>
      <c r="J105" s="113"/>
      <c r="K105" s="113"/>
      <c r="L105" s="63" t="s">
        <v>14276</v>
      </c>
      <c r="N105" s="31">
        <f t="shared" si="8"/>
        <v>123000000000102</v>
      </c>
      <c r="O10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'Adibrata Graha'::varchar, 141000000000004::bigint); </v>
      </c>
      <c r="R105" s="33"/>
    </row>
    <row r="106" spans="1:18">
      <c r="A106" s="23" t="str">
        <f t="shared" si="7"/>
        <v>Duplicated</v>
      </c>
      <c r="B106" s="22" t="s">
        <v>16017</v>
      </c>
      <c r="C106" s="110">
        <v>141000000000004</v>
      </c>
      <c r="D106" s="111" t="str">
        <f>IF(EXACT($C106, ""), B106, CONCATENATE(VLOOKUP($C106, 'REF - InstitutionType'!$B$4:$E$102, 3, FALSE), IF(EXACT(VLOOKUP($C106, 'REF - InstitutionType'!$B$4:$E$102, 3, FALSE), ""), "", " "), $B106, "", VLOOKUP($C106, 'REF - InstitutionType'!$B$4:$E$102, 4, FALSE), IF(EXACT($E106, ""), "", " [a.k.a : "&amp;$E106&amp;"]")))</f>
        <v>PT. Aegisindo Mitra Sejati</v>
      </c>
      <c r="E106" s="112"/>
      <c r="F106" s="63" t="s">
        <v>1301</v>
      </c>
      <c r="G106" s="132" t="str">
        <f>IF(EXACT($F106, ""), "", VLOOKUP($F106, 'RAW EDITED 3 Years'!$A$2:$G$438, 5, FALSE))</f>
        <v>Supplier</v>
      </c>
      <c r="H106" s="132" t="str">
        <f>IF(EXACT($F106, ""), "", VLOOKUP($F106, 'RAW EDITED 3 Years'!$A$2:$G$438, 6, FALSE))</f>
        <v>K3 Equipment</v>
      </c>
      <c r="I106" s="132" t="str">
        <f>IF(EXACT($F106, ""), "", VLOOKUP($F106, 'RAW EDITED 3 Years'!$A$2:$G$438, 7, FALSE))</f>
        <v>APD Seperti Sepatu safety, rompi, helm, kacamata. Authorized Dealer Safety Boot merk LEGION TERASTEEL</v>
      </c>
      <c r="J106" s="113"/>
      <c r="K106" s="113"/>
      <c r="L106" s="63" t="s">
        <v>14276</v>
      </c>
      <c r="N106" s="31">
        <f t="shared" si="8"/>
        <v>123000000000103</v>
      </c>
      <c r="O10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'Aegisindo Mitra Sejati'::varchar, 141000000000004::bigint); </v>
      </c>
      <c r="R106" s="33"/>
    </row>
    <row r="107" spans="1:18">
      <c r="A107" s="23" t="str">
        <f t="shared" si="7"/>
        <v/>
      </c>
      <c r="B107" s="22" t="s">
        <v>16024</v>
      </c>
      <c r="C107" s="110">
        <v>141000000000004</v>
      </c>
      <c r="D107" s="111" t="str">
        <f>IF(EXACT($C107, ""), B107, CONCATENATE(VLOOKUP($C107, 'REF - InstitutionType'!$B$4:$E$102, 3, FALSE), IF(EXACT(VLOOKUP($C107, 'REF - InstitutionType'!$B$4:$E$102, 3, FALSE), ""), "", " "), $B107, "", VLOOKUP($C107, 'REF - InstitutionType'!$B$4:$E$102, 4, FALSE), IF(EXACT($E107, ""), "", " [a.k.a : "&amp;$E107&amp;"]")))</f>
        <v>PT. Agape Biomedi Investama</v>
      </c>
      <c r="E107" s="112"/>
      <c r="F107" s="63" t="s">
        <v>16023</v>
      </c>
      <c r="G107" s="132" t="str">
        <f>IF(EXACT($F107, ""), "", VLOOKUP($F107, 'RAW EDITED 3 Years'!$A$2:$G$438, 5, FALSE))</f>
        <v>Rumah Sakit</v>
      </c>
      <c r="H107" s="132" t="str">
        <f>IF(EXACT($F107, ""), "", VLOOKUP($F107, 'RAW EDITED 3 Years'!$A$2:$G$438, 6, FALSE))</f>
        <v>Lab</v>
      </c>
      <c r="I107" s="132" t="str">
        <f>IF(EXACT($F107, ""), "", VLOOKUP($F107, 'RAW EDITED 3 Years'!$A$2:$G$438, 7, FALSE))</f>
        <v>Medical Check Up pekerja</v>
      </c>
      <c r="J107" s="113"/>
      <c r="K107" s="113"/>
      <c r="L107" s="63" t="s">
        <v>14276</v>
      </c>
      <c r="N107" s="31">
        <f t="shared" si="8"/>
        <v>123000000000104</v>
      </c>
      <c r="O10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'Agape Biomedi Investama'::varchar, 141000000000004::bigint); </v>
      </c>
      <c r="R107" s="33"/>
    </row>
    <row r="108" spans="1:18">
      <c r="A108" s="23" t="str">
        <f t="shared" si="7"/>
        <v>Duplicated</v>
      </c>
      <c r="B108" s="22" t="s">
        <v>16035</v>
      </c>
      <c r="C108" s="110">
        <v>141000000000004</v>
      </c>
      <c r="D108" s="111" t="str">
        <f>IF(EXACT($C108, ""), B108, CONCATENATE(VLOOKUP($C108, 'REF - InstitutionType'!$B$4:$E$102, 3, FALSE), IF(EXACT(VLOOKUP($C108, 'REF - InstitutionType'!$B$4:$E$102, 3, FALSE), ""), "", " "), $B108, "", VLOOKUP($C108, 'REF - InstitutionType'!$B$4:$E$102, 4, FALSE), IF(EXACT($E108, ""), "", " [a.k.a : "&amp;$E108&amp;"]")))</f>
        <v>PT. Ali Sejahtera</v>
      </c>
      <c r="E108" s="112"/>
      <c r="F108" s="63" t="s">
        <v>16034</v>
      </c>
      <c r="G108" s="132" t="str">
        <f>IF(EXACT($F108, ""), "", VLOOKUP($F108, 'RAW EDITED 3 Years'!$A$2:$G$438, 5, FALSE))</f>
        <v>Insurance Consultant, Guarante</v>
      </c>
      <c r="H108" s="132" t="str">
        <f>IF(EXACT($F108, ""), "", VLOOKUP($F108, 'RAW EDITED 3 Years'!$A$2:$G$438, 6, FALSE))</f>
        <v>Asuransi</v>
      </c>
      <c r="I108" s="132" t="str">
        <f>IF(EXACT($F108, ""), "", VLOOKUP($F108, 'RAW EDITED 3 Years'!$A$2:$G$438, 7, FALSE))</f>
        <v/>
      </c>
      <c r="J108" s="113"/>
      <c r="K108" s="113"/>
      <c r="L108" s="63" t="s">
        <v>14276</v>
      </c>
      <c r="N108" s="31">
        <f t="shared" si="8"/>
        <v>123000000000105</v>
      </c>
      <c r="O10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'Ali Sejahtera'::varchar, 141000000000004::bigint); </v>
      </c>
      <c r="R108" s="33"/>
    </row>
    <row r="109" spans="1:18">
      <c r="A109" s="23" t="str">
        <f t="shared" si="7"/>
        <v>Duplicated</v>
      </c>
      <c r="B109" s="22" t="s">
        <v>16041</v>
      </c>
      <c r="C109" s="110">
        <v>141000000000004</v>
      </c>
      <c r="D109" s="111" t="str">
        <f>IF(EXACT($C109, ""), B109, CONCATENATE(VLOOKUP($C109, 'REF - InstitutionType'!$B$4:$E$102, 3, FALSE), IF(EXACT(VLOOKUP($C109, 'REF - InstitutionType'!$B$4:$E$102, 3, FALSE), ""), "", " "), $B109, "", VLOOKUP($C109, 'REF - InstitutionType'!$B$4:$E$102, 4, FALSE), IF(EXACT($E109, ""), "", " [a.k.a : "&amp;$E109&amp;"]")))</f>
        <v>PT. Andalan Dinamika Konstrukindo</v>
      </c>
      <c r="E109" s="112"/>
      <c r="F109" s="63" t="s">
        <v>16040</v>
      </c>
      <c r="G109" s="132" t="str">
        <f>IF(EXACT($F109, ""), "", VLOOKUP($F109, 'RAW EDITED 3 Years'!$A$2:$G$438, 5, FALSE))</f>
        <v>Supplier Material ME</v>
      </c>
      <c r="H109" s="132" t="str">
        <f>IF(EXACT($F109, ""), "", VLOOKUP($F109, 'RAW EDITED 3 Years'!$A$2:$G$438, 6, FALSE))</f>
        <v>Alat Berat</v>
      </c>
      <c r="I109" s="132" t="str">
        <f>IF(EXACT($F109, ""), "", VLOOKUP($F109, 'RAW EDITED 3 Years'!$A$2:$G$438, 7, FALSE))</f>
        <v xml:space="preserve">untuk pembelian Air Compresor </v>
      </c>
      <c r="J109" s="113"/>
      <c r="K109" s="113"/>
      <c r="L109" s="63" t="s">
        <v>14276</v>
      </c>
      <c r="N109" s="31">
        <f t="shared" si="8"/>
        <v>123000000000106</v>
      </c>
      <c r="O10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'Andalan Dinamika Konstrukindo'::varchar, 141000000000004::bigint); </v>
      </c>
      <c r="R109" s="33"/>
    </row>
    <row r="110" spans="1:18">
      <c r="A110" s="23" t="str">
        <f t="shared" si="7"/>
        <v>Duplicated</v>
      </c>
      <c r="B110" s="22" t="s">
        <v>10282</v>
      </c>
      <c r="C110" s="110">
        <v>141000000000004</v>
      </c>
      <c r="D110" s="111" t="str">
        <f>IF(EXACT($C110, ""), B110, CONCATENATE(VLOOKUP($C110, 'REF - InstitutionType'!$B$4:$E$102, 3, FALSE), IF(EXACT(VLOOKUP($C110, 'REF - InstitutionType'!$B$4:$E$102, 3, FALSE), ""), "", " "), $B110, "", VLOOKUP($C110, 'REF - InstitutionType'!$B$4:$E$102, 4, FALSE), IF(EXACT($E110, ""), "", " [a.k.a : "&amp;$E110&amp;"]")))</f>
        <v>PT. Aneza Persada Abadi</v>
      </c>
      <c r="E110" s="112"/>
      <c r="F110" s="63" t="s">
        <v>10292</v>
      </c>
      <c r="G110" s="132" t="str">
        <f>IF(EXACT($F110, ""), "", VLOOKUP($F110, 'RAW EDITED 3 Years'!$A$2:$G$438, 5, FALSE))</f>
        <v>Supplier Others</v>
      </c>
      <c r="H110" s="132" t="str">
        <f>IF(EXACT($F110, ""), "", VLOOKUP($F110, 'RAW EDITED 3 Years'!$A$2:$G$438, 6, FALSE))</f>
        <v>Overhead</v>
      </c>
      <c r="I110" s="132" t="str">
        <f>IF(EXACT($F110, ""), "", VLOOKUP($F110, 'RAW EDITED 3 Years'!$A$2:$G$438, 7, FALSE))</f>
        <v/>
      </c>
      <c r="J110" s="113"/>
      <c r="K110" s="113"/>
      <c r="L110" s="63" t="s">
        <v>14276</v>
      </c>
      <c r="N110" s="31">
        <f t="shared" si="8"/>
        <v>123000000000107</v>
      </c>
      <c r="O11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'Aneza Persada Abadi'::varchar, 141000000000004::bigint); </v>
      </c>
      <c r="R110" s="33"/>
    </row>
    <row r="111" spans="1:18">
      <c r="A111" s="23" t="str">
        <f t="shared" si="7"/>
        <v/>
      </c>
      <c r="B111" s="22" t="s">
        <v>17355</v>
      </c>
      <c r="C111" s="110">
        <v>141000000000004</v>
      </c>
      <c r="D111" s="111" t="str">
        <f>IF(EXACT($C111, ""), B111, CONCATENATE(VLOOKUP($C111, 'REF - InstitutionType'!$B$4:$E$102, 3, FALSE), IF(EXACT(VLOOKUP($C111, 'REF - InstitutionType'!$B$4:$E$102, 3, FALSE), ""), "", " "), $B111, "", VLOOKUP($C111, 'REF - InstitutionType'!$B$4:$E$102, 4, FALSE), IF(EXACT($E111, ""), "", " [a.k.a : "&amp;$E111&amp;"]")))</f>
        <v>PT. Asiatronic Indo Makmur</v>
      </c>
      <c r="E111" s="112"/>
      <c r="F111" s="63" t="s">
        <v>16793</v>
      </c>
      <c r="G111" s="132" t="str">
        <f>IF(EXACT($F111, ""), "", VLOOKUP($F111, 'RAW EDITED 3 Years'!$A$2:$G$438, 5, FALSE))</f>
        <v>Supplier Material ME</v>
      </c>
      <c r="H111" s="132" t="str">
        <f>IF(EXACT($F111, ""), "", VLOOKUP($F111, 'RAW EDITED 3 Years'!$A$2:$G$438, 6, FALSE))</f>
        <v>Tools</v>
      </c>
      <c r="I111" s="132" t="str">
        <f>IF(EXACT($F111, ""), "", VLOOKUP($F111, 'RAW EDITED 3 Years'!$A$2:$G$438, 7, FALSE))</f>
        <v>Supplier dan Distributor Pompa Dongfeng</v>
      </c>
      <c r="J111" s="113"/>
      <c r="K111" s="113"/>
      <c r="L111" s="63" t="s">
        <v>14276</v>
      </c>
      <c r="N111" s="31">
        <f t="shared" si="8"/>
        <v>123000000000108</v>
      </c>
      <c r="O11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'Asiatronic Indo Makmur'::varchar, 141000000000004::bigint); </v>
      </c>
      <c r="R111" s="33"/>
    </row>
    <row r="112" spans="1:18">
      <c r="A112" s="23" t="str">
        <f t="shared" si="7"/>
        <v>Duplicated</v>
      </c>
      <c r="B112" s="22" t="s">
        <v>16050</v>
      </c>
      <c r="C112" s="110">
        <v>141000000000004</v>
      </c>
      <c r="D112" s="111" t="str">
        <f>IF(EXACT($C112, ""), B112, CONCATENATE(VLOOKUP($C112, 'REF - InstitutionType'!$B$4:$E$102, 3, FALSE), IF(EXACT(VLOOKUP($C112, 'REF - InstitutionType'!$B$4:$E$102, 3, FALSE), ""), "", " "), $B112, "", VLOOKUP($C112, 'REF - InstitutionType'!$B$4:$E$102, 4, FALSE), IF(EXACT($E112, ""), "", " [a.k.a : "&amp;$E112&amp;"]")))</f>
        <v>PT. Asuransi Asei Indonesia</v>
      </c>
      <c r="E112" s="112"/>
      <c r="F112" s="63" t="s">
        <v>16049</v>
      </c>
      <c r="G112" s="132" t="str">
        <f>IF(EXACT($F112, ""), "", VLOOKUP($F112, 'RAW EDITED 3 Years'!$A$2:$G$438, 5, FALSE))</f>
        <v>Insurance Consultant, Guarante</v>
      </c>
      <c r="H112" s="132" t="str">
        <f>IF(EXACT($F112, ""), "", VLOOKUP($F112, 'RAW EDITED 3 Years'!$A$2:$G$438, 6, FALSE))</f>
        <v>Asuransi</v>
      </c>
      <c r="I112" s="132" t="str">
        <f>IF(EXACT($F112, ""), "", VLOOKUP($F112, 'RAW EDITED 3 Years'!$A$2:$G$438, 7, FALSE))</f>
        <v>Asuransi EAR</v>
      </c>
      <c r="J112" s="113"/>
      <c r="K112" s="113"/>
      <c r="L112" s="63" t="s">
        <v>14276</v>
      </c>
      <c r="N112" s="31">
        <f t="shared" si="8"/>
        <v>123000000000109</v>
      </c>
      <c r="O11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'Asuransi Asei Indonesia'::varchar, 141000000000004::bigint); </v>
      </c>
      <c r="R112" s="33"/>
    </row>
    <row r="113" spans="1:18">
      <c r="A113" s="23" t="str">
        <f t="shared" si="7"/>
        <v>Duplicated</v>
      </c>
      <c r="B113" s="22" t="s">
        <v>16056</v>
      </c>
      <c r="C113" s="110">
        <v>141000000000004</v>
      </c>
      <c r="D113" s="111" t="str">
        <f>IF(EXACT($C113, ""), B113, CONCATENATE(VLOOKUP($C113, 'REF - InstitutionType'!$B$4:$E$102, 3, FALSE), IF(EXACT(VLOOKUP($C113, 'REF - InstitutionType'!$B$4:$E$102, 3, FALSE), ""), "", " "), $B113, "", VLOOKUP($C113, 'REF - InstitutionType'!$B$4:$E$102, 4, FALSE), IF(EXACT($E113, ""), "", " [a.k.a : "&amp;$E113&amp;"]")))</f>
        <v>PT. Asuransi Multi Artha Guna</v>
      </c>
      <c r="E113" s="112"/>
      <c r="F113" s="63" t="s">
        <v>16055</v>
      </c>
      <c r="G113" s="132" t="str">
        <f>IF(EXACT($F113, ""), "", VLOOKUP($F113, 'RAW EDITED 3 Years'!$A$2:$G$438, 5, FALSE))</f>
        <v>Insurance Consultant, Guarante</v>
      </c>
      <c r="H113" s="132" t="str">
        <f>IF(EXACT($F113, ""), "", VLOOKUP($F113, 'RAW EDITED 3 Years'!$A$2:$G$438, 6, FALSE))</f>
        <v>General</v>
      </c>
      <c r="I113" s="132" t="str">
        <f>IF(EXACT($F113, ""), "", VLOOKUP($F113, 'RAW EDITED 3 Years'!$A$2:$G$438, 7, FALSE))</f>
        <v>Asuransi Cargo</v>
      </c>
      <c r="J113" s="113"/>
      <c r="K113" s="113"/>
      <c r="L113" s="63" t="s">
        <v>14276</v>
      </c>
      <c r="N113" s="31">
        <f t="shared" si="8"/>
        <v>123000000000110</v>
      </c>
      <c r="O11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'Asuransi Multi Artha Guna'::varchar, 141000000000004::bigint); </v>
      </c>
      <c r="R113" s="33"/>
    </row>
    <row r="114" spans="1:18">
      <c r="A114" s="23" t="str">
        <f t="shared" si="7"/>
        <v>Duplicated</v>
      </c>
      <c r="B114" s="22" t="s">
        <v>12762</v>
      </c>
      <c r="C114" s="110">
        <v>141000000000004</v>
      </c>
      <c r="D114" s="111" t="str">
        <f>IF(EXACT($C114, ""), B114, CONCATENATE(VLOOKUP($C114, 'REF - InstitutionType'!$B$4:$E$102, 3, FALSE), IF(EXACT(VLOOKUP($C114, 'REF - InstitutionType'!$B$4:$E$102, 3, FALSE), ""), "", " "), $B114, "", VLOOKUP($C114, 'REF - InstitutionType'!$B$4:$E$102, 4, FALSE), IF(EXACT($E114, ""), "", " [a.k.a : "&amp;$E114&amp;"]")))</f>
        <v>PT. Asuransi Perisai Listrik Nasional</v>
      </c>
      <c r="E114" s="112"/>
      <c r="F114" s="63" t="s">
        <v>12763</v>
      </c>
      <c r="G114" s="132" t="str">
        <f>IF(EXACT($F114, ""), "", VLOOKUP($F114, 'RAW EDITED 3 Years'!$A$2:$G$438, 5, FALSE))</f>
        <v>Insurance Consultant, Guarante</v>
      </c>
      <c r="H114" s="132" t="str">
        <f>IF(EXACT($F114, ""), "", VLOOKUP($F114, 'RAW EDITED 3 Years'!$A$2:$G$438, 6, FALSE))</f>
        <v>Bank Garansi</v>
      </c>
      <c r="I114" s="132" t="str">
        <f>IF(EXACT($F114, ""), "", VLOOKUP($F114, 'RAW EDITED 3 Years'!$A$2:$G$438, 7, FALSE))</f>
        <v/>
      </c>
      <c r="J114" s="113"/>
      <c r="K114" s="113"/>
      <c r="L114" s="63" t="s">
        <v>14276</v>
      </c>
      <c r="N114" s="31">
        <f t="shared" si="8"/>
        <v>123000000000111</v>
      </c>
      <c r="O11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'Asuransi Perisai Listrik Nasional'::varchar, 141000000000004::bigint); </v>
      </c>
      <c r="R114" s="33"/>
    </row>
    <row r="115" spans="1:18">
      <c r="A115" s="23" t="str">
        <f t="shared" si="7"/>
        <v/>
      </c>
      <c r="B115" s="22" t="s">
        <v>16072</v>
      </c>
      <c r="C115" s="110">
        <v>141000000000004</v>
      </c>
      <c r="D115" s="111" t="str">
        <f>IF(EXACT($C115, ""), B115, CONCATENATE(VLOOKUP($C115, 'REF - InstitutionType'!$B$4:$E$102, 3, FALSE), IF(EXACT(VLOOKUP($C115, 'REF - InstitutionType'!$B$4:$E$102, 3, FALSE), ""), "", " "), $B115, "", VLOOKUP($C115, 'REF - InstitutionType'!$B$4:$E$102, 4, FALSE), IF(EXACT($E115, ""), "", " [a.k.a : "&amp;$E115&amp;"]")))</f>
        <v>PT. Bangun Rancang Indonesia Kita</v>
      </c>
      <c r="E115" s="112"/>
      <c r="F115" s="63" t="s">
        <v>16071</v>
      </c>
      <c r="G115" s="132" t="str">
        <f>IF(EXACT($F115, ""), "", VLOOKUP($F115, 'RAW EDITED 3 Years'!$A$2:$G$438, 5, FALSE))</f>
        <v>Supplier Material Civil</v>
      </c>
      <c r="H115" s="132" t="str">
        <f>IF(EXACT($F115, ""), "", VLOOKUP($F115, 'RAW EDITED 3 Years'!$A$2:$G$438, 6, FALSE))</f>
        <v>Beton Kontruksi</v>
      </c>
      <c r="I115" s="132" t="str">
        <f>IF(EXACT($F115, ""), "", VLOOKUP($F115, 'RAW EDITED 3 Years'!$A$2:$G$438, 7, FALSE))</f>
        <v>Ready mix lokasi dekat dengan joko mas pancang (jasa pembuatan tiang pancang)</v>
      </c>
      <c r="J115" s="113"/>
      <c r="K115" s="113"/>
      <c r="L115" s="63" t="s">
        <v>14276</v>
      </c>
      <c r="N115" s="31">
        <f t="shared" si="8"/>
        <v>123000000000112</v>
      </c>
      <c r="O11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'Bangun Rancang Indonesia Kita'::varchar, 141000000000004::bigint); </v>
      </c>
      <c r="R115" s="33"/>
    </row>
    <row r="116" spans="1:18">
      <c r="A116" s="23" t="str">
        <f t="shared" si="7"/>
        <v/>
      </c>
      <c r="B116" s="22" t="s">
        <v>16080</v>
      </c>
      <c r="C116" s="110">
        <v>141000000000004</v>
      </c>
      <c r="D116" s="111" t="str">
        <f>IF(EXACT($C116, ""), B116, CONCATENATE(VLOOKUP($C116, 'REF - InstitutionType'!$B$4:$E$102, 3, FALSE), IF(EXACT(VLOOKUP($C116, 'REF - InstitutionType'!$B$4:$E$102, 3, FALSE), ""), "", " "), $B116, "", VLOOKUP($C116, 'REF - InstitutionType'!$B$4:$E$102, 4, FALSE), IF(EXACT($E116, ""), "", " [a.k.a : "&amp;$E116&amp;"]")))</f>
        <v>PT. Beringin Floratama Megah</v>
      </c>
      <c r="E116" s="112"/>
      <c r="F116" s="63" t="s">
        <v>16079</v>
      </c>
      <c r="G116" s="132" t="str">
        <f>IF(EXACT($F116, ""), "", VLOOKUP($F116, 'RAW EDITED 3 Years'!$A$2:$G$438, 5, FALSE))</f>
        <v>Sewa Penginapan</v>
      </c>
      <c r="H116" s="132" t="str">
        <f>IF(EXACT($F116, ""), "", VLOOKUP($F116, 'RAW EDITED 3 Years'!$A$2:$G$438, 6, FALSE))</f>
        <v>Hotel</v>
      </c>
      <c r="I116" s="132" t="str">
        <f>IF(EXACT($F116, ""), "", VLOOKUP($F116, 'RAW EDITED 3 Years'!$A$2:$G$438, 7, FALSE))</f>
        <v/>
      </c>
      <c r="J116" s="113"/>
      <c r="K116" s="113"/>
      <c r="L116" s="63" t="s">
        <v>14276</v>
      </c>
      <c r="N116" s="31">
        <f t="shared" si="8"/>
        <v>123000000000113</v>
      </c>
      <c r="O11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'Beringin Floratama Megah'::varchar, 141000000000004::bigint); </v>
      </c>
      <c r="R116" s="33"/>
    </row>
    <row r="117" spans="1:18">
      <c r="A117" s="23" t="str">
        <f t="shared" si="7"/>
        <v/>
      </c>
      <c r="B117" s="22" t="s">
        <v>16088</v>
      </c>
      <c r="C117" s="110">
        <v>141000000000004</v>
      </c>
      <c r="D117" s="111" t="str">
        <f>IF(EXACT($C117, ""), B117, CONCATENATE(VLOOKUP($C117, 'REF - InstitutionType'!$B$4:$E$102, 3, FALSE), IF(EXACT(VLOOKUP($C117, 'REF - InstitutionType'!$B$4:$E$102, 3, FALSE), ""), "", " "), $B117, "", VLOOKUP($C117, 'REF - InstitutionType'!$B$4:$E$102, 4, FALSE), IF(EXACT($E117, ""), "", " [a.k.a : "&amp;$E117&amp;"]")))</f>
        <v>PT. Berkah Tirta Wahana</v>
      </c>
      <c r="E117" s="112"/>
      <c r="F117" s="63" t="s">
        <v>16087</v>
      </c>
      <c r="G117" s="132" t="str">
        <f>IF(EXACT($F117, ""), "", VLOOKUP($F117, 'RAW EDITED 3 Years'!$A$2:$G$438, 5, FALSE))</f>
        <v>Distributor</v>
      </c>
      <c r="H117" s="132" t="str">
        <f>IF(EXACT($F117, ""), "", VLOOKUP($F117, 'RAW EDITED 3 Years'!$A$2:$G$438, 6, FALSE))</f>
        <v>Bahan Bangunan</v>
      </c>
      <c r="I117" s="132" t="str">
        <f>IF(EXACT($F117, ""), "", VLOOKUP($F117, 'RAW EDITED 3 Years'!$A$2:$G$438, 7, FALSE))</f>
        <v>Material sipil bahan bangunan</v>
      </c>
      <c r="J117" s="113"/>
      <c r="K117" s="113"/>
      <c r="L117" s="63" t="s">
        <v>14276</v>
      </c>
      <c r="N117" s="31">
        <f t="shared" si="8"/>
        <v>123000000000114</v>
      </c>
      <c r="O11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'Berkah Tirta Wahana'::varchar, 141000000000004::bigint); </v>
      </c>
      <c r="R117" s="33"/>
    </row>
    <row r="118" spans="1:18">
      <c r="A118" s="23" t="str">
        <f t="shared" si="7"/>
        <v/>
      </c>
      <c r="B118" s="22" t="s">
        <v>17405</v>
      </c>
      <c r="C118" s="110">
        <v>141000000000004</v>
      </c>
      <c r="D118" s="111" t="str">
        <f>IF(EXACT($C118, ""), B118, CONCATENATE(VLOOKUP($C118, 'REF - InstitutionType'!$B$4:$E$102, 3, FALSE), IF(EXACT(VLOOKUP($C118, 'REF - InstitutionType'!$B$4:$E$102, 3, FALSE), ""), "", " "), $B118, "", VLOOKUP($C118, 'REF - InstitutionType'!$B$4:$E$102, 4, FALSE), IF(EXACT($E118, ""), "", " [a.k.a : "&amp;$E118&amp;"]")))</f>
        <v>PT. Berkat Sahabat Sejati</v>
      </c>
      <c r="E118" s="112"/>
      <c r="F118" s="63" t="s">
        <v>15779</v>
      </c>
      <c r="G118" s="132" t="str">
        <f>IF(EXACT($F118, ""), "", VLOOKUP($F118, 'RAW EDITED 3 Years'!$A$2:$G$438, 5, FALSE))</f>
        <v>Bengkel Kendaraan</v>
      </c>
      <c r="H118" s="132" t="str">
        <f>IF(EXACT($F118, ""), "", VLOOKUP($F118, 'RAW EDITED 3 Years'!$A$2:$G$438, 6, FALSE))</f>
        <v>Service Kendaraan</v>
      </c>
      <c r="I118" s="132" t="str">
        <f>IF(EXACT($F118, ""), "", VLOOKUP($F118, 'RAW EDITED 3 Years'!$A$2:$G$438, 7, FALSE))</f>
        <v>Dealer Ban Resmi Gajah Tunggal</v>
      </c>
      <c r="J118" s="113"/>
      <c r="K118" s="113"/>
      <c r="L118" s="63" t="s">
        <v>14276</v>
      </c>
      <c r="N118" s="31">
        <f t="shared" si="8"/>
        <v>123000000000115</v>
      </c>
      <c r="O11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'Berkat Sahabat Sejati'::varchar, 141000000000004::bigint); </v>
      </c>
      <c r="R118" s="33"/>
    </row>
    <row r="119" spans="1:18">
      <c r="A119" s="23" t="str">
        <f t="shared" si="7"/>
        <v/>
      </c>
      <c r="B119" s="22" t="s">
        <v>10780</v>
      </c>
      <c r="C119" s="110">
        <v>141000000000004</v>
      </c>
      <c r="D119" s="111" t="str">
        <f>IF(EXACT($C119, ""), B119, CONCATENATE(VLOOKUP($C119, 'REF - InstitutionType'!$B$4:$E$102, 3, FALSE), IF(EXACT(VLOOKUP($C119, 'REF - InstitutionType'!$B$4:$E$102, 3, FALSE), ""), "", " "), $B119, "", VLOOKUP($C119, 'REF - InstitutionType'!$B$4:$E$102, 4, FALSE), IF(EXACT($E119, ""), "", " [a.k.a : "&amp;$E119&amp;"]")))</f>
        <v>PT. Best Energy System</v>
      </c>
      <c r="E119" s="112"/>
      <c r="F119" s="63" t="s">
        <v>10781</v>
      </c>
      <c r="G119" s="132" t="str">
        <f>IF(EXACT($F119, ""), "", VLOOKUP($F119, 'RAW EDITED 3 Years'!$A$2:$G$438, 5, FALSE))</f>
        <v>Supplier</v>
      </c>
      <c r="H119" s="132" t="str">
        <f>IF(EXACT($F119, ""), "", VLOOKUP($F119, 'RAW EDITED 3 Years'!$A$2:$G$438, 6, FALSE))</f>
        <v>Transmisi</v>
      </c>
      <c r="I119" s="132" t="str">
        <f>IF(EXACT($F119, ""), "", VLOOKUP($F119, 'RAW EDITED 3 Years'!$A$2:$G$438, 7, FALSE))</f>
        <v>Supplier Material Transmisi (Insulator &amp; Post Insulator)</v>
      </c>
      <c r="J119" s="113"/>
      <c r="K119" s="113"/>
      <c r="L119" s="63" t="s">
        <v>14276</v>
      </c>
      <c r="N119" s="31">
        <f t="shared" si="8"/>
        <v>123000000000116</v>
      </c>
      <c r="O11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'Best Energy System'::varchar, 141000000000004::bigint); </v>
      </c>
      <c r="R119" s="33"/>
    </row>
    <row r="120" spans="1:18">
      <c r="A120" s="23" t="str">
        <f t="shared" si="7"/>
        <v/>
      </c>
      <c r="B120" s="22" t="s">
        <v>16100</v>
      </c>
      <c r="C120" s="110">
        <v>141000000000004</v>
      </c>
      <c r="D120" s="111" t="str">
        <f>IF(EXACT($C120, ""), B120, CONCATENATE(VLOOKUP($C120, 'REF - InstitutionType'!$B$4:$E$102, 3, FALSE), IF(EXACT(VLOOKUP($C120, 'REF - InstitutionType'!$B$4:$E$102, 3, FALSE), ""), "", " "), $B120, "", VLOOKUP($C120, 'REF - InstitutionType'!$B$4:$E$102, 4, FALSE), IF(EXACT($E120, ""), "", " [a.k.a : "&amp;$E120&amp;"]")))</f>
        <v>PT. Beton Perkasa Wijaksana</v>
      </c>
      <c r="E120" s="112"/>
      <c r="F120" s="63" t="s">
        <v>16099</v>
      </c>
      <c r="G120" s="132" t="str">
        <f>IF(EXACT($F120, ""), "", VLOOKUP($F120, 'RAW EDITED 3 Years'!$A$2:$G$438, 5, FALSE))</f>
        <v>Supplier Material Civil</v>
      </c>
      <c r="H120" s="132" t="str">
        <f>IF(EXACT($F120, ""), "", VLOOKUP($F120, 'RAW EDITED 3 Years'!$A$2:$G$438, 6, FALSE))</f>
        <v>Beton Kontruksi</v>
      </c>
      <c r="I120" s="132" t="str">
        <f>IF(EXACT($F120, ""), "", VLOOKUP($F120, 'RAW EDITED 3 Years'!$A$2:$G$438, 7, FALSE))</f>
        <v>Untuk suplay Bekisting , tangga dan Scafolding</v>
      </c>
      <c r="J120" s="113"/>
      <c r="K120" s="113"/>
      <c r="L120" s="63" t="s">
        <v>14276</v>
      </c>
      <c r="N120" s="31">
        <f t="shared" si="8"/>
        <v>123000000000117</v>
      </c>
      <c r="O12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'Beton Perkasa Wijaksana'::varchar, 141000000000004::bigint); </v>
      </c>
      <c r="R120" s="33"/>
    </row>
    <row r="121" spans="1:18">
      <c r="A121" s="23" t="str">
        <f t="shared" si="7"/>
        <v/>
      </c>
      <c r="B121" s="22" t="s">
        <v>16109</v>
      </c>
      <c r="C121" s="110">
        <v>141000000000004</v>
      </c>
      <c r="D121" s="111" t="str">
        <f>IF(EXACT($C121, ""), B121, CONCATENATE(VLOOKUP($C121, 'REF - InstitutionType'!$B$4:$E$102, 3, FALSE), IF(EXACT(VLOOKUP($C121, 'REF - InstitutionType'!$B$4:$E$102, 3, FALSE), ""), "", " "), $B121, "", VLOOKUP($C121, 'REF - InstitutionType'!$B$4:$E$102, 4, FALSE), IF(EXACT($E121, ""), "", " [a.k.a : "&amp;$E121&amp;"]")))</f>
        <v>PT. Bhirawa Metal Mandiri</v>
      </c>
      <c r="E121" s="112"/>
      <c r="F121" s="63" t="s">
        <v>16108</v>
      </c>
      <c r="G121" s="132" t="str">
        <f>IF(EXACT($F121, ""), "", VLOOKUP($F121, 'RAW EDITED 3 Years'!$A$2:$G$438, 5, FALSE))</f>
        <v>Supplier Material ME</v>
      </c>
      <c r="H121" s="132" t="str">
        <f>IF(EXACT($F121, ""), "", VLOOKUP($F121, 'RAW EDITED 3 Years'!$A$2:$G$438, 6, FALSE))</f>
        <v>Panel Maker</v>
      </c>
      <c r="I121" s="132" t="str">
        <f>IF(EXACT($F121, ""), "", VLOOKUP($F121, 'RAW EDITED 3 Years'!$A$2:$G$438, 7, FALSE))</f>
        <v/>
      </c>
      <c r="J121" s="113"/>
      <c r="K121" s="113"/>
      <c r="L121" s="63" t="s">
        <v>14276</v>
      </c>
      <c r="N121" s="31">
        <f t="shared" si="8"/>
        <v>123000000000118</v>
      </c>
      <c r="O12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'Bhirawa Metal Mandiri'::varchar, 141000000000004::bigint); </v>
      </c>
      <c r="R121" s="33"/>
    </row>
    <row r="122" spans="1:18">
      <c r="A122" s="23" t="str">
        <f t="shared" si="7"/>
        <v/>
      </c>
      <c r="B122" s="22" t="s">
        <v>16116</v>
      </c>
      <c r="C122" s="110">
        <v>141000000000004</v>
      </c>
      <c r="D122" s="111" t="str">
        <f>IF(EXACT($C122, ""), B122, CONCATENATE(VLOOKUP($C122, 'REF - InstitutionType'!$B$4:$E$102, 3, FALSE), IF(EXACT(VLOOKUP($C122, 'REF - InstitutionType'!$B$4:$E$102, 3, FALSE), ""), "", " "), $B122, "", VLOOKUP($C122, 'REF - InstitutionType'!$B$4:$E$102, 4, FALSE), IF(EXACT($E122, ""), "", " [a.k.a : "&amp;$E122&amp;"]")))</f>
        <v>PT. Bigi Multi Internasional</v>
      </c>
      <c r="E122" s="112"/>
      <c r="F122" s="63" t="s">
        <v>16115</v>
      </c>
      <c r="G122" s="132" t="str">
        <f>IF(EXACT($F122, ""), "", VLOOKUP($F122, 'RAW EDITED 3 Years'!$A$2:$G$438, 5, FALSE))</f>
        <v>Supplier</v>
      </c>
      <c r="H122" s="132" t="str">
        <f>IF(EXACT($F122, ""), "", VLOOKUP($F122, 'RAW EDITED 3 Years'!$A$2:$G$438, 6, FALSE))</f>
        <v>CCTV</v>
      </c>
      <c r="I122" s="132" t="str">
        <f>IF(EXACT($F122, ""), "", VLOOKUP($F122, 'RAW EDITED 3 Years'!$A$2:$G$438, 7, FALSE))</f>
        <v/>
      </c>
      <c r="J122" s="113"/>
      <c r="K122" s="113"/>
      <c r="L122" s="63" t="s">
        <v>14276</v>
      </c>
      <c r="N122" s="31">
        <f t="shared" si="8"/>
        <v>123000000000119</v>
      </c>
      <c r="O12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'Bigi Multi Internasional'::varchar, 141000000000004::bigint); </v>
      </c>
      <c r="R122" s="33"/>
    </row>
    <row r="123" spans="1:18">
      <c r="A123" s="23" t="str">
        <f t="shared" si="7"/>
        <v/>
      </c>
      <c r="B123" s="22" t="s">
        <v>16122</v>
      </c>
      <c r="C123" s="110">
        <v>141000000000004</v>
      </c>
      <c r="D123" s="111" t="str">
        <f>IF(EXACT($C123, ""), B123, CONCATENATE(VLOOKUP($C123, 'REF - InstitutionType'!$B$4:$E$102, 3, FALSE), IF(EXACT(VLOOKUP($C123, 'REF - InstitutionType'!$B$4:$E$102, 3, FALSE), ""), "", " "), $B123, "", VLOOKUP($C123, 'REF - InstitutionType'!$B$4:$E$102, 4, FALSE), IF(EXACT($E123, ""), "", " [a.k.a : "&amp;$E123&amp;"]")))</f>
        <v xml:space="preserve">PT. Bintang Indah Persada </v>
      </c>
      <c r="E123" s="112"/>
      <c r="F123" s="63" t="s">
        <v>8254</v>
      </c>
      <c r="G123" s="132" t="str">
        <f>IF(EXACT($F123, ""), "", VLOOKUP($F123, 'RAW EDITED 3 Years'!$A$2:$G$438, 5, FALSE))</f>
        <v>Supplier Material ME</v>
      </c>
      <c r="H123" s="132" t="str">
        <f>IF(EXACT($F123, ""), "", VLOOKUP($F123, 'RAW EDITED 3 Years'!$A$2:$G$438, 6, FALSE))</f>
        <v>Tower CME</v>
      </c>
      <c r="I123" s="132" t="str">
        <f>IF(EXACT($F123, ""), "", VLOOKUP($F123, 'RAW EDITED 3 Years'!$A$2:$G$438, 7, FALSE))</f>
        <v>0</v>
      </c>
      <c r="J123" s="113"/>
      <c r="K123" s="113"/>
      <c r="L123" s="63" t="s">
        <v>14276</v>
      </c>
      <c r="N123" s="31">
        <f t="shared" si="8"/>
        <v>123000000000120</v>
      </c>
      <c r="O12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'Bintang Indah Persada '::varchar, 141000000000004::bigint); </v>
      </c>
      <c r="R123" s="33"/>
    </row>
    <row r="124" spans="1:18">
      <c r="A124" s="23" t="str">
        <f t="shared" si="7"/>
        <v/>
      </c>
      <c r="B124" s="22" t="s">
        <v>16128</v>
      </c>
      <c r="C124" s="110">
        <v>141000000000004</v>
      </c>
      <c r="D124" s="111" t="str">
        <f>IF(EXACT($C124, ""), B124, CONCATENATE(VLOOKUP($C124, 'REF - InstitutionType'!$B$4:$E$102, 3, FALSE), IF(EXACT(VLOOKUP($C124, 'REF - InstitutionType'!$B$4:$E$102, 3, FALSE), ""), "", " "), $B124, "", VLOOKUP($C124, 'REF - InstitutionType'!$B$4:$E$102, 4, FALSE), IF(EXACT($E124, ""), "", " [a.k.a : "&amp;$E124&amp;"]")))</f>
        <v>PT. Bintang Virgo Utama</v>
      </c>
      <c r="E124" s="112"/>
      <c r="F124" s="63" t="s">
        <v>16127</v>
      </c>
      <c r="G124" s="132" t="str">
        <f>IF(EXACT($F124, ""), "", VLOOKUP($F124, 'RAW EDITED 3 Years'!$A$2:$G$438, 5, FALSE))</f>
        <v>Rental</v>
      </c>
      <c r="H124" s="132" t="str">
        <f>IF(EXACT($F124, ""), "", VLOOKUP($F124, 'RAW EDITED 3 Years'!$A$2:$G$438, 6, FALSE))</f>
        <v>Rental Alat Berat</v>
      </c>
      <c r="I124" s="132" t="str">
        <f>IF(EXACT($F124, ""), "", VLOOKUP($F124, 'RAW EDITED 3 Years'!$A$2:$G$438, 7, FALSE))</f>
        <v>Untuk Sewa Bur Bending Project Kolaka</v>
      </c>
      <c r="J124" s="113"/>
      <c r="K124" s="113"/>
      <c r="L124" s="63" t="s">
        <v>14276</v>
      </c>
      <c r="N124" s="31">
        <f t="shared" si="8"/>
        <v>123000000000121</v>
      </c>
      <c r="O12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'Bintang Virgo Utama'::varchar, 141000000000004::bigint); </v>
      </c>
      <c r="R124" s="33"/>
    </row>
    <row r="125" spans="1:18">
      <c r="A125" s="23" t="str">
        <f t="shared" si="7"/>
        <v/>
      </c>
      <c r="B125" s="22" t="s">
        <v>16139</v>
      </c>
      <c r="C125" s="110">
        <v>141000000000004</v>
      </c>
      <c r="D125" s="111" t="str">
        <f>IF(EXACT($C125, ""), B125, CONCATENATE(VLOOKUP($C125, 'REF - InstitutionType'!$B$4:$E$102, 3, FALSE), IF(EXACT(VLOOKUP($C125, 'REF - InstitutionType'!$B$4:$E$102, 3, FALSE), ""), "", " "), $B125, "", VLOOKUP($C125, 'REF - InstitutionType'!$B$4:$E$102, 4, FALSE), IF(EXACT($E125, ""), "", " [a.k.a : "&amp;$E125&amp;"]")))</f>
        <v>PT. Biro Klasifikasi Indonesia</v>
      </c>
      <c r="E125" s="112"/>
      <c r="F125" s="63" t="s">
        <v>16138</v>
      </c>
      <c r="G125" s="132" t="str">
        <f>IF(EXACT($F125, ""), "", VLOOKUP($F125, 'RAW EDITED 3 Years'!$A$2:$G$438, 5, FALSE))</f>
        <v>Sertifikasi</v>
      </c>
      <c r="H125" s="132" t="str">
        <f>IF(EXACT($F125, ""), "", VLOOKUP($F125, 'RAW EDITED 3 Years'!$A$2:$G$438, 6, FALSE))</f>
        <v>Survey</v>
      </c>
      <c r="I125" s="132" t="str">
        <f>IF(EXACT($F125, ""), "", VLOOKUP($F125, 'RAW EDITED 3 Years'!$A$2:$G$438, 7, FALSE))</f>
        <v>Verfifikasi TKDN</v>
      </c>
      <c r="J125" s="113"/>
      <c r="K125" s="113"/>
      <c r="L125" s="63" t="s">
        <v>14276</v>
      </c>
      <c r="N125" s="31">
        <f t="shared" si="8"/>
        <v>123000000000122</v>
      </c>
      <c r="O12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'Biro Klasifikasi Indonesia'::varchar, 141000000000004::bigint); </v>
      </c>
      <c r="R125" s="33"/>
    </row>
    <row r="126" spans="1:18">
      <c r="A126" s="23" t="str">
        <f t="shared" si="7"/>
        <v/>
      </c>
      <c r="B126" s="22" t="s">
        <v>16148</v>
      </c>
      <c r="C126" s="110">
        <v>141000000000004</v>
      </c>
      <c r="D126" s="111" t="str">
        <f>IF(EXACT($C126, ""), B126, CONCATENATE(VLOOKUP($C126, 'REF - InstitutionType'!$B$4:$E$102, 3, FALSE), IF(EXACT(VLOOKUP($C126, 'REF - InstitutionType'!$B$4:$E$102, 3, FALSE), ""), "", " "), $B126, "", VLOOKUP($C126, 'REF - InstitutionType'!$B$4:$E$102, 4, FALSE), IF(EXACT($E126, ""), "", " [a.k.a : "&amp;$E126&amp;"]")))</f>
        <v>PT. Blue Power International</v>
      </c>
      <c r="E126" s="112"/>
      <c r="F126" s="63" t="s">
        <v>16147</v>
      </c>
      <c r="G126" s="132" t="str">
        <f>IF(EXACT($F126, ""), "", VLOOKUP($F126, 'RAW EDITED 3 Years'!$A$2:$G$438, 5, FALSE))</f>
        <v>Sewa Alat</v>
      </c>
      <c r="H126" s="132" t="str">
        <f>IF(EXACT($F126, ""), "", VLOOKUP($F126, 'RAW EDITED 3 Years'!$A$2:$G$438, 6, FALSE))</f>
        <v>Alat elektrical</v>
      </c>
      <c r="I126" s="132" t="str">
        <f>IF(EXACT($F126, ""), "", VLOOKUP($F126, 'RAW EDITED 3 Years'!$A$2:$G$438, 7, FALSE))</f>
        <v/>
      </c>
      <c r="J126" s="113"/>
      <c r="K126" s="113"/>
      <c r="L126" s="63" t="s">
        <v>14276</v>
      </c>
      <c r="N126" s="31">
        <f t="shared" si="8"/>
        <v>123000000000123</v>
      </c>
      <c r="O12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'Blue Power International'::varchar, 141000000000004::bigint); </v>
      </c>
      <c r="R126" s="33"/>
    </row>
    <row r="127" spans="1:18">
      <c r="A127" s="23" t="str">
        <f t="shared" si="7"/>
        <v/>
      </c>
      <c r="B127" s="22" t="s">
        <v>16157</v>
      </c>
      <c r="C127" s="110">
        <v>141000000000004</v>
      </c>
      <c r="D127" s="111" t="str">
        <f>IF(EXACT($C127, ""), B127, CONCATENATE(VLOOKUP($C127, 'REF - InstitutionType'!$B$4:$E$102, 3, FALSE), IF(EXACT(VLOOKUP($C127, 'REF - InstitutionType'!$B$4:$E$102, 3, FALSE), ""), "", " "), $B127, "", VLOOKUP($C127, 'REF - InstitutionType'!$B$4:$E$102, 4, FALSE), IF(EXACT($E127, ""), "", " [a.k.a : "&amp;$E127&amp;"]")))</f>
        <v>PT. Bosowa Asuransi</v>
      </c>
      <c r="E127" s="112"/>
      <c r="F127" s="63" t="s">
        <v>16156</v>
      </c>
      <c r="G127" s="132" t="str">
        <f>IF(EXACT($F127, ""), "", VLOOKUP($F127, 'RAW EDITED 3 Years'!$A$2:$G$438, 5, FALSE))</f>
        <v>Insurance Consultant, Guarante</v>
      </c>
      <c r="H127" s="132" t="str">
        <f>IF(EXACT($F127, ""), "", VLOOKUP($F127, 'RAW EDITED 3 Years'!$A$2:$G$438, 6, FALSE))</f>
        <v>Asuransi</v>
      </c>
      <c r="I127" s="132" t="str">
        <f>IF(EXACT($F127, ""), "", VLOOKUP($F127, 'RAW EDITED 3 Years'!$A$2:$G$438, 7, FALSE))</f>
        <v>Asuransi Proyek EAR</v>
      </c>
      <c r="J127" s="113"/>
      <c r="K127" s="113"/>
      <c r="L127" s="63" t="s">
        <v>14276</v>
      </c>
      <c r="N127" s="31">
        <f t="shared" si="8"/>
        <v>123000000000124</v>
      </c>
      <c r="O12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'Bosowa Asuransi'::varchar, 141000000000004::bigint); </v>
      </c>
      <c r="R127" s="33"/>
    </row>
    <row r="128" spans="1:18">
      <c r="A128" s="23" t="str">
        <f t="shared" si="7"/>
        <v/>
      </c>
      <c r="B128" s="22" t="s">
        <v>16164</v>
      </c>
      <c r="C128" s="110">
        <v>141000000000004</v>
      </c>
      <c r="D128" s="111" t="str">
        <f>IF(EXACT($C128, ""), B128, CONCATENATE(VLOOKUP($C128, 'REF - InstitutionType'!$B$4:$E$102, 3, FALSE), IF(EXACT(VLOOKUP($C128, 'REF - InstitutionType'!$B$4:$E$102, 3, FALSE), ""), "", " "), $B128, "", VLOOKUP($C128, 'REF - InstitutionType'!$B$4:$E$102, 4, FALSE), IF(EXACT($E128, ""), "", " [a.k.a : "&amp;$E128&amp;"]")))</f>
        <v>PT. Buana Tirta Semesta</v>
      </c>
      <c r="E128" s="112"/>
      <c r="F128" s="63" t="s">
        <v>16163</v>
      </c>
      <c r="G128" s="132" t="str">
        <f>IF(EXACT($F128, ""), "", VLOOKUP($F128, 'RAW EDITED 3 Years'!$A$2:$G$438, 5, FALSE))</f>
        <v>Supplier Material Civil</v>
      </c>
      <c r="H128" s="132" t="str">
        <f>IF(EXACT($F128, ""), "", VLOOKUP($F128, 'RAW EDITED 3 Years'!$A$2:$G$438, 6, FALSE))</f>
        <v>Bahan Bangunan</v>
      </c>
      <c r="I128" s="132" t="str">
        <f>IF(EXACT($F128, ""), "", VLOOKUP($F128, 'RAW EDITED 3 Years'!$A$2:$G$438, 7, FALSE))</f>
        <v>Vendor Phenolic / Triple / Multiplek</v>
      </c>
      <c r="J128" s="113"/>
      <c r="K128" s="113"/>
      <c r="L128" s="63" t="s">
        <v>14276</v>
      </c>
      <c r="N128" s="31">
        <f t="shared" si="8"/>
        <v>123000000000125</v>
      </c>
      <c r="O12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'Buana Tirta Semesta'::varchar, 141000000000004::bigint); </v>
      </c>
      <c r="R128" s="33"/>
    </row>
    <row r="129" spans="1:18">
      <c r="A129" s="23" t="str">
        <f t="shared" si="7"/>
        <v/>
      </c>
      <c r="B129" s="22" t="s">
        <v>16178</v>
      </c>
      <c r="C129" s="110">
        <v>141000000000004</v>
      </c>
      <c r="D129" s="111" t="str">
        <f>IF(EXACT($C129, ""), B129, CONCATENATE(VLOOKUP($C129, 'REF - InstitutionType'!$B$4:$E$102, 3, FALSE), IF(EXACT(VLOOKUP($C129, 'REF - InstitutionType'!$B$4:$E$102, 3, FALSE), ""), "", " "), $B129, "", VLOOKUP($C129, 'REF - InstitutionType'!$B$4:$E$102, 4, FALSE), IF(EXACT($E129, ""), "", " [a.k.a : "&amp;$E129&amp;"]")))</f>
        <v>PT. Cahaya Mentari Cemerlang</v>
      </c>
      <c r="E129" s="112"/>
      <c r="F129" s="63" t="s">
        <v>16177</v>
      </c>
      <c r="G129" s="132" t="str">
        <f>IF(EXACT($F129, ""), "", VLOOKUP($F129, 'RAW EDITED 3 Years'!$A$2:$G$438, 5, FALSE))</f>
        <v>Supplier Material Civil</v>
      </c>
      <c r="H129" s="132" t="str">
        <f>IF(EXACT($F129, ""), "", VLOOKUP($F129, 'RAW EDITED 3 Years'!$A$2:$G$438, 6, FALSE))</f>
        <v>Bahan Bangunan</v>
      </c>
      <c r="I129" s="132" t="str">
        <f>IF(EXACT($F129, ""), "", VLOOKUP($F129, 'RAW EDITED 3 Years'!$A$2:$G$438, 7, FALSE))</f>
        <v>pembelian Triplex Penolic</v>
      </c>
      <c r="J129" s="113"/>
      <c r="K129" s="113"/>
      <c r="L129" s="63" t="s">
        <v>14276</v>
      </c>
      <c r="N129" s="31">
        <f t="shared" si="8"/>
        <v>123000000000126</v>
      </c>
      <c r="O12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'Cahaya Mentari Cemerlang'::varchar, 141000000000004::bigint); </v>
      </c>
      <c r="R129" s="33"/>
    </row>
    <row r="130" spans="1:18">
      <c r="A130" s="23" t="str">
        <f t="shared" si="7"/>
        <v/>
      </c>
      <c r="B130" s="22" t="s">
        <v>17361</v>
      </c>
      <c r="C130" s="110">
        <v>141000000000004</v>
      </c>
      <c r="D130" s="111" t="str">
        <f>IF(EXACT($C130, ""), B130, CONCATENATE(VLOOKUP($C130, 'REF - InstitutionType'!$B$4:$E$102, 3, FALSE), IF(EXACT(VLOOKUP($C130, 'REF - InstitutionType'!$B$4:$E$102, 3, FALSE), ""), "", " "), $B130, "", VLOOKUP($C130, 'REF - InstitutionType'!$B$4:$E$102, 4, FALSE), IF(EXACT($E130, ""), "", " [a.k.a : "&amp;$E130&amp;"]")))</f>
        <v>PT. Cakrawala Persada Internasional</v>
      </c>
      <c r="E130" s="112"/>
      <c r="F130" s="63" t="s">
        <v>16865</v>
      </c>
      <c r="G130" s="132" t="str">
        <f>IF(EXACT($F130, ""), "", VLOOKUP($F130, 'RAW EDITED 3 Years'!$A$2:$G$438, 5, FALSE))</f>
        <v>Transportation</v>
      </c>
      <c r="H130" s="132" t="str">
        <f>IF(EXACT($F130, ""), "", VLOOKUP($F130, 'RAW EDITED 3 Years'!$A$2:$G$438, 6, FALSE))</f>
        <v>Trucking</v>
      </c>
      <c r="I130" s="132" t="str">
        <f>IF(EXACT($F130, ""), "", VLOOKUP($F130, 'RAW EDITED 3 Years'!$A$2:$G$438, 7, FALSE))</f>
        <v xml:space="preserve">Freight Forwading Internasional </v>
      </c>
      <c r="J130" s="113"/>
      <c r="K130" s="113"/>
      <c r="L130" s="63" t="s">
        <v>14276</v>
      </c>
      <c r="N130" s="31">
        <f t="shared" si="8"/>
        <v>123000000000127</v>
      </c>
      <c r="O13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'Cakrawala Persada Internasional'::varchar, 141000000000004::bigint); </v>
      </c>
      <c r="R130" s="33"/>
    </row>
    <row r="131" spans="1:18">
      <c r="A131" s="23" t="str">
        <f t="shared" si="7"/>
        <v/>
      </c>
      <c r="B131" s="22" t="s">
        <v>16186</v>
      </c>
      <c r="C131" s="110">
        <v>141000000000004</v>
      </c>
      <c r="D131" s="111" t="str">
        <f>IF(EXACT($C131, ""), B131, CONCATENATE(VLOOKUP($C131, 'REF - InstitutionType'!$B$4:$E$102, 3, FALSE), IF(EXACT(VLOOKUP($C131, 'REF - InstitutionType'!$B$4:$E$102, 3, FALSE), ""), "", " "), $B131, "", VLOOKUP($C131, 'REF - InstitutionType'!$B$4:$E$102, 4, FALSE), IF(EXACT($E131, ""), "", " [a.k.a : "&amp;$E131&amp;"]")))</f>
        <v xml:space="preserve">PT. Caroline Trans Mandiri </v>
      </c>
      <c r="E131" s="112"/>
      <c r="F131" s="63" t="s">
        <v>9232</v>
      </c>
      <c r="G131" s="132" t="str">
        <f>IF(EXACT($F131, ""), "", VLOOKUP($F131, 'RAW EDITED 3 Years'!$A$2:$G$438, 5, FALSE))</f>
        <v>Transportation</v>
      </c>
      <c r="H131" s="132" t="str">
        <f>IF(EXACT($F131, ""), "", VLOOKUP($F131, 'RAW EDITED 3 Years'!$A$2:$G$438, 6, FALSE))</f>
        <v>Trucking</v>
      </c>
      <c r="I131" s="132" t="str">
        <f>IF(EXACT($F131, ""), "", VLOOKUP($F131, 'RAW EDITED 3 Years'!$A$2:$G$438, 7, FALSE))</f>
        <v xml:space="preserve">Trucking </v>
      </c>
      <c r="J131" s="113"/>
      <c r="K131" s="113"/>
      <c r="L131" s="63" t="s">
        <v>14276</v>
      </c>
      <c r="N131" s="31">
        <f t="shared" si="8"/>
        <v>123000000000128</v>
      </c>
      <c r="O13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'Caroline Trans Mandiri '::varchar, 141000000000004::bigint); </v>
      </c>
      <c r="R131" s="33"/>
    </row>
    <row r="132" spans="1:18">
      <c r="A132" s="23" t="str">
        <f t="shared" si="7"/>
        <v/>
      </c>
      <c r="B132" s="22" t="s">
        <v>16193</v>
      </c>
      <c r="C132" s="110">
        <v>141000000000004</v>
      </c>
      <c r="D132" s="111" t="str">
        <f>IF(EXACT($C132, ""), B132, CONCATENATE(VLOOKUP($C132, 'REF - InstitutionType'!$B$4:$E$102, 3, FALSE), IF(EXACT(VLOOKUP($C132, 'REF - InstitutionType'!$B$4:$E$102, 3, FALSE), ""), "", " "), $B132, "", VLOOKUP($C132, 'REF - InstitutionType'!$B$4:$E$102, 4, FALSE), IF(EXACT($E132, ""), "", " [a.k.a : "&amp;$E132&amp;"]")))</f>
        <v xml:space="preserve">PT. Cita Baja </v>
      </c>
      <c r="E132" s="112"/>
      <c r="F132" s="63" t="s">
        <v>2868</v>
      </c>
      <c r="G132" s="132" t="str">
        <f>IF(EXACT($F132, ""), "", VLOOKUP($F132, 'RAW EDITED 3 Years'!$A$2:$G$438, 5, FALSE))</f>
        <v>SMCivil</v>
      </c>
      <c r="H132" s="132" t="str">
        <f>IF(EXACT($F132, ""), "", VLOOKUP($F132, 'RAW EDITED 3 Years'!$A$2:$G$438, 6, FALSE))</f>
        <v/>
      </c>
      <c r="I132" s="132" t="str">
        <f>IF(EXACT($F132, ""), "", VLOOKUP($F132, 'RAW EDITED 3 Years'!$A$2:$G$438, 7, FALSE))</f>
        <v>Pass Without Comment</v>
      </c>
      <c r="J132" s="113"/>
      <c r="K132" s="113"/>
      <c r="L132" s="63" t="s">
        <v>14276</v>
      </c>
      <c r="N132" s="31">
        <f t="shared" si="8"/>
        <v>123000000000129</v>
      </c>
      <c r="O13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'Cita Baja '::varchar, 141000000000004::bigint); </v>
      </c>
      <c r="R132" s="33"/>
    </row>
    <row r="133" spans="1:18">
      <c r="A133" s="23" t="str">
        <f t="shared" ref="A133:A196" si="10">IF( COUNTIF( $D$4:$D$1000, $D133 ) = 1, "", "Duplicated")</f>
        <v/>
      </c>
      <c r="B133" s="22" t="s">
        <v>17362</v>
      </c>
      <c r="C133" s="110">
        <v>141000000000004</v>
      </c>
      <c r="D133" s="111" t="str">
        <f>IF(EXACT($C133, ""), B133, CONCATENATE(VLOOKUP($C133, 'REF - InstitutionType'!$B$4:$E$102, 3, FALSE), IF(EXACT(VLOOKUP($C133, 'REF - InstitutionType'!$B$4:$E$102, 3, FALSE), ""), "", " "), $B133, "", VLOOKUP($C133, 'REF - InstitutionType'!$B$4:$E$102, 4, FALSE), IF(EXACT($E133, ""), "", " [a.k.a : "&amp;$E133&amp;"]")))</f>
        <v>PT. Citra Banjar Abadi</v>
      </c>
      <c r="E133" s="112"/>
      <c r="F133" s="63" t="s">
        <v>16874</v>
      </c>
      <c r="G133" s="132" t="str">
        <f>IF(EXACT($F133, ""), "", VLOOKUP($F133, 'RAW EDITED 3 Years'!$A$2:$G$438, 5, FALSE))</f>
        <v>Manufactur</v>
      </c>
      <c r="H133" s="132" t="str">
        <f>IF(EXACT($F133, ""), "", VLOOKUP($F133, 'RAW EDITED 3 Years'!$A$2:$G$438, 6, FALSE))</f>
        <v>Fabrikator Tower</v>
      </c>
      <c r="I133" s="132" t="str">
        <f>IF(EXACT($F133, ""), "", VLOOKUP($F133, 'RAW EDITED 3 Years'!$A$2:$G$438, 7, FALSE))</f>
        <v>Fabrikasi Tower BTS dan Latice</v>
      </c>
      <c r="J133" s="113"/>
      <c r="K133" s="113"/>
      <c r="L133" s="63" t="s">
        <v>14276</v>
      </c>
      <c r="N133" s="31">
        <f t="shared" si="8"/>
        <v>123000000000130</v>
      </c>
      <c r="O13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'Citra Banjar Abadi'::varchar, 141000000000004::bigint); </v>
      </c>
      <c r="R133" s="33"/>
    </row>
    <row r="134" spans="1:18">
      <c r="A134" s="23" t="str">
        <f t="shared" si="10"/>
        <v/>
      </c>
      <c r="B134" s="22" t="s">
        <v>16197</v>
      </c>
      <c r="C134" s="110">
        <v>141000000000004</v>
      </c>
      <c r="D134" s="111" t="str">
        <f>IF(EXACT($C134, ""), B134, CONCATENATE(VLOOKUP($C134, 'REF - InstitutionType'!$B$4:$E$102, 3, FALSE), IF(EXACT(VLOOKUP($C134, 'REF - InstitutionType'!$B$4:$E$102, 3, FALSE), ""), "", " "), $B134, "", VLOOKUP($C134, 'REF - InstitutionType'!$B$4:$E$102, 4, FALSE), IF(EXACT($E134, ""), "", " [a.k.a : "&amp;$E134&amp;"]")))</f>
        <v xml:space="preserve">PT. Datascrip </v>
      </c>
      <c r="E134" s="112"/>
      <c r="F134" s="63" t="s">
        <v>7023</v>
      </c>
      <c r="G134" s="132" t="str">
        <f>IF(EXACT($F134, ""), "", VLOOKUP($F134, 'RAW EDITED 3 Years'!$A$2:$G$438, 5, FALSE))</f>
        <v>Supplier</v>
      </c>
      <c r="H134" s="132" t="str">
        <f>IF(EXACT($F134, ""), "", VLOOKUP($F134, 'RAW EDITED 3 Years'!$A$2:$G$438, 6, FALSE))</f>
        <v>Overhead</v>
      </c>
      <c r="I134" s="132" t="str">
        <f>IF(EXACT($F134, ""), "", VLOOKUP($F134, 'RAW EDITED 3 Years'!$A$2:$G$438, 7, FALSE))</f>
        <v xml:space="preserve">Supplier Lemari Besi </v>
      </c>
      <c r="J134" s="113"/>
      <c r="K134" s="113"/>
      <c r="L134" s="63" t="s">
        <v>14276</v>
      </c>
      <c r="N134" s="31">
        <f t="shared" si="8"/>
        <v>123000000000131</v>
      </c>
      <c r="O13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'Datascrip '::varchar, 141000000000004::bigint); </v>
      </c>
      <c r="R134" s="33"/>
    </row>
    <row r="135" spans="1:18">
      <c r="A135" s="23" t="str">
        <f t="shared" si="10"/>
        <v/>
      </c>
      <c r="B135" s="22" t="s">
        <v>17363</v>
      </c>
      <c r="C135" s="110">
        <v>141000000000004</v>
      </c>
      <c r="D135" s="111" t="str">
        <f>IF(EXACT($C135, ""), B135, CONCATENATE(VLOOKUP($C135, 'REF - InstitutionType'!$B$4:$E$102, 3, FALSE), IF(EXACT(VLOOKUP($C135, 'REF - InstitutionType'!$B$4:$E$102, 3, FALSE), ""), "", " "), $B135, "", VLOOKUP($C135, 'REF - InstitutionType'!$B$4:$E$102, 4, FALSE), IF(EXACT($E135, ""), "", " [a.k.a : "&amp;$E135&amp;"]")))</f>
        <v xml:space="preserve">PT. Denko Wahana Sakti </v>
      </c>
      <c r="E135" s="112"/>
      <c r="F135" s="63" t="s">
        <v>6147</v>
      </c>
      <c r="G135" s="132" t="str">
        <f>IF(EXACT($F135, ""), "", VLOOKUP($F135, 'RAW EDITED 3 Years'!$A$2:$G$438, 5, FALSE))</f>
        <v>Supplier Material RF</v>
      </c>
      <c r="H135" s="132" t="str">
        <f>IF(EXACT($F135, ""), "", VLOOKUP($F135, 'RAW EDITED 3 Years'!$A$2:$G$438, 6, FALSE))</f>
        <v>Material RF</v>
      </c>
      <c r="I135" s="132" t="str">
        <f>IF(EXACT($F135, ""), "", VLOOKUP($F135, 'RAW EDITED 3 Years'!$A$2:$G$438, 7, FALSE))</f>
        <v/>
      </c>
      <c r="J135" s="113"/>
      <c r="K135" s="113"/>
      <c r="L135" s="63" t="s">
        <v>14276</v>
      </c>
      <c r="N135" s="31">
        <f t="shared" ref="N135:N198" si="11" xml:space="preserve"> N134 + IF(EXACT(O135, ""), 0, 1)</f>
        <v>123000000000132</v>
      </c>
      <c r="O135" s="32" t="str">
        <f t="shared" ref="O135:O198" si="12">CONCATENATE("PERFORM ""SchData-OLTP-Master"".""Func_TblInstitution_SET""(varSystemLoginSession::bigint, null::bigint, null::varchar, null::timestamptz, null::timestamptz, null::varchar, varInstitutionBranchID::bigint, varBaseCurrencyID::bigint, '", B135, "'::varchar, ", IF(EXACT(C135, ""), "null", C135),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'Denko Wahana Sakti '::varchar, 141000000000004::bigint); </v>
      </c>
      <c r="R135" s="33"/>
    </row>
    <row r="136" spans="1:18">
      <c r="A136" s="23" t="str">
        <f t="shared" si="10"/>
        <v/>
      </c>
      <c r="B136" s="22" t="s">
        <v>16210</v>
      </c>
      <c r="C136" s="110">
        <v>141000000000004</v>
      </c>
      <c r="D136" s="111" t="str">
        <f>IF(EXACT($C136, ""), B136, CONCATENATE(VLOOKUP($C136, 'REF - InstitutionType'!$B$4:$E$102, 3, FALSE), IF(EXACT(VLOOKUP($C136, 'REF - InstitutionType'!$B$4:$E$102, 3, FALSE), ""), "", " "), $B136, "", VLOOKUP($C136, 'REF - InstitutionType'!$B$4:$E$102, 4, FALSE), IF(EXACT($E136, ""), "", " [a.k.a : "&amp;$E136&amp;"]")))</f>
        <v>PT. Detech Profesional Indonesia</v>
      </c>
      <c r="E136" s="112"/>
      <c r="F136" s="63" t="s">
        <v>16209</v>
      </c>
      <c r="G136" s="132" t="str">
        <f>IF(EXACT($F136, ""), "", VLOOKUP($F136, 'RAW EDITED 3 Years'!$A$2:$G$438, 5, FALSE))</f>
        <v>Supplier Others</v>
      </c>
      <c r="H136" s="132" t="str">
        <f>IF(EXACT($F136, ""), "", VLOOKUP($F136, 'RAW EDITED 3 Years'!$A$2:$G$438, 6, FALSE))</f>
        <v>Steel</v>
      </c>
      <c r="I136" s="132" t="str">
        <f>IF(EXACT($F136, ""), "", VLOOKUP($F136, 'RAW EDITED 3 Years'!$A$2:$G$438, 7, FALSE))</f>
        <v>Jasa Uji Tarik Besi Beton</v>
      </c>
      <c r="J136" s="113"/>
      <c r="K136" s="113"/>
      <c r="L136" s="63" t="s">
        <v>14276</v>
      </c>
      <c r="N136" s="31">
        <f t="shared" si="11"/>
        <v>123000000000133</v>
      </c>
      <c r="O13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'Detech Profesional Indonesia'::varchar, 141000000000004::bigint); </v>
      </c>
      <c r="R136" s="33"/>
    </row>
    <row r="137" spans="1:18">
      <c r="A137" s="23" t="str">
        <f t="shared" si="10"/>
        <v/>
      </c>
      <c r="B137" s="22" t="s">
        <v>16219</v>
      </c>
      <c r="C137" s="110">
        <v>141000000000004</v>
      </c>
      <c r="D137" s="111" t="str">
        <f>IF(EXACT($C137, ""), B137, CONCATENATE(VLOOKUP($C137, 'REF - InstitutionType'!$B$4:$E$102, 3, FALSE), IF(EXACT(VLOOKUP($C137, 'REF - InstitutionType'!$B$4:$E$102, 3, FALSE), ""), "", " "), $B137, "", VLOOKUP($C137, 'REF - InstitutionType'!$B$4:$E$102, 4, FALSE), IF(EXACT($E137, ""), "", " [a.k.a : "&amp;$E137&amp;"]")))</f>
        <v>PT. Dharma Lautan Utama</v>
      </c>
      <c r="E137" s="112"/>
      <c r="F137" s="63" t="s">
        <v>16218</v>
      </c>
      <c r="G137" s="132" t="str">
        <f>IF(EXACT($F137, ""), "", VLOOKUP($F137, 'RAW EDITED 3 Years'!$A$2:$G$438, 5, FALSE))</f>
        <v>Transportation</v>
      </c>
      <c r="H137" s="132" t="str">
        <f>IF(EXACT($F137, ""), "", VLOOKUP($F137, 'RAW EDITED 3 Years'!$A$2:$G$438, 6, FALSE))</f>
        <v>Transportasi via Kapal Laut</v>
      </c>
      <c r="I137" s="132" t="str">
        <f>IF(EXACT($F137, ""), "", VLOOKUP($F137, 'RAW EDITED 3 Years'!$A$2:$G$438, 7, FALSE))</f>
        <v>Vendor pengiriman barang melalui laut (Kapal Rucitra). Rute Semarang - Kumai. No rekening pembayaran akan diberikan setelah booking jadwal pengiriman</v>
      </c>
      <c r="J137" s="113"/>
      <c r="K137" s="113"/>
      <c r="L137" s="63" t="s">
        <v>14276</v>
      </c>
      <c r="N137" s="31">
        <f t="shared" si="11"/>
        <v>123000000000134</v>
      </c>
      <c r="O13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'Dharma Lautan Utama'::varchar, 141000000000004::bigint); </v>
      </c>
      <c r="R137" s="33"/>
    </row>
    <row r="138" spans="1:18">
      <c r="A138" s="23" t="str">
        <f t="shared" si="10"/>
        <v/>
      </c>
      <c r="B138" s="22" t="s">
        <v>16226</v>
      </c>
      <c r="C138" s="110">
        <v>141000000000004</v>
      </c>
      <c r="D138" s="111" t="str">
        <f>IF(EXACT($C138, ""), B138, CONCATENATE(VLOOKUP($C138, 'REF - InstitutionType'!$B$4:$E$102, 3, FALSE), IF(EXACT(VLOOKUP($C138, 'REF - InstitutionType'!$B$4:$E$102, 3, FALSE), ""), "", " "), $B138, "", VLOOKUP($C138, 'REF - InstitutionType'!$B$4:$E$102, 4, FALSE), IF(EXACT($E138, ""), "", " [a.k.a : "&amp;$E138&amp;"]")))</f>
        <v>PT. Dinar Energi Utama</v>
      </c>
      <c r="E138" s="112"/>
      <c r="F138" s="63" t="s">
        <v>16225</v>
      </c>
      <c r="G138" s="132" t="str">
        <f>IF(EXACT($F138, ""), "", VLOOKUP($F138, 'RAW EDITED 3 Years'!$A$2:$G$438, 5, FALSE))</f>
        <v>Survey</v>
      </c>
      <c r="H138" s="132" t="str">
        <f>IF(EXACT($F138, ""), "", VLOOKUP($F138, 'RAW EDITED 3 Years'!$A$2:$G$438, 6, FALSE))</f>
        <v>Survey</v>
      </c>
      <c r="I138" s="132" t="str">
        <f>IF(EXACT($F138, ""), "", VLOOKUP($F138, 'RAW EDITED 3 Years'!$A$2:$G$438, 7, FALSE))</f>
        <v>Vendor Benchmarking untuk Pangkalan Bun. Perusahaan dibidang Surveyor</v>
      </c>
      <c r="J138" s="113"/>
      <c r="K138" s="113"/>
      <c r="L138" s="63" t="s">
        <v>14276</v>
      </c>
      <c r="N138" s="31">
        <f t="shared" si="11"/>
        <v>123000000000135</v>
      </c>
      <c r="O13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'Dinar Energi Utama'::varchar, 141000000000004::bigint); </v>
      </c>
      <c r="R138" s="33"/>
    </row>
    <row r="139" spans="1:18">
      <c r="A139" s="23" t="str">
        <f t="shared" si="10"/>
        <v/>
      </c>
      <c r="B139" s="22" t="s">
        <v>11443</v>
      </c>
      <c r="C139" s="110">
        <v>141000000000004</v>
      </c>
      <c r="D139" s="111" t="str">
        <f>IF(EXACT($C139, ""), B139, CONCATENATE(VLOOKUP($C139, 'REF - InstitutionType'!$B$4:$E$102, 3, FALSE), IF(EXACT(VLOOKUP($C139, 'REF - InstitutionType'!$B$4:$E$102, 3, FALSE), ""), "", " "), $B139, "", VLOOKUP($C139, 'REF - InstitutionType'!$B$4:$E$102, 4, FALSE), IF(EXACT($E139, ""), "", " [a.k.a : "&amp;$E139&amp;"]")))</f>
        <v>PT. Dirgatz Indonesia</v>
      </c>
      <c r="E139" s="112"/>
      <c r="F139" s="63" t="s">
        <v>11444</v>
      </c>
      <c r="G139" s="132" t="str">
        <f>IF(EXACT($F139, ""), "", VLOOKUP($F139, 'RAW EDITED 3 Years'!$A$2:$G$438, 5, FALSE))</f>
        <v>Supplier Others</v>
      </c>
      <c r="H139" s="132" t="str">
        <f>IF(EXACT($F139, ""), "", VLOOKUP($F139, 'RAW EDITED 3 Years'!$A$2:$G$438, 6, FALSE))</f>
        <v>Bahan Bangunan</v>
      </c>
      <c r="I139" s="132" t="str">
        <f>IF(EXACT($F139, ""), "", VLOOKUP($F139, 'RAW EDITED 3 Years'!$A$2:$G$438, 7, FALSE))</f>
        <v>Supplier Material Geotextile</v>
      </c>
      <c r="J139" s="113"/>
      <c r="K139" s="113"/>
      <c r="L139" s="63" t="s">
        <v>14276</v>
      </c>
      <c r="N139" s="31">
        <f t="shared" si="11"/>
        <v>123000000000136</v>
      </c>
      <c r="O13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'Dirgatz Indonesia'::varchar, 141000000000004::bigint); </v>
      </c>
      <c r="R139" s="33"/>
    </row>
    <row r="140" spans="1:18">
      <c r="A140" s="23" t="str">
        <f t="shared" si="10"/>
        <v>Duplicated</v>
      </c>
      <c r="B140" s="22" t="s">
        <v>71</v>
      </c>
      <c r="C140" s="110">
        <v>141000000000004</v>
      </c>
      <c r="D140" s="111" t="str">
        <f>IF(EXACT($C140, ""), B140, CONCATENATE(VLOOKUP($C140, 'REF - InstitutionType'!$B$4:$E$102, 3, FALSE), IF(EXACT(VLOOKUP($C140, 'REF - InstitutionType'!$B$4:$E$102, 3, FALSE), ""), "", " "), $B140, "", VLOOKUP($C140, 'REF - InstitutionType'!$B$4:$E$102, 4, FALSE), IF(EXACT($E140, ""), "", " [a.k.a : "&amp;$E140&amp;"]")))</f>
        <v>PT. Duta Realtindo Perkasa</v>
      </c>
      <c r="E140" s="112"/>
      <c r="F140" s="63" t="s">
        <v>11009</v>
      </c>
      <c r="G140" s="132" t="str">
        <f>IF(EXACT($F140, ""), "", VLOOKUP($F140, 'RAW EDITED 3 Years'!$A$2:$G$438, 5, FALSE))</f>
        <v>Insurance Consultant, Guarante</v>
      </c>
      <c r="H140" s="132" t="str">
        <f>IF(EXACT($F140, ""), "", VLOOKUP($F140, 'RAW EDITED 3 Years'!$A$2:$G$438, 6, FALSE))</f>
        <v>Overhead</v>
      </c>
      <c r="I140" s="132" t="str">
        <f>IF(EXACT($F140, ""), "", VLOOKUP($F140, 'RAW EDITED 3 Years'!$A$2:$G$438, 7, FALSE))</f>
        <v>Cunsultan Bank Guarantee &amp; Surety Bond</v>
      </c>
      <c r="J140" s="113"/>
      <c r="K140" s="113"/>
      <c r="L140" s="63" t="s">
        <v>14276</v>
      </c>
      <c r="N140" s="31">
        <f t="shared" si="11"/>
        <v>123000000000137</v>
      </c>
      <c r="O14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'Duta Realtindo Perkasa'::varchar, 141000000000004::bigint); </v>
      </c>
      <c r="R140" s="33"/>
    </row>
    <row r="141" spans="1:18">
      <c r="A141" s="23" t="str">
        <f t="shared" si="10"/>
        <v/>
      </c>
      <c r="B141" s="22" t="s">
        <v>11387</v>
      </c>
      <c r="C141" s="110">
        <v>141000000000004</v>
      </c>
      <c r="D141" s="111" t="str">
        <f>IF(EXACT($C141, ""), B141, CONCATENATE(VLOOKUP($C141, 'REF - InstitutionType'!$B$4:$E$102, 3, FALSE), IF(EXACT(VLOOKUP($C141, 'REF - InstitutionType'!$B$4:$E$102, 3, FALSE), ""), "", " "), $B141, "", VLOOKUP($C141, 'REF - InstitutionType'!$B$4:$E$102, 4, FALSE), IF(EXACT($E141, ""), "", " [a.k.a : "&amp;$E141&amp;"]")))</f>
        <v>PT. Dwimitra Sejahtera Bersama</v>
      </c>
      <c r="E141" s="112"/>
      <c r="F141" s="63" t="s">
        <v>11388</v>
      </c>
      <c r="G141" s="132" t="str">
        <f>IF(EXACT($F141, ""), "", VLOOKUP($F141, 'RAW EDITED 3 Years'!$A$2:$G$438, 5, FALSE))</f>
        <v>Pabrik</v>
      </c>
      <c r="H141" s="132" t="str">
        <f>IF(EXACT($F141, ""), "", VLOOKUP($F141, 'RAW EDITED 3 Years'!$A$2:$G$438, 6, FALSE))</f>
        <v>Bolt, Nut, Washer, Ring, Ancho</v>
      </c>
      <c r="I141" s="132" t="str">
        <f>IF(EXACT($F141, ""), "", VLOOKUP($F141, 'RAW EDITED 3 Years'!$A$2:$G$438, 7, FALSE))</f>
        <v/>
      </c>
      <c r="J141" s="113"/>
      <c r="K141" s="113"/>
      <c r="L141" s="63" t="s">
        <v>14276</v>
      </c>
      <c r="N141" s="31">
        <f t="shared" si="11"/>
        <v>123000000000138</v>
      </c>
      <c r="O14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'Dwimitra Sejahtera Bersama'::varchar, 141000000000004::bigint); </v>
      </c>
      <c r="R141" s="33"/>
    </row>
    <row r="142" spans="1:18">
      <c r="A142" s="23" t="str">
        <f t="shared" si="10"/>
        <v/>
      </c>
      <c r="B142" s="22" t="s">
        <v>16264</v>
      </c>
      <c r="C142" s="110">
        <v>141000000000004</v>
      </c>
      <c r="D142" s="111" t="str">
        <f>IF(EXACT($C142, ""), B142, CONCATENATE(VLOOKUP($C142, 'REF - InstitutionType'!$B$4:$E$102, 3, FALSE), IF(EXACT(VLOOKUP($C142, 'REF - InstitutionType'!$B$4:$E$102, 3, FALSE), ""), "", " "), $B142, "", VLOOKUP($C142, 'REF - InstitutionType'!$B$4:$E$102, 4, FALSE), IF(EXACT($E142, ""), "", " [a.k.a : "&amp;$E142&amp;"]")))</f>
        <v>PT. Elbion Karya Solusi</v>
      </c>
      <c r="E142" s="112"/>
      <c r="F142" s="63" t="s">
        <v>16263</v>
      </c>
      <c r="G142" s="132" t="str">
        <f>IF(EXACT($F142, ""), "", VLOOKUP($F142, 'RAW EDITED 3 Years'!$A$2:$G$438, 5, FALSE))</f>
        <v>Distributor</v>
      </c>
      <c r="H142" s="132" t="str">
        <f>IF(EXACT($F142, ""), "", VLOOKUP($F142, 'RAW EDITED 3 Years'!$A$2:$G$438, 6, FALSE))</f>
        <v>Alat elektrical</v>
      </c>
      <c r="I142" s="132" t="str">
        <f>IF(EXACT($F142, ""), "", VLOOKUP($F142, 'RAW EDITED 3 Years'!$A$2:$G$438, 7, FALSE))</f>
        <v/>
      </c>
      <c r="J142" s="113"/>
      <c r="K142" s="113"/>
      <c r="L142" s="63" t="s">
        <v>14276</v>
      </c>
      <c r="N142" s="31">
        <f t="shared" si="11"/>
        <v>123000000000139</v>
      </c>
      <c r="O14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'Elbion Karya Solusi'::varchar, 141000000000004::bigint); </v>
      </c>
      <c r="R142" s="33"/>
    </row>
    <row r="143" spans="1:18">
      <c r="A143" s="23" t="str">
        <f t="shared" si="10"/>
        <v/>
      </c>
      <c r="B143" s="22" t="s">
        <v>16271</v>
      </c>
      <c r="C143" s="110">
        <v>141000000000004</v>
      </c>
      <c r="D143" s="111" t="str">
        <f>IF(EXACT($C143, ""), B143, CONCATENATE(VLOOKUP($C143, 'REF - InstitutionType'!$B$4:$E$102, 3, FALSE), IF(EXACT(VLOOKUP($C143, 'REF - InstitutionType'!$B$4:$E$102, 3, FALSE), ""), "", " "), $B143, "", VLOOKUP($C143, 'REF - InstitutionType'!$B$4:$E$102, 4, FALSE), IF(EXACT($E143, ""), "", " [a.k.a : "&amp;$E143&amp;"]")))</f>
        <v xml:space="preserve">PT. Fortindo Maju Bersama </v>
      </c>
      <c r="E143" s="112"/>
      <c r="F143" s="63" t="s">
        <v>16270</v>
      </c>
      <c r="G143" s="132" t="str">
        <f>IF(EXACT($F143, ""), "", VLOOKUP($F143, 'RAW EDITED 3 Years'!$A$2:$G$438, 5, FALSE))</f>
        <v>Supplier Material ME</v>
      </c>
      <c r="H143" s="132" t="str">
        <f>IF(EXACT($F143, ""), "", VLOOKUP($F143, 'RAW EDITED 3 Years'!$A$2:$G$438, 6, FALSE))</f>
        <v>Alat elektrical</v>
      </c>
      <c r="I143" s="132" t="str">
        <f>IF(EXACT($F143, ""), "", VLOOKUP($F143, 'RAW EDITED 3 Years'!$A$2:$G$438, 7, FALSE))</f>
        <v>Distributor Electrical, Automation dan Accessories Panel Listrik</v>
      </c>
      <c r="J143" s="113"/>
      <c r="K143" s="113"/>
      <c r="L143" s="63" t="s">
        <v>14276</v>
      </c>
      <c r="N143" s="31">
        <f t="shared" si="11"/>
        <v>123000000000140</v>
      </c>
      <c r="O14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'Fortindo Maju Bersama '::varchar, 141000000000004::bigint); </v>
      </c>
      <c r="R143" s="33"/>
    </row>
    <row r="144" spans="1:18">
      <c r="A144" s="23" t="str">
        <f t="shared" si="10"/>
        <v/>
      </c>
      <c r="B144" s="22" t="s">
        <v>16281</v>
      </c>
      <c r="C144" s="110">
        <v>141000000000004</v>
      </c>
      <c r="D144" s="111" t="str">
        <f>IF(EXACT($C144, ""), B144, CONCATENATE(VLOOKUP($C144, 'REF - InstitutionType'!$B$4:$E$102, 3, FALSE), IF(EXACT(VLOOKUP($C144, 'REF - InstitutionType'!$B$4:$E$102, 3, FALSE), ""), "", " "), $B144, "", VLOOKUP($C144, 'REF - InstitutionType'!$B$4:$E$102, 4, FALSE), IF(EXACT($E144, ""), "", " [a.k.a : "&amp;$E144&amp;"]")))</f>
        <v>PT. Gateway Container Line Indonesia</v>
      </c>
      <c r="E144" s="112"/>
      <c r="F144" s="63" t="s">
        <v>16280</v>
      </c>
      <c r="G144" s="132" t="str">
        <f>IF(EXACT($F144, ""), "", VLOOKUP($F144, 'RAW EDITED 3 Years'!$A$2:$G$438, 5, FALSE))</f>
        <v>Freight Forwarder</v>
      </c>
      <c r="H144" s="132" t="str">
        <f>IF(EXACT($F144, ""), "", VLOOKUP($F144, 'RAW EDITED 3 Years'!$A$2:$G$438, 6, FALSE))</f>
        <v>Forwarder Import</v>
      </c>
      <c r="I144" s="132" t="str">
        <f>IF(EXACT($F144, ""), "", VLOOKUP($F144, 'RAW EDITED 3 Years'!$A$2:$G$438, 7, FALSE))</f>
        <v xml:space="preserve">Jasa Custom Clearance Material Improt </v>
      </c>
      <c r="J144" s="113"/>
      <c r="K144" s="113"/>
      <c r="L144" s="63" t="s">
        <v>14276</v>
      </c>
      <c r="N144" s="31">
        <f t="shared" si="11"/>
        <v>123000000000141</v>
      </c>
      <c r="O14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'Gateway Container Line Indonesia'::varchar, 141000000000004::bigint); </v>
      </c>
      <c r="R144" s="33"/>
    </row>
    <row r="145" spans="1:18">
      <c r="A145" s="23" t="str">
        <f t="shared" si="10"/>
        <v/>
      </c>
      <c r="B145" s="22" t="s">
        <v>17356</v>
      </c>
      <c r="C145" s="110">
        <v>141000000000004</v>
      </c>
      <c r="D145" s="111" t="str">
        <f>IF(EXACT($C145, ""), B145, CONCATENATE(VLOOKUP($C145, 'REF - InstitutionType'!$B$4:$E$102, 3, FALSE), IF(EXACT(VLOOKUP($C145, 'REF - InstitutionType'!$B$4:$E$102, 3, FALSE), ""), "", " "), $B145, "", VLOOKUP($C145, 'REF - InstitutionType'!$B$4:$E$102, 4, FALSE), IF(EXACT($E145, ""), "", " [a.k.a : "&amp;$E145&amp;"]")))</f>
        <v>PT. Geo Cipta Bangun</v>
      </c>
      <c r="E145" s="112"/>
      <c r="F145" s="63" t="s">
        <v>16804</v>
      </c>
      <c r="G145" s="132" t="str">
        <f>IF(EXACT($F145, ""), "", VLOOKUP($F145, 'RAW EDITED 3 Years'!$A$2:$G$438, 5, FALSE))</f>
        <v>Soil Test</v>
      </c>
      <c r="H145" s="132" t="str">
        <f>IF(EXACT($F145, ""), "", VLOOKUP($F145, 'RAW EDITED 3 Years'!$A$2:$G$438, 6, FALSE))</f>
        <v>Soil Test</v>
      </c>
      <c r="I145" s="132" t="str">
        <f>IF(EXACT($F145, ""), "", VLOOKUP($F145, 'RAW EDITED 3 Years'!$A$2:$G$438, 7, FALSE))</f>
        <v>Sondir, Boring, Hammer Test, PDA Test dll</v>
      </c>
      <c r="J145" s="113"/>
      <c r="K145" s="113"/>
      <c r="L145" s="63" t="s">
        <v>14276</v>
      </c>
      <c r="N145" s="31">
        <f t="shared" si="11"/>
        <v>123000000000142</v>
      </c>
      <c r="O14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'Geo Cipta Bangun'::varchar, 141000000000004::bigint); </v>
      </c>
      <c r="R145" s="33"/>
    </row>
    <row r="146" spans="1:18">
      <c r="A146" s="23" t="str">
        <f t="shared" si="10"/>
        <v/>
      </c>
      <c r="B146" s="22" t="s">
        <v>16292</v>
      </c>
      <c r="C146" s="110">
        <v>141000000000004</v>
      </c>
      <c r="D146" s="111" t="str">
        <f>IF(EXACT($C146, ""), B146, CONCATENATE(VLOOKUP($C146, 'REF - InstitutionType'!$B$4:$E$102, 3, FALSE), IF(EXACT(VLOOKUP($C146, 'REF - InstitutionType'!$B$4:$E$102, 3, FALSE), ""), "", " "), $B146, "", VLOOKUP($C146, 'REF - InstitutionType'!$B$4:$E$102, 4, FALSE), IF(EXACT($E146, ""), "", " [a.k.a : "&amp;$E146&amp;"]")))</f>
        <v>PT. Geo Metri Indonesia</v>
      </c>
      <c r="E146" s="112"/>
      <c r="F146" s="63" t="s">
        <v>16291</v>
      </c>
      <c r="G146" s="132" t="str">
        <f>IF(EXACT($F146, ""), "", VLOOKUP($F146, 'RAW EDITED 3 Years'!$A$2:$G$438, 5, FALSE))</f>
        <v>Rental</v>
      </c>
      <c r="H146" s="132" t="str">
        <f>IF(EXACT($F146, ""), "", VLOOKUP($F146, 'RAW EDITED 3 Years'!$A$2:$G$438, 6, FALSE))</f>
        <v>Konstruksi</v>
      </c>
      <c r="I146" s="132" t="str">
        <f>IF(EXACT($F146, ""), "", VLOOKUP($F146, 'RAW EDITED 3 Years'!$A$2:$G$438, 7, FALSE))</f>
        <v>Menyediakan penyewaan total station dan theodolite</v>
      </c>
      <c r="J146" s="113"/>
      <c r="K146" s="113"/>
      <c r="L146" s="63" t="s">
        <v>14276</v>
      </c>
      <c r="N146" s="31">
        <f t="shared" si="11"/>
        <v>123000000000143</v>
      </c>
      <c r="O14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'Geo Metri Indonesia'::varchar, 141000000000004::bigint); </v>
      </c>
      <c r="R146" s="33"/>
    </row>
    <row r="147" spans="1:18">
      <c r="A147" s="23" t="str">
        <f t="shared" si="10"/>
        <v/>
      </c>
      <c r="B147" s="22" t="s">
        <v>16299</v>
      </c>
      <c r="C147" s="110">
        <v>141000000000004</v>
      </c>
      <c r="D147" s="111" t="str">
        <f>IF(EXACT($C147, ""), B147, CONCATENATE(VLOOKUP($C147, 'REF - InstitutionType'!$B$4:$E$102, 3, FALSE), IF(EXACT(VLOOKUP($C147, 'REF - InstitutionType'!$B$4:$E$102, 3, FALSE), ""), "", " "), $B147, "", VLOOKUP($C147, 'REF - InstitutionType'!$B$4:$E$102, 4, FALSE), IF(EXACT($E147, ""), "", " [a.k.a : "&amp;$E147&amp;"]")))</f>
        <v>PT. Geotechnical Systemindo</v>
      </c>
      <c r="E147" s="112"/>
      <c r="F147" s="63" t="s">
        <v>16298</v>
      </c>
      <c r="G147" s="132" t="str">
        <f>IF(EXACT($F147, ""), "", VLOOKUP($F147, 'RAW EDITED 3 Years'!$A$2:$G$438, 5, FALSE))</f>
        <v>Supplier Material Civil</v>
      </c>
      <c r="H147" s="132" t="str">
        <f>IF(EXACT($F147, ""), "", VLOOKUP($F147, 'RAW EDITED 3 Years'!$A$2:$G$438, 6, FALSE))</f>
        <v>Bahan Bangunan</v>
      </c>
      <c r="I147" s="132" t="str">
        <f>IF(EXACT($F147, ""), "", VLOOKUP($F147, 'RAW EDITED 3 Years'!$A$2:$G$438, 7, FALSE))</f>
        <v>Supplier Material Civil Geotex</v>
      </c>
      <c r="J147" s="113"/>
      <c r="K147" s="113"/>
      <c r="L147" s="63" t="s">
        <v>14276</v>
      </c>
      <c r="N147" s="31">
        <f t="shared" si="11"/>
        <v>123000000000144</v>
      </c>
      <c r="O14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'Geotechnical Systemindo'::varchar, 141000000000004::bigint); </v>
      </c>
      <c r="R147" s="33"/>
    </row>
    <row r="148" spans="1:18">
      <c r="A148" s="23" t="str">
        <f t="shared" si="10"/>
        <v/>
      </c>
      <c r="B148" s="22" t="s">
        <v>16308</v>
      </c>
      <c r="C148" s="110">
        <v>141000000000004</v>
      </c>
      <c r="D148" s="111" t="str">
        <f>IF(EXACT($C148, ""), B148, CONCATENATE(VLOOKUP($C148, 'REF - InstitutionType'!$B$4:$E$102, 3, FALSE), IF(EXACT(VLOOKUP($C148, 'REF - InstitutionType'!$B$4:$E$102, 3, FALSE), ""), "", " "), $B148, "", VLOOKUP($C148, 'REF - InstitutionType'!$B$4:$E$102, 4, FALSE), IF(EXACT($E148, ""), "", " [a.k.a : "&amp;$E148&amp;"]")))</f>
        <v>PT. Gerindo Tehnik</v>
      </c>
      <c r="E148" s="112"/>
      <c r="F148" s="63" t="s">
        <v>16307</v>
      </c>
      <c r="G148" s="132" t="str">
        <f>IF(EXACT($F148, ""), "", VLOOKUP($F148, 'RAW EDITED 3 Years'!$A$2:$G$438, 5, FALSE))</f>
        <v>Manufactur</v>
      </c>
      <c r="H148" s="132" t="str">
        <f>IF(EXACT($F148, ""), "", VLOOKUP($F148, 'RAW EDITED 3 Years'!$A$2:$G$438, 6, FALSE))</f>
        <v>Panel Maker</v>
      </c>
      <c r="I148" s="132" t="str">
        <f>IF(EXACT($F148, ""), "", VLOOKUP($F148, 'RAW EDITED 3 Years'!$A$2:$G$438, 7, FALSE))</f>
        <v>Manufaktur Electrical Panel Maker</v>
      </c>
      <c r="J148" s="113"/>
      <c r="K148" s="113"/>
      <c r="L148" s="63" t="s">
        <v>14276</v>
      </c>
      <c r="N148" s="31">
        <f t="shared" si="11"/>
        <v>123000000000145</v>
      </c>
      <c r="O14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'Gerindo Tehnik'::varchar, 141000000000004::bigint); </v>
      </c>
      <c r="R148" s="33"/>
    </row>
    <row r="149" spans="1:18">
      <c r="A149" s="23" t="str">
        <f t="shared" si="10"/>
        <v/>
      </c>
      <c r="B149" s="22" t="s">
        <v>16316</v>
      </c>
      <c r="C149" s="110">
        <v>141000000000004</v>
      </c>
      <c r="D149" s="111" t="str">
        <f>IF(EXACT($C149, ""), B149, CONCATENATE(VLOOKUP($C149, 'REF - InstitutionType'!$B$4:$E$102, 3, FALSE), IF(EXACT(VLOOKUP($C149, 'REF - InstitutionType'!$B$4:$E$102, 3, FALSE), ""), "", " "), $B149, "", VLOOKUP($C149, 'REF - InstitutionType'!$B$4:$E$102, 4, FALSE), IF(EXACT($E149, ""), "", " [a.k.a : "&amp;$E149&amp;"]")))</f>
        <v>PT. Giapindo King Stone</v>
      </c>
      <c r="E149" s="112"/>
      <c r="F149" s="63" t="s">
        <v>16315</v>
      </c>
      <c r="G149" s="132" t="str">
        <f>IF(EXACT($F149, ""), "", VLOOKUP($F149, 'RAW EDITED 3 Years'!$A$2:$G$438, 5, FALSE))</f>
        <v>Supplier Material Civil</v>
      </c>
      <c r="H149" s="132" t="str">
        <f>IF(EXACT($F149, ""), "", VLOOKUP($F149, 'RAW EDITED 3 Years'!$A$2:$G$438, 6, FALSE))</f>
        <v>Tanah, Sirtu, Makadam</v>
      </c>
      <c r="I149" s="132" t="str">
        <f>IF(EXACT($F149, ""), "", VLOOKUP($F149, 'RAW EDITED 3 Years'!$A$2:$G$438, 7, FALSE))</f>
        <v>Kuari Split</v>
      </c>
      <c r="J149" s="113"/>
      <c r="K149" s="113"/>
      <c r="L149" s="63" t="s">
        <v>14276</v>
      </c>
      <c r="N149" s="31">
        <f t="shared" si="11"/>
        <v>123000000000146</v>
      </c>
      <c r="O14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'Giapindo King Stone'::varchar, 141000000000004::bigint); </v>
      </c>
      <c r="R149" s="33"/>
    </row>
    <row r="150" spans="1:18">
      <c r="A150" s="23" t="str">
        <f t="shared" si="10"/>
        <v/>
      </c>
      <c r="B150" s="22" t="s">
        <v>11519</v>
      </c>
      <c r="C150" s="110">
        <v>141000000000004</v>
      </c>
      <c r="D150" s="111" t="str">
        <f>IF(EXACT($C150, ""), B150, CONCATENATE(VLOOKUP($C150, 'REF - InstitutionType'!$B$4:$E$102, 3, FALSE), IF(EXACT(VLOOKUP($C150, 'REF - InstitutionType'!$B$4:$E$102, 3, FALSE), ""), "", " "), $B150, "", VLOOKUP($C150, 'REF - InstitutionType'!$B$4:$E$102, 4, FALSE), IF(EXACT($E150, ""), "", " [a.k.a : "&amp;$E150&amp;"]")))</f>
        <v>PT. Givro Multi Teknik Perkasa</v>
      </c>
      <c r="E150" s="112"/>
      <c r="F150" s="63" t="s">
        <v>11520</v>
      </c>
      <c r="G150" s="132" t="str">
        <f>IF(EXACT($F150, ""), "", VLOOKUP($F150, 'RAW EDITED 3 Years'!$A$2:$G$438, 5, FALSE))</f>
        <v>Supplier</v>
      </c>
      <c r="H150" s="132" t="str">
        <f>IF(EXACT($F150, ""), "", VLOOKUP($F150, 'RAW EDITED 3 Years'!$A$2:$G$438, 6, FALSE))</f>
        <v>Pagar BRC</v>
      </c>
      <c r="I150" s="132" t="str">
        <f>IF(EXACT($F150, ""), "", VLOOKUP($F150, 'RAW EDITED 3 Years'!$A$2:$G$438, 7, FALSE))</f>
        <v>kawat duri, wiremesh , HDG</v>
      </c>
      <c r="J150" s="113"/>
      <c r="K150" s="113"/>
      <c r="L150" s="63" t="s">
        <v>14276</v>
      </c>
      <c r="N150" s="31">
        <f t="shared" si="11"/>
        <v>123000000000147</v>
      </c>
      <c r="O15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'Givro Multi Teknik Perkasa'::varchar, 141000000000004::bigint); </v>
      </c>
      <c r="R150" s="33"/>
    </row>
    <row r="151" spans="1:18">
      <c r="A151" s="23" t="str">
        <f t="shared" si="10"/>
        <v/>
      </c>
      <c r="B151" s="22" t="s">
        <v>16327</v>
      </c>
      <c r="C151" s="110">
        <v>141000000000004</v>
      </c>
      <c r="D151" s="111" t="str">
        <f>IF(EXACT($C151, ""), B151, CONCATENATE(VLOOKUP($C151, 'REF - InstitutionType'!$B$4:$E$102, 3, FALSE), IF(EXACT(VLOOKUP($C151, 'REF - InstitutionType'!$B$4:$E$102, 3, FALSE), ""), "", " "), $B151, "", VLOOKUP($C151, 'REF - InstitutionType'!$B$4:$E$102, 4, FALSE), IF(EXACT($E151, ""), "", " [a.k.a : "&amp;$E151&amp;"]")))</f>
        <v>PT. Globalindo Energi Perkasa</v>
      </c>
      <c r="E151" s="112"/>
      <c r="F151" s="63" t="s">
        <v>16326</v>
      </c>
      <c r="G151" s="132" t="str">
        <f>IF(EXACT($F151, ""), "", VLOOKUP($F151, 'RAW EDITED 3 Years'!$A$2:$G$438, 5, FALSE))</f>
        <v>Distributor</v>
      </c>
      <c r="H151" s="132" t="str">
        <f>IF(EXACT($F151, ""), "", VLOOKUP($F151, 'RAW EDITED 3 Years'!$A$2:$G$438, 6, FALSE))</f>
        <v>Alat elektrical</v>
      </c>
      <c r="I151" s="132" t="str">
        <f>IF(EXACT($F151, ""), "", VLOOKUP($F151, 'RAW EDITED 3 Years'!$A$2:$G$438, 7, FALSE))</f>
        <v>-</v>
      </c>
      <c r="J151" s="113"/>
      <c r="K151" s="113"/>
      <c r="L151" s="63" t="s">
        <v>14276</v>
      </c>
      <c r="N151" s="31">
        <f t="shared" si="11"/>
        <v>123000000000148</v>
      </c>
      <c r="O15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'Globalindo Energi Perkasa'::varchar, 141000000000004::bigint); </v>
      </c>
      <c r="R151" s="33"/>
    </row>
    <row r="152" spans="1:18">
      <c r="A152" s="23" t="str">
        <f t="shared" si="10"/>
        <v/>
      </c>
      <c r="B152" s="22" t="s">
        <v>16336</v>
      </c>
      <c r="C152" s="110">
        <v>141000000000004</v>
      </c>
      <c r="D152" s="111" t="str">
        <f>IF(EXACT($C152, ""), B152, CONCATENATE(VLOOKUP($C152, 'REF - InstitutionType'!$B$4:$E$102, 3, FALSE), IF(EXACT(VLOOKUP($C152, 'REF - InstitutionType'!$B$4:$E$102, 3, FALSE), ""), "", " "), $B152, "", VLOOKUP($C152, 'REF - InstitutionType'!$B$4:$E$102, 4, FALSE), IF(EXACT($E152, ""), "", " [a.k.a : "&amp;$E152&amp;"]")))</f>
        <v>PT. Harapan Mitra Pengusaha Nusantara</v>
      </c>
      <c r="E152" s="112"/>
      <c r="F152" s="63" t="s">
        <v>16335</v>
      </c>
      <c r="G152" s="132" t="str">
        <f>IF(EXACT($F152, ""), "", VLOOKUP($F152, 'RAW EDITED 3 Years'!$A$2:$G$438, 5, FALSE))</f>
        <v>Rental</v>
      </c>
      <c r="H152" s="132" t="str">
        <f>IF(EXACT($F152, ""), "", VLOOKUP($F152, 'RAW EDITED 3 Years'!$A$2:$G$438, 6, FALSE))</f>
        <v>Alat Berat</v>
      </c>
      <c r="I152" s="132" t="str">
        <f>IF(EXACT($F152, ""), "", VLOOKUP($F152, 'RAW EDITED 3 Years'!$A$2:$G$438, 7, FALSE))</f>
        <v xml:space="preserve">Sewa Bur Cutter untuk percepatan Progress pembesian di Project Kolaka </v>
      </c>
      <c r="J152" s="113"/>
      <c r="K152" s="113"/>
      <c r="L152" s="63" t="s">
        <v>14276</v>
      </c>
      <c r="N152" s="31">
        <f t="shared" si="11"/>
        <v>123000000000149</v>
      </c>
      <c r="O15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'Harapan Mitra Pengusaha Nusantara'::varchar, 141000000000004::bigint); </v>
      </c>
      <c r="R152" s="33"/>
    </row>
    <row r="153" spans="1:18">
      <c r="A153" s="23" t="str">
        <f t="shared" si="10"/>
        <v/>
      </c>
      <c r="B153" s="22" t="s">
        <v>16344</v>
      </c>
      <c r="C153" s="110">
        <v>141000000000004</v>
      </c>
      <c r="D153" s="111" t="str">
        <f>IF(EXACT($C153, ""), B153, CONCATENATE(VLOOKUP($C153, 'REF - InstitutionType'!$B$4:$E$102, 3, FALSE), IF(EXACT(VLOOKUP($C153, 'REF - InstitutionType'!$B$4:$E$102, 3, FALSE), ""), "", " "), $B153, "", VLOOKUP($C153, 'REF - InstitutionType'!$B$4:$E$102, 4, FALSE), IF(EXACT($E153, ""), "", " [a.k.a : "&amp;$E153&amp;"]")))</f>
        <v>PT. Hartelindo Telco Utama</v>
      </c>
      <c r="E153" s="112"/>
      <c r="F153" s="63" t="s">
        <v>16343</v>
      </c>
      <c r="G153" s="132" t="str">
        <f>IF(EXACT($F153, ""), "", VLOOKUP($F153, 'RAW EDITED 3 Years'!$A$2:$G$438, 5, FALSE))</f>
        <v>Distributor</v>
      </c>
      <c r="H153" s="132" t="str">
        <f>IF(EXACT($F153, ""), "", VLOOKUP($F153, 'RAW EDITED 3 Years'!$A$2:$G$438, 6, FALSE))</f>
        <v>Alat elektrical</v>
      </c>
      <c r="I153" s="132" t="str">
        <f>IF(EXACT($F153, ""), "", VLOOKUP($F153, 'RAW EDITED 3 Years'!$A$2:$G$438, 7, FALSE))</f>
        <v>Kabel FO</v>
      </c>
      <c r="J153" s="113"/>
      <c r="K153" s="113"/>
      <c r="L153" s="63" t="s">
        <v>14276</v>
      </c>
      <c r="N153" s="31">
        <f t="shared" si="11"/>
        <v>123000000000150</v>
      </c>
      <c r="O15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'Hartelindo Telco Utama'::varchar, 141000000000004::bigint); </v>
      </c>
      <c r="R153" s="33"/>
    </row>
    <row r="154" spans="1:18">
      <c r="A154" s="23" t="str">
        <f t="shared" si="10"/>
        <v/>
      </c>
      <c r="B154" s="22" t="s">
        <v>17348</v>
      </c>
      <c r="C154" s="110">
        <v>141000000000004</v>
      </c>
      <c r="D154" s="111" t="str">
        <f>IF(EXACT($C154, ""), B154, CONCATENATE(VLOOKUP($C154, 'REF - InstitutionType'!$B$4:$E$102, 3, FALSE), IF(EXACT(VLOOKUP($C154, 'REF - InstitutionType'!$B$4:$E$102, 3, FALSE), ""), "", " "), $B154, "", VLOOKUP($C154, 'REF - InstitutionType'!$B$4:$E$102, 4, FALSE), IF(EXACT($E154, ""), "", " [a.k.a : "&amp;$E154&amp;"]")))</f>
        <v>PT. Hesindo Karya Pratama</v>
      </c>
      <c r="E154" s="112"/>
      <c r="F154" s="63" t="s">
        <v>16351</v>
      </c>
      <c r="G154" s="132" t="str">
        <f>IF(EXACT($F154, ""), "", VLOOKUP($F154, 'RAW EDITED 3 Years'!$A$2:$G$438, 5, FALSE))</f>
        <v>Supplier</v>
      </c>
      <c r="H154" s="132" t="str">
        <f>IF(EXACT($F154, ""), "", VLOOKUP($F154, 'RAW EDITED 3 Years'!$A$2:$G$438, 6, FALSE))</f>
        <v>Pipa</v>
      </c>
      <c r="I154" s="132" t="str">
        <f>IF(EXACT($F154, ""), "", VLOOKUP($F154, 'RAW EDITED 3 Years'!$A$2:$G$438, 7, FALSE))</f>
        <v>AGEN PIPA TRILLIUN</v>
      </c>
      <c r="J154" s="113"/>
      <c r="K154" s="113"/>
      <c r="L154" s="63" t="s">
        <v>14276</v>
      </c>
      <c r="N154" s="31">
        <f t="shared" si="11"/>
        <v>123000000000151</v>
      </c>
      <c r="O15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'Hesindo Karya Pratama'::varchar, 141000000000004::bigint); </v>
      </c>
      <c r="R154" s="33"/>
    </row>
    <row r="155" spans="1:18">
      <c r="A155" s="23" t="str">
        <f t="shared" si="10"/>
        <v/>
      </c>
      <c r="B155" s="22" t="s">
        <v>12106</v>
      </c>
      <c r="C155" s="110">
        <v>141000000000004</v>
      </c>
      <c r="D155" s="111" t="str">
        <f>IF(EXACT($C155, ""), B155, CONCATENATE(VLOOKUP($C155, 'REF - InstitutionType'!$B$4:$E$102, 3, FALSE), IF(EXACT(VLOOKUP($C155, 'REF - InstitutionType'!$B$4:$E$102, 3, FALSE), ""), "", " "), $B155, "", VLOOKUP($C155, 'REF - InstitutionType'!$B$4:$E$102, 4, FALSE), IF(EXACT($E155, ""), "", " [a.k.a : "&amp;$E155&amp;"]")))</f>
        <v>PT. Hijrah Insan Karima</v>
      </c>
      <c r="E155" s="112"/>
      <c r="F155" s="63" t="s">
        <v>12107</v>
      </c>
      <c r="G155" s="132" t="str">
        <f>IF(EXACT($F155, ""), "", VLOOKUP($F155, 'RAW EDITED 3 Years'!$A$2:$G$438, 5, FALSE))</f>
        <v>Supplier Others</v>
      </c>
      <c r="H155" s="132" t="str">
        <f>IF(EXACT($F155, ""), "", VLOOKUP($F155, 'RAW EDITED 3 Years'!$A$2:$G$438, 6, FALSE))</f>
        <v>Besi Beton</v>
      </c>
      <c r="I155" s="132" t="str">
        <f>IF(EXACT($F155, ""), "", VLOOKUP($F155, 'RAW EDITED 3 Years'!$A$2:$G$438, 7, FALSE))</f>
        <v>Supplier Besi</v>
      </c>
      <c r="J155" s="113"/>
      <c r="K155" s="113"/>
      <c r="L155" s="63" t="s">
        <v>14276</v>
      </c>
      <c r="N155" s="31">
        <f t="shared" si="11"/>
        <v>123000000000152</v>
      </c>
      <c r="O15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'Hijrah Insan Karima'::varchar, 141000000000004::bigint); </v>
      </c>
      <c r="R155" s="33"/>
    </row>
    <row r="156" spans="1:18">
      <c r="A156" s="23" t="str">
        <f t="shared" si="10"/>
        <v/>
      </c>
      <c r="B156" s="22" t="s">
        <v>16366</v>
      </c>
      <c r="C156" s="110">
        <v>141000000000004</v>
      </c>
      <c r="D156" s="111" t="str">
        <f>IF(EXACT($C156, ""), B156, CONCATENATE(VLOOKUP($C156, 'REF - InstitutionType'!$B$4:$E$102, 3, FALSE), IF(EXACT(VLOOKUP($C156, 'REF - InstitutionType'!$B$4:$E$102, 3, FALSE), ""), "", " "), $B156, "", VLOOKUP($C156, 'REF - InstitutionType'!$B$4:$E$102, 4, FALSE), IF(EXACT($E156, ""), "", " [a.k.a : "&amp;$E156&amp;"]")))</f>
        <v>PT. Hitachi Sakti Energy Indonesia</v>
      </c>
      <c r="E156" s="112"/>
      <c r="F156" s="63" t="s">
        <v>16365</v>
      </c>
      <c r="G156" s="132" t="str">
        <f>IF(EXACT($F156, ""), "", VLOOKUP($F156, 'RAW EDITED 3 Years'!$A$2:$G$438, 5, FALSE))</f>
        <v>Manufactur</v>
      </c>
      <c r="H156" s="132" t="str">
        <f>IF(EXACT($F156, ""), "", VLOOKUP($F156, 'RAW EDITED 3 Years'!$A$2:$G$438, 6, FALSE))</f>
        <v>Alat elektrical</v>
      </c>
      <c r="I156" s="132" t="str">
        <f>IF(EXACT($F156, ""), "", VLOOKUP($F156, 'RAW EDITED 3 Years'!$A$2:$G$438, 7, FALSE))</f>
        <v/>
      </c>
      <c r="J156" s="113"/>
      <c r="K156" s="113"/>
      <c r="L156" s="63" t="s">
        <v>14276</v>
      </c>
      <c r="N156" s="31">
        <f t="shared" si="11"/>
        <v>123000000000153</v>
      </c>
      <c r="O15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'Hitachi Sakti Energy Indonesia'::varchar, 141000000000004::bigint); </v>
      </c>
      <c r="R156" s="33"/>
    </row>
    <row r="157" spans="1:18">
      <c r="A157" s="23" t="str">
        <f t="shared" si="10"/>
        <v/>
      </c>
      <c r="B157" s="22" t="s">
        <v>11536</v>
      </c>
      <c r="C157" s="110">
        <v>141000000000004</v>
      </c>
      <c r="D157" s="111" t="str">
        <f>IF(EXACT($C157, ""), B157, CONCATENATE(VLOOKUP($C157, 'REF - InstitutionType'!$B$4:$E$102, 3, FALSE), IF(EXACT(VLOOKUP($C157, 'REF - InstitutionType'!$B$4:$E$102, 3, FALSE), ""), "", " "), $B157, "", VLOOKUP($C157, 'REF - InstitutionType'!$B$4:$E$102, 4, FALSE), IF(EXACT($E157, ""), "", " [a.k.a : "&amp;$E157&amp;"]")))</f>
        <v>PT. Indah Logistik Cargo</v>
      </c>
      <c r="E157" s="112"/>
      <c r="F157" s="63" t="s">
        <v>16375</v>
      </c>
      <c r="G157" s="132" t="str">
        <f>IF(EXACT($F157, ""), "", VLOOKUP($F157, 'RAW EDITED 3 Years'!$A$2:$G$438, 5, FALSE))</f>
        <v>Transportation</v>
      </c>
      <c r="H157" s="132" t="str">
        <f>IF(EXACT($F157, ""), "", VLOOKUP($F157, 'RAW EDITED 3 Years'!$A$2:$G$438, 6, FALSE))</f>
        <v>Trucking</v>
      </c>
      <c r="I157" s="132" t="str">
        <f>IF(EXACT($F157, ""), "", VLOOKUP($F157, 'RAW EDITED 3 Years'!$A$2:$G$438, 7, FALSE))</f>
        <v>Jasa Pengiriman Cargo</v>
      </c>
      <c r="J157" s="113"/>
      <c r="K157" s="113"/>
      <c r="L157" s="63" t="s">
        <v>14276</v>
      </c>
      <c r="N157" s="31">
        <f t="shared" si="11"/>
        <v>123000000000154</v>
      </c>
      <c r="O15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'Indah Logistik Cargo'::varchar, 141000000000004::bigint); </v>
      </c>
      <c r="R157" s="33"/>
    </row>
    <row r="158" spans="1:18">
      <c r="A158" s="23" t="str">
        <f t="shared" si="10"/>
        <v/>
      </c>
      <c r="B158" s="22" t="s">
        <v>16379</v>
      </c>
      <c r="C158" s="110">
        <v>141000000000004</v>
      </c>
      <c r="D158" s="111" t="str">
        <f>IF(EXACT($C158, ""), B158, CONCATENATE(VLOOKUP($C158, 'REF - InstitutionType'!$B$4:$E$102, 3, FALSE), IF(EXACT(VLOOKUP($C158, 'REF - InstitutionType'!$B$4:$E$102, 3, FALSE), ""), "", " "), $B158, "", VLOOKUP($C158, 'REF - InstitutionType'!$B$4:$E$102, 4, FALSE), IF(EXACT($E158, ""), "", " [a.k.a : "&amp;$E158&amp;"]")))</f>
        <v xml:space="preserve">PT. Infra Media Dinamika </v>
      </c>
      <c r="E158" s="112"/>
      <c r="F158" s="63" t="s">
        <v>9695</v>
      </c>
      <c r="G158" s="132" t="str">
        <f>IF(EXACT($F158, ""), "", VLOOKUP($F158, 'RAW EDITED 3 Years'!$A$2:$G$438, 5, FALSE))</f>
        <v>Rental</v>
      </c>
      <c r="H158" s="132" t="str">
        <f>IF(EXACT($F158, ""), "", VLOOKUP($F158, 'RAW EDITED 3 Years'!$A$2:$G$438, 6, FALSE))</f>
        <v>Tools</v>
      </c>
      <c r="I158" s="132" t="str">
        <f>IF(EXACT($F158, ""), "", VLOOKUP($F158, 'RAW EDITED 3 Years'!$A$2:$G$438, 7, FALSE))</f>
        <v>Rental Peralatan Stringing</v>
      </c>
      <c r="J158" s="113"/>
      <c r="K158" s="113"/>
      <c r="L158" s="63" t="s">
        <v>14276</v>
      </c>
      <c r="N158" s="31">
        <f t="shared" si="11"/>
        <v>123000000000155</v>
      </c>
      <c r="O15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'Infra Media Dinamika '::varchar, 141000000000004::bigint); </v>
      </c>
      <c r="R158" s="33"/>
    </row>
    <row r="159" spans="1:18">
      <c r="A159" s="23" t="str">
        <f t="shared" si="10"/>
        <v/>
      </c>
      <c r="B159" s="22" t="s">
        <v>12864</v>
      </c>
      <c r="C159" s="110">
        <v>141000000000004</v>
      </c>
      <c r="D159" s="111" t="str">
        <f>IF(EXACT($C159, ""), B159, CONCATENATE(VLOOKUP($C159, 'REF - InstitutionType'!$B$4:$E$102, 3, FALSE), IF(EXACT(VLOOKUP($C159, 'REF - InstitutionType'!$B$4:$E$102, 3, FALSE), ""), "", " "), $B159, "", VLOOKUP($C159, 'REF - InstitutionType'!$B$4:$E$102, 4, FALSE), IF(EXACT($E159, ""), "", " [a.k.a : "&amp;$E159&amp;"]")))</f>
        <v>PT. Infracoo Pengadaan Indonesia</v>
      </c>
      <c r="E159" s="112"/>
      <c r="F159" s="63" t="s">
        <v>12865</v>
      </c>
      <c r="G159" s="132" t="str">
        <f>IF(EXACT($F159, ""), "", VLOOKUP($F159, 'RAW EDITED 3 Years'!$A$2:$G$438, 5, FALSE))</f>
        <v>Distributor</v>
      </c>
      <c r="H159" s="132" t="str">
        <f>IF(EXACT($F159, ""), "", VLOOKUP($F159, 'RAW EDITED 3 Years'!$A$2:$G$438, 6, FALSE))</f>
        <v>Bahan Bangunan</v>
      </c>
      <c r="I159" s="132" t="str">
        <f>IF(EXACT($F159, ""), "", VLOOKUP($F159, 'RAW EDITED 3 Years'!$A$2:$G$438, 7, FALSE))</f>
        <v>-</v>
      </c>
      <c r="J159" s="113"/>
      <c r="K159" s="113"/>
      <c r="L159" s="63" t="s">
        <v>14276</v>
      </c>
      <c r="N159" s="31">
        <f t="shared" si="11"/>
        <v>123000000000156</v>
      </c>
      <c r="O15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'Infracoo Pengadaan Indonesia'::varchar, 141000000000004::bigint); </v>
      </c>
      <c r="R159" s="33"/>
    </row>
    <row r="160" spans="1:18">
      <c r="A160" s="23" t="str">
        <f t="shared" si="10"/>
        <v/>
      </c>
      <c r="B160" s="22" t="s">
        <v>12652</v>
      </c>
      <c r="C160" s="110">
        <v>141000000000004</v>
      </c>
      <c r="D160" s="111" t="str">
        <f>IF(EXACT($C160, ""), B160, CONCATENATE(VLOOKUP($C160, 'REF - InstitutionType'!$B$4:$E$102, 3, FALSE), IF(EXACT(VLOOKUP($C160, 'REF - InstitutionType'!$B$4:$E$102, 3, FALSE), ""), "", " "), $B160, "", VLOOKUP($C160, 'REF - InstitutionType'!$B$4:$E$102, 4, FALSE), IF(EXACT($E160, ""), "", " [a.k.a : "&amp;$E160&amp;"]")))</f>
        <v>PT. Inti Teknologi Indonesia Utama</v>
      </c>
      <c r="E160" s="112"/>
      <c r="F160" s="63" t="s">
        <v>12653</v>
      </c>
      <c r="G160" s="132" t="str">
        <f>IF(EXACT($F160, ""), "", VLOOKUP($F160, 'RAW EDITED 3 Years'!$A$2:$G$438, 5, FALSE))</f>
        <v>Soil Test</v>
      </c>
      <c r="H160" s="132" t="str">
        <f>IF(EXACT($F160, ""), "", VLOOKUP($F160, 'RAW EDITED 3 Years'!$A$2:$G$438, 6, FALSE))</f>
        <v>Lab Uji Mutu Beton Site Mix De</v>
      </c>
      <c r="I160" s="132" t="str">
        <f>IF(EXACT($F160, ""), "", VLOOKUP($F160, 'RAW EDITED 3 Years'!$A$2:$G$438, 7, FALSE))</f>
        <v>-</v>
      </c>
      <c r="J160" s="113"/>
      <c r="K160" s="113"/>
      <c r="L160" s="63" t="s">
        <v>14276</v>
      </c>
      <c r="N160" s="31">
        <f t="shared" si="11"/>
        <v>123000000000157</v>
      </c>
      <c r="O16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'Inti Teknologi Indonesia Utama'::varchar, 141000000000004::bigint); </v>
      </c>
      <c r="R160" s="33"/>
    </row>
    <row r="161" spans="1:18">
      <c r="A161" s="23" t="str">
        <f t="shared" si="10"/>
        <v/>
      </c>
      <c r="B161" s="22" t="s">
        <v>17349</v>
      </c>
      <c r="C161" s="110">
        <v>141000000000004</v>
      </c>
      <c r="D161" s="111" t="str">
        <f>IF(EXACT($C161, ""), B161, CONCATENATE(VLOOKUP($C161, 'REF - InstitutionType'!$B$4:$E$102, 3, FALSE), IF(EXACT(VLOOKUP($C161, 'REF - InstitutionType'!$B$4:$E$102, 3, FALSE), ""), "", " "), $B161, "", VLOOKUP($C161, 'REF - InstitutionType'!$B$4:$E$102, 4, FALSE), IF(EXACT($E161, ""), "", " [a.k.a : "&amp;$E161&amp;"]")))</f>
        <v>PT. Iradat Aman Globalindo</v>
      </c>
      <c r="E161" s="112"/>
      <c r="F161" s="63" t="s">
        <v>5546</v>
      </c>
      <c r="G161" s="132" t="str">
        <f>IF(EXACT($F161, ""), "", VLOOKUP($F161, 'RAW EDITED 3 Years'!$A$2:$G$438, 5, FALSE))</f>
        <v>Supplier Others</v>
      </c>
      <c r="H161" s="132" t="str">
        <f>IF(EXACT($F161, ""), "", VLOOKUP($F161, 'RAW EDITED 3 Years'!$A$2:$G$438, 6, FALSE))</f>
        <v>Tools</v>
      </c>
      <c r="I161" s="132" t="str">
        <f>IF(EXACT($F161, ""), "", VLOOKUP($F161, 'RAW EDITED 3 Years'!$A$2:$G$438, 7, FALSE))</f>
        <v xml:space="preserve">Resubmit update dok keagenanVendor material Project Lubuklinggau. </v>
      </c>
      <c r="J161" s="113"/>
      <c r="K161" s="113"/>
      <c r="L161" s="63" t="s">
        <v>14276</v>
      </c>
      <c r="N161" s="31">
        <f t="shared" si="11"/>
        <v>123000000000158</v>
      </c>
      <c r="O16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'Iradat Aman Globalindo'::varchar, 141000000000004::bigint); </v>
      </c>
      <c r="R161" s="33"/>
    </row>
    <row r="162" spans="1:18">
      <c r="A162" s="23" t="str">
        <f t="shared" si="10"/>
        <v/>
      </c>
      <c r="B162" s="22" t="s">
        <v>16406</v>
      </c>
      <c r="C162" s="110">
        <v>141000000000004</v>
      </c>
      <c r="D162" s="111" t="str">
        <f>IF(EXACT($C162, ""), B162, CONCATENATE(VLOOKUP($C162, 'REF - InstitutionType'!$B$4:$E$102, 3, FALSE), IF(EXACT(VLOOKUP($C162, 'REF - InstitutionType'!$B$4:$E$102, 3, FALSE), ""), "", " "), $B162, "", VLOOKUP($C162, 'REF - InstitutionType'!$B$4:$E$102, 4, FALSE), IF(EXACT($E162, ""), "", " [a.k.a : "&amp;$E162&amp;"]")))</f>
        <v>PT. Jaring Permata Samudra</v>
      </c>
      <c r="E162" s="112"/>
      <c r="F162" s="63" t="s">
        <v>16405</v>
      </c>
      <c r="G162" s="132" t="str">
        <f>IF(EXACT($F162, ""), "", VLOOKUP($F162, 'RAW EDITED 3 Years'!$A$2:$G$438, 5, FALSE))</f>
        <v>Transportation</v>
      </c>
      <c r="H162" s="132" t="str">
        <f>IF(EXACT($F162, ""), "", VLOOKUP($F162, 'RAW EDITED 3 Years'!$A$2:$G$438, 6, FALSE))</f>
        <v>Trucking</v>
      </c>
      <c r="I162" s="132" t="str">
        <f>IF(EXACT($F162, ""), "", VLOOKUP($F162, 'RAW EDITED 3 Years'!$A$2:$G$438, 7, FALSE))</f>
        <v/>
      </c>
      <c r="J162" s="113"/>
      <c r="K162" s="113"/>
      <c r="L162" s="63" t="s">
        <v>14276</v>
      </c>
      <c r="N162" s="31">
        <f t="shared" si="11"/>
        <v>123000000000159</v>
      </c>
      <c r="O16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'Jaring Permata Samudra'::varchar, 141000000000004::bigint); </v>
      </c>
      <c r="R162" s="33"/>
    </row>
    <row r="163" spans="1:18">
      <c r="A163" s="23" t="str">
        <f t="shared" si="10"/>
        <v/>
      </c>
      <c r="B163" s="22" t="s">
        <v>16413</v>
      </c>
      <c r="C163" s="110">
        <v>141000000000004</v>
      </c>
      <c r="D163" s="111" t="str">
        <f>IF(EXACT($C163, ""), B163, CONCATENATE(VLOOKUP($C163, 'REF - InstitutionType'!$B$4:$E$102, 3, FALSE), IF(EXACT(VLOOKUP($C163, 'REF - InstitutionType'!$B$4:$E$102, 3, FALSE), ""), "", " "), $B163, "", VLOOKUP($C163, 'REF - InstitutionType'!$B$4:$E$102, 4, FALSE), IF(EXACT($E163, ""), "", " [a.k.a : "&amp;$E163&amp;"]")))</f>
        <v>PT. Jaring Telekomunikasi Indonesia</v>
      </c>
      <c r="E163" s="112"/>
      <c r="F163" s="63" t="s">
        <v>16412</v>
      </c>
      <c r="G163" s="132" t="str">
        <f>IF(EXACT($F163, ""), "", VLOOKUP($F163, 'RAW EDITED 3 Years'!$A$2:$G$438, 5, FALSE))</f>
        <v>Distributor</v>
      </c>
      <c r="H163" s="132" t="str">
        <f>IF(EXACT($F163, ""), "", VLOOKUP($F163, 'RAW EDITED 3 Years'!$A$2:$G$438, 6, FALSE))</f>
        <v>Alat elektrical</v>
      </c>
      <c r="I163" s="132" t="str">
        <f>IF(EXACT($F163, ""), "", VLOOKUP($F163, 'RAW EDITED 3 Years'!$A$2:$G$438, 7, FALSE))</f>
        <v/>
      </c>
      <c r="J163" s="113"/>
      <c r="K163" s="113"/>
      <c r="L163" s="63" t="s">
        <v>14276</v>
      </c>
      <c r="N163" s="31">
        <f t="shared" si="11"/>
        <v>123000000000160</v>
      </c>
      <c r="O16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'Jaring Telekomunikasi Indonesia'::varchar, 141000000000004::bigint); </v>
      </c>
      <c r="R163" s="33"/>
    </row>
    <row r="164" spans="1:18">
      <c r="A164" s="23" t="str">
        <f t="shared" si="10"/>
        <v/>
      </c>
      <c r="B164" s="22" t="s">
        <v>16422</v>
      </c>
      <c r="C164" s="110">
        <v>141000000000004</v>
      </c>
      <c r="D164" s="111" t="str">
        <f>IF(EXACT($C164, ""), B164, CONCATENATE(VLOOKUP($C164, 'REF - InstitutionType'!$B$4:$E$102, 3, FALSE), IF(EXACT(VLOOKUP($C164, 'REF - InstitutionType'!$B$4:$E$102, 3, FALSE), ""), "", " "), $B164, "", VLOOKUP($C164, 'REF - InstitutionType'!$B$4:$E$102, 4, FALSE), IF(EXACT($E164, ""), "", " [a.k.a : "&amp;$E164&amp;"]")))</f>
        <v>PT. Jaya Beton Indonesia</v>
      </c>
      <c r="E164" s="112"/>
      <c r="F164" s="63" t="s">
        <v>16421</v>
      </c>
      <c r="G164" s="132" t="str">
        <f>IF(EXACT($F164, ""), "", VLOOKUP($F164, 'RAW EDITED 3 Years'!$A$2:$G$438, 5, FALSE))</f>
        <v>Pabrik</v>
      </c>
      <c r="H164" s="132" t="str">
        <f>IF(EXACT($F164, ""), "", VLOOKUP($F164, 'RAW EDITED 3 Years'!$A$2:$G$438, 6, FALSE))</f>
        <v>Beton Kontruksi</v>
      </c>
      <c r="I164" s="132" t="str">
        <f>IF(EXACT($F164, ""), "", VLOOKUP($F164, 'RAW EDITED 3 Years'!$A$2:$G$438, 7, FALSE))</f>
        <v>Produsen Precast area Purwakarta dan sekitarnya</v>
      </c>
      <c r="J164" s="113"/>
      <c r="K164" s="113"/>
      <c r="L164" s="63" t="s">
        <v>14276</v>
      </c>
      <c r="N164" s="31">
        <f t="shared" si="11"/>
        <v>123000000000161</v>
      </c>
      <c r="O16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'Jaya Beton Indonesia'::varchar, 141000000000004::bigint); </v>
      </c>
      <c r="R164" s="33"/>
    </row>
    <row r="165" spans="1:18">
      <c r="A165" s="23" t="str">
        <f t="shared" si="10"/>
        <v/>
      </c>
      <c r="B165" s="22" t="s">
        <v>16432</v>
      </c>
      <c r="C165" s="110">
        <v>141000000000004</v>
      </c>
      <c r="D165" s="111" t="str">
        <f>IF(EXACT($C165, ""), B165, CONCATENATE(VLOOKUP($C165, 'REF - InstitutionType'!$B$4:$E$102, 3, FALSE), IF(EXACT(VLOOKUP($C165, 'REF - InstitutionType'!$B$4:$E$102, 3, FALSE), ""), "", " "), $B165, "", VLOOKUP($C165, 'REF - InstitutionType'!$B$4:$E$102, 4, FALSE), IF(EXACT($E165, ""), "", " [a.k.a : "&amp;$E165&amp;"]")))</f>
        <v>PT. Jogatama Mandauputra</v>
      </c>
      <c r="E165" s="112"/>
      <c r="F165" s="63" t="s">
        <v>16431</v>
      </c>
      <c r="G165" s="132" t="str">
        <f>IF(EXACT($F165, ""), "", VLOOKUP($F165, 'RAW EDITED 3 Years'!$A$2:$G$438, 5, FALSE))</f>
        <v>Distributor</v>
      </c>
      <c r="H165" s="132" t="str">
        <f>IF(EXACT($F165, ""), "", VLOOKUP($F165, 'RAW EDITED 3 Years'!$A$2:$G$438, 6, FALSE))</f>
        <v>Bahan Bangunan</v>
      </c>
      <c r="I165" s="132" t="str">
        <f>IF(EXACT($F165, ""), "", VLOOKUP($F165, 'RAW EDITED 3 Years'!$A$2:$G$438, 7, FALSE))</f>
        <v>Sika Grout</v>
      </c>
      <c r="J165" s="113"/>
      <c r="K165" s="113"/>
      <c r="L165" s="63" t="s">
        <v>14276</v>
      </c>
      <c r="N165" s="31">
        <f t="shared" si="11"/>
        <v>123000000000162</v>
      </c>
      <c r="O16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'Jogatama Mandauputra'::varchar, 141000000000004::bigint); </v>
      </c>
      <c r="R165" s="33"/>
    </row>
    <row r="166" spans="1:18">
      <c r="A166" s="23" t="str">
        <f t="shared" si="10"/>
        <v/>
      </c>
      <c r="B166" s="22" t="s">
        <v>16441</v>
      </c>
      <c r="C166" s="110">
        <v>141000000000004</v>
      </c>
      <c r="D166" s="111" t="str">
        <f>IF(EXACT($C166, ""), B166, CONCATENATE(VLOOKUP($C166, 'REF - InstitutionType'!$B$4:$E$102, 3, FALSE), IF(EXACT(VLOOKUP($C166, 'REF - InstitutionType'!$B$4:$E$102, 3, FALSE), ""), "", " "), $B166, "", VLOOKUP($C166, 'REF - InstitutionType'!$B$4:$E$102, 4, FALSE), IF(EXACT($E166, ""), "", " [a.k.a : "&amp;$E166&amp;"]")))</f>
        <v>PT. Joko Mas Pancang</v>
      </c>
      <c r="E166" s="112"/>
      <c r="F166" s="63" t="s">
        <v>16440</v>
      </c>
      <c r="G166" s="132" t="str">
        <f>IF(EXACT($F166, ""), "", VLOOKUP($F166, 'RAW EDITED 3 Years'!$A$2:$G$438, 5, FALSE))</f>
        <v>Supplier Material Civil</v>
      </c>
      <c r="H166" s="132" t="str">
        <f>IF(EXACT($F166, ""), "", VLOOKUP($F166, 'RAW EDITED 3 Years'!$A$2:$G$438, 6, FALSE))</f>
        <v>Tiang</v>
      </c>
      <c r="I166" s="132" t="str">
        <f>IF(EXACT($F166, ""), "", VLOOKUP($F166, 'RAW EDITED 3 Years'!$A$2:$G$438, 7, FALSE))</f>
        <v>Tiang Pancang</v>
      </c>
      <c r="J166" s="113"/>
      <c r="K166" s="113"/>
      <c r="L166" s="63" t="s">
        <v>14276</v>
      </c>
      <c r="N166" s="31">
        <f t="shared" si="11"/>
        <v>123000000000163</v>
      </c>
      <c r="O16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'Joko Mas Pancang'::varchar, 141000000000004::bigint); </v>
      </c>
      <c r="R166" s="33"/>
    </row>
    <row r="167" spans="1:18">
      <c r="A167" s="23" t="str">
        <f t="shared" si="10"/>
        <v/>
      </c>
      <c r="B167" s="22" t="s">
        <v>16451</v>
      </c>
      <c r="C167" s="110">
        <v>141000000000004</v>
      </c>
      <c r="D167" s="111" t="str">
        <f>IF(EXACT($C167, ""), B167, CONCATENATE(VLOOKUP($C167, 'REF - InstitutionType'!$B$4:$E$102, 3, FALSE), IF(EXACT(VLOOKUP($C167, 'REF - InstitutionType'!$B$4:$E$102, 3, FALSE), ""), "", " "), $B167, "", VLOOKUP($C167, 'REF - InstitutionType'!$B$4:$E$102, 4, FALSE), IF(EXACT($E167, ""), "", " [a.k.a : "&amp;$E167&amp;"]")))</f>
        <v>PT. Kalimantan Beton Perkasa</v>
      </c>
      <c r="E167" s="112"/>
      <c r="F167" s="63" t="s">
        <v>16450</v>
      </c>
      <c r="G167" s="132" t="str">
        <f>IF(EXACT($F167, ""), "", VLOOKUP($F167, 'RAW EDITED 3 Years'!$A$2:$G$438, 5, FALSE))</f>
        <v>Supplier Material Civil</v>
      </c>
      <c r="H167" s="132" t="str">
        <f>IF(EXACT($F167, ""), "", VLOOKUP($F167, 'RAW EDITED 3 Years'!$A$2:$G$438, 6, FALSE))</f>
        <v>Bahan Bangunan</v>
      </c>
      <c r="I167" s="132" t="str">
        <f>IF(EXACT($F167, ""), "", VLOOKUP($F167, 'RAW EDITED 3 Years'!$A$2:$G$438, 7, FALSE))</f>
        <v>Ready Mix, Test Beton</v>
      </c>
      <c r="J167" s="113"/>
      <c r="K167" s="113"/>
      <c r="L167" s="63" t="s">
        <v>14276</v>
      </c>
      <c r="N167" s="31">
        <f t="shared" si="11"/>
        <v>123000000000164</v>
      </c>
      <c r="O16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'Kalimantan Beton Perkasa'::varchar, 141000000000004::bigint); </v>
      </c>
      <c r="R167" s="33"/>
    </row>
    <row r="168" spans="1:18">
      <c r="A168" s="23" t="str">
        <f t="shared" si="10"/>
        <v/>
      </c>
      <c r="B168" s="22" t="s">
        <v>16460</v>
      </c>
      <c r="C168" s="110">
        <v>141000000000004</v>
      </c>
      <c r="D168" s="111" t="str">
        <f>IF(EXACT($C168, ""), B168, CONCATENATE(VLOOKUP($C168, 'REF - InstitutionType'!$B$4:$E$102, 3, FALSE), IF(EXACT(VLOOKUP($C168, 'REF - InstitutionType'!$B$4:$E$102, 3, FALSE), ""), "", " "), $B168, "", VLOOKUP($C168, 'REF - InstitutionType'!$B$4:$E$102, 4, FALSE), IF(EXACT($E168, ""), "", " [a.k.a : "&amp;$E168&amp;"]")))</f>
        <v>PT. Kalimantan Prakarsa Mandiri</v>
      </c>
      <c r="E168" s="112"/>
      <c r="F168" s="63" t="s">
        <v>16459</v>
      </c>
      <c r="G168" s="132" t="str">
        <f>IF(EXACT($F168, ""), "", VLOOKUP($F168, 'RAW EDITED 3 Years'!$A$2:$G$438, 5, FALSE))</f>
        <v>Supplier</v>
      </c>
      <c r="H168" s="132" t="str">
        <f>IF(EXACT($F168, ""), "", VLOOKUP($F168, 'RAW EDITED 3 Years'!$A$2:$G$438, 6, FALSE))</f>
        <v>Bahan Bangunan</v>
      </c>
      <c r="I168" s="132" t="str">
        <f>IF(EXACT($F168, ""), "", VLOOKUP($F168, 'RAW EDITED 3 Years'!$A$2:$G$438, 7, FALSE))</f>
        <v>Supplier Bahan Bangunan di Pangkalan Bun, Gypsum, Spandek, Baja Ringan, dll</v>
      </c>
      <c r="J168" s="113"/>
      <c r="K168" s="113"/>
      <c r="L168" s="63" t="s">
        <v>14276</v>
      </c>
      <c r="N168" s="31">
        <f t="shared" si="11"/>
        <v>123000000000165</v>
      </c>
      <c r="O16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'Kalimantan Prakarsa Mandiri'::varchar, 141000000000004::bigint); </v>
      </c>
      <c r="R168" s="33"/>
    </row>
    <row r="169" spans="1:18">
      <c r="A169" s="23" t="str">
        <f t="shared" si="10"/>
        <v/>
      </c>
      <c r="B169" s="22" t="s">
        <v>16467</v>
      </c>
      <c r="C169" s="110">
        <v>141000000000004</v>
      </c>
      <c r="D169" s="111" t="str">
        <f>IF(EXACT($C169, ""), B169, CONCATENATE(VLOOKUP($C169, 'REF - InstitutionType'!$B$4:$E$102, 3, FALSE), IF(EXACT(VLOOKUP($C169, 'REF - InstitutionType'!$B$4:$E$102, 3, FALSE), ""), "", " "), $B169, "", VLOOKUP($C169, 'REF - InstitutionType'!$B$4:$E$102, 4, FALSE), IF(EXACT($E169, ""), "", " [a.k.a : "&amp;$E169&amp;"]")))</f>
        <v>PT. Karya Mega Sarana</v>
      </c>
      <c r="E169" s="112"/>
      <c r="F169" s="63" t="s">
        <v>3115</v>
      </c>
      <c r="G169" s="132" t="str">
        <f>IF(EXACT($F169, ""), "", VLOOKUP($F169, 'RAW EDITED 3 Years'!$A$2:$G$438, 5, FALSE))</f>
        <v>Supplier Material ME</v>
      </c>
      <c r="H169" s="132" t="str">
        <f>IF(EXACT($F169, ""), "", VLOOKUP($F169, 'RAW EDITED 3 Years'!$A$2:$G$438, 6, FALSE))</f>
        <v>Alat elektrical</v>
      </c>
      <c r="I169" s="132" t="str">
        <f>IF(EXACT($F169, ""), "", VLOOKUP($F169, 'RAW EDITED 3 Years'!$A$2:$G$438, 7, FALSE))</f>
        <v>Kabel GSW</v>
      </c>
      <c r="J169" s="113"/>
      <c r="K169" s="113"/>
      <c r="L169" s="63" t="s">
        <v>14276</v>
      </c>
      <c r="N169" s="31">
        <f t="shared" si="11"/>
        <v>123000000000166</v>
      </c>
      <c r="O16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'Karya Mega Sarana'::varchar, 141000000000004::bigint); </v>
      </c>
      <c r="R169" s="33"/>
    </row>
    <row r="170" spans="1:18">
      <c r="A170" s="23" t="str">
        <f t="shared" si="10"/>
        <v/>
      </c>
      <c r="B170" s="22" t="s">
        <v>16476</v>
      </c>
      <c r="C170" s="110">
        <v>141000000000004</v>
      </c>
      <c r="D170" s="111" t="str">
        <f>IF(EXACT($C170, ""), B170, CONCATENATE(VLOOKUP($C170, 'REF - InstitutionType'!$B$4:$E$102, 3, FALSE), IF(EXACT(VLOOKUP($C170, 'REF - InstitutionType'!$B$4:$E$102, 3, FALSE), ""), "", " "), $B170, "", VLOOKUP($C170, 'REF - InstitutionType'!$B$4:$E$102, 4, FALSE), IF(EXACT($E170, ""), "", " [a.k.a : "&amp;$E170&amp;"]")))</f>
        <v>PT. Kawan Kita Anugerah Makmur</v>
      </c>
      <c r="E170" s="112"/>
      <c r="F170" s="63" t="s">
        <v>16475</v>
      </c>
      <c r="G170" s="132" t="str">
        <f>IF(EXACT($F170, ""), "", VLOOKUP($F170, 'RAW EDITED 3 Years'!$A$2:$G$438, 5, FALSE))</f>
        <v>Distributor</v>
      </c>
      <c r="H170" s="132" t="str">
        <f>IF(EXACT($F170, ""), "", VLOOKUP($F170, 'RAW EDITED 3 Years'!$A$2:$G$438, 6, FALSE))</f>
        <v>Bahan Bangunan</v>
      </c>
      <c r="I170" s="132" t="str">
        <f>IF(EXACT($F170, ""), "", VLOOKUP($F170, 'RAW EDITED 3 Years'!$A$2:$G$438, 7, FALSE))</f>
        <v/>
      </c>
      <c r="J170" s="113"/>
      <c r="K170" s="113"/>
      <c r="L170" s="63" t="s">
        <v>14276</v>
      </c>
      <c r="N170" s="31">
        <f t="shared" si="11"/>
        <v>123000000000167</v>
      </c>
      <c r="O17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'Kawan Kita Anugerah Makmur'::varchar, 141000000000004::bigint); </v>
      </c>
      <c r="R170" s="33"/>
    </row>
    <row r="171" spans="1:18">
      <c r="A171" s="23" t="str">
        <f t="shared" si="10"/>
        <v/>
      </c>
      <c r="B171" s="22" t="s">
        <v>17364</v>
      </c>
      <c r="C171" s="110">
        <v>141000000000004</v>
      </c>
      <c r="D171" s="111" t="str">
        <f>IF(EXACT($C171, ""), B171, CONCATENATE(VLOOKUP($C171, 'REF - InstitutionType'!$B$4:$E$102, 3, FALSE), IF(EXACT(VLOOKUP($C171, 'REF - InstitutionType'!$B$4:$E$102, 3, FALSE), ""), "", " "), $B171, "", VLOOKUP($C171, 'REF - InstitutionType'!$B$4:$E$102, 4, FALSE), IF(EXACT($E171, ""), "", " [a.k.a : "&amp;$E171&amp;"]")))</f>
        <v xml:space="preserve">PT. Kesuma  </v>
      </c>
      <c r="E171" s="112"/>
      <c r="F171" s="63" t="s">
        <v>5161</v>
      </c>
      <c r="G171" s="132" t="str">
        <f>IF(EXACT($F171, ""), "", VLOOKUP($F171, 'RAW EDITED 3 Years'!$A$2:$G$438, 5, FALSE))</f>
        <v>Supplier Others</v>
      </c>
      <c r="H171" s="132" t="str">
        <f>IF(EXACT($F171, ""), "", VLOOKUP($F171, 'RAW EDITED 3 Years'!$A$2:$G$438, 6, FALSE))</f>
        <v>Tools</v>
      </c>
      <c r="I171" s="132" t="str">
        <f>IF(EXACT($F171, ""), "", VLOOKUP($F171, 'RAW EDITED 3 Years'!$A$2:$G$438, 7, FALSE))</f>
        <v/>
      </c>
      <c r="J171" s="113"/>
      <c r="K171" s="113"/>
      <c r="L171" s="63" t="s">
        <v>14276</v>
      </c>
      <c r="N171" s="31">
        <f t="shared" si="11"/>
        <v>123000000000168</v>
      </c>
      <c r="O17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'Kesuma  '::varchar, 141000000000004::bigint); </v>
      </c>
      <c r="R171" s="33"/>
    </row>
    <row r="172" spans="1:18">
      <c r="A172" s="23" t="str">
        <f t="shared" si="10"/>
        <v/>
      </c>
      <c r="B172" s="22" t="s">
        <v>17350</v>
      </c>
      <c r="C172" s="110">
        <v>141000000000004</v>
      </c>
      <c r="D172" s="111" t="str">
        <f>IF(EXACT($C172, ""), B172, CONCATENATE(VLOOKUP($C172, 'REF - InstitutionType'!$B$4:$E$102, 3, FALSE), IF(EXACT(VLOOKUP($C172, 'REF - InstitutionType'!$B$4:$E$102, 3, FALSE), ""), "", " "), $B172, "", VLOOKUP($C172, 'REF - InstitutionType'!$B$4:$E$102, 4, FALSE), IF(EXACT($E172, ""), "", " [a.k.a : "&amp;$E172&amp;"]")))</f>
        <v>PT. Kirana Purnama</v>
      </c>
      <c r="E172" s="112"/>
      <c r="F172" s="63" t="s">
        <v>16482</v>
      </c>
      <c r="G172" s="132" t="str">
        <f>IF(EXACT($F172, ""), "", VLOOKUP($F172, 'RAW EDITED 3 Years'!$A$2:$G$438, 5, FALSE))</f>
        <v>Distributor</v>
      </c>
      <c r="H172" s="132" t="str">
        <f>IF(EXACT($F172, ""), "", VLOOKUP($F172, 'RAW EDITED 3 Years'!$A$2:$G$438, 6, FALSE))</f>
        <v>SIKA</v>
      </c>
      <c r="I172" s="132" t="str">
        <f>IF(EXACT($F172, ""), "", VLOOKUP($F172, 'RAW EDITED 3 Years'!$A$2:$G$438, 7, FALSE))</f>
        <v/>
      </c>
      <c r="J172" s="113"/>
      <c r="K172" s="113"/>
      <c r="L172" s="63" t="s">
        <v>14276</v>
      </c>
      <c r="N172" s="31">
        <f t="shared" si="11"/>
        <v>123000000000169</v>
      </c>
      <c r="O17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'Kirana Purnama'::varchar, 141000000000004::bigint); </v>
      </c>
      <c r="R172" s="33"/>
    </row>
    <row r="173" spans="1:18">
      <c r="A173" s="23" t="str">
        <f t="shared" si="10"/>
        <v/>
      </c>
      <c r="B173" s="22" t="s">
        <v>16505</v>
      </c>
      <c r="C173" s="110">
        <v>141000000000004</v>
      </c>
      <c r="D173" s="111" t="str">
        <f>IF(EXACT($C173, ""), B173, CONCATENATE(VLOOKUP($C173, 'REF - InstitutionType'!$B$4:$E$102, 3, FALSE), IF(EXACT(VLOOKUP($C173, 'REF - InstitutionType'!$B$4:$E$102, 3, FALSE), ""), "", " "), $B173, "", VLOOKUP($C173, 'REF - InstitutionType'!$B$4:$E$102, 4, FALSE), IF(EXACT($E173, ""), "", " [a.k.a : "&amp;$E173&amp;"]")))</f>
        <v>PT. Macika Indo Sarana Transport</v>
      </c>
      <c r="E173" s="112"/>
      <c r="F173" s="63" t="s">
        <v>16504</v>
      </c>
      <c r="G173" s="132" t="str">
        <f>IF(EXACT($F173, ""), "", VLOOKUP($F173, 'RAW EDITED 3 Years'!$A$2:$G$438, 5, FALSE))</f>
        <v>Transportation</v>
      </c>
      <c r="H173" s="132" t="str">
        <f>IF(EXACT($F173, ""), "", VLOOKUP($F173, 'RAW EDITED 3 Years'!$A$2:$G$438, 6, FALSE))</f>
        <v>mobil</v>
      </c>
      <c r="I173" s="132" t="str">
        <f>IF(EXACT($F173, ""), "", VLOOKUP($F173, 'RAW EDITED 3 Years'!$A$2:$G$438, 7, FALSE))</f>
        <v>Jasa Transportasi Pengiriman Barang- Nomer rekening : menyusul setelah po pertama, vendornya dia agak reluctan untuk mengirimkan data, transportasi untuk pengiriman crane melalui kapal rucitra, saat ini dia punya slot pengiriman, harganya juga sama</v>
      </c>
      <c r="J173" s="113"/>
      <c r="K173" s="113"/>
      <c r="L173" s="63" t="s">
        <v>14276</v>
      </c>
      <c r="N173" s="31">
        <f t="shared" si="11"/>
        <v>123000000000170</v>
      </c>
      <c r="O17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'Macika Indo Sarana Transport'::varchar, 141000000000004::bigint); </v>
      </c>
      <c r="R173" s="33"/>
    </row>
    <row r="174" spans="1:18">
      <c r="A174" s="23" t="str">
        <f t="shared" si="10"/>
        <v/>
      </c>
      <c r="B174" s="22" t="s">
        <v>16512</v>
      </c>
      <c r="C174" s="110">
        <v>141000000000004</v>
      </c>
      <c r="D174" s="111" t="str">
        <f>IF(EXACT($C174, ""), B174, CONCATENATE(VLOOKUP($C174, 'REF - InstitutionType'!$B$4:$E$102, 3, FALSE), IF(EXACT(VLOOKUP($C174, 'REF - InstitutionType'!$B$4:$E$102, 3, FALSE), ""), "", " "), $B174, "", VLOOKUP($C174, 'REF - InstitutionType'!$B$4:$E$102, 4, FALSE), IF(EXACT($E174, ""), "", " [a.k.a : "&amp;$E174&amp;"]")))</f>
        <v>PT. Magna Beton Indonesia</v>
      </c>
      <c r="E174" s="112"/>
      <c r="F174" s="63" t="s">
        <v>16511</v>
      </c>
      <c r="G174" s="132" t="str">
        <f>IF(EXACT($F174, ""), "", VLOOKUP($F174, 'RAW EDITED 3 Years'!$A$2:$G$438, 5, FALSE))</f>
        <v>Supplier Material Civil</v>
      </c>
      <c r="H174" s="132" t="str">
        <f>IF(EXACT($F174, ""), "", VLOOKUP($F174, 'RAW EDITED 3 Years'!$A$2:$G$438, 6, FALSE))</f>
        <v>Beton Kontruksi</v>
      </c>
      <c r="I174" s="132" t="str">
        <f>IF(EXACT($F174, ""), "", VLOOKUP($F174, 'RAW EDITED 3 Years'!$A$2:$G$438, 7, FALSE))</f>
        <v>Readymix area Tigaraksa</v>
      </c>
      <c r="J174" s="113"/>
      <c r="K174" s="113"/>
      <c r="L174" s="63" t="s">
        <v>14276</v>
      </c>
      <c r="N174" s="31">
        <f t="shared" si="11"/>
        <v>123000000000171</v>
      </c>
      <c r="O17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'Magna Beton Indonesia'::varchar, 141000000000004::bigint); </v>
      </c>
      <c r="R174" s="33"/>
    </row>
    <row r="175" spans="1:18">
      <c r="A175" s="23" t="str">
        <f t="shared" si="10"/>
        <v/>
      </c>
      <c r="B175" s="22" t="s">
        <v>16521</v>
      </c>
      <c r="C175" s="110">
        <v>141000000000004</v>
      </c>
      <c r="D175" s="111" t="str">
        <f>IF(EXACT($C175, ""), B175, CONCATENATE(VLOOKUP($C175, 'REF - InstitutionType'!$B$4:$E$102, 3, FALSE), IF(EXACT(VLOOKUP($C175, 'REF - InstitutionType'!$B$4:$E$102, 3, FALSE), ""), "", " "), $B175, "", VLOOKUP($C175, 'REF - InstitutionType'!$B$4:$E$102, 4, FALSE), IF(EXACT($E175, ""), "", " [a.k.a : "&amp;$E175&amp;"]")))</f>
        <v>PT. Mandiri Maha Daya</v>
      </c>
      <c r="E175" s="112"/>
      <c r="F175" s="63" t="s">
        <v>16520</v>
      </c>
      <c r="G175" s="132" t="str">
        <f>IF(EXACT($F175, ""), "", VLOOKUP($F175, 'RAW EDITED 3 Years'!$A$2:$G$438, 5, FALSE))</f>
        <v>Sertifikasi</v>
      </c>
      <c r="H175" s="132" t="str">
        <f>IF(EXACT($F175, ""), "", VLOOKUP($F175, 'RAW EDITED 3 Years'!$A$2:$G$438, 6, FALSE))</f>
        <v>Lisensi</v>
      </c>
      <c r="I175" s="132" t="str">
        <f>IF(EXACT($F175, ""), "", VLOOKUP($F175, 'RAW EDITED 3 Years'!$A$2:$G$438, 7, FALSE))</f>
        <v>kebutuhan sertifikasi personel untuk civil work kolaka</v>
      </c>
      <c r="J175" s="113"/>
      <c r="K175" s="113"/>
      <c r="L175" s="63" t="s">
        <v>14276</v>
      </c>
      <c r="N175" s="31">
        <f t="shared" si="11"/>
        <v>123000000000172</v>
      </c>
      <c r="O17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'Mandiri Maha Daya'::varchar, 141000000000004::bigint); </v>
      </c>
      <c r="R175" s="33"/>
    </row>
    <row r="176" spans="1:18">
      <c r="A176" s="23" t="str">
        <f t="shared" si="10"/>
        <v/>
      </c>
      <c r="B176" s="22" t="s">
        <v>16531</v>
      </c>
      <c r="C176" s="110">
        <v>141000000000004</v>
      </c>
      <c r="D176" s="111" t="str">
        <f>IF(EXACT($C176, ""), B176, CONCATENATE(VLOOKUP($C176, 'REF - InstitutionType'!$B$4:$E$102, 3, FALSE), IF(EXACT(VLOOKUP($C176, 'REF - InstitutionType'!$B$4:$E$102, 3, FALSE), ""), "", " "), $B176, "", VLOOKUP($C176, 'REF - InstitutionType'!$B$4:$E$102, 4, FALSE), IF(EXACT($E176, ""), "", " [a.k.a : "&amp;$E176&amp;"]")))</f>
        <v>PT. Markoen Engineering Indonesia</v>
      </c>
      <c r="E176" s="112"/>
      <c r="F176" s="63" t="s">
        <v>16530</v>
      </c>
      <c r="G176" s="132" t="str">
        <f>IF(EXACT($F176, ""), "", VLOOKUP($F176, 'RAW EDITED 3 Years'!$A$2:$G$438, 5, FALSE))</f>
        <v>Supplier Material Civil</v>
      </c>
      <c r="H176" s="132" t="str">
        <f>IF(EXACT($F176, ""), "", VLOOKUP($F176, 'RAW EDITED 3 Years'!$A$2:$G$438, 6, FALSE))</f>
        <v>Bahan Bangunan</v>
      </c>
      <c r="I176" s="132" t="str">
        <f>IF(EXACT($F176, ""), "", VLOOKUP($F176, 'RAW EDITED 3 Years'!$A$2:$G$438, 7, FALSE))</f>
        <v>Pembelian Spacer Decking HDPE</v>
      </c>
      <c r="J176" s="113"/>
      <c r="K176" s="113"/>
      <c r="L176" s="63" t="s">
        <v>14276</v>
      </c>
      <c r="N176" s="31">
        <f t="shared" si="11"/>
        <v>123000000000173</v>
      </c>
      <c r="O17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'Markoen Engineering Indonesia'::varchar, 141000000000004::bigint); </v>
      </c>
      <c r="R176" s="33"/>
    </row>
    <row r="177" spans="1:18">
      <c r="A177" s="23" t="str">
        <f t="shared" si="10"/>
        <v/>
      </c>
      <c r="B177" s="22" t="s">
        <v>16539</v>
      </c>
      <c r="C177" s="110">
        <v>141000000000004</v>
      </c>
      <c r="D177" s="111" t="str">
        <f>IF(EXACT($C177, ""), B177, CONCATENATE(VLOOKUP($C177, 'REF - InstitutionType'!$B$4:$E$102, 3, FALSE), IF(EXACT(VLOOKUP($C177, 'REF - InstitutionType'!$B$4:$E$102, 3, FALSE), ""), "", " "), $B177, "", VLOOKUP($C177, 'REF - InstitutionType'!$B$4:$E$102, 4, FALSE), IF(EXACT($E177, ""), "", " [a.k.a : "&amp;$E177&amp;"]")))</f>
        <v>PT. Mediantara General Sistemindo</v>
      </c>
      <c r="E177" s="112"/>
      <c r="F177" s="63" t="s">
        <v>16538</v>
      </c>
      <c r="G177" s="132" t="str">
        <f>IF(EXACT($F177, ""), "", VLOOKUP($F177, 'RAW EDITED 3 Years'!$A$2:$G$438, 5, FALSE))</f>
        <v>Supplier Material ME</v>
      </c>
      <c r="H177" s="132" t="str">
        <f>IF(EXACT($F177, ""), "", VLOOKUP($F177, 'RAW EDITED 3 Years'!$A$2:$G$438, 6, FALSE))</f>
        <v>Alat elektrical</v>
      </c>
      <c r="I177" s="132" t="str">
        <f>IF(EXACT($F177, ""), "", VLOOKUP($F177, 'RAW EDITED 3 Years'!$A$2:$G$438, 7, FALSE))</f>
        <v>MCB, Terminal Block, Socket Plug dll</v>
      </c>
      <c r="J177" s="113"/>
      <c r="K177" s="113"/>
      <c r="L177" s="63" t="s">
        <v>14276</v>
      </c>
      <c r="N177" s="31">
        <f t="shared" si="11"/>
        <v>123000000000174</v>
      </c>
      <c r="O17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'Mediantara General Sistemindo'::varchar, 141000000000004::bigint); </v>
      </c>
      <c r="R177" s="33"/>
    </row>
    <row r="178" spans="1:18">
      <c r="A178" s="23" t="str">
        <f t="shared" si="10"/>
        <v/>
      </c>
      <c r="B178" s="22" t="s">
        <v>16547</v>
      </c>
      <c r="C178" s="110">
        <v>141000000000004</v>
      </c>
      <c r="D178" s="111" t="str">
        <f>IF(EXACT($C178, ""), B178, CONCATENATE(VLOOKUP($C178, 'REF - InstitutionType'!$B$4:$E$102, 3, FALSE), IF(EXACT(VLOOKUP($C178, 'REF - InstitutionType'!$B$4:$E$102, 3, FALSE), ""), "", " "), $B178, "", VLOOKUP($C178, 'REF - InstitutionType'!$B$4:$E$102, 4, FALSE), IF(EXACT($E178, ""), "", " [a.k.a : "&amp;$E178&amp;"]")))</f>
        <v>PT. Mega Perkakas Abadi</v>
      </c>
      <c r="E178" s="112"/>
      <c r="F178" s="63" t="s">
        <v>16546</v>
      </c>
      <c r="G178" s="132" t="str">
        <f>IF(EXACT($F178, ""), "", VLOOKUP($F178, 'RAW EDITED 3 Years'!$A$2:$G$438, 5, FALSE))</f>
        <v>Supplier</v>
      </c>
      <c r="H178" s="132" t="str">
        <f>IF(EXACT($F178, ""), "", VLOOKUP($F178, 'RAW EDITED 3 Years'!$A$2:$G$438, 6, FALSE))</f>
        <v>Tools</v>
      </c>
      <c r="I178" s="132" t="str">
        <f>IF(EXACT($F178, ""), "", VLOOKUP($F178, 'RAW EDITED 3 Years'!$A$2:$G$438, 7, FALSE))</f>
        <v xml:space="preserve">Mata bor, Mata gerinda, alat las, </v>
      </c>
      <c r="J178" s="113"/>
      <c r="K178" s="113"/>
      <c r="L178" s="63" t="s">
        <v>14276</v>
      </c>
      <c r="N178" s="31">
        <f t="shared" si="11"/>
        <v>123000000000175</v>
      </c>
      <c r="O17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'Mega Perkakas Abadi'::varchar, 141000000000004::bigint); </v>
      </c>
      <c r="R178" s="33"/>
    </row>
    <row r="179" spans="1:18">
      <c r="A179" s="23" t="str">
        <f t="shared" si="10"/>
        <v/>
      </c>
      <c r="B179" s="22" t="s">
        <v>16555</v>
      </c>
      <c r="C179" s="110">
        <v>141000000000004</v>
      </c>
      <c r="D179" s="111" t="str">
        <f>IF(EXACT($C179, ""), B179, CONCATENATE(VLOOKUP($C179, 'REF - InstitutionType'!$B$4:$E$102, 3, FALSE), IF(EXACT(VLOOKUP($C179, 'REF - InstitutionType'!$B$4:$E$102, 3, FALSE), ""), "", " "), $B179, "", VLOOKUP($C179, 'REF - InstitutionType'!$B$4:$E$102, 4, FALSE), IF(EXACT($E179, ""), "", " [a.k.a : "&amp;$E179&amp;"]")))</f>
        <v xml:space="preserve">PT. Meratus Line </v>
      </c>
      <c r="E179" s="112"/>
      <c r="F179" s="63" t="s">
        <v>16554</v>
      </c>
      <c r="G179" s="132" t="str">
        <f>IF(EXACT($F179, ""), "", VLOOKUP($F179, 'RAW EDITED 3 Years'!$A$2:$G$438, 5, FALSE))</f>
        <v>Freight Forwarder</v>
      </c>
      <c r="H179" s="132" t="str">
        <f>IF(EXACT($F179, ""), "", VLOOKUP($F179, 'RAW EDITED 3 Years'!$A$2:$G$438, 6, FALSE))</f>
        <v>Freight Forwarder</v>
      </c>
      <c r="I179" s="132" t="str">
        <f>IF(EXACT($F179, ""), "", VLOOKUP($F179, 'RAW EDITED 3 Years'!$A$2:$G$438, 7, FALSE))</f>
        <v/>
      </c>
      <c r="J179" s="113"/>
      <c r="K179" s="113"/>
      <c r="L179" s="63" t="s">
        <v>14276</v>
      </c>
      <c r="N179" s="31">
        <f t="shared" si="11"/>
        <v>123000000000176</v>
      </c>
      <c r="O17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'Meratus Line '::varchar, 141000000000004::bigint); </v>
      </c>
      <c r="R179" s="33"/>
    </row>
    <row r="180" spans="1:18">
      <c r="A180" s="23" t="str">
        <f t="shared" si="10"/>
        <v/>
      </c>
      <c r="B180" s="22" t="s">
        <v>16561</v>
      </c>
      <c r="C180" s="110">
        <v>141000000000004</v>
      </c>
      <c r="D180" s="111" t="str">
        <f>IF(EXACT($C180, ""), B180, CONCATENATE(VLOOKUP($C180, 'REF - InstitutionType'!$B$4:$E$102, 3, FALSE), IF(EXACT(VLOOKUP($C180, 'REF - InstitutionType'!$B$4:$E$102, 3, FALSE), ""), "", " "), $B180, "", VLOOKUP($C180, 'REF - InstitutionType'!$B$4:$E$102, 4, FALSE), IF(EXACT($E180, ""), "", " [a.k.a : "&amp;$E180&amp;"]")))</f>
        <v>PT. Mitra Abadi Hanafindo</v>
      </c>
      <c r="E180" s="112"/>
      <c r="F180" s="63" t="s">
        <v>16560</v>
      </c>
      <c r="G180" s="132" t="str">
        <f>IF(EXACT($F180, ""), "", VLOOKUP($F180, 'RAW EDITED 3 Years'!$A$2:$G$438, 5, FALSE))</f>
        <v>Supplier Material ME</v>
      </c>
      <c r="H180" s="132" t="str">
        <f>IF(EXACT($F180, ""), "", VLOOKUP($F180, 'RAW EDITED 3 Years'!$A$2:$G$438, 6, FALSE))</f>
        <v>Alat elektrical</v>
      </c>
      <c r="I180" s="132" t="str">
        <f>IF(EXACT($F180, ""), "", VLOOKUP($F180, 'RAW EDITED 3 Years'!$A$2:$G$438, 7, FALSE))</f>
        <v>Vendor lampu sorot / floodlight</v>
      </c>
      <c r="J180" s="113"/>
      <c r="K180" s="113"/>
      <c r="L180" s="63" t="s">
        <v>14276</v>
      </c>
      <c r="N180" s="31">
        <f t="shared" si="11"/>
        <v>123000000000177</v>
      </c>
      <c r="O18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'Mitra Abadi Hanafindo'::varchar, 141000000000004::bigint); </v>
      </c>
      <c r="R180" s="33"/>
    </row>
    <row r="181" spans="1:18">
      <c r="A181" s="23" t="str">
        <f t="shared" si="10"/>
        <v/>
      </c>
      <c r="B181" s="22" t="s">
        <v>16568</v>
      </c>
      <c r="C181" s="110">
        <v>141000000000004</v>
      </c>
      <c r="D181" s="111" t="str">
        <f>IF(EXACT($C181, ""), B181, CONCATENATE(VLOOKUP($C181, 'REF - InstitutionType'!$B$4:$E$102, 3, FALSE), IF(EXACT(VLOOKUP($C181, 'REF - InstitutionType'!$B$4:$E$102, 3, FALSE), ""), "", " "), $B181, "", VLOOKUP($C181, 'REF - InstitutionType'!$B$4:$E$102, 4, FALSE), IF(EXACT($E181, ""), "", " [a.k.a : "&amp;$E181&amp;"]")))</f>
        <v>PT. Mitra Putra Profitamas</v>
      </c>
      <c r="E181" s="112"/>
      <c r="F181" s="63" t="s">
        <v>16567</v>
      </c>
      <c r="G181" s="132" t="str">
        <f>IF(EXACT($F181, ""), "", VLOOKUP($F181, 'RAW EDITED 3 Years'!$A$2:$G$438, 5, FALSE))</f>
        <v>Workshop</v>
      </c>
      <c r="H181" s="132" t="str">
        <f>IF(EXACT($F181, ""), "", VLOOKUP($F181, 'RAW EDITED 3 Years'!$A$2:$G$438, 6, FALSE))</f>
        <v>Service Kendaraan</v>
      </c>
      <c r="I181" s="132" t="str">
        <f>IF(EXACT($F181, ""), "", VLOOKUP($F181, 'RAW EDITED 3 Years'!$A$2:$G$438, 7, FALSE))</f>
        <v>Service Kendaraan</v>
      </c>
      <c r="J181" s="113"/>
      <c r="K181" s="113"/>
      <c r="L181" s="63" t="s">
        <v>14276</v>
      </c>
      <c r="N181" s="31">
        <f t="shared" si="11"/>
        <v>123000000000178</v>
      </c>
      <c r="O18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'Mitra Putra Profitamas'::varchar, 141000000000004::bigint); </v>
      </c>
      <c r="R181" s="33"/>
    </row>
    <row r="182" spans="1:18">
      <c r="A182" s="23" t="str">
        <f t="shared" si="10"/>
        <v/>
      </c>
      <c r="B182" s="22" t="s">
        <v>17357</v>
      </c>
      <c r="C182" s="110">
        <v>141000000000004</v>
      </c>
      <c r="D182" s="111" t="str">
        <f>IF(EXACT($C182, ""), B182, CONCATENATE(VLOOKUP($C182, 'REF - InstitutionType'!$B$4:$E$102, 3, FALSE), IF(EXACT(VLOOKUP($C182, 'REF - InstitutionType'!$B$4:$E$102, 3, FALSE), ""), "", " "), $B182, "", VLOOKUP($C182, 'REF - InstitutionType'!$B$4:$E$102, 4, FALSE), IF(EXACT($E182, ""), "", " [a.k.a : "&amp;$E182&amp;"]")))</f>
        <v>PT. Mixindo Abadi Karya</v>
      </c>
      <c r="E182" s="112"/>
      <c r="F182" s="63" t="s">
        <v>16817</v>
      </c>
      <c r="G182" s="132" t="str">
        <f>IF(EXACT($F182, ""), "", VLOOKUP($F182, 'RAW EDITED 3 Years'!$A$2:$G$438, 5, FALSE))</f>
        <v>Sertifikasi</v>
      </c>
      <c r="H182" s="132" t="str">
        <f>IF(EXACT($F182, ""), "", VLOOKUP($F182, 'RAW EDITED 3 Years'!$A$2:$G$438, 6, FALSE))</f>
        <v>Alat Uji Beton &amp; Kaibrasi</v>
      </c>
      <c r="I182" s="132" t="str">
        <f>IF(EXACT($F182, ""), "", VLOOKUP($F182, 'RAW EDITED 3 Years'!$A$2:$G$438, 7, FALSE))</f>
        <v>Lab uji besi (tensile test, bending tes, bahan penyusun dll) dan lab uji beton yang berada di Cikarang untuk mengakomodir kebutuhan test area Purwakarta</v>
      </c>
      <c r="J182" s="113"/>
      <c r="K182" s="113"/>
      <c r="L182" s="63" t="s">
        <v>14276</v>
      </c>
      <c r="N182" s="31">
        <f t="shared" si="11"/>
        <v>123000000000179</v>
      </c>
      <c r="O18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'Mixindo Abadi Karya'::varchar, 141000000000004::bigint); </v>
      </c>
      <c r="R182" s="33"/>
    </row>
    <row r="183" spans="1:18">
      <c r="A183" s="23" t="str">
        <f t="shared" si="10"/>
        <v/>
      </c>
      <c r="B183" s="22" t="s">
        <v>17365</v>
      </c>
      <c r="C183" s="110">
        <v>141000000000004</v>
      </c>
      <c r="D183" s="111" t="str">
        <f>IF(EXACT($C183, ""), B183, CONCATENATE(VLOOKUP($C183, 'REF - InstitutionType'!$B$4:$E$102, 3, FALSE), IF(EXACT(VLOOKUP($C183, 'REF - InstitutionType'!$B$4:$E$102, 3, FALSE), ""), "", " "), $B183, "", VLOOKUP($C183, 'REF - InstitutionType'!$B$4:$E$102, 4, FALSE), IF(EXACT($E183, ""), "", " [a.k.a : "&amp;$E183&amp;"]")))</f>
        <v xml:space="preserve">PT. Mollindo Cipta Mandiri </v>
      </c>
      <c r="E183" s="112"/>
      <c r="F183" s="63" t="s">
        <v>8008</v>
      </c>
      <c r="G183" s="132" t="str">
        <f>IF(EXACT($F183, ""), "", VLOOKUP($F183, 'RAW EDITED 3 Years'!$A$2:$G$438, 5, FALSE))</f>
        <v>Supplier Material ME</v>
      </c>
      <c r="H183" s="132" t="str">
        <f>IF(EXACT($F183, ""), "", VLOOKUP($F183, 'RAW EDITED 3 Years'!$A$2:$G$438, 6, FALSE))</f>
        <v>Transmisi</v>
      </c>
      <c r="I183" s="132" t="str">
        <f>IF(EXACT($F183, ""), "", VLOOKUP($F183, 'RAW EDITED 3 Years'!$A$2:$G$438, 7, FALSE))</f>
        <v/>
      </c>
      <c r="J183" s="113"/>
      <c r="K183" s="113"/>
      <c r="L183" s="63" t="s">
        <v>14276</v>
      </c>
      <c r="N183" s="31">
        <f t="shared" si="11"/>
        <v>123000000000180</v>
      </c>
      <c r="O18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'Mollindo Cipta Mandiri '::varchar, 141000000000004::bigint); </v>
      </c>
      <c r="R183" s="33"/>
    </row>
    <row r="184" spans="1:18">
      <c r="A184" s="23" t="str">
        <f t="shared" si="10"/>
        <v/>
      </c>
      <c r="B184" s="22" t="s">
        <v>16576</v>
      </c>
      <c r="C184" s="110">
        <v>141000000000004</v>
      </c>
      <c r="D184" s="111" t="str">
        <f>IF(EXACT($C184, ""), B184, CONCATENATE(VLOOKUP($C184, 'REF - InstitutionType'!$B$4:$E$102, 3, FALSE), IF(EXACT(VLOOKUP($C184, 'REF - InstitutionType'!$B$4:$E$102, 3, FALSE), ""), "", " "), $B184, "", VLOOKUP($C184, 'REF - InstitutionType'!$B$4:$E$102, 4, FALSE), IF(EXACT($E184, ""), "", " [a.k.a : "&amp;$E184&amp;"]")))</f>
        <v>PT. Multi Guna Trans Energi</v>
      </c>
      <c r="E184" s="112"/>
      <c r="F184" s="63" t="s">
        <v>16575</v>
      </c>
      <c r="G184" s="132" t="str">
        <f>IF(EXACT($F184, ""), "", VLOOKUP($F184, 'RAW EDITED 3 Years'!$A$2:$G$438, 5, FALSE))</f>
        <v>Supplier</v>
      </c>
      <c r="H184" s="132" t="str">
        <f>IF(EXACT($F184, ""), "", VLOOKUP($F184, 'RAW EDITED 3 Years'!$A$2:$G$438, 6, FALSE))</f>
        <v>Alat elektrical</v>
      </c>
      <c r="I184" s="132" t="str">
        <f>IF(EXACT($F184, ""), "", VLOOKUP($F184, 'RAW EDITED 3 Years'!$A$2:$G$438, 7, FALSE))</f>
        <v>Power Logic Remote Display</v>
      </c>
      <c r="J184" s="113"/>
      <c r="K184" s="113"/>
      <c r="L184" s="63" t="s">
        <v>14276</v>
      </c>
      <c r="N184" s="31">
        <f t="shared" si="11"/>
        <v>123000000000181</v>
      </c>
      <c r="O18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'Multi Guna Trans Energi'::varchar, 141000000000004::bigint); </v>
      </c>
      <c r="R184" s="33"/>
    </row>
    <row r="185" spans="1:18">
      <c r="A185" s="23" t="str">
        <f t="shared" si="10"/>
        <v/>
      </c>
      <c r="B185" s="22" t="s">
        <v>17358</v>
      </c>
      <c r="C185" s="110">
        <v>141000000000004</v>
      </c>
      <c r="D185" s="111" t="str">
        <f>IF(EXACT($C185, ""), B185, CONCATENATE(VLOOKUP($C185, 'REF - InstitutionType'!$B$4:$E$102, 3, FALSE), IF(EXACT(VLOOKUP($C185, 'REF - InstitutionType'!$B$4:$E$102, 3, FALSE), ""), "", " "), $B185, "", VLOOKUP($C185, 'REF - InstitutionType'!$B$4:$E$102, 4, FALSE), IF(EXACT($E185, ""), "", " [a.k.a : "&amp;$E185&amp;"]")))</f>
        <v>PT. Multi Kencana Niagatama</v>
      </c>
      <c r="E185" s="112"/>
      <c r="F185" s="63" t="s">
        <v>16827</v>
      </c>
      <c r="G185" s="132" t="str">
        <f>IF(EXACT($F185, ""), "", VLOOKUP($F185, 'RAW EDITED 3 Years'!$A$2:$G$438, 5, FALSE))</f>
        <v>Supplier Material ME</v>
      </c>
      <c r="H185" s="132" t="str">
        <f>IF(EXACT($F185, ""), "", VLOOKUP($F185, 'RAW EDITED 3 Years'!$A$2:$G$438, 6, FALSE))</f>
        <v>Kabel</v>
      </c>
      <c r="I185" s="132" t="str">
        <f>IF(EXACT($F185, ""), "", VLOOKUP($F185, 'RAW EDITED 3 Years'!$A$2:$G$438, 7, FALSE))</f>
        <v>Produsen dan Distributor Material Kabel</v>
      </c>
      <c r="J185" s="113"/>
      <c r="K185" s="113"/>
      <c r="L185" s="63" t="s">
        <v>14276</v>
      </c>
      <c r="N185" s="31">
        <f t="shared" si="11"/>
        <v>123000000000182</v>
      </c>
      <c r="O18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'Multi Kencana Niagatama'::varchar, 141000000000004::bigint); </v>
      </c>
      <c r="R185" s="33"/>
    </row>
    <row r="186" spans="1:18">
      <c r="A186" s="23" t="str">
        <f t="shared" si="10"/>
        <v/>
      </c>
      <c r="B186" s="22" t="s">
        <v>16586</v>
      </c>
      <c r="C186" s="110">
        <v>141000000000004</v>
      </c>
      <c r="D186" s="111" t="str">
        <f>IF(EXACT($C186, ""), B186, CONCATENATE(VLOOKUP($C186, 'REF - InstitutionType'!$B$4:$E$102, 3, FALSE), IF(EXACT(VLOOKUP($C186, 'REF - InstitutionType'!$B$4:$E$102, 3, FALSE), ""), "", " "), $B186, "", VLOOKUP($C186, 'REF - InstitutionType'!$B$4:$E$102, 4, FALSE), IF(EXACT($E186, ""), "", " [a.k.a : "&amp;$E186&amp;"]")))</f>
        <v>PT. Mutiara Timur Truss</v>
      </c>
      <c r="E186" s="112"/>
      <c r="F186" s="63" t="s">
        <v>16585</v>
      </c>
      <c r="G186" s="132" t="str">
        <f>IF(EXACT($F186, ""), "", VLOOKUP($F186, 'RAW EDITED 3 Years'!$A$2:$G$438, 5, FALSE))</f>
        <v>Pabrik</v>
      </c>
      <c r="H186" s="132" t="str">
        <f>IF(EXACT($F186, ""), "", VLOOKUP($F186, 'RAW EDITED 3 Years'!$A$2:$G$438, 6, FALSE))</f>
        <v>Atap Zincalume</v>
      </c>
      <c r="I186" s="132" t="str">
        <f>IF(EXACT($F186, ""), "", VLOOKUP($F186, 'RAW EDITED 3 Years'!$A$2:$G$438, 7, FALSE))</f>
        <v>Produsen Zincalume; Baja Ringan dll</v>
      </c>
      <c r="J186" s="113"/>
      <c r="K186" s="113"/>
      <c r="L186" s="63" t="s">
        <v>14276</v>
      </c>
      <c r="N186" s="31">
        <f t="shared" si="11"/>
        <v>123000000000183</v>
      </c>
      <c r="O18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'Mutiara Timur Truss'::varchar, 141000000000004::bigint); </v>
      </c>
      <c r="R186" s="33"/>
    </row>
    <row r="187" spans="1:18">
      <c r="A187" s="23" t="str">
        <f t="shared" si="10"/>
        <v/>
      </c>
      <c r="B187" s="22" t="s">
        <v>16596</v>
      </c>
      <c r="C187" s="110">
        <v>141000000000004</v>
      </c>
      <c r="D187" s="111" t="str">
        <f>IF(EXACT($C187, ""), B187, CONCATENATE(VLOOKUP($C187, 'REF - InstitutionType'!$B$4:$E$102, 3, FALSE), IF(EXACT(VLOOKUP($C187, 'REF - InstitutionType'!$B$4:$E$102, 3, FALSE), ""), "", " "), $B187, "", VLOOKUP($C187, 'REF - InstitutionType'!$B$4:$E$102, 4, FALSE), IF(EXACT($E187, ""), "", " [a.k.a : "&amp;$E187&amp;"]")))</f>
        <v>PT. Nariza Teknik Inspeksi</v>
      </c>
      <c r="E187" s="112"/>
      <c r="F187" s="63" t="s">
        <v>16595</v>
      </c>
      <c r="G187" s="132" t="str">
        <f>IF(EXACT($F187, ""), "", VLOOKUP($F187, 'RAW EDITED 3 Years'!$A$2:$G$438, 5, FALSE))</f>
        <v>Sertifikasi</v>
      </c>
      <c r="H187" s="132" t="str">
        <f>IF(EXACT($F187, ""), "", VLOOKUP($F187, 'RAW EDITED 3 Years'!$A$2:$G$438, 6, FALSE))</f>
        <v>Jasa Sertifikasi</v>
      </c>
      <c r="I187" s="132" t="str">
        <f>IF(EXACT($F187, ""), "", VLOOKUP($F187, 'RAW EDITED 3 Years'!$A$2:$G$438, 7, FALSE))</f>
        <v xml:space="preserve">Sertifikasi Alat </v>
      </c>
      <c r="J187" s="113"/>
      <c r="K187" s="113"/>
      <c r="L187" s="63" t="s">
        <v>14276</v>
      </c>
      <c r="N187" s="31">
        <f t="shared" si="11"/>
        <v>123000000000184</v>
      </c>
      <c r="O18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'Nariza Teknik Inspeksi'::varchar, 141000000000004::bigint); </v>
      </c>
      <c r="R187" s="33"/>
    </row>
    <row r="188" spans="1:18">
      <c r="A188" s="23" t="str">
        <f t="shared" si="10"/>
        <v/>
      </c>
      <c r="B188" s="22" t="s">
        <v>16606</v>
      </c>
      <c r="C188" s="110">
        <v>141000000000004</v>
      </c>
      <c r="D188" s="111" t="str">
        <f>IF(EXACT($C188, ""), B188, CONCATENATE(VLOOKUP($C188, 'REF - InstitutionType'!$B$4:$E$102, 3, FALSE), IF(EXACT(VLOOKUP($C188, 'REF - InstitutionType'!$B$4:$E$102, 3, FALSE), ""), "", " "), $B188, "", VLOOKUP($C188, 'REF - InstitutionType'!$B$4:$E$102, 4, FALSE), IF(EXACT($E188, ""), "", " [a.k.a : "&amp;$E188&amp;"]")))</f>
        <v>PT. Netcom Technology</v>
      </c>
      <c r="E188" s="112"/>
      <c r="F188" s="63" t="s">
        <v>16605</v>
      </c>
      <c r="G188" s="132" t="str">
        <f>IF(EXACT($F188, ""), "", VLOOKUP($F188, 'RAW EDITED 3 Years'!$A$2:$G$438, 5, FALSE))</f>
        <v>Supplier Material ME</v>
      </c>
      <c r="H188" s="132" t="str">
        <f>IF(EXACT($F188, ""), "", VLOOKUP($F188, 'RAW EDITED 3 Years'!$A$2:$G$438, 6, FALSE))</f>
        <v>Alat elektrical</v>
      </c>
      <c r="I188" s="132" t="str">
        <f>IF(EXACT($F188, ""), "", VLOOKUP($F188, 'RAW EDITED 3 Years'!$A$2:$G$438, 7, FALSE))</f>
        <v>Kabel FO FA</v>
      </c>
      <c r="J188" s="113"/>
      <c r="K188" s="113"/>
      <c r="L188" s="63" t="s">
        <v>14276</v>
      </c>
      <c r="N188" s="31">
        <f t="shared" si="11"/>
        <v>123000000000185</v>
      </c>
      <c r="O18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'Netcom Technology'::varchar, 141000000000004::bigint); </v>
      </c>
      <c r="R188" s="33"/>
    </row>
    <row r="189" spans="1:18">
      <c r="A189" s="23" t="str">
        <f t="shared" si="10"/>
        <v/>
      </c>
      <c r="B189" s="22" t="s">
        <v>16614</v>
      </c>
      <c r="C189" s="110">
        <v>141000000000004</v>
      </c>
      <c r="D189" s="111" t="str">
        <f>IF(EXACT($C189, ""), B189, CONCATENATE(VLOOKUP($C189, 'REF - InstitutionType'!$B$4:$E$102, 3, FALSE), IF(EXACT(VLOOKUP($C189, 'REF - InstitutionType'!$B$4:$E$102, 3, FALSE), ""), "", " "), $B189, "", VLOOKUP($C189, 'REF - InstitutionType'!$B$4:$E$102, 4, FALSE), IF(EXACT($E189, ""), "", " [a.k.a : "&amp;$E189&amp;"]")))</f>
        <v>PT. NR Electric Jakarta</v>
      </c>
      <c r="E189" s="112"/>
      <c r="F189" s="63" t="s">
        <v>16613</v>
      </c>
      <c r="G189" s="132" t="str">
        <f>IF(EXACT($F189, ""), "", VLOOKUP($F189, 'RAW EDITED 3 Years'!$A$2:$G$438, 5, FALSE))</f>
        <v>Manufactur</v>
      </c>
      <c r="H189" s="132" t="str">
        <f>IF(EXACT($F189, ""), "", VLOOKUP($F189, 'RAW EDITED 3 Years'!$A$2:$G$438, 6, FALSE))</f>
        <v>Panel Maker</v>
      </c>
      <c r="I189" s="132" t="str">
        <f>IF(EXACT($F189, ""), "", VLOOKUP($F189, 'RAW EDITED 3 Years'!$A$2:$G$438, 7, FALSE))</f>
        <v>-</v>
      </c>
      <c r="J189" s="113"/>
      <c r="K189" s="113"/>
      <c r="L189" s="63" t="s">
        <v>14276</v>
      </c>
      <c r="N189" s="31">
        <f t="shared" si="11"/>
        <v>123000000000186</v>
      </c>
      <c r="O18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'NR Electric Jakarta'::varchar, 141000000000004::bigint); </v>
      </c>
      <c r="R189" s="33"/>
    </row>
    <row r="190" spans="1:18">
      <c r="A190" s="23" t="str">
        <f t="shared" si="10"/>
        <v/>
      </c>
      <c r="B190" s="22" t="s">
        <v>16620</v>
      </c>
      <c r="C190" s="110">
        <v>141000000000004</v>
      </c>
      <c r="D190" s="111" t="str">
        <f>IF(EXACT($C190, ""), B190, CONCATENATE(VLOOKUP($C190, 'REF - InstitutionType'!$B$4:$E$102, 3, FALSE), IF(EXACT(VLOOKUP($C190, 'REF - InstitutionType'!$B$4:$E$102, 3, FALSE), ""), "", " "), $B190, "", VLOOKUP($C190, 'REF - InstitutionType'!$B$4:$E$102, 4, FALSE), IF(EXACT($E190, ""), "", " [a.k.a : "&amp;$E190&amp;"]")))</f>
        <v>PT. Nuansa Dharma Cipta</v>
      </c>
      <c r="E190" s="112"/>
      <c r="F190" s="63" t="s">
        <v>16619</v>
      </c>
      <c r="G190" s="132" t="str">
        <f>IF(EXACT($F190, ""), "", VLOOKUP($F190, 'RAW EDITED 3 Years'!$A$2:$G$438, 5, FALSE))</f>
        <v>Distributor</v>
      </c>
      <c r="H190" s="132" t="str">
        <f>IF(EXACT($F190, ""), "", VLOOKUP($F190, 'RAW EDITED 3 Years'!$A$2:$G$438, 6, FALSE))</f>
        <v>Alat elektrical</v>
      </c>
      <c r="I190" s="132" t="str">
        <f>IF(EXACT($F190, ""), "", VLOOKUP($F190, 'RAW EDITED 3 Years'!$A$2:$G$438, 7, FALSE))</f>
        <v>Air Conditioning (AC)</v>
      </c>
      <c r="J190" s="113"/>
      <c r="K190" s="113"/>
      <c r="L190" s="63" t="s">
        <v>14276</v>
      </c>
      <c r="N190" s="31">
        <f t="shared" si="11"/>
        <v>123000000000187</v>
      </c>
      <c r="O19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'Nuansa Dharma Cipta'::varchar, 141000000000004::bigint); </v>
      </c>
      <c r="R190" s="33"/>
    </row>
    <row r="191" spans="1:18">
      <c r="A191" s="23" t="str">
        <f t="shared" si="10"/>
        <v/>
      </c>
      <c r="B191" s="22" t="s">
        <v>16628</v>
      </c>
      <c r="C191" s="110">
        <v>141000000000004</v>
      </c>
      <c r="D191" s="111" t="str">
        <f>IF(EXACT($C191, ""), B191, CONCATENATE(VLOOKUP($C191, 'REF - InstitutionType'!$B$4:$E$102, 3, FALSE), IF(EXACT(VLOOKUP($C191, 'REF - InstitutionType'!$B$4:$E$102, 3, FALSE), ""), "", " "), $B191, "", VLOOKUP($C191, 'REF - InstitutionType'!$B$4:$E$102, 4, FALSE), IF(EXACT($E191, ""), "", " [a.k.a : "&amp;$E191&amp;"]")))</f>
        <v>PT. Orion Teknik Solusindo</v>
      </c>
      <c r="E191" s="112"/>
      <c r="F191" s="63" t="s">
        <v>16627</v>
      </c>
      <c r="G191" s="132" t="str">
        <f>IF(EXACT($F191, ""), "", VLOOKUP($F191, 'RAW EDITED 3 Years'!$A$2:$G$438, 5, FALSE))</f>
        <v>Installation, Test Comm and en</v>
      </c>
      <c r="H191" s="132" t="str">
        <f>IF(EXACT($F191, ""), "", VLOOKUP($F191, 'RAW EDITED 3 Years'!$A$2:$G$438, 6, FALSE))</f>
        <v>Installation, Test Comm and en</v>
      </c>
      <c r="I191" s="132" t="str">
        <f>IF(EXACT($F191, ""), "", VLOOKUP($F191, 'RAW EDITED 3 Years'!$A$2:$G$438, 7, FALSE))</f>
        <v/>
      </c>
      <c r="J191" s="113"/>
      <c r="K191" s="113"/>
      <c r="L191" s="63" t="s">
        <v>14276</v>
      </c>
      <c r="N191" s="31">
        <f t="shared" si="11"/>
        <v>123000000000188</v>
      </c>
      <c r="O19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'Orion Teknik Solusindo'::varchar, 141000000000004::bigint); </v>
      </c>
      <c r="R191" s="33"/>
    </row>
    <row r="192" spans="1:18">
      <c r="A192" s="23" t="str">
        <f t="shared" si="10"/>
        <v/>
      </c>
      <c r="B192" s="22" t="s">
        <v>17353</v>
      </c>
      <c r="C192" s="110">
        <v>141000000000004</v>
      </c>
      <c r="D192" s="111" t="str">
        <f>IF(EXACT($C192, ""), B192, CONCATENATE(VLOOKUP($C192, 'REF - InstitutionType'!$B$4:$E$102, 3, FALSE), IF(EXACT(VLOOKUP($C192, 'REF - InstitutionType'!$B$4:$E$102, 3, FALSE), ""), "", " "), $B192, "", VLOOKUP($C192, 'REF - InstitutionType'!$B$4:$E$102, 4, FALSE), IF(EXACT($E192, ""), "", " [a.k.a : "&amp;$E192&amp;"]")))</f>
        <v>PT. Orix Indonesia Finance</v>
      </c>
      <c r="E192" s="112"/>
      <c r="F192" s="63" t="s">
        <v>3258</v>
      </c>
      <c r="G192" s="132" t="str">
        <f>IF(EXACT($F192, ""), "", VLOOKUP($F192, 'RAW EDITED 3 Years'!$A$2:$G$438, 5, FALSE))</f>
        <v>Insurance Consultant, Guarante</v>
      </c>
      <c r="H192" s="132" t="str">
        <f>IF(EXACT($F192, ""), "", VLOOKUP($F192, 'RAW EDITED 3 Years'!$A$2:$G$438, 6, FALSE))</f>
        <v/>
      </c>
      <c r="I192" s="132" t="str">
        <f>IF(EXACT($F192, ""), "", VLOOKUP($F192, 'RAW EDITED 3 Years'!$A$2:$G$438, 7, FALSE))</f>
        <v>Pass Without Comment</v>
      </c>
      <c r="J192" s="113"/>
      <c r="K192" s="113"/>
      <c r="L192" s="63" t="s">
        <v>14276</v>
      </c>
      <c r="N192" s="31">
        <f t="shared" si="11"/>
        <v>123000000000189</v>
      </c>
      <c r="O19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'Orix Indonesia Finance'::varchar, 141000000000004::bigint); </v>
      </c>
      <c r="R192" s="33"/>
    </row>
    <row r="193" spans="1:18">
      <c r="A193" s="23" t="str">
        <f t="shared" si="10"/>
        <v/>
      </c>
      <c r="B193" s="22" t="s">
        <v>16641</v>
      </c>
      <c r="C193" s="110">
        <v>141000000000004</v>
      </c>
      <c r="D193" s="111" t="str">
        <f>IF(EXACT($C193, ""), B193, CONCATENATE(VLOOKUP($C193, 'REF - InstitutionType'!$B$4:$E$102, 3, FALSE), IF(EXACT(VLOOKUP($C193, 'REF - InstitutionType'!$B$4:$E$102, 3, FALSE), ""), "", " "), $B193, "", VLOOKUP($C193, 'REF - InstitutionType'!$B$4:$E$102, 4, FALSE), IF(EXACT($E193, ""), "", " [a.k.a : "&amp;$E193&amp;"]")))</f>
        <v>PT. Pacific Prestress Indonesia</v>
      </c>
      <c r="E193" s="112"/>
      <c r="F193" s="63" t="s">
        <v>16640</v>
      </c>
      <c r="G193" s="132" t="str">
        <f>IF(EXACT($F193, ""), "", VLOOKUP($F193, 'RAW EDITED 3 Years'!$A$2:$G$438, 5, FALSE))</f>
        <v>Pabrik</v>
      </c>
      <c r="H193" s="132" t="str">
        <f>IF(EXACT($F193, ""), "", VLOOKUP($F193, 'RAW EDITED 3 Years'!$A$2:$G$438, 6, FALSE))</f>
        <v>Tiang</v>
      </c>
      <c r="I193" s="132" t="str">
        <f>IF(EXACT($F193, ""), "", VLOOKUP($F193, 'RAW EDITED 3 Years'!$A$2:$G$438, 7, FALSE))</f>
        <v>Precast Prestressed Tiang Pancang</v>
      </c>
      <c r="J193" s="113"/>
      <c r="K193" s="113"/>
      <c r="L193" s="63" t="s">
        <v>14276</v>
      </c>
      <c r="N193" s="31">
        <f t="shared" si="11"/>
        <v>123000000000190</v>
      </c>
      <c r="O19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'Pacific Prestress Indonesia'::varchar, 141000000000004::bigint); </v>
      </c>
      <c r="R193" s="33"/>
    </row>
    <row r="194" spans="1:18">
      <c r="A194" s="23" t="str">
        <f t="shared" si="10"/>
        <v/>
      </c>
      <c r="B194" s="22" t="s">
        <v>17366</v>
      </c>
      <c r="C194" s="110">
        <v>141000000000004</v>
      </c>
      <c r="D194" s="111" t="str">
        <f>IF(EXACT($C194, ""), B194, CONCATENATE(VLOOKUP($C194, 'REF - InstitutionType'!$B$4:$E$102, 3, FALSE), IF(EXACT(VLOOKUP($C194, 'REF - InstitutionType'!$B$4:$E$102, 3, FALSE), ""), "", " "), $B194, "", VLOOKUP($C194, 'REF - InstitutionType'!$B$4:$E$102, 4, FALSE), IF(EXACT($E194, ""), "", " [a.k.a : "&amp;$E194&amp;"]")))</f>
        <v>PT. Panah Perdana Logisindo</v>
      </c>
      <c r="E194" s="112"/>
      <c r="F194" s="63" t="s">
        <v>6153</v>
      </c>
      <c r="G194" s="132" t="str">
        <f>IF(EXACT($F194, ""), "", VLOOKUP($F194, 'RAW EDITED 3 Years'!$A$2:$G$438, 5, FALSE))</f>
        <v>Transportation</v>
      </c>
      <c r="H194" s="132" t="str">
        <f>IF(EXACT($F194, ""), "", VLOOKUP($F194, 'RAW EDITED 3 Years'!$A$2:$G$438, 6, FALSE))</f>
        <v>Forwarder Import</v>
      </c>
      <c r="I194" s="132" t="str">
        <f>IF(EXACT($F194, ""), "", VLOOKUP($F194, 'RAW EDITED 3 Years'!$A$2:$G$438, 7, FALSE))</f>
        <v>Forwarder</v>
      </c>
      <c r="J194" s="113"/>
      <c r="K194" s="113"/>
      <c r="L194" s="63" t="s">
        <v>14276</v>
      </c>
      <c r="N194" s="31">
        <f t="shared" si="11"/>
        <v>123000000000191</v>
      </c>
      <c r="O19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'Panah Perdana Logisindo'::varchar, 141000000000004::bigint); </v>
      </c>
      <c r="R194" s="33"/>
    </row>
    <row r="195" spans="1:18">
      <c r="A195" s="23" t="str">
        <f t="shared" si="10"/>
        <v/>
      </c>
      <c r="B195" s="22" t="s">
        <v>16651</v>
      </c>
      <c r="C195" s="110">
        <v>141000000000004</v>
      </c>
      <c r="D195" s="111" t="str">
        <f>IF(EXACT($C195, ""), B195, CONCATENATE(VLOOKUP($C195, 'REF - InstitutionType'!$B$4:$E$102, 3, FALSE), IF(EXACT(VLOOKUP($C195, 'REF - InstitutionType'!$B$4:$E$102, 3, FALSE), ""), "", " "), $B195, "", VLOOKUP($C195, 'REF - InstitutionType'!$B$4:$E$102, 4, FALSE), IF(EXACT($E195, ""), "", " [a.k.a : "&amp;$E195&amp;"]")))</f>
        <v>PT. Panca Infosoft Pionir Indonesia</v>
      </c>
      <c r="E195" s="112"/>
      <c r="F195" s="63" t="s">
        <v>16650</v>
      </c>
      <c r="G195" s="132" t="str">
        <f>IF(EXACT($F195, ""), "", VLOOKUP($F195, 'RAW EDITED 3 Years'!$A$2:$G$438, 5, FALSE))</f>
        <v>Distributor</v>
      </c>
      <c r="H195" s="132" t="str">
        <f>IF(EXACT($F195, ""), "", VLOOKUP($F195, 'RAW EDITED 3 Years'!$A$2:$G$438, 6, FALSE))</f>
        <v>Alat elektrical</v>
      </c>
      <c r="I195" s="132" t="str">
        <f>IF(EXACT($F195, ""), "", VLOOKUP($F195, 'RAW EDITED 3 Years'!$A$2:$G$438, 7, FALSE))</f>
        <v>Electrical and Testing Instruments. Hathaway-Fault Recorder, TWS Travelling Wave System Fault Locator, Qualitrol dan AKM Trafo Aksesoris. Relay Testing, Secondary dan Primary Tester, Battery Tester, serta Surge Arrester Tester.</v>
      </c>
      <c r="J195" s="113"/>
      <c r="K195" s="113"/>
      <c r="L195" s="63" t="s">
        <v>14276</v>
      </c>
      <c r="N195" s="31">
        <f t="shared" si="11"/>
        <v>123000000000192</v>
      </c>
      <c r="O19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'Panca Infosoft Pionir Indonesia'::varchar, 141000000000004::bigint); </v>
      </c>
      <c r="R195" s="33"/>
    </row>
    <row r="196" spans="1:18">
      <c r="A196" s="23" t="str">
        <f t="shared" si="10"/>
        <v/>
      </c>
      <c r="B196" s="22" t="s">
        <v>16660</v>
      </c>
      <c r="C196" s="110">
        <v>141000000000004</v>
      </c>
      <c r="D196" s="111" t="str">
        <f>IF(EXACT($C196, ""), B196, CONCATENATE(VLOOKUP($C196, 'REF - InstitutionType'!$B$4:$E$102, 3, FALSE), IF(EXACT(VLOOKUP($C196, 'REF - InstitutionType'!$B$4:$E$102, 3, FALSE), ""), "", " "), $B196, "", VLOOKUP($C196, 'REF - InstitutionType'!$B$4:$E$102, 4, FALSE), IF(EXACT($E196, ""), "", " [a.k.a : "&amp;$E196&amp;"]")))</f>
        <v>PT. Panca Logam Sukses Mandiri</v>
      </c>
      <c r="E196" s="112"/>
      <c r="F196" s="63" t="s">
        <v>16659</v>
      </c>
      <c r="G196" s="132" t="str">
        <f>IF(EXACT($F196, ""), "", VLOOKUP($F196, 'RAW EDITED 3 Years'!$A$2:$G$438, 5, FALSE))</f>
        <v>Distributor</v>
      </c>
      <c r="H196" s="132" t="str">
        <f>IF(EXACT($F196, ""), "", VLOOKUP($F196, 'RAW EDITED 3 Years'!$A$2:$G$438, 6, FALSE))</f>
        <v>Besi Beton</v>
      </c>
      <c r="I196" s="132" t="str">
        <f>IF(EXACT($F196, ""), "", VLOOKUP($F196, 'RAW EDITED 3 Years'!$A$2:$G$438, 7, FALSE))</f>
        <v>+62 852-2525-1202</v>
      </c>
      <c r="J196" s="113"/>
      <c r="K196" s="113"/>
      <c r="L196" s="63" t="s">
        <v>14276</v>
      </c>
      <c r="N196" s="31">
        <f t="shared" si="11"/>
        <v>123000000000193</v>
      </c>
      <c r="O19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'Panca Logam Sukses Mandiri'::varchar, 141000000000004::bigint); </v>
      </c>
      <c r="R196" s="33"/>
    </row>
    <row r="197" spans="1:18">
      <c r="A197" s="23" t="str">
        <f t="shared" ref="A197:A260" si="13">IF( COUNTIF( $D$4:$D$1000, $D197 ) = 1, "", "Duplicated")</f>
        <v/>
      </c>
      <c r="B197" s="22" t="s">
        <v>16667</v>
      </c>
      <c r="C197" s="110">
        <v>141000000000004</v>
      </c>
      <c r="D197" s="111" t="str">
        <f>IF(EXACT($C197, ""), B197, CONCATENATE(VLOOKUP($C197, 'REF - InstitutionType'!$B$4:$E$102, 3, FALSE), IF(EXACT(VLOOKUP($C197, 'REF - InstitutionType'!$B$4:$E$102, 3, FALSE), ""), "", " "), $B197, "", VLOOKUP($C197, 'REF - InstitutionType'!$B$4:$E$102, 4, FALSE), IF(EXACT($E197, ""), "", " [a.k.a : "&amp;$E197&amp;"]")))</f>
        <v>PT. Panca Utama Selaras</v>
      </c>
      <c r="E197" s="112"/>
      <c r="F197" s="63" t="s">
        <v>17373</v>
      </c>
      <c r="G197" s="132" t="str">
        <f>IF(EXACT($F197, ""), "", VLOOKUP($F197, 'RAW EDITED 3 Years'!$A$2:$G$438, 5, FALSE))</f>
        <v>Supplier Others</v>
      </c>
      <c r="H197" s="132" t="str">
        <f>IF(EXACT($F197, ""), "", VLOOKUP($F197, 'RAW EDITED 3 Years'!$A$2:$G$438, 6, FALSE))</f>
        <v>Fitting Accessories, Connector</v>
      </c>
      <c r="I197" s="132" t="str">
        <f>IF(EXACT($F197, ""), "", VLOOKUP($F197, 'RAW EDITED 3 Years'!$A$2:$G$438, 7, FALSE))</f>
        <v>Supplier Fiiting &amp; Accessories; Connector Merk Handal gdg di Narogong Bekasi</v>
      </c>
      <c r="J197" s="113"/>
      <c r="K197" s="113"/>
      <c r="L197" s="63" t="s">
        <v>14276</v>
      </c>
      <c r="N197" s="31">
        <f t="shared" si="11"/>
        <v>123000000000194</v>
      </c>
      <c r="O19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'Panca Utama Selaras'::varchar, 141000000000004::bigint); </v>
      </c>
      <c r="R197" s="33"/>
    </row>
    <row r="198" spans="1:18">
      <c r="A198" s="23" t="str">
        <f t="shared" si="13"/>
        <v/>
      </c>
      <c r="B198" s="22" t="s">
        <v>16672</v>
      </c>
      <c r="C198" s="110">
        <v>141000000000004</v>
      </c>
      <c r="D198" s="111" t="str">
        <f>IF(EXACT($C198, ""), B198, CONCATENATE(VLOOKUP($C198, 'REF - InstitutionType'!$B$4:$E$102, 3, FALSE), IF(EXACT(VLOOKUP($C198, 'REF - InstitutionType'!$B$4:$E$102, 3, FALSE), ""), "", " "), $B198, "", VLOOKUP($C198, 'REF - InstitutionType'!$B$4:$E$102, 4, FALSE), IF(EXACT($E198, ""), "", " [a.k.a : "&amp;$E198&amp;"]")))</f>
        <v xml:space="preserve">PT. Panghegar Mitra Utama   </v>
      </c>
      <c r="E198" s="112"/>
      <c r="F198" s="63" t="s">
        <v>10021</v>
      </c>
      <c r="G198" s="132" t="str">
        <f>IF(EXACT($F198, ""), "", VLOOKUP($F198, 'RAW EDITED 3 Years'!$A$2:$G$438, 5, FALSE))</f>
        <v>Rental</v>
      </c>
      <c r="H198" s="132" t="str">
        <f>IF(EXACT($F198, ""), "", VLOOKUP($F198, 'RAW EDITED 3 Years'!$A$2:$G$438, 6, FALSE))</f>
        <v>Alat Berat</v>
      </c>
      <c r="I198" s="132" t="str">
        <f>IF(EXACT($F198, ""), "", VLOOKUP($F198, 'RAW EDITED 3 Years'!$A$2:$G$438, 7, FALSE))</f>
        <v xml:space="preserve">Rental alat berat bandung </v>
      </c>
      <c r="J198" s="113"/>
      <c r="K198" s="113"/>
      <c r="L198" s="63" t="s">
        <v>14276</v>
      </c>
      <c r="N198" s="31">
        <f t="shared" si="11"/>
        <v>123000000000195</v>
      </c>
      <c r="O19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'Panghegar Mitra Utama   '::varchar, 141000000000004::bigint); </v>
      </c>
      <c r="R198" s="33"/>
    </row>
    <row r="199" spans="1:18">
      <c r="A199" s="23" t="str">
        <f t="shared" si="13"/>
        <v/>
      </c>
      <c r="B199" s="22" t="s">
        <v>16679</v>
      </c>
      <c r="C199" s="110">
        <v>141000000000004</v>
      </c>
      <c r="D199" s="111" t="str">
        <f>IF(EXACT($C199, ""), B199, CONCATENATE(VLOOKUP($C199, 'REF - InstitutionType'!$B$4:$E$102, 3, FALSE), IF(EXACT(VLOOKUP($C199, 'REF - InstitutionType'!$B$4:$E$102, 3, FALSE), ""), "", " "), $B199, "", VLOOKUP($C199, 'REF - InstitutionType'!$B$4:$E$102, 4, FALSE), IF(EXACT($E199, ""), "", " [a.k.a : "&amp;$E199&amp;"]")))</f>
        <v>PT. Pas Jaya Mandiri</v>
      </c>
      <c r="E199" s="112"/>
      <c r="F199" s="63" t="s">
        <v>16678</v>
      </c>
      <c r="G199" s="132" t="str">
        <f>IF(EXACT($F199, ""), "", VLOOKUP($F199, 'RAW EDITED 3 Years'!$A$2:$G$438, 5, FALSE))</f>
        <v>Supplier Material ME</v>
      </c>
      <c r="H199" s="132" t="str">
        <f>IF(EXACT($F199, ""), "", VLOOKUP($F199, 'RAW EDITED 3 Years'!$A$2:$G$438, 6, FALSE))</f>
        <v>Jasa Integrasi</v>
      </c>
      <c r="I199" s="132" t="str">
        <f>IF(EXACT($F199, ""), "", VLOOKUP($F199, 'RAW EDITED 3 Years'!$A$2:$G$438, 7, FALSE))</f>
        <v/>
      </c>
      <c r="J199" s="113"/>
      <c r="K199" s="113"/>
      <c r="L199" s="63" t="s">
        <v>14276</v>
      </c>
      <c r="N199" s="31">
        <f t="shared" ref="N199:N262" si="14" xml:space="preserve"> N198 + IF(EXACT(O199, ""), 0, 1)</f>
        <v>123000000000196</v>
      </c>
      <c r="O199" s="32" t="str">
        <f t="shared" ref="O199:O262" si="15">CONCATENATE("PERFORM ""SchData-OLTP-Master"".""Func_TblInstitution_SET""(varSystemLoginSession::bigint, null::bigint, null::varchar, null::timestamptz, null::timestamptz, null::varchar, varInstitutionBranchID::bigint, varBaseCurrencyID::bigint, '", B199, "'::varchar, ", IF(EXACT(C199, ""), "null", C199),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'Pas Jaya Mandiri'::varchar, 141000000000004::bigint); </v>
      </c>
      <c r="R199" s="33"/>
    </row>
    <row r="200" spans="1:18">
      <c r="A200" s="23" t="str">
        <f t="shared" si="13"/>
        <v/>
      </c>
      <c r="B200" s="22" t="s">
        <v>16687</v>
      </c>
      <c r="C200" s="110">
        <v>141000000000004</v>
      </c>
      <c r="D200" s="111" t="str">
        <f>IF(EXACT($C200, ""), B200, CONCATENATE(VLOOKUP($C200, 'REF - InstitutionType'!$B$4:$E$102, 3, FALSE), IF(EXACT(VLOOKUP($C200, 'REF - InstitutionType'!$B$4:$E$102, 3, FALSE), ""), "", " "), $B200, "", VLOOKUP($C200, 'REF - InstitutionType'!$B$4:$E$102, 4, FALSE), IF(EXACT($E200, ""), "", " [a.k.a : "&amp;$E200&amp;"]")))</f>
        <v>PT. Pelangi Teknik Indonesia</v>
      </c>
      <c r="E200" s="112"/>
      <c r="F200" s="63" t="s">
        <v>16686</v>
      </c>
      <c r="G200" s="132" t="str">
        <f>IF(EXACT($F200, ""), "", VLOOKUP($F200, 'RAW EDITED 3 Years'!$A$2:$G$438, 5, FALSE))</f>
        <v>Alat dan mesin teknik</v>
      </c>
      <c r="H200" s="132" t="str">
        <f>IF(EXACT($F200, ""), "", VLOOKUP($F200, 'RAW EDITED 3 Years'!$A$2:$G$438, 6, FALSE))</f>
        <v>Alat Berat</v>
      </c>
      <c r="I200" s="132" t="str">
        <f>IF(EXACT($F200, ""), "", VLOOKUP($F200, 'RAW EDITED 3 Years'!$A$2:$G$438, 7, FALSE))</f>
        <v xml:space="preserve">Pembelian Genset untuk di site Kolaka </v>
      </c>
      <c r="J200" s="113"/>
      <c r="K200" s="113"/>
      <c r="L200" s="63" t="s">
        <v>14276</v>
      </c>
      <c r="N200" s="31">
        <f t="shared" si="14"/>
        <v>123000000000197</v>
      </c>
      <c r="O20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'Pelangi Teknik Indonesia'::varchar, 141000000000004::bigint); </v>
      </c>
      <c r="R200" s="33"/>
    </row>
    <row r="201" spans="1:18">
      <c r="A201" s="23" t="str">
        <f t="shared" si="13"/>
        <v/>
      </c>
      <c r="B201" s="22" t="s">
        <v>16697</v>
      </c>
      <c r="C201" s="110">
        <v>141000000000004</v>
      </c>
      <c r="D201" s="111" t="str">
        <f>IF(EXACT($C201, ""), B201, CONCATENATE(VLOOKUP($C201, 'REF - InstitutionType'!$B$4:$E$102, 3, FALSE), IF(EXACT(VLOOKUP($C201, 'REF - InstitutionType'!$B$4:$E$102, 3, FALSE), ""), "", " "), $B201, "", VLOOKUP($C201, 'REF - InstitutionType'!$B$4:$E$102, 4, FALSE), IF(EXACT($E201, ""), "", " [a.k.a : "&amp;$E201&amp;"]")))</f>
        <v>PT. Perusahaan Bongkar Muatadi Purusa</v>
      </c>
      <c r="E201" s="112"/>
      <c r="F201" s="63" t="s">
        <v>16696</v>
      </c>
      <c r="G201" s="132" t="str">
        <f>IF(EXACT($F201, ""), "", VLOOKUP($F201, 'RAW EDITED 3 Years'!$A$2:$G$438, 5, FALSE))</f>
        <v>Perusahaan Bongkar Muat</v>
      </c>
      <c r="H201" s="132" t="str">
        <f>IF(EXACT($F201, ""), "", VLOOKUP($F201, 'RAW EDITED 3 Years'!$A$2:$G$438, 6, FALSE))</f>
        <v>PBM</v>
      </c>
      <c r="I201" s="132" t="str">
        <f>IF(EXACT($F201, ""), "", VLOOKUP($F201, 'RAW EDITED 3 Years'!$A$2:$G$438, 7, FALSE))</f>
        <v/>
      </c>
      <c r="J201" s="113"/>
      <c r="K201" s="113"/>
      <c r="L201" s="63" t="s">
        <v>14276</v>
      </c>
      <c r="N201" s="31">
        <f t="shared" si="14"/>
        <v>123000000000198</v>
      </c>
      <c r="O20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'Perusahaan Bongkar Muatadi Purusa'::varchar, 141000000000004::bigint); </v>
      </c>
      <c r="R201" s="33"/>
    </row>
    <row r="202" spans="1:18">
      <c r="A202" s="23" t="str">
        <f t="shared" si="13"/>
        <v/>
      </c>
      <c r="B202" s="22" t="s">
        <v>16703</v>
      </c>
      <c r="C202" s="110">
        <v>141000000000004</v>
      </c>
      <c r="D202" s="111" t="str">
        <f>IF(EXACT($C202, ""), B202, CONCATENATE(VLOOKUP($C202, 'REF - InstitutionType'!$B$4:$E$102, 3, FALSE), IF(EXACT(VLOOKUP($C202, 'REF - InstitutionType'!$B$4:$E$102, 3, FALSE), ""), "", " "), $B202, "", VLOOKUP($C202, 'REF - InstitutionType'!$B$4:$E$102, 4, FALSE), IF(EXACT($E202, ""), "", " [a.k.a : "&amp;$E202&amp;"]")))</f>
        <v>PT. Petromas Kencana (Ottoban Indonesia)</v>
      </c>
      <c r="E202" s="112"/>
      <c r="F202" s="63" t="s">
        <v>16702</v>
      </c>
      <c r="G202" s="132" t="str">
        <f>IF(EXACT($F202, ""), "", VLOOKUP($F202, 'RAW EDITED 3 Years'!$A$2:$G$438, 5, FALSE))</f>
        <v>Spare Part Mobil</v>
      </c>
      <c r="H202" s="132" t="str">
        <f>IF(EXACT($F202, ""), "", VLOOKUP($F202, 'RAW EDITED 3 Years'!$A$2:$G$438, 6, FALSE))</f>
        <v>Ban Mobil</v>
      </c>
      <c r="I202" s="132" t="str">
        <f>IF(EXACT($F202, ""), "", VLOOKUP($F202, 'RAW EDITED 3 Years'!$A$2:$G$438, 7, FALSE))</f>
        <v/>
      </c>
      <c r="J202" s="113"/>
      <c r="K202" s="113"/>
      <c r="L202" s="63" t="s">
        <v>14276</v>
      </c>
      <c r="N202" s="31">
        <f t="shared" si="14"/>
        <v>123000000000199</v>
      </c>
      <c r="O20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'Petromas Kencana (Ottoban Indonesia)'::varchar, 141000000000004::bigint); </v>
      </c>
      <c r="R202" s="33"/>
    </row>
    <row r="203" spans="1:18">
      <c r="A203" s="23" t="str">
        <f t="shared" si="13"/>
        <v/>
      </c>
      <c r="B203" s="22" t="s">
        <v>16721</v>
      </c>
      <c r="C203" s="110">
        <v>141000000000004</v>
      </c>
      <c r="D203" s="111" t="str">
        <f>IF(EXACT($C203, ""), B203, CONCATENATE(VLOOKUP($C203, 'REF - InstitutionType'!$B$4:$E$102, 3, FALSE), IF(EXACT(VLOOKUP($C203, 'REF - InstitutionType'!$B$4:$E$102, 3, FALSE), ""), "", " "), $B203, "", VLOOKUP($C203, 'REF - InstitutionType'!$B$4:$E$102, 4, FALSE), IF(EXACT($E203, ""), "", " [a.k.a : "&amp;$E203&amp;"]")))</f>
        <v>PT. Ponti Suri Group</v>
      </c>
      <c r="E203" s="112"/>
      <c r="F203" s="63" t="s">
        <v>16720</v>
      </c>
      <c r="G203" s="132" t="str">
        <f>IF(EXACT($F203, ""), "", VLOOKUP($F203, 'RAW EDITED 3 Years'!$A$2:$G$438, 5, FALSE))</f>
        <v>Supplier</v>
      </c>
      <c r="H203" s="132" t="str">
        <f>IF(EXACT($F203, ""), "", VLOOKUP($F203, 'RAW EDITED 3 Years'!$A$2:$G$438, 6, FALSE))</f>
        <v>Tools</v>
      </c>
      <c r="I203" s="132" t="str">
        <f>IF(EXACT($F203, ""), "", VLOOKUP($F203, 'RAW EDITED 3 Years'!$A$2:$G$438, 7, FALSE))</f>
        <v>Vendor alat kerja / tools seperti mesin pompa, mesin kompresor, kunci obeng, dan sejenisnya</v>
      </c>
      <c r="J203" s="113"/>
      <c r="K203" s="113"/>
      <c r="L203" s="63" t="s">
        <v>14276</v>
      </c>
      <c r="N203" s="31">
        <f t="shared" si="14"/>
        <v>123000000000200</v>
      </c>
      <c r="O20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'Ponti Suri Group'::varchar, 141000000000004::bigint); </v>
      </c>
      <c r="R203" s="33"/>
    </row>
    <row r="204" spans="1:18">
      <c r="A204" s="23" t="str">
        <f t="shared" si="13"/>
        <v/>
      </c>
      <c r="B204" s="22" t="s">
        <v>16729</v>
      </c>
      <c r="C204" s="110">
        <v>141000000000004</v>
      </c>
      <c r="D204" s="111" t="str">
        <f>IF(EXACT($C204, ""), B204, CONCATENATE(VLOOKUP($C204, 'REF - InstitutionType'!$B$4:$E$102, 3, FALSE), IF(EXACT(VLOOKUP($C204, 'REF - InstitutionType'!$B$4:$E$102, 3, FALSE), ""), "", " "), $B204, "", VLOOKUP($C204, 'REF - InstitutionType'!$B$4:$E$102, 4, FALSE), IF(EXACT($E204, ""), "", " [a.k.a : "&amp;$E204&amp;"]")))</f>
        <v>PT. Powerindo Prima Perkasa</v>
      </c>
      <c r="E204" s="112"/>
      <c r="F204" s="63" t="s">
        <v>16728</v>
      </c>
      <c r="G204" s="132" t="str">
        <f>IF(EXACT($F204, ""), "", VLOOKUP($F204, 'RAW EDITED 3 Years'!$A$2:$G$438, 5, FALSE))</f>
        <v>Manufactur</v>
      </c>
      <c r="H204" s="132" t="str">
        <f>IF(EXACT($F204, ""), "", VLOOKUP($F204, 'RAW EDITED 3 Years'!$A$2:$G$438, 6, FALSE))</f>
        <v>Alat elektrical</v>
      </c>
      <c r="I204" s="132" t="str">
        <f>IF(EXACT($F204, ""), "", VLOOKUP($F204, 'RAW EDITED 3 Years'!$A$2:$G$438, 7, FALSE))</f>
        <v/>
      </c>
      <c r="J204" s="113"/>
      <c r="K204" s="113"/>
      <c r="L204" s="63" t="s">
        <v>14276</v>
      </c>
      <c r="N204" s="31">
        <f t="shared" si="14"/>
        <v>123000000000201</v>
      </c>
      <c r="O20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'Powerindo Prima Perkasa'::varchar, 141000000000004::bigint); </v>
      </c>
      <c r="R204" s="33"/>
    </row>
    <row r="205" spans="1:18">
      <c r="A205" s="23" t="str">
        <f t="shared" si="13"/>
        <v/>
      </c>
      <c r="B205" s="22" t="s">
        <v>16738</v>
      </c>
      <c r="C205" s="110">
        <v>141000000000004</v>
      </c>
      <c r="D205" s="111" t="str">
        <f>IF(EXACT($C205, ""), B205, CONCATENATE(VLOOKUP($C205, 'REF - InstitutionType'!$B$4:$E$102, 3, FALSE), IF(EXACT(VLOOKUP($C205, 'REF - InstitutionType'!$B$4:$E$102, 3, FALSE), ""), "", " "), $B205, "", VLOOKUP($C205, 'REF - InstitutionType'!$B$4:$E$102, 4, FALSE), IF(EXACT($E205, ""), "", " [a.k.a : "&amp;$E205&amp;"]")))</f>
        <v>PT. Pratama Prima Bajatama</v>
      </c>
      <c r="E205" s="112"/>
      <c r="F205" s="63" t="s">
        <v>16737</v>
      </c>
      <c r="G205" s="132" t="str">
        <f>IF(EXACT($F205, ""), "", VLOOKUP($F205, 'RAW EDITED 3 Years'!$A$2:$G$438, 5, FALSE))</f>
        <v>Pagar BRC</v>
      </c>
      <c r="H205" s="132" t="str">
        <f>IF(EXACT($F205, ""), "", VLOOKUP($F205, 'RAW EDITED 3 Years'!$A$2:$G$438, 6, FALSE))</f>
        <v>Bahan Bangunan</v>
      </c>
      <c r="I205" s="132" t="str">
        <f>IF(EXACT($F205, ""), "", VLOOKUP($F205, 'RAW EDITED 3 Years'!$A$2:$G$438, 7, FALSE))</f>
        <v/>
      </c>
      <c r="J205" s="113"/>
      <c r="K205" s="113"/>
      <c r="L205" s="63" t="s">
        <v>14276</v>
      </c>
      <c r="N205" s="31">
        <f t="shared" si="14"/>
        <v>123000000000202</v>
      </c>
      <c r="O20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'Pratama Prima Bajatama'::varchar, 141000000000004::bigint); </v>
      </c>
      <c r="R205" s="33"/>
    </row>
    <row r="206" spans="1:18">
      <c r="A206" s="23" t="str">
        <f t="shared" si="13"/>
        <v/>
      </c>
      <c r="B206" s="22" t="s">
        <v>16745</v>
      </c>
      <c r="C206" s="110">
        <v>141000000000004</v>
      </c>
      <c r="D206" s="111" t="str">
        <f>IF(EXACT($C206, ""), B206, CONCATENATE(VLOOKUP($C206, 'REF - InstitutionType'!$B$4:$E$102, 3, FALSE), IF(EXACT(VLOOKUP($C206, 'REF - InstitutionType'!$B$4:$E$102, 3, FALSE), ""), "", " "), $B206, "", VLOOKUP($C206, 'REF - InstitutionType'!$B$4:$E$102, 4, FALSE), IF(EXACT($E206, ""), "", " [a.k.a : "&amp;$E206&amp;"]")))</f>
        <v>PT. PRI Indonesia</v>
      </c>
      <c r="E206" s="112"/>
      <c r="F206" s="63" t="s">
        <v>16744</v>
      </c>
      <c r="G206" s="132" t="str">
        <f>IF(EXACT($F206, ""), "", VLOOKUP($F206, 'RAW EDITED 3 Years'!$A$2:$G$438, 5, FALSE))</f>
        <v>Distributor</v>
      </c>
      <c r="H206" s="132" t="str">
        <f>IF(EXACT($F206, ""), "", VLOOKUP($F206, 'RAW EDITED 3 Years'!$A$2:$G$438, 6, FALSE))</f>
        <v>Eletronik, furniture, HP dan k</v>
      </c>
      <c r="I206" s="132" t="str">
        <f>IF(EXACT($F206, ""), "", VLOOKUP($F206, 'RAW EDITED 3 Years'!$A$2:$G$438, 7, FALSE))</f>
        <v>Distributor resmi merk Ethernet Switch Merk Kyland</v>
      </c>
      <c r="J206" s="113"/>
      <c r="K206" s="113"/>
      <c r="L206" s="63" t="s">
        <v>14276</v>
      </c>
      <c r="N206" s="31">
        <f t="shared" si="14"/>
        <v>123000000000203</v>
      </c>
      <c r="O20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 Indonesia'::varchar, 141000000000004::bigint); </v>
      </c>
      <c r="R206" s="33"/>
    </row>
    <row r="207" spans="1:18">
      <c r="A207" s="23" t="str">
        <f t="shared" si="13"/>
        <v/>
      </c>
      <c r="B207" s="22" t="s">
        <v>16754</v>
      </c>
      <c r="C207" s="110">
        <v>141000000000004</v>
      </c>
      <c r="D207" s="111" t="str">
        <f>IF(EXACT($C207, ""), B207, CONCATENATE(VLOOKUP($C207, 'REF - InstitutionType'!$B$4:$E$102, 3, FALSE), IF(EXACT(VLOOKUP($C207, 'REF - InstitutionType'!$B$4:$E$102, 3, FALSE), ""), "", " "), $B207, "", VLOOKUP($C207, 'REF - InstitutionType'!$B$4:$E$102, 4, FALSE), IF(EXACT($E207, ""), "", " [a.k.a : "&amp;$E207&amp;"]")))</f>
        <v>PT. Prima Indah Lestari</v>
      </c>
      <c r="E207" s="112"/>
      <c r="F207" s="63" t="s">
        <v>16753</v>
      </c>
      <c r="G207" s="132" t="str">
        <f>IF(EXACT($F207, ""), "", VLOOKUP($F207, 'RAW EDITED 3 Years'!$A$2:$G$438, 5, FALSE))</f>
        <v>Manufactur</v>
      </c>
      <c r="H207" s="132" t="str">
        <f>IF(EXACT($F207, ""), "", VLOOKUP($F207, 'RAW EDITED 3 Years'!$A$2:$G$438, 6, FALSE))</f>
        <v>Kabel</v>
      </c>
      <c r="I207" s="132" t="str">
        <f>IF(EXACT($F207, ""), "", VLOOKUP($F207, 'RAW EDITED 3 Years'!$A$2:$G$438, 7, FALSE))</f>
        <v>Pabrik Kabel Extrana</v>
      </c>
      <c r="J207" s="113"/>
      <c r="K207" s="113"/>
      <c r="L207" s="63" t="s">
        <v>14276</v>
      </c>
      <c r="N207" s="31">
        <f t="shared" si="14"/>
        <v>123000000000204</v>
      </c>
      <c r="O20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'Prima Indah Lestari'::varchar, 141000000000004::bigint); </v>
      </c>
      <c r="R207" s="33"/>
    </row>
    <row r="208" spans="1:18">
      <c r="A208" s="23" t="str">
        <f t="shared" si="13"/>
        <v/>
      </c>
      <c r="B208" s="22" t="s">
        <v>16766</v>
      </c>
      <c r="C208" s="110">
        <v>141000000000004</v>
      </c>
      <c r="D208" s="111" t="str">
        <f>IF(EXACT($C208, ""), B208, CONCATENATE(VLOOKUP($C208, 'REF - InstitutionType'!$B$4:$E$102, 3, FALSE), IF(EXACT(VLOOKUP($C208, 'REF - InstitutionType'!$B$4:$E$102, 3, FALSE), ""), "", " "), $B208, "", VLOOKUP($C208, 'REF - InstitutionType'!$B$4:$E$102, 4, FALSE), IF(EXACT($E208, ""), "", " [a.k.a : "&amp;$E208&amp;"]")))</f>
        <v xml:space="preserve">PT. Prima Mitra Elektrindo </v>
      </c>
      <c r="E208" s="112"/>
      <c r="F208" s="63" t="s">
        <v>9381</v>
      </c>
      <c r="G208" s="132" t="str">
        <f>IF(EXACT($F208, ""), "", VLOOKUP($F208, 'RAW EDITED 3 Years'!$A$2:$G$438, 5, FALSE))</f>
        <v>Supplier Material ME</v>
      </c>
      <c r="H208" s="132" t="str">
        <f>IF(EXACT($F208, ""), "", VLOOKUP($F208, 'RAW EDITED 3 Years'!$A$2:$G$438, 6, FALSE))</f>
        <v>Kabel</v>
      </c>
      <c r="I208" s="132" t="str">
        <f>IF(EXACT($F208, ""), "", VLOOKUP($F208, 'RAW EDITED 3 Years'!$A$2:$G$438, 7, FALSE))</f>
        <v>Suplier Kabel (anak perusahaan Voksel)</v>
      </c>
      <c r="J208" s="113"/>
      <c r="K208" s="113"/>
      <c r="L208" s="63" t="s">
        <v>14276</v>
      </c>
      <c r="N208" s="31">
        <f t="shared" si="14"/>
        <v>123000000000205</v>
      </c>
      <c r="O20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'Prima Mitra Elektrindo '::varchar, 141000000000004::bigint); </v>
      </c>
      <c r="R208" s="33"/>
    </row>
    <row r="209" spans="1:18">
      <c r="A209" s="23" t="str">
        <f t="shared" si="13"/>
        <v/>
      </c>
      <c r="B209" s="22" t="s">
        <v>16773</v>
      </c>
      <c r="C209" s="110">
        <v>141000000000004</v>
      </c>
      <c r="D209" s="111" t="str">
        <f>IF(EXACT($C209, ""), B209, CONCATENATE(VLOOKUP($C209, 'REF - InstitutionType'!$B$4:$E$102, 3, FALSE), IF(EXACT(VLOOKUP($C209, 'REF - InstitutionType'!$B$4:$E$102, 3, FALSE), ""), "", " "), $B209, "", VLOOKUP($C209, 'REF - InstitutionType'!$B$4:$E$102, 4, FALSE), IF(EXACT($E209, ""), "", " [a.k.a : "&amp;$E209&amp;"]")))</f>
        <v>PT. Primatech Jaya Abadi</v>
      </c>
      <c r="E209" s="112"/>
      <c r="F209" s="63" t="s">
        <v>16772</v>
      </c>
      <c r="G209" s="132" t="str">
        <f>IF(EXACT($F209, ""), "", VLOOKUP($F209, 'RAW EDITED 3 Years'!$A$2:$G$438, 5, FALSE))</f>
        <v>Mandor/Subcon</v>
      </c>
      <c r="H209" s="132" t="str">
        <f>IF(EXACT($F209, ""), "", VLOOKUP($F209, 'RAW EDITED 3 Years'!$A$2:$G$438, 6, FALSE))</f>
        <v>Borepile</v>
      </c>
      <c r="I209" s="132" t="str">
        <f>IF(EXACT($F209, ""), "", VLOOKUP($F209, 'RAW EDITED 3 Years'!$A$2:$G$438, 7, FALSE))</f>
        <v>Jasa Pancang dan Borepile</v>
      </c>
      <c r="J209" s="113"/>
      <c r="K209" s="113"/>
      <c r="L209" s="63" t="s">
        <v>14276</v>
      </c>
      <c r="N209" s="31">
        <f t="shared" si="14"/>
        <v>123000000000206</v>
      </c>
      <c r="O20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'Primatech Jaya Abadi'::varchar, 141000000000004::bigint); </v>
      </c>
      <c r="R209" s="33"/>
    </row>
    <row r="210" spans="1:18">
      <c r="A210" s="23" t="str">
        <f t="shared" si="13"/>
        <v/>
      </c>
      <c r="B210" s="22" t="s">
        <v>16944</v>
      </c>
      <c r="C210" s="110">
        <v>141000000000004</v>
      </c>
      <c r="D210" s="111" t="str">
        <f>IF(EXACT($C210, ""), B210, CONCATENATE(VLOOKUP($C210, 'REF - InstitutionType'!$B$4:$E$102, 3, FALSE), IF(EXACT(VLOOKUP($C210, 'REF - InstitutionType'!$B$4:$E$102, 3, FALSE), ""), "", " "), $B210, "", VLOOKUP($C210, 'REF - InstitutionType'!$B$4:$E$102, 4, FALSE), IF(EXACT($E210, ""), "", " [a.k.a : "&amp;$E210&amp;"]")))</f>
        <v>PT. Putra Langgeng Anugerah</v>
      </c>
      <c r="E210" s="112"/>
      <c r="F210" s="63" t="s">
        <v>16943</v>
      </c>
      <c r="G210" s="132" t="str">
        <f>IF(EXACT($F210, ""), "", VLOOKUP($F210, 'RAW EDITED 3 Years'!$A$2:$G$438, 5, FALSE))</f>
        <v>Transportation</v>
      </c>
      <c r="H210" s="132" t="str">
        <f>IF(EXACT($F210, ""), "", VLOOKUP($F210, 'RAW EDITED 3 Years'!$A$2:$G$438, 6, FALSE))</f>
        <v>mobil</v>
      </c>
      <c r="I210" s="132" t="str">
        <f>IF(EXACT($F210, ""), "", VLOOKUP($F210, 'RAW EDITED 3 Years'!$A$2:$G$438, 7, FALSE))</f>
        <v/>
      </c>
      <c r="J210" s="113"/>
      <c r="K210" s="113"/>
      <c r="L210" s="63" t="s">
        <v>14276</v>
      </c>
      <c r="N210" s="31">
        <f t="shared" si="14"/>
        <v>123000000000207</v>
      </c>
      <c r="O21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'Putra Langgeng Anugerah'::varchar, 141000000000004::bigint); </v>
      </c>
      <c r="R210" s="33"/>
    </row>
    <row r="211" spans="1:18">
      <c r="A211" s="23" t="str">
        <f t="shared" si="13"/>
        <v/>
      </c>
      <c r="B211" s="22" t="s">
        <v>16951</v>
      </c>
      <c r="C211" s="110">
        <v>141000000000004</v>
      </c>
      <c r="D211" s="111" t="str">
        <f>IF(EXACT($C211, ""), B211, CONCATENATE(VLOOKUP($C211, 'REF - InstitutionType'!$B$4:$E$102, 3, FALSE), IF(EXACT(VLOOKUP($C211, 'REF - InstitutionType'!$B$4:$E$102, 3, FALSE), ""), "", " "), $B211, "", VLOOKUP($C211, 'REF - InstitutionType'!$B$4:$E$102, 4, FALSE), IF(EXACT($E211, ""), "", " [a.k.a : "&amp;$E211&amp;"]")))</f>
        <v>PT. Putraguna Jayamulia</v>
      </c>
      <c r="E211" s="112"/>
      <c r="F211" s="63" t="s">
        <v>16950</v>
      </c>
      <c r="G211" s="132" t="str">
        <f>IF(EXACT($F211, ""), "", VLOOKUP($F211, 'RAW EDITED 3 Years'!$A$2:$G$438, 5, FALSE))</f>
        <v>Transportation</v>
      </c>
      <c r="H211" s="132" t="str">
        <f>IF(EXACT($F211, ""), "", VLOOKUP($F211, 'RAW EDITED 3 Years'!$A$2:$G$438, 6, FALSE))</f>
        <v>Trucking</v>
      </c>
      <c r="I211" s="132" t="str">
        <f>IF(EXACT($F211, ""), "", VLOOKUP($F211, 'RAW EDITED 3 Years'!$A$2:$G$438, 7, FALSE))</f>
        <v>Transporter</v>
      </c>
      <c r="J211" s="113"/>
      <c r="K211" s="113"/>
      <c r="L211" s="63" t="s">
        <v>14276</v>
      </c>
      <c r="N211" s="31">
        <f t="shared" si="14"/>
        <v>123000000000208</v>
      </c>
      <c r="O21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'Putraguna Jayamulia'::varchar, 141000000000004::bigint); </v>
      </c>
      <c r="R211" s="33"/>
    </row>
    <row r="212" spans="1:18">
      <c r="A212" s="23" t="str">
        <f t="shared" si="13"/>
        <v/>
      </c>
      <c r="B212" s="22" t="s">
        <v>10683</v>
      </c>
      <c r="C212" s="110">
        <v>141000000000004</v>
      </c>
      <c r="D212" s="111" t="str">
        <f>IF(EXACT($C212, ""), B212, CONCATENATE(VLOOKUP($C212, 'REF - InstitutionType'!$B$4:$E$102, 3, FALSE), IF(EXACT(VLOOKUP($C212, 'REF - InstitutionType'!$B$4:$E$102, 3, FALSE), ""), "", " "), $B212, "", VLOOKUP($C212, 'REF - InstitutionType'!$B$4:$E$102, 4, FALSE), IF(EXACT($E212, ""), "", " [a.k.a : "&amp;$E212&amp;"]")))</f>
        <v>PT. Putratel Andalan Sukses</v>
      </c>
      <c r="E212" s="112"/>
      <c r="F212" s="63" t="s">
        <v>10684</v>
      </c>
      <c r="G212" s="132" t="str">
        <f>IF(EXACT($F212, ""), "", VLOOKUP($F212, 'RAW EDITED 3 Years'!$A$2:$G$438, 5, FALSE))</f>
        <v>Supplier</v>
      </c>
      <c r="H212" s="132" t="str">
        <f>IF(EXACT($F212, ""), "", VLOOKUP($F212, 'RAW EDITED 3 Years'!$A$2:$G$438, 6, FALSE))</f>
        <v>Material RF</v>
      </c>
      <c r="I212" s="132" t="str">
        <f>IF(EXACT($F212, ""), "", VLOOKUP($F212, 'RAW EDITED 3 Years'!$A$2:$G$438, 7, FALSE))</f>
        <v>ODC</v>
      </c>
      <c r="J212" s="113"/>
      <c r="K212" s="113"/>
      <c r="L212" s="63" t="s">
        <v>14276</v>
      </c>
      <c r="N212" s="31">
        <f t="shared" si="14"/>
        <v>123000000000209</v>
      </c>
      <c r="O21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'Putratel Andalan Sukses'::varchar, 141000000000004::bigint); </v>
      </c>
      <c r="R212" s="33"/>
    </row>
    <row r="213" spans="1:18">
      <c r="A213" s="23" t="str">
        <f t="shared" si="13"/>
        <v/>
      </c>
      <c r="B213" s="22" t="s">
        <v>17406</v>
      </c>
      <c r="C213" s="110">
        <v>141000000000004</v>
      </c>
      <c r="D213" s="111" t="str">
        <f>IF(EXACT($C213, ""), B213, CONCATENATE(VLOOKUP($C213, 'REF - InstitutionType'!$B$4:$E$102, 3, FALSE), IF(EXACT(VLOOKUP($C213, 'REF - InstitutionType'!$B$4:$E$102, 3, FALSE), ""), "", " "), $B213, "", VLOOKUP($C213, 'REF - InstitutionType'!$B$4:$E$102, 4, FALSE), IF(EXACT($E213, ""), "", " [a.k.a : "&amp;$E213&amp;"]")))</f>
        <v xml:space="preserve">PT. Radian Sarana Elektrika   </v>
      </c>
      <c r="E213" s="112"/>
      <c r="F213" s="63" t="s">
        <v>9022</v>
      </c>
      <c r="G213" s="132" t="str">
        <f>IF(EXACT($F213, ""), "", VLOOKUP($F213, 'RAW EDITED 3 Years'!$A$2:$G$438, 5, FALSE))</f>
        <v>Mandor/Subcon</v>
      </c>
      <c r="H213" s="132" t="str">
        <f>IF(EXACT($F213, ""), "", VLOOKUP($F213, 'RAW EDITED 3 Years'!$A$2:$G$438, 6, FALSE))</f>
        <v>General</v>
      </c>
      <c r="I213" s="132" t="str">
        <f>IF(EXACT($F213, ""), "", VLOOKUP($F213, 'RAW EDITED 3 Years'!$A$2:$G$438, 7, FALSE))</f>
        <v>0</v>
      </c>
      <c r="J213" s="113"/>
      <c r="K213" s="113"/>
      <c r="L213" s="63" t="s">
        <v>14276</v>
      </c>
      <c r="N213" s="31">
        <f t="shared" si="14"/>
        <v>123000000000210</v>
      </c>
      <c r="O21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'Radian Sarana Elektrika   '::varchar, 141000000000004::bigint); </v>
      </c>
      <c r="R213" s="33"/>
    </row>
    <row r="214" spans="1:18">
      <c r="A214" s="23" t="str">
        <f t="shared" si="13"/>
        <v/>
      </c>
      <c r="B214" s="22" t="s">
        <v>16965</v>
      </c>
      <c r="C214" s="110">
        <v>141000000000004</v>
      </c>
      <c r="D214" s="111" t="str">
        <f>IF(EXACT($C214, ""), B214, CONCATENATE(VLOOKUP($C214, 'REF - InstitutionType'!$B$4:$E$102, 3, FALSE), IF(EXACT(VLOOKUP($C214, 'REF - InstitutionType'!$B$4:$E$102, 3, FALSE), ""), "", " "), $B214, "", VLOOKUP($C214, 'REF - InstitutionType'!$B$4:$E$102, 4, FALSE), IF(EXACT($E214, ""), "", " [a.k.a : "&amp;$E214&amp;"]")))</f>
        <v>PT. Raj Prima</v>
      </c>
      <c r="E214" s="112"/>
      <c r="F214" s="63" t="s">
        <v>16964</v>
      </c>
      <c r="G214" s="132" t="str">
        <f>IF(EXACT($F214, ""), "", VLOOKUP($F214, 'RAW EDITED 3 Years'!$A$2:$G$438, 5, FALSE))</f>
        <v>Supplier</v>
      </c>
      <c r="H214" s="132" t="str">
        <f>IF(EXACT($F214, ""), "", VLOOKUP($F214, 'RAW EDITED 3 Years'!$A$2:$G$438, 6, FALSE))</f>
        <v>Material Grounding</v>
      </c>
      <c r="I214" s="132" t="str">
        <f>IF(EXACT($F214, ""), "", VLOOKUP($F214, 'RAW EDITED 3 Years'!$A$2:$G$438, 7, FALSE))</f>
        <v>Peralatan grounding system</v>
      </c>
      <c r="J214" s="113"/>
      <c r="K214" s="113"/>
      <c r="L214" s="63" t="s">
        <v>14276</v>
      </c>
      <c r="N214" s="31">
        <f t="shared" si="14"/>
        <v>123000000000211</v>
      </c>
      <c r="O21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'Raj Prima'::varchar, 141000000000004::bigint); </v>
      </c>
      <c r="R214" s="33"/>
    </row>
    <row r="215" spans="1:18">
      <c r="A215" s="23" t="str">
        <f t="shared" si="13"/>
        <v/>
      </c>
      <c r="B215" s="22" t="s">
        <v>12209</v>
      </c>
      <c r="C215" s="110">
        <v>141000000000004</v>
      </c>
      <c r="D215" s="111" t="str">
        <f>IF(EXACT($C215, ""), B215, CONCATENATE(VLOOKUP($C215, 'REF - InstitutionType'!$B$4:$E$102, 3, FALSE), IF(EXACT(VLOOKUP($C215, 'REF - InstitutionType'!$B$4:$E$102, 3, FALSE), ""), "", " "), $B215, "", VLOOKUP($C215, 'REF - InstitutionType'!$B$4:$E$102, 4, FALSE), IF(EXACT($E215, ""), "", " [a.k.a : "&amp;$E215&amp;"]")))</f>
        <v>PT. Rangka Raya</v>
      </c>
      <c r="E215" s="112"/>
      <c r="F215" s="63" t="s">
        <v>12210</v>
      </c>
      <c r="G215" s="132" t="str">
        <f>IF(EXACT($F215, ""), "", VLOOKUP($F215, 'RAW EDITED 3 Years'!$A$2:$G$438, 5, FALSE))</f>
        <v>Distributor</v>
      </c>
      <c r="H215" s="132" t="str">
        <f>IF(EXACT($F215, ""), "", VLOOKUP($F215, 'RAW EDITED 3 Years'!$A$2:$G$438, 6, FALSE))</f>
        <v>Besi Beton</v>
      </c>
      <c r="I215" s="132" t="str">
        <f>IF(EXACT($F215, ""), "", VLOOKUP($F215, 'RAW EDITED 3 Years'!$A$2:$G$438, 7, FALSE))</f>
        <v>Supplier besi Beton</v>
      </c>
      <c r="J215" s="113"/>
      <c r="K215" s="113"/>
      <c r="L215" s="63" t="s">
        <v>14276</v>
      </c>
      <c r="N215" s="31">
        <f t="shared" si="14"/>
        <v>123000000000212</v>
      </c>
      <c r="O21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'Rangka Raya'::varchar, 141000000000004::bigint); </v>
      </c>
      <c r="R215" s="33"/>
    </row>
    <row r="216" spans="1:18">
      <c r="A216" s="23" t="str">
        <f t="shared" si="13"/>
        <v/>
      </c>
      <c r="B216" s="22" t="s">
        <v>16979</v>
      </c>
      <c r="C216" s="110">
        <v>141000000000004</v>
      </c>
      <c r="D216" s="111" t="str">
        <f>IF(EXACT($C216, ""), B216, CONCATENATE(VLOOKUP($C216, 'REF - InstitutionType'!$B$4:$E$102, 3, FALSE), IF(EXACT(VLOOKUP($C216, 'REF - InstitutionType'!$B$4:$E$102, 3, FALSE), ""), "", " "), $B216, "", VLOOKUP($C216, 'REF - InstitutionType'!$B$4:$E$102, 4, FALSE), IF(EXACT($E216, ""), "", " [a.k.a : "&amp;$E216&amp;"]")))</f>
        <v>PT. Riau Crane Perkasa</v>
      </c>
      <c r="E216" s="112"/>
      <c r="F216" s="63" t="s">
        <v>16978</v>
      </c>
      <c r="G216" s="132" t="str">
        <f>IF(EXACT($F216, ""), "", VLOOKUP($F216, 'RAW EDITED 3 Years'!$A$2:$G$438, 5, FALSE))</f>
        <v>Rental</v>
      </c>
      <c r="H216" s="132" t="str">
        <f>IF(EXACT($F216, ""), "", VLOOKUP($F216, 'RAW EDITED 3 Years'!$A$2:$G$438, 6, FALSE))</f>
        <v>Alat Berat</v>
      </c>
      <c r="I216" s="132" t="str">
        <f>IF(EXACT($F216, ""), "", VLOOKUP($F216, 'RAW EDITED 3 Years'!$A$2:$G$438, 7, FALSE))</f>
        <v>Sewa Crane</v>
      </c>
      <c r="J216" s="113"/>
      <c r="K216" s="113"/>
      <c r="L216" s="63" t="s">
        <v>14276</v>
      </c>
      <c r="N216" s="31">
        <f t="shared" si="14"/>
        <v>123000000000213</v>
      </c>
      <c r="O21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'Riau Crane Perkasa'::varchar, 141000000000004::bigint); </v>
      </c>
      <c r="R216" s="33"/>
    </row>
    <row r="217" spans="1:18">
      <c r="A217" s="23" t="str">
        <f t="shared" si="13"/>
        <v/>
      </c>
      <c r="B217" s="22" t="s">
        <v>16986</v>
      </c>
      <c r="C217" s="110">
        <v>141000000000004</v>
      </c>
      <c r="D217" s="111" t="str">
        <f>IF(EXACT($C217, ""), B217, CONCATENATE(VLOOKUP($C217, 'REF - InstitutionType'!$B$4:$E$102, 3, FALSE), IF(EXACT(VLOOKUP($C217, 'REF - InstitutionType'!$B$4:$E$102, 3, FALSE), ""), "", " "), $B217, "", VLOOKUP($C217, 'REF - InstitutionType'!$B$4:$E$102, 4, FALSE), IF(EXACT($E217, ""), "", " [a.k.a : "&amp;$E217&amp;"]")))</f>
        <v>PT. Royal Madani Persada</v>
      </c>
      <c r="E217" s="112"/>
      <c r="F217" s="63" t="s">
        <v>16985</v>
      </c>
      <c r="G217" s="132" t="str">
        <f>IF(EXACT($F217, ""), "", VLOOKUP($F217, 'RAW EDITED 3 Years'!$A$2:$G$438, 5, FALSE))</f>
        <v>Transportation</v>
      </c>
      <c r="H217" s="132" t="str">
        <f>IF(EXACT($F217, ""), "", VLOOKUP($F217, 'RAW EDITED 3 Years'!$A$2:$G$438, 6, FALSE))</f>
        <v>Freight Forwarder</v>
      </c>
      <c r="I217" s="132" t="str">
        <f>IF(EXACT($F217, ""), "", VLOOKUP($F217, 'RAW EDITED 3 Years'!$A$2:$G$438, 7, FALSE))</f>
        <v>Untuk pengiriman barang ke Kolaka , rekomendasi dari PP</v>
      </c>
      <c r="J217" s="113"/>
      <c r="K217" s="113"/>
      <c r="L217" s="63" t="s">
        <v>14276</v>
      </c>
      <c r="N217" s="31">
        <f t="shared" si="14"/>
        <v>123000000000214</v>
      </c>
      <c r="O21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'Royal Madani Persada'::varchar, 141000000000004::bigint); </v>
      </c>
      <c r="R217" s="33"/>
    </row>
    <row r="218" spans="1:18">
      <c r="A218" s="23" t="str">
        <f t="shared" si="13"/>
        <v/>
      </c>
      <c r="B218" s="22" t="s">
        <v>16996</v>
      </c>
      <c r="C218" s="110">
        <v>141000000000004</v>
      </c>
      <c r="D218" s="111" t="str">
        <f>IF(EXACT($C218, ""), B218, CONCATENATE(VLOOKUP($C218, 'REF - InstitutionType'!$B$4:$E$102, 3, FALSE), IF(EXACT(VLOOKUP($C218, 'REF - InstitutionType'!$B$4:$E$102, 3, FALSE), ""), "", " "), $B218, "", VLOOKUP($C218, 'REF - InstitutionType'!$B$4:$E$102, 4, FALSE), IF(EXACT($E218, ""), "", " [a.k.a : "&amp;$E218&amp;"]")))</f>
        <v>PT. Salaeurih Muda Perkasa</v>
      </c>
      <c r="E218" s="112"/>
      <c r="F218" s="63" t="s">
        <v>16995</v>
      </c>
      <c r="G218" s="132" t="str">
        <f>IF(EXACT($F218, ""), "", VLOOKUP($F218, 'RAW EDITED 3 Years'!$A$2:$G$438, 5, FALSE))</f>
        <v>Supplier</v>
      </c>
      <c r="H218" s="132" t="str">
        <f>IF(EXACT($F218, ""), "", VLOOKUP($F218, 'RAW EDITED 3 Years'!$A$2:$G$438, 6, FALSE))</f>
        <v>Bahan Bakar Minyak</v>
      </c>
      <c r="I218" s="132" t="str">
        <f>IF(EXACT($F218, ""), "", VLOOKUP($F218, 'RAW EDITED 3 Years'!$A$2:$G$438, 7, FALSE))</f>
        <v>SPBU Bunder 34-41116 Purwakarta</v>
      </c>
      <c r="J218" s="113"/>
      <c r="K218" s="113"/>
      <c r="L218" s="63" t="s">
        <v>14276</v>
      </c>
      <c r="N218" s="31">
        <f t="shared" si="14"/>
        <v>123000000000215</v>
      </c>
      <c r="O21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'Salaeurih Muda Perkasa'::varchar, 141000000000004::bigint); </v>
      </c>
      <c r="R218" s="33"/>
    </row>
    <row r="219" spans="1:18">
      <c r="A219" s="23" t="str">
        <f t="shared" si="13"/>
        <v/>
      </c>
      <c r="B219" s="22" t="s">
        <v>17004</v>
      </c>
      <c r="C219" s="110">
        <v>141000000000004</v>
      </c>
      <c r="D219" s="111" t="str">
        <f>IF(EXACT($C219, ""), B219, CONCATENATE(VLOOKUP($C219, 'REF - InstitutionType'!$B$4:$E$102, 3, FALSE), IF(EXACT(VLOOKUP($C219, 'REF - InstitutionType'!$B$4:$E$102, 3, FALSE), ""), "", " "), $B219, "", VLOOKUP($C219, 'REF - InstitutionType'!$B$4:$E$102, 4, FALSE), IF(EXACT($E219, ""), "", " [a.k.a : "&amp;$E219&amp;"]")))</f>
        <v>PT. Salam Pacific Indonesia Lines</v>
      </c>
      <c r="E219" s="112"/>
      <c r="F219" s="63" t="s">
        <v>17003</v>
      </c>
      <c r="G219" s="132" t="str">
        <f>IF(EXACT($F219, ""), "", VLOOKUP($F219, 'RAW EDITED 3 Years'!$A$2:$G$438, 5, FALSE))</f>
        <v>Freight Forwarder</v>
      </c>
      <c r="H219" s="132" t="str">
        <f>IF(EXACT($F219, ""), "", VLOOKUP($F219, 'RAW EDITED 3 Years'!$A$2:$G$438, 6, FALSE))</f>
        <v>Freight Forwarder</v>
      </c>
      <c r="I219" s="132" t="str">
        <f>IF(EXACT($F219, ""), "", VLOOKUP($F219, 'RAW EDITED 3 Years'!$A$2:$G$438, 7, FALSE))</f>
        <v/>
      </c>
      <c r="J219" s="113"/>
      <c r="K219" s="113"/>
      <c r="L219" s="63" t="s">
        <v>14276</v>
      </c>
      <c r="N219" s="31">
        <f t="shared" si="14"/>
        <v>123000000000216</v>
      </c>
      <c r="O21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'Salam Pacific Indonesia Lines'::varchar, 141000000000004::bigint); </v>
      </c>
      <c r="R219" s="33"/>
    </row>
    <row r="220" spans="1:18">
      <c r="A220" s="23" t="str">
        <f t="shared" si="13"/>
        <v/>
      </c>
      <c r="B220" s="22" t="s">
        <v>17367</v>
      </c>
      <c r="C220" s="110">
        <v>141000000000004</v>
      </c>
      <c r="D220" s="111" t="str">
        <f>IF(EXACT($C220, ""), B220, CONCATENATE(VLOOKUP($C220, 'REF - InstitutionType'!$B$4:$E$102, 3, FALSE), IF(EXACT(VLOOKUP($C220, 'REF - InstitutionType'!$B$4:$E$102, 3, FALSE), ""), "", " "), $B220, "", VLOOKUP($C220, 'REF - InstitutionType'!$B$4:$E$102, 4, FALSE), IF(EXACT($E220, ""), "", " [a.k.a : "&amp;$E220&amp;"]")))</f>
        <v>PT. Schneider Indonesia</v>
      </c>
      <c r="E220" s="112"/>
      <c r="F220" s="63" t="s">
        <v>16925</v>
      </c>
      <c r="G220" s="132" t="str">
        <f>IF(EXACT($F220, ""), "", VLOOKUP($F220, 'RAW EDITED 3 Years'!$A$2:$G$438, 5, FALSE))</f>
        <v>Manufactur</v>
      </c>
      <c r="H220" s="132" t="str">
        <f>IF(EXACT($F220, ""), "", VLOOKUP($F220, 'RAW EDITED 3 Years'!$A$2:$G$438, 6, FALSE))</f>
        <v>Panel Maker</v>
      </c>
      <c r="I220" s="132" t="str">
        <f>IF(EXACT($F220, ""), "", VLOOKUP($F220, 'RAW EDITED 3 Years'!$A$2:$G$438, 7, FALSE))</f>
        <v>Panel MV Merk Schneider Proyek PGE Kamojang</v>
      </c>
      <c r="J220" s="113"/>
      <c r="K220" s="113"/>
      <c r="L220" s="63" t="s">
        <v>14276</v>
      </c>
      <c r="N220" s="31">
        <f t="shared" si="14"/>
        <v>123000000000217</v>
      </c>
      <c r="O22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'Schneider Indonesia'::varchar, 141000000000004::bigint); </v>
      </c>
      <c r="R220" s="33"/>
    </row>
    <row r="221" spans="1:18">
      <c r="A221" s="23" t="str">
        <f t="shared" si="13"/>
        <v/>
      </c>
      <c r="B221" s="22" t="s">
        <v>17368</v>
      </c>
      <c r="C221" s="110">
        <v>141000000000004</v>
      </c>
      <c r="D221" s="111" t="str">
        <f>IF(EXACT($C221, ""), B221, CONCATENATE(VLOOKUP($C221, 'REF - InstitutionType'!$B$4:$E$102, 3, FALSE), IF(EXACT(VLOOKUP($C221, 'REF - InstitutionType'!$B$4:$E$102, 3, FALSE), ""), "", " "), $B221, "", VLOOKUP($C221, 'REF - InstitutionType'!$B$4:$E$102, 4, FALSE), IF(EXACT($E221, ""), "", " [a.k.a : "&amp;$E221&amp;"]")))</f>
        <v>PT. Sentosa Prima Mandiri</v>
      </c>
      <c r="E221" s="112"/>
      <c r="F221" s="63" t="s">
        <v>13145</v>
      </c>
      <c r="G221" s="132" t="str">
        <f>IF(EXACT($F221, ""), "", VLOOKUP($F221, 'RAW EDITED 3 Years'!$A$2:$G$438, 5, FALSE))</f>
        <v>Transportation</v>
      </c>
      <c r="H221" s="132" t="str">
        <f>IF(EXACT($F221, ""), "", VLOOKUP($F221, 'RAW EDITED 3 Years'!$A$2:$G$438, 6, FALSE))</f>
        <v>Trucking</v>
      </c>
      <c r="I221" s="132" t="str">
        <f>IF(EXACT($F221, ""), "", VLOOKUP($F221, 'RAW EDITED 3 Years'!$A$2:$G$438, 7, FALSE))</f>
        <v/>
      </c>
      <c r="J221" s="113"/>
      <c r="K221" s="113"/>
      <c r="L221" s="63" t="s">
        <v>14276</v>
      </c>
      <c r="N221" s="31">
        <f t="shared" si="14"/>
        <v>123000000000218</v>
      </c>
      <c r="O22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'Sentosa Prima Mandiri'::varchar, 141000000000004::bigint); </v>
      </c>
      <c r="R221" s="33"/>
    </row>
    <row r="222" spans="1:18">
      <c r="A222" s="23" t="str">
        <f t="shared" si="13"/>
        <v/>
      </c>
      <c r="B222" s="22" t="s">
        <v>17359</v>
      </c>
      <c r="C222" s="110">
        <v>141000000000004</v>
      </c>
      <c r="D222" s="111" t="str">
        <f>IF(EXACT($C222, ""), B222, CONCATENATE(VLOOKUP($C222, 'REF - InstitutionType'!$B$4:$E$102, 3, FALSE), IF(EXACT(VLOOKUP($C222, 'REF - InstitutionType'!$B$4:$E$102, 3, FALSE), ""), "", " "), $B222, "", VLOOKUP($C222, 'REF - InstitutionType'!$B$4:$E$102, 4, FALSE), IF(EXACT($E222, ""), "", " [a.k.a : "&amp;$E222&amp;"]")))</f>
        <v xml:space="preserve">PT. Siemens Indonesia </v>
      </c>
      <c r="E222" s="112"/>
      <c r="F222" s="63" t="s">
        <v>5559</v>
      </c>
      <c r="G222" s="132" t="str">
        <f>IF(EXACT($F222, ""), "", VLOOKUP($F222, 'RAW EDITED 3 Years'!$A$2:$G$438, 5, FALSE))</f>
        <v>Supplier Material RF</v>
      </c>
      <c r="H222" s="132" t="str">
        <f>IF(EXACT($F222, ""), "", VLOOKUP($F222, 'RAW EDITED 3 Years'!$A$2:$G$438, 6, FALSE))</f>
        <v>Tools</v>
      </c>
      <c r="I222" s="132" t="str">
        <f>IF(EXACT($F222, ""), "", VLOOKUP($F222, 'RAW EDITED 3 Years'!$A$2:$G$438, 7, FALSE))</f>
        <v>Vendor material project Lubuklinggau</v>
      </c>
      <c r="J222" s="113"/>
      <c r="K222" s="113"/>
      <c r="L222" s="63" t="s">
        <v>14276</v>
      </c>
      <c r="N222" s="31">
        <f t="shared" si="14"/>
        <v>123000000000219</v>
      </c>
      <c r="O22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'Siemens Indonesia '::varchar, 141000000000004::bigint); </v>
      </c>
      <c r="R222" s="33"/>
    </row>
    <row r="223" spans="1:18">
      <c r="A223" s="23" t="str">
        <f t="shared" si="13"/>
        <v/>
      </c>
      <c r="B223" s="22" t="s">
        <v>17009</v>
      </c>
      <c r="C223" s="110">
        <v>141000000000004</v>
      </c>
      <c r="D223" s="111" t="str">
        <f>IF(EXACT($C223, ""), B223, CONCATENATE(VLOOKUP($C223, 'REF - InstitutionType'!$B$4:$E$102, 3, FALSE), IF(EXACT(VLOOKUP($C223, 'REF - InstitutionType'!$B$4:$E$102, 3, FALSE), ""), "", " "), $B223, "", VLOOKUP($C223, 'REF - InstitutionType'!$B$4:$E$102, 4, FALSE), IF(EXACT($E223, ""), "", " [a.k.a : "&amp;$E223&amp;"]")))</f>
        <v>PT. Siemon Damai Jaya Abadi</v>
      </c>
      <c r="E223" s="112"/>
      <c r="F223" s="63" t="s">
        <v>17008</v>
      </c>
      <c r="G223" s="132" t="str">
        <f>IF(EXACT($F223, ""), "", VLOOKUP($F223, 'RAW EDITED 3 Years'!$A$2:$G$438, 5, FALSE))</f>
        <v>Bahan Bakar</v>
      </c>
      <c r="H223" s="132" t="str">
        <f>IF(EXACT($F223, ""), "", VLOOKUP($F223, 'RAW EDITED 3 Years'!$A$2:$G$438, 6, FALSE))</f>
        <v>Bahan Bakar Minyak</v>
      </c>
      <c r="I223" s="132" t="str">
        <f>IF(EXACT($F223, ""), "", VLOOKUP($F223, 'RAW EDITED 3 Years'!$A$2:$G$438, 7, FALSE))</f>
        <v/>
      </c>
      <c r="J223" s="113"/>
      <c r="K223" s="113"/>
      <c r="L223" s="63" t="s">
        <v>14276</v>
      </c>
      <c r="N223" s="31">
        <f t="shared" si="14"/>
        <v>123000000000220</v>
      </c>
      <c r="O22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'Siemon Damai Jaya Abadi'::varchar, 141000000000004::bigint); </v>
      </c>
      <c r="R223" s="33"/>
    </row>
    <row r="224" spans="1:18">
      <c r="A224" s="23" t="str">
        <f t="shared" si="13"/>
        <v/>
      </c>
      <c r="B224" s="22" t="s">
        <v>17016</v>
      </c>
      <c r="C224" s="110">
        <v>141000000000004</v>
      </c>
      <c r="D224" s="111" t="str">
        <f>IF(EXACT($C224, ""), B224, CONCATENATE(VLOOKUP($C224, 'REF - InstitutionType'!$B$4:$E$102, 3, FALSE), IF(EXACT(VLOOKUP($C224, 'REF - InstitutionType'!$B$4:$E$102, 3, FALSE), ""), "", " "), $B224, "", VLOOKUP($C224, 'REF - InstitutionType'!$B$4:$E$102, 4, FALSE), IF(EXACT($E224, ""), "", " [a.k.a : "&amp;$E224&amp;"]")))</f>
        <v>PT. Silica Central Asia</v>
      </c>
      <c r="E224" s="112"/>
      <c r="F224" s="63" t="s">
        <v>17015</v>
      </c>
      <c r="G224" s="132" t="str">
        <f>IF(EXACT($F224, ""), "", VLOOKUP($F224, 'RAW EDITED 3 Years'!$A$2:$G$438, 5, FALSE))</f>
        <v>Ijin Operasional</v>
      </c>
      <c r="H224" s="132" t="str">
        <f>IF(EXACT($F224, ""), "", VLOOKUP($F224, 'RAW EDITED 3 Years'!$A$2:$G$438, 6, FALSE))</f>
        <v>Tanah, Sirtu, Makadam</v>
      </c>
      <c r="I224" s="132" t="str">
        <f>IF(EXACT($F224, ""), "", VLOOKUP($F224, 'RAW EDITED 3 Years'!$A$2:$G$438, 7, FALSE))</f>
        <v>Ijin Operasional Tambang Tanah dan Pasir</v>
      </c>
      <c r="J224" s="113"/>
      <c r="K224" s="113"/>
      <c r="L224" s="63" t="s">
        <v>14276</v>
      </c>
      <c r="N224" s="31">
        <f t="shared" si="14"/>
        <v>123000000000221</v>
      </c>
      <c r="O22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'Silica Central Asia'::varchar, 141000000000004::bigint); </v>
      </c>
      <c r="R224" s="33"/>
    </row>
    <row r="225" spans="1:18">
      <c r="A225" s="23" t="str">
        <f t="shared" si="13"/>
        <v/>
      </c>
      <c r="B225" s="22" t="s">
        <v>17370</v>
      </c>
      <c r="C225" s="110">
        <v>141000000000004</v>
      </c>
      <c r="D225" s="111" t="str">
        <f>IF(EXACT($C225, ""), B225, CONCATENATE(VLOOKUP($C225, 'REF - InstitutionType'!$B$4:$E$102, 3, FALSE), IF(EXACT(VLOOKUP($C225, 'REF - InstitutionType'!$B$4:$E$102, 3, FALSE), ""), "", " "), $B225, "", VLOOKUP($C225, 'REF - InstitutionType'!$B$4:$E$102, 4, FALSE), IF(EXACT($E225, ""), "", " [a.k.a : "&amp;$E225&amp;"]")))</f>
        <v>PT. Simetrik Integrasi</v>
      </c>
      <c r="E225" s="112"/>
      <c r="F225" s="63" t="s">
        <v>8361</v>
      </c>
      <c r="G225" s="132" t="str">
        <f>IF(EXACT($F225, ""), "", VLOOKUP($F225, 'RAW EDITED 3 Years'!$A$2:$G$438, 5, FALSE))</f>
        <v>Supplier Material ME</v>
      </c>
      <c r="H225" s="132" t="str">
        <f>IF(EXACT($F225, ""), "", VLOOKUP($F225, 'RAW EDITED 3 Years'!$A$2:$G$438, 6, FALSE))</f>
        <v>ME Scada</v>
      </c>
      <c r="I225" s="132" t="str">
        <f>IF(EXACT($F225, ""), "", VLOOKUP($F225, 'RAW EDITED 3 Years'!$A$2:$G$438, 7, FALSE))</f>
        <v/>
      </c>
      <c r="J225" s="113"/>
      <c r="K225" s="113"/>
      <c r="L225" s="63" t="s">
        <v>14276</v>
      </c>
      <c r="N225" s="31">
        <f t="shared" si="14"/>
        <v>123000000000222</v>
      </c>
      <c r="O22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'Simetrik Integrasi'::varchar, 141000000000004::bigint); </v>
      </c>
      <c r="R225" s="33"/>
    </row>
    <row r="226" spans="1:18">
      <c r="A226" s="23" t="str">
        <f t="shared" si="13"/>
        <v/>
      </c>
      <c r="B226" s="22" t="s">
        <v>10601</v>
      </c>
      <c r="C226" s="110">
        <v>141000000000004</v>
      </c>
      <c r="D226" s="111" t="str">
        <f>IF(EXACT($C226, ""), B226, CONCATENATE(VLOOKUP($C226, 'REF - InstitutionType'!$B$4:$E$102, 3, FALSE), IF(EXACT(VLOOKUP($C226, 'REF - InstitutionType'!$B$4:$E$102, 3, FALSE), ""), "", " "), $B226, "", VLOOKUP($C226, 'REF - InstitutionType'!$B$4:$E$102, 4, FALSE), IF(EXACT($E226, ""), "", " [a.k.a : "&amp;$E226&amp;"]")))</f>
        <v>PT. Sinar Laut Mandiri</v>
      </c>
      <c r="E226" s="112"/>
      <c r="F226" s="63" t="s">
        <v>10602</v>
      </c>
      <c r="G226" s="132" t="str">
        <f>IF(EXACT($F226, ""), "", VLOOKUP($F226, 'RAW EDITED 3 Years'!$A$2:$G$438, 5, FALSE))</f>
        <v>Supplier</v>
      </c>
      <c r="H226" s="132" t="str">
        <f>IF(EXACT($F226, ""), "", VLOOKUP($F226, 'RAW EDITED 3 Years'!$A$2:$G$438, 6, FALSE))</f>
        <v>Bolt, Nut, Washer, Ring, Ancho</v>
      </c>
      <c r="I226" s="132" t="str">
        <f>IF(EXACT($F226, ""), "", VLOOKUP($F226, 'RAW EDITED 3 Years'!$A$2:$G$438, 7, FALSE))</f>
        <v/>
      </c>
      <c r="J226" s="113"/>
      <c r="K226" s="113"/>
      <c r="L226" s="63" t="s">
        <v>14276</v>
      </c>
      <c r="N226" s="31">
        <f t="shared" si="14"/>
        <v>123000000000223</v>
      </c>
      <c r="O22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'Sinar Laut Mandiri'::varchar, 141000000000004::bigint); </v>
      </c>
      <c r="R226" s="33"/>
    </row>
    <row r="227" spans="1:18">
      <c r="A227" s="23" t="str">
        <f t="shared" si="13"/>
        <v/>
      </c>
      <c r="B227" s="22" t="s">
        <v>17035</v>
      </c>
      <c r="C227" s="110">
        <v>141000000000004</v>
      </c>
      <c r="D227" s="111" t="str">
        <f>IF(EXACT($C227, ""), B227, CONCATENATE(VLOOKUP($C227, 'REF - InstitutionType'!$B$4:$E$102, 3, FALSE), IF(EXACT(VLOOKUP($C227, 'REF - InstitutionType'!$B$4:$E$102, 3, FALSE), ""), "", " "), $B227, "", VLOOKUP($C227, 'REF - InstitutionType'!$B$4:$E$102, 4, FALSE), IF(EXACT($E227, ""), "", " [a.k.a : "&amp;$E227&amp;"]")))</f>
        <v>PT. Sinergi Garuda Nusantara</v>
      </c>
      <c r="E227" s="112"/>
      <c r="F227" s="63" t="s">
        <v>17034</v>
      </c>
      <c r="G227" s="132" t="str">
        <f>IF(EXACT($F227, ""), "", VLOOKUP($F227, 'RAW EDITED 3 Years'!$A$2:$G$438, 5, FALSE))</f>
        <v>Advertising</v>
      </c>
      <c r="H227" s="132" t="str">
        <f>IF(EXACT($F227, ""), "", VLOOKUP($F227, 'RAW EDITED 3 Years'!$A$2:$G$438, 6, FALSE))</f>
        <v>Percetakan</v>
      </c>
      <c r="I227" s="132" t="str">
        <f>IF(EXACT($F227, ""), "", VLOOKUP($F227, 'RAW EDITED 3 Years'!$A$2:$G$438, 7, FALSE))</f>
        <v>Untuk Mencetak buku Ticket</v>
      </c>
      <c r="J227" s="113"/>
      <c r="K227" s="113"/>
      <c r="L227" s="63" t="s">
        <v>14276</v>
      </c>
      <c r="N227" s="31">
        <f t="shared" si="14"/>
        <v>123000000000224</v>
      </c>
      <c r="O22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'Sinergi Garuda Nusantara'::varchar, 141000000000004::bigint); </v>
      </c>
      <c r="R227" s="33"/>
    </row>
    <row r="228" spans="1:18">
      <c r="A228" s="23" t="str">
        <f t="shared" si="13"/>
        <v/>
      </c>
      <c r="B228" s="22" t="s">
        <v>17360</v>
      </c>
      <c r="C228" s="110">
        <v>141000000000004</v>
      </c>
      <c r="D228" s="111" t="str">
        <f>IF(EXACT($C228, ""), B228, CONCATENATE(VLOOKUP($C228, 'REF - InstitutionType'!$B$4:$E$102, 3, FALSE), IF(EXACT(VLOOKUP($C228, 'REF - InstitutionType'!$B$4:$E$102, 3, FALSE), ""), "", " "), $B228, "", VLOOKUP($C228, 'REF - InstitutionType'!$B$4:$E$102, 4, FALSE), IF(EXACT($E228, ""), "", " [a.k.a : "&amp;$E228&amp;"]")))</f>
        <v>PT. Sinergi Karsa Utama</v>
      </c>
      <c r="E228" s="112"/>
      <c r="F228" s="63" t="s">
        <v>16848</v>
      </c>
      <c r="G228" s="132" t="str">
        <f>IF(EXACT($F228, ""), "", VLOOKUP($F228, 'RAW EDITED 3 Years'!$A$2:$G$438, 5, FALSE))</f>
        <v>Pabrik</v>
      </c>
      <c r="H228" s="132" t="str">
        <f>IF(EXACT($F228, ""), "", VLOOKUP($F228, 'RAW EDITED 3 Years'!$A$2:$G$438, 6, FALSE))</f>
        <v>Beton Kontruksi</v>
      </c>
      <c r="I228" s="132" t="str">
        <f>IF(EXACT($F228, ""), "", VLOOKUP($F228, 'RAW EDITED 3 Years'!$A$2:$G$438, 7, FALSE))</f>
        <v>Batching Plan Purwakarta - Karawang Timur</v>
      </c>
      <c r="J228" s="113"/>
      <c r="K228" s="113"/>
      <c r="L228" s="63" t="s">
        <v>14276</v>
      </c>
      <c r="N228" s="31">
        <f t="shared" si="14"/>
        <v>123000000000225</v>
      </c>
      <c r="O22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'Sinergi Karsa Utama'::varchar, 141000000000004::bigint); </v>
      </c>
      <c r="R228" s="33"/>
    </row>
    <row r="229" spans="1:18">
      <c r="A229" s="23" t="str">
        <f t="shared" si="13"/>
        <v/>
      </c>
      <c r="B229" s="22" t="s">
        <v>17046</v>
      </c>
      <c r="C229" s="110">
        <v>141000000000004</v>
      </c>
      <c r="D229" s="111" t="str">
        <f>IF(EXACT($C229, ""), B229, CONCATENATE(VLOOKUP($C229, 'REF - InstitutionType'!$B$4:$E$102, 3, FALSE), IF(EXACT(VLOOKUP($C229, 'REF - InstitutionType'!$B$4:$E$102, 3, FALSE), ""), "", " "), $B229, "", VLOOKUP($C229, 'REF - InstitutionType'!$B$4:$E$102, 4, FALSE), IF(EXACT($E229, ""), "", " [a.k.a : "&amp;$E229&amp;"]")))</f>
        <v>PT. Sintra Sinarindo Elektrik</v>
      </c>
      <c r="E229" s="112"/>
      <c r="F229" s="63" t="s">
        <v>17045</v>
      </c>
      <c r="G229" s="132" t="str">
        <f>IF(EXACT($F229, ""), "", VLOOKUP($F229, 'RAW EDITED 3 Years'!$A$2:$G$438, 5, FALSE))</f>
        <v>Pabrik</v>
      </c>
      <c r="H229" s="132" t="str">
        <f>IF(EXACT($F229, ""), "", VLOOKUP($F229, 'RAW EDITED 3 Years'!$A$2:$G$438, 6, FALSE))</f>
        <v>Alat elektrical</v>
      </c>
      <c r="I229" s="132" t="str">
        <f>IF(EXACT($F229, ""), "", VLOOKUP($F229, 'RAW EDITED 3 Years'!$A$2:$G$438, 7, FALSE))</f>
        <v>Transformer (trafo)</v>
      </c>
      <c r="J229" s="113"/>
      <c r="K229" s="113"/>
      <c r="L229" s="63" t="s">
        <v>14276</v>
      </c>
      <c r="N229" s="31">
        <f t="shared" si="14"/>
        <v>123000000000226</v>
      </c>
      <c r="O22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'Sintra Sinarindo Elektrik'::varchar, 141000000000004::bigint); </v>
      </c>
      <c r="R229" s="33"/>
    </row>
    <row r="230" spans="1:18">
      <c r="A230" s="23" t="str">
        <f t="shared" si="13"/>
        <v/>
      </c>
      <c r="B230" s="22" t="s">
        <v>17054</v>
      </c>
      <c r="C230" s="110">
        <v>141000000000004</v>
      </c>
      <c r="D230" s="111" t="str">
        <f>IF(EXACT($C230, ""), B230, CONCATENATE(VLOOKUP($C230, 'REF - InstitutionType'!$B$4:$E$102, 3, FALSE), IF(EXACT(VLOOKUP($C230, 'REF - InstitutionType'!$B$4:$E$102, 3, FALSE), ""), "", " "), $B230, "", VLOOKUP($C230, 'REF - InstitutionType'!$B$4:$E$102, 4, FALSE), IF(EXACT($E230, ""), "", " [a.k.a : "&amp;$E230&amp;"]")))</f>
        <v>PT. Siscom Technologies</v>
      </c>
      <c r="E230" s="112"/>
      <c r="F230" s="63" t="s">
        <v>17053</v>
      </c>
      <c r="G230" s="132" t="str">
        <f>IF(EXACT($F230, ""), "", VLOOKUP($F230, 'RAW EDITED 3 Years'!$A$2:$G$438, 5, FALSE))</f>
        <v>Distributor</v>
      </c>
      <c r="H230" s="132" t="str">
        <f>IF(EXACT($F230, ""), "", VLOOKUP($F230, 'RAW EDITED 3 Years'!$A$2:$G$438, 6, FALSE))</f>
        <v>Internet Dan Networking</v>
      </c>
      <c r="I230" s="132" t="str">
        <f>IF(EXACT($F230, ""), "", VLOOKUP($F230, 'RAW EDITED 3 Years'!$A$2:$G$438, 7, FALSE))</f>
        <v>Distributor peralatan jaringan internet dan telekomunikasi seperti ethernet switch dan lain-lain</v>
      </c>
      <c r="J230" s="113"/>
      <c r="K230" s="113"/>
      <c r="L230" s="63" t="s">
        <v>14276</v>
      </c>
      <c r="N230" s="31">
        <f t="shared" si="14"/>
        <v>123000000000227</v>
      </c>
      <c r="O23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'Siscom Technologies'::varchar, 141000000000004::bigint); </v>
      </c>
      <c r="R230" s="33"/>
    </row>
    <row r="231" spans="1:18">
      <c r="A231" s="23" t="str">
        <f t="shared" si="13"/>
        <v/>
      </c>
      <c r="B231" s="22" t="s">
        <v>17061</v>
      </c>
      <c r="C231" s="110">
        <v>141000000000004</v>
      </c>
      <c r="D231" s="111" t="str">
        <f>IF(EXACT($C231, ""), B231, CONCATENATE(VLOOKUP($C231, 'REF - InstitutionType'!$B$4:$E$102, 3, FALSE), IF(EXACT(VLOOKUP($C231, 'REF - InstitutionType'!$B$4:$E$102, 3, FALSE), ""), "", " "), $B231, "", VLOOKUP($C231, 'REF - InstitutionType'!$B$4:$E$102, 4, FALSE), IF(EXACT($E231, ""), "", " [a.k.a : "&amp;$E231&amp;"]")))</f>
        <v>PT. Subur Buana Raya</v>
      </c>
      <c r="E231" s="112"/>
      <c r="F231" s="63" t="s">
        <v>17060</v>
      </c>
      <c r="G231" s="132" t="str">
        <f>IF(EXACT($F231, ""), "", VLOOKUP($F231, 'RAW EDITED 3 Years'!$A$2:$G$438, 5, FALSE))</f>
        <v>Supplier Material Civil</v>
      </c>
      <c r="H231" s="132" t="str">
        <f>IF(EXACT($F231, ""), "", VLOOKUP($F231, 'RAW EDITED 3 Years'!$A$2:$G$438, 6, FALSE))</f>
        <v>Bahan Bangunan</v>
      </c>
      <c r="I231" s="132" t="str">
        <f>IF(EXACT($F231, ""), "", VLOOKUP($F231, 'RAW EDITED 3 Years'!$A$2:$G$438, 7, FALSE))</f>
        <v>Kebutuhan Triplex Phenolic untuk Bekitsing</v>
      </c>
      <c r="J231" s="113"/>
      <c r="K231" s="113"/>
      <c r="L231" s="63" t="s">
        <v>14276</v>
      </c>
      <c r="N231" s="31">
        <f t="shared" si="14"/>
        <v>123000000000228</v>
      </c>
      <c r="O23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'Subur Buana Raya'::varchar, 141000000000004::bigint); </v>
      </c>
      <c r="R231" s="33"/>
    </row>
    <row r="232" spans="1:18">
      <c r="A232" s="23" t="str">
        <f t="shared" si="13"/>
        <v/>
      </c>
      <c r="B232" s="22" t="s">
        <v>17066</v>
      </c>
      <c r="C232" s="110">
        <v>141000000000004</v>
      </c>
      <c r="D232" s="111" t="str">
        <f>IF(EXACT($C232, ""), B232, CONCATENATE(VLOOKUP($C232, 'REF - InstitutionType'!$B$4:$E$102, 3, FALSE), IF(EXACT(VLOOKUP($C232, 'REF - InstitutionType'!$B$4:$E$102, 3, FALSE), ""), "", " "), $B232, "", VLOOKUP($C232, 'REF - InstitutionType'!$B$4:$E$102, 4, FALSE), IF(EXACT($E232, ""), "", " [a.k.a : "&amp;$E232&amp;"]")))</f>
        <v xml:space="preserve">PT. Sukses Perkasa Forestama </v>
      </c>
      <c r="E232" s="112"/>
      <c r="F232" s="63" t="s">
        <v>17065</v>
      </c>
      <c r="G232" s="132" t="str">
        <f>IF(EXACT($F232, ""), "", VLOOKUP($F232, 'RAW EDITED 3 Years'!$A$2:$G$438, 5, FALSE))</f>
        <v>Supplier Material Civil</v>
      </c>
      <c r="H232" s="132" t="str">
        <f>IF(EXACT($F232, ""), "", VLOOKUP($F232, 'RAW EDITED 3 Years'!$A$2:$G$438, 6, FALSE))</f>
        <v>Bahan Bangunan</v>
      </c>
      <c r="I232" s="132" t="str">
        <f>IF(EXACT($F232, ""), "", VLOOKUP($F232, 'RAW EDITED 3 Years'!$A$2:$G$438, 7, FALSE))</f>
        <v xml:space="preserve">Untuk Pembelian Triplex Phenolic Surabaya </v>
      </c>
      <c r="J232" s="113"/>
      <c r="K232" s="113"/>
      <c r="L232" s="63" t="s">
        <v>14276</v>
      </c>
      <c r="N232" s="31">
        <f t="shared" si="14"/>
        <v>123000000000229</v>
      </c>
      <c r="O23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'Sukses Perkasa Forestama '::varchar, 141000000000004::bigint); </v>
      </c>
      <c r="R232" s="33"/>
    </row>
    <row r="233" spans="1:18">
      <c r="A233" s="23" t="str">
        <f t="shared" si="13"/>
        <v/>
      </c>
      <c r="B233" s="22" t="s">
        <v>17071</v>
      </c>
      <c r="C233" s="110">
        <v>141000000000004</v>
      </c>
      <c r="D233" s="111" t="str">
        <f>IF(EXACT($C233, ""), B233, CONCATENATE(VLOOKUP($C233, 'REF - InstitutionType'!$B$4:$E$102, 3, FALSE), IF(EXACT(VLOOKUP($C233, 'REF - InstitutionType'!$B$4:$E$102, 3, FALSE), ""), "", " "), $B233, "", VLOOKUP($C233, 'REF - InstitutionType'!$B$4:$E$102, 4, FALSE), IF(EXACT($E233, ""), "", " [a.k.a : "&amp;$E233&amp;"]")))</f>
        <v xml:space="preserve">PT. Suryamas Elsindo Primatama </v>
      </c>
      <c r="E233" s="112"/>
      <c r="F233" s="63" t="s">
        <v>8993</v>
      </c>
      <c r="G233" s="132" t="str">
        <f>IF(EXACT($F233, ""), "", VLOOKUP($F233, 'RAW EDITED 3 Years'!$A$2:$G$438, 5, FALSE))</f>
        <v>Supplier Material ME</v>
      </c>
      <c r="H233" s="132" t="str">
        <f>IF(EXACT($F233, ""), "", VLOOKUP($F233, 'RAW EDITED 3 Years'!$A$2:$G$438, 6, FALSE))</f>
        <v>Test Commisioning</v>
      </c>
      <c r="I233" s="132" t="str">
        <f>IF(EXACT($F233, ""), "", VLOOKUP($F233, 'RAW EDITED 3 Years'!$A$2:$G$438, 7, FALSE))</f>
        <v>Test Plug GI</v>
      </c>
      <c r="J233" s="113"/>
      <c r="K233" s="113"/>
      <c r="L233" s="63" t="s">
        <v>14276</v>
      </c>
      <c r="N233" s="31">
        <f t="shared" si="14"/>
        <v>123000000000230</v>
      </c>
      <c r="O23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'Suryamas Elsindo Primatama '::varchar, 141000000000004::bigint); </v>
      </c>
      <c r="R233" s="33"/>
    </row>
    <row r="234" spans="1:18">
      <c r="A234" s="23" t="str">
        <f t="shared" si="13"/>
        <v/>
      </c>
      <c r="B234" s="22" t="s">
        <v>17081</v>
      </c>
      <c r="C234" s="110">
        <v>141000000000004</v>
      </c>
      <c r="D234" s="111" t="str">
        <f>IF(EXACT($C234, ""), B234, CONCATENATE(VLOOKUP($C234, 'REF - InstitutionType'!$B$4:$E$102, 3, FALSE), IF(EXACT(VLOOKUP($C234, 'REF - InstitutionType'!$B$4:$E$102, 3, FALSE), ""), "", " "), $B234, "", VLOOKUP($C234, 'REF - InstitutionType'!$B$4:$E$102, 4, FALSE), IF(EXACT($E234, ""), "", " [a.k.a : "&amp;$E234&amp;"]")))</f>
        <v>PT. Temas Tbk</v>
      </c>
      <c r="E234" s="112"/>
      <c r="F234" s="63" t="s">
        <v>17080</v>
      </c>
      <c r="G234" s="132" t="str">
        <f>IF(EXACT($F234, ""), "", VLOOKUP($F234, 'RAW EDITED 3 Years'!$A$2:$G$438, 5, FALSE))</f>
        <v>Freight Forwarder</v>
      </c>
      <c r="H234" s="132" t="str">
        <f>IF(EXACT($F234, ""), "", VLOOKUP($F234, 'RAW EDITED 3 Years'!$A$2:$G$438, 6, FALSE))</f>
        <v>Freight Forwarder</v>
      </c>
      <c r="I234" s="132" t="str">
        <f>IF(EXACT($F234, ""), "", VLOOKUP($F234, 'RAW EDITED 3 Years'!$A$2:$G$438, 7, FALSE))</f>
        <v/>
      </c>
      <c r="J234" s="113"/>
      <c r="K234" s="113"/>
      <c r="L234" s="63" t="s">
        <v>14276</v>
      </c>
      <c r="N234" s="31">
        <f t="shared" si="14"/>
        <v>123000000000231</v>
      </c>
      <c r="O23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'Temas Tbk'::varchar, 141000000000004::bigint); </v>
      </c>
      <c r="R234" s="33"/>
    </row>
    <row r="235" spans="1:18">
      <c r="A235" s="23" t="str">
        <f t="shared" si="13"/>
        <v/>
      </c>
      <c r="B235" s="22" t="s">
        <v>17088</v>
      </c>
      <c r="C235" s="110">
        <v>141000000000004</v>
      </c>
      <c r="D235" s="111" t="str">
        <f>IF(EXACT($C235, ""), B235, CONCATENATE(VLOOKUP($C235, 'REF - InstitutionType'!$B$4:$E$102, 3, FALSE), IF(EXACT(VLOOKUP($C235, 'REF - InstitutionType'!$B$4:$E$102, 3, FALSE), ""), "", " "), $B235, "", VLOOKUP($C235, 'REF - InstitutionType'!$B$4:$E$102, 4, FALSE), IF(EXACT($E235, ""), "", " [a.k.a : "&amp;$E235&amp;"]")))</f>
        <v>PT. Tirtakencana Tatawarna</v>
      </c>
      <c r="E235" s="112"/>
      <c r="F235" s="63" t="s">
        <v>17087</v>
      </c>
      <c r="G235" s="132" t="str">
        <f>IF(EXACT($F235, ""), "", VLOOKUP($F235, 'RAW EDITED 3 Years'!$A$2:$G$438, 5, FALSE))</f>
        <v>Pabrik</v>
      </c>
      <c r="H235" s="132" t="str">
        <f>IF(EXACT($F235, ""), "", VLOOKUP($F235, 'RAW EDITED 3 Years'!$A$2:$G$438, 6, FALSE))</f>
        <v>Cat Pagar</v>
      </c>
      <c r="I235" s="132" t="str">
        <f>IF(EXACT($F235, ""), "", VLOOKUP($F235, 'RAW EDITED 3 Years'!$A$2:$G$438, 7, FALSE))</f>
        <v>Pabrik cat merk Avian</v>
      </c>
      <c r="J235" s="113"/>
      <c r="K235" s="113"/>
      <c r="L235" s="63" t="s">
        <v>14276</v>
      </c>
      <c r="N235" s="31">
        <f t="shared" si="14"/>
        <v>123000000000232</v>
      </c>
      <c r="O23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'Tirtakencana Tatawarna'::varchar, 141000000000004::bigint); </v>
      </c>
      <c r="R235" s="33"/>
    </row>
    <row r="236" spans="1:18">
      <c r="A236" s="23" t="str">
        <f t="shared" si="13"/>
        <v/>
      </c>
      <c r="B236" s="22" t="s">
        <v>17105</v>
      </c>
      <c r="C236" s="110">
        <v>141000000000004</v>
      </c>
      <c r="D236" s="111" t="str">
        <f>IF(EXACT($C236, ""), B236, CONCATENATE(VLOOKUP($C236, 'REF - InstitutionType'!$B$4:$E$102, 3, FALSE), IF(EXACT(VLOOKUP($C236, 'REF - InstitutionType'!$B$4:$E$102, 3, FALSE), ""), "", " "), $B236, "", VLOOKUP($C236, 'REF - InstitutionType'!$B$4:$E$102, 4, FALSE), IF(EXACT($E236, ""), "", " [a.k.a : "&amp;$E236&amp;"]")))</f>
        <v>PT. Tri Artha Manunggal</v>
      </c>
      <c r="E236" s="112"/>
      <c r="F236" s="63" t="s">
        <v>17104</v>
      </c>
      <c r="G236" s="132" t="str">
        <f>IF(EXACT($F236, ""), "", VLOOKUP($F236, 'RAW EDITED 3 Years'!$A$2:$G$438, 5, FALSE))</f>
        <v>Sertifikasi</v>
      </c>
      <c r="H236" s="132" t="str">
        <f>IF(EXACT($F236, ""), "", VLOOKUP($F236, 'RAW EDITED 3 Years'!$A$2:$G$438, 6, FALSE))</f>
        <v>Kalibrasi</v>
      </c>
      <c r="I236" s="132" t="str">
        <f>IF(EXACT($F236, ""), "", VLOOKUP($F236, 'RAW EDITED 3 Years'!$A$2:$G$438, 7, FALSE))</f>
        <v>Vendor utk Kalibrasi Alat Uji Tekan Beton</v>
      </c>
      <c r="J236" s="113"/>
      <c r="K236" s="113"/>
      <c r="L236" s="63" t="s">
        <v>14276</v>
      </c>
      <c r="N236" s="31">
        <f t="shared" si="14"/>
        <v>123000000000233</v>
      </c>
      <c r="O23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 Artha Manunggal'::varchar, 141000000000004::bigint); </v>
      </c>
      <c r="R236" s="33"/>
    </row>
    <row r="237" spans="1:18">
      <c r="A237" s="23" t="str">
        <f t="shared" si="13"/>
        <v/>
      </c>
      <c r="B237" s="22" t="s">
        <v>17113</v>
      </c>
      <c r="C237" s="110">
        <v>141000000000004</v>
      </c>
      <c r="D237" s="111" t="str">
        <f>IF(EXACT($C237, ""), B237, CONCATENATE(VLOOKUP($C237, 'REF - InstitutionType'!$B$4:$E$102, 3, FALSE), IF(EXACT(VLOOKUP($C237, 'REF - InstitutionType'!$B$4:$E$102, 3, FALSE), ""), "", " "), $B237, "", VLOOKUP($C237, 'REF - InstitutionType'!$B$4:$E$102, 4, FALSE), IF(EXACT($E237, ""), "", " [a.k.a : "&amp;$E237&amp;"]")))</f>
        <v>PT. Tri Karya Teslatama</v>
      </c>
      <c r="E237" s="112"/>
      <c r="F237" s="63" t="s">
        <v>17112</v>
      </c>
      <c r="G237" s="132" t="str">
        <f>IF(EXACT($F237, ""), "", VLOOKUP($F237, 'RAW EDITED 3 Years'!$A$2:$G$438, 5, FALSE))</f>
        <v>Distributor</v>
      </c>
      <c r="H237" s="132" t="str">
        <f>IF(EXACT($F237, ""), "", VLOOKUP($F237, 'RAW EDITED 3 Years'!$A$2:$G$438, 6, FALSE))</f>
        <v>Alat elektrical</v>
      </c>
      <c r="I237" s="132" t="str">
        <f>IF(EXACT($F237, ""), "", VLOOKUP($F237, 'RAW EDITED 3 Years'!$A$2:$G$438, 7, FALSE))</f>
        <v>Post Insulator PPC Insulator</v>
      </c>
      <c r="J237" s="113"/>
      <c r="K237" s="113"/>
      <c r="L237" s="63" t="s">
        <v>14276</v>
      </c>
      <c r="N237" s="31">
        <f t="shared" si="14"/>
        <v>123000000000234</v>
      </c>
      <c r="O23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 Karya Teslatama'::varchar, 141000000000004::bigint); </v>
      </c>
      <c r="R237" s="33"/>
    </row>
    <row r="238" spans="1:18">
      <c r="A238" s="23" t="str">
        <f t="shared" si="13"/>
        <v/>
      </c>
      <c r="B238" s="22" t="s">
        <v>17120</v>
      </c>
      <c r="C238" s="110">
        <v>141000000000004</v>
      </c>
      <c r="D238" s="111" t="str">
        <f>IF(EXACT($C238, ""), B238, CONCATENATE(VLOOKUP($C238, 'REF - InstitutionType'!$B$4:$E$102, 3, FALSE), IF(EXACT(VLOOKUP($C238, 'REF - InstitutionType'!$B$4:$E$102, 3, FALSE), ""), "", " "), $B238, "", VLOOKUP($C238, 'REF - InstitutionType'!$B$4:$E$102, 4, FALSE), IF(EXACT($E238, ""), "", " [a.k.a : "&amp;$E238&amp;"]")))</f>
        <v>PT. Tribaja Karya Sejahtera</v>
      </c>
      <c r="E238" s="112"/>
      <c r="F238" s="63" t="s">
        <v>17119</v>
      </c>
      <c r="G238" s="132" t="str">
        <f>IF(EXACT($F238, ""), "", VLOOKUP($F238, 'RAW EDITED 3 Years'!$A$2:$G$438, 5, FALSE))</f>
        <v>Supplier</v>
      </c>
      <c r="H238" s="132" t="str">
        <f>IF(EXACT($F238, ""), "", VLOOKUP($F238, 'RAW EDITED 3 Years'!$A$2:$G$438, 6, FALSE))</f>
        <v>Bolt, Nut, Washer, Ring, Ancho</v>
      </c>
      <c r="I238" s="132" t="str">
        <f>IF(EXACT($F238, ""), "", VLOOKUP($F238, 'RAW EDITED 3 Years'!$A$2:$G$438, 7, FALSE))</f>
        <v/>
      </c>
      <c r="J238" s="113"/>
      <c r="K238" s="113"/>
      <c r="L238" s="63" t="s">
        <v>14276</v>
      </c>
      <c r="N238" s="31">
        <f t="shared" si="14"/>
        <v>123000000000235</v>
      </c>
      <c r="O23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'Tribaja Karya Sejahtera'::varchar, 141000000000004::bigint); </v>
      </c>
      <c r="R238" s="33"/>
    </row>
    <row r="239" spans="1:18">
      <c r="A239" s="23" t="str">
        <f t="shared" si="13"/>
        <v/>
      </c>
      <c r="B239" s="22" t="s">
        <v>17127</v>
      </c>
      <c r="C239" s="110">
        <v>141000000000004</v>
      </c>
      <c r="D239" s="111" t="str">
        <f>IF(EXACT($C239, ""), B239, CONCATENATE(VLOOKUP($C239, 'REF - InstitutionType'!$B$4:$E$102, 3, FALSE), IF(EXACT(VLOOKUP($C239, 'REF - InstitutionType'!$B$4:$E$102, 3, FALSE), ""), "", " "), $B239, "", VLOOKUP($C239, 'REF - InstitutionType'!$B$4:$E$102, 4, FALSE), IF(EXACT($E239, ""), "", " [a.k.a : "&amp;$E239&amp;"]")))</f>
        <v>PT. Triotama Toya Energi</v>
      </c>
      <c r="E239" s="112"/>
      <c r="F239" s="63" t="s">
        <v>17126</v>
      </c>
      <c r="G239" s="132" t="str">
        <f>IF(EXACT($F239, ""), "", VLOOKUP($F239, 'RAW EDITED 3 Years'!$A$2:$G$438, 5, FALSE))</f>
        <v>Distributor</v>
      </c>
      <c r="H239" s="132" t="str">
        <f>IF(EXACT($F239, ""), "", VLOOKUP($F239, 'RAW EDITED 3 Years'!$A$2:$G$438, 6, FALSE))</f>
        <v>Alat elektrical</v>
      </c>
      <c r="I239" s="132" t="str">
        <f>IF(EXACT($F239, ""), "", VLOOKUP($F239, 'RAW EDITED 3 Years'!$A$2:$G$438, 7, FALSE))</f>
        <v/>
      </c>
      <c r="J239" s="113"/>
      <c r="K239" s="113"/>
      <c r="L239" s="63" t="s">
        <v>14276</v>
      </c>
      <c r="N239" s="31">
        <f t="shared" si="14"/>
        <v>123000000000236</v>
      </c>
      <c r="O23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'Triotama Toya Energi'::varchar, 141000000000004::bigint); </v>
      </c>
      <c r="R239" s="33"/>
    </row>
    <row r="240" spans="1:18">
      <c r="A240" s="23" t="str">
        <f t="shared" si="13"/>
        <v/>
      </c>
      <c r="B240" s="22" t="s">
        <v>17133</v>
      </c>
      <c r="C240" s="110">
        <v>141000000000004</v>
      </c>
      <c r="D240" s="111" t="str">
        <f>IF(EXACT($C240, ""), B240, CONCATENATE(VLOOKUP($C240, 'REF - InstitutionType'!$B$4:$E$102, 3, FALSE), IF(EXACT(VLOOKUP($C240, 'REF - InstitutionType'!$B$4:$E$102, 3, FALSE), ""), "", " "), $B240, "", VLOOKUP($C240, 'REF - InstitutionType'!$B$4:$E$102, 4, FALSE), IF(EXACT($E240, ""), "", " [a.k.a : "&amp;$E240&amp;"]")))</f>
        <v xml:space="preserve">PT. Twink Indonesia </v>
      </c>
      <c r="E240" s="112"/>
      <c r="F240" s="63" t="s">
        <v>17132</v>
      </c>
      <c r="G240" s="132" t="str">
        <f>IF(EXACT($F240, ""), "", VLOOKUP($F240, 'RAW EDITED 3 Years'!$A$2:$G$438, 5, FALSE))</f>
        <v>Manufactur</v>
      </c>
      <c r="H240" s="132" t="str">
        <f>IF(EXACT($F240, ""), "", VLOOKUP($F240, 'RAW EDITED 3 Years'!$A$2:$G$438, 6, FALSE))</f>
        <v>Alat elektrical</v>
      </c>
      <c r="I240" s="132" t="str">
        <f>IF(EXACT($F240, ""), "", VLOOKUP($F240, 'RAW EDITED 3 Years'!$A$2:$G$438, 7, FALSE))</f>
        <v>-</v>
      </c>
      <c r="J240" s="113"/>
      <c r="K240" s="113"/>
      <c r="L240" s="63" t="s">
        <v>14276</v>
      </c>
      <c r="N240" s="31">
        <f t="shared" si="14"/>
        <v>123000000000237</v>
      </c>
      <c r="O24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'Twink Indonesia '::varchar, 141000000000004::bigint); </v>
      </c>
      <c r="R240" s="33"/>
    </row>
    <row r="241" spans="1:18">
      <c r="A241" s="23" t="str">
        <f t="shared" si="13"/>
        <v/>
      </c>
      <c r="B241" s="22" t="s">
        <v>17138</v>
      </c>
      <c r="C241" s="110">
        <v>141000000000004</v>
      </c>
      <c r="D241" s="111" t="str">
        <f>IF(EXACT($C241, ""), B241, CONCATENATE(VLOOKUP($C241, 'REF - InstitutionType'!$B$4:$E$102, 3, FALSE), IF(EXACT(VLOOKUP($C241, 'REF - InstitutionType'!$B$4:$E$102, 3, FALSE), ""), "", " "), $B241, "", VLOOKUP($C241, 'REF - InstitutionType'!$B$4:$E$102, 4, FALSE), IF(EXACT($E241, ""), "", " [a.k.a : "&amp;$E241&amp;"]")))</f>
        <v xml:space="preserve">PT. Vector Info Technologies </v>
      </c>
      <c r="E241" s="112"/>
      <c r="F241" s="63" t="s">
        <v>17137</v>
      </c>
      <c r="G241" s="132" t="str">
        <f>IF(EXACT($F241, ""), "", VLOOKUP($F241, 'RAW EDITED 3 Years'!$A$2:$G$438, 5, FALSE))</f>
        <v>Supplier Others</v>
      </c>
      <c r="H241" s="132" t="str">
        <f>IF(EXACT($F241, ""), "", VLOOKUP($F241, 'RAW EDITED 3 Years'!$A$2:$G$438, 6, FALSE))</f>
        <v>Internet Dan Networking</v>
      </c>
      <c r="I241" s="132" t="str">
        <f>IF(EXACT($F241, ""), "", VLOOKUP($F241, 'RAW EDITED 3 Years'!$A$2:$G$438, 7, FALSE))</f>
        <v xml:space="preserve">Distributor Optical Distribution Frame (ODF) </v>
      </c>
      <c r="J241" s="113"/>
      <c r="K241" s="113"/>
      <c r="L241" s="63" t="s">
        <v>14276</v>
      </c>
      <c r="N241" s="31">
        <f t="shared" si="14"/>
        <v>123000000000238</v>
      </c>
      <c r="O24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'Vector Info Technologies '::varchar, 141000000000004::bigint); </v>
      </c>
      <c r="R241" s="33"/>
    </row>
    <row r="242" spans="1:18">
      <c r="A242" s="23" t="str">
        <f t="shared" si="13"/>
        <v/>
      </c>
      <c r="B242" s="22" t="s">
        <v>17146</v>
      </c>
      <c r="C242" s="110">
        <v>141000000000004</v>
      </c>
      <c r="D242" s="111" t="str">
        <f>IF(EXACT($C242, ""), B242, CONCATENATE(VLOOKUP($C242, 'REF - InstitutionType'!$B$4:$E$102, 3, FALSE), IF(EXACT(VLOOKUP($C242, 'REF - InstitutionType'!$B$4:$E$102, 3, FALSE), ""), "", " "), $B242, "", VLOOKUP($C242, 'REF - InstitutionType'!$B$4:$E$102, 4, FALSE), IF(EXACT($E242, ""), "", " [a.k.a : "&amp;$E242&amp;"]")))</f>
        <v>PT. Vins Teknik Internusa</v>
      </c>
      <c r="E242" s="112"/>
      <c r="F242" s="63" t="s">
        <v>17145</v>
      </c>
      <c r="G242" s="132" t="str">
        <f>IF(EXACT($F242, ""), "", VLOOKUP($F242, 'RAW EDITED 3 Years'!$A$2:$G$438, 5, FALSE))</f>
        <v>Distributor</v>
      </c>
      <c r="H242" s="132" t="str">
        <f>IF(EXACT($F242, ""), "", VLOOKUP($F242, 'RAW EDITED 3 Years'!$A$2:$G$438, 6, FALSE))</f>
        <v>Tools</v>
      </c>
      <c r="I242" s="132" t="str">
        <f>IF(EXACT($F242, ""), "", VLOOKUP($F242, 'RAW EDITED 3 Years'!$A$2:$G$438, 7, FALSE))</f>
        <v xml:space="preserve">Distributor Peralatan </v>
      </c>
      <c r="J242" s="113"/>
      <c r="K242" s="113"/>
      <c r="L242" s="63" t="s">
        <v>14276</v>
      </c>
      <c r="N242" s="31">
        <f t="shared" si="14"/>
        <v>123000000000239</v>
      </c>
      <c r="O24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'Vins Teknik Internusa'::varchar, 141000000000004::bigint); </v>
      </c>
      <c r="R242" s="33"/>
    </row>
    <row r="243" spans="1:18">
      <c r="A243" s="23" t="str">
        <f t="shared" si="13"/>
        <v/>
      </c>
      <c r="B243" s="22" t="s">
        <v>17151</v>
      </c>
      <c r="C243" s="110">
        <v>141000000000004</v>
      </c>
      <c r="D243" s="111" t="str">
        <f>IF(EXACT($C243, ""), B243, CONCATENATE(VLOOKUP($C243, 'REF - InstitutionType'!$B$4:$E$102, 3, FALSE), IF(EXACT(VLOOKUP($C243, 'REF - InstitutionType'!$B$4:$E$102, 3, FALSE), ""), "", " "), $B243, "", VLOOKUP($C243, 'REF - InstitutionType'!$B$4:$E$102, 4, FALSE), IF(EXACT($E243, ""), "", " [a.k.a : "&amp;$E243&amp;"]")))</f>
        <v xml:space="preserve">PT. Voksel Electric Tbk </v>
      </c>
      <c r="E243" s="112"/>
      <c r="F243" s="63" t="s">
        <v>1293</v>
      </c>
      <c r="G243" s="132" t="str">
        <f>IF(EXACT($F243, ""), "", VLOOKUP($F243, 'RAW EDITED 3 Years'!$A$2:$G$438, 5, FALSE))</f>
        <v>Manufactur</v>
      </c>
      <c r="H243" s="132" t="str">
        <f>IF(EXACT($F243, ""), "", VLOOKUP($F243, 'RAW EDITED 3 Years'!$A$2:$G$438, 6, FALSE))</f>
        <v>Material OSP</v>
      </c>
      <c r="I243" s="132" t="str">
        <f>IF(EXACT($F243, ""), "", VLOOKUP($F243, 'RAW EDITED 3 Years'!$A$2:$G$438, 7, FALSE))</f>
        <v>Pass Without Comment</v>
      </c>
      <c r="J243" s="113"/>
      <c r="K243" s="113"/>
      <c r="L243" s="63" t="s">
        <v>14276</v>
      </c>
      <c r="N243" s="31">
        <f t="shared" si="14"/>
        <v>123000000000240</v>
      </c>
      <c r="O24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'Voksel Electric Tbk '::varchar, 141000000000004::bigint); </v>
      </c>
      <c r="R243" s="33"/>
    </row>
    <row r="244" spans="1:18">
      <c r="A244" s="23" t="str">
        <f t="shared" si="13"/>
        <v/>
      </c>
      <c r="B244" s="22" t="s">
        <v>17159</v>
      </c>
      <c r="C244" s="110">
        <v>141000000000004</v>
      </c>
      <c r="D244" s="111" t="str">
        <f>IF(EXACT($C244, ""), B244, CONCATENATE(VLOOKUP($C244, 'REF - InstitutionType'!$B$4:$E$102, 3, FALSE), IF(EXACT(VLOOKUP($C244, 'REF - InstitutionType'!$B$4:$E$102, 3, FALSE), ""), "", " "), $B244, "", VLOOKUP($C244, 'REF - InstitutionType'!$B$4:$E$102, 4, FALSE), IF(EXACT($E244, ""), "", " [a.k.a : "&amp;$E244&amp;"]")))</f>
        <v>PT. Widya Prima Utama</v>
      </c>
      <c r="E244" s="112"/>
      <c r="F244" s="63" t="s">
        <v>17158</v>
      </c>
      <c r="G244" s="132" t="str">
        <f>IF(EXACT($F244, ""), "", VLOOKUP($F244, 'RAW EDITED 3 Years'!$A$2:$G$438, 5, FALSE))</f>
        <v>Management Consultant</v>
      </c>
      <c r="H244" s="132" t="str">
        <f>IF(EXACT($F244, ""), "", VLOOKUP($F244, 'RAW EDITED 3 Years'!$A$2:$G$438, 6, FALSE))</f>
        <v>Konsultan</v>
      </c>
      <c r="I244" s="132" t="str">
        <f>IF(EXACT($F244, ""), "", VLOOKUP($F244, 'RAW EDITED 3 Years'!$A$2:$G$438, 7, FALSE))</f>
        <v>Konsultan Dinding Penaha Tanah (DPT)</v>
      </c>
      <c r="J244" s="113"/>
      <c r="K244" s="113"/>
      <c r="L244" s="63" t="s">
        <v>14276</v>
      </c>
      <c r="N244" s="31">
        <f t="shared" si="14"/>
        <v>123000000000241</v>
      </c>
      <c r="O24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'Widya Prima Utama'::varchar, 141000000000004::bigint); </v>
      </c>
      <c r="R244" s="33"/>
    </row>
    <row r="245" spans="1:18">
      <c r="A245" s="23" t="str">
        <f t="shared" si="13"/>
        <v/>
      </c>
      <c r="B245" s="22" t="s">
        <v>17165</v>
      </c>
      <c r="C245" s="110">
        <v>141000000000004</v>
      </c>
      <c r="D245" s="111" t="str">
        <f>IF(EXACT($C245, ""), B245, CONCATENATE(VLOOKUP($C245, 'REF - InstitutionType'!$B$4:$E$102, 3, FALSE), IF(EXACT(VLOOKUP($C245, 'REF - InstitutionType'!$B$4:$E$102, 3, FALSE), ""), "", " "), $B245, "", VLOOKUP($C245, 'REF - InstitutionType'!$B$4:$E$102, 4, FALSE), IF(EXACT($E245, ""), "", " [a.k.a : "&amp;$E245&amp;"]")))</f>
        <v xml:space="preserve">PT. Yanmarindo Perkasa </v>
      </c>
      <c r="E245" s="112"/>
      <c r="F245" s="63" t="s">
        <v>4417</v>
      </c>
      <c r="G245" s="132" t="str">
        <f>IF(EXACT($F245, ""), "", VLOOKUP($F245, 'RAW EDITED 3 Years'!$A$2:$G$438, 5, FALSE))</f>
        <v>Distributor</v>
      </c>
      <c r="H245" s="132" t="str">
        <f>IF(EXACT($F245, ""), "", VLOOKUP($F245, 'RAW EDITED 3 Years'!$A$2:$G$438, 6, FALSE))</f>
        <v>Tools</v>
      </c>
      <c r="I245" s="132" t="str">
        <f>IF(EXACT($F245, ""), "", VLOOKUP($F245, 'RAW EDITED 3 Years'!$A$2:$G$438, 7, FALSE))</f>
        <v>Pass Without Comment</v>
      </c>
      <c r="J245" s="113"/>
      <c r="K245" s="113"/>
      <c r="L245" s="63" t="s">
        <v>14276</v>
      </c>
      <c r="N245" s="31">
        <f t="shared" si="14"/>
        <v>123000000000242</v>
      </c>
      <c r="O24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'Yanmarindo Perkasa '::varchar, 141000000000004::bigint); </v>
      </c>
      <c r="R245" s="33"/>
    </row>
    <row r="246" spans="1:18">
      <c r="A246" s="23" t="str">
        <f t="shared" si="13"/>
        <v/>
      </c>
      <c r="B246" s="22" t="s">
        <v>17177</v>
      </c>
      <c r="C246" s="110">
        <v>141000000000004</v>
      </c>
      <c r="D246" s="111" t="str">
        <f>IF(EXACT($C246, ""), B246, CONCATENATE(VLOOKUP($C246, 'REF - InstitutionType'!$B$4:$E$102, 3, FALSE), IF(EXACT(VLOOKUP($C246, 'REF - InstitutionType'!$B$4:$E$102, 3, FALSE), ""), "", " "), $B246, "", VLOOKUP($C246, 'REF - InstitutionType'!$B$4:$E$102, 4, FALSE), IF(EXACT($E246, ""), "", " [a.k.a : "&amp;$E246&amp;"]")))</f>
        <v>PT. Yudha Berkat Layana</v>
      </c>
      <c r="E246" s="112"/>
      <c r="F246" s="63" t="s">
        <v>17176</v>
      </c>
      <c r="G246" s="132" t="str">
        <f>IF(EXACT($F246, ""), "", VLOOKUP($F246, 'RAW EDITED 3 Years'!$A$2:$G$438, 5, FALSE))</f>
        <v>Supplier Material Civil</v>
      </c>
      <c r="H246" s="132" t="str">
        <f>IF(EXACT($F246, ""), "", VLOOKUP($F246, 'RAW EDITED 3 Years'!$A$2:$G$438, 6, FALSE))</f>
        <v>Bahan Bangunan</v>
      </c>
      <c r="I246" s="132" t="str">
        <f>IF(EXACT($F246, ""), "", VLOOKUP($F246, 'RAW EDITED 3 Years'!$A$2:$G$438, 7, FALSE))</f>
        <v>Distributor Aplus (Gypsum board, Silika Board dan aksesoris)</v>
      </c>
      <c r="J246" s="113"/>
      <c r="K246" s="113"/>
      <c r="L246" s="63" t="s">
        <v>14276</v>
      </c>
      <c r="N246" s="31">
        <f t="shared" si="14"/>
        <v>123000000000243</v>
      </c>
      <c r="O24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'Yudha Berkat Layana'::varchar, 141000000000004::bigint); </v>
      </c>
      <c r="R246" s="33"/>
    </row>
    <row r="247" spans="1:18">
      <c r="A247" s="23" t="str">
        <f t="shared" si="13"/>
        <v/>
      </c>
      <c r="B247" s="70" t="s">
        <v>17369</v>
      </c>
      <c r="C247" s="114">
        <v>141000000000004</v>
      </c>
      <c r="D247" s="115" t="str">
        <f>IF(EXACT($C247, ""), B247, CONCATENATE(VLOOKUP($C247, 'REF - InstitutionType'!$B$4:$E$102, 3, FALSE), IF(EXACT(VLOOKUP($C247, 'REF - InstitutionType'!$B$4:$E$102, 3, FALSE), ""), "", " "), $B247, "", VLOOKUP($C247, 'REF - InstitutionType'!$B$4:$E$102, 4, FALSE), IF(EXACT($E247, ""), "", " [a.k.a : "&amp;$E247&amp;"]")))</f>
        <v xml:space="preserve">PT. ZTT Cable Indonesia     </v>
      </c>
      <c r="E247" s="116"/>
      <c r="F247" s="73" t="s">
        <v>10136</v>
      </c>
      <c r="G247" s="133" t="str">
        <f>IF(EXACT($F247, ""), "", VLOOKUP($F247, 'RAW EDITED 3 Years'!$A$2:$G$438, 5, FALSE))</f>
        <v>Supplier Material ME</v>
      </c>
      <c r="H247" s="133" t="str">
        <f>IF(EXACT($F247, ""), "", VLOOKUP($F247, 'RAW EDITED 3 Years'!$A$2:$G$438, 6, FALSE))</f>
        <v>Material RF</v>
      </c>
      <c r="I247" s="133" t="str">
        <f>IF(EXACT($F247, ""), "", VLOOKUP($F247, 'RAW EDITED 3 Years'!$A$2:$G$438, 7, FALSE))</f>
        <v xml:space="preserve">Supplier Cable </v>
      </c>
      <c r="J247" s="117"/>
      <c r="K247" s="117"/>
      <c r="L247" s="73" t="s">
        <v>14276</v>
      </c>
      <c r="N247" s="31">
        <f t="shared" si="14"/>
        <v>123000000000244</v>
      </c>
      <c r="O24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'ZTT Cable Indonesia     '::varchar, 141000000000004::bigint); </v>
      </c>
      <c r="R247" s="33"/>
    </row>
    <row r="248" spans="1:18">
      <c r="A248" s="23" t="str">
        <f t="shared" si="13"/>
        <v/>
      </c>
      <c r="B248" s="22" t="s">
        <v>17351</v>
      </c>
      <c r="C248" s="110">
        <v>141000000000005</v>
      </c>
      <c r="D248" s="111" t="str">
        <f>IF(EXACT($C248, ""), B248, CONCATENATE(VLOOKUP($C248, 'REF - InstitutionType'!$B$4:$E$102, 3, FALSE), IF(EXACT(VLOOKUP($C248, 'REF - InstitutionType'!$B$4:$E$102, 3, FALSE), ""), "", " "), $B248, "", VLOOKUP($C248, 'REF - InstitutionType'!$B$4:$E$102, 4, FALSE), IF(EXACT($E248, ""), "", " [a.k.a : "&amp;$E248&amp;"]")))</f>
        <v>PT. KMI Wire and Cable, Tbk [a.k.a : Kabel Metal Indonesia]</v>
      </c>
      <c r="E248" s="112" t="s">
        <v>17418</v>
      </c>
      <c r="F248" s="63" t="s">
        <v>17420</v>
      </c>
      <c r="G248" s="132" t="str">
        <f>IF(EXACT($F248, ""), "", VLOOKUP($F248, 'RAW EDITED 3 Years'!$A$2:$G$438, 5, FALSE))</f>
        <v>Supplier</v>
      </c>
      <c r="H248" s="132" t="str">
        <f>IF(EXACT($F248, ""), "", VLOOKUP($F248, 'RAW EDITED 3 Years'!$A$2:$G$438, 6, FALSE))</f>
        <v>Kabel</v>
      </c>
      <c r="I248" s="132" t="str">
        <f>IF(EXACT($F248, ""), "", VLOOKUP($F248, 'RAW EDITED 3 Years'!$A$2:$G$438, 7, FALSE))</f>
        <v>Pass Without Comment</v>
      </c>
      <c r="J248" s="113"/>
      <c r="K248" s="113"/>
      <c r="L248" s="63" t="s">
        <v>14276</v>
      </c>
      <c r="N248" s="31">
        <f t="shared" si="14"/>
        <v>123000000000245</v>
      </c>
      <c r="O24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'KMI Wire and Cable'::varchar, 141000000000005::bigint); </v>
      </c>
      <c r="R248" s="33"/>
    </row>
    <row r="249" spans="1:18">
      <c r="A249" s="23" t="str">
        <f t="shared" si="13"/>
        <v/>
      </c>
      <c r="B249" s="70" t="s">
        <v>17352</v>
      </c>
      <c r="C249" s="114">
        <v>141000000000005</v>
      </c>
      <c r="D249" s="115" t="str">
        <f>IF(EXACT($C249, ""), B249, CONCATENATE(VLOOKUP($C249, 'REF - InstitutionType'!$B$4:$E$102, 3, FALSE), IF(EXACT(VLOOKUP($C249, 'REF - InstitutionType'!$B$4:$E$102, 3, FALSE), ""), "", " "), $B249, "", VLOOKUP($C249, 'REF - InstitutionType'!$B$4:$E$102, 4, FALSE), IF(EXACT($E249, ""), "", " [a.k.a : "&amp;$E249&amp;"]")))</f>
        <v>PT. Kokoh Inti Arebama, Tbk</v>
      </c>
      <c r="E249" s="116"/>
      <c r="F249" s="73" t="s">
        <v>16496</v>
      </c>
      <c r="G249" s="133" t="str">
        <f>IF(EXACT($F249, ""), "", VLOOKUP($F249, 'RAW EDITED 3 Years'!$A$2:$G$438, 5, FALSE))</f>
        <v>Supplier Material Civil</v>
      </c>
      <c r="H249" s="133" t="str">
        <f>IF(EXACT($F249, ""), "", VLOOKUP($F249, 'RAW EDITED 3 Years'!$A$2:$G$438, 6, FALSE))</f>
        <v>Beton Kontruksi</v>
      </c>
      <c r="I249" s="133" t="str">
        <f>IF(EXACT($F249, ""), "", VLOOKUP($F249, 'RAW EDITED 3 Years'!$A$2:$G$438, 7, FALSE))</f>
        <v>Supplier Beton konstruksi Jayamix (PT SCG)</v>
      </c>
      <c r="J249" s="117"/>
      <c r="K249" s="117"/>
      <c r="L249" s="73" t="s">
        <v>14276</v>
      </c>
      <c r="N249" s="31">
        <f t="shared" si="14"/>
        <v>123000000000246</v>
      </c>
      <c r="O24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'Kokoh Inti Arebama'::varchar, 141000000000005::bigint); </v>
      </c>
      <c r="R249" s="33"/>
    </row>
    <row r="250" spans="1:18">
      <c r="A250" s="23" t="str">
        <f t="shared" si="13"/>
        <v/>
      </c>
      <c r="B250" s="125" t="s">
        <v>17395</v>
      </c>
      <c r="C250" s="119">
        <v>141000000000022</v>
      </c>
      <c r="D250" s="126" t="str">
        <f>IF(EXACT($C250, ""), B250, CONCATENATE(VLOOKUP($C250, 'REF - InstitutionType'!$B$4:$E$102, 3, FALSE), IF(EXACT(VLOOKUP($C250, 'REF - InstitutionType'!$B$4:$E$102, 3, FALSE), ""), "", " "), $B250, "", VLOOKUP($C250, 'REF - InstitutionType'!$B$4:$E$102, 4, FALSE), IF(EXACT($E250, ""), "", " [a.k.a : "&amp;$E250&amp;"]")))</f>
        <v>BPJS Ketenagakerjaan</v>
      </c>
      <c r="E250" s="127"/>
      <c r="F250" s="128" t="s">
        <v>3323</v>
      </c>
      <c r="G250" s="134" t="str">
        <f>IF(EXACT($F250, ""), "", VLOOKUP($F250, 'RAW EDITED 3 Years'!$A$2:$G$438, 5, FALSE))</f>
        <v>Mandor/Subcon</v>
      </c>
      <c r="H250" s="134" t="str">
        <f>IF(EXACT($F250, ""), "", VLOOKUP($F250, 'RAW EDITED 3 Years'!$A$2:$G$438, 6, FALSE))</f>
        <v/>
      </c>
      <c r="I250" s="134" t="str">
        <f>IF(EXACT($F250, ""), "", VLOOKUP($F250, 'RAW EDITED 3 Years'!$A$2:$G$438, 7, FALSE))</f>
        <v>Pass Without Comment</v>
      </c>
      <c r="J250" s="131"/>
      <c r="K250" s="131"/>
      <c r="L250" s="128" t="s">
        <v>14276</v>
      </c>
      <c r="N250" s="31">
        <f t="shared" si="14"/>
        <v>123000000000247</v>
      </c>
      <c r="O25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'Ketenagakerjaan'::varchar, 141000000000022::bigint); </v>
      </c>
      <c r="R250" s="33"/>
    </row>
    <row r="251" spans="1:18">
      <c r="A251" s="23" t="str">
        <f t="shared" si="13"/>
        <v/>
      </c>
      <c r="B251" s="70" t="s">
        <v>17396</v>
      </c>
      <c r="C251" s="114">
        <v>141000000000022</v>
      </c>
      <c r="D251" s="115" t="str">
        <f>IF(EXACT($C251, ""), B251, CONCATENATE(VLOOKUP($C251, 'REF - InstitutionType'!$B$4:$E$102, 3, FALSE), IF(EXACT(VLOOKUP($C251, 'REF - InstitutionType'!$B$4:$E$102, 3, FALSE), ""), "", " "), $B251, "", VLOOKUP($C251, 'REF - InstitutionType'!$B$4:$E$102, 4, FALSE), IF(EXACT($E251, ""), "", " [a.k.a : "&amp;$E251&amp;"]")))</f>
        <v>BPJS Kesehatan</v>
      </c>
      <c r="E251" s="116"/>
      <c r="F251" s="73" t="s">
        <v>7063</v>
      </c>
      <c r="G251" s="133" t="str">
        <f>IF(EXACT($F251, ""), "", VLOOKUP($F251, 'RAW EDITED 3 Years'!$A$2:$G$438, 5, FALSE))</f>
        <v>Badan Pemerintah</v>
      </c>
      <c r="H251" s="133" t="str">
        <f>IF(EXACT($F251, ""), "", VLOOKUP($F251, 'RAW EDITED 3 Years'!$A$2:$G$438, 6, FALSE))</f>
        <v>Overhead</v>
      </c>
      <c r="I251" s="133" t="str">
        <f>IF(EXACT($F251, ""), "", VLOOKUP($F251, 'RAW EDITED 3 Years'!$A$2:$G$438, 7, FALSE))</f>
        <v>BPJS Kesehatan</v>
      </c>
      <c r="J251" s="117"/>
      <c r="K251" s="117"/>
      <c r="L251" s="73" t="s">
        <v>14276</v>
      </c>
      <c r="N251" s="31">
        <f t="shared" si="14"/>
        <v>123000000000248</v>
      </c>
      <c r="O25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'Kesehatan'::varchar, 141000000000022::bigint); </v>
      </c>
      <c r="R251" s="33"/>
    </row>
    <row r="252" spans="1:18">
      <c r="A252" s="23" t="str">
        <f t="shared" si="13"/>
        <v/>
      </c>
      <c r="B252" s="22" t="s">
        <v>14869</v>
      </c>
      <c r="C252" s="110">
        <v>141000000000007</v>
      </c>
      <c r="D252" s="111" t="str">
        <f>IF(EXACT($C252, ""), B252, CONCATENATE(VLOOKUP($C252, 'REF - InstitutionType'!$B$4:$E$102, 3, FALSE), IF(EXACT(VLOOKUP($C252, 'REF - InstitutionType'!$B$4:$E$102, 3, FALSE), ""), "", " "), $B252, "", VLOOKUP($C252, 'REF - InstitutionType'!$B$4:$E$102, 4, FALSE), IF(EXACT($E252, ""), "", " [a.k.a : "&amp;$E252&amp;"]")))</f>
        <v>PT. Bank Rakyat Indonesia (Persero), Tbk</v>
      </c>
      <c r="E252" s="112"/>
      <c r="F252" s="63" t="s">
        <v>16858</v>
      </c>
      <c r="G252" s="132" t="str">
        <f>IF(EXACT($F252, ""), "", VLOOKUP($F252, 'RAW EDITED 3 Years'!$A$2:$G$438, 5, FALSE))</f>
        <v>Badan Pemerintah</v>
      </c>
      <c r="H252" s="132" t="str">
        <f>IF(EXACT($F252, ""), "", VLOOKUP($F252, 'RAW EDITED 3 Years'!$A$2:$G$438, 6, FALSE))</f>
        <v>Bank Garansi</v>
      </c>
      <c r="I252" s="132" t="str">
        <f>IF(EXACT($F252, ""), "", VLOOKUP($F252, 'RAW EDITED 3 Years'!$A$2:$G$438, 7, FALSE))</f>
        <v/>
      </c>
      <c r="J252" s="113"/>
      <c r="K252" s="113"/>
      <c r="L252" s="63" t="s">
        <v>14276</v>
      </c>
      <c r="N252" s="31">
        <f t="shared" si="14"/>
        <v>123000000000249</v>
      </c>
      <c r="O25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'Bank Rakyat Indonesia'::varchar, 141000000000007::bigint); </v>
      </c>
      <c r="R252" s="33"/>
    </row>
    <row r="253" spans="1:18">
      <c r="A253" s="23" t="str">
        <f t="shared" si="13"/>
        <v/>
      </c>
      <c r="B253" s="120" t="s">
        <v>17408</v>
      </c>
      <c r="C253" s="138">
        <v>141000000000012</v>
      </c>
      <c r="D253" s="121" t="str">
        <f>IF(EXACT($C253, ""), B253, CONCATENATE(VLOOKUP($C253, 'REF - InstitutionType'!$B$4:$E$102, 3, FALSE), IF(EXACT(VLOOKUP($C253, 'REF - InstitutionType'!$B$4:$E$102, 3, FALSE), ""), "", " "), $B253, "", VLOOKUP($C253, 'REF - InstitutionType'!$B$4:$E$102, 4, FALSE), IF(EXACT($E253, ""), "", " [a.k.a : "&amp;$E253&amp;"]")))</f>
        <v>Koperasi Mekar</v>
      </c>
      <c r="E253" s="122"/>
      <c r="F253" s="123" t="s">
        <v>10867</v>
      </c>
      <c r="G253" s="139" t="str">
        <f>IF(EXACT($F253, ""), "", VLOOKUP($F253, 'RAW EDITED 3 Years'!$A$2:$G$438, 5, FALSE))</f>
        <v>Supplier</v>
      </c>
      <c r="H253" s="139" t="str">
        <f>IF(EXACT($F253, ""), "", VLOOKUP($F253, 'RAW EDITED 3 Years'!$A$2:$G$438, 6, FALSE))</f>
        <v>Building Management</v>
      </c>
      <c r="I253" s="139" t="str">
        <f>IF(EXACT($F253, ""), "", VLOOKUP($F253, 'RAW EDITED 3 Years'!$A$2:$G$438, 7, FALSE))</f>
        <v>APAR</v>
      </c>
      <c r="J253" s="124"/>
      <c r="K253" s="124"/>
      <c r="L253" s="123" t="s">
        <v>14276</v>
      </c>
      <c r="N253" s="31">
        <f t="shared" si="14"/>
        <v>123000000000250</v>
      </c>
      <c r="O25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'Mekar'::varchar, 141000000000012::bigint); </v>
      </c>
    </row>
    <row r="254" spans="1:18">
      <c r="A254" s="23" t="str">
        <f t="shared" si="13"/>
        <v/>
      </c>
      <c r="B254" s="125" t="s">
        <v>14309</v>
      </c>
      <c r="C254" s="119">
        <v>141000000000015</v>
      </c>
      <c r="D254" s="126" t="str">
        <f>IF(EXACT($C254, ""), B254, CONCATENATE(VLOOKUP($C254, 'REF - InstitutionType'!$B$4:$E$102, 3, FALSE), IF(EXACT(VLOOKUP($C254, 'REF - InstitutionType'!$B$4:$E$102, 3, FALSE), ""), "", " "), $B254, "", VLOOKUP($C254, 'REF - InstitutionType'!$B$4:$E$102, 4, FALSE), IF(EXACT($E254, ""), "", " [a.k.a : "&amp;$E254&amp;"]")))</f>
        <v>UD. Athar Marzuki Plywood</v>
      </c>
      <c r="E254" s="127"/>
      <c r="F254" s="128" t="s">
        <v>14314</v>
      </c>
      <c r="G254" s="135" t="str">
        <f>IF(EXACT($F254, ""), "", VLOOKUP($F254, 'RAW EDITED 3 Years'!$A$2:$G$438, 5, FALSE))</f>
        <v>Supplier Others</v>
      </c>
      <c r="H254" s="135" t="str">
        <f>IF(EXACT($F254, ""), "", VLOOKUP($F254, 'RAW EDITED 3 Years'!$A$2:$G$438, 6, FALSE))</f>
        <v>Bahan Bangunan</v>
      </c>
      <c r="I254" s="135" t="str">
        <f>IF(EXACT($F254, ""), "", VLOOKUP($F254, 'RAW EDITED 3 Years'!$A$2:$G$438, 7, FALSE))</f>
        <v>triplek</v>
      </c>
      <c r="J254" s="94"/>
      <c r="K254" s="94"/>
      <c r="L254" s="128" t="s">
        <v>14276</v>
      </c>
      <c r="N254" s="31">
        <f t="shared" si="14"/>
        <v>123000000000251</v>
      </c>
      <c r="O25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'Athar Marzuki Plywood'::varchar, 141000000000015::bigint); </v>
      </c>
    </row>
    <row r="255" spans="1:18">
      <c r="A255" s="23" t="str">
        <f t="shared" si="13"/>
        <v/>
      </c>
      <c r="B255" s="22" t="s">
        <v>14310</v>
      </c>
      <c r="C255" s="110">
        <v>141000000000015</v>
      </c>
      <c r="D255" s="111" t="str">
        <f>IF(EXACT($C255, ""), B255, CONCATENATE(VLOOKUP($C255, 'REF - InstitutionType'!$B$4:$E$102, 3, FALSE), IF(EXACT(VLOOKUP($C255, 'REF - InstitutionType'!$B$4:$E$102, 3, FALSE), ""), "", " "), $B255, "", VLOOKUP($C255, 'REF - InstitutionType'!$B$4:$E$102, 4, FALSE), IF(EXACT($E255, ""), "", " [a.k.a : "&amp;$E255&amp;"]")))</f>
        <v>UD. Gajah Mungkur</v>
      </c>
      <c r="E255" s="112"/>
      <c r="F255" s="63" t="s">
        <v>14315</v>
      </c>
      <c r="G255" s="136" t="str">
        <f>IF(EXACT($F255, ""), "", VLOOKUP($F255, 'RAW EDITED 3 Years'!$A$2:$G$438, 5, FALSE))</f>
        <v>Toko Bangunan</v>
      </c>
      <c r="H255" s="136" t="str">
        <f>IF(EXACT($F255, ""), "", VLOOKUP($F255, 'RAW EDITED 3 Years'!$A$2:$G$438, 6, FALSE))</f>
        <v>Bahan Bangunan</v>
      </c>
      <c r="I255" s="136" t="str">
        <f>IF(EXACT($F255, ""), "", VLOOKUP($F255, 'RAW EDITED 3 Years'!$A$2:$G$438, 7, FALSE))</f>
        <v>Paku, Seng, Palu, Gergaji, Triple dll</v>
      </c>
      <c r="J255" s="60"/>
      <c r="K255" s="60"/>
      <c r="L255" s="63" t="s">
        <v>14276</v>
      </c>
      <c r="N255" s="31">
        <f t="shared" si="14"/>
        <v>123000000000252</v>
      </c>
      <c r="O25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'Gajah Mungkur'::varchar, 141000000000015::bigint); </v>
      </c>
    </row>
    <row r="256" spans="1:18">
      <c r="A256" s="23" t="str">
        <f t="shared" si="13"/>
        <v/>
      </c>
      <c r="B256" s="22" t="s">
        <v>14311</v>
      </c>
      <c r="C256" s="110">
        <v>141000000000015</v>
      </c>
      <c r="D256" s="111" t="str">
        <f>IF(EXACT($C256, ""), B256, CONCATENATE(VLOOKUP($C256, 'REF - InstitutionType'!$B$4:$E$102, 3, FALSE), IF(EXACT(VLOOKUP($C256, 'REF - InstitutionType'!$B$4:$E$102, 3, FALSE), ""), "", " "), $B256, "", VLOOKUP($C256, 'REF - InstitutionType'!$B$4:$E$102, 4, FALSE), IF(EXACT($E256, ""), "", " [a.k.a : "&amp;$E256&amp;"]")))</f>
        <v>UD. Kalam Hidup kendari</v>
      </c>
      <c r="E256" s="112"/>
      <c r="F256" s="63" t="s">
        <v>14316</v>
      </c>
      <c r="G256" s="136" t="str">
        <f>IF(EXACT($F256, ""), "", VLOOKUP($F256, 'RAW EDITED 3 Years'!$A$2:$G$438, 5, FALSE))</f>
        <v>Supplier Others</v>
      </c>
      <c r="H256" s="136" t="str">
        <f>IF(EXACT($F256, ""), "", VLOOKUP($F256, 'RAW EDITED 3 Years'!$A$2:$G$438, 6, FALSE))</f>
        <v>ATK Stationary</v>
      </c>
      <c r="I256" s="136" t="str">
        <f>IF(EXACT($F256, ""), "", VLOOKUP($F256, 'RAW EDITED 3 Years'!$A$2:$G$438, 7, FALSE))</f>
        <v>Pembelian ATK Lokal</v>
      </c>
      <c r="J256" s="60"/>
      <c r="K256" s="60"/>
      <c r="L256" s="63" t="s">
        <v>14276</v>
      </c>
      <c r="N256" s="31">
        <f t="shared" si="14"/>
        <v>123000000000253</v>
      </c>
      <c r="O25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'Kalam Hidup kendari'::varchar, 141000000000015::bigint); </v>
      </c>
    </row>
    <row r="257" spans="1:15">
      <c r="A257" s="23" t="str">
        <f t="shared" si="13"/>
        <v/>
      </c>
      <c r="B257" s="22" t="s">
        <v>14312</v>
      </c>
      <c r="C257" s="110">
        <v>141000000000015</v>
      </c>
      <c r="D257" s="111" t="str">
        <f>IF(EXACT($C257, ""), B257, CONCATENATE(VLOOKUP($C257, 'REF - InstitutionType'!$B$4:$E$102, 3, FALSE), IF(EXACT(VLOOKUP($C257, 'REF - InstitutionType'!$B$4:$E$102, 3, FALSE), ""), "", " "), $B257, "", VLOOKUP($C257, 'REF - InstitutionType'!$B$4:$E$102, 4, FALSE), IF(EXACT($E257, ""), "", " [a.k.a : "&amp;$E257&amp;"]")))</f>
        <v>UD. Mandiri Jaya</v>
      </c>
      <c r="E257" s="112"/>
      <c r="F257" s="63" t="s">
        <v>14317</v>
      </c>
      <c r="G257" s="136" t="str">
        <f>IF(EXACT($F257, ""), "", VLOOKUP($F257, 'RAW EDITED 3 Years'!$A$2:$G$438, 5, FALSE))</f>
        <v>Supplier Others</v>
      </c>
      <c r="H257" s="136" t="str">
        <f>IF(EXACT($F257, ""), "", VLOOKUP($F257, 'RAW EDITED 3 Years'!$A$2:$G$438, 6, FALSE))</f>
        <v>Karung Plastik</v>
      </c>
      <c r="I257" s="136" t="str">
        <f>IF(EXACT($F257, ""), "", VLOOKUP($F257, 'RAW EDITED 3 Years'!$A$2:$G$438, 7, FALSE))</f>
        <v/>
      </c>
      <c r="J257" s="60"/>
      <c r="K257" s="60"/>
      <c r="L257" s="63" t="s">
        <v>14276</v>
      </c>
      <c r="N257" s="31">
        <f t="shared" si="14"/>
        <v>123000000000254</v>
      </c>
      <c r="O25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'Mandiri Jaya'::varchar, 141000000000015::bigint); </v>
      </c>
    </row>
    <row r="258" spans="1:15">
      <c r="A258" s="23" t="str">
        <f t="shared" si="13"/>
        <v/>
      </c>
      <c r="B258" s="22" t="s">
        <v>17401</v>
      </c>
      <c r="C258" s="110">
        <v>141000000000015</v>
      </c>
      <c r="D258" s="111" t="str">
        <f>IF(EXACT($C258, ""), B258, CONCATENATE(VLOOKUP($C258, 'REF - InstitutionType'!$B$4:$E$102, 3, FALSE), IF(EXACT(VLOOKUP($C258, 'REF - InstitutionType'!$B$4:$E$102, 3, FALSE), ""), "", " "), $B258, "", VLOOKUP($C258, 'REF - InstitutionType'!$B$4:$E$102, 4, FALSE), IF(EXACT($E258, ""), "", " [a.k.a : "&amp;$E258&amp;"]")))</f>
        <v>UD. Subur</v>
      </c>
      <c r="E258" s="112"/>
      <c r="F258" s="63" t="s">
        <v>15714</v>
      </c>
      <c r="G258" s="136" t="str">
        <f>IF(EXACT($F258, ""), "", VLOOKUP($F258, 'RAW EDITED 3 Years'!$A$2:$G$438, 5, FALSE))</f>
        <v>Supplier</v>
      </c>
      <c r="H258" s="136" t="str">
        <f>IF(EXACT($F258, ""), "", VLOOKUP($F258, 'RAW EDITED 3 Years'!$A$2:$G$438, 6, FALSE))</f>
        <v>Bahan Bangunan</v>
      </c>
      <c r="I258" s="136" t="str">
        <f>IF(EXACT($F258, ""), "", VLOOKUP($F258, 'RAW EDITED 3 Years'!$A$2:$G$438, 7, FALSE))</f>
        <v>Kayu Kaso</v>
      </c>
      <c r="J258" s="60"/>
      <c r="K258" s="60"/>
      <c r="L258" s="63" t="s">
        <v>14276</v>
      </c>
      <c r="N258" s="31">
        <f t="shared" si="14"/>
        <v>123000000000255</v>
      </c>
      <c r="O25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'Subur'::varchar, 141000000000015::bigint); </v>
      </c>
    </row>
    <row r="259" spans="1:15">
      <c r="A259" s="23" t="str">
        <f t="shared" si="13"/>
        <v/>
      </c>
      <c r="B259" s="70" t="s">
        <v>14313</v>
      </c>
      <c r="C259" s="114">
        <v>141000000000015</v>
      </c>
      <c r="D259" s="115" t="str">
        <f>IF(EXACT($C259, ""), B259, CONCATENATE(VLOOKUP($C259, 'REF - InstitutionType'!$B$4:$E$102, 3, FALSE), IF(EXACT(VLOOKUP($C259, 'REF - InstitutionType'!$B$4:$E$102, 3, FALSE), ""), "", " "), $B259, "", VLOOKUP($C259, 'REF - InstitutionType'!$B$4:$E$102, 4, FALSE), IF(EXACT($E259, ""), "", " [a.k.a : "&amp;$E259&amp;"]")))</f>
        <v>UD. Thufail</v>
      </c>
      <c r="E259" s="116"/>
      <c r="F259" s="73" t="s">
        <v>14318</v>
      </c>
      <c r="G259" s="137" t="str">
        <f>IF(EXACT($F259, ""), "", VLOOKUP($F259, 'RAW EDITED 3 Years'!$A$2:$G$438, 5, FALSE))</f>
        <v>Supplier Material Civil</v>
      </c>
      <c r="H259" s="137" t="str">
        <f>IF(EXACT($F259, ""), "", VLOOKUP($F259, 'RAW EDITED 3 Years'!$A$2:$G$438, 6, FALSE))</f>
        <v>Bahan Bangunan</v>
      </c>
      <c r="I259" s="137" t="str">
        <f>IF(EXACT($F259, ""), "", VLOOKUP($F259, 'RAW EDITED 3 Years'!$A$2:$G$438, 7, FALSE))</f>
        <v/>
      </c>
      <c r="J259" s="79"/>
      <c r="K259" s="79"/>
      <c r="L259" s="73" t="s">
        <v>14276</v>
      </c>
      <c r="N259" s="31">
        <f t="shared" si="14"/>
        <v>123000000000256</v>
      </c>
      <c r="O25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'Thufail'::varchar, 141000000000015::bigint); </v>
      </c>
    </row>
    <row r="260" spans="1:15">
      <c r="A260" s="23" t="str">
        <f t="shared" si="13"/>
        <v/>
      </c>
      <c r="B260" s="22" t="s">
        <v>14378</v>
      </c>
      <c r="C260" s="110">
        <v>141000000000019</v>
      </c>
      <c r="D260" s="111" t="str">
        <f>IF(EXACT($C260, ""), B260, CONCATENATE(VLOOKUP($C260, 'REF - InstitutionType'!$B$4:$E$102, 3, FALSE), IF(EXACT(VLOOKUP($C260, 'REF - InstitutionType'!$B$4:$E$102, 3, FALSE), ""), "", " "), $B260, "", VLOOKUP($C260, 'REF - InstitutionType'!$B$4:$E$102, 4, FALSE), IF(EXACT($E260, ""), "", " [a.k.a : "&amp;$E260&amp;"]")))</f>
        <v>TB. Asep Saprudin</v>
      </c>
      <c r="E260" s="112"/>
      <c r="F260" s="63" t="s">
        <v>14350</v>
      </c>
      <c r="G260" s="132" t="str">
        <f>IF(EXACT($F260, ""), "", VLOOKUP($F260, 'RAW EDITED 3 Years'!$A$2:$G$438, 5, FALSE))</f>
        <v>Toko Bangunan</v>
      </c>
      <c r="H260" s="132" t="str">
        <f>IF(EXACT($F260, ""), "", VLOOKUP($F260, 'RAW EDITED 3 Years'!$A$2:$G$438, 6, FALSE))</f>
        <v>Bahan Bangunan</v>
      </c>
      <c r="I260" s="132" t="str">
        <f>IF(EXACT($F260, ""), "", VLOOKUP($F260, 'RAW EDITED 3 Years'!$A$2:$G$438, 7, FALSE))</f>
        <v>Tb dan Supplier Jatiluhur</v>
      </c>
      <c r="J260" s="113"/>
      <c r="K260" s="113"/>
      <c r="L260" s="63" t="s">
        <v>14276</v>
      </c>
      <c r="N260" s="31">
        <f t="shared" si="14"/>
        <v>123000000000257</v>
      </c>
      <c r="O26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'Asep Saprudin'::varchar, 141000000000019::bigint); </v>
      </c>
    </row>
    <row r="261" spans="1:15">
      <c r="A261" s="23" t="str">
        <f t="shared" ref="A261:A324" si="16">IF( COUNTIF( $D$4:$D$1000, $D261 ) = 1, "", "Duplicated")</f>
        <v/>
      </c>
      <c r="B261" s="22" t="s">
        <v>14379</v>
      </c>
      <c r="C261" s="110">
        <v>141000000000019</v>
      </c>
      <c r="D261" s="111" t="str">
        <f>IF(EXACT($C261, ""), B261, CONCATENATE(VLOOKUP($C261, 'REF - InstitutionType'!$B$4:$E$102, 3, FALSE), IF(EXACT(VLOOKUP($C261, 'REF - InstitutionType'!$B$4:$E$102, 3, FALSE), ""), "", " "), $B261, "", VLOOKUP($C261, 'REF - InstitutionType'!$B$4:$E$102, 4, FALSE), IF(EXACT($E261, ""), "", " [a.k.a : "&amp;$E261&amp;"]")))</f>
        <v>TB. Berkah Sentosa</v>
      </c>
      <c r="E261" s="112"/>
      <c r="F261" s="63" t="s">
        <v>4085</v>
      </c>
      <c r="G261" s="132" t="str">
        <f>IF(EXACT($F261, ""), "", VLOOKUP($F261, 'RAW EDITED 3 Years'!$A$2:$G$438, 5, FALSE))</f>
        <v>Toko Bangunan</v>
      </c>
      <c r="H261" s="132" t="str">
        <f>IF(EXACT($F261, ""), "", VLOOKUP($F261, 'RAW EDITED 3 Years'!$A$2:$G$438, 6, FALSE))</f>
        <v>Konstruksi</v>
      </c>
      <c r="I261" s="132" t="str">
        <f>IF(EXACT($F261, ""), "", VLOOKUP($F261, 'RAW EDITED 3 Years'!$A$2:$G$438, 7, FALSE))</f>
        <v>Toko bahan bangunan konstruksi</v>
      </c>
      <c r="J261" s="113"/>
      <c r="K261" s="113"/>
      <c r="L261" s="63" t="s">
        <v>14276</v>
      </c>
      <c r="N261" s="31">
        <f t="shared" si="14"/>
        <v>123000000000258</v>
      </c>
      <c r="O26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'Berkah Sentosa'::varchar, 141000000000019::bigint); </v>
      </c>
    </row>
    <row r="262" spans="1:15">
      <c r="A262" s="23" t="str">
        <f t="shared" si="16"/>
        <v/>
      </c>
      <c r="B262" s="22" t="s">
        <v>14380</v>
      </c>
      <c r="C262" s="110">
        <v>141000000000019</v>
      </c>
      <c r="D262" s="111" t="str">
        <f>IF(EXACT($C262, ""), B262, CONCATENATE(VLOOKUP($C262, 'REF - InstitutionType'!$B$4:$E$102, 3, FALSE), IF(EXACT(VLOOKUP($C262, 'REF - InstitutionType'!$B$4:$E$102, 3, FALSE), ""), "", " "), $B262, "", VLOOKUP($C262, 'REF - InstitutionType'!$B$4:$E$102, 4, FALSE), IF(EXACT($E262, ""), "", " [a.k.a : "&amp;$E262&amp;"]")))</f>
        <v>TB. Berkat Orang Tua</v>
      </c>
      <c r="E262" s="112"/>
      <c r="F262" s="63" t="s">
        <v>14492</v>
      </c>
      <c r="G262" s="132" t="str">
        <f>IF(EXACT($F262, ""), "", VLOOKUP($F262, 'RAW EDITED 3 Years'!$A$2:$G$438, 5, FALSE))</f>
        <v>Toko Bangunan</v>
      </c>
      <c r="H262" s="132" t="str">
        <f>IF(EXACT($F262, ""), "", VLOOKUP($F262, 'RAW EDITED 3 Years'!$A$2:$G$438, 6, FALSE))</f>
        <v>Bahan Bangunan</v>
      </c>
      <c r="I262" s="132" t="str">
        <f>IF(EXACT($F262, ""), "", VLOOKUP($F262, 'RAW EDITED 3 Years'!$A$2:$G$438, 7, FALSE))</f>
        <v>Kayu Kaso &amp; Papan</v>
      </c>
      <c r="J262" s="113"/>
      <c r="K262" s="113"/>
      <c r="L262" s="63" t="s">
        <v>14276</v>
      </c>
      <c r="N262" s="31">
        <f t="shared" si="14"/>
        <v>123000000000259</v>
      </c>
      <c r="O26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'Berkat Orang Tua'::varchar, 141000000000019::bigint); </v>
      </c>
    </row>
    <row r="263" spans="1:15">
      <c r="A263" s="23" t="str">
        <f t="shared" si="16"/>
        <v/>
      </c>
      <c r="B263" s="22" t="s">
        <v>14381</v>
      </c>
      <c r="C263" s="110">
        <v>141000000000019</v>
      </c>
      <c r="D263" s="111" t="str">
        <f>IF(EXACT($C263, ""), B263, CONCATENATE(VLOOKUP($C263, 'REF - InstitutionType'!$B$4:$E$102, 3, FALSE), IF(EXACT(VLOOKUP($C263, 'REF - InstitutionType'!$B$4:$E$102, 3, FALSE), ""), "", " "), $B263, "", VLOOKUP($C263, 'REF - InstitutionType'!$B$4:$E$102, 4, FALSE), IF(EXACT($E263, ""), "", " [a.k.a : "&amp;$E263&amp;"]")))</f>
        <v>TB. Cipta Bangun</v>
      </c>
      <c r="E263" s="112"/>
      <c r="F263" s="63" t="s">
        <v>14351</v>
      </c>
      <c r="G263" s="132" t="str">
        <f>IF(EXACT($F263, ""), "", VLOOKUP($F263, 'RAW EDITED 3 Years'!$A$2:$G$438, 5, FALSE))</f>
        <v>Toko Bangunan</v>
      </c>
      <c r="H263" s="132" t="str">
        <f>IF(EXACT($F263, ""), "", VLOOKUP($F263, 'RAW EDITED 3 Years'!$A$2:$G$438, 6, FALSE))</f>
        <v>Bahan Bangunan</v>
      </c>
      <c r="I263" s="132" t="str">
        <f>IF(EXACT($F263, ""), "", VLOOKUP($F263, 'RAW EDITED 3 Years'!$A$2:$G$438, 7, FALSE))</f>
        <v>toko material bangunan di lokal (sekitaran proyek NGS)</v>
      </c>
      <c r="J263" s="113"/>
      <c r="K263" s="113"/>
      <c r="L263" s="63" t="s">
        <v>14276</v>
      </c>
      <c r="N263" s="31">
        <f t="shared" ref="N263:N326" si="17" xml:space="preserve"> N262 + IF(EXACT(O263, ""), 0, 1)</f>
        <v>123000000000260</v>
      </c>
      <c r="O263" s="32" t="str">
        <f t="shared" ref="O263:O326" si="18">CONCATENATE("PERFORM ""SchData-OLTP-Master"".""Func_TblInstitution_SET""(varSystemLoginSession::bigint, null::bigint, null::varchar, null::timestamptz, null::timestamptz, null::varchar, varInstitutionBranchID::bigint, varBaseCurrencyID::bigint, '", B263, "'::varchar, ", IF(EXACT(C263, ""), "null", C263),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'Cipta Bangun'::varchar, 141000000000019::bigint); </v>
      </c>
    </row>
    <row r="264" spans="1:15">
      <c r="A264" s="23" t="str">
        <f t="shared" si="16"/>
        <v/>
      </c>
      <c r="B264" s="22" t="s">
        <v>14346</v>
      </c>
      <c r="C264" s="110">
        <v>141000000000019</v>
      </c>
      <c r="D264" s="111" t="str">
        <f>IF(EXACT($C264, ""), B264, CONCATENATE(VLOOKUP($C264, 'REF - InstitutionType'!$B$4:$E$102, 3, FALSE), IF(EXACT(VLOOKUP($C264, 'REF - InstitutionType'!$B$4:$E$102, 3, FALSE), ""), "", " "), $B264, "", VLOOKUP($C264, 'REF - InstitutionType'!$B$4:$E$102, 4, FALSE), IF(EXACT($E264, ""), "", " [a.k.a : "&amp;$E264&amp;"]")))</f>
        <v>TB. Karta Jaya</v>
      </c>
      <c r="E264" s="112"/>
      <c r="F264" s="63" t="s">
        <v>14348</v>
      </c>
      <c r="G264" s="132" t="str">
        <f>IF(EXACT($F264, ""), "", VLOOKUP($F264, 'RAW EDITED 3 Years'!$A$2:$G$438, 5, FALSE))</f>
        <v>Toko Bangunan</v>
      </c>
      <c r="H264" s="132" t="str">
        <f>IF(EXACT($F264, ""), "", VLOOKUP($F264, 'RAW EDITED 3 Years'!$A$2:$G$438, 6, FALSE))</f>
        <v>Bahan Bangunan</v>
      </c>
      <c r="I264" s="132" t="str">
        <f>IF(EXACT($F264, ""), "", VLOOKUP($F264, 'RAW EDITED 3 Years'!$A$2:$G$438, 7, FALSE))</f>
        <v>Toko material di Purwakarta</v>
      </c>
      <c r="J264" s="113"/>
      <c r="K264" s="113"/>
      <c r="L264" s="63" t="s">
        <v>14276</v>
      </c>
      <c r="N264" s="31">
        <f t="shared" si="17"/>
        <v>123000000000261</v>
      </c>
      <c r="O26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'Karta Jaya'::varchar, 141000000000019::bigint); </v>
      </c>
    </row>
    <row r="265" spans="1:15">
      <c r="A265" s="23" t="str">
        <f t="shared" si="16"/>
        <v/>
      </c>
      <c r="B265" s="22" t="s">
        <v>14342</v>
      </c>
      <c r="C265" s="110">
        <v>141000000000019</v>
      </c>
      <c r="D265" s="111" t="str">
        <f>IF(EXACT($C265, ""), B265, CONCATENATE(VLOOKUP($C265, 'REF - InstitutionType'!$B$4:$E$102, 3, FALSE), IF(EXACT(VLOOKUP($C265, 'REF - InstitutionType'!$B$4:$E$102, 3, FALSE), ""), "", " "), $B265, "", VLOOKUP($C265, 'REF - InstitutionType'!$B$4:$E$102, 4, FALSE), IF(EXACT($E265, ""), "", " [a.k.a : "&amp;$E265&amp;"]")))</f>
        <v>TB. Roma Bangunan</v>
      </c>
      <c r="E265" s="112"/>
      <c r="F265" s="63" t="s">
        <v>14343</v>
      </c>
      <c r="G265" s="132" t="str">
        <f>IF(EXACT($F265, ""), "", VLOOKUP($F265, 'RAW EDITED 3 Years'!$A$2:$G$438, 5, FALSE))</f>
        <v>Toko Bangunan</v>
      </c>
      <c r="H265" s="132" t="str">
        <f>IF(EXACT($F265, ""), "", VLOOKUP($F265, 'RAW EDITED 3 Years'!$A$2:$G$438, 6, FALSE))</f>
        <v>Bahan Bangunan</v>
      </c>
      <c r="I265" s="132" t="str">
        <f>IF(EXACT($F265, ""), "", VLOOKUP($F265, 'RAW EDITED 3 Years'!$A$2:$G$438, 7, FALSE))</f>
        <v>Toko Bangunan di Purwakarta</v>
      </c>
      <c r="J265" s="113"/>
      <c r="K265" s="113"/>
      <c r="L265" s="63" t="s">
        <v>14276</v>
      </c>
      <c r="N265" s="31">
        <f t="shared" si="17"/>
        <v>123000000000262</v>
      </c>
      <c r="O26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'Roma Bangunan'::varchar, 141000000000019::bigint); </v>
      </c>
    </row>
    <row r="266" spans="1:15">
      <c r="A266" s="23" t="str">
        <f t="shared" si="16"/>
        <v/>
      </c>
      <c r="B266" s="70" t="s">
        <v>14339</v>
      </c>
      <c r="C266" s="114">
        <v>141000000000019</v>
      </c>
      <c r="D266" s="115" t="str">
        <f>IF(EXACT($C266, ""), B266, CONCATENATE(VLOOKUP($C266, 'REF - InstitutionType'!$B$4:$E$102, 3, FALSE), IF(EXACT(VLOOKUP($C266, 'REF - InstitutionType'!$B$4:$E$102, 3, FALSE), ""), "", " "), $B266, "", VLOOKUP($C266, 'REF - InstitutionType'!$B$4:$E$102, 4, FALSE), IF(EXACT($E266, ""), "", " [a.k.a : "&amp;$E266&amp;"]")))</f>
        <v>TB. Sumber Jaya Bangunan</v>
      </c>
      <c r="E266" s="116"/>
      <c r="F266" s="73" t="s">
        <v>14340</v>
      </c>
      <c r="G266" s="133" t="str">
        <f>IF(EXACT($F266, ""), "", VLOOKUP($F266, 'RAW EDITED 3 Years'!$A$2:$G$438, 5, FALSE))</f>
        <v>Toko Bangunan</v>
      </c>
      <c r="H266" s="133" t="str">
        <f>IF(EXACT($F266, ""), "", VLOOKUP($F266, 'RAW EDITED 3 Years'!$A$2:$G$438, 6, FALSE))</f>
        <v>Bahan Bangunan</v>
      </c>
      <c r="I266" s="133" t="str">
        <f>IF(EXACT($F266, ""), "", VLOOKUP($F266, 'RAW EDITED 3 Years'!$A$2:$G$438, 7, FALSE))</f>
        <v>Toko Bangunan di Jatiluhur</v>
      </c>
      <c r="J266" s="117"/>
      <c r="K266" s="117"/>
      <c r="L266" s="73" t="s">
        <v>14276</v>
      </c>
      <c r="N266" s="31">
        <f t="shared" si="17"/>
        <v>123000000000263</v>
      </c>
      <c r="O26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'Sumber Jaya Bangunan'::varchar, 141000000000019::bigint); </v>
      </c>
    </row>
    <row r="267" spans="1:15">
      <c r="A267" s="23" t="str">
        <f t="shared" si="16"/>
        <v/>
      </c>
      <c r="B267" s="22" t="s">
        <v>17399</v>
      </c>
      <c r="C267" s="110">
        <v>141000000000018</v>
      </c>
      <c r="D267" s="111" t="str">
        <f>IF(EXACT($C267, ""), B267, CONCATENATE(VLOOKUP($C267, 'REF - InstitutionType'!$B$4:$E$102, 3, FALSE), IF(EXACT(VLOOKUP($C267, 'REF - InstitutionType'!$B$4:$E$102, 3, FALSE), ""), "", " "), $B267, "", VLOOKUP($C267, 'REF - InstitutionType'!$B$4:$E$102, 4, FALSE), IF(EXACT($E267, ""), "", " [a.k.a : "&amp;$E267&amp;"]")))</f>
        <v>Toko Agen Kaca Kita Yakin</v>
      </c>
      <c r="E267" s="112"/>
      <c r="F267" s="63" t="s">
        <v>15656</v>
      </c>
      <c r="G267" s="132" t="str">
        <f>IF(EXACT($F267, ""), "", VLOOKUP($F267, 'RAW EDITED 3 Years'!$A$2:$G$438, 5, FALSE))</f>
        <v>Workshop</v>
      </c>
      <c r="H267" s="132" t="str">
        <f>IF(EXACT($F267, ""), "", VLOOKUP($F267, 'RAW EDITED 3 Years'!$A$2:$G$438, 6, FALSE))</f>
        <v>Partisi Kaca</v>
      </c>
      <c r="I267" s="132" t="str">
        <f>IF(EXACT($F267, ""), "", VLOOKUP($F267, 'RAW EDITED 3 Years'!$A$2:$G$438, 7, FALSE))</f>
        <v>Jendela dan Kaca</v>
      </c>
      <c r="J267" s="113"/>
      <c r="K267" s="113"/>
      <c r="L267" s="63" t="s">
        <v>14276</v>
      </c>
      <c r="N267" s="31">
        <f t="shared" si="17"/>
        <v>123000000000264</v>
      </c>
      <c r="O26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'Agen Kaca Kita Yakin'::varchar, 141000000000018::bigint); </v>
      </c>
    </row>
    <row r="268" spans="1:15">
      <c r="A268" s="23" t="str">
        <f t="shared" si="16"/>
        <v/>
      </c>
      <c r="B268" s="22" t="s">
        <v>14377</v>
      </c>
      <c r="C268" s="110">
        <v>141000000000018</v>
      </c>
      <c r="D268" s="111" t="str">
        <f>IF(EXACT($C268, ""), B268, CONCATENATE(VLOOKUP($C268, 'REF - InstitutionType'!$B$4:$E$102, 3, FALSE), IF(EXACT(VLOOKUP($C268, 'REF - InstitutionType'!$B$4:$E$102, 3, FALSE), ""), "", " "), $B268, "", VLOOKUP($C268, 'REF - InstitutionType'!$B$4:$E$102, 4, FALSE), IF(EXACT($E268, ""), "", " [a.k.a : "&amp;$E268&amp;"]")))</f>
        <v>Toko Akbar Seng</v>
      </c>
      <c r="E268" s="112"/>
      <c r="F268" s="63" t="s">
        <v>14349</v>
      </c>
      <c r="G268" s="132" t="str">
        <f>IF(EXACT($F268, ""), "", VLOOKUP($F268, 'RAW EDITED 3 Years'!$A$2:$G$438, 5, FALSE))</f>
        <v>Supplier</v>
      </c>
      <c r="H268" s="132" t="str">
        <f>IF(EXACT($F268, ""), "", VLOOKUP($F268, 'RAW EDITED 3 Years'!$A$2:$G$438, 6, FALSE))</f>
        <v>Besi Tua (Besi, Seng, Aluminum</v>
      </c>
      <c r="I268" s="132" t="str">
        <f>IF(EXACT($F268, ""), "", VLOOKUP($F268, 'RAW EDITED 3 Years'!$A$2:$G$438, 7, FALSE))</f>
        <v/>
      </c>
      <c r="J268" s="113"/>
      <c r="K268" s="113"/>
      <c r="L268" s="63" t="s">
        <v>14276</v>
      </c>
      <c r="N268" s="31">
        <f t="shared" si="17"/>
        <v>123000000000265</v>
      </c>
      <c r="O26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'Akbar Seng'::varchar, 141000000000018::bigint); </v>
      </c>
    </row>
    <row r="269" spans="1:15">
      <c r="A269" s="23" t="str">
        <f t="shared" si="16"/>
        <v/>
      </c>
      <c r="B269" s="22" t="s">
        <v>11777</v>
      </c>
      <c r="C269" s="110">
        <v>141000000000018</v>
      </c>
      <c r="D269" s="111" t="str">
        <f>IF(EXACT($C269, ""), B269, CONCATENATE(VLOOKUP($C269, 'REF - InstitutionType'!$B$4:$E$102, 3, FALSE), IF(EXACT(VLOOKUP($C269, 'REF - InstitutionType'!$B$4:$E$102, 3, FALSE), ""), "", " "), $B269, "", VLOOKUP($C269, 'REF - InstitutionType'!$B$4:$E$102, 4, FALSE), IF(EXACT($E269, ""), "", " [a.k.a : "&amp;$E269&amp;"]")))</f>
        <v>Toko Berkah</v>
      </c>
      <c r="E269" s="112"/>
      <c r="F269" s="63" t="s">
        <v>1079</v>
      </c>
      <c r="G269" s="132" t="str">
        <f>IF(EXACT($F269, ""), "", VLOOKUP($F269, 'RAW EDITED 3 Years'!$A$2:$G$438, 5, FALSE))</f>
        <v>Supplier Others</v>
      </c>
      <c r="H269" s="132" t="str">
        <f>IF(EXACT($F269, ""), "", VLOOKUP($F269, 'RAW EDITED 3 Years'!$A$2:$G$438, 6, FALSE))</f>
        <v>Terpal plastik</v>
      </c>
      <c r="I269" s="132" t="str">
        <f>IF(EXACT($F269, ""), "", VLOOKUP($F269, 'RAW EDITED 3 Years'!$A$2:$G$438, 7, FALSE))</f>
        <v>Terpal Plastik A20</v>
      </c>
      <c r="J269" s="113"/>
      <c r="K269" s="113"/>
      <c r="L269" s="63" t="s">
        <v>14276</v>
      </c>
      <c r="N269" s="31">
        <f t="shared" si="17"/>
        <v>123000000000266</v>
      </c>
      <c r="O26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'Berkah'::varchar, 141000000000018::bigint); </v>
      </c>
    </row>
    <row r="270" spans="1:15">
      <c r="A270" s="23" t="str">
        <f t="shared" si="16"/>
        <v/>
      </c>
      <c r="B270" s="22" t="s">
        <v>11477</v>
      </c>
      <c r="C270" s="110">
        <v>141000000000018</v>
      </c>
      <c r="D270" s="111" t="str">
        <f>IF(EXACT($C270, ""), B270, CONCATENATE(VLOOKUP($C270, 'REF - InstitutionType'!$B$4:$E$102, 3, FALSE), IF(EXACT(VLOOKUP($C270, 'REF - InstitutionType'!$B$4:$E$102, 3, FALSE), ""), "", " "), $B270, "", VLOOKUP($C270, 'REF - InstitutionType'!$B$4:$E$102, 4, FALSE), IF(EXACT($E270, ""), "", " [a.k.a : "&amp;$E270&amp;"]")))</f>
        <v>Toko Buana Tunggal</v>
      </c>
      <c r="E270" s="112"/>
      <c r="F270" s="63" t="s">
        <v>11478</v>
      </c>
      <c r="G270" s="132" t="str">
        <f>IF(EXACT($F270, ""), "", VLOOKUP($F270, 'RAW EDITED 3 Years'!$A$2:$G$438, 5, FALSE))</f>
        <v>Supplier Material ME</v>
      </c>
      <c r="H270" s="132" t="str">
        <f>IF(EXACT($F270, ""), "", VLOOKUP($F270, 'RAW EDITED 3 Years'!$A$2:$G$438, 6, FALSE))</f>
        <v>Alat elektrical</v>
      </c>
      <c r="I270" s="132" t="str">
        <f>IF(EXACT($F270, ""), "", VLOOKUP($F270, 'RAW EDITED 3 Years'!$A$2:$G$438, 7, FALSE))</f>
        <v>Supplier Material Elektrik (Skun, Glen, DLL)</v>
      </c>
      <c r="J270" s="113"/>
      <c r="K270" s="113"/>
      <c r="L270" s="63" t="s">
        <v>14276</v>
      </c>
      <c r="N270" s="31">
        <f t="shared" si="17"/>
        <v>123000000000267</v>
      </c>
      <c r="O27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'Buana Tunggal'::varchar, 141000000000018::bigint); </v>
      </c>
    </row>
    <row r="271" spans="1:15">
      <c r="A271" s="23" t="str">
        <f t="shared" si="16"/>
        <v/>
      </c>
      <c r="B271" s="22" t="s">
        <v>14382</v>
      </c>
      <c r="C271" s="110">
        <v>141000000000018</v>
      </c>
      <c r="D271" s="111" t="str">
        <f>IF(EXACT($C271, ""), B271, CONCATENATE(VLOOKUP($C271, 'REF - InstitutionType'!$B$4:$E$102, 3, FALSE), IF(EXACT(VLOOKUP($C271, 'REF - InstitutionType'!$B$4:$E$102, 3, FALSE), ""), "", " "), $B271, "", VLOOKUP($C271, 'REF - InstitutionType'!$B$4:$E$102, 4, FALSE), IF(EXACT($E271, ""), "", " [a.k.a : "&amp;$E271&amp;"]")))</f>
        <v>Toko Dunia Elektronik</v>
      </c>
      <c r="E271" s="112"/>
      <c r="F271" s="63" t="s">
        <v>14352</v>
      </c>
      <c r="G271" s="132" t="str">
        <f>IF(EXACT($F271, ""), "", VLOOKUP($F271, 'RAW EDITED 3 Years'!$A$2:$G$438, 5, FALSE))</f>
        <v>Supplier Material ME</v>
      </c>
      <c r="H271" s="132" t="str">
        <f>IF(EXACT($F271, ""), "", VLOOKUP($F271, 'RAW EDITED 3 Years'!$A$2:$G$438, 6, FALSE))</f>
        <v>Alat elektrical</v>
      </c>
      <c r="I271" s="132" t="str">
        <f>IF(EXACT($F271, ""), "", VLOOKUP($F271, 'RAW EDITED 3 Years'!$A$2:$G$438, 7, FALSE))</f>
        <v>Untuk Hose Hidrolik Mesin Kompresor</v>
      </c>
      <c r="J271" s="113"/>
      <c r="K271" s="113"/>
      <c r="L271" s="63" t="s">
        <v>14276</v>
      </c>
      <c r="N271" s="31">
        <f t="shared" si="17"/>
        <v>123000000000268</v>
      </c>
      <c r="O27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'Dunia Elektronik'::varchar, 141000000000018::bigint); </v>
      </c>
    </row>
    <row r="272" spans="1:15">
      <c r="A272" s="23" t="str">
        <f t="shared" si="16"/>
        <v/>
      </c>
      <c r="B272" s="22" t="s">
        <v>17404</v>
      </c>
      <c r="C272" s="110">
        <v>141000000000018</v>
      </c>
      <c r="D272" s="111" t="str">
        <f>IF(EXACT($C272, ""), B272, CONCATENATE(VLOOKUP($C272, 'REF - InstitutionType'!$B$4:$E$102, 3, FALSE), IF(EXACT(VLOOKUP($C272, 'REF - InstitutionType'!$B$4:$E$102, 3, FALSE), ""), "", " "), $B272, "", VLOOKUP($C272, 'REF - InstitutionType'!$B$4:$E$102, 4, FALSE), IF(EXACT($E272, ""), "", " [a.k.a : "&amp;$E272&amp;"]")))</f>
        <v>Toko Fajar Timur Motor</v>
      </c>
      <c r="E272" s="112"/>
      <c r="F272" s="63" t="s">
        <v>15856</v>
      </c>
      <c r="G272" s="132" t="str">
        <f>IF(EXACT($F272, ""), "", VLOOKUP($F272, 'RAW EDITED 3 Years'!$A$2:$G$438, 5, FALSE))</f>
        <v>Supplier</v>
      </c>
      <c r="H272" s="132" t="str">
        <f>IF(EXACT($F272, ""), "", VLOOKUP($F272, 'RAW EDITED 3 Years'!$A$2:$G$438, 6, FALSE))</f>
        <v>mobil</v>
      </c>
      <c r="I272" s="132" t="str">
        <f>IF(EXACT($F272, ""), "", VLOOKUP($F272, 'RAW EDITED 3 Years'!$A$2:$G$438, 7, FALSE))</f>
        <v>Fajar Timur Motor Spare parts mobil, pusat onderdil mobil)</v>
      </c>
      <c r="J272" s="113"/>
      <c r="K272" s="113"/>
      <c r="L272" s="63" t="s">
        <v>14276</v>
      </c>
      <c r="N272" s="31">
        <f t="shared" si="17"/>
        <v>123000000000269</v>
      </c>
      <c r="O27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'Fajar Timur Motor'::varchar, 141000000000018::bigint); </v>
      </c>
    </row>
    <row r="273" spans="1:15">
      <c r="A273" s="23" t="str">
        <f t="shared" si="16"/>
        <v/>
      </c>
      <c r="B273" s="22" t="s">
        <v>14383</v>
      </c>
      <c r="C273" s="110">
        <v>141000000000018</v>
      </c>
      <c r="D273" s="111" t="str">
        <f>IF(EXACT($C273, ""), B273, CONCATENATE(VLOOKUP($C273, 'REF - InstitutionType'!$B$4:$E$102, 3, FALSE), IF(EXACT(VLOOKUP($C273, 'REF - InstitutionType'!$B$4:$E$102, 3, FALSE), ""), "", " "), $B273, "", VLOOKUP($C273, 'REF - InstitutionType'!$B$4:$E$102, 4, FALSE), IF(EXACT($E273, ""), "", " [a.k.a : "&amp;$E273&amp;"]")))</f>
        <v xml:space="preserve">Toko Global Teknik     </v>
      </c>
      <c r="E273" s="112"/>
      <c r="F273" s="63" t="s">
        <v>9511</v>
      </c>
      <c r="G273" s="132" t="str">
        <f>IF(EXACT($F273, ""), "", VLOOKUP($F273, 'RAW EDITED 3 Years'!$A$2:$G$438, 5, FALSE))</f>
        <v>Supplier</v>
      </c>
      <c r="H273" s="132" t="str">
        <f>IF(EXACT($F273, ""), "", VLOOKUP($F273, 'RAW EDITED 3 Years'!$A$2:$G$438, 6, FALSE))</f>
        <v>General</v>
      </c>
      <c r="I273" s="132" t="str">
        <f>IF(EXACT($F273, ""), "", VLOOKUP($F273, 'RAW EDITED 3 Years'!$A$2:$G$438, 7, FALSE))</f>
        <v xml:space="preserve">Supplier Perlengkapan Safety </v>
      </c>
      <c r="J273" s="113"/>
      <c r="K273" s="113"/>
      <c r="L273" s="63" t="s">
        <v>14276</v>
      </c>
      <c r="N273" s="31">
        <f t="shared" si="17"/>
        <v>123000000000270</v>
      </c>
      <c r="O27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'Global Teknik     '::varchar, 141000000000018::bigint); </v>
      </c>
    </row>
    <row r="274" spans="1:15">
      <c r="A274" s="23" t="str">
        <f t="shared" si="16"/>
        <v/>
      </c>
      <c r="B274" s="22" t="s">
        <v>12752</v>
      </c>
      <c r="C274" s="110">
        <v>141000000000018</v>
      </c>
      <c r="D274" s="111" t="str">
        <f>IF(EXACT($C274, ""), B274, CONCATENATE(VLOOKUP($C274, 'REF - InstitutionType'!$B$4:$E$102, 3, FALSE), IF(EXACT(VLOOKUP($C274, 'REF - InstitutionType'!$B$4:$E$102, 3, FALSE), ""), "", " "), $B274, "", VLOOKUP($C274, 'REF - InstitutionType'!$B$4:$E$102, 4, FALSE), IF(EXACT($E274, ""), "", " [a.k.a : "&amp;$E274&amp;"]")))</f>
        <v>Toko Glodok Teknik Diesel</v>
      </c>
      <c r="E274" s="112"/>
      <c r="F274" s="63" t="s">
        <v>12753</v>
      </c>
      <c r="G274" s="132" t="str">
        <f>IF(EXACT($F274, ""), "", VLOOKUP($F274, 'RAW EDITED 3 Years'!$A$2:$G$438, 5, FALSE))</f>
        <v>Supplier</v>
      </c>
      <c r="H274" s="132" t="str">
        <f>IF(EXACT($F274, ""), "", VLOOKUP($F274, 'RAW EDITED 3 Years'!$A$2:$G$438, 6, FALSE))</f>
        <v>Tools</v>
      </c>
      <c r="I274" s="132" t="str">
        <f>IF(EXACT($F274, ""), "", VLOOKUP($F274, 'RAW EDITED 3 Years'!$A$2:$G$438, 7, FALSE))</f>
        <v>Supplier Mesin Konstruksi / Bangunan</v>
      </c>
      <c r="J274" s="113"/>
      <c r="K274" s="113"/>
      <c r="L274" s="63" t="s">
        <v>14276</v>
      </c>
      <c r="N274" s="31">
        <f t="shared" si="17"/>
        <v>123000000000271</v>
      </c>
      <c r="O27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'Glodok Teknik Diesel'::varchar, 141000000000018::bigint); </v>
      </c>
    </row>
    <row r="275" spans="1:15">
      <c r="A275" s="23" t="str">
        <f t="shared" si="16"/>
        <v/>
      </c>
      <c r="B275" s="22" t="s">
        <v>14496</v>
      </c>
      <c r="C275" s="110">
        <v>141000000000018</v>
      </c>
      <c r="D275" s="111" t="str">
        <f>IF(EXACT($C275, ""), B275, CONCATENATE(VLOOKUP($C275, 'REF - InstitutionType'!$B$4:$E$102, 3, FALSE), IF(EXACT(VLOOKUP($C275, 'REF - InstitutionType'!$B$4:$E$102, 3, FALSE), ""), "", " "), $B275, "", VLOOKUP($C275, 'REF - InstitutionType'!$B$4:$E$102, 4, FALSE), IF(EXACT($E275, ""), "", " [a.k.a : "&amp;$E275&amp;"]")))</f>
        <v>Toko GLX - Ariyati</v>
      </c>
      <c r="E275" s="112"/>
      <c r="F275" s="63" t="s">
        <v>14494</v>
      </c>
      <c r="G275" s="132" t="str">
        <f>IF(EXACT($F275, ""), "", VLOOKUP($F275, 'RAW EDITED 3 Years'!$A$2:$G$438, 5, FALSE))</f>
        <v>Toko Bangunan</v>
      </c>
      <c r="H275" s="132" t="str">
        <f>IF(EXACT($F275, ""), "", VLOOKUP($F275, 'RAW EDITED 3 Years'!$A$2:$G$438, 6, FALSE))</f>
        <v>Bahan Bangunan</v>
      </c>
      <c r="I275" s="132" t="str">
        <f>IF(EXACT($F275, ""), "", VLOOKUP($F275, 'RAW EDITED 3 Years'!$A$2:$G$438, 7, FALSE))</f>
        <v>Sikabond NV di Pangkalan Bun</v>
      </c>
      <c r="J275" s="113"/>
      <c r="K275" s="113"/>
      <c r="L275" s="63" t="s">
        <v>14276</v>
      </c>
      <c r="N275" s="31">
        <f t="shared" si="17"/>
        <v>123000000000272</v>
      </c>
      <c r="O27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'GLX - Ariyati'::varchar, 141000000000018::bigint); </v>
      </c>
    </row>
    <row r="276" spans="1:15">
      <c r="A276" s="23" t="str">
        <f t="shared" si="16"/>
        <v/>
      </c>
      <c r="B276" s="22" t="s">
        <v>14384</v>
      </c>
      <c r="C276" s="110">
        <v>141000000000018</v>
      </c>
      <c r="D276" s="111" t="str">
        <f>IF(EXACT($C276, ""), B276, CONCATENATE(VLOOKUP($C276, 'REF - InstitutionType'!$B$4:$E$102, 3, FALSE), IF(EXACT(VLOOKUP($C276, 'REF - InstitutionType'!$B$4:$E$102, 3, FALSE), ""), "", " "), $B276, "", VLOOKUP($C276, 'REF - InstitutionType'!$B$4:$E$102, 4, FALSE), IF(EXACT($E276, ""), "", " [a.k.a : "&amp;$E276&amp;"]")))</f>
        <v>Toko Inpaco</v>
      </c>
      <c r="E276" s="112"/>
      <c r="F276" s="63" t="s">
        <v>1558</v>
      </c>
      <c r="G276" s="132" t="str">
        <f>IF(EXACT($F276, ""), "", VLOOKUP($F276, 'RAW EDITED 3 Years'!$A$2:$G$438, 5, FALSE))</f>
        <v>Supplier Others</v>
      </c>
      <c r="H276" s="132" t="str">
        <f>IF(EXACT($F276, ""), "", VLOOKUP($F276, 'RAW EDITED 3 Years'!$A$2:$G$438, 6, FALSE))</f>
        <v>Alat elektrical</v>
      </c>
      <c r="I276" s="132" t="str">
        <f>IF(EXACT($F276, ""), "", VLOOKUP($F276, 'RAW EDITED 3 Years'!$A$2:$G$438, 7, FALSE))</f>
        <v>Kabel</v>
      </c>
      <c r="J276" s="113"/>
      <c r="K276" s="113"/>
      <c r="L276" s="63" t="s">
        <v>14276</v>
      </c>
      <c r="N276" s="31">
        <f t="shared" si="17"/>
        <v>123000000000273</v>
      </c>
      <c r="O27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'Inpaco'::varchar, 141000000000018::bigint); </v>
      </c>
    </row>
    <row r="277" spans="1:15">
      <c r="A277" s="23" t="str">
        <f t="shared" si="16"/>
        <v/>
      </c>
      <c r="B277" s="22" t="s">
        <v>14385</v>
      </c>
      <c r="C277" s="110">
        <v>141000000000018</v>
      </c>
      <c r="D277" s="111" t="str">
        <f>IF(EXACT($C277, ""), B277, CONCATENATE(VLOOKUP($C277, 'REF - InstitutionType'!$B$4:$E$102, 3, FALSE), IF(EXACT(VLOOKUP($C277, 'REF - InstitutionType'!$B$4:$E$102, 3, FALSE), ""), "", " "), $B277, "", VLOOKUP($C277, 'REF - InstitutionType'!$B$4:$E$102, 4, FALSE), IF(EXACT($E277, ""), "", " [a.k.a : "&amp;$E277&amp;"]")))</f>
        <v xml:space="preserve">Toko Intan Bangunan </v>
      </c>
      <c r="E277" s="112"/>
      <c r="F277" s="63" t="s">
        <v>14353</v>
      </c>
      <c r="G277" s="132" t="str">
        <f>IF(EXACT($F277, ""), "", VLOOKUP($F277, 'RAW EDITED 3 Years'!$A$2:$G$438, 5, FALSE))</f>
        <v>Supplier Material Civil</v>
      </c>
      <c r="H277" s="132" t="str">
        <f>IF(EXACT($F277, ""), "", VLOOKUP($F277, 'RAW EDITED 3 Years'!$A$2:$G$438, 6, FALSE))</f>
        <v>Bahan Bangunan</v>
      </c>
      <c r="I277" s="132" t="str">
        <f>IF(EXACT($F277, ""), "", VLOOKUP($F277, 'RAW EDITED 3 Years'!$A$2:$G$438, 7, FALSE))</f>
        <v>Untuk kebutuhan material sipil di project Kolaka</v>
      </c>
      <c r="J277" s="113"/>
      <c r="K277" s="113"/>
      <c r="L277" s="63" t="s">
        <v>14276</v>
      </c>
      <c r="N277" s="31">
        <f t="shared" si="17"/>
        <v>123000000000274</v>
      </c>
      <c r="O27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'Intan Bangunan '::varchar, 141000000000018::bigint); </v>
      </c>
    </row>
    <row r="278" spans="1:15">
      <c r="A278" s="23" t="str">
        <f t="shared" si="16"/>
        <v/>
      </c>
      <c r="B278" s="22" t="s">
        <v>14389</v>
      </c>
      <c r="C278" s="110">
        <v>141000000000018</v>
      </c>
      <c r="D278" s="111" t="str">
        <f>IF(EXACT($C278, ""), B278, CONCATENATE(VLOOKUP($C278, 'REF - InstitutionType'!$B$4:$E$102, 3, FALSE), IF(EXACT(VLOOKUP($C278, 'REF - InstitutionType'!$B$4:$E$102, 3, FALSE), ""), "", " "), $B278, "", VLOOKUP($C278, 'REF - InstitutionType'!$B$4:$E$102, 4, FALSE), IF(EXACT($E278, ""), "", " [a.k.a : "&amp;$E278&amp;"]")))</f>
        <v>Toko Intan Motor</v>
      </c>
      <c r="E278" s="112"/>
      <c r="F278" s="63" t="s">
        <v>14354</v>
      </c>
      <c r="G278" s="132" t="str">
        <f>IF(EXACT($F278, ""), "", VLOOKUP($F278, 'RAW EDITED 3 Years'!$A$2:$G$438, 5, FALSE))</f>
        <v>Supplier Material Civil</v>
      </c>
      <c r="H278" s="132" t="str">
        <f>IF(EXACT($F278, ""), "", VLOOKUP($F278, 'RAW EDITED 3 Years'!$A$2:$G$438, 6, FALSE))</f>
        <v>Bahan Bangunan</v>
      </c>
      <c r="I278" s="132" t="str">
        <f>IF(EXACT($F278, ""), "", VLOOKUP($F278, 'RAW EDITED 3 Years'!$A$2:$G$438, 7, FALSE))</f>
        <v xml:space="preserve">untuk kebutuhan material di Kolaka </v>
      </c>
      <c r="J278" s="113"/>
      <c r="K278" s="113"/>
      <c r="L278" s="63" t="s">
        <v>14276</v>
      </c>
      <c r="N278" s="31">
        <f t="shared" si="17"/>
        <v>123000000000275</v>
      </c>
      <c r="O27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'Intan Motor'::varchar, 141000000000018::bigint); </v>
      </c>
    </row>
    <row r="279" spans="1:15">
      <c r="A279" s="23" t="str">
        <f t="shared" si="16"/>
        <v/>
      </c>
      <c r="B279" s="22" t="s">
        <v>14386</v>
      </c>
      <c r="C279" s="110">
        <v>141000000000018</v>
      </c>
      <c r="D279" s="111" t="str">
        <f>IF(EXACT($C279, ""), B279, CONCATENATE(VLOOKUP($C279, 'REF - InstitutionType'!$B$4:$E$102, 3, FALSE), IF(EXACT(VLOOKUP($C279, 'REF - InstitutionType'!$B$4:$E$102, 3, FALSE), ""), "", " "), $B279, "", VLOOKUP($C279, 'REF - InstitutionType'!$B$4:$E$102, 4, FALSE), IF(EXACT($E279, ""), "", " [a.k.a : "&amp;$E279&amp;"]")))</f>
        <v>Toko Jalajah Karya Teknik</v>
      </c>
      <c r="E279" s="112"/>
      <c r="F279" s="63" t="s">
        <v>14493</v>
      </c>
      <c r="G279" s="132" t="str">
        <f>IF(EXACT($F279, ""), "", VLOOKUP($F279, 'RAW EDITED 3 Years'!$A$2:$G$438, 5, FALSE))</f>
        <v>Supplier Material Civil</v>
      </c>
      <c r="H279" s="132" t="str">
        <f>IF(EXACT($F279, ""), "", VLOOKUP($F279, 'RAW EDITED 3 Years'!$A$2:$G$438, 6, FALSE))</f>
        <v>Tools</v>
      </c>
      <c r="I279" s="132" t="str">
        <f>IF(EXACT($F279, ""), "", VLOOKUP($F279, 'RAW EDITED 3 Years'!$A$2:$G$438, 7, FALSE))</f>
        <v/>
      </c>
      <c r="J279" s="113"/>
      <c r="K279" s="113"/>
      <c r="L279" s="63" t="s">
        <v>14276</v>
      </c>
      <c r="N279" s="31">
        <f t="shared" si="17"/>
        <v>123000000000276</v>
      </c>
      <c r="O27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'Jalajah Karya Teknik'::varchar, 141000000000018::bigint); </v>
      </c>
    </row>
    <row r="280" spans="1:15">
      <c r="A280" s="23" t="str">
        <f t="shared" si="16"/>
        <v/>
      </c>
      <c r="B280" s="22" t="s">
        <v>14388</v>
      </c>
      <c r="C280" s="110">
        <v>141000000000018</v>
      </c>
      <c r="D280" s="111" t="str">
        <f>IF(EXACT($C280, ""), B280, CONCATENATE(VLOOKUP($C280, 'REF - InstitutionType'!$B$4:$E$102, 3, FALSE), IF(EXACT(VLOOKUP($C280, 'REF - InstitutionType'!$B$4:$E$102, 3, FALSE), ""), "", " "), $B280, "", VLOOKUP($C280, 'REF - InstitutionType'!$B$4:$E$102, 4, FALSE), IF(EXACT($E280, ""), "", " [a.k.a : "&amp;$E280&amp;"]")))</f>
        <v>Toko JualWaterStop.NET</v>
      </c>
      <c r="E280" s="112"/>
      <c r="F280" s="63" t="s">
        <v>14356</v>
      </c>
      <c r="G280" s="132" t="str">
        <f>IF(EXACT($F280, ""), "", VLOOKUP($F280, 'RAW EDITED 3 Years'!$A$2:$G$438, 5, FALSE))</f>
        <v>Supplier Material Civil</v>
      </c>
      <c r="H280" s="132" t="str">
        <f>IF(EXACT($F280, ""), "", VLOOKUP($F280, 'RAW EDITED 3 Years'!$A$2:$G$438, 6, FALSE))</f>
        <v>Bahan Bangunan</v>
      </c>
      <c r="I280" s="132" t="str">
        <f>IF(EXACT($F280, ""), "", VLOOKUP($F280, 'RAW EDITED 3 Years'!$A$2:$G$438, 7, FALSE))</f>
        <v xml:space="preserve">Suplier penjual water stop PVC untuk mencegah kebocoran saat Cor </v>
      </c>
      <c r="J280" s="113"/>
      <c r="K280" s="113"/>
      <c r="L280" s="63" t="s">
        <v>14276</v>
      </c>
      <c r="N280" s="31">
        <f t="shared" si="17"/>
        <v>123000000000277</v>
      </c>
      <c r="O28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'JualWaterStop.NET'::varchar, 141000000000018::bigint); </v>
      </c>
    </row>
    <row r="281" spans="1:15">
      <c r="A281" s="23" t="str">
        <f t="shared" si="16"/>
        <v/>
      </c>
      <c r="B281" s="22" t="s">
        <v>17407</v>
      </c>
      <c r="C281" s="110">
        <v>141000000000018</v>
      </c>
      <c r="D281" s="111" t="str">
        <f>IF(EXACT($C281, ""), B281, CONCATENATE(VLOOKUP($C281, 'REF - InstitutionType'!$B$4:$E$102, 3, FALSE), IF(EXACT(VLOOKUP($C281, 'REF - InstitutionType'!$B$4:$E$102, 3, FALSE), ""), "", " "), $B281, "", VLOOKUP($C281, 'REF - InstitutionType'!$B$4:$E$102, 4, FALSE), IF(EXACT($E281, ""), "", " [a.k.a : "&amp;$E281&amp;"]")))</f>
        <v>Toko Marpoyan Teknik Diesel</v>
      </c>
      <c r="E281" s="112"/>
      <c r="F281" s="63" t="s">
        <v>15889</v>
      </c>
      <c r="G281" s="132" t="str">
        <f>IF(EXACT($F281, ""), "", VLOOKUP($F281, 'RAW EDITED 3 Years'!$A$2:$G$438, 5, FALSE))</f>
        <v>Supplier</v>
      </c>
      <c r="H281" s="132" t="str">
        <f>IF(EXACT($F281, ""), "", VLOOKUP($F281, 'RAW EDITED 3 Years'!$A$2:$G$438, 6, FALSE))</f>
        <v>Alat elektrical</v>
      </c>
      <c r="I281" s="132" t="str">
        <f>IF(EXACT($F281, ""), "", VLOOKUP($F281, 'RAW EDITED 3 Years'!$A$2:$G$438, 7, FALSE))</f>
        <v>Peralatan Las</v>
      </c>
      <c r="J281" s="113"/>
      <c r="K281" s="113"/>
      <c r="L281" s="63" t="s">
        <v>14276</v>
      </c>
      <c r="N281" s="31">
        <f t="shared" si="17"/>
        <v>123000000000278</v>
      </c>
      <c r="O28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'Marpoyan Teknik Diesel'::varchar, 141000000000018::bigint); </v>
      </c>
    </row>
    <row r="282" spans="1:15">
      <c r="A282" s="23" t="str">
        <f t="shared" si="16"/>
        <v/>
      </c>
      <c r="B282" s="22" t="s">
        <v>14457</v>
      </c>
      <c r="C282" s="110">
        <v>141000000000018</v>
      </c>
      <c r="D282" s="111" t="str">
        <f>IF(EXACT($C282, ""), B282, CONCATENATE(VLOOKUP($C282, 'REF - InstitutionType'!$B$4:$E$102, 3, FALSE), IF(EXACT(VLOOKUP($C282, 'REF - InstitutionType'!$B$4:$E$102, 3, FALSE), ""), "", " "), $B282, "", VLOOKUP($C282, 'REF - InstitutionType'!$B$4:$E$102, 4, FALSE), IF(EXACT($E282, ""), "", " [a.k.a : "&amp;$E282&amp;"]")))</f>
        <v>Toko Mega Diesel</v>
      </c>
      <c r="E282" s="112"/>
      <c r="F282" s="63" t="s">
        <v>14365</v>
      </c>
      <c r="G282" s="132" t="str">
        <f>IF(EXACT($F282, ""), "", VLOOKUP($F282, 'RAW EDITED 3 Years'!$A$2:$G$438, 5, FALSE))</f>
        <v>Toko Bangunan</v>
      </c>
      <c r="H282" s="132" t="str">
        <f>IF(EXACT($F282, ""), "", VLOOKUP($F282, 'RAW EDITED 3 Years'!$A$2:$G$438, 6, FALSE))</f>
        <v>Bahan Bangunan</v>
      </c>
      <c r="I282" s="132" t="str">
        <f>IF(EXACT($F282, ""), "", VLOOKUP($F282, 'RAW EDITED 3 Years'!$A$2:$G$438, 7, FALSE))</f>
        <v>Toko Alat di Kota Pekanbaru</v>
      </c>
      <c r="J282" s="113"/>
      <c r="K282" s="113"/>
      <c r="L282" s="63" t="s">
        <v>14276</v>
      </c>
      <c r="N282" s="31">
        <f t="shared" si="17"/>
        <v>123000000000279</v>
      </c>
      <c r="O28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'Mega Diesel'::varchar, 141000000000018::bigint); </v>
      </c>
    </row>
    <row r="283" spans="1:15">
      <c r="A283" s="23" t="str">
        <f t="shared" si="16"/>
        <v/>
      </c>
      <c r="B283" s="22" t="s">
        <v>14387</v>
      </c>
      <c r="C283" s="110">
        <v>141000000000018</v>
      </c>
      <c r="D283" s="111" t="str">
        <f>IF(EXACT($C283, ""), B283, CONCATENATE(VLOOKUP($C283, 'REF - InstitutionType'!$B$4:$E$102, 3, FALSE), IF(EXACT(VLOOKUP($C283, 'REF - InstitutionType'!$B$4:$E$102, 3, FALSE), ""), "", " "), $B283, "", VLOOKUP($C283, 'REF - InstitutionType'!$B$4:$E$102, 4, FALSE), IF(EXACT($E283, ""), "", " [a.k.a : "&amp;$E283&amp;"]")))</f>
        <v xml:space="preserve">Toko Mega Jaya </v>
      </c>
      <c r="E283" s="112"/>
      <c r="F283" s="63" t="s">
        <v>7008</v>
      </c>
      <c r="G283" s="132" t="str">
        <f>IF(EXACT($F283, ""), "", VLOOKUP($F283, 'RAW EDITED 3 Years'!$A$2:$G$438, 5, FALSE))</f>
        <v>Supplier Material ME</v>
      </c>
      <c r="H283" s="132" t="str">
        <f>IF(EXACT($F283, ""), "", VLOOKUP($F283, 'RAW EDITED 3 Years'!$A$2:$G$438, 6, FALSE))</f>
        <v>Kabel</v>
      </c>
      <c r="I283" s="132" t="str">
        <f>IF(EXACT($F283, ""), "", VLOOKUP($F283, 'RAW EDITED 3 Years'!$A$2:$G$438, 7, FALSE))</f>
        <v>distributor besar sling, turnbuckle, hatchet, wire rope dll</v>
      </c>
      <c r="J283" s="113"/>
      <c r="K283" s="113"/>
      <c r="L283" s="63" t="s">
        <v>14276</v>
      </c>
      <c r="N283" s="31">
        <f t="shared" si="17"/>
        <v>123000000000280</v>
      </c>
      <c r="O28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'Mega Jaya '::varchar, 141000000000018::bigint); </v>
      </c>
    </row>
    <row r="284" spans="1:15">
      <c r="A284" s="23" t="str">
        <f t="shared" si="16"/>
        <v/>
      </c>
      <c r="B284" s="22" t="s">
        <v>17402</v>
      </c>
      <c r="C284" s="110">
        <v>141000000000018</v>
      </c>
      <c r="D284" s="111" t="str">
        <f>IF(EXACT($C284, ""), B284, CONCATENATE(VLOOKUP($C284, 'REF - InstitutionType'!$B$4:$E$102, 3, FALSE), IF(EXACT(VLOOKUP($C284, 'REF - InstitutionType'!$B$4:$E$102, 3, FALSE), ""), "", " "), $B284, "", VLOOKUP($C284, 'REF - InstitutionType'!$B$4:$E$102, 4, FALSE), IF(EXACT($E284, ""), "", " [a.k.a : "&amp;$E284&amp;"]")))</f>
        <v>Toko Meubel Dani</v>
      </c>
      <c r="E284" s="112"/>
      <c r="F284" s="63" t="s">
        <v>15721</v>
      </c>
      <c r="G284" s="132" t="str">
        <f>IF(EXACT($F284, ""), "", VLOOKUP($F284, 'RAW EDITED 3 Years'!$A$2:$G$438, 5, FALSE))</f>
        <v>Supplier</v>
      </c>
      <c r="H284" s="132" t="str">
        <f>IF(EXACT($F284, ""), "", VLOOKUP($F284, 'RAW EDITED 3 Years'!$A$2:$G$438, 6, FALSE))</f>
        <v>Toko Furniture</v>
      </c>
      <c r="I284" s="132" t="str">
        <f>IF(EXACT($F284, ""), "", VLOOKUP($F284, 'RAW EDITED 3 Years'!$A$2:$G$438, 7, FALSE))</f>
        <v>Toko Furniture Kursi dan meja kantor</v>
      </c>
      <c r="J284" s="113"/>
      <c r="K284" s="113"/>
      <c r="L284" s="63" t="s">
        <v>14276</v>
      </c>
      <c r="N284" s="31">
        <f t="shared" si="17"/>
        <v>123000000000281</v>
      </c>
      <c r="O28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'Meubel Dani'::varchar, 141000000000018::bigint); </v>
      </c>
    </row>
    <row r="285" spans="1:15">
      <c r="A285" s="23" t="str">
        <f t="shared" si="16"/>
        <v/>
      </c>
      <c r="B285" s="22" t="s">
        <v>17397</v>
      </c>
      <c r="C285" s="110">
        <v>141000000000018</v>
      </c>
      <c r="D285" s="111" t="str">
        <f>IF(EXACT($C285, ""), B285, CONCATENATE(VLOOKUP($C285, 'REF - InstitutionType'!$B$4:$E$102, 3, FALSE), IF(EXACT(VLOOKUP($C285, 'REF - InstitutionType'!$B$4:$E$102, 3, FALSE), ""), "", " "), $B285, "", VLOOKUP($C285, 'REF - InstitutionType'!$B$4:$E$102, 4, FALSE), IF(EXACT($E285, ""), "", " [a.k.a : "&amp;$E285&amp;"]")))</f>
        <v>Toko Murah Rezeki</v>
      </c>
      <c r="E285" s="112"/>
      <c r="F285" s="63" t="s">
        <v>15643</v>
      </c>
      <c r="G285" s="132" t="str">
        <f>IF(EXACT($F285, ""), "", VLOOKUP($F285, 'RAW EDITED 3 Years'!$A$2:$G$438, 5, FALSE))</f>
        <v>Supplier Others</v>
      </c>
      <c r="H285" s="132" t="str">
        <f>IF(EXACT($F285, ""), "", VLOOKUP($F285, 'RAW EDITED 3 Years'!$A$2:$G$438, 6, FALSE))</f>
        <v>General</v>
      </c>
      <c r="I285" s="132" t="str">
        <f>IF(EXACT($F285, ""), "", VLOOKUP($F285, 'RAW EDITED 3 Years'!$A$2:$G$438, 7, FALSE))</f>
        <v>Karung plastik</v>
      </c>
      <c r="J285" s="113"/>
      <c r="K285" s="113"/>
      <c r="L285" s="63" t="s">
        <v>14276</v>
      </c>
      <c r="N285" s="31">
        <f t="shared" si="17"/>
        <v>123000000000282</v>
      </c>
      <c r="O28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'Murah Rezeki'::varchar, 141000000000018::bigint); </v>
      </c>
    </row>
    <row r="286" spans="1:15">
      <c r="A286" s="23" t="str">
        <f t="shared" si="16"/>
        <v/>
      </c>
      <c r="B286" s="22" t="s">
        <v>17394</v>
      </c>
      <c r="C286" s="110">
        <v>141000000000018</v>
      </c>
      <c r="D286" s="111" t="str">
        <f>IF(EXACT($C286, ""), B286, CONCATENATE(VLOOKUP($C286, 'REF - InstitutionType'!$B$4:$E$102, 3, FALSE), IF(EXACT(VLOOKUP($C286, 'REF - InstitutionType'!$B$4:$E$102, 3, FALSE), ""), "", " "), $B286, "", VLOOKUP($C286, 'REF - InstitutionType'!$B$4:$E$102, 4, FALSE), IF(EXACT($E286, ""), "", " [a.k.a : "&amp;$E286&amp;"]")))</f>
        <v>Toko Ocu Intan</v>
      </c>
      <c r="E286" s="112"/>
      <c r="F286" s="63" t="s">
        <v>15368</v>
      </c>
      <c r="G286" s="132" t="str">
        <f>IF(EXACT($F286, ""), "", VLOOKUP($F286, 'RAW EDITED 3 Years'!$A$2:$G$438, 5, FALSE))</f>
        <v>Supplier</v>
      </c>
      <c r="H286" s="132" t="str">
        <f>IF(EXACT($F286, ""), "", VLOOKUP($F286, 'RAW EDITED 3 Years'!$A$2:$G$438, 6, FALSE))</f>
        <v>General</v>
      </c>
      <c r="I286" s="132" t="str">
        <f>IF(EXACT($F286, ""), "", VLOOKUP($F286, 'RAW EDITED 3 Years'!$A$2:$G$438, 7, FALSE))</f>
        <v>Kayu, Kayu Kaso, Papan</v>
      </c>
      <c r="J286" s="113"/>
      <c r="K286" s="113"/>
      <c r="L286" s="63" t="s">
        <v>14276</v>
      </c>
      <c r="N286" s="31">
        <f t="shared" si="17"/>
        <v>123000000000283</v>
      </c>
      <c r="O28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'Ocu Intan'::varchar, 141000000000018::bigint); </v>
      </c>
    </row>
    <row r="287" spans="1:15">
      <c r="A287" s="23" t="str">
        <f t="shared" si="16"/>
        <v/>
      </c>
      <c r="B287" s="22" t="s">
        <v>14458</v>
      </c>
      <c r="C287" s="110">
        <v>141000000000018</v>
      </c>
      <c r="D287" s="111" t="str">
        <f>IF(EXACT($C287, ""), B287, CONCATENATE(VLOOKUP($C287, 'REF - InstitutionType'!$B$4:$E$102, 3, FALSE), IF(EXACT(VLOOKUP($C287, 'REF - InstitutionType'!$B$4:$E$102, 3, FALSE), ""), "", " "), $B287, "", VLOOKUP($C287, 'REF - InstitutionType'!$B$4:$E$102, 4, FALSE), IF(EXACT($E287, ""), "", " [a.k.a : "&amp;$E287&amp;"]")))</f>
        <v>Toko Pasar Minggu Tehnik</v>
      </c>
      <c r="E287" s="112"/>
      <c r="F287" s="63" t="s">
        <v>10495</v>
      </c>
      <c r="G287" s="132" t="str">
        <f>IF(EXACT($F287, ""), "", VLOOKUP($F287, 'RAW EDITED 3 Years'!$A$2:$G$438, 5, FALSE))</f>
        <v>Supplier</v>
      </c>
      <c r="H287" s="132" t="str">
        <f>IF(EXACT($F287, ""), "", VLOOKUP($F287, 'RAW EDITED 3 Years'!$A$2:$G$438, 6, FALSE))</f>
        <v>Tools</v>
      </c>
      <c r="I287" s="132" t="str">
        <f>IF(EXACT($F287, ""), "", VLOOKUP($F287, 'RAW EDITED 3 Years'!$A$2:$G$438, 7, FALSE))</f>
        <v>Suplier Tools dan Service</v>
      </c>
      <c r="J287" s="113"/>
      <c r="K287" s="113"/>
      <c r="L287" s="63" t="s">
        <v>14276</v>
      </c>
      <c r="N287" s="31">
        <f t="shared" si="17"/>
        <v>123000000000284</v>
      </c>
      <c r="O28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'Pasar Minggu Tehnik'::varchar, 141000000000018::bigint); </v>
      </c>
    </row>
    <row r="288" spans="1:15">
      <c r="A288" s="23" t="str">
        <f t="shared" si="16"/>
        <v/>
      </c>
      <c r="B288" s="22" t="s">
        <v>14459</v>
      </c>
      <c r="C288" s="110">
        <v>141000000000018</v>
      </c>
      <c r="D288" s="111" t="str">
        <f>IF(EXACT($C288, ""), B288, CONCATENATE(VLOOKUP($C288, 'REF - InstitutionType'!$B$4:$E$102, 3, FALSE), IF(EXACT(VLOOKUP($C288, 'REF - InstitutionType'!$B$4:$E$102, 3, FALSE), ""), "", " "), $B288, "", VLOOKUP($C288, 'REF - InstitutionType'!$B$4:$E$102, 4, FALSE), IF(EXACT($E288, ""), "", " [a.k.a : "&amp;$E288&amp;"]")))</f>
        <v>Toko Restia</v>
      </c>
      <c r="E288" s="112"/>
      <c r="F288" s="63" t="s">
        <v>14366</v>
      </c>
      <c r="G288" s="132" t="str">
        <f>IF(EXACT($F288, ""), "", VLOOKUP($F288, 'RAW EDITED 3 Years'!$A$2:$G$438, 5, FALSE))</f>
        <v>Rental</v>
      </c>
      <c r="H288" s="132" t="str">
        <f>IF(EXACT($F288, ""), "", VLOOKUP($F288, 'RAW EDITED 3 Years'!$A$2:$G$438, 6, FALSE))</f>
        <v>Trucking</v>
      </c>
      <c r="I288" s="132" t="str">
        <f>IF(EXACT($F288, ""), "", VLOOKUP($F288, 'RAW EDITED 3 Years'!$A$2:$G$438, 7, FALSE))</f>
        <v>Sewa Dump Truck</v>
      </c>
      <c r="J288" s="113"/>
      <c r="K288" s="113"/>
      <c r="L288" s="63" t="s">
        <v>14276</v>
      </c>
      <c r="N288" s="31">
        <f t="shared" si="17"/>
        <v>123000000000285</v>
      </c>
      <c r="O28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'Restia'::varchar, 141000000000018::bigint); </v>
      </c>
    </row>
    <row r="289" spans="1:15">
      <c r="A289" s="23" t="str">
        <f t="shared" si="16"/>
        <v/>
      </c>
      <c r="B289" s="22" t="s">
        <v>14425</v>
      </c>
      <c r="C289" s="110">
        <v>141000000000018</v>
      </c>
      <c r="D289" s="111" t="str">
        <f>IF(EXACT($C289, ""), B289, CONCATENATE(VLOOKUP($C289, 'REF - InstitutionType'!$B$4:$E$102, 3, FALSE), IF(EXACT(VLOOKUP($C289, 'REF - InstitutionType'!$B$4:$E$102, 3, FALSE), ""), "", " "), $B289, "", VLOOKUP($C289, 'REF - InstitutionType'!$B$4:$E$102, 4, FALSE), IF(EXACT($E289, ""), "", " [a.k.a : "&amp;$E289&amp;"]")))</f>
        <v>Toko S Three Sane Security System</v>
      </c>
      <c r="E289" s="112"/>
      <c r="F289" s="63" t="s">
        <v>14358</v>
      </c>
      <c r="G289" s="132" t="str">
        <f>IF(EXACT($F289, ""), "", VLOOKUP($F289, 'RAW EDITED 3 Years'!$A$2:$G$438, 5, FALSE))</f>
        <v>Supplier</v>
      </c>
      <c r="H289" s="132" t="str">
        <f>IF(EXACT($F289, ""), "", VLOOKUP($F289, 'RAW EDITED 3 Years'!$A$2:$G$438, 6, FALSE))</f>
        <v>CCTV</v>
      </c>
      <c r="I289" s="132" t="str">
        <f>IF(EXACT($F289, ""), "", VLOOKUP($F289, 'RAW EDITED 3 Years'!$A$2:$G$438, 7, FALSE))</f>
        <v>Jual CCTV &amp; Aksesorisnya dan Jasa Instalasi</v>
      </c>
      <c r="J289" s="113"/>
      <c r="K289" s="113"/>
      <c r="L289" s="63" t="s">
        <v>14276</v>
      </c>
      <c r="N289" s="31">
        <f t="shared" si="17"/>
        <v>123000000000286</v>
      </c>
      <c r="O28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 Three Sane Security System'::varchar, 141000000000018::bigint); </v>
      </c>
    </row>
    <row r="290" spans="1:15">
      <c r="A290" s="23" t="str">
        <f t="shared" si="16"/>
        <v/>
      </c>
      <c r="B290" s="22" t="s">
        <v>14431</v>
      </c>
      <c r="C290" s="110">
        <v>141000000000018</v>
      </c>
      <c r="D290" s="111" t="str">
        <f>IF(EXACT($C290, ""), B290, CONCATENATE(VLOOKUP($C290, 'REF - InstitutionType'!$B$4:$E$102, 3, FALSE), IF(EXACT(VLOOKUP($C290, 'REF - InstitutionType'!$B$4:$E$102, 3, FALSE), ""), "", " "), $B290, "", VLOOKUP($C290, 'REF - InstitutionType'!$B$4:$E$102, 4, FALSE), IF(EXACT($E290, ""), "", " [a.k.a : "&amp;$E290&amp;"]")))</f>
        <v>Toko Sarana Jaya Abadi</v>
      </c>
      <c r="E290" s="112"/>
      <c r="F290" s="63" t="s">
        <v>14359</v>
      </c>
      <c r="G290" s="132" t="str">
        <f>IF(EXACT($F290, ""), "", VLOOKUP($F290, 'RAW EDITED 3 Years'!$A$2:$G$438, 5, FALSE))</f>
        <v>Supplier</v>
      </c>
      <c r="H290" s="132" t="str">
        <f>IF(EXACT($F290, ""), "", VLOOKUP($F290, 'RAW EDITED 3 Years'!$A$2:$G$438, 6, FALSE))</f>
        <v>Alat elektrical</v>
      </c>
      <c r="I290" s="132" t="str">
        <f>IF(EXACT($F290, ""), "", VLOOKUP($F290, 'RAW EDITED 3 Years'!$A$2:$G$438, 7, FALSE))</f>
        <v>PG Clamp Grounding, Single Clamp Grounding</v>
      </c>
      <c r="J290" s="113"/>
      <c r="K290" s="113"/>
      <c r="L290" s="63" t="s">
        <v>14276</v>
      </c>
      <c r="N290" s="31">
        <f t="shared" si="17"/>
        <v>123000000000287</v>
      </c>
      <c r="O29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'Sarana Jaya Abadi'::varchar, 141000000000018::bigint); </v>
      </c>
    </row>
    <row r="291" spans="1:15">
      <c r="A291" s="23" t="str">
        <f t="shared" si="16"/>
        <v/>
      </c>
      <c r="B291" s="22" t="s">
        <v>11843</v>
      </c>
      <c r="C291" s="110">
        <v>141000000000018</v>
      </c>
      <c r="D291" s="111" t="str">
        <f>IF(EXACT($C291, ""), B291, CONCATENATE(VLOOKUP($C291, 'REF - InstitutionType'!$B$4:$E$102, 3, FALSE), IF(EXACT(VLOOKUP($C291, 'REF - InstitutionType'!$B$4:$E$102, 3, FALSE), ""), "", " "), $B291, "", VLOOKUP($C291, 'REF - InstitutionType'!$B$4:$E$102, 4, FALSE), IF(EXACT($E291, ""), "", " [a.k.a : "&amp;$E291&amp;"]")))</f>
        <v>Toko Sekawan Jaya Safety</v>
      </c>
      <c r="E291" s="112"/>
      <c r="F291" s="63" t="s">
        <v>11844</v>
      </c>
      <c r="G291" s="132" t="str">
        <f>IF(EXACT($F291, ""), "", VLOOKUP($F291, 'RAW EDITED 3 Years'!$A$2:$G$438, 5, FALSE))</f>
        <v>Supplier</v>
      </c>
      <c r="H291" s="132" t="str">
        <f>IF(EXACT($F291, ""), "", VLOOKUP($F291, 'RAW EDITED 3 Years'!$A$2:$G$438, 6, FALSE))</f>
        <v>K3 Equipment</v>
      </c>
      <c r="I291" s="132" t="str">
        <f>IF(EXACT($F291, ""), "", VLOOKUP($F291, 'RAW EDITED 3 Years'!$A$2:$G$438, 7, FALSE))</f>
        <v/>
      </c>
      <c r="J291" s="113"/>
      <c r="K291" s="113"/>
      <c r="L291" s="63" t="s">
        <v>14276</v>
      </c>
      <c r="N291" s="31">
        <f t="shared" si="17"/>
        <v>123000000000288</v>
      </c>
      <c r="O29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'Sekawan Jaya Safety'::varchar, 141000000000018::bigint); </v>
      </c>
    </row>
    <row r="292" spans="1:15">
      <c r="A292" s="23" t="str">
        <f t="shared" si="16"/>
        <v/>
      </c>
      <c r="B292" s="22" t="s">
        <v>14390</v>
      </c>
      <c r="C292" s="110">
        <v>141000000000018</v>
      </c>
      <c r="D292" s="111" t="str">
        <f>IF(EXACT($C292, ""), B292, CONCATENATE(VLOOKUP($C292, 'REF - InstitutionType'!$B$4:$E$102, 3, FALSE), IF(EXACT(VLOOKUP($C292, 'REF - InstitutionType'!$B$4:$E$102, 3, FALSE), ""), "", " "), $B292, "", VLOOKUP($C292, 'REF - InstitutionType'!$B$4:$E$102, 4, FALSE), IF(EXACT($E292, ""), "", " [a.k.a : "&amp;$E292&amp;"]")))</f>
        <v>Toko Sentral Elektronik</v>
      </c>
      <c r="E292" s="112"/>
      <c r="F292" s="63" t="s">
        <v>14355</v>
      </c>
      <c r="G292" s="132" t="str">
        <f>IF(EXACT($F292, ""), "", VLOOKUP($F292, 'RAW EDITED 3 Years'!$A$2:$G$438, 5, FALSE))</f>
        <v>Supplier</v>
      </c>
      <c r="H292" s="132" t="str">
        <f>IF(EXACT($F292, ""), "", VLOOKUP($F292, 'RAW EDITED 3 Years'!$A$2:$G$438, 6, FALSE))</f>
        <v>Alat elektrical</v>
      </c>
      <c r="I292" s="132" t="str">
        <f>IF(EXACT($F292, ""), "", VLOOKUP($F292, 'RAW EDITED 3 Years'!$A$2:$G$438, 7, FALSE))</f>
        <v>Vendor AC untuk Siak</v>
      </c>
      <c r="J292" s="113"/>
      <c r="K292" s="113"/>
      <c r="L292" s="63" t="s">
        <v>14276</v>
      </c>
      <c r="N292" s="31">
        <f t="shared" si="17"/>
        <v>123000000000289</v>
      </c>
      <c r="O29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'Sentral Elektronik'::varchar, 141000000000018::bigint); </v>
      </c>
    </row>
    <row r="293" spans="1:15">
      <c r="A293" s="23" t="str">
        <f t="shared" si="16"/>
        <v/>
      </c>
      <c r="B293" s="22" t="s">
        <v>31839</v>
      </c>
      <c r="C293" s="110">
        <v>141000000000018</v>
      </c>
      <c r="D293" s="111" t="str">
        <f>IF(EXACT($C293, ""), B293, CONCATENATE(VLOOKUP($C293, 'REF - InstitutionType'!$B$4:$E$102, 3, FALSE), IF(EXACT(VLOOKUP($C293, 'REF - InstitutionType'!$B$4:$E$102, 3, FALSE), ""), "", " "), $B293, "", VLOOKUP($C293, 'REF - InstitutionType'!$B$4:$E$102, 4, FALSE), IF(EXACT($E293, ""), "", " [a.k.a : "&amp;$E293&amp;"]")))</f>
        <v>Toko Sinar Baja</v>
      </c>
      <c r="E293" s="112"/>
      <c r="F293" s="63" t="s">
        <v>31840</v>
      </c>
      <c r="G293" s="132" t="str">
        <f>IF(EXACT($F293, ""), "", VLOOKUP($F293, 'RAW EDITED 3 Years'!$A$2:$G$438, 5, FALSE))</f>
        <v>Supplier Material Civil</v>
      </c>
      <c r="H293" s="132" t="str">
        <f>IF(EXACT($F293, ""), "", VLOOKUP($F293, 'RAW EDITED 3 Years'!$A$2:$G$438, 6, FALSE))</f>
        <v>Bahan Bangunan</v>
      </c>
      <c r="I293" s="132" t="str">
        <f>IF(EXACT($F293, ""), "", VLOOKUP($F293, 'RAW EDITED 3 Years'!$A$2:$G$438, 7, FALSE))</f>
        <v xml:space="preserve">Untuk kebutuhan pembelian Bahan Bangunan </v>
      </c>
      <c r="J293" s="113"/>
      <c r="K293" s="113"/>
      <c r="L293" s="63" t="s">
        <v>14276</v>
      </c>
      <c r="N293" s="31">
        <f t="shared" si="17"/>
        <v>123000000000290</v>
      </c>
      <c r="O29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'Sinar Baja'::varchar, 141000000000018::bigint); </v>
      </c>
    </row>
    <row r="294" spans="1:15">
      <c r="A294" s="23" t="str">
        <f t="shared" si="16"/>
        <v/>
      </c>
      <c r="B294" s="22" t="s">
        <v>14427</v>
      </c>
      <c r="C294" s="110">
        <v>141000000000018</v>
      </c>
      <c r="D294" s="111" t="str">
        <f>IF(EXACT($C294, ""), B294, CONCATENATE(VLOOKUP($C294, 'REF - InstitutionType'!$B$4:$E$102, 3, FALSE), IF(EXACT(VLOOKUP($C294, 'REF - InstitutionType'!$B$4:$E$102, 3, FALSE), ""), "", " "), $B294, "", VLOOKUP($C294, 'REF - InstitutionType'!$B$4:$E$102, 4, FALSE), IF(EXACT($E294, ""), "", " [a.k.a : "&amp;$E294&amp;"]")))</f>
        <v xml:space="preserve">Toko Sinar Baut </v>
      </c>
      <c r="E294" s="112"/>
      <c r="F294" s="63" t="s">
        <v>14361</v>
      </c>
      <c r="G294" s="132" t="str">
        <f>IF(EXACT($F294, ""), "", VLOOKUP($F294, 'RAW EDITED 3 Years'!$A$2:$G$438, 5, FALSE))</f>
        <v>Supplier Material Civil</v>
      </c>
      <c r="H294" s="132" t="str">
        <f>IF(EXACT($F294, ""), "", VLOOKUP($F294, 'RAW EDITED 3 Years'!$A$2:$G$438, 6, FALSE))</f>
        <v>Bolt, Nut, Washer, Ring, Ancho</v>
      </c>
      <c r="I294" s="132" t="str">
        <f>IF(EXACT($F294, ""), "", VLOOKUP($F294, 'RAW EDITED 3 Years'!$A$2:$G$438, 7, FALSE))</f>
        <v>Untuk Pembelian Baut tiror dan wingsnut</v>
      </c>
      <c r="J294" s="113"/>
      <c r="K294" s="113"/>
      <c r="L294" s="63" t="s">
        <v>14276</v>
      </c>
      <c r="N294" s="31">
        <f t="shared" si="17"/>
        <v>123000000000291</v>
      </c>
      <c r="O29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'Sinar Baut '::varchar, 141000000000018::bigint); </v>
      </c>
    </row>
    <row r="295" spans="1:15">
      <c r="A295" s="23" t="str">
        <f t="shared" si="16"/>
        <v/>
      </c>
      <c r="B295" s="22" t="s">
        <v>17400</v>
      </c>
      <c r="C295" s="110">
        <v>141000000000018</v>
      </c>
      <c r="D295" s="111" t="str">
        <f>IF(EXACT($C295, ""), B295, CONCATENATE(VLOOKUP($C295, 'REF - InstitutionType'!$B$4:$E$102, 3, FALSE), IF(EXACT(VLOOKUP($C295, 'REF - InstitutionType'!$B$4:$E$102, 3, FALSE), ""), "", " "), $B295, "", VLOOKUP($C295, 'REF - InstitutionType'!$B$4:$E$102, 4, FALSE), IF(EXACT($E295, ""), "", " [a.k.a : "&amp;$E295&amp;"]")))</f>
        <v>Toko Sinar Listrik</v>
      </c>
      <c r="E295" s="112"/>
      <c r="F295" s="63" t="s">
        <v>763</v>
      </c>
      <c r="G295" s="132" t="str">
        <f>IF(EXACT($F295, ""), "", VLOOKUP($F295, 'RAW EDITED 3 Years'!$A$2:$G$438, 5, FALSE))</f>
        <v>Supplier</v>
      </c>
      <c r="H295" s="132" t="str">
        <f>IF(EXACT($F295, ""), "", VLOOKUP($F295, 'RAW EDITED 3 Years'!$A$2:$G$438, 6, FALSE))</f>
        <v>Alat elektrical</v>
      </c>
      <c r="I295" s="132" t="str">
        <f>IF(EXACT($F295, ""), "", VLOOKUP($F295, 'RAW EDITED 3 Years'!$A$2:$G$438, 7, FALSE))</f>
        <v>Lampu TL, Bulb dan yang sejenisnya</v>
      </c>
      <c r="J295" s="113"/>
      <c r="K295" s="113"/>
      <c r="L295" s="63" t="s">
        <v>14276</v>
      </c>
      <c r="N295" s="31">
        <f t="shared" si="17"/>
        <v>123000000000292</v>
      </c>
      <c r="O29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'Sinar Listrik'::varchar, 141000000000018::bigint); </v>
      </c>
    </row>
    <row r="296" spans="1:15">
      <c r="A296" s="23" t="str">
        <f t="shared" si="16"/>
        <v/>
      </c>
      <c r="B296" s="22" t="s">
        <v>14428</v>
      </c>
      <c r="C296" s="110">
        <v>141000000000018</v>
      </c>
      <c r="D296" s="111" t="str">
        <f>IF(EXACT($C296, ""), B296, CONCATENATE(VLOOKUP($C296, 'REF - InstitutionType'!$B$4:$E$102, 3, FALSE), IF(EXACT(VLOOKUP($C296, 'REF - InstitutionType'!$B$4:$E$102, 3, FALSE), ""), "", " "), $B296, "", VLOOKUP($C296, 'REF - InstitutionType'!$B$4:$E$102, 4, FALSE), IF(EXACT($E296, ""), "", " [a.k.a : "&amp;$E296&amp;"]")))</f>
        <v>Toko SKCR</v>
      </c>
      <c r="E296" s="112"/>
      <c r="F296" s="63" t="s">
        <v>1620</v>
      </c>
      <c r="G296" s="132" t="str">
        <f>IF(EXACT($F296, ""), "", VLOOKUP($F296, 'RAW EDITED 3 Years'!$A$2:$G$438, 5, FALSE))</f>
        <v>Supplier</v>
      </c>
      <c r="H296" s="132" t="str">
        <f>IF(EXACT($F296, ""), "", VLOOKUP($F296, 'RAW EDITED 3 Years'!$A$2:$G$438, 6, FALSE))</f>
        <v>Alat elektrical</v>
      </c>
      <c r="I296" s="132" t="str">
        <f>IF(EXACT($F296, ""), "", VLOOKUP($F296, 'RAW EDITED 3 Years'!$A$2:$G$438, 7, FALSE))</f>
        <v>Lampu</v>
      </c>
      <c r="J296" s="113"/>
      <c r="K296" s="113"/>
      <c r="L296" s="63" t="s">
        <v>14276</v>
      </c>
      <c r="N296" s="31">
        <f t="shared" si="17"/>
        <v>123000000000293</v>
      </c>
      <c r="O29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'SKCR'::varchar, 141000000000018::bigint); </v>
      </c>
    </row>
    <row r="297" spans="1:15">
      <c r="A297" s="23" t="str">
        <f t="shared" si="16"/>
        <v/>
      </c>
      <c r="B297" s="22" t="s">
        <v>2650</v>
      </c>
      <c r="C297" s="110">
        <v>141000000000018</v>
      </c>
      <c r="D297" s="111" t="str">
        <f>IF(EXACT($C297, ""), B297, CONCATENATE(VLOOKUP($C297, 'REF - InstitutionType'!$B$4:$E$102, 3, FALSE), IF(EXACT(VLOOKUP($C297, 'REF - InstitutionType'!$B$4:$E$102, 3, FALSE), ""), "", " "), $B297, "", VLOOKUP($C297, 'REF - InstitutionType'!$B$4:$E$102, 4, FALSE), IF(EXACT($E297, ""), "", " [a.k.a : "&amp;$E297&amp;"]")))</f>
        <v>Toko Sumber Makmur</v>
      </c>
      <c r="E297" s="112"/>
      <c r="F297" s="63" t="s">
        <v>14362</v>
      </c>
      <c r="G297" s="132" t="str">
        <f>IF(EXACT($F297, ""), "", VLOOKUP($F297, 'RAW EDITED 3 Years'!$A$2:$G$438, 5, FALSE))</f>
        <v>Supplier</v>
      </c>
      <c r="H297" s="132" t="str">
        <f>IF(EXACT($F297, ""), "", VLOOKUP($F297, 'RAW EDITED 3 Years'!$A$2:$G$438, 6, FALSE))</f>
        <v>Terpal plastik</v>
      </c>
      <c r="I297" s="132" t="str">
        <f>IF(EXACT($F297, ""), "", VLOOKUP($F297, 'RAW EDITED 3 Years'!$A$2:$G$438, 7, FALSE))</f>
        <v xml:space="preserve">Pembelian Terpal untuk cover Besi , temuan PP </v>
      </c>
      <c r="J297" s="113"/>
      <c r="K297" s="113"/>
      <c r="L297" s="63" t="s">
        <v>14276</v>
      </c>
      <c r="N297" s="31">
        <f t="shared" si="17"/>
        <v>123000000000294</v>
      </c>
      <c r="O29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'Sumber Makmur'::varchar, 141000000000018::bigint); </v>
      </c>
    </row>
    <row r="298" spans="1:15">
      <c r="A298" s="23" t="str">
        <f t="shared" si="16"/>
        <v/>
      </c>
      <c r="B298" s="22" t="s">
        <v>14429</v>
      </c>
      <c r="C298" s="110">
        <v>141000000000018</v>
      </c>
      <c r="D298" s="111" t="str">
        <f>IF(EXACT($C298, ""), B298, CONCATENATE(VLOOKUP($C298, 'REF - InstitutionType'!$B$4:$E$102, 3, FALSE), IF(EXACT(VLOOKUP($C298, 'REF - InstitutionType'!$B$4:$E$102, 3, FALSE), ""), "", " "), $B298, "", VLOOKUP($C298, 'REF - InstitutionType'!$B$4:$E$102, 4, FALSE), IF(EXACT($E298, ""), "", " [a.k.a : "&amp;$E298&amp;"]")))</f>
        <v>Toko Sumber Terang</v>
      </c>
      <c r="E298" s="112"/>
      <c r="F298" s="63" t="s">
        <v>14363</v>
      </c>
      <c r="G298" s="132" t="str">
        <f>IF(EXACT($F298, ""), "", VLOOKUP($F298, 'RAW EDITED 3 Years'!$A$2:$G$438, 5, FALSE))</f>
        <v>Toko Bangunan</v>
      </c>
      <c r="H298" s="132" t="str">
        <f>IF(EXACT($F298, ""), "", VLOOKUP($F298, 'RAW EDITED 3 Years'!$A$2:$G$438, 6, FALSE))</f>
        <v>Bahan Bangunan</v>
      </c>
      <c r="I298" s="132" t="str">
        <f>IF(EXACT($F298, ""), "", VLOOKUP($F298, 'RAW EDITED 3 Years'!$A$2:$G$438, 7, FALSE))</f>
        <v/>
      </c>
      <c r="J298" s="113"/>
      <c r="K298" s="113"/>
      <c r="L298" s="63" t="s">
        <v>14276</v>
      </c>
      <c r="N298" s="31">
        <f t="shared" si="17"/>
        <v>123000000000295</v>
      </c>
      <c r="O29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'Sumber Terang'::varchar, 141000000000018::bigint); </v>
      </c>
    </row>
    <row r="299" spans="1:15">
      <c r="A299" s="23" t="str">
        <f t="shared" si="16"/>
        <v/>
      </c>
      <c r="B299" s="22" t="s">
        <v>14497</v>
      </c>
      <c r="C299" s="110">
        <v>141000000000018</v>
      </c>
      <c r="D299" s="111" t="str">
        <f>IF(EXACT($C299, ""), B299, CONCATENATE(VLOOKUP($C299, 'REF - InstitutionType'!$B$4:$E$102, 3, FALSE), IF(EXACT(VLOOKUP($C299, 'REF - InstitutionType'!$B$4:$E$102, 3, FALSE), ""), "", " "), $B299, "", VLOOKUP($C299, 'REF - InstitutionType'!$B$4:$E$102, 4, FALSE), IF(EXACT($E299, ""), "", " [a.k.a : "&amp;$E299&amp;"]")))</f>
        <v>Toko Suroto Motor</v>
      </c>
      <c r="E299" s="112"/>
      <c r="F299" s="63" t="s">
        <v>14495</v>
      </c>
      <c r="G299" s="132" t="str">
        <f>IF(EXACT($F299, ""), "", VLOOKUP($F299, 'RAW EDITED 3 Years'!$A$2:$G$438, 5, FALSE))</f>
        <v>Dealer</v>
      </c>
      <c r="H299" s="132" t="str">
        <f>IF(EXACT($F299, ""), "", VLOOKUP($F299, 'RAW EDITED 3 Years'!$A$2:$G$438, 6, FALSE))</f>
        <v>Motor</v>
      </c>
      <c r="I299" s="132" t="str">
        <f>IF(EXACT($F299, ""), "", VLOOKUP($F299, 'RAW EDITED 3 Years'!$A$2:$G$438, 7, FALSE))</f>
        <v>Dealer jual beli motor</v>
      </c>
      <c r="J299" s="113"/>
      <c r="K299" s="113"/>
      <c r="L299" s="63" t="s">
        <v>14276</v>
      </c>
      <c r="N299" s="31">
        <f t="shared" si="17"/>
        <v>123000000000296</v>
      </c>
      <c r="O29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'Suroto Motor'::varchar, 141000000000018::bigint); </v>
      </c>
    </row>
    <row r="300" spans="1:15">
      <c r="A300" s="23" t="str">
        <f t="shared" si="16"/>
        <v/>
      </c>
      <c r="B300" s="22" t="s">
        <v>14430</v>
      </c>
      <c r="C300" s="110">
        <v>141000000000018</v>
      </c>
      <c r="D300" s="111" t="str">
        <f>IF(EXACT($C300, ""), B300, CONCATENATE(VLOOKUP($C300, 'REF - InstitutionType'!$B$4:$E$102, 3, FALSE), IF(EXACT(VLOOKUP($C300, 'REF - InstitutionType'!$B$4:$E$102, 3, FALSE), ""), "", " "), $B300, "", VLOOKUP($C300, 'REF - InstitutionType'!$B$4:$E$102, 4, FALSE), IF(EXACT($E300, ""), "", " [a.k.a : "&amp;$E300&amp;"]")))</f>
        <v>Toko Surya Electrical</v>
      </c>
      <c r="E300" s="112"/>
      <c r="F300" s="63" t="s">
        <v>14364</v>
      </c>
      <c r="G300" s="132" t="str">
        <f>IF(EXACT($F300, ""), "", VLOOKUP($F300, 'RAW EDITED 3 Years'!$A$2:$G$438, 5, FALSE))</f>
        <v>Toko Online</v>
      </c>
      <c r="H300" s="132" t="str">
        <f>IF(EXACT($F300, ""), "", VLOOKUP($F300, 'RAW EDITED 3 Years'!$A$2:$G$438, 6, FALSE))</f>
        <v>Alat elektrical</v>
      </c>
      <c r="I300" s="132" t="str">
        <f>IF(EXACT($F300, ""), "", VLOOKUP($F300, 'RAW EDITED 3 Years'!$A$2:$G$438, 7, FALSE))</f>
        <v>flexibel conduit metal 1/2in</v>
      </c>
      <c r="J300" s="113"/>
      <c r="K300" s="113"/>
      <c r="L300" s="63" t="s">
        <v>14276</v>
      </c>
      <c r="N300" s="31">
        <f t="shared" si="17"/>
        <v>123000000000297</v>
      </c>
      <c r="O30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'Surya Electrical'::varchar, 141000000000018::bigint); </v>
      </c>
    </row>
    <row r="301" spans="1:15">
      <c r="A301" s="23" t="str">
        <f t="shared" si="16"/>
        <v/>
      </c>
      <c r="B301" s="22" t="s">
        <v>14455</v>
      </c>
      <c r="C301" s="110">
        <v>141000000000018</v>
      </c>
      <c r="D301" s="111" t="str">
        <f>IF(EXACT($C301, ""), B301, CONCATENATE(VLOOKUP($C301, 'REF - InstitutionType'!$B$4:$E$102, 3, FALSE), IF(EXACT(VLOOKUP($C301, 'REF - InstitutionType'!$B$4:$E$102, 3, FALSE), ""), "", " "), $B301, "", VLOOKUP($C301, 'REF - InstitutionType'!$B$4:$E$102, 4, FALSE), IF(EXACT($E301, ""), "", " [a.k.a : "&amp;$E301&amp;"]")))</f>
        <v>Toko Top Listrik</v>
      </c>
      <c r="E301" s="112"/>
      <c r="F301" s="63" t="s">
        <v>14375</v>
      </c>
      <c r="G301" s="132" t="str">
        <f>IF(EXACT($F301, ""), "", VLOOKUP($F301, 'RAW EDITED 3 Years'!$A$2:$G$438, 5, FALSE))</f>
        <v>Supplier Material ME</v>
      </c>
      <c r="H301" s="132" t="str">
        <f>IF(EXACT($F301, ""), "", VLOOKUP($F301, 'RAW EDITED 3 Years'!$A$2:$G$438, 6, FALSE))</f>
        <v>Panel Maker</v>
      </c>
      <c r="I301" s="132" t="str">
        <f>IF(EXACT($F301, ""), "", VLOOKUP($F301, 'RAW EDITED 3 Years'!$A$2:$G$438, 7, FALSE))</f>
        <v>Untuk pembuatan Panel Di Kolaka</v>
      </c>
      <c r="J301" s="113"/>
      <c r="K301" s="113"/>
      <c r="L301" s="63" t="s">
        <v>14276</v>
      </c>
      <c r="N301" s="31">
        <f t="shared" si="17"/>
        <v>123000000000298</v>
      </c>
      <c r="O30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'Top Listrik'::varchar, 141000000000018::bigint); </v>
      </c>
    </row>
    <row r="302" spans="1:15">
      <c r="A302" s="23" t="str">
        <f t="shared" si="16"/>
        <v/>
      </c>
      <c r="B302" s="22" t="s">
        <v>14456</v>
      </c>
      <c r="C302" s="110">
        <v>141000000000018</v>
      </c>
      <c r="D302" s="111" t="str">
        <f>IF(EXACT($C302, ""), B302, CONCATENATE(VLOOKUP($C302, 'REF - InstitutionType'!$B$4:$E$102, 3, FALSE), IF(EXACT(VLOOKUP($C302, 'REF - InstitutionType'!$B$4:$E$102, 3, FALSE), ""), "", " "), $B302, "", VLOOKUP($C302, 'REF - InstitutionType'!$B$4:$E$102, 4, FALSE), IF(EXACT($E302, ""), "", " [a.k.a : "&amp;$E302&amp;"]")))</f>
        <v>Toko Top Swalayan</v>
      </c>
      <c r="E302" s="112"/>
      <c r="F302" s="63" t="s">
        <v>14376</v>
      </c>
      <c r="G302" s="132" t="str">
        <f>IF(EXACT($F302, ""), "", VLOOKUP($F302, 'RAW EDITED 3 Years'!$A$2:$G$438, 5, FALSE))</f>
        <v>Supplier</v>
      </c>
      <c r="H302" s="132" t="str">
        <f>IF(EXACT($F302, ""), "", VLOOKUP($F302, 'RAW EDITED 3 Years'!$A$2:$G$438, 6, FALSE))</f>
        <v>Bahan Bangunan</v>
      </c>
      <c r="I302" s="132" t="str">
        <f>IF(EXACT($F302, ""), "", VLOOKUP($F302, 'RAW EDITED 3 Years'!$A$2:$G$438, 7, FALSE))</f>
        <v>Swalayan &amp; Bahan bangunan</v>
      </c>
      <c r="J302" s="113"/>
      <c r="K302" s="113"/>
      <c r="L302" s="63" t="s">
        <v>14276</v>
      </c>
      <c r="N302" s="31">
        <f t="shared" si="17"/>
        <v>123000000000299</v>
      </c>
      <c r="O30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'Top Swalayan'::varchar, 141000000000018::bigint); </v>
      </c>
    </row>
    <row r="303" spans="1:15">
      <c r="A303" s="23" t="str">
        <f t="shared" si="16"/>
        <v/>
      </c>
      <c r="B303" s="70" t="s">
        <v>17403</v>
      </c>
      <c r="C303" s="114">
        <v>141000000000018</v>
      </c>
      <c r="D303" s="115" t="str">
        <f>IF(EXACT($C303, ""), B303, CONCATENATE(VLOOKUP($C303, 'REF - InstitutionType'!$B$4:$E$102, 3, FALSE), IF(EXACT(VLOOKUP($C303, 'REF - InstitutionType'!$B$4:$E$102, 3, FALSE), ""), "", " "), $B303, "", VLOOKUP($C303, 'REF - InstitutionType'!$B$4:$E$102, 4, FALSE), IF(EXACT($E303, ""), "", " [a.k.a : "&amp;$E303&amp;"]")))</f>
        <v>Toko Usaha Teknik Bersama</v>
      </c>
      <c r="E303" s="116"/>
      <c r="F303" s="73" t="s">
        <v>15801</v>
      </c>
      <c r="G303" s="133" t="str">
        <f>IF(EXACT($F303, ""), "", VLOOKUP($F303, 'RAW EDITED 3 Years'!$A$2:$G$438, 5, FALSE))</f>
        <v>Workshop</v>
      </c>
      <c r="H303" s="133" t="str">
        <f>IF(EXACT($F303, ""), "", VLOOKUP($F303, 'RAW EDITED 3 Years'!$A$2:$G$438, 6, FALSE))</f>
        <v>Alat, Mesin dan suku cadang</v>
      </c>
      <c r="I303" s="133" t="str">
        <f>IF(EXACT($F303, ""), "", VLOOKUP($F303, 'RAW EDITED 3 Years'!$A$2:$G$438, 7, FALSE))</f>
        <v>Service Alat dan Mesin Stamper</v>
      </c>
      <c r="J303" s="117"/>
      <c r="K303" s="117"/>
      <c r="L303" s="73" t="s">
        <v>14276</v>
      </c>
      <c r="N303" s="31">
        <f t="shared" si="17"/>
        <v>123000000000300</v>
      </c>
      <c r="O30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'Usaha Teknik Bersama'::varchar, 141000000000018::bigint); </v>
      </c>
    </row>
    <row r="304" spans="1:15">
      <c r="A304" s="23" t="str">
        <f t="shared" si="16"/>
        <v/>
      </c>
      <c r="B304" s="22" t="s">
        <v>14516</v>
      </c>
      <c r="C304" s="110">
        <v>141000000000020</v>
      </c>
      <c r="D304" s="111" t="str">
        <f>IF(EXACT($C304, ""), B304, CONCATENATE(VLOOKUP($C304, 'REF - InstitutionType'!$B$4:$E$102, 3, FALSE), IF(EXACT(VLOOKUP($C304, 'REF - InstitutionType'!$B$4:$E$102, 3, FALSE), ""), "", " "), $B304, "", VLOOKUP($C304, 'REF - InstitutionType'!$B$4:$E$102, 4, FALSE), IF(EXACT($E304, ""), "", " [a.k.a : "&amp;$E304&amp;"]")))</f>
        <v>Toko Online Tokopedia - Aji jaya tehnik</v>
      </c>
      <c r="E304" s="112"/>
      <c r="F304" s="63" t="s">
        <v>1511</v>
      </c>
      <c r="G304" s="132" t="str">
        <f>IF(EXACT($F304, ""), "", VLOOKUP($F304, 'RAW EDITED 3 Years'!$A$2:$G$438, 5, FALSE))</f>
        <v>Supplier Material ME</v>
      </c>
      <c r="H304" s="132" t="str">
        <f>IF(EXACT($F304, ""), "", VLOOKUP($F304, 'RAW EDITED 3 Years'!$A$2:$G$438, 6, FALSE))</f>
        <v>Alat elektrical</v>
      </c>
      <c r="I304" s="132" t="str">
        <f>IF(EXACT($F304, ""), "", VLOOKUP($F304, 'RAW EDITED 3 Years'!$A$2:$G$438, 7, FALSE))</f>
        <v>Kabel FO, Pigtail, MCB</v>
      </c>
      <c r="J304" s="113"/>
      <c r="K304" s="113"/>
      <c r="L304" s="63" t="s">
        <v>14276</v>
      </c>
      <c r="N304" s="31">
        <f t="shared" si="17"/>
        <v>123000000000301</v>
      </c>
      <c r="O30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Aji jaya tehnik'::varchar, 141000000000020::bigint); </v>
      </c>
    </row>
    <row r="305" spans="1:18">
      <c r="A305" s="23" t="str">
        <f t="shared" si="16"/>
        <v/>
      </c>
      <c r="B305" s="22" t="s">
        <v>17380</v>
      </c>
      <c r="C305" s="110">
        <v>141000000000020</v>
      </c>
      <c r="D305" s="111" t="str">
        <f>IF(EXACT($C305, ""), B305, CONCATENATE(VLOOKUP($C305, 'REF - InstitutionType'!$B$4:$E$102, 3, FALSE), IF(EXACT(VLOOKUP($C305, 'REF - InstitutionType'!$B$4:$E$102, 3, FALSE), ""), "", " "), $B305, "", VLOOKUP($C305, 'REF - InstitutionType'!$B$4:$E$102, 4, FALSE), IF(EXACT($E305, ""), "", " [a.k.a : "&amp;$E305&amp;"]")))</f>
        <v>Toko Online Tokopedia - Aksesmandiri</v>
      </c>
      <c r="E305" s="112"/>
      <c r="F305" s="63" t="s">
        <v>15347</v>
      </c>
      <c r="G305" s="132" t="str">
        <f>IF(EXACT($F305, ""), "", VLOOKUP($F305, 'RAW EDITED 3 Years'!$A$2:$G$438, 5, FALSE))</f>
        <v>Toko Online</v>
      </c>
      <c r="H305" s="132" t="str">
        <f>IF(EXACT($F305, ""), "", VLOOKUP($F305, 'RAW EDITED 3 Years'!$A$2:$G$438, 6, FALSE))</f>
        <v>Internet Dan Networking</v>
      </c>
      <c r="I305" s="132" t="str">
        <f>IF(EXACT($F305, ""), "", VLOOKUP($F305, 'RAW EDITED 3 Years'!$A$2:$G$438, 7, FALSE))</f>
        <v xml:space="preserve">Fingerprint </v>
      </c>
      <c r="J305" s="113"/>
      <c r="K305" s="113"/>
      <c r="L305" s="63" t="s">
        <v>14276</v>
      </c>
      <c r="N305" s="31">
        <f t="shared" si="17"/>
        <v>123000000000302</v>
      </c>
      <c r="O30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Aksesmandiri'::varchar, 141000000000020::bigint); </v>
      </c>
    </row>
    <row r="306" spans="1:18">
      <c r="A306" s="23" t="str">
        <f t="shared" si="16"/>
        <v/>
      </c>
      <c r="B306" s="22" t="s">
        <v>14447</v>
      </c>
      <c r="C306" s="110">
        <v>141000000000020</v>
      </c>
      <c r="D306" s="111" t="str">
        <f>IF(EXACT($C306, ""), B306, CONCATENATE(VLOOKUP($C306, 'REF - InstitutionType'!$B$4:$E$102, 3, FALSE), IF(EXACT(VLOOKUP($C306, 'REF - InstitutionType'!$B$4:$E$102, 3, FALSE), ""), "", " "), $B306, "", VLOOKUP($C306, 'REF - InstitutionType'!$B$4:$E$102, 4, FALSE), IF(EXACT($E306, ""), "", " [a.k.a : "&amp;$E306&amp;"]")))</f>
        <v>Toko Online Tokopedia - aprofficialjkt</v>
      </c>
      <c r="E306" s="112"/>
      <c r="F306" s="63" t="s">
        <v>10550</v>
      </c>
      <c r="G306" s="132" t="str">
        <f>IF(EXACT($F306, ""), "", VLOOKUP($F306, 'RAW EDITED 3 Years'!$A$2:$G$438, 5, FALSE))</f>
        <v>Toko Online</v>
      </c>
      <c r="H306" s="132" t="str">
        <f>IF(EXACT($F306, ""), "", VLOOKUP($F306, 'RAW EDITED 3 Years'!$A$2:$G$438, 6, FALSE))</f>
        <v>Tools</v>
      </c>
      <c r="I306" s="132" t="str">
        <f>IF(EXACT($F306, ""), "", VLOOKUP($F306, 'RAW EDITED 3 Years'!$A$2:$G$438, 7, FALSE))</f>
        <v>Bor, Impact Wrench, Mata Bor dll</v>
      </c>
      <c r="J306" s="113"/>
      <c r="K306" s="113"/>
      <c r="L306" s="63" t="s">
        <v>14276</v>
      </c>
      <c r="N306" s="31">
        <f t="shared" si="17"/>
        <v>123000000000303</v>
      </c>
      <c r="O30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aprofficialjkt'::varchar, 141000000000020::bigint); </v>
      </c>
    </row>
    <row r="307" spans="1:18">
      <c r="A307" s="23" t="str">
        <f t="shared" si="16"/>
        <v/>
      </c>
      <c r="B307" s="22" t="s">
        <v>14517</v>
      </c>
      <c r="C307" s="110">
        <v>141000000000020</v>
      </c>
      <c r="D307" s="111" t="str">
        <f>IF(EXACT($C307, ""), B307, CONCATENATE(VLOOKUP($C307, 'REF - InstitutionType'!$B$4:$E$102, 3, FALSE), IF(EXACT(VLOOKUP($C307, 'REF - InstitutionType'!$B$4:$E$102, 3, FALSE), ""), "", " "), $B307, "", VLOOKUP($C307, 'REF - InstitutionType'!$B$4:$E$102, 4, FALSE), IF(EXACT($E307, ""), "", " [a.k.a : "&amp;$E307&amp;"]")))</f>
        <v>Toko Online Tokopedia - Aurorae World</v>
      </c>
      <c r="E307" s="112"/>
      <c r="F307" s="63" t="s">
        <v>2224</v>
      </c>
      <c r="G307" s="132" t="str">
        <f>IF(EXACT($F307, ""), "", VLOOKUP($F307, 'RAW EDITED 3 Years'!$A$2:$G$438, 5, FALSE))</f>
        <v>Toko Online</v>
      </c>
      <c r="H307" s="132" t="str">
        <f>IF(EXACT($F307, ""), "", VLOOKUP($F307, 'RAW EDITED 3 Years'!$A$2:$G$438, 6, FALSE))</f>
        <v>Alat elektrical</v>
      </c>
      <c r="I307" s="132" t="str">
        <f>IF(EXACT($F307, ""), "", VLOOKUP($F307, 'RAW EDITED 3 Years'!$A$2:$G$438, 7, FALSE))</f>
        <v>Socket, Plug, MCB, Terminal Block</v>
      </c>
      <c r="J307" s="113"/>
      <c r="K307" s="113"/>
      <c r="L307" s="63" t="s">
        <v>14276</v>
      </c>
      <c r="N307" s="31">
        <f t="shared" si="17"/>
        <v>123000000000304</v>
      </c>
      <c r="O30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Aurorae World'::varchar, 141000000000020::bigint); </v>
      </c>
    </row>
    <row r="308" spans="1:18">
      <c r="A308" s="23" t="str">
        <f t="shared" si="16"/>
        <v/>
      </c>
      <c r="B308" s="22" t="s">
        <v>14518</v>
      </c>
      <c r="C308" s="110">
        <v>141000000000020</v>
      </c>
      <c r="D308" s="111" t="str">
        <f>IF(EXACT($C308, ""), B308, CONCATENATE(VLOOKUP($C308, 'REF - InstitutionType'!$B$4:$E$102, 3, FALSE), IF(EXACT(VLOOKUP($C308, 'REF - InstitutionType'!$B$4:$E$102, 3, FALSE), ""), "", " "), $B308, "", VLOOKUP($C308, 'REF - InstitutionType'!$B$4:$E$102, 4, FALSE), IF(EXACT($E308, ""), "", " [a.k.a : "&amp;$E308&amp;"]")))</f>
        <v>Toko Online Tokopedia - Automa-88</v>
      </c>
      <c r="E308" s="112"/>
      <c r="F308" s="63" t="s">
        <v>2718</v>
      </c>
      <c r="G308" s="132" t="str">
        <f>IF(EXACT($F308, ""), "", VLOOKUP($F308, 'RAW EDITED 3 Years'!$A$2:$G$438, 5, FALSE))</f>
        <v>Toko Online</v>
      </c>
      <c r="H308" s="132" t="str">
        <f>IF(EXACT($F308, ""), "", VLOOKUP($F308, 'RAW EDITED 3 Years'!$A$2:$G$438, 6, FALSE))</f>
        <v>Alat elektrical</v>
      </c>
      <c r="I308" s="132" t="str">
        <f>IF(EXACT($F308, ""), "", VLOOKUP($F308, 'RAW EDITED 3 Years'!$A$2:$G$438, 7, FALSE))</f>
        <v>Terminal Block, MCB, Socket &amp; Plug</v>
      </c>
      <c r="J308" s="113"/>
      <c r="K308" s="113"/>
      <c r="L308" s="63" t="s">
        <v>14276</v>
      </c>
      <c r="N308" s="31">
        <f t="shared" si="17"/>
        <v>123000000000305</v>
      </c>
      <c r="O30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Automa-88'::varchar, 141000000000020::bigint); </v>
      </c>
    </row>
    <row r="309" spans="1:18">
      <c r="A309" s="23" t="str">
        <f t="shared" si="16"/>
        <v/>
      </c>
      <c r="B309" s="22" t="s">
        <v>17371</v>
      </c>
      <c r="C309" s="110">
        <v>141000000000020</v>
      </c>
      <c r="D309" s="111" t="str">
        <f>IF(EXACT($C309, ""), B309, CONCATENATE(VLOOKUP($C309, 'REF - InstitutionType'!$B$4:$E$102, 3, FALSE), IF(EXACT(VLOOKUP($C309, 'REF - InstitutionType'!$B$4:$E$102, 3, FALSE), ""), "", " "), $B309, "", VLOOKUP($C309, 'REF - InstitutionType'!$B$4:$E$102, 4, FALSE), IF(EXACT($E309, ""), "", " [a.k.a : "&amp;$E309&amp;"]")))</f>
        <v>Toko Online Tokopedia - Baja Besi Perkasa</v>
      </c>
      <c r="E309" s="112"/>
      <c r="F309" s="63" t="s">
        <v>17096</v>
      </c>
      <c r="G309" s="132" t="str">
        <f>IF(EXACT($F309, ""), "", VLOOKUP($F309, 'RAW EDITED 3 Years'!$A$2:$G$438, 5, FALSE))</f>
        <v>Toko Online</v>
      </c>
      <c r="H309" s="132" t="str">
        <f>IF(EXACT($F309, ""), "", VLOOKUP($F309, 'RAW EDITED 3 Years'!$A$2:$G$438, 6, FALSE))</f>
        <v>Bahan Bangunan</v>
      </c>
      <c r="I309" s="132" t="str">
        <f>IF(EXACT($F309, ""), "", VLOOKUP($F309, 'RAW EDITED 3 Years'!$A$2:$G$438, 7, FALSE))</f>
        <v>Toko Baja besi - Tokopedia</v>
      </c>
      <c r="J309" s="113"/>
      <c r="K309" s="113"/>
      <c r="L309" s="63" t="s">
        <v>14276</v>
      </c>
      <c r="N309" s="31">
        <f t="shared" si="17"/>
        <v>123000000000306</v>
      </c>
      <c r="O30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Baja Besi Perkasa'::varchar, 141000000000020::bigint); </v>
      </c>
      <c r="R309" s="33"/>
    </row>
    <row r="310" spans="1:18">
      <c r="A310" s="23" t="str">
        <f t="shared" si="16"/>
        <v/>
      </c>
      <c r="B310" s="22" t="s">
        <v>14519</v>
      </c>
      <c r="C310" s="110">
        <v>141000000000020</v>
      </c>
      <c r="D310" s="111" t="str">
        <f>IF(EXACT($C310, ""), B310, CONCATENATE(VLOOKUP($C310, 'REF - InstitutionType'!$B$4:$E$102, 3, FALSE), IF(EXACT(VLOOKUP($C310, 'REF - InstitutionType'!$B$4:$E$102, 3, FALSE), ""), "", " "), $B310, "", VLOOKUP($C310, 'REF - InstitutionType'!$B$4:$E$102, 4, FALSE), IF(EXACT($E310, ""), "", " [a.k.a : "&amp;$E310&amp;"]")))</f>
        <v>Toko Online Tokopedia - BB Wing</v>
      </c>
      <c r="E310" s="112"/>
      <c r="F310" s="63" t="s">
        <v>12929</v>
      </c>
      <c r="G310" s="132" t="str">
        <f>IF(EXACT($F310, ""), "", VLOOKUP($F310, 'RAW EDITED 3 Years'!$A$2:$G$438, 5, FALSE))</f>
        <v>Toko Online</v>
      </c>
      <c r="H310" s="132" t="str">
        <f>IF(EXACT($F310, ""), "", VLOOKUP($F310, 'RAW EDITED 3 Years'!$A$2:$G$438, 6, FALSE))</f>
        <v>General</v>
      </c>
      <c r="I310" s="132" t="str">
        <f>IF(EXACT($F310, ""), "", VLOOKUP($F310, 'RAW EDITED 3 Years'!$A$2:$G$438, 7, FALSE))</f>
        <v>Pompa NS</v>
      </c>
      <c r="J310" s="113"/>
      <c r="K310" s="113"/>
      <c r="L310" s="63" t="s">
        <v>14276</v>
      </c>
      <c r="N310" s="31">
        <f t="shared" si="17"/>
        <v>123000000000307</v>
      </c>
      <c r="O31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BB Wing'::varchar, 141000000000020::bigint); </v>
      </c>
    </row>
    <row r="311" spans="1:18">
      <c r="A311" s="23" t="str">
        <f t="shared" si="16"/>
        <v/>
      </c>
      <c r="B311" s="22" t="s">
        <v>14520</v>
      </c>
      <c r="C311" s="110">
        <v>141000000000020</v>
      </c>
      <c r="D311" s="111" t="str">
        <f>IF(EXACT($C311, ""), B311, CONCATENATE(VLOOKUP($C311, 'REF - InstitutionType'!$B$4:$E$102, 3, FALSE), IF(EXACT(VLOOKUP($C311, 'REF - InstitutionType'!$B$4:$E$102, 3, FALSE), ""), "", " "), $B311, "", VLOOKUP($C311, 'REF - InstitutionType'!$B$4:$E$102, 4, FALSE), IF(EXACT($E311, ""), "", " [a.k.a : "&amp;$E311&amp;"]")))</f>
        <v>Toko Online Tokopedia - Best Electric 168</v>
      </c>
      <c r="E311" s="112"/>
      <c r="F311" s="63" t="s">
        <v>940</v>
      </c>
      <c r="G311" s="132" t="str">
        <f>IF(EXACT($F311, ""), "", VLOOKUP($F311, 'RAW EDITED 3 Years'!$A$2:$G$438, 5, FALSE))</f>
        <v>Toko Online</v>
      </c>
      <c r="H311" s="132" t="str">
        <f>IF(EXACT($F311, ""), "", VLOOKUP($F311, 'RAW EDITED 3 Years'!$A$2:$G$438, 6, FALSE))</f>
        <v>Alat elektrical</v>
      </c>
      <c r="I311" s="132" t="str">
        <f>IF(EXACT($F311, ""), "", VLOOKUP($F311, 'RAW EDITED 3 Years'!$A$2:$G$438, 7, FALSE))</f>
        <v>Marke tube, vinyl, heat shrink</v>
      </c>
      <c r="J311" s="113"/>
      <c r="K311" s="113"/>
      <c r="L311" s="63" t="s">
        <v>14276</v>
      </c>
      <c r="N311" s="31">
        <f t="shared" si="17"/>
        <v>123000000000308</v>
      </c>
      <c r="O31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Best Electric 168'::varchar, 141000000000020::bigint); </v>
      </c>
    </row>
    <row r="312" spans="1:18">
      <c r="A312" s="23" t="str">
        <f t="shared" si="16"/>
        <v/>
      </c>
      <c r="B312" s="22" t="s">
        <v>14521</v>
      </c>
      <c r="C312" s="110">
        <v>141000000000020</v>
      </c>
      <c r="D312" s="111" t="str">
        <f>IF(EXACT($C312, ""), B312, CONCATENATE(VLOOKUP($C312, 'REF - InstitutionType'!$B$4:$E$102, 3, FALSE), IF(EXACT(VLOOKUP($C312, 'REF - InstitutionType'!$B$4:$E$102, 3, FALSE), ""), "", " "), $B312, "", VLOOKUP($C312, 'REF - InstitutionType'!$B$4:$E$102, 4, FALSE), IF(EXACT($E312, ""), "", " [a.k.a : "&amp;$E312&amp;"]")))</f>
        <v>Toko Online Tokopedia - Bina Electric</v>
      </c>
      <c r="E312" s="112"/>
      <c r="F312" s="63" t="s">
        <v>12451</v>
      </c>
      <c r="G312" s="132" t="str">
        <f>IF(EXACT($F312, ""), "", VLOOKUP($F312, 'RAW EDITED 3 Years'!$A$2:$G$438, 5, FALSE))</f>
        <v>Toko Online</v>
      </c>
      <c r="H312" s="132" t="str">
        <f>IF(EXACT($F312, ""), "", VLOOKUP($F312, 'RAW EDITED 3 Years'!$A$2:$G$438, 6, FALSE))</f>
        <v>Alat elektrical</v>
      </c>
      <c r="I312" s="132" t="str">
        <f>IF(EXACT($F312, ""), "", VLOOKUP($F312, 'RAW EDITED 3 Years'!$A$2:$G$438, 7, FALSE))</f>
        <v>Thermostat, relay, contactor, skun</v>
      </c>
      <c r="J312" s="113"/>
      <c r="K312" s="113"/>
      <c r="L312" s="63" t="s">
        <v>14276</v>
      </c>
      <c r="N312" s="31">
        <f t="shared" si="17"/>
        <v>123000000000309</v>
      </c>
      <c r="O31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Bina Electric'::varchar, 141000000000020::bigint); </v>
      </c>
    </row>
    <row r="313" spans="1:18">
      <c r="A313" s="23" t="str">
        <f t="shared" si="16"/>
        <v/>
      </c>
      <c r="B313" s="22" t="s">
        <v>14610</v>
      </c>
      <c r="C313" s="110">
        <v>141000000000020</v>
      </c>
      <c r="D313" s="111" t="str">
        <f>IF(EXACT($C313, ""), B313, CONCATENATE(VLOOKUP($C313, 'REF - InstitutionType'!$B$4:$E$102, 3, FALSE), IF(EXACT(VLOOKUP($C313, 'REF - InstitutionType'!$B$4:$E$102, 3, FALSE), ""), "", " "), $B313, "", VLOOKUP($C313, 'REF - InstitutionType'!$B$4:$E$102, 4, FALSE), IF(EXACT($E313, ""), "", " [a.k.a : "&amp;$E313&amp;"]")))</f>
        <v>Toko Online Tokopedia - Bintang-Electric</v>
      </c>
      <c r="E313" s="112"/>
      <c r="F313" s="63" t="s">
        <v>13032</v>
      </c>
      <c r="G313" s="132" t="str">
        <f>IF(EXACT($F313, ""), "", VLOOKUP($F313, 'RAW EDITED 3 Years'!$A$2:$G$438, 5, FALSE))</f>
        <v>Toko Online</v>
      </c>
      <c r="H313" s="132" t="str">
        <f>IF(EXACT($F313, ""), "", VLOOKUP($F313, 'RAW EDITED 3 Years'!$A$2:$G$438, 6, FALSE))</f>
        <v>Alat elektrical</v>
      </c>
      <c r="I313" s="132" t="str">
        <f>IF(EXACT($F313, ""), "", VLOOKUP($F313, 'RAW EDITED 3 Years'!$A$2:$G$438, 7, FALSE))</f>
        <v>Peralatan Grounding</v>
      </c>
      <c r="J313" s="113"/>
      <c r="K313" s="113"/>
      <c r="L313" s="63" t="s">
        <v>14276</v>
      </c>
      <c r="N313" s="31">
        <f t="shared" si="17"/>
        <v>123000000000310</v>
      </c>
      <c r="O31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Bintang-Electric'::varchar, 141000000000020::bigint); </v>
      </c>
    </row>
    <row r="314" spans="1:18">
      <c r="A314" s="23" t="str">
        <f t="shared" si="16"/>
        <v/>
      </c>
      <c r="B314" s="22" t="s">
        <v>17374</v>
      </c>
      <c r="C314" s="110">
        <v>141000000000020</v>
      </c>
      <c r="D314" s="111" t="str">
        <f>IF(EXACT($C314, ""), B314, CONCATENATE(VLOOKUP($C314, 'REF - InstitutionType'!$B$4:$E$102, 3, FALSE), IF(EXACT(VLOOKUP($C314, 'REF - InstitutionType'!$B$4:$E$102, 3, FALSE), ""), "", " "), $B314, "", VLOOKUP($C314, 'REF - InstitutionType'!$B$4:$E$102, 4, FALSE), IF(EXACT($E314, ""), "", " [a.k.a : "&amp;$E314&amp;"]")))</f>
        <v>Toko Online Tokopedia - BJ Telecom</v>
      </c>
      <c r="E314" s="112"/>
      <c r="F314" s="63" t="s">
        <v>1100</v>
      </c>
      <c r="G314" s="132" t="str">
        <f>IF(EXACT($F314, ""), "", VLOOKUP($F314, 'RAW EDITED 3 Years'!$A$2:$G$438, 5, FALSE))</f>
        <v>Toko Online</v>
      </c>
      <c r="H314" s="132" t="str">
        <f>IF(EXACT($F314, ""), "", VLOOKUP($F314, 'RAW EDITED 3 Years'!$A$2:$G$438, 6, FALSE))</f>
        <v>Alat elektrical</v>
      </c>
      <c r="I314" s="132" t="str">
        <f>IF(EXACT($F314, ""), "", VLOOKUP($F314, 'RAW EDITED 3 Years'!$A$2:$G$438, 7, FALSE))</f>
        <v>Fibre Optik dan aksesoris</v>
      </c>
      <c r="J314" s="113"/>
      <c r="K314" s="113"/>
      <c r="L314" s="63" t="s">
        <v>14276</v>
      </c>
      <c r="N314" s="31">
        <f t="shared" si="17"/>
        <v>123000000000311</v>
      </c>
      <c r="O31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BJ Telecom'::varchar, 141000000000020::bigint); </v>
      </c>
    </row>
    <row r="315" spans="1:18">
      <c r="A315" s="23" t="str">
        <f t="shared" si="16"/>
        <v/>
      </c>
      <c r="B315" s="22" t="s">
        <v>14448</v>
      </c>
      <c r="C315" s="110">
        <v>141000000000020</v>
      </c>
      <c r="D315" s="111" t="str">
        <f>IF(EXACT($C315, ""), B315, CONCATENATE(VLOOKUP($C315, 'REF - InstitutionType'!$B$4:$E$102, 3, FALSE), IF(EXACT(VLOOKUP($C315, 'REF - InstitutionType'!$B$4:$E$102, 3, FALSE), ""), "", " "), $B315, "", VLOOKUP($C315, 'REF - InstitutionType'!$B$4:$E$102, 4, FALSE), IF(EXACT($E315, ""), "", " [a.k.a : "&amp;$E315&amp;"]")))</f>
        <v>Toko Online Tokopedia - Budget Technology</v>
      </c>
      <c r="E315" s="112"/>
      <c r="F315" s="63" t="s">
        <v>14367</v>
      </c>
      <c r="G315" s="132" t="str">
        <f>IF(EXACT($F315, ""), "", VLOOKUP($F315, 'RAW EDITED 3 Years'!$A$2:$G$438, 5, FALSE))</f>
        <v>Toko Online</v>
      </c>
      <c r="H315" s="132" t="str">
        <f>IF(EXACT($F315, ""), "", VLOOKUP($F315, 'RAW EDITED 3 Years'!$A$2:$G$438, 6, FALSE))</f>
        <v>Komputer &amp; Server</v>
      </c>
      <c r="I315" s="132" t="str">
        <f>IF(EXACT($F315, ""), "", VLOOKUP($F315, 'RAW EDITED 3 Years'!$A$2:$G$438, 7, FALSE))</f>
        <v>Tokopedia Komputer &amp; Aksesoris</v>
      </c>
      <c r="J315" s="113"/>
      <c r="K315" s="113"/>
      <c r="L315" s="63" t="s">
        <v>14276</v>
      </c>
      <c r="N315" s="31">
        <f t="shared" si="17"/>
        <v>123000000000312</v>
      </c>
      <c r="O31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Budget Technology'::varchar, 141000000000020::bigint); </v>
      </c>
    </row>
    <row r="316" spans="1:18">
      <c r="A316" s="23" t="str">
        <f t="shared" si="16"/>
        <v/>
      </c>
      <c r="B316" s="22" t="s">
        <v>14523</v>
      </c>
      <c r="C316" s="110">
        <v>141000000000020</v>
      </c>
      <c r="D316" s="111" t="str">
        <f>IF(EXACT($C316, ""), B316, CONCATENATE(VLOOKUP($C316, 'REF - InstitutionType'!$B$4:$E$102, 3, FALSE), IF(EXACT(VLOOKUP($C316, 'REF - InstitutionType'!$B$4:$E$102, 3, FALSE), ""), "", " "), $B316, "", VLOOKUP($C316, 'REF - InstitutionType'!$B$4:$E$102, 4, FALSE), IF(EXACT($E316, ""), "", " [a.k.a : "&amp;$E316&amp;"]")))</f>
        <v>Toko Online Tokopedia - Cahaya Mitra Electrical</v>
      </c>
      <c r="E316" s="112"/>
      <c r="F316" s="63" t="s">
        <v>999</v>
      </c>
      <c r="G316" s="132" t="str">
        <f>IF(EXACT($F316, ""), "", VLOOKUP($F316, 'RAW EDITED 3 Years'!$A$2:$G$438, 5, FALSE))</f>
        <v>Toko Online</v>
      </c>
      <c r="H316" s="132" t="str">
        <f>IF(EXACT($F316, ""), "", VLOOKUP($F316, 'RAW EDITED 3 Years'!$A$2:$G$438, 6, FALSE))</f>
        <v>Alat elektrical</v>
      </c>
      <c r="I316" s="132" t="str">
        <f>IF(EXACT($F316, ""), "", VLOOKUP($F316, 'RAW EDITED 3 Years'!$A$2:$G$438, 7, FALSE))</f>
        <v>MCB, Socket, Relay, Ballast</v>
      </c>
      <c r="J316" s="113"/>
      <c r="K316" s="113"/>
      <c r="L316" s="63" t="s">
        <v>14276</v>
      </c>
      <c r="N316" s="31">
        <f t="shared" si="17"/>
        <v>123000000000313</v>
      </c>
      <c r="O31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Cahaya Mitra Electrical'::varchar, 141000000000020::bigint); </v>
      </c>
    </row>
    <row r="317" spans="1:18">
      <c r="A317" s="23" t="str">
        <f t="shared" si="16"/>
        <v/>
      </c>
      <c r="B317" s="22" t="s">
        <v>14524</v>
      </c>
      <c r="C317" s="110">
        <v>141000000000020</v>
      </c>
      <c r="D317" s="111" t="str">
        <f>IF(EXACT($C317, ""), B317, CONCATENATE(VLOOKUP($C317, 'REF - InstitutionType'!$B$4:$E$102, 3, FALSE), IF(EXACT(VLOOKUP($C317, 'REF - InstitutionType'!$B$4:$E$102, 3, FALSE), ""), "", " "), $B317, "", VLOOKUP($C317, 'REF - InstitutionType'!$B$4:$E$102, 4, FALSE), IF(EXACT($E317, ""), "", " [a.k.a : "&amp;$E317&amp;"]")))</f>
        <v>Toko Online Tokopedia - Central Electrindo</v>
      </c>
      <c r="E317" s="112"/>
      <c r="F317" s="63" t="s">
        <v>14502</v>
      </c>
      <c r="G317" s="132" t="str">
        <f>IF(EXACT($F317, ""), "", VLOOKUP($F317, 'RAW EDITED 3 Years'!$A$2:$G$438, 5, FALSE))</f>
        <v>Toko Online</v>
      </c>
      <c r="H317" s="132" t="str">
        <f>IF(EXACT($F317, ""), "", VLOOKUP($F317, 'RAW EDITED 3 Years'!$A$2:$G$438, 6, FALSE))</f>
        <v>Alat elektrical</v>
      </c>
      <c r="I317" s="132" t="str">
        <f>IF(EXACT($F317, ""), "", VLOOKUP($F317, 'RAW EDITED 3 Years'!$A$2:$G$438, 7, FALSE))</f>
        <v>Terminal Block, Push button, Proximity switch, temperature control, relay, ampere meter</v>
      </c>
      <c r="J317" s="113"/>
      <c r="K317" s="113"/>
      <c r="L317" s="63" t="s">
        <v>14276</v>
      </c>
      <c r="N317" s="31">
        <f t="shared" si="17"/>
        <v>123000000000314</v>
      </c>
      <c r="O31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Central Electrindo'::varchar, 141000000000020::bigint); </v>
      </c>
    </row>
    <row r="318" spans="1:18">
      <c r="A318" s="23" t="str">
        <f t="shared" si="16"/>
        <v/>
      </c>
      <c r="B318" s="22" t="s">
        <v>14611</v>
      </c>
      <c r="C318" s="110">
        <v>141000000000020</v>
      </c>
      <c r="D318" s="111" t="str">
        <f>IF(EXACT($C318, ""), B318, CONCATENATE(VLOOKUP($C318, 'REF - InstitutionType'!$B$4:$E$102, 3, FALSE), IF(EXACT(VLOOKUP($C318, 'REF - InstitutionType'!$B$4:$E$102, 3, FALSE), ""), "", " "), $B318, "", VLOOKUP($C318, 'REF - InstitutionType'!$B$4:$E$102, 4, FALSE), IF(EXACT($E318, ""), "", " [a.k.a : "&amp;$E318&amp;"]")))</f>
        <v>Toko Online Tokopedia - Damarstore01</v>
      </c>
      <c r="E318" s="112"/>
      <c r="F318" s="63" t="s">
        <v>14503</v>
      </c>
      <c r="G318" s="132" t="str">
        <f>IF(EXACT($F318, ""), "", VLOOKUP($F318, 'RAW EDITED 3 Years'!$A$2:$G$438, 5, FALSE))</f>
        <v>Toko Online</v>
      </c>
      <c r="H318" s="132" t="str">
        <f>IF(EXACT($F318, ""), "", VLOOKUP($F318, 'RAW EDITED 3 Years'!$A$2:$G$438, 6, FALSE))</f>
        <v>Alat elektrical</v>
      </c>
      <c r="I318" s="132" t="str">
        <f>IF(EXACT($F318, ""), "", VLOOKUP($F318, 'RAW EDITED 3 Years'!$A$2:$G$438, 7, FALSE))</f>
        <v>Terminal Block, stopper, cable marker</v>
      </c>
      <c r="J318" s="113"/>
      <c r="K318" s="113"/>
      <c r="L318" s="63" t="s">
        <v>14276</v>
      </c>
      <c r="N318" s="31">
        <f t="shared" si="17"/>
        <v>123000000000315</v>
      </c>
      <c r="O31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Damarstore01'::varchar, 141000000000020::bigint); </v>
      </c>
    </row>
    <row r="319" spans="1:18">
      <c r="A319" s="23" t="str">
        <f t="shared" si="16"/>
        <v/>
      </c>
      <c r="B319" s="22" t="s">
        <v>14525</v>
      </c>
      <c r="C319" s="110">
        <v>141000000000020</v>
      </c>
      <c r="D319" s="111" t="str">
        <f>IF(EXACT($C319, ""), B319, CONCATENATE(VLOOKUP($C319, 'REF - InstitutionType'!$B$4:$E$102, 3, FALSE), IF(EXACT(VLOOKUP($C319, 'REF - InstitutionType'!$B$4:$E$102, 3, FALSE), ""), "", " "), $B319, "", VLOOKUP($C319, 'REF - InstitutionType'!$B$4:$E$102, 4, FALSE), IF(EXACT($E319, ""), "", " [a.k.a : "&amp;$E319&amp;"]")))</f>
        <v>Toko Online Tokopedia - Dewa Listrik</v>
      </c>
      <c r="E319" s="112"/>
      <c r="F319" s="63" t="s">
        <v>2736</v>
      </c>
      <c r="G319" s="132" t="str">
        <f>IF(EXACT($F319, ""), "", VLOOKUP($F319, 'RAW EDITED 3 Years'!$A$2:$G$438, 5, FALSE))</f>
        <v>Toko Online</v>
      </c>
      <c r="H319" s="132" t="str">
        <f>IF(EXACT($F319, ""), "", VLOOKUP($F319, 'RAW EDITED 3 Years'!$A$2:$G$438, 6, FALSE))</f>
        <v>Alat elektrical</v>
      </c>
      <c r="I319" s="132" t="str">
        <f>IF(EXACT($F319, ""), "", VLOOKUP($F319, 'RAW EDITED 3 Years'!$A$2:$G$438, 7, FALSE))</f>
        <v>MCB, Socket, Plug Schneider Legrand</v>
      </c>
      <c r="J319" s="113"/>
      <c r="K319" s="113"/>
      <c r="L319" s="63" t="s">
        <v>14276</v>
      </c>
      <c r="N319" s="31">
        <f t="shared" si="17"/>
        <v>123000000000316</v>
      </c>
      <c r="O31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Dewa Listrik'::varchar, 141000000000020::bigint); </v>
      </c>
    </row>
    <row r="320" spans="1:18">
      <c r="A320" s="23" t="str">
        <f t="shared" si="16"/>
        <v/>
      </c>
      <c r="B320" s="22" t="s">
        <v>17379</v>
      </c>
      <c r="C320" s="110">
        <v>141000000000020</v>
      </c>
      <c r="D320" s="111" t="str">
        <f>IF(EXACT($C320, ""), B320, CONCATENATE(VLOOKUP($C320, 'REF - InstitutionType'!$B$4:$E$102, 3, FALSE), IF(EXACT(VLOOKUP($C320, 'REF - InstitutionType'!$B$4:$E$102, 3, FALSE), ""), "", " "), $B320, "", VLOOKUP($C320, 'REF - InstitutionType'!$B$4:$E$102, 4, FALSE), IF(EXACT($E320, ""), "", " [a.k.a : "&amp;$E320&amp;"]")))</f>
        <v>Toko Online Tokopedia - Distributor Kabel</v>
      </c>
      <c r="E320" s="112"/>
      <c r="F320" s="63" t="s">
        <v>1647</v>
      </c>
      <c r="G320" s="132" t="str">
        <f>IF(EXACT($F320, ""), "", VLOOKUP($F320, 'RAW EDITED 3 Years'!$A$2:$G$438, 5, FALSE))</f>
        <v>Supplier Material ME</v>
      </c>
      <c r="H320" s="132" t="str">
        <f>IF(EXACT($F320, ""), "", VLOOKUP($F320, 'RAW EDITED 3 Years'!$A$2:$G$438, 6, FALSE))</f>
        <v>Alat elektrical</v>
      </c>
      <c r="I320" s="132" t="str">
        <f>IF(EXACT($F320, ""), "", VLOOKUP($F320, 'RAW EDITED 3 Years'!$A$2:$G$438, 7, FALSE))</f>
        <v>PG Clamp, Vinly, Skun, Kabel</v>
      </c>
      <c r="J320" s="113"/>
      <c r="K320" s="113"/>
      <c r="L320" s="63" t="s">
        <v>14276</v>
      </c>
      <c r="N320" s="31">
        <f t="shared" si="17"/>
        <v>123000000000317</v>
      </c>
      <c r="O32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Distributor Kabel'::varchar, 141000000000020::bigint); </v>
      </c>
    </row>
    <row r="321" spans="1:15">
      <c r="A321" s="23" t="str">
        <f t="shared" si="16"/>
        <v/>
      </c>
      <c r="B321" s="22" t="s">
        <v>17378</v>
      </c>
      <c r="C321" s="110">
        <v>141000000000020</v>
      </c>
      <c r="D321" s="111" t="str">
        <f>IF(EXACT($C321, ""), B321, CONCATENATE(VLOOKUP($C321, 'REF - InstitutionType'!$B$4:$E$102, 3, FALSE), IF(EXACT(VLOOKUP($C321, 'REF - InstitutionType'!$B$4:$E$102, 3, FALSE), ""), "", " "), $B321, "", VLOOKUP($C321, 'REF - InstitutionType'!$B$4:$E$102, 4, FALSE), IF(EXACT($E321, ""), "", " [a.k.a : "&amp;$E321&amp;"]")))</f>
        <v>Toko Online Tokopedia - Doctor Electrical</v>
      </c>
      <c r="E321" s="112"/>
      <c r="F321" s="63" t="s">
        <v>13007</v>
      </c>
      <c r="G321" s="132" t="str">
        <f>IF(EXACT($F321, ""), "", VLOOKUP($F321, 'RAW EDITED 3 Years'!$A$2:$G$438, 5, FALSE))</f>
        <v>Toko Online</v>
      </c>
      <c r="H321" s="132" t="str">
        <f>IF(EXACT($F321, ""), "", VLOOKUP($F321, 'RAW EDITED 3 Years'!$A$2:$G$438, 6, FALSE))</f>
        <v>Alat elektrical</v>
      </c>
      <c r="I321" s="132" t="str">
        <f>IF(EXACT($F321, ""), "", VLOOKUP($F321, 'RAW EDITED 3 Years'!$A$2:$G$438, 7, FALSE))</f>
        <v>Ethernet Switch Kyland, MCB</v>
      </c>
      <c r="J321" s="113"/>
      <c r="K321" s="113"/>
      <c r="L321" s="63" t="s">
        <v>14276</v>
      </c>
      <c r="N321" s="31">
        <f t="shared" si="17"/>
        <v>123000000000318</v>
      </c>
      <c r="O32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Doctor Electrical'::varchar, 141000000000020::bigint); </v>
      </c>
    </row>
    <row r="322" spans="1:15">
      <c r="A322" s="23" t="str">
        <f t="shared" si="16"/>
        <v/>
      </c>
      <c r="B322" s="22" t="s">
        <v>14528</v>
      </c>
      <c r="C322" s="110">
        <v>141000000000020</v>
      </c>
      <c r="D322" s="111" t="str">
        <f>IF(EXACT($C322, ""), B322, CONCATENATE(VLOOKUP($C322, 'REF - InstitutionType'!$B$4:$E$102, 3, FALSE), IF(EXACT(VLOOKUP($C322, 'REF - InstitutionType'!$B$4:$E$102, 3, FALSE), ""), "", " "), $B322, "", VLOOKUP($C322, 'REF - InstitutionType'!$B$4:$E$102, 4, FALSE), IF(EXACT($E322, ""), "", " [a.k.a : "&amp;$E322&amp;"]")))</f>
        <v xml:space="preserve">Toko Online Tokopedia - Dunia Ban Indonesia </v>
      </c>
      <c r="E322" s="112"/>
      <c r="F322" s="63" t="s">
        <v>14504</v>
      </c>
      <c r="G322" s="132" t="str">
        <f>IF(EXACT($F322, ""), "", VLOOKUP($F322, 'RAW EDITED 3 Years'!$A$2:$G$438, 5, FALSE))</f>
        <v>Toko Online</v>
      </c>
      <c r="H322" s="132" t="str">
        <f>IF(EXACT($F322, ""), "", VLOOKUP($F322, 'RAW EDITED 3 Years'!$A$2:$G$438, 6, FALSE))</f>
        <v>mobil</v>
      </c>
      <c r="I322" s="132" t="str">
        <f>IF(EXACT($F322, ""), "", VLOOKUP($F322, 'RAW EDITED 3 Years'!$A$2:$G$438, 7, FALSE))</f>
        <v xml:space="preserve">Pembelian Ban MT Hilux </v>
      </c>
      <c r="J322" s="113"/>
      <c r="K322" s="113"/>
      <c r="L322" s="63" t="s">
        <v>14276</v>
      </c>
      <c r="N322" s="31">
        <f t="shared" si="17"/>
        <v>123000000000319</v>
      </c>
      <c r="O32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Dunia Ban Indonesia '::varchar, 141000000000020::bigint); </v>
      </c>
    </row>
    <row r="323" spans="1:15">
      <c r="A323" s="23" t="str">
        <f t="shared" si="16"/>
        <v/>
      </c>
      <c r="B323" s="22" t="s">
        <v>14529</v>
      </c>
      <c r="C323" s="110">
        <v>141000000000020</v>
      </c>
      <c r="D323" s="111" t="str">
        <f>IF(EXACT($C323, ""), B323, CONCATENATE(VLOOKUP($C323, 'REF - InstitutionType'!$B$4:$E$102, 3, FALSE), IF(EXACT(VLOOKUP($C323, 'REF - InstitutionType'!$B$4:$E$102, 3, FALSE), ""), "", " "), $B323, "", VLOOKUP($C323, 'REF - InstitutionType'!$B$4:$E$102, 4, FALSE), IF(EXACT($E323, ""), "", " [a.k.a : "&amp;$E323&amp;"]")))</f>
        <v>Toko Online Tokopedia - Eddy variasi motor</v>
      </c>
      <c r="E323" s="112"/>
      <c r="F323" s="63" t="s">
        <v>14505</v>
      </c>
      <c r="G323" s="132" t="str">
        <f>IF(EXACT($F323, ""), "", VLOOKUP($F323, 'RAW EDITED 3 Years'!$A$2:$G$438, 5, FALSE))</f>
        <v>Toko Online</v>
      </c>
      <c r="H323" s="132" t="str">
        <f>IF(EXACT($F323, ""), "", VLOOKUP($F323, 'RAW EDITED 3 Years'!$A$2:$G$438, 6, FALSE))</f>
        <v>mobil</v>
      </c>
      <c r="I323" s="132" t="str">
        <f>IF(EXACT($F323, ""), "", VLOOKUP($F323, 'RAW EDITED 3 Years'!$A$2:$G$438, 7, FALSE))</f>
        <v xml:space="preserve">pembelian Seat belt Mobil LV </v>
      </c>
      <c r="J323" s="113"/>
      <c r="K323" s="113"/>
      <c r="L323" s="63" t="s">
        <v>14276</v>
      </c>
      <c r="N323" s="31">
        <f t="shared" si="17"/>
        <v>123000000000320</v>
      </c>
      <c r="O32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Eddy variasi motor'::varchar, 141000000000020::bigint); </v>
      </c>
    </row>
    <row r="324" spans="1:15">
      <c r="A324" s="23" t="str">
        <f t="shared" si="16"/>
        <v/>
      </c>
      <c r="B324" s="22" t="s">
        <v>14449</v>
      </c>
      <c r="C324" s="110">
        <v>141000000000020</v>
      </c>
      <c r="D324" s="111" t="str">
        <f>IF(EXACT($C324, ""), B324, CONCATENATE(VLOOKUP($C324, 'REF - InstitutionType'!$B$4:$E$102, 3, FALSE), IF(EXACT(VLOOKUP($C324, 'REF - InstitutionType'!$B$4:$E$102, 3, FALSE), ""), "", " "), $B324, "", VLOOKUP($C324, 'REF - InstitutionType'!$B$4:$E$102, 4, FALSE), IF(EXACT($E324, ""), "", " [a.k.a : "&amp;$E324&amp;"]")))</f>
        <v>Toko Online Tokopedia - Fixprint Plus</v>
      </c>
      <c r="E324" s="112"/>
      <c r="F324" s="63" t="s">
        <v>14368</v>
      </c>
      <c r="G324" s="132" t="str">
        <f>IF(EXACT($F324, ""), "", VLOOKUP($F324, 'RAW EDITED 3 Years'!$A$2:$G$438, 5, FALSE))</f>
        <v>Toko Online</v>
      </c>
      <c r="H324" s="132" t="str">
        <f>IF(EXACT($F324, ""), "", VLOOKUP($F324, 'RAW EDITED 3 Years'!$A$2:$G$438, 6, FALSE))</f>
        <v>Komputer &amp; Server</v>
      </c>
      <c r="I324" s="132" t="str">
        <f>IF(EXACT($F324, ""), "", VLOOKUP($F324, 'RAW EDITED 3 Years'!$A$2:$G$438, 7, FALSE))</f>
        <v>Toko Komputer, Printer dan aksesoris</v>
      </c>
      <c r="J324" s="113"/>
      <c r="K324" s="113"/>
      <c r="L324" s="63" t="s">
        <v>14276</v>
      </c>
      <c r="N324" s="31">
        <f t="shared" si="17"/>
        <v>123000000000321</v>
      </c>
      <c r="O32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Fixprint Plus'::varchar, 141000000000020::bigint); </v>
      </c>
    </row>
    <row r="325" spans="1:15">
      <c r="A325" s="23" t="str">
        <f t="shared" ref="A325:A388" si="19">IF( COUNTIF( $D$4:$D$1000, $D325 ) = 1, "", "Duplicated")</f>
        <v/>
      </c>
      <c r="B325" s="22" t="s">
        <v>12477</v>
      </c>
      <c r="C325" s="110">
        <v>141000000000020</v>
      </c>
      <c r="D325" s="111" t="str">
        <f>IF(EXACT($C325, ""), B325, CONCATENATE(VLOOKUP($C325, 'REF - InstitutionType'!$B$4:$E$102, 3, FALSE), IF(EXACT(VLOOKUP($C325, 'REF - InstitutionType'!$B$4:$E$102, 3, FALSE), ""), "", " "), $B325, "", VLOOKUP($C325, 'REF - InstitutionType'!$B$4:$E$102, 4, FALSE), IF(EXACT($E325, ""), "", " [a.k.a : "&amp;$E325&amp;"]")))</f>
        <v>Toko Online Tokopedia - Glodok Diesel</v>
      </c>
      <c r="E325" s="112"/>
      <c r="F325" s="63" t="s">
        <v>12478</v>
      </c>
      <c r="G325" s="132" t="str">
        <f>IF(EXACT($F325, ""), "", VLOOKUP($F325, 'RAW EDITED 3 Years'!$A$2:$G$438, 5, FALSE))</f>
        <v>Toko Online</v>
      </c>
      <c r="H325" s="132" t="str">
        <f>IF(EXACT($F325, ""), "", VLOOKUP($F325, 'RAW EDITED 3 Years'!$A$2:$G$438, 6, FALSE))</f>
        <v>Alat, Mesin dan suku cadang</v>
      </c>
      <c r="I325" s="132" t="str">
        <f>IF(EXACT($F325, ""), "", VLOOKUP($F325, 'RAW EDITED 3 Years'!$A$2:$G$438, 7, FALSE))</f>
        <v>Supplier Mesin Diesel Molen</v>
      </c>
      <c r="J325" s="113"/>
      <c r="K325" s="113"/>
      <c r="L325" s="63" t="s">
        <v>14276</v>
      </c>
      <c r="N325" s="31">
        <f t="shared" si="17"/>
        <v>123000000000322</v>
      </c>
      <c r="O32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Glodok Diesel'::varchar, 141000000000020::bigint); </v>
      </c>
    </row>
    <row r="326" spans="1:15">
      <c r="A326" s="23" t="str">
        <f t="shared" si="19"/>
        <v/>
      </c>
      <c r="B326" s="22" t="s">
        <v>14530</v>
      </c>
      <c r="C326" s="110">
        <v>141000000000020</v>
      </c>
      <c r="D326" s="111" t="str">
        <f>IF(EXACT($C326, ""), B326, CONCATENATE(VLOOKUP($C326, 'REF - InstitutionType'!$B$4:$E$102, 3, FALSE), IF(EXACT(VLOOKUP($C326, 'REF - InstitutionType'!$B$4:$E$102, 3, FALSE), ""), "", " "), $B326, "", VLOOKUP($C326, 'REF - InstitutionType'!$B$4:$E$102, 4, FALSE), IF(EXACT($E326, ""), "", " [a.k.a : "&amp;$E326&amp;"]")))</f>
        <v>Toko Online Tokopedia - GSC-CHEMTECH</v>
      </c>
      <c r="E326" s="112"/>
      <c r="F326" s="63" t="s">
        <v>1401</v>
      </c>
      <c r="G326" s="132" t="str">
        <f>IF(EXACT($F326, ""), "", VLOOKUP($F326, 'RAW EDITED 3 Years'!$A$2:$G$438, 5, FALSE))</f>
        <v>Toko Online</v>
      </c>
      <c r="H326" s="132" t="str">
        <f>IF(EXACT($F326, ""), "", VLOOKUP($F326, 'RAW EDITED 3 Years'!$A$2:$G$438, 6, FALSE))</f>
        <v>Tools</v>
      </c>
      <c r="I326" s="132" t="str">
        <f>IF(EXACT($F326, ""), "", VLOOKUP($F326, 'RAW EDITED 3 Years'!$A$2:$G$438, 7, FALSE))</f>
        <v>Alat - alat teknik seperti obeng, kunci dll</v>
      </c>
      <c r="J326" s="113"/>
      <c r="K326" s="113"/>
      <c r="L326" s="63" t="s">
        <v>14276</v>
      </c>
      <c r="N326" s="31">
        <f t="shared" si="17"/>
        <v>123000000000323</v>
      </c>
      <c r="O32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GSC-CHEMTECH'::varchar, 141000000000020::bigint); </v>
      </c>
    </row>
    <row r="327" spans="1:15">
      <c r="A327" s="23" t="str">
        <f t="shared" si="19"/>
        <v/>
      </c>
      <c r="B327" s="22" t="s">
        <v>12203</v>
      </c>
      <c r="C327" s="110">
        <v>141000000000020</v>
      </c>
      <c r="D327" s="111" t="str">
        <f>IF(EXACT($C327, ""), B327, CONCATENATE(VLOOKUP($C327, 'REF - InstitutionType'!$B$4:$E$102, 3, FALSE), IF(EXACT(VLOOKUP($C327, 'REF - InstitutionType'!$B$4:$E$102, 3, FALSE), ""), "", " "), $B327, "", VLOOKUP($C327, 'REF - InstitutionType'!$B$4:$E$102, 4, FALSE), IF(EXACT($E327, ""), "", " [a.k.a : "&amp;$E327&amp;"]")))</f>
        <v>Toko Online Tokopedia - Gudang Listrik</v>
      </c>
      <c r="E327" s="112"/>
      <c r="F327" s="63" t="s">
        <v>12204</v>
      </c>
      <c r="G327" s="132" t="str">
        <f>IF(EXACT($F327, ""), "", VLOOKUP($F327, 'RAW EDITED 3 Years'!$A$2:$G$438, 5, FALSE))</f>
        <v>Toko Online</v>
      </c>
      <c r="H327" s="132" t="str">
        <f>IF(EXACT($F327, ""), "", VLOOKUP($F327, 'RAW EDITED 3 Years'!$A$2:$G$438, 6, FALSE))</f>
        <v>Peralatan listrik umum</v>
      </c>
      <c r="I327" s="132" t="str">
        <f>IF(EXACT($F327, ""), "", VLOOKUP($F327, 'RAW EDITED 3 Years'!$A$2:$G$438, 7, FALSE))</f>
        <v/>
      </c>
      <c r="J327" s="113"/>
      <c r="K327" s="113"/>
      <c r="L327" s="63" t="s">
        <v>14276</v>
      </c>
      <c r="N327" s="31">
        <f t="shared" ref="N327:N390" si="20" xml:space="preserve"> N326 + IF(EXACT(O327, ""), 0, 1)</f>
        <v>123000000000324</v>
      </c>
      <c r="O327" s="32" t="str">
        <f t="shared" ref="O327:O390" si="21">CONCATENATE("PERFORM ""SchData-OLTP-Master"".""Func_TblInstitution_SET""(varSystemLoginSession::bigint, null::bigint, null::varchar, null::timestamptz, null::timestamptz, null::varchar, varInstitutionBranchID::bigint, varBaseCurrencyID::bigint, '", B327, "'::varchar, ", IF(EXACT(C327, ""), "null", C327),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'Tokopedia - Gudang Listrik'::varchar, 141000000000020::bigint); </v>
      </c>
    </row>
    <row r="328" spans="1:15">
      <c r="A328" s="23" t="str">
        <f t="shared" si="19"/>
        <v/>
      </c>
      <c r="B328" s="22" t="s">
        <v>17377</v>
      </c>
      <c r="C328" s="110">
        <v>141000000000020</v>
      </c>
      <c r="D328" s="111" t="str">
        <f>IF(EXACT($C328, ""), B328, CONCATENATE(VLOOKUP($C328, 'REF - InstitutionType'!$B$4:$E$102, 3, FALSE), IF(EXACT(VLOOKUP($C328, 'REF - InstitutionType'!$B$4:$E$102, 3, FALSE), ""), "", " "), $B328, "", VLOOKUP($C328, 'REF - InstitutionType'!$B$4:$E$102, 4, FALSE), IF(EXACT($E328, ""), "", " [a.k.a : "&amp;$E328&amp;"]")))</f>
        <v>Toko Online Tokopedia - Gudang Power Tools</v>
      </c>
      <c r="E328" s="112"/>
      <c r="F328" s="63" t="s">
        <v>13384</v>
      </c>
      <c r="G328" s="132" t="str">
        <f>IF(EXACT($F328, ""), "", VLOOKUP($F328, 'RAW EDITED 3 Years'!$A$2:$G$438, 5, FALSE))</f>
        <v>Distributor</v>
      </c>
      <c r="H328" s="132" t="str">
        <f>IF(EXACT($F328, ""), "", VLOOKUP($F328, 'RAW EDITED 3 Years'!$A$2:$G$438, 6, FALSE))</f>
        <v>Perkakas Kerja</v>
      </c>
      <c r="I328" s="132" t="str">
        <f>IF(EXACT($F328, ""), "", VLOOKUP($F328, 'RAW EDITED 3 Years'!$A$2:$G$438, 7, FALSE))</f>
        <v/>
      </c>
      <c r="J328" s="113"/>
      <c r="K328" s="113"/>
      <c r="L328" s="63" t="s">
        <v>14276</v>
      </c>
      <c r="N328" s="31">
        <f t="shared" si="20"/>
        <v>123000000000325</v>
      </c>
      <c r="O32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Gudang Power Tools'::varchar, 141000000000020::bigint); </v>
      </c>
    </row>
    <row r="329" spans="1:15">
      <c r="A329" s="23" t="str">
        <f t="shared" si="19"/>
        <v/>
      </c>
      <c r="B329" s="22" t="s">
        <v>14531</v>
      </c>
      <c r="C329" s="110">
        <v>141000000000020</v>
      </c>
      <c r="D329" s="111" t="str">
        <f>IF(EXACT($C329, ""), B329, CONCATENATE(VLOOKUP($C329, 'REF - InstitutionType'!$B$4:$E$102, 3, FALSE), IF(EXACT(VLOOKUP($C329, 'REF - InstitutionType'!$B$4:$E$102, 3, FALSE), ""), "", " "), $B329, "", VLOOKUP($C329, 'REF - InstitutionType'!$B$4:$E$102, 4, FALSE), IF(EXACT($E329, ""), "", " [a.k.a : "&amp;$E329&amp;"]")))</f>
        <v>Toko Online Tokopedia - Indah Jaya Tools</v>
      </c>
      <c r="E329" s="112"/>
      <c r="F329" s="63" t="s">
        <v>13310</v>
      </c>
      <c r="G329" s="132" t="str">
        <f>IF(EXACT($F329, ""), "", VLOOKUP($F329, 'RAW EDITED 3 Years'!$A$2:$G$438, 5, FALSE))</f>
        <v>Toko Online</v>
      </c>
      <c r="H329" s="132" t="str">
        <f>IF(EXACT($F329, ""), "", VLOOKUP($F329, 'RAW EDITED 3 Years'!$A$2:$G$438, 6, FALSE))</f>
        <v>Perkakas Kerja</v>
      </c>
      <c r="I329" s="132" t="str">
        <f>IF(EXACT($F329, ""), "", VLOOKUP($F329, 'RAW EDITED 3 Years'!$A$2:$G$438, 7, FALSE))</f>
        <v>Mata Bor, Mata Gerinda, Bor, mesin grinding dll</v>
      </c>
      <c r="J329" s="113"/>
      <c r="K329" s="113"/>
      <c r="L329" s="63" t="s">
        <v>14276</v>
      </c>
      <c r="N329" s="31">
        <f t="shared" si="20"/>
        <v>123000000000326</v>
      </c>
      <c r="O32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Indah Jaya Tools'::varchar, 141000000000020::bigint); </v>
      </c>
    </row>
    <row r="330" spans="1:15">
      <c r="A330" s="23" t="str">
        <f t="shared" si="19"/>
        <v/>
      </c>
      <c r="B330" s="22" t="s">
        <v>14532</v>
      </c>
      <c r="C330" s="110">
        <v>141000000000020</v>
      </c>
      <c r="D330" s="111" t="str">
        <f>IF(EXACT($C330, ""), B330, CONCATENATE(VLOOKUP($C330, 'REF - InstitutionType'!$B$4:$E$102, 3, FALSE), IF(EXACT(VLOOKUP($C330, 'REF - InstitutionType'!$B$4:$E$102, 3, FALSE), ""), "", " "), $B330, "", VLOOKUP($C330, 'REF - InstitutionType'!$B$4:$E$102, 4, FALSE), IF(EXACT($E330, ""), "", " [a.k.a : "&amp;$E330&amp;"]")))</f>
        <v>Toko Online Tokopedia - Indo_Security</v>
      </c>
      <c r="E330" s="112"/>
      <c r="F330" s="63" t="s">
        <v>12876</v>
      </c>
      <c r="G330" s="132" t="str">
        <f>IF(EXACT($F330, ""), "", VLOOKUP($F330, 'RAW EDITED 3 Years'!$A$2:$G$438, 5, FALSE))</f>
        <v>Supplier</v>
      </c>
      <c r="H330" s="132" t="str">
        <f>IF(EXACT($F330, ""), "", VLOOKUP($F330, 'RAW EDITED 3 Years'!$A$2:$G$438, 6, FALSE))</f>
        <v>Tools Kerja</v>
      </c>
      <c r="I330" s="132" t="str">
        <f>IF(EXACT($F330, ""), "", VLOOKUP($F330, 'RAW EDITED 3 Years'!$A$2:$G$438, 7, FALSE))</f>
        <v xml:space="preserve">Supplier Alat Proyek </v>
      </c>
      <c r="J330" s="113"/>
      <c r="K330" s="113"/>
      <c r="L330" s="63" t="s">
        <v>14276</v>
      </c>
      <c r="N330" s="31">
        <f t="shared" si="20"/>
        <v>123000000000327</v>
      </c>
      <c r="O33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Indo_Security'::varchar, 141000000000020::bigint); </v>
      </c>
    </row>
    <row r="331" spans="1:15">
      <c r="A331" s="23" t="str">
        <f t="shared" si="19"/>
        <v/>
      </c>
      <c r="B331" s="22" t="s">
        <v>14450</v>
      </c>
      <c r="C331" s="110">
        <v>141000000000020</v>
      </c>
      <c r="D331" s="111" t="str">
        <f>IF(EXACT($C331, ""), B331, CONCATENATE(VLOOKUP($C331, 'REF - InstitutionType'!$B$4:$E$102, 3, FALSE), IF(EXACT(VLOOKUP($C331, 'REF - InstitutionType'!$B$4:$E$102, 3, FALSE), ""), "", " "), $B331, "", VLOOKUP($C331, 'REF - InstitutionType'!$B$4:$E$102, 4, FALSE), IF(EXACT($E331, ""), "", " [a.k.a : "&amp;$E331&amp;"]")))</f>
        <v>Toko Online Tokopedia - Indotara Persada</v>
      </c>
      <c r="E331" s="112"/>
      <c r="F331" s="63" t="s">
        <v>14369</v>
      </c>
      <c r="G331" s="132" t="str">
        <f>IF(EXACT($F331, ""), "", VLOOKUP($F331, 'RAW EDITED 3 Years'!$A$2:$G$438, 5, FALSE))</f>
        <v>Toko Online</v>
      </c>
      <c r="H331" s="132" t="str">
        <f>IF(EXACT($F331, ""), "", VLOOKUP($F331, 'RAW EDITED 3 Years'!$A$2:$G$438, 6, FALSE))</f>
        <v>Alat, Mesin dan suku cadang</v>
      </c>
      <c r="I331" s="132" t="str">
        <f>IF(EXACT($F331, ""), "", VLOOKUP($F331, 'RAW EDITED 3 Years'!$A$2:$G$438, 7, FALSE))</f>
        <v>Toko Online Alat Perlengkapan Proyek (seperti hoist, pompa, drilling dll merk Orion, Shigemitsu Indotara dll)</v>
      </c>
      <c r="J331" s="113"/>
      <c r="K331" s="113"/>
      <c r="L331" s="63" t="s">
        <v>14276</v>
      </c>
      <c r="N331" s="31">
        <f t="shared" si="20"/>
        <v>123000000000328</v>
      </c>
      <c r="O33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Indotara Persada'::varchar, 141000000000020::bigint); </v>
      </c>
    </row>
    <row r="332" spans="1:15">
      <c r="A332" s="23" t="str">
        <f t="shared" si="19"/>
        <v/>
      </c>
      <c r="B332" s="22" t="s">
        <v>14533</v>
      </c>
      <c r="C332" s="110">
        <v>141000000000020</v>
      </c>
      <c r="D332" s="111" t="str">
        <f>IF(EXACT($C332, ""), B332, CONCATENATE(VLOOKUP($C332, 'REF - InstitutionType'!$B$4:$E$102, 3, FALSE), IF(EXACT(VLOOKUP($C332, 'REF - InstitutionType'!$B$4:$E$102, 3, FALSE), ""), "", " "), $B332, "", VLOOKUP($C332, 'REF - InstitutionType'!$B$4:$E$102, 4, FALSE), IF(EXACT($E332, ""), "", " [a.k.a : "&amp;$E332&amp;"]")))</f>
        <v>Toko Online Tokopedia - Iterno Listrik</v>
      </c>
      <c r="E332" s="112"/>
      <c r="F332" s="63" t="s">
        <v>594</v>
      </c>
      <c r="G332" s="132" t="str">
        <f>IF(EXACT($F332, ""), "", VLOOKUP($F332, 'RAW EDITED 3 Years'!$A$2:$G$438, 5, FALSE))</f>
        <v>Toko Online</v>
      </c>
      <c r="H332" s="132" t="str">
        <f>IF(EXACT($F332, ""), "", VLOOKUP($F332, 'RAW EDITED 3 Years'!$A$2:$G$438, 6, FALSE))</f>
        <v>Alat elektrical</v>
      </c>
      <c r="I332" s="132" t="str">
        <f>IF(EXACT($F332, ""), "", VLOOKUP($F332, 'RAW EDITED 3 Years'!$A$2:$G$438, 7, FALSE))</f>
        <v>Vunnyl, skun, Cable Marker, Marker strip</v>
      </c>
      <c r="J332" s="113"/>
      <c r="K332" s="113"/>
      <c r="L332" s="63" t="s">
        <v>14276</v>
      </c>
      <c r="N332" s="31">
        <f t="shared" si="20"/>
        <v>123000000000329</v>
      </c>
      <c r="O33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Iterno Listrik'::varchar, 141000000000020::bigint); </v>
      </c>
    </row>
    <row r="333" spans="1:15">
      <c r="A333" s="23" t="str">
        <f t="shared" si="19"/>
        <v/>
      </c>
      <c r="B333" s="22" t="s">
        <v>14609</v>
      </c>
      <c r="C333" s="110">
        <v>141000000000020</v>
      </c>
      <c r="D333" s="111" t="str">
        <f>IF(EXACT($C333, ""), B333, CONCATENATE(VLOOKUP($C333, 'REF - InstitutionType'!$B$4:$E$102, 3, FALSE), IF(EXACT(VLOOKUP($C333, 'REF - InstitutionType'!$B$4:$E$102, 3, FALSE), ""), "", " "), $B333, "", VLOOKUP($C333, 'REF - InstitutionType'!$B$4:$E$102, 4, FALSE), IF(EXACT($E333, ""), "", " [a.k.a : "&amp;$E333&amp;"]")))</f>
        <v>Toko Online Tokopedia - Jakarta.Gudang.Indonesia</v>
      </c>
      <c r="E333" s="112"/>
      <c r="F333" s="63" t="s">
        <v>1596</v>
      </c>
      <c r="G333" s="132" t="str">
        <f>IF(EXACT($F333, ""), "", VLOOKUP($F333, 'RAW EDITED 3 Years'!$A$2:$G$438, 5, FALSE))</f>
        <v>Supplier Material ME</v>
      </c>
      <c r="H333" s="132" t="str">
        <f>IF(EXACT($F333, ""), "", VLOOKUP($F333, 'RAW EDITED 3 Years'!$A$2:$G$438, 6, FALSE))</f>
        <v>Alat elektrical</v>
      </c>
      <c r="I333" s="132" t="str">
        <f>IF(EXACT($F333, ""), "", VLOOKUP($F333, 'RAW EDITED 3 Years'!$A$2:$G$438, 7, FALSE))</f>
        <v>MCB dan aksesoris</v>
      </c>
      <c r="J333" s="113"/>
      <c r="K333" s="113"/>
      <c r="L333" s="63" t="s">
        <v>14276</v>
      </c>
      <c r="N333" s="31">
        <f t="shared" si="20"/>
        <v>123000000000330</v>
      </c>
      <c r="O33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Jakarta.Gudang.Indonesia'::varchar, 141000000000020::bigint); </v>
      </c>
    </row>
    <row r="334" spans="1:15">
      <c r="A334" s="23" t="str">
        <f t="shared" si="19"/>
        <v/>
      </c>
      <c r="B334" s="22" t="s">
        <v>14534</v>
      </c>
      <c r="C334" s="110">
        <v>141000000000020</v>
      </c>
      <c r="D334" s="111" t="str">
        <f>IF(EXACT($C334, ""), B334, CONCATENATE(VLOOKUP($C334, 'REF - InstitutionType'!$B$4:$E$102, 3, FALSE), IF(EXACT(VLOOKUP($C334, 'REF - InstitutionType'!$B$4:$E$102, 3, FALSE), ""), "", " "), $B334, "", VLOOKUP($C334, 'REF - InstitutionType'!$B$4:$E$102, 4, FALSE), IF(EXACT($E334, ""), "", " [a.k.a : "&amp;$E334&amp;"]")))</f>
        <v>Toko Online Tokopedia - Kembar Makmur Abadi</v>
      </c>
      <c r="E334" s="112"/>
      <c r="F334" s="63" t="s">
        <v>13123</v>
      </c>
      <c r="G334" s="132" t="str">
        <f>IF(EXACT($F334, ""), "", VLOOKUP($F334, 'RAW EDITED 3 Years'!$A$2:$G$438, 5, FALSE))</f>
        <v>Supplier Others</v>
      </c>
      <c r="H334" s="132" t="str">
        <f>IF(EXACT($F334, ""), "", VLOOKUP($F334, 'RAW EDITED 3 Years'!$A$2:$G$438, 6, FALSE))</f>
        <v>Alat elektrical</v>
      </c>
      <c r="I334" s="132" t="str">
        <f>IF(EXACT($F334, ""), "", VLOOKUP($F334, 'RAW EDITED 3 Years'!$A$2:$G$438, 7, FALSE))</f>
        <v>Kembar Makmur Abadi supplier komponen panel dan accessories</v>
      </c>
      <c r="J334" s="113"/>
      <c r="K334" s="113"/>
      <c r="L334" s="63" t="s">
        <v>14276</v>
      </c>
      <c r="N334" s="31">
        <f t="shared" si="20"/>
        <v>123000000000331</v>
      </c>
      <c r="O33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Kembar Makmur Abadi'::varchar, 141000000000020::bigint); </v>
      </c>
    </row>
    <row r="335" spans="1:15">
      <c r="A335" s="23" t="str">
        <f t="shared" si="19"/>
        <v/>
      </c>
      <c r="B335" s="22" t="s">
        <v>14535</v>
      </c>
      <c r="C335" s="110">
        <v>141000000000020</v>
      </c>
      <c r="D335" s="111" t="str">
        <f>IF(EXACT($C335, ""), B335, CONCATENATE(VLOOKUP($C335, 'REF - InstitutionType'!$B$4:$E$102, 3, FALSE), IF(EXACT(VLOOKUP($C335, 'REF - InstitutionType'!$B$4:$E$102, 3, FALSE), ""), "", " "), $B335, "", VLOOKUP($C335, 'REF - InstitutionType'!$B$4:$E$102, 4, FALSE), IF(EXACT($E335, ""), "", " [a.k.a : "&amp;$E335&amp;"]")))</f>
        <v>Toko Online Tokopedia - Kevin Electrical</v>
      </c>
      <c r="E335" s="112"/>
      <c r="F335" s="63" t="s">
        <v>14506</v>
      </c>
      <c r="G335" s="132" t="str">
        <f>IF(EXACT($F335, ""), "", VLOOKUP($F335, 'RAW EDITED 3 Years'!$A$2:$G$438, 5, FALSE))</f>
        <v>Toko Online</v>
      </c>
      <c r="H335" s="132" t="str">
        <f>IF(EXACT($F335, ""), "", VLOOKUP($F335, 'RAW EDITED 3 Years'!$A$2:$G$438, 6, FALSE))</f>
        <v>Alat elektrical</v>
      </c>
      <c r="I335" s="132" t="str">
        <f>IF(EXACT($F335, ""), "", VLOOKUP($F335, 'RAW EDITED 3 Years'!$A$2:$G$438, 7, FALSE))</f>
        <v>Contactor relay, control logic, Automation PLC, plug in bridge</v>
      </c>
      <c r="J335" s="113"/>
      <c r="K335" s="113"/>
      <c r="L335" s="63" t="s">
        <v>14276</v>
      </c>
      <c r="N335" s="31">
        <f t="shared" si="20"/>
        <v>123000000000332</v>
      </c>
      <c r="O33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Kevin Electrical'::varchar, 141000000000020::bigint); </v>
      </c>
    </row>
    <row r="336" spans="1:15">
      <c r="A336" s="23" t="str">
        <f t="shared" si="19"/>
        <v/>
      </c>
      <c r="B336" s="22" t="s">
        <v>14536</v>
      </c>
      <c r="C336" s="110">
        <v>141000000000020</v>
      </c>
      <c r="D336" s="111" t="str">
        <f>IF(EXACT($C336, ""), B336, CONCATENATE(VLOOKUP($C336, 'REF - InstitutionType'!$B$4:$E$102, 3, FALSE), IF(EXACT(VLOOKUP($C336, 'REF - InstitutionType'!$B$4:$E$102, 3, FALSE), ""), "", " "), $B336, "", VLOOKUP($C336, 'REF - InstitutionType'!$B$4:$E$102, 4, FALSE), IF(EXACT($E336, ""), "", " [a.k.a : "&amp;$E336&amp;"]")))</f>
        <v>Toko Online Tokopedia - lapakcablegland</v>
      </c>
      <c r="E336" s="112"/>
      <c r="F336" s="63" t="s">
        <v>14507</v>
      </c>
      <c r="G336" s="132" t="str">
        <f>IF(EXACT($F336, ""), "", VLOOKUP($F336, 'RAW EDITED 3 Years'!$A$2:$G$438, 5, FALSE))</f>
        <v>Toko Online</v>
      </c>
      <c r="H336" s="132" t="str">
        <f>IF(EXACT($F336, ""), "", VLOOKUP($F336, 'RAW EDITED 3 Years'!$A$2:$G$438, 6, FALSE))</f>
        <v>Alat elektrical</v>
      </c>
      <c r="I336" s="132" t="str">
        <f>IF(EXACT($F336, ""), "", VLOOKUP($F336, 'RAW EDITED 3 Years'!$A$2:$G$438, 7, FALSE))</f>
        <v>Socket Plug Terminal</v>
      </c>
      <c r="J336" s="113"/>
      <c r="K336" s="113"/>
      <c r="L336" s="63" t="s">
        <v>14276</v>
      </c>
      <c r="N336" s="31">
        <f t="shared" si="20"/>
        <v>123000000000333</v>
      </c>
      <c r="O33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lapakcablegland'::varchar, 141000000000020::bigint); </v>
      </c>
    </row>
    <row r="337" spans="1:18">
      <c r="A337" s="23" t="str">
        <f t="shared" si="19"/>
        <v/>
      </c>
      <c r="B337" s="22" t="s">
        <v>14537</v>
      </c>
      <c r="C337" s="110">
        <v>141000000000020</v>
      </c>
      <c r="D337" s="111" t="str">
        <f>IF(EXACT($C337, ""), B337, CONCATENATE(VLOOKUP($C337, 'REF - InstitutionType'!$B$4:$E$102, 3, FALSE), IF(EXACT(VLOOKUP($C337, 'REF - InstitutionType'!$B$4:$E$102, 3, FALSE), ""), "", " "), $B337, "", VLOOKUP($C337, 'REF - InstitutionType'!$B$4:$E$102, 4, FALSE), IF(EXACT($E337, ""), "", " [a.k.a : "&amp;$E337&amp;"]")))</f>
        <v>Toko Online Tokopedia - LED Lighting Store</v>
      </c>
      <c r="E337" s="112"/>
      <c r="F337" s="63" t="s">
        <v>12395</v>
      </c>
      <c r="G337" s="132" t="str">
        <f>IF(EXACT($F337, ""), "", VLOOKUP($F337, 'RAW EDITED 3 Years'!$A$2:$G$438, 5, FALSE))</f>
        <v>Toko Online</v>
      </c>
      <c r="H337" s="132" t="str">
        <f>IF(EXACT($F337, ""), "", VLOOKUP($F337, 'RAW EDITED 3 Years'!$A$2:$G$438, 6, FALSE))</f>
        <v>Alat elektrical</v>
      </c>
      <c r="I337" s="132" t="str">
        <f>IF(EXACT($F337, ""), "", VLOOKUP($F337, 'RAW EDITED 3 Years'!$A$2:$G$438, 7, FALSE))</f>
        <v>Lampu, Kabel, Stop Kontak</v>
      </c>
      <c r="J337" s="113"/>
      <c r="K337" s="113"/>
      <c r="L337" s="63" t="s">
        <v>14276</v>
      </c>
      <c r="N337" s="31">
        <f t="shared" si="20"/>
        <v>123000000000334</v>
      </c>
      <c r="O33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LED Lighting Store'::varchar, 141000000000020::bigint); </v>
      </c>
    </row>
    <row r="338" spans="1:18">
      <c r="A338" s="23" t="str">
        <f t="shared" si="19"/>
        <v/>
      </c>
      <c r="B338" s="22" t="s">
        <v>14538</v>
      </c>
      <c r="C338" s="110">
        <v>141000000000020</v>
      </c>
      <c r="D338" s="111" t="str">
        <f>IF(EXACT($C338, ""), B338, CONCATENATE(VLOOKUP($C338, 'REF - InstitutionType'!$B$4:$E$102, 3, FALSE), IF(EXACT(VLOOKUP($C338, 'REF - InstitutionType'!$B$4:$E$102, 3, FALSE), ""), "", " "), $B338, "", VLOOKUP($C338, 'REF - InstitutionType'!$B$4:$E$102, 4, FALSE), IF(EXACT($E338, ""), "", " [a.k.a : "&amp;$E338&amp;"]")))</f>
        <v>Toko Online Tokopedia - Lima Kencana Utama</v>
      </c>
      <c r="E338" s="112"/>
      <c r="F338" s="63" t="s">
        <v>13403</v>
      </c>
      <c r="G338" s="132" t="str">
        <f>IF(EXACT($F338, ""), "", VLOOKUP($F338, 'RAW EDITED 3 Years'!$A$2:$G$438, 5, FALSE))</f>
        <v>Toko Online</v>
      </c>
      <c r="H338" s="132" t="str">
        <f>IF(EXACT($F338, ""), "", VLOOKUP($F338, 'RAW EDITED 3 Years'!$A$2:$G$438, 6, FALSE))</f>
        <v>Alat elektrical</v>
      </c>
      <c r="I338" s="132" t="str">
        <f>IF(EXACT($F338, ""), "", VLOOKUP($F338, 'RAW EDITED 3 Years'!$A$2:$G$438, 7, FALSE))</f>
        <v>Switch on off, power supply, inverter, limit switch</v>
      </c>
      <c r="J338" s="113"/>
      <c r="K338" s="113"/>
      <c r="L338" s="63" t="s">
        <v>14276</v>
      </c>
      <c r="N338" s="31">
        <f t="shared" si="20"/>
        <v>123000000000335</v>
      </c>
      <c r="O33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Lima Kencana Utama'::varchar, 141000000000020::bigint); </v>
      </c>
    </row>
    <row r="339" spans="1:18">
      <c r="A339" s="23" t="str">
        <f t="shared" si="19"/>
        <v/>
      </c>
      <c r="B339" s="22" t="s">
        <v>14539</v>
      </c>
      <c r="C339" s="110">
        <v>141000000000020</v>
      </c>
      <c r="D339" s="111" t="str">
        <f>IF(EXACT($C339, ""), B339, CONCATENATE(VLOOKUP($C339, 'REF - InstitutionType'!$B$4:$E$102, 3, FALSE), IF(EXACT(VLOOKUP($C339, 'REF - InstitutionType'!$B$4:$E$102, 3, FALSE), ""), "", " "), $B339, "", VLOOKUP($C339, 'REF - InstitutionType'!$B$4:$E$102, 4, FALSE), IF(EXACT($E339, ""), "", " [a.k.a : "&amp;$E339&amp;"]")))</f>
        <v>Toko Online Tokopedia - Macro Panel Elektrik</v>
      </c>
      <c r="E339" s="112"/>
      <c r="F339" s="63" t="s">
        <v>1555</v>
      </c>
      <c r="G339" s="132" t="str">
        <f>IF(EXACT($F339, ""), "", VLOOKUP($F339, 'RAW EDITED 3 Years'!$A$2:$G$438, 5, FALSE))</f>
        <v>Supplier</v>
      </c>
      <c r="H339" s="132" t="str">
        <f>IF(EXACT($F339, ""), "", VLOOKUP($F339, 'RAW EDITED 3 Years'!$A$2:$G$438, 6, FALSE))</f>
        <v>Alat elektrical</v>
      </c>
      <c r="I339" s="132" t="str">
        <f>IF(EXACT($F339, ""), "", VLOOKUP($F339, 'RAW EDITED 3 Years'!$A$2:$G$438, 7, FALSE))</f>
        <v>MCB dan aksesoris</v>
      </c>
      <c r="J339" s="113"/>
      <c r="K339" s="113"/>
      <c r="L339" s="63" t="s">
        <v>14276</v>
      </c>
      <c r="N339" s="31">
        <f t="shared" si="20"/>
        <v>123000000000336</v>
      </c>
      <c r="O33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Macro Panel Elektrik'::varchar, 141000000000020::bigint); </v>
      </c>
    </row>
    <row r="340" spans="1:18">
      <c r="A340" s="23" t="str">
        <f t="shared" si="19"/>
        <v/>
      </c>
      <c r="B340" s="22" t="s">
        <v>14540</v>
      </c>
      <c r="C340" s="110">
        <v>141000000000020</v>
      </c>
      <c r="D340" s="111" t="str">
        <f>IF(EXACT($C340, ""), B340, CONCATENATE(VLOOKUP($C340, 'REF - InstitutionType'!$B$4:$E$102, 3, FALSE), IF(EXACT(VLOOKUP($C340, 'REF - InstitutionType'!$B$4:$E$102, 3, FALSE), ""), "", " "), $B340, "", VLOOKUP($C340, 'REF - InstitutionType'!$B$4:$E$102, 4, FALSE), IF(EXACT($E340, ""), "", " [a.k.a : "&amp;$E340&amp;"]")))</f>
        <v>Toko Online Tokopedia - Megalistrik2</v>
      </c>
      <c r="E340" s="112"/>
      <c r="F340" s="63" t="s">
        <v>14508</v>
      </c>
      <c r="G340" s="132" t="str">
        <f>IF(EXACT($F340, ""), "", VLOOKUP($F340, 'RAW EDITED 3 Years'!$A$2:$G$438, 5, FALSE))</f>
        <v>Toko Online</v>
      </c>
      <c r="H340" s="132" t="str">
        <f>IF(EXACT($F340, ""), "", VLOOKUP($F340, 'RAW EDITED 3 Years'!$A$2:$G$438, 6, FALSE))</f>
        <v>Alat elektrical</v>
      </c>
      <c r="I340" s="132" t="str">
        <f>IF(EXACT($F340, ""), "", VLOOKUP($F340, 'RAW EDITED 3 Years'!$A$2:$G$438, 7, FALSE))</f>
        <v>Terminal Block, Circuit Breaker, Socket and Plug, Thermostat</v>
      </c>
      <c r="J340" s="113"/>
      <c r="K340" s="113"/>
      <c r="L340" s="63" t="s">
        <v>14276</v>
      </c>
      <c r="N340" s="31">
        <f t="shared" si="20"/>
        <v>123000000000337</v>
      </c>
      <c r="O34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Megalistrik2'::varchar, 141000000000020::bigint); </v>
      </c>
    </row>
    <row r="341" spans="1:18">
      <c r="A341" s="23" t="str">
        <f t="shared" si="19"/>
        <v/>
      </c>
      <c r="B341" s="22" t="s">
        <v>14557</v>
      </c>
      <c r="C341" s="110">
        <v>141000000000020</v>
      </c>
      <c r="D341" s="111" t="str">
        <f>IF(EXACT($C341, ""), B341, CONCATENATE(VLOOKUP($C341, 'REF - InstitutionType'!$B$4:$E$102, 3, FALSE), IF(EXACT(VLOOKUP($C341, 'REF - InstitutionType'!$B$4:$E$102, 3, FALSE), ""), "", " "), $B341, "", VLOOKUP($C341, 'REF - InstitutionType'!$B$4:$E$102, 4, FALSE), IF(EXACT($E341, ""), "", " [a.k.a : "&amp;$E341&amp;"]")))</f>
        <v>Toko Online Tokopedia - MM Teknindo</v>
      </c>
      <c r="E341" s="112"/>
      <c r="F341" s="63" t="s">
        <v>13110</v>
      </c>
      <c r="G341" s="132" t="str">
        <f>IF(EXACT($F341, ""), "", VLOOKUP($F341, 'RAW EDITED 3 Years'!$A$2:$G$438, 5, FALSE))</f>
        <v>Supplier Others</v>
      </c>
      <c r="H341" s="132" t="str">
        <f>IF(EXACT($F341, ""), "", VLOOKUP($F341, 'RAW EDITED 3 Years'!$A$2:$G$438, 6, FALSE))</f>
        <v>Alat, Mesin dan suku cadang</v>
      </c>
      <c r="I341" s="132" t="str">
        <f>IF(EXACT($F341, ""), "", VLOOKUP($F341, 'RAW EDITED 3 Years'!$A$2:$G$438, 7, FALSE))</f>
        <v>Jual Alat2 dan spare part mesin2 (suku cadang / onderdil)</v>
      </c>
      <c r="J341" s="113"/>
      <c r="K341" s="113"/>
      <c r="L341" s="63" t="s">
        <v>14276</v>
      </c>
      <c r="N341" s="31">
        <f t="shared" si="20"/>
        <v>123000000000338</v>
      </c>
      <c r="O34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MM Teknindo'::varchar, 141000000000020::bigint); </v>
      </c>
    </row>
    <row r="342" spans="1:18">
      <c r="A342" s="23" t="str">
        <f t="shared" si="19"/>
        <v/>
      </c>
      <c r="B342" s="22" t="s">
        <v>17372</v>
      </c>
      <c r="C342" s="110">
        <v>141000000000020</v>
      </c>
      <c r="D342" s="111" t="str">
        <f>IF(EXACT($C342, ""), B342, CONCATENATE(VLOOKUP($C342, 'REF - InstitutionType'!$B$4:$E$102, 3, FALSE), IF(EXACT(VLOOKUP($C342, 'REF - InstitutionType'!$B$4:$E$102, 3, FALSE), ""), "", " "), $B342, "", VLOOKUP($C342, 'REF - InstitutionType'!$B$4:$E$102, 4, FALSE), IF(EXACT($E342, ""), "", " [a.k.a : "&amp;$E342&amp;"]")))</f>
        <v>Toko Online Tokopedia - MMJ Tools</v>
      </c>
      <c r="E342" s="112"/>
      <c r="F342" s="63" t="s">
        <v>17100</v>
      </c>
      <c r="G342" s="132" t="str">
        <f>IF(EXACT($F342, ""), "", VLOOKUP($F342, 'RAW EDITED 3 Years'!$A$2:$G$438, 5, FALSE))</f>
        <v>Toko Online</v>
      </c>
      <c r="H342" s="132" t="str">
        <f>IF(EXACT($F342, ""), "", VLOOKUP($F342, 'RAW EDITED 3 Years'!$A$2:$G$438, 6, FALSE))</f>
        <v>Bahan Bangunan</v>
      </c>
      <c r="I342" s="132" t="str">
        <f>IF(EXACT($F342, ""), "", VLOOKUP($F342, 'RAW EDITED 3 Years'!$A$2:$G$438, 7, FALSE))</f>
        <v>Kawat Las - Tokopedia</v>
      </c>
      <c r="J342" s="113"/>
      <c r="K342" s="113"/>
      <c r="L342" s="63" t="s">
        <v>14276</v>
      </c>
      <c r="N342" s="31">
        <f t="shared" si="20"/>
        <v>123000000000339</v>
      </c>
      <c r="O34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MMJ Tools'::varchar, 141000000000020::bigint); </v>
      </c>
      <c r="R342" s="33"/>
    </row>
    <row r="343" spans="1:18">
      <c r="A343" s="23" t="str">
        <f t="shared" si="19"/>
        <v/>
      </c>
      <c r="B343" s="22" t="s">
        <v>14451</v>
      </c>
      <c r="C343" s="110">
        <v>141000000000020</v>
      </c>
      <c r="D343" s="111" t="str">
        <f>IF(EXACT($C343, ""), B343, CONCATENATE(VLOOKUP($C343, 'REF - InstitutionType'!$B$4:$E$102, 3, FALSE), IF(EXACT(VLOOKUP($C343, 'REF - InstitutionType'!$B$4:$E$102, 3, FALSE), ""), "", " "), $B343, "", VLOOKUP($C343, 'REF - InstitutionType'!$B$4:$E$102, 4, FALSE), IF(EXACT($E343, ""), "", " [a.k.a : "&amp;$E343&amp;"]")))</f>
        <v>Toko Online Tokopedia - Morning Star 1</v>
      </c>
      <c r="E343" s="112"/>
      <c r="F343" s="63" t="s">
        <v>14370</v>
      </c>
      <c r="G343" s="132" t="str">
        <f>IF(EXACT($F343, ""), "", VLOOKUP($F343, 'RAW EDITED 3 Years'!$A$2:$G$438, 5, FALSE))</f>
        <v>Toko Online</v>
      </c>
      <c r="H343" s="132" t="str">
        <f>IF(EXACT($F343, ""), "", VLOOKUP($F343, 'RAW EDITED 3 Years'!$A$2:$G$438, 6, FALSE))</f>
        <v>Toko Furniture</v>
      </c>
      <c r="I343" s="132" t="str">
        <f>IF(EXACT($F343, ""), "", VLOOKUP($F343, 'RAW EDITED 3 Years'!$A$2:$G$438, 7, FALSE))</f>
        <v xml:space="preserve">Tokopedia </v>
      </c>
      <c r="J343" s="113"/>
      <c r="K343" s="113"/>
      <c r="L343" s="63" t="s">
        <v>14276</v>
      </c>
      <c r="N343" s="31">
        <f t="shared" si="20"/>
        <v>123000000000340</v>
      </c>
      <c r="O34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Morning Star 1'::varchar, 141000000000020::bigint); </v>
      </c>
    </row>
    <row r="344" spans="1:18">
      <c r="A344" s="23" t="str">
        <f t="shared" si="19"/>
        <v/>
      </c>
      <c r="B344" s="22" t="s">
        <v>12616</v>
      </c>
      <c r="C344" s="110">
        <v>141000000000020</v>
      </c>
      <c r="D344" s="111" t="str">
        <f>IF(EXACT($C344, ""), B344, CONCATENATE(VLOOKUP($C344, 'REF - InstitutionType'!$B$4:$E$102, 3, FALSE), IF(EXACT(VLOOKUP($C344, 'REF - InstitutionType'!$B$4:$E$102, 3, FALSE), ""), "", " "), $B344, "", VLOOKUP($C344, 'REF - InstitutionType'!$B$4:$E$102, 4, FALSE), IF(EXACT($E344, ""), "", " [a.k.a : "&amp;$E344&amp;"]")))</f>
        <v>Toko Online Tokopedia - Multifungsi Online</v>
      </c>
      <c r="E344" s="112"/>
      <c r="F344" s="63" t="s">
        <v>14371</v>
      </c>
      <c r="G344" s="132" t="str">
        <f>IF(EXACT($F344, ""), "", VLOOKUP($F344, 'RAW EDITED 3 Years'!$A$2:$G$438, 5, FALSE))</f>
        <v>Toko Online</v>
      </c>
      <c r="H344" s="132" t="str">
        <f>IF(EXACT($F344, ""), "", VLOOKUP($F344, 'RAW EDITED 3 Years'!$A$2:$G$438, 6, FALSE))</f>
        <v>Komputer &amp; Server</v>
      </c>
      <c r="I344" s="132" t="str">
        <f>IF(EXACT($F344, ""), "", VLOOKUP($F344, 'RAW EDITED 3 Years'!$A$2:$G$438, 7, FALSE))</f>
        <v>Toko Laptop, Komputer, Printer dan Aksesoris Lengkap ALL Merk</v>
      </c>
      <c r="J344" s="113"/>
      <c r="K344" s="113"/>
      <c r="L344" s="63" t="s">
        <v>14276</v>
      </c>
      <c r="N344" s="31">
        <f t="shared" si="20"/>
        <v>123000000000341</v>
      </c>
      <c r="O34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Multifungsi Online'::varchar, 141000000000020::bigint); </v>
      </c>
    </row>
    <row r="345" spans="1:18">
      <c r="A345" s="23" t="str">
        <f t="shared" si="19"/>
        <v/>
      </c>
      <c r="B345" s="22" t="s">
        <v>14541</v>
      </c>
      <c r="C345" s="110">
        <v>141000000000020</v>
      </c>
      <c r="D345" s="111" t="str">
        <f>IF(EXACT($C345, ""), B345, CONCATENATE(VLOOKUP($C345, 'REF - InstitutionType'!$B$4:$E$102, 3, FALSE), IF(EXACT(VLOOKUP($C345, 'REF - InstitutionType'!$B$4:$E$102, 3, FALSE), ""), "", " "), $B345, "", VLOOKUP($C345, 'REF - InstitutionType'!$B$4:$E$102, 4, FALSE), IF(EXACT($E345, ""), "", " [a.k.a : "&amp;$E345&amp;"]")))</f>
        <v>Toko Online Tokopedia - Niaga Abadi Kenari</v>
      </c>
      <c r="E345" s="112"/>
      <c r="F345" s="63" t="s">
        <v>14509</v>
      </c>
      <c r="G345" s="132" t="str">
        <f>IF(EXACT($F345, ""), "", VLOOKUP($F345, 'RAW EDITED 3 Years'!$A$2:$G$438, 5, FALSE))</f>
        <v>Toko Online</v>
      </c>
      <c r="H345" s="132" t="str">
        <f>IF(EXACT($F345, ""), "", VLOOKUP($F345, 'RAW EDITED 3 Years'!$A$2:$G$438, 6, FALSE))</f>
        <v>Alat elektrical</v>
      </c>
      <c r="I345" s="132" t="str">
        <f>IF(EXACT($F345, ""), "", VLOOKUP($F345, 'RAW EDITED 3 Years'!$A$2:$G$438, 7, FALSE))</f>
        <v>Socket, Plug, Terminal, Clamp, Conduit, Cable Gland</v>
      </c>
      <c r="J345" s="113"/>
      <c r="K345" s="113"/>
      <c r="L345" s="63" t="s">
        <v>14276</v>
      </c>
      <c r="N345" s="31">
        <f t="shared" si="20"/>
        <v>123000000000342</v>
      </c>
      <c r="O34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Niaga Abadi Kenari'::varchar, 141000000000020::bigint); </v>
      </c>
    </row>
    <row r="346" spans="1:18">
      <c r="A346" s="23" t="str">
        <f t="shared" si="19"/>
        <v/>
      </c>
      <c r="B346" s="22" t="s">
        <v>14558</v>
      </c>
      <c r="C346" s="110">
        <v>141000000000020</v>
      </c>
      <c r="D346" s="111" t="str">
        <f>IF(EXACT($C346, ""), B346, CONCATENATE(VLOOKUP($C346, 'REF - InstitutionType'!$B$4:$E$102, 3, FALSE), IF(EXACT(VLOOKUP($C346, 'REF - InstitutionType'!$B$4:$E$102, 3, FALSE), ""), "", " "), $B346, "", VLOOKUP($C346, 'REF - InstitutionType'!$B$4:$E$102, 4, FALSE), IF(EXACT($E346, ""), "", " [a.k.a : "&amp;$E346&amp;"]")))</f>
        <v xml:space="preserve">Toko Online Tokopedia - NVIDIA GeForce </v>
      </c>
      <c r="E346" s="112"/>
      <c r="F346" s="63" t="s">
        <v>14515</v>
      </c>
      <c r="G346" s="132" t="str">
        <f>IF(EXACT($F346, ""), "", VLOOKUP($F346, 'RAW EDITED 3 Years'!$A$2:$G$438, 5, FALSE))</f>
        <v>Supplier Others</v>
      </c>
      <c r="H346" s="132" t="str">
        <f>IF(EXACT($F346, ""), "", VLOOKUP($F346, 'RAW EDITED 3 Years'!$A$2:$G$438, 6, FALSE))</f>
        <v>Komputer &amp; Server</v>
      </c>
      <c r="I346" s="132" t="str">
        <f>IF(EXACT($F346, ""), "", VLOOKUP($F346, 'RAW EDITED 3 Years'!$A$2:$G$438, 7, FALSE))</f>
        <v>Supplier Laptop</v>
      </c>
      <c r="J346" s="113"/>
      <c r="K346" s="113"/>
      <c r="L346" s="63" t="s">
        <v>14276</v>
      </c>
      <c r="N346" s="31">
        <f t="shared" si="20"/>
        <v>123000000000343</v>
      </c>
      <c r="O34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NVIDIA GeForce '::varchar, 141000000000020::bigint); </v>
      </c>
    </row>
    <row r="347" spans="1:18">
      <c r="A347" s="23" t="str">
        <f t="shared" si="19"/>
        <v/>
      </c>
      <c r="B347" s="22" t="s">
        <v>14452</v>
      </c>
      <c r="C347" s="110">
        <v>141000000000020</v>
      </c>
      <c r="D347" s="111" t="str">
        <f>IF(EXACT($C347, ""), B347, CONCATENATE(VLOOKUP($C347, 'REF - InstitutionType'!$B$4:$E$102, 3, FALSE), IF(EXACT(VLOOKUP($C347, 'REF - InstitutionType'!$B$4:$E$102, 3, FALSE), ""), "", " "), $B347, "", VLOOKUP($C347, 'REF - InstitutionType'!$B$4:$E$102, 4, FALSE), IF(EXACT($E347, ""), "", " [a.k.a : "&amp;$E347&amp;"]")))</f>
        <v>Toko Online Tokopedia - panelmas electric</v>
      </c>
      <c r="E347" s="112"/>
      <c r="F347" s="63" t="s">
        <v>14372</v>
      </c>
      <c r="G347" s="132" t="str">
        <f>IF(EXACT($F347, ""), "", VLOOKUP($F347, 'RAW EDITED 3 Years'!$A$2:$G$438, 5, FALSE))</f>
        <v>Toko Online</v>
      </c>
      <c r="H347" s="132" t="str">
        <f>IF(EXACT($F347, ""), "", VLOOKUP($F347, 'RAW EDITED 3 Years'!$A$2:$G$438, 6, FALSE))</f>
        <v>Alat elektrical</v>
      </c>
      <c r="I347" s="132" t="str">
        <f>IF(EXACT($F347, ""), "", VLOOKUP($F347, 'RAW EDITED 3 Years'!$A$2:$G$438, 7, FALSE))</f>
        <v>Kwh Meter, MCB, Kabel Roll, Heater</v>
      </c>
      <c r="J347" s="113"/>
      <c r="K347" s="113"/>
      <c r="L347" s="63" t="s">
        <v>14276</v>
      </c>
      <c r="N347" s="31">
        <f t="shared" si="20"/>
        <v>123000000000344</v>
      </c>
      <c r="O34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panelmas electric'::varchar, 141000000000020::bigint); </v>
      </c>
    </row>
    <row r="348" spans="1:18">
      <c r="A348" s="23" t="str">
        <f t="shared" si="19"/>
        <v/>
      </c>
      <c r="B348" s="22" t="s">
        <v>11927</v>
      </c>
      <c r="C348" s="110">
        <v>141000000000020</v>
      </c>
      <c r="D348" s="111" t="str">
        <f>IF(EXACT($C348, ""), B348, CONCATENATE(VLOOKUP($C348, 'REF - InstitutionType'!$B$4:$E$102, 3, FALSE), IF(EXACT(VLOOKUP($C348, 'REF - InstitutionType'!$B$4:$E$102, 3, FALSE), ""), "", " "), $B348, "", VLOOKUP($C348, 'REF - InstitutionType'!$B$4:$E$102, 4, FALSE), IF(EXACT($E348, ""), "", " [a.k.a : "&amp;$E348&amp;"]")))</f>
        <v>Toko Online Tokopedia - Protech Computer</v>
      </c>
      <c r="E348" s="112"/>
      <c r="F348" s="63" t="s">
        <v>11928</v>
      </c>
      <c r="G348" s="132" t="str">
        <f>IF(EXACT($F348, ""), "", VLOOKUP($F348, 'RAW EDITED 3 Years'!$A$2:$G$438, 5, FALSE))</f>
        <v>Supplier Others</v>
      </c>
      <c r="H348" s="132" t="str">
        <f>IF(EXACT($F348, ""), "", VLOOKUP($F348, 'RAW EDITED 3 Years'!$A$2:$G$438, 6, FALSE))</f>
        <v>Toko Online</v>
      </c>
      <c r="I348" s="132" t="str">
        <f>IF(EXACT($F348, ""), "", VLOOKUP($F348, 'RAW EDITED 3 Years'!$A$2:$G$438, 7, FALSE))</f>
        <v/>
      </c>
      <c r="J348" s="113"/>
      <c r="K348" s="113"/>
      <c r="L348" s="63" t="s">
        <v>14276</v>
      </c>
      <c r="N348" s="31">
        <f t="shared" si="20"/>
        <v>123000000000345</v>
      </c>
      <c r="O34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Protech Computer'::varchar, 141000000000020::bigint); </v>
      </c>
    </row>
    <row r="349" spans="1:18">
      <c r="A349" s="23" t="str">
        <f t="shared" si="19"/>
        <v/>
      </c>
      <c r="B349" s="22" t="s">
        <v>14542</v>
      </c>
      <c r="C349" s="110">
        <v>141000000000020</v>
      </c>
      <c r="D349" s="111" t="str">
        <f>IF(EXACT($C349, ""), B349, CONCATENATE(VLOOKUP($C349, 'REF - InstitutionType'!$B$4:$E$102, 3, FALSE), IF(EXACT(VLOOKUP($C349, 'REF - InstitutionType'!$B$4:$E$102, 3, FALSE), ""), "", " "), $B349, "", VLOOKUP($C349, 'REF - InstitutionType'!$B$4:$E$102, 4, FALSE), IF(EXACT($E349, ""), "", " [a.k.a : "&amp;$E349&amp;"]")))</f>
        <v>Toko Online Tokopedia - Puma Elektrik Niaga</v>
      </c>
      <c r="E349" s="112"/>
      <c r="F349" s="63" t="s">
        <v>12803</v>
      </c>
      <c r="G349" s="132" t="str">
        <f>IF(EXACT($F349, ""), "", VLOOKUP($F349, 'RAW EDITED 3 Years'!$A$2:$G$438, 5, FALSE))</f>
        <v>Toko Online</v>
      </c>
      <c r="H349" s="132" t="str">
        <f>IF(EXACT($F349, ""), "", VLOOKUP($F349, 'RAW EDITED 3 Years'!$A$2:$G$438, 6, FALSE))</f>
        <v>Alat elektrical</v>
      </c>
      <c r="I349" s="132" t="str">
        <f>IF(EXACT($F349, ""), "", VLOOKUP($F349, 'RAW EDITED 3 Years'!$A$2:$G$438, 7, FALSE))</f>
        <v>Skun, C Clamp, Grounding Rod, Kabel BCC</v>
      </c>
      <c r="J349" s="113"/>
      <c r="K349" s="113"/>
      <c r="L349" s="63" t="s">
        <v>14276</v>
      </c>
      <c r="N349" s="31">
        <f t="shared" si="20"/>
        <v>123000000000346</v>
      </c>
      <c r="O34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Puma Elektrik Niaga'::varchar, 141000000000020::bigint); </v>
      </c>
    </row>
    <row r="350" spans="1:18">
      <c r="A350" s="23" t="str">
        <f t="shared" si="19"/>
        <v/>
      </c>
      <c r="B350" s="22" t="s">
        <v>14543</v>
      </c>
      <c r="C350" s="110">
        <v>141000000000020</v>
      </c>
      <c r="D350" s="111" t="str">
        <f>IF(EXACT($C350, ""), B350, CONCATENATE(VLOOKUP($C350, 'REF - InstitutionType'!$B$4:$E$102, 3, FALSE), IF(EXACT(VLOOKUP($C350, 'REF - InstitutionType'!$B$4:$E$102, 3, FALSE), ""), "", " "), $B350, "", VLOOKUP($C350, 'REF - InstitutionType'!$B$4:$E$102, 4, FALSE), IF(EXACT($E350, ""), "", " [a.k.a : "&amp;$E350&amp;"]")))</f>
        <v>Toko Online Tokopedia - Raspberry Pi Distributor</v>
      </c>
      <c r="E350" s="112"/>
      <c r="F350" s="63" t="s">
        <v>11414</v>
      </c>
      <c r="G350" s="132" t="str">
        <f>IF(EXACT($F350, ""), "", VLOOKUP($F350, 'RAW EDITED 3 Years'!$A$2:$G$438, 5, FALSE))</f>
        <v>Toko Online</v>
      </c>
      <c r="H350" s="132" t="str">
        <f>IF(EXACT($F350, ""), "", VLOOKUP($F350, 'RAW EDITED 3 Years'!$A$2:$G$438, 6, FALSE))</f>
        <v>Alat elektrical</v>
      </c>
      <c r="I350" s="132" t="str">
        <f>IF(EXACT($F350, ""), "", VLOOKUP($F350, 'RAW EDITED 3 Years'!$A$2:$G$438, 7, FALSE))</f>
        <v>MCB, Skun, Vinyl, Tang Ampere, Wall mounted socket, Panel Box</v>
      </c>
      <c r="J350" s="113"/>
      <c r="K350" s="113"/>
      <c r="L350" s="63" t="s">
        <v>14276</v>
      </c>
      <c r="N350" s="31">
        <f t="shared" si="20"/>
        <v>123000000000347</v>
      </c>
      <c r="O35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Raspberry Pi Distributor'::varchar, 141000000000020::bigint); </v>
      </c>
    </row>
    <row r="351" spans="1:18">
      <c r="A351" s="23" t="str">
        <f t="shared" si="19"/>
        <v/>
      </c>
      <c r="B351" s="22" t="s">
        <v>14544</v>
      </c>
      <c r="C351" s="110">
        <v>141000000000020</v>
      </c>
      <c r="D351" s="111" t="str">
        <f>IF(EXACT($C351, ""), B351, CONCATENATE(VLOOKUP($C351, 'REF - InstitutionType'!$B$4:$E$102, 3, FALSE), IF(EXACT(VLOOKUP($C351, 'REF - InstitutionType'!$B$4:$E$102, 3, FALSE), ""), "", " "), $B351, "", VLOOKUP($C351, 'REF - InstitutionType'!$B$4:$E$102, 4, FALSE), IF(EXACT($E351, ""), "", " [a.k.a : "&amp;$E351&amp;"]")))</f>
        <v>Toko Online Tokopedia - RFelektrik</v>
      </c>
      <c r="E351" s="112"/>
      <c r="F351" s="63" t="s">
        <v>13073</v>
      </c>
      <c r="G351" s="132" t="str">
        <f>IF(EXACT($F351, ""), "", VLOOKUP($F351, 'RAW EDITED 3 Years'!$A$2:$G$438, 5, FALSE))</f>
        <v>Toko Online</v>
      </c>
      <c r="H351" s="132" t="str">
        <f>IF(EXACT($F351, ""), "", VLOOKUP($F351, 'RAW EDITED 3 Years'!$A$2:$G$438, 6, FALSE))</f>
        <v>Alat elektrical</v>
      </c>
      <c r="I351" s="132" t="str">
        <f>IF(EXACT($F351, ""), "", VLOOKUP($F351, 'RAW EDITED 3 Years'!$A$2:$G$438, 7, FALSE))</f>
        <v>Din Rail, MCB, Cable Vinyl</v>
      </c>
      <c r="J351" s="113"/>
      <c r="K351" s="113"/>
      <c r="L351" s="63" t="s">
        <v>14276</v>
      </c>
      <c r="N351" s="31">
        <f t="shared" si="20"/>
        <v>123000000000348</v>
      </c>
      <c r="O35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RFelektrik'::varchar, 141000000000020::bigint); </v>
      </c>
    </row>
    <row r="352" spans="1:18">
      <c r="A352" s="23" t="str">
        <f t="shared" si="19"/>
        <v/>
      </c>
      <c r="B352" s="22" t="s">
        <v>14545</v>
      </c>
      <c r="C352" s="110">
        <v>141000000000020</v>
      </c>
      <c r="D352" s="111" t="str">
        <f>IF(EXACT($C352, ""), B352, CONCATENATE(VLOOKUP($C352, 'REF - InstitutionType'!$B$4:$E$102, 3, FALSE), IF(EXACT(VLOOKUP($C352, 'REF - InstitutionType'!$B$4:$E$102, 3, FALSE), ""), "", " "), $B352, "", VLOOKUP($C352, 'REF - InstitutionType'!$B$4:$E$102, 4, FALSE), IF(EXACT($E352, ""), "", " [a.k.a : "&amp;$E352&amp;"]")))</f>
        <v>Toko Online Tokopedia - Riv ID</v>
      </c>
      <c r="E352" s="112"/>
      <c r="F352" s="63" t="s">
        <v>1547</v>
      </c>
      <c r="G352" s="132" t="str">
        <f>IF(EXACT($F352, ""), "", VLOOKUP($F352, 'RAW EDITED 3 Years'!$A$2:$G$438, 5, FALSE))</f>
        <v>Supplier Material ME</v>
      </c>
      <c r="H352" s="132" t="str">
        <f>IF(EXACT($F352, ""), "", VLOOKUP($F352, 'RAW EDITED 3 Years'!$A$2:$G$438, 6, FALSE))</f>
        <v>Alat elektrical</v>
      </c>
      <c r="I352" s="132" t="str">
        <f>IF(EXACT($F352, ""), "", VLOOKUP($F352, 'RAW EDITED 3 Years'!$A$2:$G$438, 7, FALSE))</f>
        <v>Pigtail, FO, MCB, Vinyl</v>
      </c>
      <c r="J352" s="113"/>
      <c r="K352" s="113"/>
      <c r="L352" s="63" t="s">
        <v>14276</v>
      </c>
      <c r="N352" s="31">
        <f t="shared" si="20"/>
        <v>123000000000349</v>
      </c>
      <c r="O35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Riv ID'::varchar, 141000000000020::bigint); </v>
      </c>
    </row>
    <row r="353" spans="1:15">
      <c r="A353" s="23" t="str">
        <f t="shared" si="19"/>
        <v/>
      </c>
      <c r="B353" s="22" t="s">
        <v>14546</v>
      </c>
      <c r="C353" s="110">
        <v>141000000000020</v>
      </c>
      <c r="D353" s="111" t="str">
        <f>IF(EXACT($C353, ""), B353, CONCATENATE(VLOOKUP($C353, 'REF - InstitutionType'!$B$4:$E$102, 3, FALSE), IF(EXACT(VLOOKUP($C353, 'REF - InstitutionType'!$B$4:$E$102, 3, FALSE), ""), "", " "), $B353, "", VLOOKUP($C353, 'REF - InstitutionType'!$B$4:$E$102, 4, FALSE), IF(EXACT($E353, ""), "", " [a.k.a : "&amp;$E353&amp;"]")))</f>
        <v>Toko Online Tokopedia - Rizqiana Berkah</v>
      </c>
      <c r="E353" s="112"/>
      <c r="F353" s="63" t="s">
        <v>1444</v>
      </c>
      <c r="G353" s="132" t="str">
        <f>IF(EXACT($F353, ""), "", VLOOKUP($F353, 'RAW EDITED 3 Years'!$A$2:$G$438, 5, FALSE))</f>
        <v>Supplier Material ME</v>
      </c>
      <c r="H353" s="132" t="str">
        <f>IF(EXACT($F353, ""), "", VLOOKUP($F353, 'RAW EDITED 3 Years'!$A$2:$G$438, 6, FALSE))</f>
        <v>Alat elektrical</v>
      </c>
      <c r="I353" s="132" t="str">
        <f>IF(EXACT($F353, ""), "", VLOOKUP($F353, 'RAW EDITED 3 Years'!$A$2:$G$438, 7, FALSE))</f>
        <v>Cable RJ, Connector, Terminal Block, MCB</v>
      </c>
      <c r="J353" s="113"/>
      <c r="K353" s="113"/>
      <c r="L353" s="63" t="s">
        <v>14276</v>
      </c>
      <c r="N353" s="31">
        <f t="shared" si="20"/>
        <v>123000000000350</v>
      </c>
      <c r="O35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Rizqiana Berkah'::varchar, 141000000000020::bigint); </v>
      </c>
    </row>
    <row r="354" spans="1:15">
      <c r="A354" s="23" t="str">
        <f t="shared" si="19"/>
        <v/>
      </c>
      <c r="B354" s="22" t="s">
        <v>14547</v>
      </c>
      <c r="C354" s="110">
        <v>141000000000020</v>
      </c>
      <c r="D354" s="111" t="str">
        <f>IF(EXACT($C354, ""), B354, CONCATENATE(VLOOKUP($C354, 'REF - InstitutionType'!$B$4:$E$102, 3, FALSE), IF(EXACT(VLOOKUP($C354, 'REF - InstitutionType'!$B$4:$E$102, 3, FALSE), ""), "", " "), $B354, "", VLOOKUP($C354, 'REF - InstitutionType'!$B$4:$E$102, 4, FALSE), IF(EXACT($E354, ""), "", " [a.k.a : "&amp;$E354&amp;"]")))</f>
        <v>Toko Online Tokopedia - Sarana Elektrik</v>
      </c>
      <c r="E354" s="112"/>
      <c r="F354" s="63" t="s">
        <v>13069</v>
      </c>
      <c r="G354" s="132" t="str">
        <f>IF(EXACT($F354, ""), "", VLOOKUP($F354, 'RAW EDITED 3 Years'!$A$2:$G$438, 5, FALSE))</f>
        <v>Toko Online</v>
      </c>
      <c r="H354" s="132" t="str">
        <f>IF(EXACT($F354, ""), "", VLOOKUP($F354, 'RAW EDITED 3 Years'!$A$2:$G$438, 6, FALSE))</f>
        <v>Alat elektrical</v>
      </c>
      <c r="I354" s="132" t="str">
        <f>IF(EXACT($F354, ""), "", VLOOKUP($F354, 'RAW EDITED 3 Years'!$A$2:$G$438, 7, FALSE))</f>
        <v>Peralatan Grounding</v>
      </c>
      <c r="J354" s="113"/>
      <c r="K354" s="113"/>
      <c r="L354" s="63" t="s">
        <v>14276</v>
      </c>
      <c r="N354" s="31">
        <f t="shared" si="20"/>
        <v>123000000000351</v>
      </c>
      <c r="O35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Sarana Elektrik'::varchar, 141000000000020::bigint); </v>
      </c>
    </row>
    <row r="355" spans="1:15">
      <c r="A355" s="23" t="str">
        <f t="shared" si="19"/>
        <v/>
      </c>
      <c r="B355" s="22" t="s">
        <v>14548</v>
      </c>
      <c r="C355" s="110">
        <v>141000000000020</v>
      </c>
      <c r="D355" s="111" t="str">
        <f>IF(EXACT($C355, ""), B355, CONCATENATE(VLOOKUP($C355, 'REF - InstitutionType'!$B$4:$E$102, 3, FALSE), IF(EXACT(VLOOKUP($C355, 'REF - InstitutionType'!$B$4:$E$102, 3, FALSE), ""), "", " "), $B355, "", VLOOKUP($C355, 'REF - InstitutionType'!$B$4:$E$102, 4, FALSE), IF(EXACT($E355, ""), "", " [a.k.a : "&amp;$E355&amp;"]")))</f>
        <v>Toko Online Tokopedia - Sochi Smart Shop</v>
      </c>
      <c r="E355" s="112"/>
      <c r="F355" s="63" t="s">
        <v>14510</v>
      </c>
      <c r="G355" s="132" t="str">
        <f>IF(EXACT($F355, ""), "", VLOOKUP($F355, 'RAW EDITED 3 Years'!$A$2:$G$438, 5, FALSE))</f>
        <v>Toko Online</v>
      </c>
      <c r="H355" s="132" t="str">
        <f>IF(EXACT($F355, ""), "", VLOOKUP($F355, 'RAW EDITED 3 Years'!$A$2:$G$438, 6, FALSE))</f>
        <v>Alat elektrical</v>
      </c>
      <c r="I355" s="132" t="str">
        <f>IF(EXACT($F355, ""), "", VLOOKUP($F355, 'RAW EDITED 3 Years'!$A$2:$G$438, 7, FALSE))</f>
        <v>ferulles, mcb, pilot lamp, marking cable, terminal block</v>
      </c>
      <c r="J355" s="113"/>
      <c r="K355" s="113"/>
      <c r="L355" s="63" t="s">
        <v>14276</v>
      </c>
      <c r="N355" s="31">
        <f t="shared" si="20"/>
        <v>123000000000352</v>
      </c>
      <c r="O35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Sochi Smart Shop'::varchar, 141000000000020::bigint); </v>
      </c>
    </row>
    <row r="356" spans="1:15">
      <c r="A356" s="23" t="str">
        <f t="shared" si="19"/>
        <v/>
      </c>
      <c r="B356" s="22" t="s">
        <v>14453</v>
      </c>
      <c r="C356" s="110">
        <v>141000000000020</v>
      </c>
      <c r="D356" s="111" t="str">
        <f>IF(EXACT($C356, ""), B356, CONCATENATE(VLOOKUP($C356, 'REF - InstitutionType'!$B$4:$E$102, 3, FALSE), IF(EXACT(VLOOKUP($C356, 'REF - InstitutionType'!$B$4:$E$102, 3, FALSE), ""), "", " "), $B356, "", VLOOKUP($C356, 'REF - InstitutionType'!$B$4:$E$102, 4, FALSE), IF(EXACT($E356, ""), "", " [a.k.a : "&amp;$E356&amp;"]")))</f>
        <v>Toko Online Tokopedia - Solusi Material Bangunan Pondok Pinang</v>
      </c>
      <c r="E356" s="112"/>
      <c r="F356" s="63" t="s">
        <v>14373</v>
      </c>
      <c r="G356" s="132" t="str">
        <f>IF(EXACT($F356, ""), "", VLOOKUP($F356, 'RAW EDITED 3 Years'!$A$2:$G$438, 5, FALSE))</f>
        <v>Toko Online</v>
      </c>
      <c r="H356" s="132" t="str">
        <f>IF(EXACT($F356, ""), "", VLOOKUP($F356, 'RAW EDITED 3 Years'!$A$2:$G$438, 6, FALSE))</f>
        <v>Bahan Bangunan</v>
      </c>
      <c r="I356" s="132" t="str">
        <f>IF(EXACT($F356, ""), "", VLOOKUP($F356, 'RAW EDITED 3 Years'!$A$2:$G$438, 7, FALSE))</f>
        <v>Tokopedia Bahan Bangunan</v>
      </c>
      <c r="J356" s="113"/>
      <c r="K356" s="113"/>
      <c r="L356" s="63" t="s">
        <v>14276</v>
      </c>
      <c r="N356" s="31">
        <f t="shared" si="20"/>
        <v>123000000000353</v>
      </c>
      <c r="O35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Solusi Material Bangunan Pondok Pinang'::varchar, 141000000000020::bigint); </v>
      </c>
    </row>
    <row r="357" spans="1:15">
      <c r="A357" s="23" t="str">
        <f t="shared" si="19"/>
        <v/>
      </c>
      <c r="B357" s="22" t="s">
        <v>12205</v>
      </c>
      <c r="C357" s="110">
        <v>141000000000020</v>
      </c>
      <c r="D357" s="111" t="str">
        <f>IF(EXACT($C357, ""), B357, CONCATENATE(VLOOKUP($C357, 'REF - InstitutionType'!$B$4:$E$102, 3, FALSE), IF(EXACT(VLOOKUP($C357, 'REF - InstitutionType'!$B$4:$E$102, 3, FALSE), ""), "", " "), $B357, "", VLOOKUP($C357, 'REF - InstitutionType'!$B$4:$E$102, 4, FALSE), IF(EXACT($E357, ""), "", " [a.k.a : "&amp;$E357&amp;"]")))</f>
        <v>Toko Online Tokopedia - Sumber Lighting Jaya</v>
      </c>
      <c r="E357" s="112"/>
      <c r="F357" s="63" t="s">
        <v>12206</v>
      </c>
      <c r="G357" s="132" t="str">
        <f>IF(EXACT($F357, ""), "", VLOOKUP($F357, 'RAW EDITED 3 Years'!$A$2:$G$438, 5, FALSE))</f>
        <v>Toko Online</v>
      </c>
      <c r="H357" s="132" t="str">
        <f>IF(EXACT($F357, ""), "", VLOOKUP($F357, 'RAW EDITED 3 Years'!$A$2:$G$438, 6, FALSE))</f>
        <v>Peralatan listrik umum</v>
      </c>
      <c r="I357" s="132" t="str">
        <f>IF(EXACT($F357, ""), "", VLOOKUP($F357, 'RAW EDITED 3 Years'!$A$2:$G$438, 7, FALSE))</f>
        <v/>
      </c>
      <c r="J357" s="113"/>
      <c r="K357" s="113"/>
      <c r="L357" s="63" t="s">
        <v>14276</v>
      </c>
      <c r="N357" s="31">
        <f t="shared" si="20"/>
        <v>123000000000354</v>
      </c>
      <c r="O35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Sumber Lighting Jaya'::varchar, 141000000000020::bigint); </v>
      </c>
    </row>
    <row r="358" spans="1:15">
      <c r="A358" s="23" t="str">
        <f t="shared" si="19"/>
        <v/>
      </c>
      <c r="B358" s="22" t="s">
        <v>14549</v>
      </c>
      <c r="C358" s="110">
        <v>141000000000020</v>
      </c>
      <c r="D358" s="111" t="str">
        <f>IF(EXACT($C358, ""), B358, CONCATENATE(VLOOKUP($C358, 'REF - InstitutionType'!$B$4:$E$102, 3, FALSE), IF(EXACT(VLOOKUP($C358, 'REF - InstitutionType'!$B$4:$E$102, 3, FALSE), ""), "", " "), $B358, "", VLOOKUP($C358, 'REF - InstitutionType'!$B$4:$E$102, 4, FALSE), IF(EXACT($E358, ""), "", " [a.k.a : "&amp;$E358&amp;"]")))</f>
        <v>Toko Online Tokopedia - Sumber Listrik Abadi</v>
      </c>
      <c r="E358" s="112"/>
      <c r="F358" s="63" t="s">
        <v>13060</v>
      </c>
      <c r="G358" s="132" t="str">
        <f>IF(EXACT($F358, ""), "", VLOOKUP($F358, 'RAW EDITED 3 Years'!$A$2:$G$438, 5, FALSE))</f>
        <v>Toko Online</v>
      </c>
      <c r="H358" s="132" t="str">
        <f>IF(EXACT($F358, ""), "", VLOOKUP($F358, 'RAW EDITED 3 Years'!$A$2:$G$438, 6, FALSE))</f>
        <v>Alat elektrical</v>
      </c>
      <c r="I358" s="132" t="str">
        <f>IF(EXACT($F358, ""), "", VLOOKUP($F358, 'RAW EDITED 3 Years'!$A$2:$G$438, 7, FALSE))</f>
        <v>Aksesoris Panel, Din Rail, Cable Plug, Socket</v>
      </c>
      <c r="J358" s="113"/>
      <c r="K358" s="113"/>
      <c r="L358" s="63" t="s">
        <v>14276</v>
      </c>
      <c r="N358" s="31">
        <f t="shared" si="20"/>
        <v>123000000000355</v>
      </c>
      <c r="O35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Sumber Listrik Abadi'::varchar, 141000000000020::bigint); </v>
      </c>
    </row>
    <row r="359" spans="1:15">
      <c r="A359" s="23" t="str">
        <f t="shared" si="19"/>
        <v/>
      </c>
      <c r="B359" s="22" t="s">
        <v>14550</v>
      </c>
      <c r="C359" s="110">
        <v>141000000000020</v>
      </c>
      <c r="D359" s="111" t="str">
        <f>IF(EXACT($C359, ""), B359, CONCATENATE(VLOOKUP($C359, 'REF - InstitutionType'!$B$4:$E$102, 3, FALSE), IF(EXACT(VLOOKUP($C359, 'REF - InstitutionType'!$B$4:$E$102, 3, FALSE), ""), "", " "), $B359, "", VLOOKUP($C359, 'REF - InstitutionType'!$B$4:$E$102, 4, FALSE), IF(EXACT($E359, ""), "", " [a.k.a : "&amp;$E359&amp;"]")))</f>
        <v>Toko Online Tokopedia - Syafiqah Adv</v>
      </c>
      <c r="E359" s="112"/>
      <c r="F359" s="63" t="s">
        <v>14511</v>
      </c>
      <c r="G359" s="132" t="str">
        <f>IF(EXACT($F359, ""), "", VLOOKUP($F359, 'RAW EDITED 3 Years'!$A$2:$G$438, 5, FALSE))</f>
        <v>Toko Online</v>
      </c>
      <c r="H359" s="132" t="str">
        <f>IF(EXACT($F359, ""), "", VLOOKUP($F359, 'RAW EDITED 3 Years'!$A$2:$G$438, 6, FALSE))</f>
        <v>Fabrikasi</v>
      </c>
      <c r="I359" s="132" t="str">
        <f>IF(EXACT($F359, ""), "", VLOOKUP($F359, 'RAW EDITED 3 Years'!$A$2:$G$438, 7, FALSE))</f>
        <v>Name Plate Stainless steel</v>
      </c>
      <c r="J359" s="113"/>
      <c r="K359" s="113"/>
      <c r="L359" s="63" t="s">
        <v>14276</v>
      </c>
      <c r="N359" s="31">
        <f t="shared" si="20"/>
        <v>123000000000356</v>
      </c>
      <c r="O35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Syafiqah Adv'::varchar, 141000000000020::bigint); </v>
      </c>
    </row>
    <row r="360" spans="1:15">
      <c r="A360" s="23" t="str">
        <f t="shared" si="19"/>
        <v/>
      </c>
      <c r="B360" s="22" t="s">
        <v>14551</v>
      </c>
      <c r="C360" s="110">
        <v>141000000000020</v>
      </c>
      <c r="D360" s="111" t="str">
        <f>IF(EXACT($C360, ""), B360, CONCATENATE(VLOOKUP($C360, 'REF - InstitutionType'!$B$4:$E$102, 3, FALSE), IF(EXACT(VLOOKUP($C360, 'REF - InstitutionType'!$B$4:$E$102, 3, FALSE), ""), "", " "), $B360, "", VLOOKUP($C360, 'REF - InstitutionType'!$B$4:$E$102, 4, FALSE), IF(EXACT($E360, ""), "", " [a.k.a : "&amp;$E360&amp;"]")))</f>
        <v>Toko Online Tokopedia - Tanelec</v>
      </c>
      <c r="E360" s="112"/>
      <c r="F360" s="63" t="s">
        <v>2803</v>
      </c>
      <c r="G360" s="132" t="str">
        <f>IF(EXACT($F360, ""), "", VLOOKUP($F360, 'RAW EDITED 3 Years'!$A$2:$G$438, 5, FALSE))</f>
        <v>Toko Online</v>
      </c>
      <c r="H360" s="132" t="str">
        <f>IF(EXACT($F360, ""), "", VLOOKUP($F360, 'RAW EDITED 3 Years'!$A$2:$G$438, 6, FALSE))</f>
        <v>Alat elektrical</v>
      </c>
      <c r="I360" s="132" t="str">
        <f>IF(EXACT($F360, ""), "", VLOOKUP($F360, 'RAW EDITED 3 Years'!$A$2:$G$438, 7, FALSE))</f>
        <v>Ferulles, Skun, Vinyl, Terminal Block</v>
      </c>
      <c r="J360" s="113"/>
      <c r="K360" s="113"/>
      <c r="L360" s="63" t="s">
        <v>14276</v>
      </c>
      <c r="N360" s="31">
        <f t="shared" si="20"/>
        <v>123000000000357</v>
      </c>
      <c r="O36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Tanelec'::varchar, 141000000000020::bigint); </v>
      </c>
    </row>
    <row r="361" spans="1:15">
      <c r="A361" s="23" t="str">
        <f t="shared" si="19"/>
        <v/>
      </c>
      <c r="B361" s="22" t="s">
        <v>14559</v>
      </c>
      <c r="C361" s="110">
        <v>141000000000020</v>
      </c>
      <c r="D361" s="111" t="str">
        <f>IF(EXACT($C361, ""), B361, CONCATENATE(VLOOKUP($C361, 'REF - InstitutionType'!$B$4:$E$102, 3, FALSE), IF(EXACT(VLOOKUP($C361, 'REF - InstitutionType'!$B$4:$E$102, 3, FALSE), ""), "", " "), $B361, "", VLOOKUP($C361, 'REF - InstitutionType'!$B$4:$E$102, 4, FALSE), IF(EXACT($E361, ""), "", " [a.k.a : "&amp;$E361&amp;"]")))</f>
        <v>Toko Online Tokopedia - Teknik Supplier.</v>
      </c>
      <c r="E361" s="112"/>
      <c r="F361" s="63" t="s">
        <v>13137</v>
      </c>
      <c r="G361" s="132" t="str">
        <f>IF(EXACT($F361, ""), "", VLOOKUP($F361, 'RAW EDITED 3 Years'!$A$2:$G$438, 5, FALSE))</f>
        <v>Toko Online</v>
      </c>
      <c r="H361" s="132" t="str">
        <f>IF(EXACT($F361, ""), "", VLOOKUP($F361, 'RAW EDITED 3 Years'!$A$2:$G$438, 6, FALSE))</f>
        <v>Alat elektrical</v>
      </c>
      <c r="I361" s="132" t="str">
        <f>IF(EXACT($F361, ""), "", VLOOKUP($F361, 'RAW EDITED 3 Years'!$A$2:$G$438, 7, FALSE))</f>
        <v>Busbar tembaga, tembaga strip</v>
      </c>
      <c r="J361" s="113"/>
      <c r="K361" s="113"/>
      <c r="L361" s="63" t="s">
        <v>14276</v>
      </c>
      <c r="N361" s="31">
        <f t="shared" si="20"/>
        <v>123000000000358</v>
      </c>
      <c r="O36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Teknik Supplier.'::varchar, 141000000000020::bigint); </v>
      </c>
    </row>
    <row r="362" spans="1:15">
      <c r="A362" s="23" t="str">
        <f t="shared" si="19"/>
        <v/>
      </c>
      <c r="B362" s="22" t="s">
        <v>14552</v>
      </c>
      <c r="C362" s="110">
        <v>141000000000020</v>
      </c>
      <c r="D362" s="111" t="str">
        <f>IF(EXACT($C362, ""), B362, CONCATENATE(VLOOKUP($C362, 'REF - InstitutionType'!$B$4:$E$102, 3, FALSE), IF(EXACT(VLOOKUP($C362, 'REF - InstitutionType'!$B$4:$E$102, 3, FALSE), ""), "", " "), $B362, "", VLOOKUP($C362, 'REF - InstitutionType'!$B$4:$E$102, 4, FALSE), IF(EXACT($E362, ""), "", " [a.k.a : "&amp;$E362&amp;"]")))</f>
        <v>Toko Online Tokopedia - Toko Laris82</v>
      </c>
      <c r="E362" s="112"/>
      <c r="F362" s="63" t="s">
        <v>3165</v>
      </c>
      <c r="G362" s="132" t="str">
        <f>IF(EXACT($F362, ""), "", VLOOKUP($F362, 'RAW EDITED 3 Years'!$A$2:$G$438, 5, FALSE))</f>
        <v>Toko Online</v>
      </c>
      <c r="H362" s="132" t="str">
        <f>IF(EXACT($F362, ""), "", VLOOKUP($F362, 'RAW EDITED 3 Years'!$A$2:$G$438, 6, FALSE))</f>
        <v>Alat elektrical</v>
      </c>
      <c r="I362" s="132" t="str">
        <f>IF(EXACT($F362, ""), "", VLOOKUP($F362, 'RAW EDITED 3 Years'!$A$2:$G$438, 7, FALSE))</f>
        <v>Pilot lamp, cable duct, skun, vinyl, terminal block, heat shrink</v>
      </c>
      <c r="J362" s="113"/>
      <c r="K362" s="113"/>
      <c r="L362" s="63" t="s">
        <v>14276</v>
      </c>
      <c r="N362" s="31">
        <f t="shared" si="20"/>
        <v>123000000000359</v>
      </c>
      <c r="O36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Toko Laris82'::varchar, 141000000000020::bigint); </v>
      </c>
    </row>
    <row r="363" spans="1:15">
      <c r="A363" s="23" t="str">
        <f t="shared" si="19"/>
        <v/>
      </c>
      <c r="B363" s="22" t="s">
        <v>14553</v>
      </c>
      <c r="C363" s="110">
        <v>141000000000020</v>
      </c>
      <c r="D363" s="111" t="str">
        <f>IF(EXACT($C363, ""), B363, CONCATENATE(VLOOKUP($C363, 'REF - InstitutionType'!$B$4:$E$102, 3, FALSE), IF(EXACT(VLOOKUP($C363, 'REF - InstitutionType'!$B$4:$E$102, 3, FALSE), ""), "", " "), $B363, "", VLOOKUP($C363, 'REF - InstitutionType'!$B$4:$E$102, 4, FALSE), IF(EXACT($E363, ""), "", " [a.k.a : "&amp;$E363&amp;"]")))</f>
        <v>Toko Online Tokopedia - Toko Listrik 68</v>
      </c>
      <c r="E363" s="112"/>
      <c r="F363" s="63" t="s">
        <v>14512</v>
      </c>
      <c r="G363" s="132" t="str">
        <f>IF(EXACT($F363, ""), "", VLOOKUP($F363, 'RAW EDITED 3 Years'!$A$2:$G$438, 5, FALSE))</f>
        <v>Toko Online</v>
      </c>
      <c r="H363" s="132" t="str">
        <f>IF(EXACT($F363, ""), "", VLOOKUP($F363, 'RAW EDITED 3 Years'!$A$2:$G$438, 6, FALSE))</f>
        <v>Alat elektrical</v>
      </c>
      <c r="I363" s="132" t="str">
        <f>IF(EXACT($F363, ""), "", VLOOKUP($F363, 'RAW EDITED 3 Years'!$A$2:$G$438, 7, FALSE))</f>
        <v>Rumah lampu hias, rumah lampu panel</v>
      </c>
      <c r="J363" s="113"/>
      <c r="K363" s="113"/>
      <c r="L363" s="63" t="s">
        <v>14276</v>
      </c>
      <c r="N363" s="31">
        <f t="shared" si="20"/>
        <v>123000000000360</v>
      </c>
      <c r="O36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Toko Listrik 68'::varchar, 141000000000020::bigint); </v>
      </c>
    </row>
    <row r="364" spans="1:15">
      <c r="A364" s="23" t="str">
        <f t="shared" si="19"/>
        <v/>
      </c>
      <c r="B364" s="22" t="s">
        <v>14554</v>
      </c>
      <c r="C364" s="110">
        <v>141000000000020</v>
      </c>
      <c r="D364" s="111" t="str">
        <f>IF(EXACT($C364, ""), B364, CONCATENATE(VLOOKUP($C364, 'REF - InstitutionType'!$B$4:$E$102, 3, FALSE), IF(EXACT(VLOOKUP($C364, 'REF - InstitutionType'!$B$4:$E$102, 3, FALSE), ""), "", " "), $B364, "", VLOOKUP($C364, 'REF - InstitutionType'!$B$4:$E$102, 4, FALSE), IF(EXACT($E364, ""), "", " [a.k.a : "&amp;$E364&amp;"]")))</f>
        <v>Toko Online Tokopedia - Tristar Teknik</v>
      </c>
      <c r="E364" s="112"/>
      <c r="F364" s="63" t="s">
        <v>14513</v>
      </c>
      <c r="G364" s="132" t="str">
        <f>IF(EXACT($F364, ""), "", VLOOKUP($F364, 'RAW EDITED 3 Years'!$A$2:$G$438, 5, FALSE))</f>
        <v>Toko Online</v>
      </c>
      <c r="H364" s="132" t="str">
        <f>IF(EXACT($F364, ""), "", VLOOKUP($F364, 'RAW EDITED 3 Years'!$A$2:$G$438, 6, FALSE))</f>
        <v>Alat elektrical</v>
      </c>
      <c r="I364" s="132" t="str">
        <f>IF(EXACT($F364, ""), "", VLOOKUP($F364, 'RAW EDITED 3 Years'!$A$2:$G$438, 7, FALSE))</f>
        <v>Terminal Block, Stop Kontak, Digital Themostat, Bearing</v>
      </c>
      <c r="J364" s="113"/>
      <c r="K364" s="113"/>
      <c r="L364" s="63" t="s">
        <v>14276</v>
      </c>
      <c r="N364" s="31">
        <f t="shared" si="20"/>
        <v>123000000000361</v>
      </c>
      <c r="O36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Tristar Teknik'::varchar, 141000000000020::bigint); </v>
      </c>
    </row>
    <row r="365" spans="1:15">
      <c r="A365" s="23" t="str">
        <f t="shared" si="19"/>
        <v/>
      </c>
      <c r="B365" s="22" t="s">
        <v>14454</v>
      </c>
      <c r="C365" s="110">
        <v>141000000000020</v>
      </c>
      <c r="D365" s="111" t="str">
        <f>IF(EXACT($C365, ""), B365, CONCATENATE(VLOOKUP($C365, 'REF - InstitutionType'!$B$4:$E$102, 3, FALSE), IF(EXACT(VLOOKUP($C365, 'REF - InstitutionType'!$B$4:$E$102, 3, FALSE), ""), "", " "), $B365, "", VLOOKUP($C365, 'REF - InstitutionType'!$B$4:$E$102, 4, FALSE), IF(EXACT($E365, ""), "", " [a.k.a : "&amp;$E365&amp;"]")))</f>
        <v>Toko Online Tokopedia - Uno Living Furniture</v>
      </c>
      <c r="E365" s="112"/>
      <c r="F365" s="63" t="s">
        <v>14374</v>
      </c>
      <c r="G365" s="132" t="str">
        <f>IF(EXACT($F365, ""), "", VLOOKUP($F365, 'RAW EDITED 3 Years'!$A$2:$G$438, 5, FALSE))</f>
        <v>Toko Online</v>
      </c>
      <c r="H365" s="132" t="str">
        <f>IF(EXACT($F365, ""), "", VLOOKUP($F365, 'RAW EDITED 3 Years'!$A$2:$G$438, 6, FALSE))</f>
        <v>Toko Furniture</v>
      </c>
      <c r="I365" s="132" t="str">
        <f>IF(EXACT($F365, ""), "", VLOOKUP($F365, 'RAW EDITED 3 Years'!$A$2:$G$438, 7, FALSE))</f>
        <v>Tokopedia</v>
      </c>
      <c r="J365" s="113"/>
      <c r="K365" s="113"/>
      <c r="L365" s="63" t="s">
        <v>14276</v>
      </c>
      <c r="N365" s="31">
        <f t="shared" si="20"/>
        <v>123000000000362</v>
      </c>
      <c r="O36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Uno Living Furniture'::varchar, 141000000000020::bigint); </v>
      </c>
    </row>
    <row r="366" spans="1:15">
      <c r="A366" s="23" t="str">
        <f t="shared" si="19"/>
        <v/>
      </c>
      <c r="B366" s="22" t="s">
        <v>14555</v>
      </c>
      <c r="C366" s="110">
        <v>141000000000020</v>
      </c>
      <c r="D366" s="111" t="str">
        <f>IF(EXACT($C366, ""), B366, CONCATENATE(VLOOKUP($C366, 'REF - InstitutionType'!$B$4:$E$102, 3, FALSE), IF(EXACT(VLOOKUP($C366, 'REF - InstitutionType'!$B$4:$E$102, 3, FALSE), ""), "", " "), $B366, "", VLOOKUP($C366, 'REF - InstitutionType'!$B$4:$E$102, 4, FALSE), IF(EXACT($E366, ""), "", " [a.k.a : "&amp;$E366&amp;"]")))</f>
        <v>Toko Online Tokopedia - US_Electronic</v>
      </c>
      <c r="E366" s="112"/>
      <c r="F366" s="63" t="s">
        <v>14514</v>
      </c>
      <c r="G366" s="132" t="str">
        <f>IF(EXACT($F366, ""), "", VLOOKUP($F366, 'RAW EDITED 3 Years'!$A$2:$G$438, 5, FALSE))</f>
        <v>Toko Online</v>
      </c>
      <c r="H366" s="132" t="str">
        <f>IF(EXACT($F366, ""), "", VLOOKUP($F366, 'RAW EDITED 3 Years'!$A$2:$G$438, 6, FALSE))</f>
        <v>Komputer &amp; Server</v>
      </c>
      <c r="I366" s="132" t="str">
        <f>IF(EXACT($F366, ""), "", VLOOKUP($F366, 'RAW EDITED 3 Years'!$A$2:$G$438, 7, FALSE))</f>
        <v>Laptop</v>
      </c>
      <c r="J366" s="113"/>
      <c r="K366" s="113"/>
      <c r="L366" s="63" t="s">
        <v>14276</v>
      </c>
      <c r="N366" s="31">
        <f t="shared" si="20"/>
        <v>123000000000363</v>
      </c>
      <c r="O36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US_Electronic'::varchar, 141000000000020::bigint); </v>
      </c>
    </row>
    <row r="367" spans="1:15">
      <c r="A367" s="23" t="str">
        <f t="shared" si="19"/>
        <v/>
      </c>
      <c r="B367" s="22" t="s">
        <v>13360</v>
      </c>
      <c r="C367" s="110">
        <v>141000000000020</v>
      </c>
      <c r="D367" s="111" t="str">
        <f>IF(EXACT($C367, ""), B367, CONCATENATE(VLOOKUP($C367, 'REF - InstitutionType'!$B$4:$E$102, 3, FALSE), IF(EXACT(VLOOKUP($C367, 'REF - InstitutionType'!$B$4:$E$102, 3, FALSE), ""), "", " "), $B367, "", VLOOKUP($C367, 'REF - InstitutionType'!$B$4:$E$102, 4, FALSE), IF(EXACT($E367, ""), "", " [a.k.a : "&amp;$E367&amp;"]")))</f>
        <v>Toko Online Tokopedia - VINS TEKNIK</v>
      </c>
      <c r="E367" s="112"/>
      <c r="F367" s="63" t="s">
        <v>13361</v>
      </c>
      <c r="G367" s="132" t="str">
        <f>IF(EXACT($F367, ""), "", VLOOKUP($F367, 'RAW EDITED 3 Years'!$A$2:$G$438, 5, FALSE))</f>
        <v>Supplier Others</v>
      </c>
      <c r="H367" s="132" t="str">
        <f>IF(EXACT($F367, ""), "", VLOOKUP($F367, 'RAW EDITED 3 Years'!$A$2:$G$438, 6, FALSE))</f>
        <v>Tools</v>
      </c>
      <c r="I367" s="132" t="str">
        <f>IF(EXACT($F367, ""), "", VLOOKUP($F367, 'RAW EDITED 3 Years'!$A$2:$G$438, 7, FALSE))</f>
        <v>Suplier Alat alat / Perkakas Proyek</v>
      </c>
      <c r="J367" s="113"/>
      <c r="K367" s="113"/>
      <c r="L367" s="63" t="s">
        <v>14276</v>
      </c>
      <c r="N367" s="31">
        <f t="shared" si="20"/>
        <v>123000000000364</v>
      </c>
      <c r="O36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VINS TEKNIK'::varchar, 141000000000020::bigint); </v>
      </c>
    </row>
    <row r="368" spans="1:15">
      <c r="A368" s="23" t="str">
        <f t="shared" si="19"/>
        <v/>
      </c>
      <c r="B368" s="70" t="s">
        <v>14556</v>
      </c>
      <c r="C368" s="114">
        <v>141000000000020</v>
      </c>
      <c r="D368" s="115" t="str">
        <f>IF(EXACT($C368, ""), B368, CONCATENATE(VLOOKUP($C368, 'REF - InstitutionType'!$B$4:$E$102, 3, FALSE), IF(EXACT(VLOOKUP($C368, 'REF - InstitutionType'!$B$4:$E$102, 3, FALSE), ""), "", " "), $B368, "", VLOOKUP($C368, 'REF - InstitutionType'!$B$4:$E$102, 4, FALSE), IF(EXACT($E368, ""), "", " [a.k.a : "&amp;$E368&amp;"]")))</f>
        <v>Toko Online Tokopedia - vsdpedia</v>
      </c>
      <c r="E368" s="116"/>
      <c r="F368" s="73" t="s">
        <v>3185</v>
      </c>
      <c r="G368" s="133" t="str">
        <f>IF(EXACT($F368, ""), "", VLOOKUP($F368, 'RAW EDITED 3 Years'!$A$2:$G$438, 5, FALSE))</f>
        <v>Supplier Material ME</v>
      </c>
      <c r="H368" s="133" t="str">
        <f>IF(EXACT($F368, ""), "", VLOOKUP($F368, 'RAW EDITED 3 Years'!$A$2:$G$438, 6, FALSE))</f>
        <v>Alat elektrical</v>
      </c>
      <c r="I368" s="133" t="str">
        <f>IF(EXACT($F368, ""), "", VLOOKUP($F368, 'RAW EDITED 3 Years'!$A$2:$G$438, 7, FALSE))</f>
        <v>Pass Without Comment</v>
      </c>
      <c r="J368" s="117"/>
      <c r="K368" s="117"/>
      <c r="L368" s="73" t="s">
        <v>14276</v>
      </c>
      <c r="N368" s="31">
        <f t="shared" si="20"/>
        <v>123000000000365</v>
      </c>
      <c r="O36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vsdpedia'::varchar, 141000000000020::bigint); </v>
      </c>
    </row>
    <row r="369" spans="1:18">
      <c r="A369" s="23" t="str">
        <f t="shared" si="19"/>
        <v/>
      </c>
      <c r="B369" s="22" t="s">
        <v>14932</v>
      </c>
      <c r="C369" s="110">
        <v>141000000000021</v>
      </c>
      <c r="D369" s="111" t="str">
        <f>IF(EXACT($C369, ""), B369, CONCATENATE(VLOOKUP($C369, 'REF - InstitutionType'!$B$4:$E$102, 3, FALSE), IF(EXACT(VLOOKUP($C369, 'REF - InstitutionType'!$B$4:$E$102, 3, FALSE), ""), "", " "), $B369, "", VLOOKUP($C369, 'REF - InstitutionType'!$B$4:$E$102, 4, FALSE), IF(EXACT($E369, ""), "", " [a.k.a : "&amp;$E369&amp;"]")))</f>
        <v>Mandor Abd Karim</v>
      </c>
      <c r="E369" s="112"/>
      <c r="F369" s="63" t="s">
        <v>14931</v>
      </c>
      <c r="G369" s="132" t="str">
        <f>IF(EXACT($F369, ""), "", VLOOKUP($F369, 'RAW EDITED 3 Years'!$A$2:$G$438, 5, FALSE))</f>
        <v>Mandor/Subcon</v>
      </c>
      <c r="H369" s="132" t="str">
        <f>IF(EXACT($F369, ""), "", VLOOKUP($F369, 'RAW EDITED 3 Years'!$A$2:$G$438, 6, FALSE))</f>
        <v>Mandor Civil</v>
      </c>
      <c r="I369" s="132" t="str">
        <f>IF(EXACT($F369, ""), "", VLOOKUP($F369, 'RAW EDITED 3 Years'!$A$2:$G$438, 7, FALSE))</f>
        <v>Mandor Pekerja Kolaka</v>
      </c>
      <c r="J369" s="113"/>
      <c r="K369" s="113"/>
      <c r="L369" s="63" t="s">
        <v>14276</v>
      </c>
      <c r="N369" s="31">
        <f t="shared" si="20"/>
        <v>123000000000366</v>
      </c>
      <c r="O36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'Abd Karim'::varchar, 141000000000021::bigint); </v>
      </c>
    </row>
    <row r="370" spans="1:18">
      <c r="A370" s="23" t="str">
        <f t="shared" si="19"/>
        <v/>
      </c>
      <c r="B370" s="22" t="s">
        <v>14941</v>
      </c>
      <c r="C370" s="110">
        <v>141000000000021</v>
      </c>
      <c r="D370" s="111" t="str">
        <f>IF(EXACT($C370, ""), B370, CONCATENATE(VLOOKUP($C370, 'REF - InstitutionType'!$B$4:$E$102, 3, FALSE), IF(EXACT(VLOOKUP($C370, 'REF - InstitutionType'!$B$4:$E$102, 3, FALSE), ""), "", " "), $B370, "", VLOOKUP($C370, 'REF - InstitutionType'!$B$4:$E$102, 4, FALSE), IF(EXACT($E370, ""), "", " [a.k.a : "&amp;$E370&amp;"]")))</f>
        <v>Mandor Ade Gunawan</v>
      </c>
      <c r="E370" s="112"/>
      <c r="F370" s="63" t="s">
        <v>14940</v>
      </c>
      <c r="G370" s="132" t="str">
        <f>IF(EXACT($F370, ""), "", VLOOKUP($F370, 'RAW EDITED 3 Years'!$A$2:$G$438, 5, FALSE))</f>
        <v>Mandor/Subcon</v>
      </c>
      <c r="H370" s="132" t="str">
        <f>IF(EXACT($F370, ""), "", VLOOKUP($F370, 'RAW EDITED 3 Years'!$A$2:$G$438, 6, FALSE))</f>
        <v>Mandor Civil</v>
      </c>
      <c r="I370" s="132" t="str">
        <f>IF(EXACT($F370, ""), "", VLOOKUP($F370, 'RAW EDITED 3 Years'!$A$2:$G$438, 7, FALSE))</f>
        <v>Mandor untuk pekerjaan pendingan STP dan BW</v>
      </c>
      <c r="J370" s="113"/>
      <c r="K370" s="113"/>
      <c r="L370" s="63" t="s">
        <v>14276</v>
      </c>
      <c r="N370" s="31">
        <f t="shared" si="20"/>
        <v>123000000000367</v>
      </c>
      <c r="O37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'Ade Gunawan'::varchar, 141000000000021::bigint); </v>
      </c>
    </row>
    <row r="371" spans="1:18">
      <c r="A371" s="23" t="str">
        <f t="shared" si="19"/>
        <v/>
      </c>
      <c r="B371" s="22" t="s">
        <v>14946</v>
      </c>
      <c r="C371" s="110">
        <v>141000000000021</v>
      </c>
      <c r="D371" s="111" t="str">
        <f>IF(EXACT($C371, ""), B371, CONCATENATE(VLOOKUP($C371, 'REF - InstitutionType'!$B$4:$E$102, 3, FALSE), IF(EXACT(VLOOKUP($C371, 'REF - InstitutionType'!$B$4:$E$102, 3, FALSE), ""), "", " "), $B371, "", VLOOKUP($C371, 'REF - InstitutionType'!$B$4:$E$102, 4, FALSE), IF(EXACT($E371, ""), "", " [a.k.a : "&amp;$E371&amp;"]")))</f>
        <v>Mandor Adi Sutrisno</v>
      </c>
      <c r="E371" s="112"/>
      <c r="F371" s="63" t="s">
        <v>14945</v>
      </c>
      <c r="G371" s="132" t="str">
        <f>IF(EXACT($F371, ""), "", VLOOKUP($F371, 'RAW EDITED 3 Years'!$A$2:$G$438, 5, FALSE))</f>
        <v>Mandor/Subcon</v>
      </c>
      <c r="H371" s="132" t="str">
        <f>IF(EXACT($F371, ""), "", VLOOKUP($F371, 'RAW EDITED 3 Years'!$A$2:$G$438, 6, FALSE))</f>
        <v>Mandor Civil</v>
      </c>
      <c r="I371" s="132" t="str">
        <f>IF(EXACT($F371, ""), "", VLOOKUP($F371, 'RAW EDITED 3 Years'!$A$2:$G$438, 7, FALSE))</f>
        <v>Untuk Pekerjaan Civil Works Batch 2 Kolaka , rekomendasi PP</v>
      </c>
      <c r="J371" s="113"/>
      <c r="K371" s="113"/>
      <c r="L371" s="63" t="s">
        <v>14276</v>
      </c>
      <c r="N371" s="31">
        <f t="shared" si="20"/>
        <v>123000000000368</v>
      </c>
      <c r="O37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'Adi Sutrisno'::varchar, 141000000000021::bigint); </v>
      </c>
    </row>
    <row r="372" spans="1:18">
      <c r="A372" s="23" t="str">
        <f t="shared" si="19"/>
        <v/>
      </c>
      <c r="B372" s="22" t="s">
        <v>14954</v>
      </c>
      <c r="C372" s="110">
        <v>141000000000021</v>
      </c>
      <c r="D372" s="111" t="str">
        <f>IF(EXACT($C372, ""), B372, CONCATENATE(VLOOKUP($C372, 'REF - InstitutionType'!$B$4:$E$102, 3, FALSE), IF(EXACT(VLOOKUP($C372, 'REF - InstitutionType'!$B$4:$E$102, 3, FALSE), ""), "", " "), $B372, "", VLOOKUP($C372, 'REF - InstitutionType'!$B$4:$E$102, 4, FALSE), IF(EXACT($E372, ""), "", " [a.k.a : "&amp;$E372&amp;"]")))</f>
        <v>Mandor Afrizal</v>
      </c>
      <c r="E372" s="112"/>
      <c r="F372" s="63" t="s">
        <v>14953</v>
      </c>
      <c r="G372" s="132" t="str">
        <f>IF(EXACT($F372, ""), "", VLOOKUP($F372, 'RAW EDITED 3 Years'!$A$2:$G$438, 5, FALSE))</f>
        <v>Mandor/Subcon</v>
      </c>
      <c r="H372" s="132" t="str">
        <f>IF(EXACT($F372, ""), "", VLOOKUP($F372, 'RAW EDITED 3 Years'!$A$2:$G$438, 6, FALSE))</f>
        <v>Borepile</v>
      </c>
      <c r="I372" s="132" t="str">
        <f>IF(EXACT($F372, ""), "", VLOOKUP($F372, 'RAW EDITED 3 Years'!$A$2:$G$438, 7, FALSE))</f>
        <v/>
      </c>
      <c r="J372" s="113"/>
      <c r="K372" s="113"/>
      <c r="L372" s="63" t="s">
        <v>14276</v>
      </c>
      <c r="N372" s="31">
        <f t="shared" si="20"/>
        <v>123000000000369</v>
      </c>
      <c r="O37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'Afrizal'::varchar, 141000000000021::bigint); </v>
      </c>
    </row>
    <row r="373" spans="1:18">
      <c r="A373" s="23" t="str">
        <f t="shared" si="19"/>
        <v/>
      </c>
      <c r="B373" s="22" t="s">
        <v>14960</v>
      </c>
      <c r="C373" s="110">
        <v>141000000000021</v>
      </c>
      <c r="D373" s="111" t="str">
        <f>IF(EXACT($C373, ""), B373, CONCATENATE(VLOOKUP($C373, 'REF - InstitutionType'!$B$4:$E$102, 3, FALSE), IF(EXACT(VLOOKUP($C373, 'REF - InstitutionType'!$B$4:$E$102, 3, FALSE), ""), "", " "), $B373, "", VLOOKUP($C373, 'REF - InstitutionType'!$B$4:$E$102, 4, FALSE), IF(EXACT($E373, ""), "", " [a.k.a : "&amp;$E373&amp;"]")))</f>
        <v>Mandor Ahmad Sholeh</v>
      </c>
      <c r="E373" s="112"/>
      <c r="F373" s="63" t="s">
        <v>14959</v>
      </c>
      <c r="G373" s="132" t="str">
        <f>IF(EXACT($F373, ""), "", VLOOKUP($F373, 'RAW EDITED 3 Years'!$A$2:$G$438, 5, FALSE))</f>
        <v>Mandor/Subcon</v>
      </c>
      <c r="H373" s="132" t="str">
        <f>IF(EXACT($F373, ""), "", VLOOKUP($F373, 'RAW EDITED 3 Years'!$A$2:$G$438, 6, FALSE))</f>
        <v>Mandor Civil</v>
      </c>
      <c r="I373" s="132" t="str">
        <f>IF(EXACT($F373, ""), "", VLOOKUP($F373, 'RAW EDITED 3 Years'!$A$2:$G$438, 7, FALSE))</f>
        <v>Mandor Pekerjaan Sipil di Purwakarta</v>
      </c>
      <c r="J373" s="113"/>
      <c r="K373" s="113"/>
      <c r="L373" s="63" t="s">
        <v>14276</v>
      </c>
      <c r="N373" s="31">
        <f t="shared" si="20"/>
        <v>123000000000370</v>
      </c>
      <c r="O37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'Ahmad Sholeh'::varchar, 141000000000021::bigint); </v>
      </c>
    </row>
    <row r="374" spans="1:18">
      <c r="A374" s="23" t="str">
        <f t="shared" si="19"/>
        <v/>
      </c>
      <c r="B374" s="22" t="s">
        <v>14967</v>
      </c>
      <c r="C374" s="110">
        <v>141000000000021</v>
      </c>
      <c r="D374" s="111" t="str">
        <f>IF(EXACT($C374, ""), B374, CONCATENATE(VLOOKUP($C374, 'REF - InstitutionType'!$B$4:$E$102, 3, FALSE), IF(EXACT(VLOOKUP($C374, 'REF - InstitutionType'!$B$4:$E$102, 3, FALSE), ""), "", " "), $B374, "", VLOOKUP($C374, 'REF - InstitutionType'!$B$4:$E$102, 4, FALSE), IF(EXACT($E374, ""), "", " [a.k.a : "&amp;$E374&amp;"]")))</f>
        <v>Mandor Ahmad Syamsudin</v>
      </c>
      <c r="E374" s="112"/>
      <c r="F374" s="63" t="s">
        <v>14966</v>
      </c>
      <c r="G374" s="132" t="str">
        <f>IF(EXACT($F374, ""), "", VLOOKUP($F374, 'RAW EDITED 3 Years'!$A$2:$G$438, 5, FALSE))</f>
        <v>Mandor/Subcon</v>
      </c>
      <c r="H374" s="132" t="str">
        <f>IF(EXACT($F374, ""), "", VLOOKUP($F374, 'RAW EDITED 3 Years'!$A$2:$G$438, 6, FALSE))</f>
        <v>Mandor Civil</v>
      </c>
      <c r="I374" s="132" t="str">
        <f>IF(EXACT($F374, ""), "", VLOOKUP($F374, 'RAW EDITED 3 Years'!$A$2:$G$438, 7, FALSE))</f>
        <v>Pembuatan Site Storage / Office</v>
      </c>
      <c r="J374" s="113"/>
      <c r="K374" s="113"/>
      <c r="L374" s="63" t="s">
        <v>14276</v>
      </c>
      <c r="N374" s="31">
        <f t="shared" si="20"/>
        <v>123000000000371</v>
      </c>
      <c r="O37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'Ahmad Syamsudin'::varchar, 141000000000021::bigint); </v>
      </c>
    </row>
    <row r="375" spans="1:18">
      <c r="A375" s="23" t="str">
        <f t="shared" si="19"/>
        <v/>
      </c>
      <c r="B375" s="22" t="s">
        <v>14975</v>
      </c>
      <c r="C375" s="110">
        <v>141000000000021</v>
      </c>
      <c r="D375" s="111" t="str">
        <f>IF(EXACT($C375, ""), B375, CONCATENATE(VLOOKUP($C375, 'REF - InstitutionType'!$B$4:$E$102, 3, FALSE), IF(EXACT(VLOOKUP($C375, 'REF - InstitutionType'!$B$4:$E$102, 3, FALSE), ""), "", " "), $B375, "", VLOOKUP($C375, 'REF - InstitutionType'!$B$4:$E$102, 4, FALSE), IF(EXACT($E375, ""), "", " [a.k.a : "&amp;$E375&amp;"]")))</f>
        <v>Mandor Ajay</v>
      </c>
      <c r="E375" s="112"/>
      <c r="F375" s="63" t="s">
        <v>14974</v>
      </c>
      <c r="G375" s="132" t="str">
        <f>IF(EXACT($F375, ""), "", VLOOKUP($F375, 'RAW EDITED 3 Years'!$A$2:$G$438, 5, FALSE))</f>
        <v>Mandor/Subcon</v>
      </c>
      <c r="H375" s="132" t="str">
        <f>IF(EXACT($F375, ""), "", VLOOKUP($F375, 'RAW EDITED 3 Years'!$A$2:$G$438, 6, FALSE))</f>
        <v>Mandor Civil</v>
      </c>
      <c r="I375" s="132" t="str">
        <f>IF(EXACT($F375, ""), "", VLOOKUP($F375, 'RAW EDITED 3 Years'!$A$2:$G$438, 7, FALSE))</f>
        <v>Pekerjaan Batu Belah</v>
      </c>
      <c r="J375" s="113"/>
      <c r="K375" s="113"/>
      <c r="L375" s="63" t="s">
        <v>14276</v>
      </c>
      <c r="N375" s="31">
        <f t="shared" si="20"/>
        <v>123000000000372</v>
      </c>
      <c r="O37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'Ajay'::varchar, 141000000000021::bigint); </v>
      </c>
    </row>
    <row r="376" spans="1:18">
      <c r="A376" s="23" t="str">
        <f t="shared" si="19"/>
        <v/>
      </c>
      <c r="B376" s="22" t="s">
        <v>14982</v>
      </c>
      <c r="C376" s="110">
        <v>141000000000021</v>
      </c>
      <c r="D376" s="111" t="str">
        <f>IF(EXACT($C376, ""), B376, CONCATENATE(VLOOKUP($C376, 'REF - InstitutionType'!$B$4:$E$102, 3, FALSE), IF(EXACT(VLOOKUP($C376, 'REF - InstitutionType'!$B$4:$E$102, 3, FALSE), ""), "", " "), $B376, "", VLOOKUP($C376, 'REF - InstitutionType'!$B$4:$E$102, 4, FALSE), IF(EXACT($E376, ""), "", " [a.k.a : "&amp;$E376&amp;"]")))</f>
        <v>Mandor Alfian Dani</v>
      </c>
      <c r="E376" s="112"/>
      <c r="F376" s="63" t="s">
        <v>14981</v>
      </c>
      <c r="G376" s="132" t="str">
        <f>IF(EXACT($F376, ""), "", VLOOKUP($F376, 'RAW EDITED 3 Years'!$A$2:$G$438, 5, FALSE))</f>
        <v>Mandor/Subcon</v>
      </c>
      <c r="H376" s="132" t="str">
        <f>IF(EXACT($F376, ""), "", VLOOKUP($F376, 'RAW EDITED 3 Years'!$A$2:$G$438, 6, FALSE))</f>
        <v>Mandor Civil</v>
      </c>
      <c r="I376" s="132" t="str">
        <f>IF(EXACT($F376, ""), "", VLOOKUP($F376, 'RAW EDITED 3 Years'!$A$2:$G$438, 7, FALSE))</f>
        <v>Daily Worker</v>
      </c>
      <c r="J376" s="113"/>
      <c r="K376" s="113"/>
      <c r="L376" s="63" t="s">
        <v>14276</v>
      </c>
      <c r="N376" s="31">
        <f t="shared" si="20"/>
        <v>123000000000373</v>
      </c>
      <c r="O37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'Alfian Dani'::varchar, 141000000000021::bigint); </v>
      </c>
    </row>
    <row r="377" spans="1:18">
      <c r="A377" s="23" t="str">
        <f t="shared" si="19"/>
        <v/>
      </c>
      <c r="B377" s="22" t="s">
        <v>14993</v>
      </c>
      <c r="C377" s="110">
        <v>141000000000021</v>
      </c>
      <c r="D377" s="111" t="str">
        <f>IF(EXACT($C377, ""), B377, CONCATENATE(VLOOKUP($C377, 'REF - InstitutionType'!$B$4:$E$102, 3, FALSE), IF(EXACT(VLOOKUP($C377, 'REF - InstitutionType'!$B$4:$E$102, 3, FALSE), ""), "", " "), $B377, "", VLOOKUP($C377, 'REF - InstitutionType'!$B$4:$E$102, 4, FALSE), IF(EXACT($E377, ""), "", " [a.k.a : "&amp;$E377&amp;"]")))</f>
        <v>Mandor Alimuddin</v>
      </c>
      <c r="E377" s="112"/>
      <c r="F377" s="63" t="s">
        <v>14992</v>
      </c>
      <c r="G377" s="132" t="str">
        <f>IF(EXACT($F377, ""), "", VLOOKUP($F377, 'RAW EDITED 3 Years'!$A$2:$G$438, 5, FALSE))</f>
        <v>Mandor/Subcon</v>
      </c>
      <c r="H377" s="132" t="str">
        <f>IF(EXACT($F377, ""), "", VLOOKUP($F377, 'RAW EDITED 3 Years'!$A$2:$G$438, 6, FALSE))</f>
        <v>Mandor Civil</v>
      </c>
      <c r="I377" s="132" t="str">
        <f>IF(EXACT($F377, ""), "", VLOOKUP($F377, 'RAW EDITED 3 Years'!$A$2:$G$438, 7, FALSE))</f>
        <v>Untuk pekerjaan Kolaka</v>
      </c>
      <c r="J377" s="113"/>
      <c r="K377" s="113"/>
      <c r="L377" s="63" t="s">
        <v>14276</v>
      </c>
      <c r="N377" s="31">
        <f t="shared" si="20"/>
        <v>123000000000374</v>
      </c>
      <c r="O37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'Alimuddin'::varchar, 141000000000021::bigint); </v>
      </c>
    </row>
    <row r="378" spans="1:18">
      <c r="A378" s="23" t="str">
        <f t="shared" si="19"/>
        <v/>
      </c>
      <c r="B378" s="22" t="s">
        <v>12758</v>
      </c>
      <c r="C378" s="110">
        <v>141000000000021</v>
      </c>
      <c r="D378" s="111" t="str">
        <f>IF(EXACT($C378, ""), B378, CONCATENATE(VLOOKUP($C378, 'REF - InstitutionType'!$B$4:$E$102, 3, FALSE), IF(EXACT(VLOOKUP($C378, 'REF - InstitutionType'!$B$4:$E$102, 3, FALSE), ""), "", " "), $B378, "", VLOOKUP($C378, 'REF - InstitutionType'!$B$4:$E$102, 4, FALSE), IF(EXACT($E378, ""), "", " [a.k.a : "&amp;$E378&amp;"]")))</f>
        <v>Mandor Ari Setiawan</v>
      </c>
      <c r="E378" s="112"/>
      <c r="F378" s="63" t="s">
        <v>12759</v>
      </c>
      <c r="G378" s="132" t="str">
        <f>IF(EXACT($F378, ""), "", VLOOKUP($F378, 'RAW EDITED 3 Years'!$A$2:$G$438, 5, FALSE))</f>
        <v>Mandor/Subcon</v>
      </c>
      <c r="H378" s="132" t="str">
        <f>IF(EXACT($F378, ""), "", VLOOKUP($F378, 'RAW EDITED 3 Years'!$A$2:$G$438, 6, FALSE))</f>
        <v>Mandor Civil</v>
      </c>
      <c r="I378" s="132" t="str">
        <f>IF(EXACT($F378, ""), "", VLOOKUP($F378, 'RAW EDITED 3 Years'!$A$2:$G$438, 7, FALSE))</f>
        <v/>
      </c>
      <c r="J378" s="113"/>
      <c r="K378" s="113"/>
      <c r="L378" s="63" t="s">
        <v>14276</v>
      </c>
      <c r="N378" s="31">
        <f t="shared" si="20"/>
        <v>123000000000375</v>
      </c>
      <c r="O37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'Ari Setiawan'::varchar, 141000000000021::bigint); </v>
      </c>
    </row>
    <row r="379" spans="1:18">
      <c r="A379" s="23" t="str">
        <f t="shared" si="19"/>
        <v/>
      </c>
      <c r="B379" s="22" t="s">
        <v>15004</v>
      </c>
      <c r="C379" s="110">
        <v>141000000000021</v>
      </c>
      <c r="D379" s="111" t="str">
        <f>IF(EXACT($C379, ""), B379, CONCATENATE(VLOOKUP($C379, 'REF - InstitutionType'!$B$4:$E$102, 3, FALSE), IF(EXACT(VLOOKUP($C379, 'REF - InstitutionType'!$B$4:$E$102, 3, FALSE), ""), "", " "), $B379, "", VLOOKUP($C379, 'REF - InstitutionType'!$B$4:$E$102, 4, FALSE), IF(EXACT($E379, ""), "", " [a.k.a : "&amp;$E379&amp;"]")))</f>
        <v>Mandor Baharuddin</v>
      </c>
      <c r="E379" s="112"/>
      <c r="F379" s="63" t="s">
        <v>15003</v>
      </c>
      <c r="G379" s="132" t="str">
        <f>IF(EXACT($F379, ""), "", VLOOKUP($F379, 'RAW EDITED 3 Years'!$A$2:$G$438, 5, FALSE))</f>
        <v>Mandor/Subcon</v>
      </c>
      <c r="H379" s="132" t="str">
        <f>IF(EXACT($F379, ""), "", VLOOKUP($F379, 'RAW EDITED 3 Years'!$A$2:$G$438, 6, FALSE))</f>
        <v>Mandor Civil</v>
      </c>
      <c r="I379" s="132" t="str">
        <f>IF(EXACT($F379, ""), "", VLOOKUP($F379, 'RAW EDITED 3 Years'!$A$2:$G$438, 7, FALSE))</f>
        <v/>
      </c>
      <c r="J379" s="113"/>
      <c r="K379" s="113"/>
      <c r="L379" s="63" t="s">
        <v>14276</v>
      </c>
      <c r="N379" s="31">
        <f t="shared" si="20"/>
        <v>123000000000376</v>
      </c>
      <c r="O37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'Baharuddin'::varchar, 141000000000021::bigint); </v>
      </c>
    </row>
    <row r="380" spans="1:18">
      <c r="A380" s="23" t="str">
        <f t="shared" si="19"/>
        <v/>
      </c>
      <c r="B380" s="22" t="s">
        <v>17347</v>
      </c>
      <c r="C380" s="110">
        <v>141000000000021</v>
      </c>
      <c r="D380" s="111" t="str">
        <f>IF(EXACT($C380, ""), B380, CONCATENATE(VLOOKUP($C380, 'REF - InstitutionType'!$B$4:$E$102, 3, FALSE), IF(EXACT(VLOOKUP($C380, 'REF - InstitutionType'!$B$4:$E$102, 3, FALSE), ""), "", " "), $B380, "", VLOOKUP($C380, 'REF - InstitutionType'!$B$4:$E$102, 4, FALSE), IF(EXACT($E380, ""), "", " [a.k.a : "&amp;$E380&amp;"]")))</f>
        <v>Mandor Balduin Situmorang</v>
      </c>
      <c r="E380" s="112"/>
      <c r="F380" s="63" t="s">
        <v>10255</v>
      </c>
      <c r="G380" s="132" t="str">
        <f>IF(EXACT($F380, ""), "", VLOOKUP($F380, 'RAW EDITED 3 Years'!$A$2:$G$438, 5, FALSE))</f>
        <v>Mandor/Subcon</v>
      </c>
      <c r="H380" s="132" t="str">
        <f>IF(EXACT($F380, ""), "", VLOOKUP($F380, 'RAW EDITED 3 Years'!$A$2:$G$438, 6, FALSE))</f>
        <v>Mandor Civil</v>
      </c>
      <c r="I380" s="132" t="str">
        <f>IF(EXACT($F380, ""), "", VLOOKUP($F380, 'RAW EDITED 3 Years'!$A$2:$G$438, 7, FALSE))</f>
        <v>MANDOR BOREDPILE</v>
      </c>
      <c r="J380" s="113"/>
      <c r="K380" s="113"/>
      <c r="L380" s="63" t="s">
        <v>14276</v>
      </c>
      <c r="N380" s="31">
        <f t="shared" si="20"/>
        <v>123000000000377</v>
      </c>
      <c r="O38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'Balduin Situmorang'::varchar, 141000000000021::bigint); </v>
      </c>
      <c r="R380" s="33"/>
    </row>
    <row r="381" spans="1:18">
      <c r="A381" s="23" t="str">
        <f t="shared" si="19"/>
        <v/>
      </c>
      <c r="B381" s="22" t="s">
        <v>15009</v>
      </c>
      <c r="C381" s="110">
        <v>141000000000021</v>
      </c>
      <c r="D381" s="111" t="str">
        <f>IF(EXACT($C381, ""), B381, CONCATENATE(VLOOKUP($C381, 'REF - InstitutionType'!$B$4:$E$102, 3, FALSE), IF(EXACT(VLOOKUP($C381, 'REF - InstitutionType'!$B$4:$E$102, 3, FALSE), ""), "", " "), $B381, "", VLOOKUP($C381, 'REF - InstitutionType'!$B$4:$E$102, 4, FALSE), IF(EXACT($E381, ""), "", " [a.k.a : "&amp;$E381&amp;"]")))</f>
        <v>Mandor Budi Prihatin</v>
      </c>
      <c r="E381" s="112"/>
      <c r="F381" s="63" t="s">
        <v>15008</v>
      </c>
      <c r="G381" s="132" t="str">
        <f>IF(EXACT($F381, ""), "", VLOOKUP($F381, 'RAW EDITED 3 Years'!$A$2:$G$438, 5, FALSE))</f>
        <v>Mandor/Subcon</v>
      </c>
      <c r="H381" s="132" t="str">
        <f>IF(EXACT($F381, ""), "", VLOOKUP($F381, 'RAW EDITED 3 Years'!$A$2:$G$438, 6, FALSE))</f>
        <v>Sumur Bor</v>
      </c>
      <c r="I381" s="132" t="str">
        <f>IF(EXACT($F381, ""), "", VLOOKUP($F381, 'RAW EDITED 3 Years'!$A$2:$G$438, 7, FALSE))</f>
        <v>Jasa Sumur Bor di Purwakarta</v>
      </c>
      <c r="J381" s="113"/>
      <c r="K381" s="113"/>
      <c r="L381" s="63" t="s">
        <v>14276</v>
      </c>
      <c r="N381" s="31">
        <f t="shared" si="20"/>
        <v>123000000000378</v>
      </c>
      <c r="O38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'Budi Prihatin'::varchar, 141000000000021::bigint); </v>
      </c>
    </row>
    <row r="382" spans="1:18">
      <c r="A382" s="23" t="str">
        <f t="shared" si="19"/>
        <v/>
      </c>
      <c r="B382" s="22" t="s">
        <v>11170</v>
      </c>
      <c r="C382" s="110">
        <v>141000000000021</v>
      </c>
      <c r="D382" s="111" t="str">
        <f>IF(EXACT($C382, ""), B382, CONCATENATE(VLOOKUP($C382, 'REF - InstitutionType'!$B$4:$E$102, 3, FALSE), IF(EXACT(VLOOKUP($C382, 'REF - InstitutionType'!$B$4:$E$102, 3, FALSE), ""), "", " "), $B382, "", VLOOKUP($C382, 'REF - InstitutionType'!$B$4:$E$102, 4, FALSE), IF(EXACT($E382, ""), "", " [a.k.a : "&amp;$E382&amp;"]")))</f>
        <v>Mandor Burhanudin</v>
      </c>
      <c r="E382" s="112"/>
      <c r="F382" s="63" t="s">
        <v>15016</v>
      </c>
      <c r="G382" s="132" t="str">
        <f>IF(EXACT($F382, ""), "", VLOOKUP($F382, 'RAW EDITED 3 Years'!$A$2:$G$438, 5, FALSE))</f>
        <v>Mandor/Subcon</v>
      </c>
      <c r="H382" s="132" t="str">
        <f>IF(EXACT($F382, ""), "", VLOOKUP($F382, 'RAW EDITED 3 Years'!$A$2:$G$438, 6, FALSE))</f>
        <v>Seting Relay</v>
      </c>
      <c r="I382" s="132" t="str">
        <f>IF(EXACT($F382, ""), "", VLOOKUP($F382, 'RAW EDITED 3 Years'!$A$2:$G$438, 7, FALSE))</f>
        <v>Konfigurasi relay main protection</v>
      </c>
      <c r="J382" s="113"/>
      <c r="K382" s="113"/>
      <c r="L382" s="63" t="s">
        <v>14276</v>
      </c>
      <c r="N382" s="31">
        <f t="shared" si="20"/>
        <v>123000000000379</v>
      </c>
      <c r="O38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'Burhanudin'::varchar, 141000000000021::bigint); </v>
      </c>
    </row>
    <row r="383" spans="1:18">
      <c r="A383" s="23" t="str">
        <f t="shared" si="19"/>
        <v/>
      </c>
      <c r="B383" s="22" t="s">
        <v>15024</v>
      </c>
      <c r="C383" s="110">
        <v>141000000000021</v>
      </c>
      <c r="D383" s="111" t="str">
        <f>IF(EXACT($C383, ""), B383, CONCATENATE(VLOOKUP($C383, 'REF - InstitutionType'!$B$4:$E$102, 3, FALSE), IF(EXACT(VLOOKUP($C383, 'REF - InstitutionType'!$B$4:$E$102, 3, FALSE), ""), "", " "), $B383, "", VLOOKUP($C383, 'REF - InstitutionType'!$B$4:$E$102, 4, FALSE), IF(EXACT($E383, ""), "", " [a.k.a : "&amp;$E383&amp;"]")))</f>
        <v>Mandor Dian Effendi</v>
      </c>
      <c r="E383" s="112"/>
      <c r="F383" s="63" t="s">
        <v>15023</v>
      </c>
      <c r="G383" s="132" t="str">
        <f>IF(EXACT($F383, ""), "", VLOOKUP($F383, 'RAW EDITED 3 Years'!$A$2:$G$438, 5, FALSE))</f>
        <v>Mandor/Subcon</v>
      </c>
      <c r="H383" s="132" t="str">
        <f>IF(EXACT($F383, ""), "", VLOOKUP($F383, 'RAW EDITED 3 Years'!$A$2:$G$438, 6, FALSE))</f>
        <v>Mandor Civil</v>
      </c>
      <c r="I383" s="132" t="str">
        <f>IF(EXACT($F383, ""), "", VLOOKUP($F383, 'RAW EDITED 3 Years'!$A$2:$G$438, 7, FALSE))</f>
        <v>Mandor Pembuatan Pintu dan Kusen Aluminium</v>
      </c>
      <c r="J383" s="113"/>
      <c r="K383" s="113"/>
      <c r="L383" s="63" t="s">
        <v>14276</v>
      </c>
      <c r="N383" s="31">
        <f t="shared" si="20"/>
        <v>123000000000380</v>
      </c>
      <c r="O38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'Dian Effendi'::varchar, 141000000000021::bigint); </v>
      </c>
    </row>
    <row r="384" spans="1:18">
      <c r="A384" s="23" t="str">
        <f t="shared" si="19"/>
        <v/>
      </c>
      <c r="B384" s="22" t="s">
        <v>15030</v>
      </c>
      <c r="C384" s="110">
        <v>141000000000021</v>
      </c>
      <c r="D384" s="111" t="str">
        <f>IF(EXACT($C384, ""), B384, CONCATENATE(VLOOKUP($C384, 'REF - InstitutionType'!$B$4:$E$102, 3, FALSE), IF(EXACT(VLOOKUP($C384, 'REF - InstitutionType'!$B$4:$E$102, 3, FALSE), ""), "", " "), $B384, "", VLOOKUP($C384, 'REF - InstitutionType'!$B$4:$E$102, 4, FALSE), IF(EXACT($E384, ""), "", " [a.k.a : "&amp;$E384&amp;"]")))</f>
        <v>Mandor Dwi Trisno Utomo</v>
      </c>
      <c r="E384" s="112"/>
      <c r="F384" s="63" t="s">
        <v>15029</v>
      </c>
      <c r="G384" s="132" t="str">
        <f>IF(EXACT($F384, ""), "", VLOOKUP($F384, 'RAW EDITED 3 Years'!$A$2:$G$438, 5, FALSE))</f>
        <v>Mandor/Subcon</v>
      </c>
      <c r="H384" s="132" t="str">
        <f>IF(EXACT($F384, ""), "", VLOOKUP($F384, 'RAW EDITED 3 Years'!$A$2:$G$438, 6, FALSE))</f>
        <v>Mandor Civil</v>
      </c>
      <c r="I384" s="132" t="str">
        <f>IF(EXACT($F384, ""), "", VLOOKUP($F384, 'RAW EDITED 3 Years'!$A$2:$G$438, 7, FALSE))</f>
        <v>Untuk pekerjaan di Project Kolaka</v>
      </c>
      <c r="J384" s="113"/>
      <c r="K384" s="113"/>
      <c r="L384" s="63" t="s">
        <v>14276</v>
      </c>
      <c r="N384" s="31">
        <f t="shared" si="20"/>
        <v>123000000000381</v>
      </c>
      <c r="O38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'Dwi Trisno Utomo'::varchar, 141000000000021::bigint); </v>
      </c>
    </row>
    <row r="385" spans="1:15">
      <c r="A385" s="23" t="str">
        <f t="shared" si="19"/>
        <v/>
      </c>
      <c r="B385" s="22" t="s">
        <v>15037</v>
      </c>
      <c r="C385" s="110">
        <v>141000000000021</v>
      </c>
      <c r="D385" s="111" t="str">
        <f>IF(EXACT($C385, ""), B385, CONCATENATE(VLOOKUP($C385, 'REF - InstitutionType'!$B$4:$E$102, 3, FALSE), IF(EXACT(VLOOKUP($C385, 'REF - InstitutionType'!$B$4:$E$102, 3, FALSE), ""), "", " "), $B385, "", VLOOKUP($C385, 'REF - InstitutionType'!$B$4:$E$102, 4, FALSE), IF(EXACT($E385, ""), "", " [a.k.a : "&amp;$E385&amp;"]")))</f>
        <v>Mandor Erizal</v>
      </c>
      <c r="E385" s="112"/>
      <c r="F385" s="63" t="s">
        <v>15036</v>
      </c>
      <c r="G385" s="132" t="str">
        <f>IF(EXACT($F385, ""), "", VLOOKUP($F385, 'RAW EDITED 3 Years'!$A$2:$G$438, 5, FALSE))</f>
        <v>Mandor/Subcon</v>
      </c>
      <c r="H385" s="132" t="str">
        <f>IF(EXACT($F385, ""), "", VLOOKUP($F385, 'RAW EDITED 3 Years'!$A$2:$G$438, 6, FALSE))</f>
        <v>Mandor Civil</v>
      </c>
      <c r="I385" s="132" t="str">
        <f>IF(EXACT($F385, ""), "", VLOOKUP($F385, 'RAW EDITED 3 Years'!$A$2:$G$438, 7, FALSE))</f>
        <v>Mandor untuk pekerjaan oxigen station di Kolaka</v>
      </c>
      <c r="J385" s="113"/>
      <c r="K385" s="113"/>
      <c r="L385" s="63" t="s">
        <v>14276</v>
      </c>
      <c r="N385" s="31">
        <f t="shared" si="20"/>
        <v>123000000000382</v>
      </c>
      <c r="O38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'Erizal'::varchar, 141000000000021::bigint); </v>
      </c>
    </row>
    <row r="386" spans="1:15">
      <c r="A386" s="23" t="str">
        <f t="shared" si="19"/>
        <v/>
      </c>
      <c r="B386" s="22" t="s">
        <v>15044</v>
      </c>
      <c r="C386" s="110">
        <v>141000000000021</v>
      </c>
      <c r="D386" s="111" t="str">
        <f>IF(EXACT($C386, ""), B386, CONCATENATE(VLOOKUP($C386, 'REF - InstitutionType'!$B$4:$E$102, 3, FALSE), IF(EXACT(VLOOKUP($C386, 'REF - InstitutionType'!$B$4:$E$102, 3, FALSE), ""), "", " "), $B386, "", VLOOKUP($C386, 'REF - InstitutionType'!$B$4:$E$102, 4, FALSE), IF(EXACT($E386, ""), "", " [a.k.a : "&amp;$E386&amp;"]")))</f>
        <v>Mandor Galih Ramadhan</v>
      </c>
      <c r="E386" s="112"/>
      <c r="F386" s="63" t="s">
        <v>15043</v>
      </c>
      <c r="G386" s="132" t="str">
        <f>IF(EXACT($F386, ""), "", VLOOKUP($F386, 'RAW EDITED 3 Years'!$A$2:$G$438, 5, FALSE))</f>
        <v>Mandor/Subcon</v>
      </c>
      <c r="H386" s="132" t="str">
        <f>IF(EXACT($F386, ""), "", VLOOKUP($F386, 'RAW EDITED 3 Years'!$A$2:$G$438, 6, FALSE))</f>
        <v>Mandor Civil</v>
      </c>
      <c r="I386" s="132" t="str">
        <f>IF(EXACT($F386, ""), "", VLOOKUP($F386, 'RAW EDITED 3 Years'!$A$2:$G$438, 7, FALSE))</f>
        <v>Pagar temporary</v>
      </c>
      <c r="J386" s="113"/>
      <c r="K386" s="113"/>
      <c r="L386" s="63" t="s">
        <v>14276</v>
      </c>
      <c r="N386" s="31">
        <f t="shared" si="20"/>
        <v>123000000000383</v>
      </c>
      <c r="O38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'Galih Ramadhan'::varchar, 141000000000021::bigint); </v>
      </c>
    </row>
    <row r="387" spans="1:15">
      <c r="A387" s="23" t="str">
        <f t="shared" si="19"/>
        <v/>
      </c>
      <c r="B387" s="22" t="s">
        <v>15051</v>
      </c>
      <c r="C387" s="110">
        <v>141000000000021</v>
      </c>
      <c r="D387" s="111" t="str">
        <f>IF(EXACT($C387, ""), B387, CONCATENATE(VLOOKUP($C387, 'REF - InstitutionType'!$B$4:$E$102, 3, FALSE), IF(EXACT(VLOOKUP($C387, 'REF - InstitutionType'!$B$4:$E$102, 3, FALSE), ""), "", " "), $B387, "", VLOOKUP($C387, 'REF - InstitutionType'!$B$4:$E$102, 4, FALSE), IF(EXACT($E387, ""), "", " [a.k.a : "&amp;$E387&amp;"]")))</f>
        <v>Mandor Haerul Gunawan</v>
      </c>
      <c r="E387" s="112"/>
      <c r="F387" s="63" t="s">
        <v>15050</v>
      </c>
      <c r="G387" s="132" t="str">
        <f>IF(EXACT($F387, ""), "", VLOOKUP($F387, 'RAW EDITED 3 Years'!$A$2:$G$438, 5, FALSE))</f>
        <v>Mandor/Subcon</v>
      </c>
      <c r="H387" s="132" t="str">
        <f>IF(EXACT($F387, ""), "", VLOOKUP($F387, 'RAW EDITED 3 Years'!$A$2:$G$438, 6, FALSE))</f>
        <v>Mandor Civil</v>
      </c>
      <c r="I387" s="132" t="str">
        <f>IF(EXACT($F387, ""), "", VLOOKUP($F387, 'RAW EDITED 3 Years'!$A$2:$G$438, 7, FALSE))</f>
        <v xml:space="preserve">Mandor Pekerjaan Kolaka </v>
      </c>
      <c r="J387" s="113"/>
      <c r="K387" s="113"/>
      <c r="L387" s="63" t="s">
        <v>14276</v>
      </c>
      <c r="N387" s="31">
        <f t="shared" si="20"/>
        <v>123000000000384</v>
      </c>
      <c r="O38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'Haerul Gunawan'::varchar, 141000000000021::bigint); </v>
      </c>
    </row>
    <row r="388" spans="1:15">
      <c r="A388" s="23" t="str">
        <f t="shared" si="19"/>
        <v/>
      </c>
      <c r="B388" s="22" t="s">
        <v>15057</v>
      </c>
      <c r="C388" s="110">
        <v>141000000000021</v>
      </c>
      <c r="D388" s="111" t="str">
        <f>IF(EXACT($C388, ""), B388, CONCATENATE(VLOOKUP($C388, 'REF - InstitutionType'!$B$4:$E$102, 3, FALSE), IF(EXACT(VLOOKUP($C388, 'REF - InstitutionType'!$B$4:$E$102, 3, FALSE), ""), "", " "), $B388, "", VLOOKUP($C388, 'REF - InstitutionType'!$B$4:$E$102, 4, FALSE), IF(EXACT($E388, ""), "", " [a.k.a : "&amp;$E388&amp;"]")))</f>
        <v>Mandor Harno</v>
      </c>
      <c r="E388" s="112"/>
      <c r="F388" s="63" t="s">
        <v>15056</v>
      </c>
      <c r="G388" s="132" t="str">
        <f>IF(EXACT($F388, ""), "", VLOOKUP($F388, 'RAW EDITED 3 Years'!$A$2:$G$438, 5, FALSE))</f>
        <v>Mandor/Subcon</v>
      </c>
      <c r="H388" s="132" t="str">
        <f>IF(EXACT($F388, ""), "", VLOOKUP($F388, 'RAW EDITED 3 Years'!$A$2:$G$438, 6, FALSE))</f>
        <v>Konstruksi Sipil</v>
      </c>
      <c r="I388" s="132" t="str">
        <f>IF(EXACT($F388, ""), "", VLOOKUP($F388, 'RAW EDITED 3 Years'!$A$2:$G$438, 7, FALSE))</f>
        <v>Untuk Project Kolaka</v>
      </c>
      <c r="J388" s="113"/>
      <c r="K388" s="113"/>
      <c r="L388" s="63" t="s">
        <v>14276</v>
      </c>
      <c r="N388" s="31">
        <f t="shared" si="20"/>
        <v>123000000000385</v>
      </c>
      <c r="O38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'Harno'::varchar, 141000000000021::bigint); </v>
      </c>
    </row>
    <row r="389" spans="1:15">
      <c r="A389" s="23" t="str">
        <f t="shared" ref="A389:A452" si="22">IF( COUNTIF( $D$4:$D$1000, $D389 ) = 1, "", "Duplicated")</f>
        <v/>
      </c>
      <c r="B389" s="22" t="s">
        <v>15065</v>
      </c>
      <c r="C389" s="110">
        <v>141000000000021</v>
      </c>
      <c r="D389" s="111" t="str">
        <f>IF(EXACT($C389, ""), B389, CONCATENATE(VLOOKUP($C389, 'REF - InstitutionType'!$B$4:$E$102, 3, FALSE), IF(EXACT(VLOOKUP($C389, 'REF - InstitutionType'!$B$4:$E$102, 3, FALSE), ""), "", " "), $B389, "", VLOOKUP($C389, 'REF - InstitutionType'!$B$4:$E$102, 4, FALSE), IF(EXACT($E389, ""), "", " [a.k.a : "&amp;$E389&amp;"]")))</f>
        <v>Mandor Haswanuddin</v>
      </c>
      <c r="E389" s="112"/>
      <c r="F389" s="63" t="s">
        <v>15064</v>
      </c>
      <c r="G389" s="132" t="str">
        <f>IF(EXACT($F389, ""), "", VLOOKUP($F389, 'RAW EDITED 3 Years'!$A$2:$G$438, 5, FALSE))</f>
        <v>Mandor/Subcon</v>
      </c>
      <c r="H389" s="132" t="str">
        <f>IF(EXACT($F389, ""), "", VLOOKUP($F389, 'RAW EDITED 3 Years'!$A$2:$G$438, 6, FALSE))</f>
        <v>Mandor Civil</v>
      </c>
      <c r="I389" s="132" t="str">
        <f>IF(EXACT($F389, ""), "", VLOOKUP($F389, 'RAW EDITED 3 Years'!$A$2:$G$438, 7, FALSE))</f>
        <v xml:space="preserve">Pekerja Lokal Wolo untuk pekerjaan Civil Work 2 Kolaka </v>
      </c>
      <c r="J389" s="113"/>
      <c r="K389" s="113"/>
      <c r="L389" s="63" t="s">
        <v>14276</v>
      </c>
      <c r="N389" s="31">
        <f t="shared" si="20"/>
        <v>123000000000386</v>
      </c>
      <c r="O38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'Haswanuddin'::varchar, 141000000000021::bigint); </v>
      </c>
    </row>
    <row r="390" spans="1:15">
      <c r="A390" s="23" t="str">
        <f t="shared" si="22"/>
        <v/>
      </c>
      <c r="B390" s="22" t="s">
        <v>15070</v>
      </c>
      <c r="C390" s="110">
        <v>141000000000021</v>
      </c>
      <c r="D390" s="111" t="str">
        <f>IF(EXACT($C390, ""), B390, CONCATENATE(VLOOKUP($C390, 'REF - InstitutionType'!$B$4:$E$102, 3, FALSE), IF(EXACT(VLOOKUP($C390, 'REF - InstitutionType'!$B$4:$E$102, 3, FALSE), ""), "", " "), $B390, "", VLOOKUP($C390, 'REF - InstitutionType'!$B$4:$E$102, 4, FALSE), IF(EXACT($E390, ""), "", " [a.k.a : "&amp;$E390&amp;"]")))</f>
        <v>Mandor Heryanto Tanjong</v>
      </c>
      <c r="E390" s="112"/>
      <c r="F390" s="63" t="s">
        <v>15069</v>
      </c>
      <c r="G390" s="132" t="str">
        <f>IF(EXACT($F390, ""), "", VLOOKUP($F390, 'RAW EDITED 3 Years'!$A$2:$G$438, 5, FALSE))</f>
        <v>Mandor/Subcon</v>
      </c>
      <c r="H390" s="132" t="str">
        <f>IF(EXACT($F390, ""), "", VLOOKUP($F390, 'RAW EDITED 3 Years'!$A$2:$G$438, 6, FALSE))</f>
        <v>Mandor Civil</v>
      </c>
      <c r="I390" s="132" t="str">
        <f>IF(EXACT($F390, ""), "", VLOOKUP($F390, 'RAW EDITED 3 Years'!$A$2:$G$438, 7, FALSE))</f>
        <v>Site Office, Site Storage, Bongkar Pasang Pagar Temporary</v>
      </c>
      <c r="J390" s="113"/>
      <c r="K390" s="113"/>
      <c r="L390" s="63" t="s">
        <v>14276</v>
      </c>
      <c r="N390" s="31">
        <f t="shared" si="20"/>
        <v>123000000000387</v>
      </c>
      <c r="O39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'Heryanto Tanjong'::varchar, 141000000000021::bigint); </v>
      </c>
    </row>
    <row r="391" spans="1:15">
      <c r="A391" s="23" t="str">
        <f t="shared" si="22"/>
        <v/>
      </c>
      <c r="B391" s="22" t="s">
        <v>12630</v>
      </c>
      <c r="C391" s="110">
        <v>141000000000021</v>
      </c>
      <c r="D391" s="111" t="str">
        <f>IF(EXACT($C391, ""), B391, CONCATENATE(VLOOKUP($C391, 'REF - InstitutionType'!$B$4:$E$102, 3, FALSE), IF(EXACT(VLOOKUP($C391, 'REF - InstitutionType'!$B$4:$E$102, 3, FALSE), ""), "", " "), $B391, "", VLOOKUP($C391, 'REF - InstitutionType'!$B$4:$E$102, 4, FALSE), IF(EXACT($E391, ""), "", " [a.k.a : "&amp;$E391&amp;"]")))</f>
        <v>Mandor Iwan Risnawan</v>
      </c>
      <c r="E391" s="112"/>
      <c r="F391" s="63" t="s">
        <v>12631</v>
      </c>
      <c r="G391" s="132" t="str">
        <f>IF(EXACT($F391, ""), "", VLOOKUP($F391, 'RAW EDITED 3 Years'!$A$2:$G$438, 5, FALSE))</f>
        <v>Mandor/Subcon</v>
      </c>
      <c r="H391" s="132" t="str">
        <f>IF(EXACT($F391, ""), "", VLOOKUP($F391, 'RAW EDITED 3 Years'!$A$2:$G$438, 6, FALSE))</f>
        <v>Erector</v>
      </c>
      <c r="I391" s="132" t="str">
        <f>IF(EXACT($F391, ""), "", VLOOKUP($F391, 'RAW EDITED 3 Years'!$A$2:$G$438, 7, FALSE))</f>
        <v>MAndor Erection Busbar</v>
      </c>
      <c r="J391" s="113"/>
      <c r="K391" s="113"/>
      <c r="L391" s="63" t="s">
        <v>14276</v>
      </c>
      <c r="N391" s="31">
        <f t="shared" ref="N391:N454" si="23" xml:space="preserve"> N390 + IF(EXACT(O391, ""), 0, 1)</f>
        <v>123000000000388</v>
      </c>
      <c r="O391" s="32" t="str">
        <f t="shared" ref="O391:O454" si="24">CONCATENATE("PERFORM ""SchData-OLTP-Master"".""Func_TblInstitution_SET""(varSystemLoginSession::bigint, null::bigint, null::varchar, null::timestamptz, null::timestamptz, null::varchar, varInstitutionBranchID::bigint, varBaseCurrencyID::bigint, '", B391, "'::varchar, ", IF(EXACT(C391, ""), "null", C391),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'Iwan Risnawan'::varchar, 141000000000021::bigint); </v>
      </c>
    </row>
    <row r="392" spans="1:15">
      <c r="A392" s="23" t="str">
        <f t="shared" si="22"/>
        <v/>
      </c>
      <c r="B392" s="22" t="s">
        <v>15083</v>
      </c>
      <c r="C392" s="110">
        <v>141000000000021</v>
      </c>
      <c r="D392" s="111" t="str">
        <f>IF(EXACT($C392, ""), B392, CONCATENATE(VLOOKUP($C392, 'REF - InstitutionType'!$B$4:$E$102, 3, FALSE), IF(EXACT(VLOOKUP($C392, 'REF - InstitutionType'!$B$4:$E$102, 3, FALSE), ""), "", " "), $B392, "", VLOOKUP($C392, 'REF - InstitutionType'!$B$4:$E$102, 4, FALSE), IF(EXACT($E392, ""), "", " [a.k.a : "&amp;$E392&amp;"]")))</f>
        <v>Mandor Jaelani W</v>
      </c>
      <c r="E392" s="112"/>
      <c r="F392" s="63" t="s">
        <v>15082</v>
      </c>
      <c r="G392" s="132" t="str">
        <f>IF(EXACT($F392, ""), "", VLOOKUP($F392, 'RAW EDITED 3 Years'!$A$2:$G$438, 5, FALSE))</f>
        <v>Mandor/Subcon</v>
      </c>
      <c r="H392" s="132" t="str">
        <f>IF(EXACT($F392, ""), "", VLOOKUP($F392, 'RAW EDITED 3 Years'!$A$2:$G$438, 6, FALSE))</f>
        <v>Mandor Civil</v>
      </c>
      <c r="I392" s="132" t="str">
        <f>IF(EXACT($F392, ""), "", VLOOKUP($F392, 'RAW EDITED 3 Years'!$A$2:$G$438, 7, FALSE))</f>
        <v>Untuk Pekerjaan Harian di Kolaka</v>
      </c>
      <c r="J392" s="113"/>
      <c r="K392" s="113"/>
      <c r="L392" s="63" t="s">
        <v>14276</v>
      </c>
      <c r="N392" s="31">
        <f t="shared" si="23"/>
        <v>123000000000389</v>
      </c>
      <c r="O39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'Jaelani W'::varchar, 141000000000021::bigint); </v>
      </c>
    </row>
    <row r="393" spans="1:15">
      <c r="A393" s="23" t="str">
        <f t="shared" si="22"/>
        <v/>
      </c>
      <c r="B393" s="22" t="s">
        <v>15092</v>
      </c>
      <c r="C393" s="110">
        <v>141000000000021</v>
      </c>
      <c r="D393" s="111" t="str">
        <f>IF(EXACT($C393, ""), B393, CONCATENATE(VLOOKUP($C393, 'REF - InstitutionType'!$B$4:$E$102, 3, FALSE), IF(EXACT(VLOOKUP($C393, 'REF - InstitutionType'!$B$4:$E$102, 3, FALSE), ""), "", " "), $B393, "", VLOOKUP($C393, 'REF - InstitutionType'!$B$4:$E$102, 4, FALSE), IF(EXACT($E393, ""), "", " [a.k.a : "&amp;$E393&amp;"]")))</f>
        <v>Mandor Jusrial</v>
      </c>
      <c r="E393" s="112"/>
      <c r="F393" s="63" t="s">
        <v>15091</v>
      </c>
      <c r="G393" s="132" t="str">
        <f>IF(EXACT($F393, ""), "", VLOOKUP($F393, 'RAW EDITED 3 Years'!$A$2:$G$438, 5, FALSE))</f>
        <v>Mandor/Subcon</v>
      </c>
      <c r="H393" s="132" t="str">
        <f>IF(EXACT($F393, ""), "", VLOOKUP($F393, 'RAW EDITED 3 Years'!$A$2:$G$438, 6, FALSE))</f>
        <v>Mandor Civil</v>
      </c>
      <c r="I393" s="132" t="str">
        <f>IF(EXACT($F393, ""), "", VLOOKUP($F393, 'RAW EDITED 3 Years'!$A$2:$G$438, 7, FALSE))</f>
        <v>Mandor Sipil di Kabupaten Siak</v>
      </c>
      <c r="J393" s="113"/>
      <c r="K393" s="113"/>
      <c r="L393" s="63" t="s">
        <v>14276</v>
      </c>
      <c r="N393" s="31">
        <f t="shared" si="23"/>
        <v>123000000000390</v>
      </c>
      <c r="O39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'Jusrial'::varchar, 141000000000021::bigint); </v>
      </c>
    </row>
    <row r="394" spans="1:15">
      <c r="A394" s="23" t="str">
        <f t="shared" si="22"/>
        <v/>
      </c>
      <c r="B394" s="22" t="s">
        <v>15099</v>
      </c>
      <c r="C394" s="110">
        <v>141000000000021</v>
      </c>
      <c r="D394" s="111" t="str">
        <f>IF(EXACT($C394, ""), B394, CONCATENATE(VLOOKUP($C394, 'REF - InstitutionType'!$B$4:$E$102, 3, FALSE), IF(EXACT(VLOOKUP($C394, 'REF - InstitutionType'!$B$4:$E$102, 3, FALSE), ""), "", " "), $B394, "", VLOOKUP($C394, 'REF - InstitutionType'!$B$4:$E$102, 4, FALSE), IF(EXACT($E394, ""), "", " [a.k.a : "&amp;$E394&amp;"]")))</f>
        <v>Mandor Kasiyono</v>
      </c>
      <c r="E394" s="112"/>
      <c r="F394" s="63" t="s">
        <v>15098</v>
      </c>
      <c r="G394" s="132" t="str">
        <f>IF(EXACT($F394, ""), "", VLOOKUP($F394, 'RAW EDITED 3 Years'!$A$2:$G$438, 5, FALSE))</f>
        <v>Mandor/Subcon</v>
      </c>
      <c r="H394" s="132" t="str">
        <f>IF(EXACT($F394, ""), "", VLOOKUP($F394, 'RAW EDITED 3 Years'!$A$2:$G$438, 6, FALSE))</f>
        <v>Konstruksi Sipil</v>
      </c>
      <c r="I394" s="132" t="str">
        <f>IF(EXACT($F394, ""), "", VLOOKUP($F394, 'RAW EDITED 3 Years'!$A$2:$G$438, 7, FALSE))</f>
        <v>Pasang Plafon, lampu, dll</v>
      </c>
      <c r="J394" s="113"/>
      <c r="K394" s="113"/>
      <c r="L394" s="63" t="s">
        <v>14276</v>
      </c>
      <c r="N394" s="31">
        <f t="shared" si="23"/>
        <v>123000000000391</v>
      </c>
      <c r="O39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'Kasiyono'::varchar, 141000000000021::bigint); </v>
      </c>
    </row>
    <row r="395" spans="1:15">
      <c r="A395" s="23" t="str">
        <f t="shared" si="22"/>
        <v/>
      </c>
      <c r="B395" s="22" t="s">
        <v>15105</v>
      </c>
      <c r="C395" s="110">
        <v>141000000000021</v>
      </c>
      <c r="D395" s="111" t="str">
        <f>IF(EXACT($C395, ""), B395, CONCATENATE(VLOOKUP($C395, 'REF - InstitutionType'!$B$4:$E$102, 3, FALSE), IF(EXACT(VLOOKUP($C395, 'REF - InstitutionType'!$B$4:$E$102, 3, FALSE), ""), "", " "), $B395, "", VLOOKUP($C395, 'REF - InstitutionType'!$B$4:$E$102, 4, FALSE), IF(EXACT($E395, ""), "", " [a.k.a : "&amp;$E395&amp;"]")))</f>
        <v>Mandor Lulus Pastiono</v>
      </c>
      <c r="E395" s="112"/>
      <c r="F395" s="63" t="s">
        <v>15104</v>
      </c>
      <c r="G395" s="132" t="str">
        <f>IF(EXACT($F395, ""), "", VLOOKUP($F395, 'RAW EDITED 3 Years'!$A$2:$G$438, 5, FALSE))</f>
        <v>Mandor/Subcon</v>
      </c>
      <c r="H395" s="132" t="str">
        <f>IF(EXACT($F395, ""), "", VLOOKUP($F395, 'RAW EDITED 3 Years'!$A$2:$G$438, 6, FALSE))</f>
        <v>Mandor Civil</v>
      </c>
      <c r="I395" s="132" t="str">
        <f>IF(EXACT($F395, ""), "", VLOOKUP($F395, 'RAW EDITED 3 Years'!$A$2:$G$438, 7, FALSE))</f>
        <v>Mandor borongan untuk pekerjaan SS Building area Kolaka</v>
      </c>
      <c r="J395" s="113"/>
      <c r="K395" s="113"/>
      <c r="L395" s="63" t="s">
        <v>14276</v>
      </c>
      <c r="N395" s="31">
        <f t="shared" si="23"/>
        <v>123000000000392</v>
      </c>
      <c r="O39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'Lulus Pastiono'::varchar, 141000000000021::bigint); </v>
      </c>
    </row>
    <row r="396" spans="1:15">
      <c r="A396" s="23" t="str">
        <f t="shared" si="22"/>
        <v/>
      </c>
      <c r="B396" s="22" t="s">
        <v>15111</v>
      </c>
      <c r="C396" s="110">
        <v>141000000000021</v>
      </c>
      <c r="D396" s="111" t="str">
        <f>IF(EXACT($C396, ""), B396, CONCATENATE(VLOOKUP($C396, 'REF - InstitutionType'!$B$4:$E$102, 3, FALSE), IF(EXACT(VLOOKUP($C396, 'REF - InstitutionType'!$B$4:$E$102, 3, FALSE), ""), "", " "), $B396, "", VLOOKUP($C396, 'REF - InstitutionType'!$B$4:$E$102, 4, FALSE), IF(EXACT($E396, ""), "", " [a.k.a : "&amp;$E396&amp;"]")))</f>
        <v>Mandor M. Nasir</v>
      </c>
      <c r="E396" s="112"/>
      <c r="F396" s="63" t="s">
        <v>15110</v>
      </c>
      <c r="G396" s="132" t="str">
        <f>IF(EXACT($F396, ""), "", VLOOKUP($F396, 'RAW EDITED 3 Years'!$A$2:$G$438, 5, FALSE))</f>
        <v>Mandor/Subcon</v>
      </c>
      <c r="H396" s="132" t="str">
        <f>IF(EXACT($F396, ""), "", VLOOKUP($F396, 'RAW EDITED 3 Years'!$A$2:$G$438, 6, FALSE))</f>
        <v>Mandor Civil</v>
      </c>
      <c r="I396" s="132" t="str">
        <f>IF(EXACT($F396, ""), "", VLOOKUP($F396, 'RAW EDITED 3 Years'!$A$2:$G$438, 7, FALSE))</f>
        <v xml:space="preserve">Untuk Pekerjaan Borongan Oxigen dan Fire Resque Building Kolaka </v>
      </c>
      <c r="J396" s="113"/>
      <c r="K396" s="113"/>
      <c r="L396" s="63" t="s">
        <v>14276</v>
      </c>
      <c r="N396" s="31">
        <f t="shared" si="23"/>
        <v>123000000000393</v>
      </c>
      <c r="O39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'M. Nasir'::varchar, 141000000000021::bigint); </v>
      </c>
    </row>
    <row r="397" spans="1:15">
      <c r="A397" s="23" t="str">
        <f t="shared" si="22"/>
        <v/>
      </c>
      <c r="B397" s="22" t="s">
        <v>15118</v>
      </c>
      <c r="C397" s="110">
        <v>141000000000021</v>
      </c>
      <c r="D397" s="111" t="str">
        <f>IF(EXACT($C397, ""), B397, CONCATENATE(VLOOKUP($C397, 'REF - InstitutionType'!$B$4:$E$102, 3, FALSE), IF(EXACT(VLOOKUP($C397, 'REF - InstitutionType'!$B$4:$E$102, 3, FALSE), ""), "", " "), $B397, "", VLOOKUP($C397, 'REF - InstitutionType'!$B$4:$E$102, 4, FALSE), IF(EXACT($E397, ""), "", " [a.k.a : "&amp;$E397&amp;"]")))</f>
        <v>Mandor Maikel</v>
      </c>
      <c r="E397" s="112"/>
      <c r="F397" s="63" t="s">
        <v>15117</v>
      </c>
      <c r="G397" s="132" t="str">
        <f>IF(EXACT($F397, ""), "", VLOOKUP($F397, 'RAW EDITED 3 Years'!$A$2:$G$438, 5, FALSE))</f>
        <v>Mandor/Subcon</v>
      </c>
      <c r="H397" s="132" t="str">
        <f>IF(EXACT($F397, ""), "", VLOOKUP($F397, 'RAW EDITED 3 Years'!$A$2:$G$438, 6, FALSE))</f>
        <v>Mandor Civil</v>
      </c>
      <c r="I397" s="132" t="str">
        <f>IF(EXACT($F397, ""), "", VLOOKUP($F397, 'RAW EDITED 3 Years'!$A$2:$G$438, 7, FALSE))</f>
        <v>Mandor Borongan Rumah Subsidi/ Bangunan Gedung</v>
      </c>
      <c r="J397" s="113"/>
      <c r="K397" s="113"/>
      <c r="L397" s="63" t="s">
        <v>14276</v>
      </c>
      <c r="N397" s="31">
        <f t="shared" si="23"/>
        <v>123000000000394</v>
      </c>
      <c r="O39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'Maikel'::varchar, 141000000000021::bigint); </v>
      </c>
    </row>
    <row r="398" spans="1:15">
      <c r="A398" s="23" t="str">
        <f t="shared" si="22"/>
        <v/>
      </c>
      <c r="B398" s="22" t="s">
        <v>15125</v>
      </c>
      <c r="C398" s="110">
        <v>141000000000021</v>
      </c>
      <c r="D398" s="111" t="str">
        <f>IF(EXACT($C398, ""), B398, CONCATENATE(VLOOKUP($C398, 'REF - InstitutionType'!$B$4:$E$102, 3, FALSE), IF(EXACT(VLOOKUP($C398, 'REF - InstitutionType'!$B$4:$E$102, 3, FALSE), ""), "", " "), $B398, "", VLOOKUP($C398, 'REF - InstitutionType'!$B$4:$E$102, 4, FALSE), IF(EXACT($E398, ""), "", " [a.k.a : "&amp;$E398&amp;"]")))</f>
        <v>Mandor Moh Agus Muslimin</v>
      </c>
      <c r="E398" s="112"/>
      <c r="F398" s="63" t="s">
        <v>15124</v>
      </c>
      <c r="G398" s="132" t="str">
        <f>IF(EXACT($F398, ""), "", VLOOKUP($F398, 'RAW EDITED 3 Years'!$A$2:$G$438, 5, FALSE))</f>
        <v>Mandor/Subcon</v>
      </c>
      <c r="H398" s="132" t="str">
        <f>IF(EXACT($F398, ""), "", VLOOKUP($F398, 'RAW EDITED 3 Years'!$A$2:$G$438, 6, FALSE))</f>
        <v>Mandor Civil</v>
      </c>
      <c r="I398" s="132" t="str">
        <f>IF(EXACT($F398, ""), "", VLOOKUP($F398, 'RAW EDITED 3 Years'!$A$2:$G$438, 7, FALSE))</f>
        <v xml:space="preserve">Untuk Pekerjaan di Kolaka </v>
      </c>
      <c r="J398" s="113"/>
      <c r="K398" s="113"/>
      <c r="L398" s="63" t="s">
        <v>14276</v>
      </c>
      <c r="N398" s="31">
        <f t="shared" si="23"/>
        <v>123000000000395</v>
      </c>
      <c r="O39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'Moh Agus Muslimin'::varchar, 141000000000021::bigint); </v>
      </c>
    </row>
    <row r="399" spans="1:15">
      <c r="A399" s="23" t="str">
        <f t="shared" si="22"/>
        <v/>
      </c>
      <c r="B399" s="22" t="s">
        <v>15132</v>
      </c>
      <c r="C399" s="110">
        <v>141000000000021</v>
      </c>
      <c r="D399" s="111" t="str">
        <f>IF(EXACT($C399, ""), B399, CONCATENATE(VLOOKUP($C399, 'REF - InstitutionType'!$B$4:$E$102, 3, FALSE), IF(EXACT(VLOOKUP($C399, 'REF - InstitutionType'!$B$4:$E$102, 3, FALSE), ""), "", " "), $B399, "", VLOOKUP($C399, 'REF - InstitutionType'!$B$4:$E$102, 4, FALSE), IF(EXACT($E399, ""), "", " [a.k.a : "&amp;$E399&amp;"]")))</f>
        <v>Mandor Muchribian Novianto</v>
      </c>
      <c r="E399" s="112"/>
      <c r="F399" s="63" t="s">
        <v>15131</v>
      </c>
      <c r="G399" s="132" t="str">
        <f>IF(EXACT($F399, ""), "", VLOOKUP($F399, 'RAW EDITED 3 Years'!$A$2:$G$438, 5, FALSE))</f>
        <v>Soil Test</v>
      </c>
      <c r="H399" s="132" t="str">
        <f>IF(EXACT($F399, ""), "", VLOOKUP($F399, 'RAW EDITED 3 Years'!$A$2:$G$438, 6, FALSE))</f>
        <v>Lab Uji Mutu Beton Site Mix De</v>
      </c>
      <c r="I399" s="132" t="str">
        <f>IF(EXACT($F399, ""), "", VLOOKUP($F399, 'RAW EDITED 3 Years'!$A$2:$G$438, 7, FALSE))</f>
        <v/>
      </c>
      <c r="J399" s="113"/>
      <c r="K399" s="113"/>
      <c r="L399" s="63" t="s">
        <v>14276</v>
      </c>
      <c r="N399" s="31">
        <f t="shared" si="23"/>
        <v>123000000000396</v>
      </c>
      <c r="O39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'Muchribian Novianto'::varchar, 141000000000021::bigint); </v>
      </c>
    </row>
    <row r="400" spans="1:15">
      <c r="A400" s="23" t="str">
        <f t="shared" si="22"/>
        <v/>
      </c>
      <c r="B400" s="22" t="s">
        <v>15141</v>
      </c>
      <c r="C400" s="110">
        <v>141000000000021</v>
      </c>
      <c r="D400" s="111" t="str">
        <f>IF(EXACT($C400, ""), B400, CONCATENATE(VLOOKUP($C400, 'REF - InstitutionType'!$B$4:$E$102, 3, FALSE), IF(EXACT(VLOOKUP($C400, 'REF - InstitutionType'!$B$4:$E$102, 3, FALSE), ""), "", " "), $B400, "", VLOOKUP($C400, 'REF - InstitutionType'!$B$4:$E$102, 4, FALSE), IF(EXACT($E400, ""), "", " [a.k.a : "&amp;$E400&amp;"]")))</f>
        <v>Mandor Muh Amir Pasang</v>
      </c>
      <c r="E400" s="112"/>
      <c r="F400" s="63" t="s">
        <v>15140</v>
      </c>
      <c r="G400" s="132" t="str">
        <f>IF(EXACT($F400, ""), "", VLOOKUP($F400, 'RAW EDITED 3 Years'!$A$2:$G$438, 5, FALSE))</f>
        <v>Mandor/Subcon</v>
      </c>
      <c r="H400" s="132" t="str">
        <f>IF(EXACT($F400, ""), "", VLOOKUP($F400, 'RAW EDITED 3 Years'!$A$2:$G$438, 6, FALSE))</f>
        <v>Mandor Civil</v>
      </c>
      <c r="I400" s="132" t="str">
        <f>IF(EXACT($F400, ""), "", VLOOKUP($F400, 'RAW EDITED 3 Years'!$A$2:$G$438, 7, FALSE))</f>
        <v>Untuk Pekerjaan Switch yard dan Lab / CCR</v>
      </c>
      <c r="J400" s="113"/>
      <c r="K400" s="113"/>
      <c r="L400" s="63" t="s">
        <v>14276</v>
      </c>
      <c r="N400" s="31">
        <f t="shared" si="23"/>
        <v>123000000000397</v>
      </c>
      <c r="O40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'Muh Amir Pasang'::varchar, 141000000000021::bigint); </v>
      </c>
    </row>
    <row r="401" spans="1:15">
      <c r="A401" s="23" t="str">
        <f t="shared" si="22"/>
        <v/>
      </c>
      <c r="B401" s="22" t="s">
        <v>15146</v>
      </c>
      <c r="C401" s="110">
        <v>141000000000021</v>
      </c>
      <c r="D401" s="111" t="str">
        <f>IF(EXACT($C401, ""), B401, CONCATENATE(VLOOKUP($C401, 'REF - InstitutionType'!$B$4:$E$102, 3, FALSE), IF(EXACT(VLOOKUP($C401, 'REF - InstitutionType'!$B$4:$E$102, 3, FALSE), ""), "", " "), $B401, "", VLOOKUP($C401, 'REF - InstitutionType'!$B$4:$E$102, 4, FALSE), IF(EXACT($E401, ""), "", " [a.k.a : "&amp;$E401&amp;"]")))</f>
        <v>Mandor Muntaji</v>
      </c>
      <c r="E401" s="112"/>
      <c r="F401" s="63" t="s">
        <v>15145</v>
      </c>
      <c r="G401" s="132" t="str">
        <f>IF(EXACT($F401, ""), "", VLOOKUP($F401, 'RAW EDITED 3 Years'!$A$2:$G$438, 5, FALSE))</f>
        <v>Mandor/Subcon</v>
      </c>
      <c r="H401" s="132" t="str">
        <f>IF(EXACT($F401, ""), "", VLOOKUP($F401, 'RAW EDITED 3 Years'!$A$2:$G$438, 6, FALSE))</f>
        <v>Mandor Civil</v>
      </c>
      <c r="I401" s="132" t="str">
        <f>IF(EXACT($F401, ""), "", VLOOKUP($F401, 'RAW EDITED 3 Years'!$A$2:$G$438, 7, FALSE))</f>
        <v>Mandor Fence Temporary dan Site Office Storage</v>
      </c>
      <c r="J401" s="113"/>
      <c r="K401" s="113"/>
      <c r="L401" s="63" t="s">
        <v>14276</v>
      </c>
      <c r="N401" s="31">
        <f t="shared" si="23"/>
        <v>123000000000398</v>
      </c>
      <c r="O40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'Muntaji'::varchar, 141000000000021::bigint); </v>
      </c>
    </row>
    <row r="402" spans="1:15">
      <c r="A402" s="23" t="str">
        <f t="shared" si="22"/>
        <v/>
      </c>
      <c r="B402" s="22" t="s">
        <v>15153</v>
      </c>
      <c r="C402" s="110">
        <v>141000000000021</v>
      </c>
      <c r="D402" s="111" t="str">
        <f>IF(EXACT($C402, ""), B402, CONCATENATE(VLOOKUP($C402, 'REF - InstitutionType'!$B$4:$E$102, 3, FALSE), IF(EXACT(VLOOKUP($C402, 'REF - InstitutionType'!$B$4:$E$102, 3, FALSE), ""), "", " "), $B402, "", VLOOKUP($C402, 'REF - InstitutionType'!$B$4:$E$102, 4, FALSE), IF(EXACT($E402, ""), "", " [a.k.a : "&amp;$E402&amp;"]")))</f>
        <v>Mandor Nanda Arista</v>
      </c>
      <c r="E402" s="112"/>
      <c r="F402" s="63" t="s">
        <v>15152</v>
      </c>
      <c r="G402" s="132" t="str">
        <f>IF(EXACT($F402, ""), "", VLOOKUP($F402, 'RAW EDITED 3 Years'!$A$2:$G$438, 5, FALSE))</f>
        <v>Mandor/Subcon</v>
      </c>
      <c r="H402" s="132" t="str">
        <f>IF(EXACT($F402, ""), "", VLOOKUP($F402, 'RAW EDITED 3 Years'!$A$2:$G$438, 6, FALSE))</f>
        <v>Test Commisioning</v>
      </c>
      <c r="I402" s="132" t="str">
        <f>IF(EXACT($F402, ""), "", VLOOKUP($F402, 'RAW EDITED 3 Years'!$A$2:$G$438, 7, FALSE))</f>
        <v>Mandor untuk test commissioning GI Bun</v>
      </c>
      <c r="J402" s="113"/>
      <c r="K402" s="113"/>
      <c r="L402" s="63" t="s">
        <v>14276</v>
      </c>
      <c r="N402" s="31">
        <f t="shared" si="23"/>
        <v>123000000000399</v>
      </c>
      <c r="O40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'Nanda Arista'::varchar, 141000000000021::bigint); </v>
      </c>
    </row>
    <row r="403" spans="1:15">
      <c r="A403" s="23" t="str">
        <f t="shared" si="22"/>
        <v/>
      </c>
      <c r="B403" s="22" t="s">
        <v>10409</v>
      </c>
      <c r="C403" s="110">
        <v>141000000000021</v>
      </c>
      <c r="D403" s="111" t="str">
        <f>IF(EXACT($C403, ""), B403, CONCATENATE(VLOOKUP($C403, 'REF - InstitutionType'!$B$4:$E$102, 3, FALSE), IF(EXACT(VLOOKUP($C403, 'REF - InstitutionType'!$B$4:$E$102, 3, FALSE), ""), "", " "), $B403, "", VLOOKUP($C403, 'REF - InstitutionType'!$B$4:$E$102, 4, FALSE), IF(EXACT($E403, ""), "", " [a.k.a : "&amp;$E403&amp;"]")))</f>
        <v>Mandor Nardi Bin Suwirto</v>
      </c>
      <c r="E403" s="112"/>
      <c r="F403" s="63" t="s">
        <v>10410</v>
      </c>
      <c r="G403" s="132" t="str">
        <f>IF(EXACT($F403, ""), "", VLOOKUP($F403, 'RAW EDITED 3 Years'!$A$2:$G$438, 5, FALSE))</f>
        <v>Mandor/Subcon</v>
      </c>
      <c r="H403" s="132" t="str">
        <f>IF(EXACT($F403, ""), "", VLOOKUP($F403, 'RAW EDITED 3 Years'!$A$2:$G$438, 6, FALSE))</f>
        <v>Erector</v>
      </c>
      <c r="I403" s="132" t="str">
        <f>IF(EXACT($F403, ""), "", VLOOKUP($F403, 'RAW EDITED 3 Years'!$A$2:$G$438, 7, FALSE))</f>
        <v/>
      </c>
      <c r="J403" s="113"/>
      <c r="K403" s="113"/>
      <c r="L403" s="63" t="s">
        <v>14276</v>
      </c>
      <c r="N403" s="31">
        <f t="shared" si="23"/>
        <v>123000000000400</v>
      </c>
      <c r="O40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'Nardi Bin Suwirto'::varchar, 141000000000021::bigint); </v>
      </c>
    </row>
    <row r="404" spans="1:15">
      <c r="A404" s="23" t="str">
        <f t="shared" si="22"/>
        <v/>
      </c>
      <c r="B404" s="22" t="s">
        <v>15166</v>
      </c>
      <c r="C404" s="110">
        <v>141000000000021</v>
      </c>
      <c r="D404" s="111" t="str">
        <f>IF(EXACT($C404, ""), B404, CONCATENATE(VLOOKUP($C404, 'REF - InstitutionType'!$B$4:$E$102, 3, FALSE), IF(EXACT(VLOOKUP($C404, 'REF - InstitutionType'!$B$4:$E$102, 3, FALSE), ""), "", " "), $B404, "", VLOOKUP($C404, 'REF - InstitutionType'!$B$4:$E$102, 4, FALSE), IF(EXACT($E404, ""), "", " [a.k.a : "&amp;$E404&amp;"]")))</f>
        <v>Mandor Pirmansyah</v>
      </c>
      <c r="E404" s="112"/>
      <c r="F404" s="63" t="s">
        <v>15165</v>
      </c>
      <c r="G404" s="132" t="str">
        <f>IF(EXACT($F404, ""), "", VLOOKUP($F404, 'RAW EDITED 3 Years'!$A$2:$G$438, 5, FALSE))</f>
        <v>Mandor/Subcon</v>
      </c>
      <c r="H404" s="132" t="str">
        <f>IF(EXACT($F404, ""), "", VLOOKUP($F404, 'RAW EDITED 3 Years'!$A$2:$G$438, 6, FALSE))</f>
        <v>Langsir</v>
      </c>
      <c r="I404" s="132" t="str">
        <f>IF(EXACT($F404, ""), "", VLOOKUP($F404, 'RAW EDITED 3 Years'!$A$2:$G$438, 7, FALSE))</f>
        <v>Mandor untuk pekerjaan pembersihan lumpur bekas bore pile</v>
      </c>
      <c r="J404" s="113"/>
      <c r="K404" s="113"/>
      <c r="L404" s="63" t="s">
        <v>14276</v>
      </c>
      <c r="N404" s="31">
        <f t="shared" si="23"/>
        <v>123000000000401</v>
      </c>
      <c r="O40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'Pirmansyah'::varchar, 141000000000021::bigint); </v>
      </c>
    </row>
    <row r="405" spans="1:15">
      <c r="A405" s="23" t="str">
        <f t="shared" si="22"/>
        <v/>
      </c>
      <c r="B405" s="22" t="s">
        <v>11327</v>
      </c>
      <c r="C405" s="110">
        <v>141000000000021</v>
      </c>
      <c r="D405" s="111" t="str">
        <f>IF(EXACT($C405, ""), B405, CONCATENATE(VLOOKUP($C405, 'REF - InstitutionType'!$B$4:$E$102, 3, FALSE), IF(EXACT(VLOOKUP($C405, 'REF - InstitutionType'!$B$4:$E$102, 3, FALSE), ""), "", " "), $B405, "", VLOOKUP($C405, 'REF - InstitutionType'!$B$4:$E$102, 4, FALSE), IF(EXACT($E405, ""), "", " [a.k.a : "&amp;$E405&amp;"]")))</f>
        <v>Mandor Pristianda Erwin Pauzi</v>
      </c>
      <c r="E405" s="112"/>
      <c r="F405" s="63" t="s">
        <v>15173</v>
      </c>
      <c r="G405" s="132" t="str">
        <f>IF(EXACT($F405, ""), "", VLOOKUP($F405, 'RAW EDITED 3 Years'!$A$2:$G$438, 5, FALSE))</f>
        <v>Mandor/Subcon</v>
      </c>
      <c r="H405" s="132" t="str">
        <f>IF(EXACT($F405, ""), "", VLOOKUP($F405, 'RAW EDITED 3 Years'!$A$2:$G$438, 6, FALSE))</f>
        <v>Borepile</v>
      </c>
      <c r="I405" s="132" t="str">
        <f>IF(EXACT($F405, ""), "", VLOOKUP($F405, 'RAW EDITED 3 Years'!$A$2:$G$438, 7, FALSE))</f>
        <v>Mandor Borepile</v>
      </c>
      <c r="J405" s="113"/>
      <c r="K405" s="113"/>
      <c r="L405" s="63" t="s">
        <v>14276</v>
      </c>
      <c r="N405" s="31">
        <f t="shared" si="23"/>
        <v>123000000000402</v>
      </c>
      <c r="O40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'Pristianda Erwin Pauzi'::varchar, 141000000000021::bigint); </v>
      </c>
    </row>
    <row r="406" spans="1:15">
      <c r="A406" s="23" t="str">
        <f t="shared" si="22"/>
        <v/>
      </c>
      <c r="B406" s="22" t="s">
        <v>14826</v>
      </c>
      <c r="C406" s="110">
        <v>141000000000021</v>
      </c>
      <c r="D406" s="111" t="str">
        <f>IF(EXACT($C406, ""), B406, CONCATENATE(VLOOKUP($C406, 'REF - InstitutionType'!$B$4:$E$102, 3, FALSE), IF(EXACT(VLOOKUP($C406, 'REF - InstitutionType'!$B$4:$E$102, 3, FALSE), ""), "", " "), $B406, "", VLOOKUP($C406, 'REF - InstitutionType'!$B$4:$E$102, 4, FALSE), IF(EXACT($E406, ""), "", " [a.k.a : "&amp;$E406&amp;"]")))</f>
        <v>Mandor Priyo Handoko</v>
      </c>
      <c r="E406" s="112"/>
      <c r="F406" s="63" t="s">
        <v>15179</v>
      </c>
      <c r="G406" s="132" t="str">
        <f>IF(EXACT($F406, ""), "", VLOOKUP($F406, 'RAW EDITED 3 Years'!$A$2:$G$438, 5, FALSE))</f>
        <v>Mandor/Subcon</v>
      </c>
      <c r="H406" s="132" t="str">
        <f>IF(EXACT($F406, ""), "", VLOOKUP($F406, 'RAW EDITED 3 Years'!$A$2:$G$438, 6, FALSE))</f>
        <v>Mandor Civil</v>
      </c>
      <c r="I406" s="132" t="str">
        <f>IF(EXACT($F406, ""), "", VLOOKUP($F406, 'RAW EDITED 3 Years'!$A$2:$G$438, 7, FALSE))</f>
        <v>Pekerjaan dinding penahan tanah dan pondasi</v>
      </c>
      <c r="J406" s="113"/>
      <c r="K406" s="113"/>
      <c r="L406" s="63" t="s">
        <v>14276</v>
      </c>
      <c r="N406" s="31">
        <f t="shared" si="23"/>
        <v>123000000000403</v>
      </c>
      <c r="O40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'Priyo Handoko'::varchar, 141000000000021::bigint); </v>
      </c>
    </row>
    <row r="407" spans="1:15">
      <c r="A407" s="23" t="str">
        <f t="shared" si="22"/>
        <v/>
      </c>
      <c r="B407" s="22" t="s">
        <v>15186</v>
      </c>
      <c r="C407" s="110">
        <v>141000000000021</v>
      </c>
      <c r="D407" s="111" t="str">
        <f>IF(EXACT($C407, ""), B407, CONCATENATE(VLOOKUP($C407, 'REF - InstitutionType'!$B$4:$E$102, 3, FALSE), IF(EXACT(VLOOKUP($C407, 'REF - InstitutionType'!$B$4:$E$102, 3, FALSE), ""), "", " "), $B407, "", VLOOKUP($C407, 'REF - InstitutionType'!$B$4:$E$102, 4, FALSE), IF(EXACT($E407, ""), "", " [a.k.a : "&amp;$E407&amp;"]")))</f>
        <v>Mandor Ricardo Manurung</v>
      </c>
      <c r="E407" s="112"/>
      <c r="F407" s="63" t="s">
        <v>15185</v>
      </c>
      <c r="G407" s="132" t="str">
        <f>IF(EXACT($F407, ""), "", VLOOKUP($F407, 'RAW EDITED 3 Years'!$A$2:$G$438, 5, FALSE))</f>
        <v>Mandor/Subcon</v>
      </c>
      <c r="H407" s="132" t="str">
        <f>IF(EXACT($F407, ""), "", VLOOKUP($F407, 'RAW EDITED 3 Years'!$A$2:$G$438, 6, FALSE))</f>
        <v>Mandor Civil</v>
      </c>
      <c r="I407" s="132" t="str">
        <f>IF(EXACT($F407, ""), "", VLOOKUP($F407, 'RAW EDITED 3 Years'!$A$2:$G$438, 7, FALSE))</f>
        <v>Mandor Pekerjaan Civil</v>
      </c>
      <c r="J407" s="113"/>
      <c r="K407" s="113"/>
      <c r="L407" s="63" t="s">
        <v>14276</v>
      </c>
      <c r="N407" s="31">
        <f t="shared" si="23"/>
        <v>123000000000404</v>
      </c>
      <c r="O40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'Ricardo Manurung'::varchar, 141000000000021::bigint); </v>
      </c>
    </row>
    <row r="408" spans="1:15">
      <c r="A408" s="23" t="str">
        <f t="shared" si="22"/>
        <v/>
      </c>
      <c r="B408" s="22" t="s">
        <v>15193</v>
      </c>
      <c r="C408" s="110">
        <v>141000000000021</v>
      </c>
      <c r="D408" s="111" t="str">
        <f>IF(EXACT($C408, ""), B408, CONCATENATE(VLOOKUP($C408, 'REF - InstitutionType'!$B$4:$E$102, 3, FALSE), IF(EXACT(VLOOKUP($C408, 'REF - InstitutionType'!$B$4:$E$102, 3, FALSE), ""), "", " "), $B408, "", VLOOKUP($C408, 'REF - InstitutionType'!$B$4:$E$102, 4, FALSE), IF(EXACT($E408, ""), "", " [a.k.a : "&amp;$E408&amp;"]")))</f>
        <v>Mandor Ryan Prasetyo</v>
      </c>
      <c r="E408" s="112"/>
      <c r="F408" s="63" t="s">
        <v>15192</v>
      </c>
      <c r="G408" s="132" t="str">
        <f>IF(EXACT($F408, ""), "", VLOOKUP($F408, 'RAW EDITED 3 Years'!$A$2:$G$438, 5, FALSE))</f>
        <v>Mandor/Subcon</v>
      </c>
      <c r="H408" s="132" t="str">
        <f>IF(EXACT($F408, ""), "", VLOOKUP($F408, 'RAW EDITED 3 Years'!$A$2:$G$438, 6, FALSE))</f>
        <v>Mandor Civil</v>
      </c>
      <c r="I408" s="132" t="str">
        <f>IF(EXACT($F408, ""), "", VLOOKUP($F408, 'RAW EDITED 3 Years'!$A$2:$G$438, 7, FALSE))</f>
        <v>Mandor Jasa Pabrikasi Tiang Pancang</v>
      </c>
      <c r="J408" s="113"/>
      <c r="K408" s="113"/>
      <c r="L408" s="63" t="s">
        <v>14276</v>
      </c>
      <c r="N408" s="31">
        <f t="shared" si="23"/>
        <v>123000000000405</v>
      </c>
      <c r="O40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'Ryan Prasetyo'::varchar, 141000000000021::bigint); </v>
      </c>
    </row>
    <row r="409" spans="1:15">
      <c r="A409" s="23" t="str">
        <f t="shared" si="22"/>
        <v/>
      </c>
      <c r="B409" s="22" t="s">
        <v>15200</v>
      </c>
      <c r="C409" s="110">
        <v>141000000000021</v>
      </c>
      <c r="D409" s="111" t="str">
        <f>IF(EXACT($C409, ""), B409, CONCATENATE(VLOOKUP($C409, 'REF - InstitutionType'!$B$4:$E$102, 3, FALSE), IF(EXACT(VLOOKUP($C409, 'REF - InstitutionType'!$B$4:$E$102, 3, FALSE), ""), "", " "), $B409, "", VLOOKUP($C409, 'REF - InstitutionType'!$B$4:$E$102, 4, FALSE), IF(EXACT($E409, ""), "", " [a.k.a : "&amp;$E409&amp;"]")))</f>
        <v>Mandor Sattria</v>
      </c>
      <c r="E409" s="112"/>
      <c r="F409" s="63" t="s">
        <v>15199</v>
      </c>
      <c r="G409" s="132" t="str">
        <f>IF(EXACT($F409, ""), "", VLOOKUP($F409, 'RAW EDITED 3 Years'!$A$2:$G$438, 5, FALSE))</f>
        <v>Mandor/Subcon</v>
      </c>
      <c r="H409" s="132" t="str">
        <f>IF(EXACT($F409, ""), "", VLOOKUP($F409, 'RAW EDITED 3 Years'!$A$2:$G$438, 6, FALSE))</f>
        <v>Mandor Civil</v>
      </c>
      <c r="I409" s="132" t="str">
        <f>IF(EXACT($F409, ""), "", VLOOKUP($F409, 'RAW EDITED 3 Years'!$A$2:$G$438, 7, FALSE))</f>
        <v>Pekerjaan Pilecap</v>
      </c>
      <c r="J409" s="113"/>
      <c r="K409" s="113"/>
      <c r="L409" s="63" t="s">
        <v>14276</v>
      </c>
      <c r="N409" s="31">
        <f t="shared" si="23"/>
        <v>123000000000406</v>
      </c>
      <c r="O40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'Sattria'::varchar, 141000000000021::bigint); </v>
      </c>
    </row>
    <row r="410" spans="1:15">
      <c r="A410" s="23" t="str">
        <f t="shared" si="22"/>
        <v/>
      </c>
      <c r="B410" s="22" t="s">
        <v>10057</v>
      </c>
      <c r="C410" s="110">
        <v>141000000000021</v>
      </c>
      <c r="D410" s="111" t="str">
        <f>IF(EXACT($C410, ""), B410, CONCATENATE(VLOOKUP($C410, 'REF - InstitutionType'!$B$4:$E$102, 3, FALSE), IF(EXACT(VLOOKUP($C410, 'REF - InstitutionType'!$B$4:$E$102, 3, FALSE), ""), "", " "), $B410, "", VLOOKUP($C410, 'REF - InstitutionType'!$B$4:$E$102, 4, FALSE), IF(EXACT($E410, ""), "", " [a.k.a : "&amp;$E410&amp;"]")))</f>
        <v>Mandor Solikhin</v>
      </c>
      <c r="E410" s="112"/>
      <c r="F410" s="63" t="s">
        <v>10447</v>
      </c>
      <c r="G410" s="132" t="str">
        <f>IF(EXACT($F410, ""), "", VLOOKUP($F410, 'RAW EDITED 3 Years'!$A$2:$G$438, 5, FALSE))</f>
        <v>Mandor/Subcon</v>
      </c>
      <c r="H410" s="132" t="str">
        <f>IF(EXACT($F410, ""), "", VLOOKUP($F410, 'RAW EDITED 3 Years'!$A$2:$G$438, 6, FALSE))</f>
        <v>Erector</v>
      </c>
      <c r="I410" s="132" t="str">
        <f>IF(EXACT($F410, ""), "", VLOOKUP($F410, 'RAW EDITED 3 Years'!$A$2:$G$438, 7, FALSE))</f>
        <v/>
      </c>
      <c r="J410" s="113"/>
      <c r="K410" s="113"/>
      <c r="L410" s="63" t="s">
        <v>14276</v>
      </c>
      <c r="N410" s="31">
        <f t="shared" si="23"/>
        <v>123000000000407</v>
      </c>
      <c r="O41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'Solikhin'::varchar, 141000000000021::bigint); </v>
      </c>
    </row>
    <row r="411" spans="1:15">
      <c r="A411" s="23" t="str">
        <f t="shared" si="22"/>
        <v/>
      </c>
      <c r="B411" s="22" t="s">
        <v>15209</v>
      </c>
      <c r="C411" s="110">
        <v>141000000000021</v>
      </c>
      <c r="D411" s="111" t="str">
        <f>IF(EXACT($C411, ""), B411, CONCATENATE(VLOOKUP($C411, 'REF - InstitutionType'!$B$4:$E$102, 3, FALSE), IF(EXACT(VLOOKUP($C411, 'REF - InstitutionType'!$B$4:$E$102, 3, FALSE), ""), "", " "), $B411, "", VLOOKUP($C411, 'REF - InstitutionType'!$B$4:$E$102, 4, FALSE), IF(EXACT($E411, ""), "", " [a.k.a : "&amp;$E411&amp;"]")))</f>
        <v>Mandor Suhendri</v>
      </c>
      <c r="E411" s="112"/>
      <c r="F411" s="63" t="s">
        <v>15208</v>
      </c>
      <c r="G411" s="132" t="str">
        <f>IF(EXACT($F411, ""), "", VLOOKUP($F411, 'RAW EDITED 3 Years'!$A$2:$G$438, 5, FALSE))</f>
        <v>Mandor/Subcon</v>
      </c>
      <c r="H411" s="132" t="str">
        <f>IF(EXACT($F411, ""), "", VLOOKUP($F411, 'RAW EDITED 3 Years'!$A$2:$G$438, 6, FALSE))</f>
        <v>Borepile</v>
      </c>
      <c r="I411" s="132" t="str">
        <f>IF(EXACT($F411, ""), "", VLOOKUP($F411, 'RAW EDITED 3 Years'!$A$2:$G$438, 7, FALSE))</f>
        <v>Mandor Borepile</v>
      </c>
      <c r="J411" s="113"/>
      <c r="K411" s="113"/>
      <c r="L411" s="63" t="s">
        <v>14276</v>
      </c>
      <c r="N411" s="31">
        <f t="shared" si="23"/>
        <v>123000000000408</v>
      </c>
      <c r="O41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'Suhendri'::varchar, 141000000000021::bigint); </v>
      </c>
    </row>
    <row r="412" spans="1:15">
      <c r="A412" s="23" t="str">
        <f t="shared" si="22"/>
        <v/>
      </c>
      <c r="B412" s="22" t="s">
        <v>15215</v>
      </c>
      <c r="C412" s="110">
        <v>141000000000021</v>
      </c>
      <c r="D412" s="111" t="str">
        <f>IF(EXACT($C412, ""), B412, CONCATENATE(VLOOKUP($C412, 'REF - InstitutionType'!$B$4:$E$102, 3, FALSE), IF(EXACT(VLOOKUP($C412, 'REF - InstitutionType'!$B$4:$E$102, 3, FALSE), ""), "", " "), $B412, "", VLOOKUP($C412, 'REF - InstitutionType'!$B$4:$E$102, 4, FALSE), IF(EXACT($E412, ""), "", " [a.k.a : "&amp;$E412&amp;"]")))</f>
        <v>Mandor Sunanda</v>
      </c>
      <c r="E412" s="112"/>
      <c r="F412" s="63" t="s">
        <v>15214</v>
      </c>
      <c r="G412" s="132" t="str">
        <f>IF(EXACT($F412, ""), "", VLOOKUP($F412, 'RAW EDITED 3 Years'!$A$2:$G$438, 5, FALSE))</f>
        <v>Mandor/Subcon</v>
      </c>
      <c r="H412" s="132" t="str">
        <f>IF(EXACT($F412, ""), "", VLOOKUP($F412, 'RAW EDITED 3 Years'!$A$2:$G$438, 6, FALSE))</f>
        <v>Bahan Bangunan</v>
      </c>
      <c r="I412" s="132" t="str">
        <f>IF(EXACT($F412, ""), "", VLOOKUP($F412, 'RAW EDITED 3 Years'!$A$2:$G$438, 7, FALSE))</f>
        <v/>
      </c>
      <c r="J412" s="113"/>
      <c r="K412" s="113"/>
      <c r="L412" s="63" t="s">
        <v>14276</v>
      </c>
      <c r="N412" s="31">
        <f t="shared" si="23"/>
        <v>123000000000409</v>
      </c>
      <c r="O41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'Sunanda'::varchar, 141000000000021::bigint); </v>
      </c>
    </row>
    <row r="413" spans="1:15">
      <c r="A413" s="23" t="str">
        <f t="shared" si="22"/>
        <v/>
      </c>
      <c r="B413" s="22" t="s">
        <v>15221</v>
      </c>
      <c r="C413" s="110">
        <v>141000000000021</v>
      </c>
      <c r="D413" s="111" t="str">
        <f>IF(EXACT($C413, ""), B413, CONCATENATE(VLOOKUP($C413, 'REF - InstitutionType'!$B$4:$E$102, 3, FALSE), IF(EXACT(VLOOKUP($C413, 'REF - InstitutionType'!$B$4:$E$102, 3, FALSE), ""), "", " "), $B413, "", VLOOKUP($C413, 'REF - InstitutionType'!$B$4:$E$102, 4, FALSE), IF(EXACT($E413, ""), "", " [a.k.a : "&amp;$E413&amp;"]")))</f>
        <v xml:space="preserve">Mandor Sunardi </v>
      </c>
      <c r="E413" s="112"/>
      <c r="F413" s="63" t="s">
        <v>7815</v>
      </c>
      <c r="G413" s="132" t="str">
        <f>IF(EXACT($F413, ""), "", VLOOKUP($F413, 'RAW EDITED 3 Years'!$A$2:$G$438, 5, FALSE))</f>
        <v>Mandor/Subcon</v>
      </c>
      <c r="H413" s="132" t="str">
        <f>IF(EXACT($F413, ""), "", VLOOKUP($F413, 'RAW EDITED 3 Years'!$A$2:$G$438, 6, FALSE))</f>
        <v>Mandor OSP</v>
      </c>
      <c r="I413" s="132" t="str">
        <f>IF(EXACT($F413, ""), "", VLOOKUP($F413, 'RAW EDITED 3 Years'!$A$2:$G$438, 7, FALSE))</f>
        <v/>
      </c>
      <c r="J413" s="113"/>
      <c r="K413" s="113"/>
      <c r="L413" s="63" t="s">
        <v>14276</v>
      </c>
      <c r="N413" s="31">
        <f t="shared" si="23"/>
        <v>123000000000410</v>
      </c>
      <c r="O41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'Sunardi '::varchar, 141000000000021::bigint); </v>
      </c>
    </row>
    <row r="414" spans="1:15">
      <c r="A414" s="23" t="str">
        <f t="shared" si="22"/>
        <v/>
      </c>
      <c r="B414" s="22" t="s">
        <v>8600</v>
      </c>
      <c r="C414" s="110">
        <v>141000000000021</v>
      </c>
      <c r="D414" s="111" t="str">
        <f>IF(EXACT($C414, ""), B414, CONCATENATE(VLOOKUP($C414, 'REF - InstitutionType'!$B$4:$E$102, 3, FALSE), IF(EXACT(VLOOKUP($C414, 'REF - InstitutionType'!$B$4:$E$102, 3, FALSE), ""), "", " "), $B414, "", VLOOKUP($C414, 'REF - InstitutionType'!$B$4:$E$102, 4, FALSE), IF(EXACT($E414, ""), "", " [a.k.a : "&amp;$E414&amp;"]")))</f>
        <v>Mandor Suprianto</v>
      </c>
      <c r="E414" s="112"/>
      <c r="F414" s="63" t="s">
        <v>15227</v>
      </c>
      <c r="G414" s="132" t="str">
        <f>IF(EXACT($F414, ""), "", VLOOKUP($F414, 'RAW EDITED 3 Years'!$A$2:$G$438, 5, FALSE))</f>
        <v>Mandor/Subcon</v>
      </c>
      <c r="H414" s="132" t="str">
        <f>IF(EXACT($F414, ""), "", VLOOKUP($F414, 'RAW EDITED 3 Years'!$A$2:$G$438, 6, FALSE))</f>
        <v>Mandor Civil</v>
      </c>
      <c r="I414" s="132" t="str">
        <f>IF(EXACT($F414, ""), "", VLOOKUP($F414, 'RAW EDITED 3 Years'!$A$2:$G$438, 7, FALSE))</f>
        <v>Mandor dinding penahan tanah</v>
      </c>
      <c r="J414" s="113"/>
      <c r="K414" s="113"/>
      <c r="L414" s="63" t="s">
        <v>14276</v>
      </c>
      <c r="N414" s="31">
        <f t="shared" si="23"/>
        <v>123000000000411</v>
      </c>
      <c r="O41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'Suprianto'::varchar, 141000000000021::bigint); </v>
      </c>
    </row>
    <row r="415" spans="1:15">
      <c r="A415" s="23" t="str">
        <f t="shared" si="22"/>
        <v/>
      </c>
      <c r="B415" s="22" t="s">
        <v>15234</v>
      </c>
      <c r="C415" s="110">
        <v>141000000000021</v>
      </c>
      <c r="D415" s="111" t="str">
        <f>IF(EXACT($C415, ""), B415, CONCATENATE(VLOOKUP($C415, 'REF - InstitutionType'!$B$4:$E$102, 3, FALSE), IF(EXACT(VLOOKUP($C415, 'REF - InstitutionType'!$B$4:$E$102, 3, FALSE), ""), "", " "), $B415, "", VLOOKUP($C415, 'REF - InstitutionType'!$B$4:$E$102, 4, FALSE), IF(EXACT($E415, ""), "", " [a.k.a : "&amp;$E415&amp;"]")))</f>
        <v>Mandor Susanto</v>
      </c>
      <c r="E415" s="112"/>
      <c r="F415" s="63" t="s">
        <v>15233</v>
      </c>
      <c r="G415" s="132" t="str">
        <f>IF(EXACT($F415, ""), "", VLOOKUP($F415, 'RAW EDITED 3 Years'!$A$2:$G$438, 5, FALSE))</f>
        <v>Mandor/Subcon</v>
      </c>
      <c r="H415" s="132" t="str">
        <f>IF(EXACT($F415, ""), "", VLOOKUP($F415, 'RAW EDITED 3 Years'!$A$2:$G$438, 6, FALSE))</f>
        <v>Sumur Bor</v>
      </c>
      <c r="I415" s="132" t="str">
        <f>IF(EXACT($F415, ""), "", VLOOKUP($F415, 'RAW EDITED 3 Years'!$A$2:$G$438, 7, FALSE))</f>
        <v>Mandor Sumur Bor di Purwakarta</v>
      </c>
      <c r="J415" s="113"/>
      <c r="K415" s="113"/>
      <c r="L415" s="63" t="s">
        <v>14276</v>
      </c>
      <c r="N415" s="31">
        <f t="shared" si="23"/>
        <v>123000000000412</v>
      </c>
      <c r="O41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'Susanto'::varchar, 141000000000021::bigint); </v>
      </c>
    </row>
    <row r="416" spans="1:15">
      <c r="A416" s="23" t="str">
        <f t="shared" si="22"/>
        <v/>
      </c>
      <c r="B416" s="22" t="s">
        <v>10845</v>
      </c>
      <c r="C416" s="110">
        <v>141000000000021</v>
      </c>
      <c r="D416" s="111" t="str">
        <f>IF(EXACT($C416, ""), B416, CONCATENATE(VLOOKUP($C416, 'REF - InstitutionType'!$B$4:$E$102, 3, FALSE), IF(EXACT(VLOOKUP($C416, 'REF - InstitutionType'!$B$4:$E$102, 3, FALSE), ""), "", " "), $B416, "", VLOOKUP($C416, 'REF - InstitutionType'!$B$4:$E$102, 4, FALSE), IF(EXACT($E416, ""), "", " [a.k.a : "&amp;$E416&amp;"]")))</f>
        <v>Mandor Sutikno</v>
      </c>
      <c r="E416" s="112"/>
      <c r="F416" s="63" t="s">
        <v>15239</v>
      </c>
      <c r="G416" s="132" t="str">
        <f>IF(EXACT($F416, ""), "", VLOOKUP($F416, 'RAW EDITED 3 Years'!$A$2:$G$438, 5, FALSE))</f>
        <v>Mandor/Subcon</v>
      </c>
      <c r="H416" s="132" t="str">
        <f>IF(EXACT($F416, ""), "", VLOOKUP($F416, 'RAW EDITED 3 Years'!$A$2:$G$438, 6, FALSE))</f>
        <v>Mandor Civil</v>
      </c>
      <c r="I416" s="132" t="str">
        <f>IF(EXACT($F416, ""), "", VLOOKUP($F416, 'RAW EDITED 3 Years'!$A$2:$G$438, 7, FALSE))</f>
        <v>untuk pekerjaan site office dan storage di proyek siak</v>
      </c>
      <c r="J416" s="113"/>
      <c r="K416" s="113"/>
      <c r="L416" s="63" t="s">
        <v>14276</v>
      </c>
      <c r="N416" s="31">
        <f t="shared" si="23"/>
        <v>123000000000413</v>
      </c>
      <c r="O41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'Sutikno'::varchar, 141000000000021::bigint); </v>
      </c>
    </row>
    <row r="417" spans="1:15">
      <c r="A417" s="23" t="str">
        <f t="shared" si="22"/>
        <v/>
      </c>
      <c r="B417" s="22" t="s">
        <v>15245</v>
      </c>
      <c r="C417" s="110">
        <v>141000000000021</v>
      </c>
      <c r="D417" s="111" t="str">
        <f>IF(EXACT($C417, ""), B417, CONCATENATE(VLOOKUP($C417, 'REF - InstitutionType'!$B$4:$E$102, 3, FALSE), IF(EXACT(VLOOKUP($C417, 'REF - InstitutionType'!$B$4:$E$102, 3, FALSE), ""), "", " "), $B417, "", VLOOKUP($C417, 'REF - InstitutionType'!$B$4:$E$102, 4, FALSE), IF(EXACT($E417, ""), "", " [a.k.a : "&amp;$E417&amp;"]")))</f>
        <v>Mandor Sutoyo Bin Durajak</v>
      </c>
      <c r="E417" s="112"/>
      <c r="F417" s="63" t="s">
        <v>15244</v>
      </c>
      <c r="G417" s="132" t="str">
        <f>IF(EXACT($F417, ""), "", VLOOKUP($F417, 'RAW EDITED 3 Years'!$A$2:$G$438, 5, FALSE))</f>
        <v>Mandor/Subcon</v>
      </c>
      <c r="H417" s="132" t="str">
        <f>IF(EXACT($F417, ""), "", VLOOKUP($F417, 'RAW EDITED 3 Years'!$A$2:$G$438, 6, FALSE))</f>
        <v>Mandor Civil</v>
      </c>
      <c r="I417" s="132" t="str">
        <f>IF(EXACT($F417, ""), "", VLOOKUP($F417, 'RAW EDITED 3 Years'!$A$2:$G$438, 7, FALSE))</f>
        <v>Mandor yang akan mengerjakan cutting pile di ccr dan laboratory Kolaka</v>
      </c>
      <c r="J417" s="113"/>
      <c r="K417" s="113"/>
      <c r="L417" s="63" t="s">
        <v>14276</v>
      </c>
      <c r="N417" s="31">
        <f t="shared" si="23"/>
        <v>123000000000414</v>
      </c>
      <c r="O41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'Sutoyo Bin Durajak'::varchar, 141000000000021::bigint); </v>
      </c>
    </row>
    <row r="418" spans="1:15">
      <c r="A418" s="23" t="str">
        <f t="shared" si="22"/>
        <v/>
      </c>
      <c r="B418" s="22" t="s">
        <v>15253</v>
      </c>
      <c r="C418" s="110">
        <v>141000000000021</v>
      </c>
      <c r="D418" s="111" t="str">
        <f>IF(EXACT($C418, ""), B418, CONCATENATE(VLOOKUP($C418, 'REF - InstitutionType'!$B$4:$E$102, 3, FALSE), IF(EXACT(VLOOKUP($C418, 'REF - InstitutionType'!$B$4:$E$102, 3, FALSE), ""), "", " "), $B418, "", VLOOKUP($C418, 'REF - InstitutionType'!$B$4:$E$102, 4, FALSE), IF(EXACT($E418, ""), "", " [a.k.a : "&amp;$E418&amp;"]")))</f>
        <v>Mandor Suwarjono</v>
      </c>
      <c r="E418" s="112"/>
      <c r="F418" s="63" t="s">
        <v>15252</v>
      </c>
      <c r="G418" s="132" t="str">
        <f>IF(EXACT($F418, ""), "", VLOOKUP($F418, 'RAW EDITED 3 Years'!$A$2:$G$438, 5, FALSE))</f>
        <v>Mandor/Subcon</v>
      </c>
      <c r="H418" s="132" t="str">
        <f>IF(EXACT($F418, ""), "", VLOOKUP($F418, 'RAW EDITED 3 Years'!$A$2:$G$438, 6, FALSE))</f>
        <v>Mandor Civil</v>
      </c>
      <c r="I418" s="132" t="str">
        <f>IF(EXACT($F418, ""), "", VLOOKUP($F418, 'RAW EDITED 3 Years'!$A$2:$G$438, 7, FALSE))</f>
        <v xml:space="preserve">Untuk Project Kolaka </v>
      </c>
      <c r="J418" s="113"/>
      <c r="K418" s="113"/>
      <c r="L418" s="63" t="s">
        <v>14276</v>
      </c>
      <c r="N418" s="31">
        <f t="shared" si="23"/>
        <v>123000000000415</v>
      </c>
      <c r="O41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'Suwarjono'::varchar, 141000000000021::bigint); </v>
      </c>
    </row>
    <row r="419" spans="1:15">
      <c r="A419" s="23" t="str">
        <f t="shared" si="22"/>
        <v/>
      </c>
      <c r="B419" s="22" t="s">
        <v>11969</v>
      </c>
      <c r="C419" s="110">
        <v>141000000000021</v>
      </c>
      <c r="D419" s="111" t="str">
        <f>IF(EXACT($C419, ""), B419, CONCATENATE(VLOOKUP($C419, 'REF - InstitutionType'!$B$4:$E$102, 3, FALSE), IF(EXACT(VLOOKUP($C419, 'REF - InstitutionType'!$B$4:$E$102, 3, FALSE), ""), "", " "), $B419, "", VLOOKUP($C419, 'REF - InstitutionType'!$B$4:$E$102, 4, FALSE), IF(EXACT($E419, ""), "", " [a.k.a : "&amp;$E419&amp;"]")))</f>
        <v>Mandor Suyoto</v>
      </c>
      <c r="E419" s="112"/>
      <c r="F419" s="63" t="s">
        <v>11970</v>
      </c>
      <c r="G419" s="132" t="str">
        <f>IF(EXACT($F419, ""), "", VLOOKUP($F419, 'RAW EDITED 3 Years'!$A$2:$G$438, 5, FALSE))</f>
        <v>Mandor/Subcon</v>
      </c>
      <c r="H419" s="132" t="str">
        <f>IF(EXACT($F419, ""), "", VLOOKUP($F419, 'RAW EDITED 3 Years'!$A$2:$G$438, 6, FALSE))</f>
        <v>Mandor Civil</v>
      </c>
      <c r="I419" s="132" t="str">
        <f>IF(EXACT($F419, ""), "", VLOOKUP($F419, 'RAW EDITED 3 Years'!$A$2:$G$438, 7, FALSE))</f>
        <v/>
      </c>
      <c r="J419" s="113"/>
      <c r="K419" s="113"/>
      <c r="L419" s="63" t="s">
        <v>14276</v>
      </c>
      <c r="N419" s="31">
        <f t="shared" si="23"/>
        <v>123000000000416</v>
      </c>
      <c r="O41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'Suyoto'::varchar, 141000000000021::bigint); </v>
      </c>
    </row>
    <row r="420" spans="1:15">
      <c r="A420" s="23" t="str">
        <f t="shared" si="22"/>
        <v/>
      </c>
      <c r="B420" s="22" t="s">
        <v>15261</v>
      </c>
      <c r="C420" s="110">
        <v>141000000000021</v>
      </c>
      <c r="D420" s="111" t="str">
        <f>IF(EXACT($C420, ""), B420, CONCATENATE(VLOOKUP($C420, 'REF - InstitutionType'!$B$4:$E$102, 3, FALSE), IF(EXACT(VLOOKUP($C420, 'REF - InstitutionType'!$B$4:$E$102, 3, FALSE), ""), "", " "), $B420, "", VLOOKUP($C420, 'REF - InstitutionType'!$B$4:$E$102, 4, FALSE), IF(EXACT($E420, ""), "", " [a.k.a : "&amp;$E420&amp;"]")))</f>
        <v xml:space="preserve">Mandor Tajudin  </v>
      </c>
      <c r="E420" s="112"/>
      <c r="F420" s="63" t="s">
        <v>10027</v>
      </c>
      <c r="G420" s="132" t="str">
        <f>IF(EXACT($F420, ""), "", VLOOKUP($F420, 'RAW EDITED 3 Years'!$A$2:$G$438, 5, FALSE))</f>
        <v>Mandor/Subcon</v>
      </c>
      <c r="H420" s="132" t="str">
        <f>IF(EXACT($F420, ""), "", VLOOKUP($F420, 'RAW EDITED 3 Years'!$A$2:$G$438, 6, FALSE))</f>
        <v>Mandor Civil</v>
      </c>
      <c r="I420" s="132" t="str">
        <f>IF(EXACT($F420, ""), "", VLOOKUP($F420, 'RAW EDITED 3 Years'!$A$2:$G$438, 7, FALSE))</f>
        <v xml:space="preserve">Mandor Sipil Cibatu </v>
      </c>
      <c r="J420" s="113"/>
      <c r="K420" s="113"/>
      <c r="L420" s="63" t="s">
        <v>14276</v>
      </c>
      <c r="N420" s="31">
        <f t="shared" si="23"/>
        <v>123000000000417</v>
      </c>
      <c r="O42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'Tajudin  '::varchar, 141000000000021::bigint); </v>
      </c>
    </row>
    <row r="421" spans="1:15">
      <c r="A421" s="23" t="str">
        <f t="shared" si="22"/>
        <v/>
      </c>
      <c r="B421" s="22" t="s">
        <v>15268</v>
      </c>
      <c r="C421" s="110">
        <v>141000000000021</v>
      </c>
      <c r="D421" s="111" t="str">
        <f>IF(EXACT($C421, ""), B421, CONCATENATE(VLOOKUP($C421, 'REF - InstitutionType'!$B$4:$E$102, 3, FALSE), IF(EXACT(VLOOKUP($C421, 'REF - InstitutionType'!$B$4:$E$102, 3, FALSE), ""), "", " "), $B421, "", VLOOKUP($C421, 'REF - InstitutionType'!$B$4:$E$102, 4, FALSE), IF(EXACT($E421, ""), "", " [a.k.a : "&amp;$E421&amp;"]")))</f>
        <v>Mandor Teguh Ari Wibowo</v>
      </c>
      <c r="E421" s="112"/>
      <c r="F421" s="63" t="s">
        <v>15267</v>
      </c>
      <c r="G421" s="132" t="str">
        <f>IF(EXACT($F421, ""), "", VLOOKUP($F421, 'RAW EDITED 3 Years'!$A$2:$G$438, 5, FALSE))</f>
        <v>Mandor/Subcon</v>
      </c>
      <c r="H421" s="132" t="str">
        <f>IF(EXACT($F421, ""), "", VLOOKUP($F421, 'RAW EDITED 3 Years'!$A$2:$G$438, 6, FALSE))</f>
        <v>Mandor Civil</v>
      </c>
      <c r="I421" s="132" t="str">
        <f>IF(EXACT($F421, ""), "", VLOOKUP($F421, 'RAW EDITED 3 Years'!$A$2:$G$438, 7, FALSE))</f>
        <v>Mandor pekerjaan di Kolaka</v>
      </c>
      <c r="J421" s="113"/>
      <c r="K421" s="113"/>
      <c r="L421" s="63" t="s">
        <v>14276</v>
      </c>
      <c r="N421" s="31">
        <f t="shared" si="23"/>
        <v>123000000000418</v>
      </c>
      <c r="O42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'Teguh Ari Wibowo'::varchar, 141000000000021::bigint); </v>
      </c>
    </row>
    <row r="422" spans="1:15">
      <c r="A422" s="23" t="str">
        <f t="shared" si="22"/>
        <v/>
      </c>
      <c r="B422" s="22" t="s">
        <v>15275</v>
      </c>
      <c r="C422" s="110">
        <v>141000000000021</v>
      </c>
      <c r="D422" s="111" t="str">
        <f>IF(EXACT($C422, ""), B422, CONCATENATE(VLOOKUP($C422, 'REF - InstitutionType'!$B$4:$E$102, 3, FALSE), IF(EXACT(VLOOKUP($C422, 'REF - InstitutionType'!$B$4:$E$102, 3, FALSE), ""), "", " "), $B422, "", VLOOKUP($C422, 'REF - InstitutionType'!$B$4:$E$102, 4, FALSE), IF(EXACT($E422, ""), "", " [a.k.a : "&amp;$E422&amp;"]")))</f>
        <v>Mandor Tengku Wahyudi</v>
      </c>
      <c r="E422" s="112"/>
      <c r="F422" s="63" t="s">
        <v>15274</v>
      </c>
      <c r="G422" s="132" t="str">
        <f>IF(EXACT($F422, ""), "", VLOOKUP($F422, 'RAW EDITED 3 Years'!$A$2:$G$438, 5, FALSE))</f>
        <v>Mandor/Subcon</v>
      </c>
      <c r="H422" s="132" t="str">
        <f>IF(EXACT($F422, ""), "", VLOOKUP($F422, 'RAW EDITED 3 Years'!$A$2:$G$438, 6, FALSE))</f>
        <v>Mandor Civil</v>
      </c>
      <c r="I422" s="132" t="str">
        <f>IF(EXACT($F422, ""), "", VLOOKUP($F422, 'RAW EDITED 3 Years'!$A$2:$G$438, 7, FALSE))</f>
        <v>Mandor Pekerjaan Civil dan Struktur</v>
      </c>
      <c r="J422" s="113"/>
      <c r="K422" s="113"/>
      <c r="L422" s="63" t="s">
        <v>14276</v>
      </c>
      <c r="N422" s="31">
        <f t="shared" si="23"/>
        <v>123000000000419</v>
      </c>
      <c r="O42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'Tengku Wahyudi'::varchar, 141000000000021::bigint); </v>
      </c>
    </row>
    <row r="423" spans="1:15">
      <c r="A423" s="23" t="str">
        <f t="shared" si="22"/>
        <v/>
      </c>
      <c r="B423" s="22" t="s">
        <v>9011</v>
      </c>
      <c r="C423" s="110">
        <v>141000000000021</v>
      </c>
      <c r="D423" s="111" t="str">
        <f>IF(EXACT($C423, ""), B423, CONCATENATE(VLOOKUP($C423, 'REF - InstitutionType'!$B$4:$E$102, 3, FALSE), IF(EXACT(VLOOKUP($C423, 'REF - InstitutionType'!$B$4:$E$102, 3, FALSE), ""), "", " "), $B423, "", VLOOKUP($C423, 'REF - InstitutionType'!$B$4:$E$102, 4, FALSE), IF(EXACT($E423, ""), "", " [a.k.a : "&amp;$E423&amp;"]")))</f>
        <v>Mandor Usman</v>
      </c>
      <c r="E423" s="112"/>
      <c r="F423" s="63" t="s">
        <v>11052</v>
      </c>
      <c r="G423" s="132" t="str">
        <f>IF(EXACT($F423, ""), "", VLOOKUP($F423, 'RAW EDITED 3 Years'!$A$2:$G$438, 5, FALSE))</f>
        <v>Supplier Material Civil</v>
      </c>
      <c r="H423" s="132" t="str">
        <f>IF(EXACT($F423, ""), "", VLOOKUP($F423, 'RAW EDITED 3 Years'!$A$2:$G$438, 6, FALSE))</f>
        <v>Stringing</v>
      </c>
      <c r="I423" s="132" t="str">
        <f>IF(EXACT($F423, ""), "", VLOOKUP($F423, 'RAW EDITED 3 Years'!$A$2:$G$438, 7, FALSE))</f>
        <v/>
      </c>
      <c r="J423" s="113"/>
      <c r="K423" s="113"/>
      <c r="L423" s="63" t="s">
        <v>14276</v>
      </c>
      <c r="N423" s="31">
        <f t="shared" si="23"/>
        <v>123000000000420</v>
      </c>
      <c r="O42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'Usman'::varchar, 141000000000021::bigint); </v>
      </c>
    </row>
    <row r="424" spans="1:15">
      <c r="A424" s="23" t="str">
        <f t="shared" si="22"/>
        <v/>
      </c>
      <c r="B424" s="22" t="s">
        <v>15285</v>
      </c>
      <c r="C424" s="110">
        <v>141000000000021</v>
      </c>
      <c r="D424" s="111" t="str">
        <f>IF(EXACT($C424, ""), B424, CONCATENATE(VLOOKUP($C424, 'REF - InstitutionType'!$B$4:$E$102, 3, FALSE), IF(EXACT(VLOOKUP($C424, 'REF - InstitutionType'!$B$4:$E$102, 3, FALSE), ""), "", " "), $B424, "", VLOOKUP($C424, 'REF - InstitutionType'!$B$4:$E$102, 4, FALSE), IF(EXACT($E424, ""), "", " [a.k.a : "&amp;$E424&amp;"]")))</f>
        <v>Mandor Yeyet Abdulrahman</v>
      </c>
      <c r="E424" s="112"/>
      <c r="F424" s="63" t="s">
        <v>15284</v>
      </c>
      <c r="G424" s="132" t="str">
        <f>IF(EXACT($F424, ""), "", VLOOKUP($F424, 'RAW EDITED 3 Years'!$A$2:$G$438, 5, FALSE))</f>
        <v>Mandor/Subcon</v>
      </c>
      <c r="H424" s="132" t="str">
        <f>IF(EXACT($F424, ""), "", VLOOKUP($F424, 'RAW EDITED 3 Years'!$A$2:$G$438, 6, FALSE))</f>
        <v>Service AC</v>
      </c>
      <c r="I424" s="132" t="str">
        <f>IF(EXACT($F424, ""), "", VLOOKUP($F424, 'RAW EDITED 3 Years'!$A$2:$G$438, 7, FALSE))</f>
        <v>Jasa Service dan Instalasi AC di Purwakarta</v>
      </c>
      <c r="J424" s="113"/>
      <c r="K424" s="113"/>
      <c r="L424" s="63" t="s">
        <v>14276</v>
      </c>
      <c r="N424" s="31">
        <f t="shared" si="23"/>
        <v>123000000000421</v>
      </c>
      <c r="O42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'Yeyet Abdulrahman'::varchar, 141000000000021::bigint); </v>
      </c>
    </row>
    <row r="425" spans="1:15">
      <c r="A425" s="23" t="str">
        <f t="shared" si="22"/>
        <v/>
      </c>
      <c r="B425" s="22" t="s">
        <v>15293</v>
      </c>
      <c r="C425" s="110">
        <v>141000000000021</v>
      </c>
      <c r="D425" s="111" t="str">
        <f>IF(EXACT($C425, ""), B425, CONCATENATE(VLOOKUP($C425, 'REF - InstitutionType'!$B$4:$E$102, 3, FALSE), IF(EXACT(VLOOKUP($C425, 'REF - InstitutionType'!$B$4:$E$102, 3, FALSE), ""), "", " "), $B425, "", VLOOKUP($C425, 'REF - InstitutionType'!$B$4:$E$102, 4, FALSE), IF(EXACT($E425, ""), "", " [a.k.a : "&amp;$E425&amp;"]")))</f>
        <v>Mandor Yosefa Trisna Aroma Furi</v>
      </c>
      <c r="E425" s="112"/>
      <c r="F425" s="63" t="s">
        <v>15292</v>
      </c>
      <c r="G425" s="132" t="str">
        <f>IF(EXACT($F425, ""), "", VLOOKUP($F425, 'RAW EDITED 3 Years'!$A$2:$G$438, 5, FALSE))</f>
        <v>Mandor/Subcon</v>
      </c>
      <c r="H425" s="132" t="str">
        <f>IF(EXACT($F425, ""), "", VLOOKUP($F425, 'RAW EDITED 3 Years'!$A$2:$G$438, 6, FALSE))</f>
        <v>Mandor Civil</v>
      </c>
      <c r="I425" s="132" t="str">
        <f>IF(EXACT($F425, ""), "", VLOOKUP($F425, 'RAW EDITED 3 Years'!$A$2:$G$438, 7, FALSE))</f>
        <v>jasa sipil pemasangan tiang pancang</v>
      </c>
      <c r="J425" s="113"/>
      <c r="K425" s="113"/>
      <c r="L425" s="63" t="s">
        <v>14276</v>
      </c>
      <c r="N425" s="31">
        <f t="shared" si="23"/>
        <v>123000000000422</v>
      </c>
      <c r="O42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'Yosefa Trisna Aroma Furi'::varchar, 141000000000021::bigint); </v>
      </c>
    </row>
    <row r="426" spans="1:15">
      <c r="A426" s="23" t="str">
        <f t="shared" si="22"/>
        <v/>
      </c>
      <c r="B426" s="70" t="s">
        <v>13349</v>
      </c>
      <c r="C426" s="114">
        <v>141000000000021</v>
      </c>
      <c r="D426" s="115" t="str">
        <f>IF(EXACT($C426, ""), B426, CONCATENATE(VLOOKUP($C426, 'REF - InstitutionType'!$B$4:$E$102, 3, FALSE), IF(EXACT(VLOOKUP($C426, 'REF - InstitutionType'!$B$4:$E$102, 3, FALSE), ""), "", " "), $B426, "", VLOOKUP($C426, 'REF - InstitutionType'!$B$4:$E$102, 4, FALSE), IF(EXACT($E426, ""), "", " [a.k.a : "&amp;$E426&amp;"]")))</f>
        <v>Mandor Zepridani M K</v>
      </c>
      <c r="E426" s="116"/>
      <c r="F426" s="73" t="s">
        <v>13350</v>
      </c>
      <c r="G426" s="133" t="str">
        <f>IF(EXACT($F426, ""), "", VLOOKUP($F426, 'RAW EDITED 3 Years'!$A$2:$G$438, 5, FALSE))</f>
        <v>Mandor/Subcon</v>
      </c>
      <c r="H426" s="133" t="str">
        <f>IF(EXACT($F426, ""), "", VLOOKUP($F426, 'RAW EDITED 3 Years'!$A$2:$G$438, 6, FALSE))</f>
        <v>Borepile</v>
      </c>
      <c r="I426" s="133" t="str">
        <f>IF(EXACT($F426, ""), "", VLOOKUP($F426, 'RAW EDITED 3 Years'!$A$2:$G$438, 7, FALSE))</f>
        <v/>
      </c>
      <c r="J426" s="117"/>
      <c r="K426" s="117"/>
      <c r="L426" s="73" t="s">
        <v>14276</v>
      </c>
      <c r="N426" s="31">
        <f t="shared" si="23"/>
        <v>123000000000423</v>
      </c>
      <c r="O42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'Zepridani M K'::varchar, 141000000000021::bigint); </v>
      </c>
    </row>
    <row r="427" spans="1:15">
      <c r="A427" s="23" t="str">
        <f t="shared" si="22"/>
        <v/>
      </c>
      <c r="B427" s="22" t="s">
        <v>15310</v>
      </c>
      <c r="C427" s="110">
        <v>141000000000001</v>
      </c>
      <c r="D427" s="111" t="str">
        <f>IF(EXACT($C427, ""), B427, CONCATENATE(VLOOKUP($C427, 'REF - InstitutionType'!$B$4:$E$102, 3, FALSE), IF(EXACT(VLOOKUP($C427, 'REF - InstitutionType'!$B$4:$E$102, 3, FALSE), ""), "", " "), $B427, "", VLOOKUP($C427, 'REF - InstitutionType'!$B$4:$E$102, 4, FALSE), IF(EXACT($E427, ""), "", " [a.k.a : "&amp;$E427&amp;"]")))</f>
        <v>Ade Saputra</v>
      </c>
      <c r="E427" s="112"/>
      <c r="F427" s="63" t="s">
        <v>15309</v>
      </c>
      <c r="G427" s="132" t="str">
        <f>IF(EXACT($F427, ""), "", VLOOKUP($F427, 'RAW EDITED 3 Years'!$A$2:$G$438, 5, FALSE))</f>
        <v>Supplier Material Civil</v>
      </c>
      <c r="H427" s="132" t="str">
        <f>IF(EXACT($F427, ""), "", VLOOKUP($F427, 'RAW EDITED 3 Years'!$A$2:$G$438, 6, FALSE))</f>
        <v>Tanah, Sirtu, Makadam</v>
      </c>
      <c r="I427" s="132" t="str">
        <f>IF(EXACT($F427, ""), "", VLOOKUP($F427, 'RAW EDITED 3 Years'!$A$2:$G$438, 7, FALSE))</f>
        <v>Supplier Pasir dari Teratak Buluh</v>
      </c>
      <c r="J427" s="113"/>
      <c r="K427" s="113"/>
      <c r="L427" s="63" t="s">
        <v>14276</v>
      </c>
      <c r="N427" s="31">
        <f t="shared" si="23"/>
        <v>123000000000424</v>
      </c>
      <c r="O42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'Ade Saputra'::varchar, 141000000000001::bigint); </v>
      </c>
    </row>
    <row r="428" spans="1:15">
      <c r="A428" s="23" t="str">
        <f t="shared" si="22"/>
        <v/>
      </c>
      <c r="B428" s="22" t="s">
        <v>15317</v>
      </c>
      <c r="C428" s="110">
        <v>141000000000001</v>
      </c>
      <c r="D428" s="111" t="str">
        <f>IF(EXACT($C428, ""), B428, CONCATENATE(VLOOKUP($C428, 'REF - InstitutionType'!$B$4:$E$102, 3, FALSE), IF(EXACT(VLOOKUP($C428, 'REF - InstitutionType'!$B$4:$E$102, 3, FALSE), ""), "", " "), $B428, "", VLOOKUP($C428, 'REF - InstitutionType'!$B$4:$E$102, 4, FALSE), IF(EXACT($E428, ""), "", " [a.k.a : "&amp;$E428&amp;"]")))</f>
        <v>Aef Sugihartono</v>
      </c>
      <c r="E428" s="112"/>
      <c r="F428" s="63" t="s">
        <v>15316</v>
      </c>
      <c r="G428" s="132" t="str">
        <f>IF(EXACT($F428, ""), "", VLOOKUP($F428, 'RAW EDITED 3 Years'!$A$2:$G$438, 5, FALSE))</f>
        <v>Rental</v>
      </c>
      <c r="H428" s="132" t="str">
        <f>IF(EXACT($F428, ""), "", VLOOKUP($F428, 'RAW EDITED 3 Years'!$A$2:$G$438, 6, FALSE))</f>
        <v>Rental Alat Berat</v>
      </c>
      <c r="I428" s="132" t="str">
        <f>IF(EXACT($F428, ""), "", VLOOKUP($F428, 'RAW EDITED 3 Years'!$A$2:$G$438, 7, FALSE))</f>
        <v>Dump Truck</v>
      </c>
      <c r="J428" s="113"/>
      <c r="K428" s="113"/>
      <c r="L428" s="63" t="s">
        <v>14276</v>
      </c>
      <c r="N428" s="31">
        <f t="shared" si="23"/>
        <v>123000000000425</v>
      </c>
      <c r="O42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'Aef Sugihartono'::varchar, 141000000000001::bigint); </v>
      </c>
    </row>
    <row r="429" spans="1:15">
      <c r="A429" s="23" t="str">
        <f t="shared" si="22"/>
        <v/>
      </c>
      <c r="B429" s="22" t="s">
        <v>15327</v>
      </c>
      <c r="C429" s="110">
        <v>141000000000001</v>
      </c>
      <c r="D429" s="111" t="str">
        <f>IF(EXACT($C429, ""), B429, CONCATENATE(VLOOKUP($C429, 'REF - InstitutionType'!$B$4:$E$102, 3, FALSE), IF(EXACT(VLOOKUP($C429, 'REF - InstitutionType'!$B$4:$E$102, 3, FALSE), ""), "", " "), $B429, "", VLOOKUP($C429, 'REF - InstitutionType'!$B$4:$E$102, 4, FALSE), IF(EXACT($E429, ""), "", " [a.k.a : "&amp;$E429&amp;"]")))</f>
        <v>Agung Pranata</v>
      </c>
      <c r="E429" s="112"/>
      <c r="F429" s="63" t="s">
        <v>15326</v>
      </c>
      <c r="G429" s="132" t="str">
        <f>IF(EXACT($F429, ""), "", VLOOKUP($F429, 'RAW EDITED 3 Years'!$A$2:$G$438, 5, FALSE))</f>
        <v>Soil Test</v>
      </c>
      <c r="H429" s="132" t="str">
        <f>IF(EXACT($F429, ""), "", VLOOKUP($F429, 'RAW EDITED 3 Years'!$A$2:$G$438, 6, FALSE))</f>
        <v>Soil Test</v>
      </c>
      <c r="I429" s="132" t="str">
        <f>IF(EXACT($F429, ""), "", VLOOKUP($F429, 'RAW EDITED 3 Years'!$A$2:$G$438, 7, FALSE))</f>
        <v>SONDIR BORING</v>
      </c>
      <c r="J429" s="113"/>
      <c r="K429" s="113"/>
      <c r="L429" s="63" t="s">
        <v>14276</v>
      </c>
      <c r="N429" s="31">
        <f t="shared" si="23"/>
        <v>123000000000426</v>
      </c>
      <c r="O42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'Agung Pranata'::varchar, 141000000000001::bigint); </v>
      </c>
    </row>
    <row r="430" spans="1:15">
      <c r="A430" s="23" t="str">
        <f t="shared" si="22"/>
        <v/>
      </c>
      <c r="B430" s="22" t="s">
        <v>15334</v>
      </c>
      <c r="C430" s="110">
        <v>141000000000001</v>
      </c>
      <c r="D430" s="111" t="str">
        <f>IF(EXACT($C430, ""), B430, CONCATENATE(VLOOKUP($C430, 'REF - InstitutionType'!$B$4:$E$102, 3, FALSE), IF(EXACT(VLOOKUP($C430, 'REF - InstitutionType'!$B$4:$E$102, 3, FALSE), ""), "", " "), $B430, "", VLOOKUP($C430, 'REF - InstitutionType'!$B$4:$E$102, 4, FALSE), IF(EXACT($E430, ""), "", " [a.k.a : "&amp;$E430&amp;"]")))</f>
        <v>Ahmad Hamidi</v>
      </c>
      <c r="E430" s="112"/>
      <c r="F430" s="63" t="s">
        <v>15333</v>
      </c>
      <c r="G430" s="132" t="str">
        <f>IF(EXACT($F430, ""), "", VLOOKUP($F430, 'RAW EDITED 3 Years'!$A$2:$G$438, 5, FALSE))</f>
        <v>Supplier Others</v>
      </c>
      <c r="H430" s="132" t="str">
        <f>IF(EXACT($F430, ""), "", VLOOKUP($F430, 'RAW EDITED 3 Years'!$A$2:$G$438, 6, FALSE))</f>
        <v>Lab</v>
      </c>
      <c r="I430" s="132" t="str">
        <f>IF(EXACT($F430, ""), "", VLOOKUP($F430, 'RAW EDITED 3 Years'!$A$2:$G$438, 7, FALSE))</f>
        <v/>
      </c>
      <c r="J430" s="113"/>
      <c r="K430" s="113"/>
      <c r="L430" s="63" t="s">
        <v>14276</v>
      </c>
      <c r="N430" s="31">
        <f t="shared" si="23"/>
        <v>123000000000427</v>
      </c>
      <c r="O43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'Ahmad Hamidi'::varchar, 141000000000001::bigint); </v>
      </c>
    </row>
    <row r="431" spans="1:15">
      <c r="A431" s="23" t="str">
        <f t="shared" si="22"/>
        <v/>
      </c>
      <c r="B431" s="22" t="s">
        <v>15341</v>
      </c>
      <c r="C431" s="110">
        <v>141000000000001</v>
      </c>
      <c r="D431" s="111" t="str">
        <f>IF(EXACT($C431, ""), B431, CONCATENATE(VLOOKUP($C431, 'REF - InstitutionType'!$B$4:$E$102, 3, FALSE), IF(EXACT(VLOOKUP($C431, 'REF - InstitutionType'!$B$4:$E$102, 3, FALSE), ""), "", " "), $B431, "", VLOOKUP($C431, 'REF - InstitutionType'!$B$4:$E$102, 4, FALSE), IF(EXACT($E431, ""), "", " [a.k.a : "&amp;$E431&amp;"]")))</f>
        <v>Ahmad Suhadi</v>
      </c>
      <c r="E431" s="112"/>
      <c r="F431" s="63" t="s">
        <v>15340</v>
      </c>
      <c r="G431" s="132" t="str">
        <f>IF(EXACT($F431, ""), "", VLOOKUP($F431, 'RAW EDITED 3 Years'!$A$2:$G$438, 5, FALSE))</f>
        <v>Mandor/Subcon</v>
      </c>
      <c r="H431" s="132" t="str">
        <f>IF(EXACT($F431, ""), "", VLOOKUP($F431, 'RAW EDITED 3 Years'!$A$2:$G$438, 6, FALSE))</f>
        <v>Borepile</v>
      </c>
      <c r="I431" s="132" t="str">
        <f>IF(EXACT($F431, ""), "", VLOOKUP($F431, 'RAW EDITED 3 Years'!$A$2:$G$438, 7, FALSE))</f>
        <v>Mandor Borepile</v>
      </c>
      <c r="J431" s="113"/>
      <c r="K431" s="113"/>
      <c r="L431" s="63" t="s">
        <v>14276</v>
      </c>
      <c r="N431" s="31">
        <f t="shared" si="23"/>
        <v>123000000000428</v>
      </c>
      <c r="O43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'Ahmad Suhadi'::varchar, 141000000000001::bigint); </v>
      </c>
    </row>
    <row r="432" spans="1:15">
      <c r="A432" s="23" t="str">
        <f t="shared" si="22"/>
        <v/>
      </c>
      <c r="B432" s="22" t="s">
        <v>15353</v>
      </c>
      <c r="C432" s="110">
        <v>141000000000001</v>
      </c>
      <c r="D432" s="111" t="str">
        <f>IF(EXACT($C432, ""), B432, CONCATENATE(VLOOKUP($C432, 'REF - InstitutionType'!$B$4:$E$102, 3, FALSE), IF(EXACT(VLOOKUP($C432, 'REF - InstitutionType'!$B$4:$E$102, 3, FALSE), ""), "", " "), $B432, "", VLOOKUP($C432, 'REF - InstitutionType'!$B$4:$E$102, 4, FALSE), IF(EXACT($E432, ""), "", " [a.k.a : "&amp;$E432&amp;"]")))</f>
        <v>Ali Mufti Wardhani</v>
      </c>
      <c r="E432" s="112"/>
      <c r="F432" s="63" t="s">
        <v>15352</v>
      </c>
      <c r="G432" s="132" t="str">
        <f>IF(EXACT($F432, ""), "", VLOOKUP($F432, 'RAW EDITED 3 Years'!$A$2:$G$438, 5, FALSE))</f>
        <v>Transportation</v>
      </c>
      <c r="H432" s="132" t="str">
        <f>IF(EXACT($F432, ""), "", VLOOKUP($F432, 'RAW EDITED 3 Years'!$A$2:$G$438, 6, FALSE))</f>
        <v>Trucking</v>
      </c>
      <c r="I432" s="132" t="str">
        <f>IF(EXACT($F432, ""), "", VLOOKUP($F432, 'RAW EDITED 3 Years'!$A$2:$G$438, 7, FALSE))</f>
        <v>Transporter Lokal</v>
      </c>
      <c r="J432" s="113"/>
      <c r="K432" s="113"/>
      <c r="L432" s="63" t="s">
        <v>14276</v>
      </c>
      <c r="N432" s="31">
        <f t="shared" si="23"/>
        <v>123000000000429</v>
      </c>
      <c r="O43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'Ali Mufti Wardhani'::varchar, 141000000000001::bigint); </v>
      </c>
    </row>
    <row r="433" spans="1:15">
      <c r="A433" s="23" t="str">
        <f t="shared" si="22"/>
        <v/>
      </c>
      <c r="B433" s="22" t="s">
        <v>15360</v>
      </c>
      <c r="C433" s="110">
        <v>141000000000001</v>
      </c>
      <c r="D433" s="111" t="str">
        <f>IF(EXACT($C433, ""), B433, CONCATENATE(VLOOKUP($C433, 'REF - InstitutionType'!$B$4:$E$102, 3, FALSE), IF(EXACT(VLOOKUP($C433, 'REF - InstitutionType'!$B$4:$E$102, 3, FALSE), ""), "", " "), $B433, "", VLOOKUP($C433, 'REF - InstitutionType'!$B$4:$E$102, 4, FALSE), IF(EXACT($E433, ""), "", " [a.k.a : "&amp;$E433&amp;"]")))</f>
        <v>Ali Sopandi</v>
      </c>
      <c r="E433" s="112"/>
      <c r="F433" s="63" t="s">
        <v>15359</v>
      </c>
      <c r="G433" s="132" t="str">
        <f>IF(EXACT($F433, ""), "", VLOOKUP($F433, 'RAW EDITED 3 Years'!$A$2:$G$438, 5, FALSE))</f>
        <v>Pemilik Lahan</v>
      </c>
      <c r="H433" s="132" t="str">
        <f>IF(EXACT($F433, ""), "", VLOOKUP($F433, 'RAW EDITED 3 Years'!$A$2:$G$438, 6, FALSE))</f>
        <v>Sewa Rumah</v>
      </c>
      <c r="I433" s="132" t="str">
        <f>IF(EXACT($F433, ""), "", VLOOKUP($F433, 'RAW EDITED 3 Years'!$A$2:$G$438, 7, FALSE))</f>
        <v>Sewa Mess Purwakarta</v>
      </c>
      <c r="J433" s="113"/>
      <c r="K433" s="113"/>
      <c r="L433" s="63" t="s">
        <v>14276</v>
      </c>
      <c r="N433" s="31">
        <f t="shared" si="23"/>
        <v>123000000000430</v>
      </c>
      <c r="O43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'Ali Sopandi'::varchar, 141000000000001::bigint); </v>
      </c>
    </row>
    <row r="434" spans="1:15">
      <c r="A434" s="23" t="str">
        <f t="shared" si="22"/>
        <v/>
      </c>
      <c r="B434" s="22" t="s">
        <v>17409</v>
      </c>
      <c r="C434" s="110">
        <v>141000000000001</v>
      </c>
      <c r="D434" s="111" t="str">
        <f>IF(EXACT($C434, ""), B434, CONCATENATE(VLOOKUP($C434, 'REF - InstitutionType'!$B$4:$E$102, 3, FALSE), IF(EXACT(VLOOKUP($C434, 'REF - InstitutionType'!$B$4:$E$102, 3, FALSE), ""), "", " "), $B434, "", VLOOKUP($C434, 'REF - InstitutionType'!$B$4:$E$102, 4, FALSE), IF(EXACT($E434, ""), "", " [a.k.a : "&amp;$E434&amp;"]")))</f>
        <v>Ardhis Collection</v>
      </c>
      <c r="E434" s="112"/>
      <c r="F434" s="63" t="s">
        <v>5959</v>
      </c>
      <c r="G434" s="132" t="str">
        <f>IF(EXACT($F434, ""), "", VLOOKUP($F434, 'RAW EDITED 3 Years'!$A$2:$G$438, 5, FALSE))</f>
        <v>Supplier</v>
      </c>
      <c r="H434" s="132" t="str">
        <f>IF(EXACT($F434, ""), "", VLOOKUP($F434, 'RAW EDITED 3 Years'!$A$2:$G$438, 6, FALSE))</f>
        <v>Overhead</v>
      </c>
      <c r="I434" s="132" t="str">
        <f>IF(EXACT($F434, ""), "", VLOOKUP($F434, 'RAW EDITED 3 Years'!$A$2:$G$438, 7, FALSE))</f>
        <v/>
      </c>
      <c r="J434" s="113"/>
      <c r="K434" s="113"/>
      <c r="L434" s="63" t="s">
        <v>14276</v>
      </c>
      <c r="N434" s="31">
        <f t="shared" si="23"/>
        <v>123000000000431</v>
      </c>
      <c r="O43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'Ardhis Collection'::varchar, 141000000000001::bigint); </v>
      </c>
    </row>
    <row r="435" spans="1:15">
      <c r="A435" s="23" t="str">
        <f t="shared" si="22"/>
        <v/>
      </c>
      <c r="B435" s="22" t="s">
        <v>15385</v>
      </c>
      <c r="C435" s="110">
        <v>141000000000001</v>
      </c>
      <c r="D435" s="111" t="str">
        <f>IF(EXACT($C435, ""), B435, CONCATENATE(VLOOKUP($C435, 'REF - InstitutionType'!$B$4:$E$102, 3, FALSE), IF(EXACT(VLOOKUP($C435, 'REF - InstitutionType'!$B$4:$E$102, 3, FALSE), ""), "", " "), $B435, "", VLOOKUP($C435, 'REF - InstitutionType'!$B$4:$E$102, 4, FALSE), IF(EXACT($E435, ""), "", " [a.k.a : "&amp;$E435&amp;"]")))</f>
        <v>Arsyad</v>
      </c>
      <c r="E435" s="112"/>
      <c r="F435" s="63" t="s">
        <v>15384</v>
      </c>
      <c r="G435" s="132" t="str">
        <f>IF(EXACT($F435, ""), "", VLOOKUP($F435, 'RAW EDITED 3 Years'!$A$2:$G$438, 5, FALSE))</f>
        <v>Rental</v>
      </c>
      <c r="H435" s="132" t="str">
        <f>IF(EXACT($F435, ""), "", VLOOKUP($F435, 'RAW EDITED 3 Years'!$A$2:$G$438, 6, FALSE))</f>
        <v>Tools</v>
      </c>
      <c r="I435" s="132" t="str">
        <f>IF(EXACT($F435, ""), "", VLOOKUP($F435, 'RAW EDITED 3 Years'!$A$2:$G$438, 7, FALSE))</f>
        <v>Mesin Stamper</v>
      </c>
      <c r="J435" s="113"/>
      <c r="K435" s="113"/>
      <c r="L435" s="63" t="s">
        <v>14276</v>
      </c>
      <c r="N435" s="31">
        <f t="shared" si="23"/>
        <v>123000000000432</v>
      </c>
      <c r="O43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'Arsyad'::varchar, 141000000000001::bigint); </v>
      </c>
    </row>
    <row r="436" spans="1:15">
      <c r="A436" s="23" t="str">
        <f t="shared" si="22"/>
        <v/>
      </c>
      <c r="B436" s="22" t="s">
        <v>15390</v>
      </c>
      <c r="C436" s="110">
        <v>141000000000001</v>
      </c>
      <c r="D436" s="111" t="str">
        <f>IF(EXACT($C436, ""), B436, CONCATENATE(VLOOKUP($C436, 'REF - InstitutionType'!$B$4:$E$102, 3, FALSE), IF(EXACT(VLOOKUP($C436, 'REF - InstitutionType'!$B$4:$E$102, 3, FALSE), ""), "", " "), $B436, "", VLOOKUP($C436, 'REF - InstitutionType'!$B$4:$E$102, 4, FALSE), IF(EXACT($E436, ""), "", " [a.k.a : "&amp;$E436&amp;"]")))</f>
        <v xml:space="preserve">Asuransi Ramayana </v>
      </c>
      <c r="E436" s="112"/>
      <c r="F436" s="63" t="s">
        <v>4340</v>
      </c>
      <c r="G436" s="132" t="str">
        <f>IF(EXACT($F436, ""), "", VLOOKUP($F436, 'RAW EDITED 3 Years'!$A$2:$G$438, 5, FALSE))</f>
        <v>Insurance Consultant, Guarante</v>
      </c>
      <c r="H436" s="132" t="str">
        <f>IF(EXACT($F436, ""), "", VLOOKUP($F436, 'RAW EDITED 3 Years'!$A$2:$G$438, 6, FALSE))</f>
        <v>Overhead</v>
      </c>
      <c r="I436" s="132" t="str">
        <f>IF(EXACT($F436, ""), "", VLOOKUP($F436, 'RAW EDITED 3 Years'!$A$2:$G$438, 7, FALSE))</f>
        <v>Pass Without Comment</v>
      </c>
      <c r="J436" s="113"/>
      <c r="K436" s="113"/>
      <c r="L436" s="63" t="s">
        <v>14276</v>
      </c>
      <c r="N436" s="31">
        <f t="shared" si="23"/>
        <v>123000000000433</v>
      </c>
      <c r="O43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'Asuransi Ramayana '::varchar, 141000000000001::bigint); </v>
      </c>
    </row>
    <row r="437" spans="1:15">
      <c r="A437" s="23" t="str">
        <f t="shared" si="22"/>
        <v/>
      </c>
      <c r="B437" s="22" t="s">
        <v>15406</v>
      </c>
      <c r="C437" s="110">
        <v>141000000000001</v>
      </c>
      <c r="D437" s="111" t="str">
        <f>IF(EXACT($C437, ""), B437, CONCATENATE(VLOOKUP($C437, 'REF - InstitutionType'!$B$4:$E$102, 3, FALSE), IF(EXACT(VLOOKUP($C437, 'REF - InstitutionType'!$B$4:$E$102, 3, FALSE), ""), "", " "), $B437, "", VLOOKUP($C437, 'REF - InstitutionType'!$B$4:$E$102, 4, FALSE), IF(EXACT($E437, ""), "", " [a.k.a : "&amp;$E437&amp;"]")))</f>
        <v>Barokah Bengkel Las</v>
      </c>
      <c r="E437" s="112"/>
      <c r="F437" s="63" t="s">
        <v>15405</v>
      </c>
      <c r="G437" s="132" t="str">
        <f>IF(EXACT($F437, ""), "", VLOOKUP($F437, 'RAW EDITED 3 Years'!$A$2:$G$438, 5, FALSE))</f>
        <v>Workshop</v>
      </c>
      <c r="H437" s="132" t="str">
        <f>IF(EXACT($F437, ""), "", VLOOKUP($F437, 'RAW EDITED 3 Years'!$A$2:$G$438, 6, FALSE))</f>
        <v>Bengkel Las</v>
      </c>
      <c r="I437" s="132" t="str">
        <f>IF(EXACT($F437, ""), "", VLOOKUP($F437, 'RAW EDITED 3 Years'!$A$2:$G$438, 7, FALSE))</f>
        <v/>
      </c>
      <c r="J437" s="113"/>
      <c r="K437" s="113"/>
      <c r="L437" s="63" t="s">
        <v>14276</v>
      </c>
      <c r="N437" s="31">
        <f t="shared" si="23"/>
        <v>123000000000434</v>
      </c>
      <c r="O43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'Barokah Bengkel Las'::varchar, 141000000000001::bigint); </v>
      </c>
    </row>
    <row r="438" spans="1:15">
      <c r="A438" s="23" t="str">
        <f t="shared" si="22"/>
        <v/>
      </c>
      <c r="B438" s="22" t="s">
        <v>15413</v>
      </c>
      <c r="C438" s="110">
        <v>141000000000001</v>
      </c>
      <c r="D438" s="111" t="str">
        <f>IF(EXACT($C438, ""), B438, CONCATENATE(VLOOKUP($C438, 'REF - InstitutionType'!$B$4:$E$102, 3, FALSE), IF(EXACT(VLOOKUP($C438, 'REF - InstitutionType'!$B$4:$E$102, 3, FALSE), ""), "", " "), $B438, "", VLOOKUP($C438, 'REF - InstitutionType'!$B$4:$E$102, 4, FALSE), IF(EXACT($E438, ""), "", " [a.k.a : "&amp;$E438&amp;"]")))</f>
        <v>Batik Air Cargo</v>
      </c>
      <c r="E438" s="112"/>
      <c r="F438" s="63" t="s">
        <v>1635</v>
      </c>
      <c r="G438" s="132" t="str">
        <f>IF(EXACT($F438, ""), "", VLOOKUP($F438, 'RAW EDITED 3 Years'!$A$2:$G$438, 5, FALSE))</f>
        <v>Transportation</v>
      </c>
      <c r="H438" s="132" t="str">
        <f>IF(EXACT($F438, ""), "", VLOOKUP($F438, 'RAW EDITED 3 Years'!$A$2:$G$438, 6, FALSE))</f>
        <v>General</v>
      </c>
      <c r="I438" s="132" t="str">
        <f>IF(EXACT($F438, ""), "", VLOOKUP($F438, 'RAW EDITED 3 Years'!$A$2:$G$438, 7, FALSE))</f>
        <v>Air Cargo</v>
      </c>
      <c r="J438" s="113"/>
      <c r="K438" s="113"/>
      <c r="L438" s="63" t="s">
        <v>14276</v>
      </c>
      <c r="N438" s="31">
        <f t="shared" si="23"/>
        <v>123000000000435</v>
      </c>
      <c r="O43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'Batik Air Cargo'::varchar, 141000000000001::bigint); </v>
      </c>
    </row>
    <row r="439" spans="1:15">
      <c r="A439" s="23" t="str">
        <f t="shared" si="22"/>
        <v/>
      </c>
      <c r="B439" s="22" t="s">
        <v>15422</v>
      </c>
      <c r="C439" s="110">
        <v>141000000000001</v>
      </c>
      <c r="D439" s="111" t="str">
        <f>IF(EXACT($C439, ""), B439, CONCATENATE(VLOOKUP($C439, 'REF - InstitutionType'!$B$4:$E$102, 3, FALSE), IF(EXACT(VLOOKUP($C439, 'REF - InstitutionType'!$B$4:$E$102, 3, FALSE), ""), "", " "), $B439, "", VLOOKUP($C439, 'REF - InstitutionType'!$B$4:$E$102, 4, FALSE), IF(EXACT($E439, ""), "", " [a.k.a : "&amp;$E439&amp;"]")))</f>
        <v>Bengkel Mobil dan Las Heri</v>
      </c>
      <c r="E439" s="112"/>
      <c r="F439" s="63" t="s">
        <v>15421</v>
      </c>
      <c r="G439" s="132" t="str">
        <f>IF(EXACT($F439, ""), "", VLOOKUP($F439, 'RAW EDITED 3 Years'!$A$2:$G$438, 5, FALSE))</f>
        <v>Bengkel Kendaraan</v>
      </c>
      <c r="H439" s="132" t="str">
        <f>IF(EXACT($F439, ""), "", VLOOKUP($F439, 'RAW EDITED 3 Years'!$A$2:$G$438, 6, FALSE))</f>
        <v>Bengkel Las</v>
      </c>
      <c r="I439" s="132" t="str">
        <f>IF(EXACT($F439, ""), "", VLOOKUP($F439, 'RAW EDITED 3 Years'!$A$2:$G$438, 7, FALSE))</f>
        <v>Jasa Perbaikan TMC</v>
      </c>
      <c r="J439" s="113"/>
      <c r="K439" s="113"/>
      <c r="L439" s="63" t="s">
        <v>14276</v>
      </c>
      <c r="N439" s="31">
        <f t="shared" si="23"/>
        <v>123000000000436</v>
      </c>
      <c r="O43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'Bengkel Mobil dan Las Heri'::varchar, 141000000000001::bigint); </v>
      </c>
    </row>
    <row r="440" spans="1:15">
      <c r="A440" s="23" t="str">
        <f t="shared" si="22"/>
        <v/>
      </c>
      <c r="B440" s="22" t="s">
        <v>15437</v>
      </c>
      <c r="C440" s="110">
        <v>141000000000001</v>
      </c>
      <c r="D440" s="111" t="str">
        <f>IF(EXACT($C440, ""), B440, CONCATENATE(VLOOKUP($C440, 'REF - InstitutionType'!$B$4:$E$102, 3, FALSE), IF(EXACT(VLOOKUP($C440, 'REF - InstitutionType'!$B$4:$E$102, 3, FALSE), ""), "", " "), $B440, "", VLOOKUP($C440, 'REF - InstitutionType'!$B$4:$E$102, 4, FALSE), IF(EXACT($E440, ""), "", " [a.k.a : "&amp;$E440&amp;"]")))</f>
        <v>Bunyamin Majid</v>
      </c>
      <c r="E440" s="112"/>
      <c r="F440" s="63" t="s">
        <v>15436</v>
      </c>
      <c r="G440" s="132" t="str">
        <f>IF(EXACT($F440, ""), "", VLOOKUP($F440, 'RAW EDITED 3 Years'!$A$2:$G$438, 5, FALSE))</f>
        <v>Travel Agency</v>
      </c>
      <c r="H440" s="132" t="str">
        <f>IF(EXACT($F440, ""), "", VLOOKUP($F440, 'RAW EDITED 3 Years'!$A$2:$G$438, 6, FALSE))</f>
        <v>Rental Mobil</v>
      </c>
      <c r="I440" s="132" t="str">
        <f>IF(EXACT($F440, ""), "", VLOOKUP($F440, 'RAW EDITED 3 Years'!$A$2:$G$438, 7, FALSE))</f>
        <v>Transport MCU Pekerja , Kolaka</v>
      </c>
      <c r="J440" s="113"/>
      <c r="K440" s="113"/>
      <c r="L440" s="63" t="s">
        <v>14276</v>
      </c>
      <c r="N440" s="31">
        <f t="shared" si="23"/>
        <v>123000000000437</v>
      </c>
      <c r="O44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'Bunyamin Majid'::varchar, 141000000000001::bigint); </v>
      </c>
    </row>
    <row r="441" spans="1:15">
      <c r="A441" s="23" t="str">
        <f t="shared" si="22"/>
        <v/>
      </c>
      <c r="B441" s="22" t="s">
        <v>15443</v>
      </c>
      <c r="C441" s="110">
        <v>141000000000001</v>
      </c>
      <c r="D441" s="111" t="str">
        <f>IF(EXACT($C441, ""), B441, CONCATENATE(VLOOKUP($C441, 'REF - InstitutionType'!$B$4:$E$102, 3, FALSE), IF(EXACT(VLOOKUP($C441, 'REF - InstitutionType'!$B$4:$E$102, 3, FALSE), ""), "", " "), $B441, "", VLOOKUP($C441, 'REF - InstitutionType'!$B$4:$E$102, 4, FALSE), IF(EXACT($E441, ""), "", " [a.k.a : "&amp;$E441&amp;"]")))</f>
        <v>Bustami</v>
      </c>
      <c r="E441" s="112"/>
      <c r="F441" s="63" t="s">
        <v>15442</v>
      </c>
      <c r="G441" s="132" t="str">
        <f>IF(EXACT($F441, ""), "", VLOOKUP($F441, 'RAW EDITED 3 Years'!$A$2:$G$438, 5, FALSE))</f>
        <v>Rental</v>
      </c>
      <c r="H441" s="132" t="str">
        <f>IF(EXACT($F441, ""), "", VLOOKUP($F441, 'RAW EDITED 3 Years'!$A$2:$G$438, 6, FALSE))</f>
        <v>Alat Berat</v>
      </c>
      <c r="I441" s="132" t="str">
        <f>IF(EXACT($F441, ""), "", VLOOKUP($F441, 'RAW EDITED 3 Years'!$A$2:$G$438, 7, FALSE))</f>
        <v>Sewa Excavator</v>
      </c>
      <c r="J441" s="113"/>
      <c r="K441" s="113"/>
      <c r="L441" s="63" t="s">
        <v>14276</v>
      </c>
      <c r="N441" s="31">
        <f t="shared" si="23"/>
        <v>123000000000438</v>
      </c>
      <c r="O44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'Bustami'::varchar, 141000000000001::bigint); </v>
      </c>
    </row>
    <row r="442" spans="1:15">
      <c r="A442" s="23" t="str">
        <f t="shared" si="22"/>
        <v/>
      </c>
      <c r="B442" s="22" t="s">
        <v>15450</v>
      </c>
      <c r="C442" s="110">
        <v>141000000000001</v>
      </c>
      <c r="D442" s="111" t="str">
        <f>IF(EXACT($C442, ""), B442, CONCATENATE(VLOOKUP($C442, 'REF - InstitutionType'!$B$4:$E$102, 3, FALSE), IF(EXACT(VLOOKUP($C442, 'REF - InstitutionType'!$B$4:$E$102, 3, FALSE), ""), "", " "), $B442, "", VLOOKUP($C442, 'REF - InstitutionType'!$B$4:$E$102, 4, FALSE), IF(EXACT($E442, ""), "", " [a.k.a : "&amp;$E442&amp;"]")))</f>
        <v>Cargo Nusantara Express</v>
      </c>
      <c r="E442" s="112"/>
      <c r="F442" s="63" t="s">
        <v>15449</v>
      </c>
      <c r="G442" s="132" t="str">
        <f>IF(EXACT($F442, ""), "", VLOOKUP($F442, 'RAW EDITED 3 Years'!$A$2:$G$438, 5, FALSE))</f>
        <v>Transportation</v>
      </c>
      <c r="H442" s="132" t="str">
        <f>IF(EXACT($F442, ""), "", VLOOKUP($F442, 'RAW EDITED 3 Years'!$A$2:$G$438, 6, FALSE))</f>
        <v>General</v>
      </c>
      <c r="I442" s="132" t="str">
        <f>IF(EXACT($F442, ""), "", VLOOKUP($F442, 'RAW EDITED 3 Years'!$A$2:$G$438, 7, FALSE))</f>
        <v>Transportasi Kargo Pesawat</v>
      </c>
      <c r="J442" s="113"/>
      <c r="K442" s="113"/>
      <c r="L442" s="63" t="s">
        <v>14276</v>
      </c>
      <c r="N442" s="31">
        <f t="shared" si="23"/>
        <v>123000000000439</v>
      </c>
      <c r="O44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'Cargo Nusantara Express'::varchar, 141000000000001::bigint); </v>
      </c>
    </row>
    <row r="443" spans="1:15">
      <c r="A443" s="23" t="str">
        <f t="shared" si="22"/>
        <v/>
      </c>
      <c r="B443" s="22" t="s">
        <v>15459</v>
      </c>
      <c r="C443" s="110">
        <v>141000000000001</v>
      </c>
      <c r="D443" s="111" t="str">
        <f>IF(EXACT($C443, ""), B443, CONCATENATE(VLOOKUP($C443, 'REF - InstitutionType'!$B$4:$E$102, 3, FALSE), IF(EXACT(VLOOKUP($C443, 'REF - InstitutionType'!$B$4:$E$102, 3, FALSE), ""), "", " "), $B443, "", VLOOKUP($C443, 'REF - InstitutionType'!$B$4:$E$102, 4, FALSE), IF(EXACT($E443, ""), "", " [a.k.a : "&amp;$E443&amp;"]")))</f>
        <v>Damarra Rezza</v>
      </c>
      <c r="E443" s="112"/>
      <c r="F443" s="63" t="s">
        <v>15458</v>
      </c>
      <c r="G443" s="132" t="str">
        <f>IF(EXACT($F443, ""), "", VLOOKUP($F443, 'RAW EDITED 3 Years'!$A$2:$G$438, 5, FALSE))</f>
        <v>Management Consultant</v>
      </c>
      <c r="H443" s="132" t="str">
        <f>IF(EXACT($F443, ""), "", VLOOKUP($F443, 'RAW EDITED 3 Years'!$A$2:$G$438, 6, FALSE))</f>
        <v>General</v>
      </c>
      <c r="I443" s="132" t="str">
        <f>IF(EXACT($F443, ""), "", VLOOKUP($F443, 'RAW EDITED 3 Years'!$A$2:$G$438, 7, FALSE))</f>
        <v>Sampel Core Drill</v>
      </c>
      <c r="J443" s="113"/>
      <c r="K443" s="113"/>
      <c r="L443" s="63" t="s">
        <v>14276</v>
      </c>
      <c r="N443" s="31">
        <f t="shared" si="23"/>
        <v>123000000000440</v>
      </c>
      <c r="O44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'Damarra Rezza'::varchar, 141000000000001::bigint); </v>
      </c>
    </row>
    <row r="444" spans="1:15">
      <c r="A444" s="23" t="str">
        <f t="shared" si="22"/>
        <v/>
      </c>
      <c r="B444" s="22" t="s">
        <v>15468</v>
      </c>
      <c r="C444" s="110">
        <v>141000000000001</v>
      </c>
      <c r="D444" s="111" t="str">
        <f>IF(EXACT($C444, ""), B444, CONCATENATE(VLOOKUP($C444, 'REF - InstitutionType'!$B$4:$E$102, 3, FALSE), IF(EXACT(VLOOKUP($C444, 'REF - InstitutionType'!$B$4:$E$102, 3, FALSE), ""), "", " "), $B444, "", VLOOKUP($C444, 'REF - InstitutionType'!$B$4:$E$102, 4, FALSE), IF(EXACT($E444, ""), "", " [a.k.a : "&amp;$E444&amp;"]")))</f>
        <v>Darmawan Dwi Sanjaya</v>
      </c>
      <c r="E444" s="112"/>
      <c r="F444" s="63" t="s">
        <v>15467</v>
      </c>
      <c r="G444" s="132" t="str">
        <f>IF(EXACT($F444, ""), "", VLOOKUP($F444, 'RAW EDITED 3 Years'!$A$2:$G$438, 5, FALSE))</f>
        <v>Survey</v>
      </c>
      <c r="H444" s="132" t="str">
        <f>IF(EXACT($F444, ""), "", VLOOKUP($F444, 'RAW EDITED 3 Years'!$A$2:$G$438, 6, FALSE))</f>
        <v>Survey</v>
      </c>
      <c r="I444" s="132" t="str">
        <f>IF(EXACT($F444, ""), "", VLOOKUP($F444, 'RAW EDITED 3 Years'!$A$2:$G$438, 7, FALSE))</f>
        <v>Setting Benchmark</v>
      </c>
      <c r="J444" s="113"/>
      <c r="K444" s="113"/>
      <c r="L444" s="63" t="s">
        <v>14276</v>
      </c>
      <c r="N444" s="31">
        <f t="shared" si="23"/>
        <v>123000000000441</v>
      </c>
      <c r="O44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'Darmawan Dwi Sanjaya'::varchar, 141000000000001::bigint); </v>
      </c>
    </row>
    <row r="445" spans="1:15">
      <c r="A445" s="23" t="str">
        <f t="shared" si="22"/>
        <v/>
      </c>
      <c r="B445" s="22" t="s">
        <v>15476</v>
      </c>
      <c r="C445" s="110">
        <v>141000000000001</v>
      </c>
      <c r="D445" s="111" t="str">
        <f>IF(EXACT($C445, ""), B445, CONCATENATE(VLOOKUP($C445, 'REF - InstitutionType'!$B$4:$E$102, 3, FALSE), IF(EXACT(VLOOKUP($C445, 'REF - InstitutionType'!$B$4:$E$102, 3, FALSE), ""), "", " "), $B445, "", VLOOKUP($C445, 'REF - InstitutionType'!$B$4:$E$102, 4, FALSE), IF(EXACT($E445, ""), "", " [a.k.a : "&amp;$E445&amp;"]")))</f>
        <v>Devit Kustianto</v>
      </c>
      <c r="E445" s="112"/>
      <c r="F445" s="63" t="s">
        <v>15475</v>
      </c>
      <c r="G445" s="132" t="str">
        <f>IF(EXACT($F445, ""), "", VLOOKUP($F445, 'RAW EDITED 3 Years'!$A$2:$G$438, 5, FALSE))</f>
        <v>Supplier Material Civil</v>
      </c>
      <c r="H445" s="132" t="str">
        <f>IF(EXACT($F445, ""), "", VLOOKUP($F445, 'RAW EDITED 3 Years'!$A$2:$G$438, 6, FALSE))</f>
        <v>Tanah, Sirtu, Makadam</v>
      </c>
      <c r="I445" s="132" t="str">
        <f>IF(EXACT($F445, ""), "", VLOOKUP($F445, 'RAW EDITED 3 Years'!$A$2:$G$438, 7, FALSE))</f>
        <v/>
      </c>
      <c r="J445" s="113"/>
      <c r="K445" s="113"/>
      <c r="L445" s="63" t="s">
        <v>14276</v>
      </c>
      <c r="N445" s="31">
        <f t="shared" si="23"/>
        <v>123000000000442</v>
      </c>
      <c r="O44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'Devit Kustianto'::varchar, 141000000000001::bigint); </v>
      </c>
    </row>
    <row r="446" spans="1:15">
      <c r="A446" s="23" t="str">
        <f t="shared" si="22"/>
        <v/>
      </c>
      <c r="B446" s="22" t="s">
        <v>12062</v>
      </c>
      <c r="C446" s="110">
        <v>141000000000001</v>
      </c>
      <c r="D446" s="111" t="str">
        <f>IF(EXACT($C446, ""), B446, CONCATENATE(VLOOKUP($C446, 'REF - InstitutionType'!$B$4:$E$102, 3, FALSE), IF(EXACT(VLOOKUP($C446, 'REF - InstitutionType'!$B$4:$E$102, 3, FALSE), ""), "", " "), $B446, "", VLOOKUP($C446, 'REF - InstitutionType'!$B$4:$E$102, 4, FALSE), IF(EXACT($E446, ""), "", " [a.k.a : "&amp;$E446&amp;"]")))</f>
        <v>Didik Haryadi</v>
      </c>
      <c r="E446" s="112"/>
      <c r="F446" s="63" t="s">
        <v>12063</v>
      </c>
      <c r="G446" s="132" t="str">
        <f>IF(EXACT($F446, ""), "", VLOOKUP($F446, 'RAW EDITED 3 Years'!$A$2:$G$438, 5, FALSE))</f>
        <v>Alat dan mesin teknik</v>
      </c>
      <c r="H446" s="132" t="str">
        <f>IF(EXACT($F446, ""), "", VLOOKUP($F446, 'RAW EDITED 3 Years'!$A$2:$G$438, 6, FALSE))</f>
        <v>Lab</v>
      </c>
      <c r="I446" s="132" t="str">
        <f>IF(EXACT($F446, ""), "", VLOOKUP($F446, 'RAW EDITED 3 Years'!$A$2:$G$438, 7, FALSE))</f>
        <v>Pile Driving Analyzer test</v>
      </c>
      <c r="J446" s="113"/>
      <c r="K446" s="113"/>
      <c r="L446" s="63" t="s">
        <v>14276</v>
      </c>
      <c r="N446" s="31">
        <f t="shared" si="23"/>
        <v>123000000000443</v>
      </c>
      <c r="O44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'Didik Haryadi'::varchar, 141000000000001::bigint); </v>
      </c>
    </row>
    <row r="447" spans="1:15">
      <c r="A447" s="23" t="str">
        <f t="shared" si="22"/>
        <v/>
      </c>
      <c r="B447" s="22" t="s">
        <v>12382</v>
      </c>
      <c r="C447" s="110">
        <v>141000000000001</v>
      </c>
      <c r="D447" s="111" t="str">
        <f>IF(EXACT($C447, ""), B447, CONCATENATE(VLOOKUP($C447, 'REF - InstitutionType'!$B$4:$E$102, 3, FALSE), IF(EXACT(VLOOKUP($C447, 'REF - InstitutionType'!$B$4:$E$102, 3, FALSE), ""), "", " "), $B447, "", VLOOKUP($C447, 'REF - InstitutionType'!$B$4:$E$102, 4, FALSE), IF(EXACT($E447, ""), "", " [a.k.a : "&amp;$E447&amp;"]")))</f>
        <v>Didin</v>
      </c>
      <c r="E447" s="112"/>
      <c r="F447" s="63" t="s">
        <v>12383</v>
      </c>
      <c r="G447" s="132" t="str">
        <f>IF(EXACT($F447, ""), "", VLOOKUP($F447, 'RAW EDITED 3 Years'!$A$2:$G$438, 5, FALSE))</f>
        <v>Transportation</v>
      </c>
      <c r="H447" s="132" t="str">
        <f>IF(EXACT($F447, ""), "", VLOOKUP($F447, 'RAW EDITED 3 Years'!$A$2:$G$438, 6, FALSE))</f>
        <v>Trucking</v>
      </c>
      <c r="I447" s="132" t="str">
        <f>IF(EXACT($F447, ""), "", VLOOKUP($F447, 'RAW EDITED 3 Years'!$A$2:$G$438, 7, FALSE))</f>
        <v/>
      </c>
      <c r="J447" s="113"/>
      <c r="K447" s="113"/>
      <c r="L447" s="63" t="s">
        <v>14276</v>
      </c>
      <c r="N447" s="31">
        <f t="shared" si="23"/>
        <v>123000000000444</v>
      </c>
      <c r="O44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'Didin'::varchar, 141000000000001::bigint); </v>
      </c>
    </row>
    <row r="448" spans="1:15">
      <c r="A448" s="23" t="str">
        <f t="shared" si="22"/>
        <v/>
      </c>
      <c r="B448" s="22" t="s">
        <v>15488</v>
      </c>
      <c r="C448" s="110">
        <v>141000000000001</v>
      </c>
      <c r="D448" s="111" t="str">
        <f>IF(EXACT($C448, ""), B448, CONCATENATE(VLOOKUP($C448, 'REF - InstitutionType'!$B$4:$E$102, 3, FALSE), IF(EXACT(VLOOKUP($C448, 'REF - InstitutionType'!$B$4:$E$102, 3, FALSE), ""), "", " "), $B448, "", VLOOKUP($C448, 'REF - InstitutionType'!$B$4:$E$102, 4, FALSE), IF(EXACT($E448, ""), "", " [a.k.a : "&amp;$E448&amp;"]")))</f>
        <v>Djumsadi</v>
      </c>
      <c r="E448" s="112"/>
      <c r="F448" s="63" t="s">
        <v>15487</v>
      </c>
      <c r="G448" s="132" t="str">
        <f>IF(EXACT($F448, ""), "", VLOOKUP($F448, 'RAW EDITED 3 Years'!$A$2:$G$438, 5, FALSE))</f>
        <v>Pemilik Lahan</v>
      </c>
      <c r="H448" s="132" t="str">
        <f>IF(EXACT($F448, ""), "", VLOOKUP($F448, 'RAW EDITED 3 Years'!$A$2:$G$438, 6, FALSE))</f>
        <v>Sewa Rumah</v>
      </c>
      <c r="I448" s="132" t="str">
        <f>IF(EXACT($F448, ""), "", VLOOKUP($F448, 'RAW EDITED 3 Years'!$A$2:$G$438, 7, FALSE))</f>
        <v>Pemilik rumah sewa untuk proyek GI 150KV Jatiluhur Baru</v>
      </c>
      <c r="J448" s="113"/>
      <c r="K448" s="113"/>
      <c r="L448" s="63" t="s">
        <v>14276</v>
      </c>
      <c r="N448" s="31">
        <f t="shared" si="23"/>
        <v>123000000000445</v>
      </c>
      <c r="O44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'Djumsadi'::varchar, 141000000000001::bigint); </v>
      </c>
    </row>
    <row r="449" spans="1:15">
      <c r="A449" s="23" t="str">
        <f t="shared" si="22"/>
        <v/>
      </c>
      <c r="B449" s="22" t="s">
        <v>15493</v>
      </c>
      <c r="C449" s="110">
        <v>141000000000001</v>
      </c>
      <c r="D449" s="111" t="str">
        <f>IF(EXACT($C449, ""), B449, CONCATENATE(VLOOKUP($C449, 'REF - InstitutionType'!$B$4:$E$102, 3, FALSE), IF(EXACT(VLOOKUP($C449, 'REF - InstitutionType'!$B$4:$E$102, 3, FALSE), ""), "", " "), $B449, "", VLOOKUP($C449, 'REF - InstitutionType'!$B$4:$E$102, 4, FALSE), IF(EXACT($E449, ""), "", " [a.k.a : "&amp;$E449&amp;"]")))</f>
        <v xml:space="preserve">Dodi Tri Prasetyo         </v>
      </c>
      <c r="E449" s="112"/>
      <c r="F449" s="63" t="s">
        <v>9833</v>
      </c>
      <c r="G449" s="132" t="str">
        <f>IF(EXACT($F449, ""), "", VLOOKUP($F449, 'RAW EDITED 3 Years'!$A$2:$G$438, 5, FALSE))</f>
        <v>Supplier</v>
      </c>
      <c r="H449" s="132" t="str">
        <f>IF(EXACT($F449, ""), "", VLOOKUP($F449, 'RAW EDITED 3 Years'!$A$2:$G$438, 6, FALSE))</f>
        <v>Design Service</v>
      </c>
      <c r="I449" s="132" t="str">
        <f>IF(EXACT($F449, ""), "", VLOOKUP($F449, 'RAW EDITED 3 Years'!$A$2:$G$438, 7, FALSE))</f>
        <v xml:space="preserve">jasa design drawing </v>
      </c>
      <c r="J449" s="113"/>
      <c r="K449" s="113"/>
      <c r="L449" s="63" t="s">
        <v>14276</v>
      </c>
      <c r="N449" s="31">
        <f t="shared" si="23"/>
        <v>123000000000446</v>
      </c>
      <c r="O44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'Dodi Tri Prasetyo         '::varchar, 141000000000001::bigint); </v>
      </c>
    </row>
    <row r="450" spans="1:15">
      <c r="A450" s="23" t="str">
        <f t="shared" si="22"/>
        <v/>
      </c>
      <c r="B450" s="22" t="s">
        <v>10800</v>
      </c>
      <c r="C450" s="110">
        <v>141000000000001</v>
      </c>
      <c r="D450" s="111" t="str">
        <f>IF(EXACT($C450, ""), B450, CONCATENATE(VLOOKUP($C450, 'REF - InstitutionType'!$B$4:$E$102, 3, FALSE), IF(EXACT(VLOOKUP($C450, 'REF - InstitutionType'!$B$4:$E$102, 3, FALSE), ""), "", " "), $B450, "", VLOOKUP($C450, 'REF - InstitutionType'!$B$4:$E$102, 4, FALSE), IF(EXACT($E450, ""), "", " [a.k.a : "&amp;$E450&amp;"]")))</f>
        <v>Dwi Hariyanto</v>
      </c>
      <c r="E450" s="112"/>
      <c r="F450" s="63" t="s">
        <v>10801</v>
      </c>
      <c r="G450" s="132" t="str">
        <f>IF(EXACT($F450, ""), "", VLOOKUP($F450, 'RAW EDITED 3 Years'!$A$2:$G$438, 5, FALSE))</f>
        <v>Workshop</v>
      </c>
      <c r="H450" s="132" t="str">
        <f>IF(EXACT($F450, ""), "", VLOOKUP($F450, 'RAW EDITED 3 Years'!$A$2:$G$438, 6, FALSE))</f>
        <v>Bengkel Las</v>
      </c>
      <c r="I450" s="132" t="str">
        <f>IF(EXACT($F450, ""), "", VLOOKUP($F450, 'RAW EDITED 3 Years'!$A$2:$G$438, 7, FALSE))</f>
        <v>Bubut</v>
      </c>
      <c r="J450" s="113"/>
      <c r="K450" s="113"/>
      <c r="L450" s="63" t="s">
        <v>14276</v>
      </c>
      <c r="N450" s="31">
        <f t="shared" si="23"/>
        <v>123000000000447</v>
      </c>
      <c r="O45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'Dwi Hariyanto'::varchar, 141000000000001::bigint); </v>
      </c>
    </row>
    <row r="451" spans="1:15">
      <c r="A451" s="23" t="str">
        <f t="shared" si="22"/>
        <v/>
      </c>
      <c r="B451" s="22" t="s">
        <v>15507</v>
      </c>
      <c r="C451" s="110">
        <v>141000000000001</v>
      </c>
      <c r="D451" s="111" t="str">
        <f>IF(EXACT($C451, ""), B451, CONCATENATE(VLOOKUP($C451, 'REF - InstitutionType'!$B$4:$E$102, 3, FALSE), IF(EXACT(VLOOKUP($C451, 'REF - InstitutionType'!$B$4:$E$102, 3, FALSE), ""), "", " "), $B451, "", VLOOKUP($C451, 'REF - InstitutionType'!$B$4:$E$102, 4, FALSE), IF(EXACT($E451, ""), "", " [a.k.a : "&amp;$E451&amp;"]")))</f>
        <v>Eda Hartini</v>
      </c>
      <c r="E451" s="112"/>
      <c r="F451" s="63" t="s">
        <v>15506</v>
      </c>
      <c r="G451" s="132" t="str">
        <f>IF(EXACT($F451, ""), "", VLOOKUP($F451, 'RAW EDITED 3 Years'!$A$2:$G$438, 5, FALSE))</f>
        <v>Pemilik Lahan</v>
      </c>
      <c r="H451" s="132" t="str">
        <f>IF(EXACT($F451, ""), "", VLOOKUP($F451, 'RAW EDITED 3 Years'!$A$2:$G$438, 6, FALSE))</f>
        <v>Sewa Rumah</v>
      </c>
      <c r="I451" s="132" t="str">
        <f>IF(EXACT($F451, ""), "", VLOOKUP($F451, 'RAW EDITED 3 Years'!$A$2:$G$438, 7, FALSE))</f>
        <v xml:space="preserve">Untuk Sewa Rumah pekerja / tukang dan Mandor di Wolo, Kolaka </v>
      </c>
      <c r="J451" s="113"/>
      <c r="K451" s="113"/>
      <c r="L451" s="63" t="s">
        <v>14276</v>
      </c>
      <c r="N451" s="31">
        <f t="shared" si="23"/>
        <v>123000000000448</v>
      </c>
      <c r="O45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'Eda Hartini'::varchar, 141000000000001::bigint); </v>
      </c>
    </row>
    <row r="452" spans="1:15">
      <c r="A452" s="23" t="str">
        <f t="shared" si="22"/>
        <v/>
      </c>
      <c r="B452" s="22" t="s">
        <v>15515</v>
      </c>
      <c r="C452" s="110">
        <v>141000000000001</v>
      </c>
      <c r="D452" s="111" t="str">
        <f>IF(EXACT($C452, ""), B452, CONCATENATE(VLOOKUP($C452, 'REF - InstitutionType'!$B$4:$E$102, 3, FALSE), IF(EXACT(VLOOKUP($C452, 'REF - InstitutionType'!$B$4:$E$102, 3, FALSE), ""), "", " "), $B452, "", VLOOKUP($C452, 'REF - InstitutionType'!$B$4:$E$102, 4, FALSE), IF(EXACT($E452, ""), "", " [a.k.a : "&amp;$E452&amp;"]")))</f>
        <v>Efo Akmal</v>
      </c>
      <c r="E452" s="112"/>
      <c r="F452" s="63" t="s">
        <v>15514</v>
      </c>
      <c r="G452" s="132" t="str">
        <f>IF(EXACT($F452, ""), "", VLOOKUP($F452, 'RAW EDITED 3 Years'!$A$2:$G$438, 5, FALSE))</f>
        <v>Installation, Test Comm and en</v>
      </c>
      <c r="H452" s="132" t="str">
        <f>IF(EXACT($F452, ""), "", VLOOKUP($F452, 'RAW EDITED 3 Years'!$A$2:$G$438, 6, FALSE))</f>
        <v>Installation, Test Comm and en</v>
      </c>
      <c r="I452" s="132" t="str">
        <f>IF(EXACT($F452, ""), "", VLOOKUP($F452, 'RAW EDITED 3 Years'!$A$2:$G$438, 7, FALSE))</f>
        <v/>
      </c>
      <c r="J452" s="113"/>
      <c r="K452" s="113"/>
      <c r="L452" s="63" t="s">
        <v>14276</v>
      </c>
      <c r="N452" s="31">
        <f t="shared" si="23"/>
        <v>123000000000449</v>
      </c>
      <c r="O45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'Efo Akmal'::varchar, 141000000000001::bigint); </v>
      </c>
    </row>
    <row r="453" spans="1:15">
      <c r="A453" s="23" t="str">
        <f t="shared" ref="A453:A516" si="25">IF( COUNTIF( $D$4:$D$1000, $D453 ) = 1, "", "Duplicated")</f>
        <v/>
      </c>
      <c r="B453" s="22" t="s">
        <v>15522</v>
      </c>
      <c r="C453" s="110">
        <v>141000000000001</v>
      </c>
      <c r="D453" s="111" t="str">
        <f>IF(EXACT($C453, ""), B453, CONCATENATE(VLOOKUP($C453, 'REF - InstitutionType'!$B$4:$E$102, 3, FALSE), IF(EXACT(VLOOKUP($C453, 'REF - InstitutionType'!$B$4:$E$102, 3, FALSE), ""), "", " "), $B453, "", VLOOKUP($C453, 'REF - InstitutionType'!$B$4:$E$102, 4, FALSE), IF(EXACT($E453, ""), "", " [a.k.a : "&amp;$E453&amp;"]")))</f>
        <v>Erie Herliana</v>
      </c>
      <c r="E453" s="112"/>
      <c r="F453" s="63" t="s">
        <v>15521</v>
      </c>
      <c r="G453" s="132" t="str">
        <f>IF(EXACT($F453, ""), "", VLOOKUP($F453, 'RAW EDITED 3 Years'!$A$2:$G$438, 5, FALSE))</f>
        <v>Pemilik Lahan</v>
      </c>
      <c r="H453" s="132" t="str">
        <f>IF(EXACT($F453, ""), "", VLOOKUP($F453, 'RAW EDITED 3 Years'!$A$2:$G$438, 6, FALSE))</f>
        <v>Sewa Rumah</v>
      </c>
      <c r="I453" s="132" t="str">
        <f>IF(EXACT($F453, ""), "", VLOOKUP($F453, 'RAW EDITED 3 Years'!$A$2:$G$438, 7, FALSE))</f>
        <v>Sewa Rumah untuk Proyek GI Jatiluhur &amp; Indorama</v>
      </c>
      <c r="J453" s="113"/>
      <c r="K453" s="113"/>
      <c r="L453" s="63" t="s">
        <v>14276</v>
      </c>
      <c r="N453" s="31">
        <f t="shared" si="23"/>
        <v>123000000000450</v>
      </c>
      <c r="O45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'Erie Herliana'::varchar, 141000000000001::bigint); </v>
      </c>
    </row>
    <row r="454" spans="1:15">
      <c r="A454" s="23" t="str">
        <f t="shared" si="25"/>
        <v/>
      </c>
      <c r="B454" s="22" t="s">
        <v>15529</v>
      </c>
      <c r="C454" s="110">
        <v>141000000000001</v>
      </c>
      <c r="D454" s="111" t="str">
        <f>IF(EXACT($C454, ""), B454, CONCATENATE(VLOOKUP($C454, 'REF - InstitutionType'!$B$4:$E$102, 3, FALSE), IF(EXACT(VLOOKUP($C454, 'REF - InstitutionType'!$B$4:$E$102, 3, FALSE), ""), "", " "), $B454, "", VLOOKUP($C454, 'REF - InstitutionType'!$B$4:$E$102, 4, FALSE), IF(EXACT($E454, ""), "", " [a.k.a : "&amp;$E454&amp;"]")))</f>
        <v>Etty Irawaty</v>
      </c>
      <c r="E454" s="112"/>
      <c r="F454" s="63" t="s">
        <v>15528</v>
      </c>
      <c r="G454" s="132" t="str">
        <f>IF(EXACT($F454, ""), "", VLOOKUP($F454, 'RAW EDITED 3 Years'!$A$2:$G$438, 5, FALSE))</f>
        <v>Manufactur</v>
      </c>
      <c r="H454" s="132" t="str">
        <f>IF(EXACT($F454, ""), "", VLOOKUP($F454, 'RAW EDITED 3 Years'!$A$2:$G$438, 6, FALSE))</f>
        <v>Borepile</v>
      </c>
      <c r="I454" s="132" t="str">
        <f>IF(EXACT($F454, ""), "", VLOOKUP($F454, 'RAW EDITED 3 Years'!$A$2:$G$438, 7, FALSE))</f>
        <v>Perorangan untuk las - las kecil</v>
      </c>
      <c r="J454" s="113"/>
      <c r="K454" s="113"/>
      <c r="L454" s="63" t="s">
        <v>14276</v>
      </c>
      <c r="N454" s="31">
        <f t="shared" si="23"/>
        <v>123000000000451</v>
      </c>
      <c r="O45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'Etty Irawaty'::varchar, 141000000000001::bigint); </v>
      </c>
    </row>
    <row r="455" spans="1:15">
      <c r="A455" s="23" t="str">
        <f t="shared" si="25"/>
        <v/>
      </c>
      <c r="B455" s="22" t="s">
        <v>15542</v>
      </c>
      <c r="C455" s="110">
        <v>141000000000001</v>
      </c>
      <c r="D455" s="111" t="str">
        <f>IF(EXACT($C455, ""), B455, CONCATENATE(VLOOKUP($C455, 'REF - InstitutionType'!$B$4:$E$102, 3, FALSE), IF(EXACT(VLOOKUP($C455, 'REF - InstitutionType'!$B$4:$E$102, 3, FALSE), ""), "", " "), $B455, "", VLOOKUP($C455, 'REF - InstitutionType'!$B$4:$E$102, 4, FALSE), IF(EXACT($E455, ""), "", " [a.k.a : "&amp;$E455&amp;"]")))</f>
        <v>Finus Arifin</v>
      </c>
      <c r="E455" s="112"/>
      <c r="F455" s="63" t="s">
        <v>15541</v>
      </c>
      <c r="G455" s="132" t="str">
        <f>IF(EXACT($F455, ""), "", VLOOKUP($F455, 'RAW EDITED 3 Years'!$A$2:$G$438, 5, FALSE))</f>
        <v>Rental</v>
      </c>
      <c r="H455" s="132" t="str">
        <f>IF(EXACT($F455, ""), "", VLOOKUP($F455, 'RAW EDITED 3 Years'!$A$2:$G$438, 6, FALSE))</f>
        <v>Alat Berat</v>
      </c>
      <c r="I455" s="132" t="str">
        <f>IF(EXACT($F455, ""), "", VLOOKUP($F455, 'RAW EDITED 3 Years'!$A$2:$G$438, 7, FALSE))</f>
        <v>Rental Alat Berat Crane 7 s.d 30 Ton untuk area Tigaraksa dan Sekitarnya</v>
      </c>
      <c r="J455" s="113"/>
      <c r="K455" s="113"/>
      <c r="L455" s="63" t="s">
        <v>14276</v>
      </c>
      <c r="N455" s="31">
        <f t="shared" ref="N455:N518" si="26" xml:space="preserve"> N454 + IF(EXACT(O455, ""), 0, 1)</f>
        <v>123000000000452</v>
      </c>
      <c r="O455" s="32" t="str">
        <f t="shared" ref="O455:O494" si="27">CONCATENATE("PERFORM ""SchData-OLTP-Master"".""Func_TblInstitution_SET""(varSystemLoginSession::bigint, null::bigint, null::varchar, null::timestamptz, null::timestamptz, null::varchar, varInstitutionBranchID::bigint, varBaseCurrencyID::bigint, '", B455, "'::varchar, ", IF(EXACT(C455, ""), "null", C455),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'Finus Arifin'::varchar, 141000000000001::bigint); </v>
      </c>
    </row>
    <row r="456" spans="1:15">
      <c r="A456" s="23" t="str">
        <f t="shared" si="25"/>
        <v/>
      </c>
      <c r="B456" s="22" t="s">
        <v>15548</v>
      </c>
      <c r="C456" s="110">
        <v>141000000000001</v>
      </c>
      <c r="D456" s="111" t="str">
        <f>IF(EXACT($C456, ""), B456, CONCATENATE(VLOOKUP($C456, 'REF - InstitutionType'!$B$4:$E$102, 3, FALSE), IF(EXACT(VLOOKUP($C456, 'REF - InstitutionType'!$B$4:$E$102, 3, FALSE), ""), "", " "), $B456, "", VLOOKUP($C456, 'REF - InstitutionType'!$B$4:$E$102, 4, FALSE), IF(EXACT($E456, ""), "", " [a.k.a : "&amp;$E456&amp;"]")))</f>
        <v>H. Juhriyanto</v>
      </c>
      <c r="E456" s="112"/>
      <c r="F456" s="63" t="s">
        <v>15547</v>
      </c>
      <c r="G456" s="132" t="str">
        <f>IF(EXACT($F456, ""), "", VLOOKUP($F456, 'RAW EDITED 3 Years'!$A$2:$G$438, 5, FALSE))</f>
        <v>Rental</v>
      </c>
      <c r="H456" s="132" t="str">
        <f>IF(EXACT($F456, ""), "", VLOOKUP($F456, 'RAW EDITED 3 Years'!$A$2:$G$438, 6, FALSE))</f>
        <v>Sewa Rumah</v>
      </c>
      <c r="I456" s="132" t="str">
        <f>IF(EXACT($F456, ""), "", VLOOKUP($F456, 'RAW EDITED 3 Years'!$A$2:$G$438, 7, FALSE))</f>
        <v>Sewa rumah untuk karyawan QDC di Kolaka</v>
      </c>
      <c r="J456" s="113"/>
      <c r="K456" s="113"/>
      <c r="L456" s="63" t="s">
        <v>14276</v>
      </c>
      <c r="N456" s="31">
        <f t="shared" si="26"/>
        <v>123000000000453</v>
      </c>
      <c r="O456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'H. Juhriyanto'::varchar, 141000000000001::bigint); </v>
      </c>
    </row>
    <row r="457" spans="1:15">
      <c r="A457" s="23" t="str">
        <f t="shared" si="25"/>
        <v/>
      </c>
      <c r="B457" s="22" t="s">
        <v>15555</v>
      </c>
      <c r="C457" s="110">
        <v>141000000000001</v>
      </c>
      <c r="D457" s="111" t="str">
        <f>IF(EXACT($C457, ""), B457, CONCATENATE(VLOOKUP($C457, 'REF - InstitutionType'!$B$4:$E$102, 3, FALSE), IF(EXACT(VLOOKUP($C457, 'REF - InstitutionType'!$B$4:$E$102, 3, FALSE), ""), "", " "), $B457, "", VLOOKUP($C457, 'REF - InstitutionType'!$B$4:$E$102, 4, FALSE), IF(EXACT($E457, ""), "", " [a.k.a : "&amp;$E457&amp;"]")))</f>
        <v>Haerudin</v>
      </c>
      <c r="E457" s="112"/>
      <c r="F457" s="63" t="s">
        <v>15554</v>
      </c>
      <c r="G457" s="132" t="str">
        <f>IF(EXACT($F457, ""), "", VLOOKUP($F457, 'RAW EDITED 3 Years'!$A$2:$G$438, 5, FALSE))</f>
        <v>Transportation</v>
      </c>
      <c r="H457" s="132" t="str">
        <f>IF(EXACT($F457, ""), "", VLOOKUP($F457, 'RAW EDITED 3 Years'!$A$2:$G$438, 6, FALSE))</f>
        <v>Trucking</v>
      </c>
      <c r="I457" s="132" t="str">
        <f>IF(EXACT($F457, ""), "", VLOOKUP($F457, 'RAW EDITED 3 Years'!$A$2:$G$438, 7, FALSE))</f>
        <v>Untuk angkut material tower dari bukaka ke priok</v>
      </c>
      <c r="J457" s="113"/>
      <c r="K457" s="113"/>
      <c r="L457" s="63" t="s">
        <v>14276</v>
      </c>
      <c r="N457" s="31">
        <f t="shared" si="26"/>
        <v>123000000000454</v>
      </c>
      <c r="O457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'Haerudin'::varchar, 141000000000001::bigint); </v>
      </c>
    </row>
    <row r="458" spans="1:15">
      <c r="A458" s="23" t="str">
        <f t="shared" si="25"/>
        <v/>
      </c>
      <c r="B458" s="22" t="s">
        <v>15562</v>
      </c>
      <c r="C458" s="110">
        <v>141000000000001</v>
      </c>
      <c r="D458" s="111" t="str">
        <f>IF(EXACT($C458, ""), B458, CONCATENATE(VLOOKUP($C458, 'REF - InstitutionType'!$B$4:$E$102, 3, FALSE), IF(EXACT(VLOOKUP($C458, 'REF - InstitutionType'!$B$4:$E$102, 3, FALSE), ""), "", " "), $B458, "", VLOOKUP($C458, 'REF - InstitutionType'!$B$4:$E$102, 4, FALSE), IF(EXACT($E458, ""), "", " [a.k.a : "&amp;$E458&amp;"]")))</f>
        <v>Hajaratul Aswad</v>
      </c>
      <c r="E458" s="112"/>
      <c r="F458" s="63" t="s">
        <v>15561</v>
      </c>
      <c r="G458" s="132" t="str">
        <f>IF(EXACT($F458, ""), "", VLOOKUP($F458, 'RAW EDITED 3 Years'!$A$2:$G$438, 5, FALSE))</f>
        <v>Transportation</v>
      </c>
      <c r="H458" s="132" t="str">
        <f>IF(EXACT($F458, ""), "", VLOOKUP($F458, 'RAW EDITED 3 Years'!$A$2:$G$438, 6, FALSE))</f>
        <v>Trucking</v>
      </c>
      <c r="I458" s="132" t="str">
        <f>IF(EXACT($F458, ""), "", VLOOKUP($F458, 'RAW EDITED 3 Years'!$A$2:$G$438, 7, FALSE))</f>
        <v>transpoter Pick UP yang kan antar dari makasar ke Pondre material Waterstop. harga jauh lebih murah dari vendor kita sebelumnya Bambang . Bambang 7,5 jt mobil Pick up, aswad 4,5 jt</v>
      </c>
      <c r="J458" s="113"/>
      <c r="K458" s="113"/>
      <c r="L458" s="63" t="s">
        <v>14276</v>
      </c>
      <c r="N458" s="31">
        <f t="shared" si="26"/>
        <v>123000000000455</v>
      </c>
      <c r="O45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'Hajaratul Aswad'::varchar, 141000000000001::bigint); </v>
      </c>
    </row>
    <row r="459" spans="1:15">
      <c r="A459" s="23" t="str">
        <f t="shared" si="25"/>
        <v/>
      </c>
      <c r="B459" s="22" t="s">
        <v>15569</v>
      </c>
      <c r="C459" s="110">
        <v>141000000000001</v>
      </c>
      <c r="D459" s="111" t="str">
        <f>IF(EXACT($C459, ""), B459, CONCATENATE(VLOOKUP($C459, 'REF - InstitutionType'!$B$4:$E$102, 3, FALSE), IF(EXACT(VLOOKUP($C459, 'REF - InstitutionType'!$B$4:$E$102, 3, FALSE), ""), "", " "), $B459, "", VLOOKUP($C459, 'REF - InstitutionType'!$B$4:$E$102, 4, FALSE), IF(EXACT($E459, ""), "", " [a.k.a : "&amp;$E459&amp;"]")))</f>
        <v>Hajrawati</v>
      </c>
      <c r="E459" s="112"/>
      <c r="F459" s="63" t="s">
        <v>15568</v>
      </c>
      <c r="G459" s="132" t="str">
        <f>IF(EXACT($F459, ""), "", VLOOKUP($F459, 'RAW EDITED 3 Years'!$A$2:$G$438, 5, FALSE))</f>
        <v>Pemilik Lahan</v>
      </c>
      <c r="H459" s="132" t="str">
        <f>IF(EXACT($F459, ""), "", VLOOKUP($F459, 'RAW EDITED 3 Years'!$A$2:$G$438, 6, FALSE))</f>
        <v>Sewa Rumah</v>
      </c>
      <c r="I459" s="132" t="str">
        <f>IF(EXACT($F459, ""), "", VLOOKUP($F459, 'RAW EDITED 3 Years'!$A$2:$G$438, 7, FALSE))</f>
        <v xml:space="preserve">Untuk Sewa Mess Pekerja </v>
      </c>
      <c r="J459" s="113"/>
      <c r="K459" s="113"/>
      <c r="L459" s="63" t="s">
        <v>14276</v>
      </c>
      <c r="N459" s="31">
        <f t="shared" si="26"/>
        <v>123000000000456</v>
      </c>
      <c r="O45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'Hajrawati'::varchar, 141000000000001::bigint); </v>
      </c>
    </row>
    <row r="460" spans="1:15">
      <c r="A460" s="23" t="str">
        <f t="shared" si="25"/>
        <v/>
      </c>
      <c r="B460" s="22" t="s">
        <v>12136</v>
      </c>
      <c r="C460" s="110">
        <v>141000000000001</v>
      </c>
      <c r="D460" s="111" t="str">
        <f>IF(EXACT($C460, ""), B460, CONCATENATE(VLOOKUP($C460, 'REF - InstitutionType'!$B$4:$E$102, 3, FALSE), IF(EXACT(VLOOKUP($C460, 'REF - InstitutionType'!$B$4:$E$102, 3, FALSE), ""), "", " "), $B460, "", VLOOKUP($C460, 'REF - InstitutionType'!$B$4:$E$102, 4, FALSE), IF(EXACT($E460, ""), "", " [a.k.a : "&amp;$E460&amp;"]")))</f>
        <v>Hanafi Surya</v>
      </c>
      <c r="E460" s="112"/>
      <c r="F460" s="63" t="s">
        <v>12137</v>
      </c>
      <c r="G460" s="132" t="str">
        <f>IF(EXACT($F460, ""), "", VLOOKUP($F460, 'RAW EDITED 3 Years'!$A$2:$G$438, 5, FALSE))</f>
        <v>Supplier</v>
      </c>
      <c r="H460" s="132" t="str">
        <f>IF(EXACT($F460, ""), "", VLOOKUP($F460, 'RAW EDITED 3 Years'!$A$2:$G$438, 6, FALSE))</f>
        <v>Bahan Bangunan</v>
      </c>
      <c r="I460" s="132" t="str">
        <f>IF(EXACT($F460, ""), "", VLOOKUP($F460, 'RAW EDITED 3 Years'!$A$2:$G$438, 7, FALSE))</f>
        <v>Bendrat</v>
      </c>
      <c r="J460" s="113"/>
      <c r="K460" s="113"/>
      <c r="L460" s="63" t="s">
        <v>14276</v>
      </c>
      <c r="N460" s="31">
        <f t="shared" si="26"/>
        <v>123000000000457</v>
      </c>
      <c r="O46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'Hanafi Surya'::varchar, 141000000000001::bigint); </v>
      </c>
    </row>
    <row r="461" spans="1:15">
      <c r="A461" s="23" t="str">
        <f t="shared" si="25"/>
        <v/>
      </c>
      <c r="B461" s="22" t="s">
        <v>15579</v>
      </c>
      <c r="C461" s="110">
        <v>141000000000001</v>
      </c>
      <c r="D461" s="111" t="str">
        <f>IF(EXACT($C461, ""), B461, CONCATENATE(VLOOKUP($C461, 'REF - InstitutionType'!$B$4:$E$102, 3, FALSE), IF(EXACT(VLOOKUP($C461, 'REF - InstitutionType'!$B$4:$E$102, 3, FALSE), ""), "", " "), $B461, "", VLOOKUP($C461, 'REF - InstitutionType'!$B$4:$E$102, 4, FALSE), IF(EXACT($E461, ""), "", " [a.k.a : "&amp;$E461&amp;"]")))</f>
        <v>Harun Nur Rasyid</v>
      </c>
      <c r="E461" s="112"/>
      <c r="F461" s="63" t="s">
        <v>2272</v>
      </c>
      <c r="G461" s="132" t="str">
        <f>IF(EXACT($F461, ""), "", VLOOKUP($F461, 'RAW EDITED 3 Years'!$A$2:$G$438, 5, FALSE))</f>
        <v>Rental</v>
      </c>
      <c r="H461" s="132" t="str">
        <f>IF(EXACT($F461, ""), "", VLOOKUP($F461, 'RAW EDITED 3 Years'!$A$2:$G$438, 6, FALSE))</f>
        <v>Borepile</v>
      </c>
      <c r="I461" s="132" t="str">
        <f>IF(EXACT($F461, ""), "", VLOOKUP($F461, 'RAW EDITED 3 Years'!$A$2:$G$438, 7, FALSE))</f>
        <v>Sewa alat borepile</v>
      </c>
      <c r="J461" s="113"/>
      <c r="K461" s="113"/>
      <c r="L461" s="63" t="s">
        <v>14276</v>
      </c>
      <c r="N461" s="31">
        <f t="shared" si="26"/>
        <v>123000000000458</v>
      </c>
      <c r="O461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'Harun Nur Rasyid'::varchar, 141000000000001::bigint); </v>
      </c>
    </row>
    <row r="462" spans="1:15">
      <c r="A462" s="23" t="str">
        <f t="shared" si="25"/>
        <v/>
      </c>
      <c r="B462" s="22" t="s">
        <v>15588</v>
      </c>
      <c r="C462" s="110">
        <v>141000000000001</v>
      </c>
      <c r="D462" s="111" t="str">
        <f>IF(EXACT($C462, ""), B462, CONCATENATE(VLOOKUP($C462, 'REF - InstitutionType'!$B$4:$E$102, 3, FALSE), IF(EXACT(VLOOKUP($C462, 'REF - InstitutionType'!$B$4:$E$102, 3, FALSE), ""), "", " "), $B462, "", VLOOKUP($C462, 'REF - InstitutionType'!$B$4:$E$102, 4, FALSE), IF(EXACT($E462, ""), "", " [a.k.a : "&amp;$E462&amp;"]")))</f>
        <v>Hasnida</v>
      </c>
      <c r="E462" s="112"/>
      <c r="F462" s="63" t="s">
        <v>15587</v>
      </c>
      <c r="G462" s="132" t="str">
        <f>IF(EXACT($F462, ""), "", VLOOKUP($F462, 'RAW EDITED 3 Years'!$A$2:$G$438, 5, FALSE))</f>
        <v>Pemilik Lahan</v>
      </c>
      <c r="H462" s="132" t="str">
        <f>IF(EXACT($F462, ""), "", VLOOKUP($F462, 'RAW EDITED 3 Years'!$A$2:$G$438, 6, FALSE))</f>
        <v>Sewa Rumah</v>
      </c>
      <c r="I462" s="132" t="str">
        <f>IF(EXACT($F462, ""), "", VLOOKUP($F462, 'RAW EDITED 3 Years'!$A$2:$G$438, 7, FALSE))</f>
        <v xml:space="preserve">Untuk Sewa Rumah Karyawan QDC </v>
      </c>
      <c r="J462" s="113"/>
      <c r="K462" s="113"/>
      <c r="L462" s="63" t="s">
        <v>14276</v>
      </c>
      <c r="N462" s="31">
        <f t="shared" si="26"/>
        <v>123000000000459</v>
      </c>
      <c r="O462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'Hasnida'::varchar, 141000000000001::bigint); </v>
      </c>
    </row>
    <row r="463" spans="1:15">
      <c r="A463" s="23" t="str">
        <f t="shared" si="25"/>
        <v/>
      </c>
      <c r="B463" s="22" t="s">
        <v>15594</v>
      </c>
      <c r="C463" s="110">
        <v>141000000000001</v>
      </c>
      <c r="D463" s="111" t="str">
        <f>IF(EXACT($C463, ""), B463, CONCATENATE(VLOOKUP($C463, 'REF - InstitutionType'!$B$4:$E$102, 3, FALSE), IF(EXACT(VLOOKUP($C463, 'REF - InstitutionType'!$B$4:$E$102, 3, FALSE), ""), "", " "), $B463, "", VLOOKUP($C463, 'REF - InstitutionType'!$B$4:$E$102, 4, FALSE), IF(EXACT($E463, ""), "", " [a.k.a : "&amp;$E463&amp;"]")))</f>
        <v>Hendri Rahmat - Kepala Lab. Univ. Lancang Kuning</v>
      </c>
      <c r="E463" s="112"/>
      <c r="F463" s="63" t="s">
        <v>15593</v>
      </c>
      <c r="G463" s="132" t="str">
        <f>IF(EXACT($F463, ""), "", VLOOKUP($F463, 'RAW EDITED 3 Years'!$A$2:$G$438, 5, FALSE))</f>
        <v>Supplier Others</v>
      </c>
      <c r="H463" s="132" t="str">
        <f>IF(EXACT($F463, ""), "", VLOOKUP($F463, 'RAW EDITED 3 Years'!$A$2:$G$438, 6, FALSE))</f>
        <v>Lab Uji Mutu Beton Site Mix De</v>
      </c>
      <c r="I463" s="132" t="str">
        <f>IF(EXACT($F463, ""), "", VLOOKUP($F463, 'RAW EDITED 3 Years'!$A$2:$G$438, 7, FALSE))</f>
        <v xml:space="preserve">Test Kubus, test silinder, </v>
      </c>
      <c r="J463" s="113"/>
      <c r="K463" s="113"/>
      <c r="L463" s="63" t="s">
        <v>14276</v>
      </c>
      <c r="N463" s="31">
        <f t="shared" si="26"/>
        <v>123000000000460</v>
      </c>
      <c r="O463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'Hendri Rahmat - Kepala Lab. Univ. Lancang Kuning'::varchar, 141000000000001::bigint); </v>
      </c>
    </row>
    <row r="464" spans="1:15">
      <c r="A464" s="23" t="str">
        <f t="shared" si="25"/>
        <v/>
      </c>
      <c r="B464" s="22" t="s">
        <v>15603</v>
      </c>
      <c r="C464" s="110">
        <v>141000000000001</v>
      </c>
      <c r="D464" s="111" t="str">
        <f>IF(EXACT($C464, ""), B464, CONCATENATE(VLOOKUP($C464, 'REF - InstitutionType'!$B$4:$E$102, 3, FALSE), IF(EXACT(VLOOKUP($C464, 'REF - InstitutionType'!$B$4:$E$102, 3, FALSE), ""), "", " "), $B464, "", VLOOKUP($C464, 'REF - InstitutionType'!$B$4:$E$102, 4, FALSE), IF(EXACT($E464, ""), "", " [a.k.a : "&amp;$E464&amp;"]")))</f>
        <v>Herdi Riawan</v>
      </c>
      <c r="E464" s="112"/>
      <c r="F464" s="63" t="s">
        <v>15602</v>
      </c>
      <c r="G464" s="132" t="str">
        <f>IF(EXACT($F464, ""), "", VLOOKUP($F464, 'RAW EDITED 3 Years'!$A$2:$G$438, 5, FALSE))</f>
        <v>Rental</v>
      </c>
      <c r="H464" s="132" t="str">
        <f>IF(EXACT($F464, ""), "", VLOOKUP($F464, 'RAW EDITED 3 Years'!$A$2:$G$438, 6, FALSE))</f>
        <v>Alat Berat</v>
      </c>
      <c r="I464" s="132" t="str">
        <f>IF(EXACT($F464, ""), "", VLOOKUP($F464, 'RAW EDITED 3 Years'!$A$2:$G$438, 7, FALSE))</f>
        <v>rental bomaq di pangkalan bun</v>
      </c>
      <c r="J464" s="113"/>
      <c r="K464" s="113"/>
      <c r="L464" s="63" t="s">
        <v>14276</v>
      </c>
      <c r="N464" s="31">
        <f t="shared" si="26"/>
        <v>123000000000461</v>
      </c>
      <c r="O464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'Herdi Riawan'::varchar, 141000000000001::bigint); </v>
      </c>
    </row>
    <row r="465" spans="1:15">
      <c r="A465" s="23" t="str">
        <f t="shared" si="25"/>
        <v/>
      </c>
      <c r="B465" s="22" t="s">
        <v>15609</v>
      </c>
      <c r="C465" s="110">
        <v>141000000000001</v>
      </c>
      <c r="D465" s="111" t="str">
        <f>IF(EXACT($C465, ""), B465, CONCATENATE(VLOOKUP($C465, 'REF - InstitutionType'!$B$4:$E$102, 3, FALSE), IF(EXACT(VLOOKUP($C465, 'REF - InstitutionType'!$B$4:$E$102, 3, FALSE), ""), "", " "), $B465, "", VLOOKUP($C465, 'REF - InstitutionType'!$B$4:$E$102, 4, FALSE), IF(EXACT($E465, ""), "", " [a.k.a : "&amp;$E465&amp;"]")))</f>
        <v>Holid Gilpani</v>
      </c>
      <c r="E465" s="112"/>
      <c r="F465" s="63" t="s">
        <v>10332</v>
      </c>
      <c r="G465" s="132" t="str">
        <f>IF(EXACT($F465, ""), "", VLOOKUP($F465, 'RAW EDITED 3 Years'!$A$2:$G$438, 5, FALSE))</f>
        <v>Mandor/Subcon</v>
      </c>
      <c r="H465" s="132" t="str">
        <f>IF(EXACT($F465, ""), "", VLOOKUP($F465, 'RAW EDITED 3 Years'!$A$2:$G$438, 6, FALSE))</f>
        <v>Bengkel Las</v>
      </c>
      <c r="I465" s="132" t="str">
        <f>IF(EXACT($F465, ""), "", VLOOKUP($F465, 'RAW EDITED 3 Years'!$A$2:$G$438, 7, FALSE))</f>
        <v/>
      </c>
      <c r="J465" s="113"/>
      <c r="K465" s="113"/>
      <c r="L465" s="63" t="s">
        <v>14276</v>
      </c>
      <c r="N465" s="31">
        <f t="shared" si="26"/>
        <v>123000000000462</v>
      </c>
      <c r="O465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'Holid Gilpani'::varchar, 141000000000001::bigint); </v>
      </c>
    </row>
    <row r="466" spans="1:15">
      <c r="A466" s="23" t="str">
        <f t="shared" si="25"/>
        <v/>
      </c>
      <c r="B466" s="22" t="s">
        <v>15616</v>
      </c>
      <c r="C466" s="110">
        <v>141000000000001</v>
      </c>
      <c r="D466" s="111" t="str">
        <f>IF(EXACT($C466, ""), B466, CONCATENATE(VLOOKUP($C466, 'REF - InstitutionType'!$B$4:$E$102, 3, FALSE), IF(EXACT(VLOOKUP($C466, 'REF - InstitutionType'!$B$4:$E$102, 3, FALSE), ""), "", " "), $B466, "", VLOOKUP($C466, 'REF - InstitutionType'!$B$4:$E$102, 4, FALSE), IF(EXACT($E466, ""), "", " [a.k.a : "&amp;$E466&amp;"]")))</f>
        <v>Hunan Lingte Technology Co., Ltd</v>
      </c>
      <c r="E466" s="112"/>
      <c r="F466" s="63" t="s">
        <v>15615</v>
      </c>
      <c r="G466" s="132" t="str">
        <f>IF(EXACT($F466, ""), "", VLOOKUP($F466, 'RAW EDITED 3 Years'!$A$2:$G$438, 5, FALSE))</f>
        <v>Supplier</v>
      </c>
      <c r="H466" s="132" t="str">
        <f>IF(EXACT($F466, ""), "", VLOOKUP($F466, 'RAW EDITED 3 Years'!$A$2:$G$438, 6, FALSE))</f>
        <v>Solar Powered Warning Light</v>
      </c>
      <c r="I466" s="132" t="str">
        <f>IF(EXACT($F466, ""), "", VLOOKUP($F466, 'RAW EDITED 3 Years'!$A$2:$G$438, 7, FALSE))</f>
        <v/>
      </c>
      <c r="J466" s="113"/>
      <c r="K466" s="113"/>
      <c r="L466" s="63" t="s">
        <v>14276</v>
      </c>
      <c r="N466" s="31">
        <f t="shared" si="26"/>
        <v>123000000000463</v>
      </c>
      <c r="O466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'Hunan Lingte Technology Co., Ltd'::varchar, 141000000000001::bigint); </v>
      </c>
    </row>
    <row r="467" spans="1:15">
      <c r="A467" s="23" t="str">
        <f t="shared" si="25"/>
        <v/>
      </c>
      <c r="B467" s="22" t="s">
        <v>15625</v>
      </c>
      <c r="C467" s="110">
        <v>141000000000001</v>
      </c>
      <c r="D467" s="111" t="str">
        <f>IF(EXACT($C467, ""), B467, CONCATENATE(VLOOKUP($C467, 'REF - InstitutionType'!$B$4:$E$102, 3, FALSE), IF(EXACT(VLOOKUP($C467, 'REF - InstitutionType'!$B$4:$E$102, 3, FALSE), ""), "", " "), $B467, "", VLOOKUP($C467, 'REF - InstitutionType'!$B$4:$E$102, 4, FALSE), IF(EXACT($E467, ""), "", " [a.k.a : "&amp;$E467&amp;"]")))</f>
        <v>Ikhwan Nauli Lubis</v>
      </c>
      <c r="E467" s="112"/>
      <c r="F467" s="63" t="s">
        <v>15624</v>
      </c>
      <c r="G467" s="132" t="str">
        <f>IF(EXACT($F467, ""), "", VLOOKUP($F467, 'RAW EDITED 3 Years'!$A$2:$G$438, 5, FALSE))</f>
        <v>Transportation</v>
      </c>
      <c r="H467" s="132" t="str">
        <f>IF(EXACT($F467, ""), "", VLOOKUP($F467, 'RAW EDITED 3 Years'!$A$2:$G$438, 6, FALSE))</f>
        <v>Trucking</v>
      </c>
      <c r="I467" s="132" t="str">
        <f>IF(EXACT($F467, ""), "", VLOOKUP($F467, 'RAW EDITED 3 Years'!$A$2:$G$438, 7, FALSE))</f>
        <v>Transportasi khusus multiplexer, teleprotection, energy meter dan aksesoris</v>
      </c>
      <c r="J467" s="113"/>
      <c r="K467" s="113"/>
      <c r="L467" s="63" t="s">
        <v>14276</v>
      </c>
      <c r="N467" s="31">
        <f t="shared" si="26"/>
        <v>123000000000464</v>
      </c>
      <c r="O467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'Ikhwan Nauli Lubis'::varchar, 141000000000001::bigint); </v>
      </c>
    </row>
    <row r="468" spans="1:15">
      <c r="A468" s="23" t="str">
        <f t="shared" si="25"/>
        <v/>
      </c>
      <c r="B468" s="22" t="s">
        <v>15632</v>
      </c>
      <c r="C468" s="110">
        <v>141000000000001</v>
      </c>
      <c r="D468" s="111" t="str">
        <f>IF(EXACT($C468, ""), B468, CONCATENATE(VLOOKUP($C468, 'REF - InstitutionType'!$B$4:$E$102, 3, FALSE), IF(EXACT(VLOOKUP($C468, 'REF - InstitutionType'!$B$4:$E$102, 3, FALSE), ""), "", " "), $B468, "", VLOOKUP($C468, 'REF - InstitutionType'!$B$4:$E$102, 4, FALSE), IF(EXACT($E468, ""), "", " [a.k.a : "&amp;$E468&amp;"]")))</f>
        <v>Irhamsyah Purba</v>
      </c>
      <c r="E468" s="112"/>
      <c r="F468" s="63" t="s">
        <v>15631</v>
      </c>
      <c r="G468" s="132" t="str">
        <f>IF(EXACT($F468, ""), "", VLOOKUP($F468, 'RAW EDITED 3 Years'!$A$2:$G$438, 5, FALSE))</f>
        <v>Rental</v>
      </c>
      <c r="H468" s="132" t="str">
        <f>IF(EXACT($F468, ""), "", VLOOKUP($F468, 'RAW EDITED 3 Years'!$A$2:$G$438, 6, FALSE))</f>
        <v>Alat Berat</v>
      </c>
      <c r="I468" s="132" t="str">
        <f>IF(EXACT($F468, ""), "", VLOOKUP($F468, 'RAW EDITED 3 Years'!$A$2:$G$438, 7, FALSE))</f>
        <v>Sewa Excavator</v>
      </c>
      <c r="J468" s="113"/>
      <c r="K468" s="113"/>
      <c r="L468" s="63" t="s">
        <v>14276</v>
      </c>
      <c r="N468" s="31">
        <f t="shared" si="26"/>
        <v>123000000000465</v>
      </c>
      <c r="O46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'Irhamsyah Purba'::varchar, 141000000000001::bigint); </v>
      </c>
    </row>
    <row r="469" spans="1:15">
      <c r="A469" s="23" t="str">
        <f t="shared" si="25"/>
        <v/>
      </c>
      <c r="B469" s="22" t="s">
        <v>15638</v>
      </c>
      <c r="C469" s="110">
        <v>141000000000001</v>
      </c>
      <c r="D469" s="111" t="str">
        <f>IF(EXACT($C469, ""), B469, CONCATENATE(VLOOKUP($C469, 'REF - InstitutionType'!$B$4:$E$102, 3, FALSE), IF(EXACT(VLOOKUP($C469, 'REF - InstitutionType'!$B$4:$E$102, 3, FALSE), ""), "", " "), $B469, "", VLOOKUP($C469, 'REF - InstitutionType'!$B$4:$E$102, 4, FALSE), IF(EXACT($E469, ""), "", " [a.k.a : "&amp;$E469&amp;"]")))</f>
        <v>Irma</v>
      </c>
      <c r="E469" s="112"/>
      <c r="F469" s="63" t="s">
        <v>15637</v>
      </c>
      <c r="G469" s="132" t="str">
        <f>IF(EXACT($F469, ""), "", VLOOKUP($F469, 'RAW EDITED 3 Years'!$A$2:$G$438, 5, FALSE))</f>
        <v>Transportation</v>
      </c>
      <c r="H469" s="132" t="str">
        <f>IF(EXACT($F469, ""), "", VLOOKUP($F469, 'RAW EDITED 3 Years'!$A$2:$G$438, 6, FALSE))</f>
        <v>Trucking</v>
      </c>
      <c r="I469" s="132" t="str">
        <f>IF(EXACT($F469, ""), "", VLOOKUP($F469, 'RAW EDITED 3 Years'!$A$2:$G$438, 7, FALSE))</f>
        <v>Lokal Transport Untuk Pengiriman Triplex dari Kendari ke Wolo</v>
      </c>
      <c r="J469" s="113"/>
      <c r="K469" s="113"/>
      <c r="L469" s="63" t="s">
        <v>14276</v>
      </c>
      <c r="N469" s="31">
        <f t="shared" si="26"/>
        <v>123000000000466</v>
      </c>
      <c r="O46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'Irma'::varchar, 141000000000001::bigint); </v>
      </c>
    </row>
    <row r="470" spans="1:15">
      <c r="A470" s="23" t="str">
        <f t="shared" si="25"/>
        <v/>
      </c>
      <c r="B470" s="22" t="s">
        <v>15651</v>
      </c>
      <c r="C470" s="110">
        <v>141000000000001</v>
      </c>
      <c r="D470" s="111" t="str">
        <f>IF(EXACT($C470, ""), B470, CONCATENATE(VLOOKUP($C470, 'REF - InstitutionType'!$B$4:$E$102, 3, FALSE), IF(EXACT(VLOOKUP($C470, 'REF - InstitutionType'!$B$4:$E$102, 3, FALSE), ""), "", " "), $B470, "", VLOOKUP($C470, 'REF - InstitutionType'!$B$4:$E$102, 4, FALSE), IF(EXACT($E470, ""), "", " [a.k.a : "&amp;$E470&amp;"]")))</f>
        <v>Istanto</v>
      </c>
      <c r="E470" s="112"/>
      <c r="F470" s="63" t="s">
        <v>15650</v>
      </c>
      <c r="G470" s="132" t="str">
        <f>IF(EXACT($F470, ""), "", VLOOKUP($F470, 'RAW EDITED 3 Years'!$A$2:$G$438, 5, FALSE))</f>
        <v>Supplier Material Civil</v>
      </c>
      <c r="H470" s="132" t="str">
        <f>IF(EXACT($F470, ""), "", VLOOKUP($F470, 'RAW EDITED 3 Years'!$A$2:$G$438, 6, FALSE))</f>
        <v>Tanah, Sirtu, Makadam</v>
      </c>
      <c r="I470" s="132" t="str">
        <f>IF(EXACT($F470, ""), "", VLOOKUP($F470, 'RAW EDITED 3 Years'!$A$2:$G$438, 7, FALSE))</f>
        <v/>
      </c>
      <c r="J470" s="113"/>
      <c r="K470" s="113"/>
      <c r="L470" s="63" t="s">
        <v>14276</v>
      </c>
      <c r="N470" s="31">
        <f t="shared" si="26"/>
        <v>123000000000467</v>
      </c>
      <c r="O47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'Istanto'::varchar, 141000000000001::bigint); </v>
      </c>
    </row>
    <row r="471" spans="1:15">
      <c r="A471" s="23" t="str">
        <f t="shared" si="25"/>
        <v/>
      </c>
      <c r="B471" s="22" t="s">
        <v>15666</v>
      </c>
      <c r="C471" s="110">
        <v>141000000000001</v>
      </c>
      <c r="D471" s="111" t="str">
        <f>IF(EXACT($C471, ""), B471, CONCATENATE(VLOOKUP($C471, 'REF - InstitutionType'!$B$4:$E$102, 3, FALSE), IF(EXACT(VLOOKUP($C471, 'REF - InstitutionType'!$B$4:$E$102, 3, FALSE), ""), "", " "), $B471, "", VLOOKUP($C471, 'REF - InstitutionType'!$B$4:$E$102, 4, FALSE), IF(EXACT($E471, ""), "", " [a.k.a : "&amp;$E471&amp;"]")))</f>
        <v>Kamil</v>
      </c>
      <c r="E471" s="112"/>
      <c r="F471" s="63" t="s">
        <v>15665</v>
      </c>
      <c r="G471" s="132" t="str">
        <f>IF(EXACT($F471, ""), "", VLOOKUP($F471, 'RAW EDITED 3 Years'!$A$2:$G$438, 5, FALSE))</f>
        <v>Transportation</v>
      </c>
      <c r="H471" s="132" t="str">
        <f>IF(EXACT($F471, ""), "", VLOOKUP($F471, 'RAW EDITED 3 Years'!$A$2:$G$438, 6, FALSE))</f>
        <v>Rental Mobil</v>
      </c>
      <c r="I471" s="132" t="str">
        <f>IF(EXACT($F471, ""), "", VLOOKUP($F471, 'RAW EDITED 3 Years'!$A$2:$G$438, 7, FALSE))</f>
        <v>Sewa kendaraan untuk angkutan Karyawan</v>
      </c>
      <c r="J471" s="113"/>
      <c r="K471" s="113"/>
      <c r="L471" s="63" t="s">
        <v>14276</v>
      </c>
      <c r="N471" s="31">
        <f t="shared" si="26"/>
        <v>123000000000468</v>
      </c>
      <c r="O471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'Kamil'::varchar, 141000000000001::bigint); </v>
      </c>
    </row>
    <row r="472" spans="1:15">
      <c r="A472" s="23" t="str">
        <f t="shared" si="25"/>
        <v/>
      </c>
      <c r="B472" s="22" t="s">
        <v>15673</v>
      </c>
      <c r="C472" s="110">
        <v>141000000000001</v>
      </c>
      <c r="D472" s="111" t="str">
        <f>IF(EXACT($C472, ""), B472, CONCATENATE(VLOOKUP($C472, 'REF - InstitutionType'!$B$4:$E$102, 3, FALSE), IF(EXACT(VLOOKUP($C472, 'REF - InstitutionType'!$B$4:$E$102, 3, FALSE), ""), "", " "), $B472, "", VLOOKUP($C472, 'REF - InstitutionType'!$B$4:$E$102, 4, FALSE), IF(EXACT($E472, ""), "", " [a.k.a : "&amp;$E472&amp;"]")))</f>
        <v>Klinik Pratama Simpang Lima Husada</v>
      </c>
      <c r="E472" s="112"/>
      <c r="F472" s="63" t="s">
        <v>15672</v>
      </c>
      <c r="G472" s="132" t="str">
        <f>IF(EXACT($F472, ""), "", VLOOKUP($F472, 'RAW EDITED 3 Years'!$A$2:$G$438, 5, FALSE))</f>
        <v>Rumah Sakit</v>
      </c>
      <c r="H472" s="132" t="str">
        <f>IF(EXACT($F472, ""), "", VLOOKUP($F472, 'RAW EDITED 3 Years'!$A$2:$G$438, 6, FALSE))</f>
        <v>Rumah Sakit</v>
      </c>
      <c r="I472" s="132" t="str">
        <f>IF(EXACT($F472, ""), "", VLOOKUP($F472, 'RAW EDITED 3 Years'!$A$2:$G$438, 7, FALSE))</f>
        <v>Untuk MCU Alternatif Kota Purwodadi</v>
      </c>
      <c r="J472" s="113"/>
      <c r="K472" s="113"/>
      <c r="L472" s="63" t="s">
        <v>14276</v>
      </c>
      <c r="N472" s="31">
        <f t="shared" si="26"/>
        <v>123000000000469</v>
      </c>
      <c r="O472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'Klinik Pratama Simpang Lima Husada'::varchar, 141000000000001::bigint); </v>
      </c>
    </row>
    <row r="473" spans="1:15">
      <c r="A473" s="23" t="str">
        <f t="shared" si="25"/>
        <v/>
      </c>
      <c r="B473" s="22" t="s">
        <v>15680</v>
      </c>
      <c r="C473" s="110">
        <v>141000000000001</v>
      </c>
      <c r="D473" s="111" t="str">
        <f>IF(EXACT($C473, ""), B473, CONCATENATE(VLOOKUP($C473, 'REF - InstitutionType'!$B$4:$E$102, 3, FALSE), IF(EXACT(VLOOKUP($C473, 'REF - InstitutionType'!$B$4:$E$102, 3, FALSE), ""), "", " "), $B473, "", VLOOKUP($C473, 'REF - InstitutionType'!$B$4:$E$102, 4, FALSE), IF(EXACT($E473, ""), "", " [a.k.a : "&amp;$E473&amp;"]")))</f>
        <v>KSO.Sucofindo-Surveyor Indonesia</v>
      </c>
      <c r="E473" s="112"/>
      <c r="F473" s="63" t="s">
        <v>15679</v>
      </c>
      <c r="G473" s="132" t="str">
        <f>IF(EXACT($F473, ""), "", VLOOKUP($F473, 'RAW EDITED 3 Years'!$A$2:$G$438, 5, FALSE))</f>
        <v>Survey</v>
      </c>
      <c r="H473" s="132" t="str">
        <f>IF(EXACT($F473, ""), "", VLOOKUP($F473, 'RAW EDITED 3 Years'!$A$2:$G$438, 6, FALSE))</f>
        <v>General</v>
      </c>
      <c r="I473" s="132" t="str">
        <f>IF(EXACT($F473, ""), "", VLOOKUP($F473, 'RAW EDITED 3 Years'!$A$2:$G$438, 7, FALSE))</f>
        <v>Survey LS untuk import Plastik Hilir</v>
      </c>
      <c r="J473" s="113"/>
      <c r="K473" s="113"/>
      <c r="L473" s="63" t="s">
        <v>14276</v>
      </c>
      <c r="N473" s="31">
        <f t="shared" si="26"/>
        <v>123000000000470</v>
      </c>
      <c r="O473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'KSO.Sucofindo-Surveyor Indonesia'::varchar, 141000000000001::bigint); </v>
      </c>
    </row>
    <row r="474" spans="1:15">
      <c r="A474" s="23" t="str">
        <f t="shared" si="25"/>
        <v/>
      </c>
      <c r="B474" s="22" t="s">
        <v>15687</v>
      </c>
      <c r="C474" s="110">
        <v>141000000000001</v>
      </c>
      <c r="D474" s="111" t="str">
        <f>IF(EXACT($C474, ""), B474, CONCATENATE(VLOOKUP($C474, 'REF - InstitutionType'!$B$4:$E$102, 3, FALSE), IF(EXACT(VLOOKUP($C474, 'REF - InstitutionType'!$B$4:$E$102, 3, FALSE), ""), "", " "), $B474, "", VLOOKUP($C474, 'REF - InstitutionType'!$B$4:$E$102, 4, FALSE), IF(EXACT($E474, ""), "", " [a.k.a : "&amp;$E474&amp;"]")))</f>
        <v>Laboratorium Unit Pengelola Penilaian Kesesuaian Bahan dan Barang Teknik</v>
      </c>
      <c r="E474" s="112"/>
      <c r="F474" s="63" t="s">
        <v>15686</v>
      </c>
      <c r="G474" s="132" t="str">
        <f>IF(EXACT($F474, ""), "", VLOOKUP($F474, 'RAW EDITED 3 Years'!$A$2:$G$438, 5, FALSE))</f>
        <v>Badan Pemerintah</v>
      </c>
      <c r="H474" s="132" t="str">
        <f>IF(EXACT($F474, ""), "", VLOOKUP($F474, 'RAW EDITED 3 Years'!$A$2:$G$438, 6, FALSE))</f>
        <v>Lab</v>
      </c>
      <c r="I474" s="132" t="str">
        <f>IF(EXACT($F474, ""), "", VLOOKUP($F474, 'RAW EDITED 3 Years'!$A$2:$G$438, 7, FALSE))</f>
        <v/>
      </c>
      <c r="J474" s="113"/>
      <c r="K474" s="113"/>
      <c r="L474" s="63" t="s">
        <v>14276</v>
      </c>
      <c r="N474" s="31">
        <f t="shared" si="26"/>
        <v>123000000000471</v>
      </c>
      <c r="O474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'Laboratorium Unit Pengelola Penilaian Kesesuaian Bahan dan Barang Teknik'::varchar, 141000000000001::bigint); </v>
      </c>
    </row>
    <row r="475" spans="1:15">
      <c r="A475" s="23" t="str">
        <f t="shared" si="25"/>
        <v/>
      </c>
      <c r="B475" s="22" t="s">
        <v>15691</v>
      </c>
      <c r="C475" s="110">
        <v>141000000000001</v>
      </c>
      <c r="D475" s="111" t="str">
        <f>IF(EXACT($C475, ""), B475, CONCATENATE(VLOOKUP($C475, 'REF - InstitutionType'!$B$4:$E$102, 3, FALSE), IF(EXACT(VLOOKUP($C475, 'REF - InstitutionType'!$B$4:$E$102, 3, FALSE), ""), "", " "), $B475, "", VLOOKUP($C475, 'REF - InstitutionType'!$B$4:$E$102, 4, FALSE), IF(EXACT($E475, ""), "", " [a.k.a : "&amp;$E475&amp;"]")))</f>
        <v>Marhaeni</v>
      </c>
      <c r="E475" s="112"/>
      <c r="F475" s="63" t="s">
        <v>15690</v>
      </c>
      <c r="G475" s="132" t="str">
        <f>IF(EXACT($F475, ""), "", VLOOKUP($F475, 'RAW EDITED 3 Years'!$A$2:$G$438, 5, FALSE))</f>
        <v>Pemilikan Lahan</v>
      </c>
      <c r="H475" s="132" t="str">
        <f>IF(EXACT($F475, ""), "", VLOOKUP($F475, 'RAW EDITED 3 Years'!$A$2:$G$438, 6, FALSE))</f>
        <v>Sewa Rumah</v>
      </c>
      <c r="I475" s="132" t="str">
        <f>IF(EXACT($F475, ""), "", VLOOKUP($F475, 'RAW EDITED 3 Years'!$A$2:$G$438, 7, FALSE))</f>
        <v>Sewa Rumah di Wolo</v>
      </c>
      <c r="J475" s="113"/>
      <c r="K475" s="113"/>
      <c r="L475" s="63" t="s">
        <v>14276</v>
      </c>
      <c r="N475" s="31">
        <f t="shared" si="26"/>
        <v>123000000000472</v>
      </c>
      <c r="O475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'Marhaeni'::varchar, 141000000000001::bigint); </v>
      </c>
    </row>
    <row r="476" spans="1:15">
      <c r="A476" s="23" t="str">
        <f t="shared" si="25"/>
        <v/>
      </c>
      <c r="B476" s="22" t="s">
        <v>15706</v>
      </c>
      <c r="C476" s="110">
        <v>141000000000001</v>
      </c>
      <c r="D476" s="111" t="str">
        <f>IF(EXACT($C476, ""), B476, CONCATENATE(VLOOKUP($C476, 'REF - InstitutionType'!$B$4:$E$102, 3, FALSE), IF(EXACT(VLOOKUP($C476, 'REF - InstitutionType'!$B$4:$E$102, 3, FALSE), ""), "", " "), $B476, "", VLOOKUP($C476, 'REF - InstitutionType'!$B$4:$E$102, 4, FALSE), IF(EXACT($E476, ""), "", " [a.k.a : "&amp;$E476&amp;"]")))</f>
        <v>Mudji Irmawan Arkani</v>
      </c>
      <c r="E476" s="112"/>
      <c r="F476" s="63" t="s">
        <v>15705</v>
      </c>
      <c r="G476" s="132" t="str">
        <f>IF(EXACT($F476, ""), "", VLOOKUP($F476, 'RAW EDITED 3 Years'!$A$2:$G$438, 5, FALSE))</f>
        <v>Survey</v>
      </c>
      <c r="H476" s="132" t="str">
        <f>IF(EXACT($F476, ""), "", VLOOKUP($F476, 'RAW EDITED 3 Years'!$A$2:$G$438, 6, FALSE))</f>
        <v>Beton Kontruksi</v>
      </c>
      <c r="I476" s="132" t="str">
        <f>IF(EXACT($F476, ""), "", VLOOKUP($F476, 'RAW EDITED 3 Years'!$A$2:$G$438, 7, FALSE))</f>
        <v>Pengujian Test Beton</v>
      </c>
      <c r="J476" s="113"/>
      <c r="K476" s="113"/>
      <c r="L476" s="63" t="s">
        <v>14276</v>
      </c>
      <c r="N476" s="31">
        <f t="shared" si="26"/>
        <v>123000000000473</v>
      </c>
      <c r="O476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'Mudji Irmawan Arkani'::varchar, 141000000000001::bigint); </v>
      </c>
    </row>
    <row r="477" spans="1:15">
      <c r="A477" s="23" t="str">
        <f t="shared" si="25"/>
        <v/>
      </c>
      <c r="B477" s="22" t="s">
        <v>15728</v>
      </c>
      <c r="C477" s="110">
        <v>141000000000001</v>
      </c>
      <c r="D477" s="111" t="str">
        <f>IF(EXACT($C477, ""), B477, CONCATENATE(VLOOKUP($C477, 'REF - InstitutionType'!$B$4:$E$102, 3, FALSE), IF(EXACT(VLOOKUP($C477, 'REF - InstitutionType'!$B$4:$E$102, 3, FALSE), ""), "", " "), $B477, "", VLOOKUP($C477, 'REF - InstitutionType'!$B$4:$E$102, 4, FALSE), IF(EXACT($E477, ""), "", " [a.k.a : "&amp;$E477&amp;"]")))</f>
        <v>Mukhlas. A</v>
      </c>
      <c r="E477" s="112"/>
      <c r="F477" s="63" t="s">
        <v>1617</v>
      </c>
      <c r="G477" s="132" t="str">
        <f>IF(EXACT($F477, ""), "", VLOOKUP($F477, 'RAW EDITED 3 Years'!$A$2:$G$438, 5, FALSE))</f>
        <v>Supplier</v>
      </c>
      <c r="H477" s="132" t="str">
        <f>IF(EXACT($F477, ""), "", VLOOKUP($F477, 'RAW EDITED 3 Years'!$A$2:$G$438, 6, FALSE))</f>
        <v>General</v>
      </c>
      <c r="I477" s="132" t="str">
        <f>IF(EXACT($F477, ""), "", VLOOKUP($F477, 'RAW EDITED 3 Years'!$A$2:$G$438, 7, FALSE))</f>
        <v>Geo Textile</v>
      </c>
      <c r="J477" s="113"/>
      <c r="K477" s="113"/>
      <c r="L477" s="63" t="s">
        <v>14276</v>
      </c>
      <c r="N477" s="31">
        <f t="shared" si="26"/>
        <v>123000000000474</v>
      </c>
      <c r="O477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'Mukhlas. A'::varchar, 141000000000001::bigint); </v>
      </c>
    </row>
    <row r="478" spans="1:15">
      <c r="A478" s="23" t="str">
        <f t="shared" si="25"/>
        <v/>
      </c>
      <c r="B478" s="22" t="s">
        <v>15735</v>
      </c>
      <c r="C478" s="110">
        <v>141000000000001</v>
      </c>
      <c r="D478" s="111" t="str">
        <f>IF(EXACT($C478, ""), B478, CONCATENATE(VLOOKUP($C478, 'REF - InstitutionType'!$B$4:$E$102, 3, FALSE), IF(EXACT(VLOOKUP($C478, 'REF - InstitutionType'!$B$4:$E$102, 3, FALSE), ""), "", " "), $B478, "", VLOOKUP($C478, 'REF - InstitutionType'!$B$4:$E$102, 4, FALSE), IF(EXACT($E478, ""), "", " [a.k.a : "&amp;$E478&amp;"]")))</f>
        <v>Musdawaty</v>
      </c>
      <c r="E478" s="112"/>
      <c r="F478" s="63" t="s">
        <v>15734</v>
      </c>
      <c r="G478" s="132" t="str">
        <f>IF(EXACT($F478, ""), "", VLOOKUP($F478, 'RAW EDITED 3 Years'!$A$2:$G$438, 5, FALSE))</f>
        <v>Supplier</v>
      </c>
      <c r="H478" s="132" t="str">
        <f>IF(EXACT($F478, ""), "", VLOOKUP($F478, 'RAW EDITED 3 Years'!$A$2:$G$438, 6, FALSE))</f>
        <v>Bahan Bangunan</v>
      </c>
      <c r="I478" s="132" t="str">
        <f>IF(EXACT($F478, ""), "", VLOOKUP($F478, 'RAW EDITED 3 Years'!$A$2:$G$438, 7, FALSE))</f>
        <v>Musdawaty (sysky Bangunan)</v>
      </c>
      <c r="J478" s="113"/>
      <c r="K478" s="113"/>
      <c r="L478" s="63" t="s">
        <v>14276</v>
      </c>
      <c r="N478" s="31">
        <f t="shared" si="26"/>
        <v>123000000000475</v>
      </c>
      <c r="O47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'Musdawaty'::varchar, 141000000000001::bigint); </v>
      </c>
    </row>
    <row r="479" spans="1:15">
      <c r="A479" s="23" t="str">
        <f t="shared" si="25"/>
        <v/>
      </c>
      <c r="B479" s="22" t="s">
        <v>15741</v>
      </c>
      <c r="C479" s="110">
        <v>141000000000001</v>
      </c>
      <c r="D479" s="111" t="str">
        <f>IF(EXACT($C479, ""), B479, CONCATENATE(VLOOKUP($C479, 'REF - InstitutionType'!$B$4:$E$102, 3, FALSE), IF(EXACT(VLOOKUP($C479, 'REF - InstitutionType'!$B$4:$E$102, 3, FALSE), ""), "", " "), $B479, "", VLOOKUP($C479, 'REF - InstitutionType'!$B$4:$E$102, 4, FALSE), IF(EXACT($E479, ""), "", " [a.k.a : "&amp;$E479&amp;"]")))</f>
        <v xml:space="preserve">Mustakim </v>
      </c>
      <c r="E479" s="112"/>
      <c r="F479" s="63" t="s">
        <v>15740</v>
      </c>
      <c r="G479" s="132" t="str">
        <f>IF(EXACT($F479, ""), "", VLOOKUP($F479, 'RAW EDITED 3 Years'!$A$2:$G$438, 5, FALSE))</f>
        <v>Supplier Material Civil</v>
      </c>
      <c r="H479" s="132" t="str">
        <f>IF(EXACT($F479, ""), "", VLOOKUP($F479, 'RAW EDITED 3 Years'!$A$2:$G$438, 6, FALSE))</f>
        <v>Bahan Bangunan</v>
      </c>
      <c r="I479" s="132" t="str">
        <f>IF(EXACT($F479, ""), "", VLOOKUP($F479, 'RAW EDITED 3 Years'!$A$2:$G$438, 7, FALSE))</f>
        <v xml:space="preserve">untuk suplier Split di site </v>
      </c>
      <c r="J479" s="113"/>
      <c r="K479" s="113"/>
      <c r="L479" s="63" t="s">
        <v>14276</v>
      </c>
      <c r="N479" s="31">
        <f t="shared" si="26"/>
        <v>123000000000476</v>
      </c>
      <c r="O47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'Mustakim '::varchar, 141000000000001::bigint); </v>
      </c>
    </row>
    <row r="480" spans="1:15">
      <c r="A480" s="23" t="str">
        <f t="shared" si="25"/>
        <v/>
      </c>
      <c r="B480" s="22" t="s">
        <v>15749</v>
      </c>
      <c r="C480" s="110">
        <v>141000000000001</v>
      </c>
      <c r="D480" s="111" t="str">
        <f>IF(EXACT($C480, ""), B480, CONCATENATE(VLOOKUP($C480, 'REF - InstitutionType'!$B$4:$E$102, 3, FALSE), IF(EXACT(VLOOKUP($C480, 'REF - InstitutionType'!$B$4:$E$102, 3, FALSE), ""), "", " "), $B480, "", VLOOKUP($C480, 'REF - InstitutionType'!$B$4:$E$102, 4, FALSE), IF(EXACT($E480, ""), "", " [a.k.a : "&amp;$E480&amp;"]")))</f>
        <v>Mustari</v>
      </c>
      <c r="E480" s="112"/>
      <c r="F480" s="63" t="s">
        <v>15748</v>
      </c>
      <c r="G480" s="132" t="str">
        <f>IF(EXACT($F480, ""), "", VLOOKUP($F480, 'RAW EDITED 3 Years'!$A$2:$G$438, 5, FALSE))</f>
        <v>Transportation</v>
      </c>
      <c r="H480" s="132" t="str">
        <f>IF(EXACT($F480, ""), "", VLOOKUP($F480, 'RAW EDITED 3 Years'!$A$2:$G$438, 6, FALSE))</f>
        <v>Rental Mobil</v>
      </c>
      <c r="I480" s="132" t="str">
        <f>IF(EXACT($F480, ""), "", VLOOKUP($F480, 'RAW EDITED 3 Years'!$A$2:$G$438, 7, FALSE))</f>
        <v>Travel Lokal Transport untuk pengiriman Material / Omprengan , Kendari - Kolaka - Wolo</v>
      </c>
      <c r="J480" s="113"/>
      <c r="K480" s="113"/>
      <c r="L480" s="63" t="s">
        <v>14276</v>
      </c>
      <c r="N480" s="31">
        <f t="shared" si="26"/>
        <v>123000000000477</v>
      </c>
      <c r="O48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'Mustari'::varchar, 141000000000001::bigint); </v>
      </c>
    </row>
    <row r="481" spans="1:15">
      <c r="A481" s="23" t="str">
        <f t="shared" si="25"/>
        <v/>
      </c>
      <c r="B481" s="22" t="s">
        <v>15755</v>
      </c>
      <c r="C481" s="110">
        <v>141000000000001</v>
      </c>
      <c r="D481" s="111" t="str">
        <f>IF(EXACT($C481, ""), B481, CONCATENATE(VLOOKUP($C481, 'REF - InstitutionType'!$B$4:$E$102, 3, FALSE), IF(EXACT(VLOOKUP($C481, 'REF - InstitutionType'!$B$4:$E$102, 3, FALSE), ""), "", " "), $B481, "", VLOOKUP($C481, 'REF - InstitutionType'!$B$4:$E$102, 4, FALSE), IF(EXACT($E481, ""), "", " [a.k.a : "&amp;$E481&amp;"]")))</f>
        <v>Narkum</v>
      </c>
      <c r="E481" s="112"/>
      <c r="F481" s="63" t="s">
        <v>15754</v>
      </c>
      <c r="G481" s="132" t="str">
        <f>IF(EXACT($F481, ""), "", VLOOKUP($F481, 'RAW EDITED 3 Years'!$A$2:$G$438, 5, FALSE))</f>
        <v>Rental</v>
      </c>
      <c r="H481" s="132" t="str">
        <f>IF(EXACT($F481, ""), "", VLOOKUP($F481, 'RAW EDITED 3 Years'!$A$2:$G$438, 6, FALSE))</f>
        <v>Alat Berat</v>
      </c>
      <c r="I481" s="132" t="str">
        <f>IF(EXACT($F481, ""), "", VLOOKUP($F481, 'RAW EDITED 3 Years'!$A$2:$G$438, 7, FALSE))</f>
        <v>Rental alat berat di Purwakarta</v>
      </c>
      <c r="J481" s="113"/>
      <c r="K481" s="113"/>
      <c r="L481" s="63" t="s">
        <v>14276</v>
      </c>
      <c r="N481" s="31">
        <f t="shared" si="26"/>
        <v>123000000000478</v>
      </c>
      <c r="O481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'Narkum'::varchar, 141000000000001::bigint); </v>
      </c>
    </row>
    <row r="482" spans="1:15">
      <c r="A482" s="23" t="str">
        <f t="shared" si="25"/>
        <v/>
      </c>
      <c r="B482" s="22" t="s">
        <v>31841</v>
      </c>
      <c r="C482" s="110">
        <v>141000000000018</v>
      </c>
      <c r="D482" s="111" t="str">
        <f>IF(EXACT($C482, ""), B482, CONCATENATE(VLOOKUP($C482, 'REF - InstitutionType'!$B$4:$E$102, 3, FALSE), IF(EXACT(VLOOKUP($C482, 'REF - InstitutionType'!$B$4:$E$102, 3, FALSE), ""), "", " "), $B482, "", VLOOKUP($C482, 'REF - InstitutionType'!$B$4:$E$102, 4, FALSE), IF(EXACT($E482, ""), "", " [a.k.a : "&amp;$E482&amp;"]")))</f>
        <v>Toko Toba Raya Konstruksi</v>
      </c>
      <c r="E482" s="112"/>
      <c r="F482" s="63" t="s">
        <v>15760</v>
      </c>
      <c r="G482" s="132" t="str">
        <f>IF(EXACT($F482, ""), "", VLOOKUP($F482, 'RAW EDITED 3 Years'!$A$2:$G$438, 5, FALSE))</f>
        <v>Distributor</v>
      </c>
      <c r="H482" s="132" t="str">
        <f>IF(EXACT($F482, ""), "", VLOOKUP($F482, 'RAW EDITED 3 Years'!$A$2:$G$438, 6, FALSE))</f>
        <v>Tools</v>
      </c>
      <c r="I482" s="132" t="str">
        <f>IF(EXACT($F482, ""), "", VLOOKUP($F482, 'RAW EDITED 3 Years'!$A$2:$G$438, 7, FALSE))</f>
        <v>Toko TOBA RAYA KONSTRUKSI</v>
      </c>
      <c r="J482" s="113"/>
      <c r="K482" s="113"/>
      <c r="L482" s="63" t="s">
        <v>14276</v>
      </c>
      <c r="N482" s="31">
        <f t="shared" si="26"/>
        <v>123000000000479</v>
      </c>
      <c r="O482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'Toba Raya Konstruksi'::varchar, 141000000000018::bigint); </v>
      </c>
    </row>
    <row r="483" spans="1:15">
      <c r="A483" s="23" t="str">
        <f t="shared" si="25"/>
        <v/>
      </c>
      <c r="B483" s="22" t="s">
        <v>15767</v>
      </c>
      <c r="C483" s="110">
        <v>141000000000001</v>
      </c>
      <c r="D483" s="111" t="str">
        <f>IF(EXACT($C483, ""), B483, CONCATENATE(VLOOKUP($C483, 'REF - InstitutionType'!$B$4:$E$102, 3, FALSE), IF(EXACT(VLOOKUP($C483, 'REF - InstitutionType'!$B$4:$E$102, 3, FALSE), ""), "", " "), $B483, "", VLOOKUP($C483, 'REF - InstitutionType'!$B$4:$E$102, 4, FALSE), IF(EXACT($E483, ""), "", " [a.k.a : "&amp;$E483&amp;"]")))</f>
        <v>Oscar</v>
      </c>
      <c r="E483" s="112"/>
      <c r="F483" s="63" t="s">
        <v>15766</v>
      </c>
      <c r="G483" s="132" t="str">
        <f>IF(EXACT($F483, ""), "", VLOOKUP($F483, 'RAW EDITED 3 Years'!$A$2:$G$438, 5, FALSE))</f>
        <v>Pemilik Lahan</v>
      </c>
      <c r="H483" s="132" t="str">
        <f>IF(EXACT($F483, ""), "", VLOOKUP($F483, 'RAW EDITED 3 Years'!$A$2:$G$438, 6, FALSE))</f>
        <v>Sewa Rumah</v>
      </c>
      <c r="I483" s="132" t="str">
        <f>IF(EXACT($F483, ""), "", VLOOKUP($F483, 'RAW EDITED 3 Years'!$A$2:$G$438, 7, FALSE))</f>
        <v>Sewa Mess (Jl Patria Sari Umban Sari, Kec. Rumbai, Kota Pekanbaru Riau)</v>
      </c>
      <c r="J483" s="113"/>
      <c r="K483" s="113"/>
      <c r="L483" s="63" t="s">
        <v>14276</v>
      </c>
      <c r="N483" s="31">
        <f t="shared" si="26"/>
        <v>123000000000480</v>
      </c>
      <c r="O483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'Oscar'::varchar, 141000000000001::bigint); </v>
      </c>
    </row>
    <row r="484" spans="1:15">
      <c r="A484" s="23" t="str">
        <f t="shared" si="25"/>
        <v/>
      </c>
      <c r="B484" s="22" t="s">
        <v>15774</v>
      </c>
      <c r="C484" s="110">
        <v>141000000000001</v>
      </c>
      <c r="D484" s="111" t="str">
        <f>IF(EXACT($C484, ""), B484, CONCATENATE(VLOOKUP($C484, 'REF - InstitutionType'!$B$4:$E$102, 3, FALSE), IF(EXACT(VLOOKUP($C484, 'REF - InstitutionType'!$B$4:$E$102, 3, FALSE), ""), "", " "), $B484, "", VLOOKUP($C484, 'REF - InstitutionType'!$B$4:$E$102, 4, FALSE), IF(EXACT($E484, ""), "", " [a.k.a : "&amp;$E484&amp;"]")))</f>
        <v>Pardi</v>
      </c>
      <c r="E484" s="112"/>
      <c r="F484" s="63" t="s">
        <v>15773</v>
      </c>
      <c r="G484" s="132" t="str">
        <f>IF(EXACT($F484, ""), "", VLOOKUP($F484, 'RAW EDITED 3 Years'!$A$2:$G$438, 5, FALSE))</f>
        <v>Rental</v>
      </c>
      <c r="H484" s="132" t="str">
        <f>IF(EXACT($F484, ""), "", VLOOKUP($F484, 'RAW EDITED 3 Years'!$A$2:$G$438, 6, FALSE))</f>
        <v>Alat Berat</v>
      </c>
      <c r="I484" s="132" t="str">
        <f>IF(EXACT($F484, ""), "", VLOOKUP($F484, 'RAW EDITED 3 Years'!$A$2:$G$438, 7, FALSE))</f>
        <v>Sewa Excavator di pangkalan bun</v>
      </c>
      <c r="J484" s="113"/>
      <c r="K484" s="113"/>
      <c r="L484" s="63" t="s">
        <v>14276</v>
      </c>
      <c r="N484" s="31">
        <f t="shared" si="26"/>
        <v>123000000000481</v>
      </c>
      <c r="O484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'Pardi'::varchar, 141000000000001::bigint); </v>
      </c>
    </row>
    <row r="485" spans="1:15">
      <c r="A485" s="23" t="str">
        <f t="shared" si="25"/>
        <v/>
      </c>
      <c r="B485" s="22" t="s">
        <v>15796</v>
      </c>
      <c r="C485" s="110">
        <v>141000000000001</v>
      </c>
      <c r="D485" s="111" t="str">
        <f>IF(EXACT($C485, ""), B485, CONCATENATE(VLOOKUP($C485, 'REF - InstitutionType'!$B$4:$E$102, 3, FALSE), IF(EXACT(VLOOKUP($C485, 'REF - InstitutionType'!$B$4:$E$102, 3, FALSE), ""), "", " "), $B485, "", VLOOKUP($C485, 'REF - InstitutionType'!$B$4:$E$102, 4, FALSE), IF(EXACT($E485, ""), "", " [a.k.a : "&amp;$E485&amp;"]")))</f>
        <v>Raminto</v>
      </c>
      <c r="E485" s="112"/>
      <c r="F485" s="63" t="s">
        <v>15795</v>
      </c>
      <c r="G485" s="132" t="str">
        <f>IF(EXACT($F485, ""), "", VLOOKUP($F485, 'RAW EDITED 3 Years'!$A$2:$G$438, 5, FALSE))</f>
        <v>Rental</v>
      </c>
      <c r="H485" s="132" t="str">
        <f>IF(EXACT($F485, ""), "", VLOOKUP($F485, 'RAW EDITED 3 Years'!$A$2:$G$438, 6, FALSE))</f>
        <v>Sewa Rumah</v>
      </c>
      <c r="I485" s="132" t="str">
        <f>IF(EXACT($F485, ""), "", VLOOKUP($F485, 'RAW EDITED 3 Years'!$A$2:$G$438, 7, FALSE))</f>
        <v/>
      </c>
      <c r="J485" s="113"/>
      <c r="K485" s="113"/>
      <c r="L485" s="63" t="s">
        <v>14276</v>
      </c>
      <c r="N485" s="31">
        <f t="shared" si="26"/>
        <v>123000000000482</v>
      </c>
      <c r="O485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'Raminto'::varchar, 141000000000001::bigint); </v>
      </c>
    </row>
    <row r="486" spans="1:15">
      <c r="A486" s="23" t="str">
        <f t="shared" si="25"/>
        <v/>
      </c>
      <c r="B486" s="22" t="s">
        <v>15809</v>
      </c>
      <c r="C486" s="110">
        <v>141000000000001</v>
      </c>
      <c r="D486" s="111" t="str">
        <f>IF(EXACT($C486, ""), B486, CONCATENATE(VLOOKUP($C486, 'REF - InstitutionType'!$B$4:$E$102, 3, FALSE), IF(EXACT(VLOOKUP($C486, 'REF - InstitutionType'!$B$4:$E$102, 3, FALSE), ""), "", " "), $B486, "", VLOOKUP($C486, 'REF - InstitutionType'!$B$4:$E$102, 4, FALSE), IF(EXACT($E486, ""), "", " [a.k.a : "&amp;$E486&amp;"]")))</f>
        <v>Rocki Sitepu</v>
      </c>
      <c r="E486" s="112"/>
      <c r="F486" s="63" t="s">
        <v>15808</v>
      </c>
      <c r="G486" s="132" t="str">
        <f>IF(EXACT($F486, ""), "", VLOOKUP($F486, 'RAW EDITED 3 Years'!$A$2:$G$438, 5, FALSE))</f>
        <v>Travel Agency</v>
      </c>
      <c r="H486" s="132" t="str">
        <f>IF(EXACT($F486, ""), "", VLOOKUP($F486, 'RAW EDITED 3 Years'!$A$2:$G$438, 6, FALSE))</f>
        <v>Rental Mobil</v>
      </c>
      <c r="I486" s="132" t="str">
        <f>IF(EXACT($F486, ""), "", VLOOKUP($F486, 'RAW EDITED 3 Years'!$A$2:$G$438, 7, FALSE))</f>
        <v>Rental Mobil Kab Siak untuk pekerjaan comissioning (suami dari hariyani vdr4217)</v>
      </c>
      <c r="J486" s="113"/>
      <c r="K486" s="113"/>
      <c r="L486" s="63" t="s">
        <v>14276</v>
      </c>
      <c r="N486" s="31">
        <f t="shared" si="26"/>
        <v>123000000000483</v>
      </c>
      <c r="O486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'Rocki Sitepu'::varchar, 141000000000001::bigint); </v>
      </c>
    </row>
    <row r="487" spans="1:15">
      <c r="A487" s="23" t="str">
        <f t="shared" si="25"/>
        <v/>
      </c>
      <c r="B487" s="22" t="s">
        <v>17411</v>
      </c>
      <c r="C487" s="110">
        <v>141000000000001</v>
      </c>
      <c r="D487" s="111" t="str">
        <f>IF(EXACT($C487, ""), B487, CONCATENATE(VLOOKUP($C487, 'REF - InstitutionType'!$B$4:$E$102, 3, FALSE), IF(EXACT(VLOOKUP($C487, 'REF - InstitutionType'!$B$4:$E$102, 3, FALSE), ""), "", " "), $B487, "", VLOOKUP($C487, 'REF - InstitutionType'!$B$4:$E$102, 4, FALSE), IF(EXACT($E487, ""), "", " [a.k.a : "&amp;$E487&amp;"]")))</f>
        <v>RS Benyamin Guluh</v>
      </c>
      <c r="E487" s="112"/>
      <c r="F487" s="63" t="s">
        <v>15836</v>
      </c>
      <c r="G487" s="132" t="str">
        <f>IF(EXACT($F487, ""), "", VLOOKUP($F487, 'RAW EDITED 3 Years'!$A$2:$G$438, 5, FALSE))</f>
        <v>Rumah Sakit</v>
      </c>
      <c r="H487" s="132" t="str">
        <f>IF(EXACT($F487, ""), "", VLOOKUP($F487, 'RAW EDITED 3 Years'!$A$2:$G$438, 6, FALSE))</f>
        <v>Rumah Sakit</v>
      </c>
      <c r="I487" s="132" t="str">
        <f>IF(EXACT($F487, ""), "", VLOOKUP($F487, 'RAW EDITED 3 Years'!$A$2:$G$438, 7, FALSE))</f>
        <v>Medical Check Up-Rs Kolaka</v>
      </c>
      <c r="J487" s="113"/>
      <c r="K487" s="113"/>
      <c r="L487" s="63" t="s">
        <v>14276</v>
      </c>
      <c r="N487" s="31">
        <f t="shared" si="26"/>
        <v>123000000000484</v>
      </c>
      <c r="O487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'RS Benyamin Guluh'::varchar, 141000000000001::bigint); </v>
      </c>
    </row>
    <row r="488" spans="1:15">
      <c r="A488" s="23" t="str">
        <f t="shared" si="25"/>
        <v/>
      </c>
      <c r="B488" s="22" t="s">
        <v>15817</v>
      </c>
      <c r="C488" s="110">
        <v>141000000000001</v>
      </c>
      <c r="D488" s="111" t="str">
        <f>IF(EXACT($C488, ""), B488, CONCATENATE(VLOOKUP($C488, 'REF - InstitutionType'!$B$4:$E$102, 3, FALSE), IF(EXACT(VLOOKUP($C488, 'REF - InstitutionType'!$B$4:$E$102, 3, FALSE), ""), "", " "), $B488, "", VLOOKUP($C488, 'REF - InstitutionType'!$B$4:$E$102, 4, FALSE), IF(EXACT($E488, ""), "", " [a.k.a : "&amp;$E488&amp;"]")))</f>
        <v xml:space="preserve">RS Keluarga Husada </v>
      </c>
      <c r="E488" s="112"/>
      <c r="F488" s="63" t="s">
        <v>15816</v>
      </c>
      <c r="G488" s="132" t="str">
        <f>IF(EXACT($F488, ""), "", VLOOKUP($F488, 'RAW EDITED 3 Years'!$A$2:$G$438, 5, FALSE))</f>
        <v>Rumah Sakit</v>
      </c>
      <c r="H488" s="132" t="str">
        <f>IF(EXACT($F488, ""), "", VLOOKUP($F488, 'RAW EDITED 3 Years'!$A$2:$G$438, 6, FALSE))</f>
        <v>Rumah Sakit</v>
      </c>
      <c r="I488" s="132" t="str">
        <f>IF(EXACT($F488, ""), "", VLOOKUP($F488, 'RAW EDITED 3 Years'!$A$2:$G$438, 7, FALSE))</f>
        <v>Untuk MCU Pak Nandang</v>
      </c>
      <c r="J488" s="113"/>
      <c r="K488" s="113"/>
      <c r="L488" s="63" t="s">
        <v>14276</v>
      </c>
      <c r="N488" s="31">
        <f t="shared" si="26"/>
        <v>123000000000485</v>
      </c>
      <c r="O48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'RS Keluarga Husada '::varchar, 141000000000001::bigint); </v>
      </c>
    </row>
    <row r="489" spans="1:15">
      <c r="A489" s="23" t="str">
        <f t="shared" si="25"/>
        <v/>
      </c>
      <c r="B489" s="22" t="s">
        <v>17412</v>
      </c>
      <c r="C489" s="110">
        <v>141000000000001</v>
      </c>
      <c r="D489" s="111" t="str">
        <f>IF(EXACT($C489, ""), B489, CONCATENATE(VLOOKUP($C489, 'REF - InstitutionType'!$B$4:$E$102, 3, FALSE), IF(EXACT(VLOOKUP($C489, 'REF - InstitutionType'!$B$4:$E$102, 3, FALSE), ""), "", " "), $B489, "", VLOOKUP($C489, 'REF - InstitutionType'!$B$4:$E$102, 4, FALSE), IF(EXACT($E489, ""), "", " [a.k.a : "&amp;$E489&amp;"]")))</f>
        <v>RSUD Dr. R. Soedjati</v>
      </c>
      <c r="E489" s="112"/>
      <c r="F489" s="63" t="s">
        <v>15823</v>
      </c>
      <c r="G489" s="132" t="str">
        <f>IF(EXACT($F489, ""), "", VLOOKUP($F489, 'RAW EDITED 3 Years'!$A$2:$G$438, 5, FALSE))</f>
        <v>Rumah Sakit</v>
      </c>
      <c r="H489" s="132" t="str">
        <f>IF(EXACT($F489, ""), "", VLOOKUP($F489, 'RAW EDITED 3 Years'!$A$2:$G$438, 6, FALSE))</f>
        <v>Rumah Sakit</v>
      </c>
      <c r="I489" s="132" t="str">
        <f>IF(EXACT($F489, ""), "", VLOOKUP($F489, 'RAW EDITED 3 Years'!$A$2:$G$438, 7, FALSE))</f>
        <v xml:space="preserve">Untuk MCU di Pekerja mandor Kolaka </v>
      </c>
      <c r="J489" s="113"/>
      <c r="K489" s="113"/>
      <c r="L489" s="63" t="s">
        <v>14276</v>
      </c>
      <c r="N489" s="31">
        <f t="shared" si="26"/>
        <v>123000000000486</v>
      </c>
      <c r="O48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'RSUD Dr. R. Soedjati'::varchar, 141000000000001::bigint); </v>
      </c>
    </row>
    <row r="490" spans="1:15">
      <c r="A490" s="23" t="str">
        <f t="shared" si="25"/>
        <v/>
      </c>
      <c r="B490" s="22" t="s">
        <v>15830</v>
      </c>
      <c r="C490" s="110">
        <v>141000000000001</v>
      </c>
      <c r="D490" s="111" t="str">
        <f>IF(EXACT($C490, ""), B490, CONCATENATE(VLOOKUP($C490, 'REF - InstitutionType'!$B$4:$E$102, 3, FALSE), IF(EXACT(VLOOKUP($C490, 'REF - InstitutionType'!$B$4:$E$102, 3, FALSE), ""), "", " "), $B490, "", VLOOKUP($C490, 'REF - InstitutionType'!$B$4:$E$102, 4, FALSE), IF(EXACT($E490, ""), "", " [a.k.a : "&amp;$E490&amp;"]")))</f>
        <v>Rudi Hardianto</v>
      </c>
      <c r="E490" s="112"/>
      <c r="F490" s="63" t="s">
        <v>15829</v>
      </c>
      <c r="G490" s="132" t="str">
        <f>IF(EXACT($F490, ""), "", VLOOKUP($F490, 'RAW EDITED 3 Years'!$A$2:$G$438, 5, FALSE))</f>
        <v>Supplier Material Civil</v>
      </c>
      <c r="H490" s="132" t="str">
        <f>IF(EXACT($F490, ""), "", VLOOKUP($F490, 'RAW EDITED 3 Years'!$A$2:$G$438, 6, FALSE))</f>
        <v>Tanah, Sirtu, Makadam</v>
      </c>
      <c r="I490" s="132" t="str">
        <f>IF(EXACT($F490, ""), "", VLOOKUP($F490, 'RAW EDITED 3 Years'!$A$2:$G$438, 7, FALSE))</f>
        <v xml:space="preserve">Supllier Pasir </v>
      </c>
      <c r="J490" s="113"/>
      <c r="K490" s="113"/>
      <c r="L490" s="63" t="s">
        <v>14276</v>
      </c>
      <c r="N490" s="31">
        <f t="shared" si="26"/>
        <v>123000000000487</v>
      </c>
      <c r="O49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'Rudi Hardianto'::varchar, 141000000000001::bigint); </v>
      </c>
    </row>
    <row r="491" spans="1:15">
      <c r="A491" s="23" t="str">
        <f t="shared" si="25"/>
        <v/>
      </c>
      <c r="B491" s="22" t="s">
        <v>15843</v>
      </c>
      <c r="C491" s="110">
        <v>141000000000001</v>
      </c>
      <c r="D491" s="111" t="str">
        <f>IF(EXACT($C491, ""), B491, CONCATENATE(VLOOKUP($C491, 'REF - InstitutionType'!$B$4:$E$102, 3, FALSE), IF(EXACT(VLOOKUP($C491, 'REF - InstitutionType'!$B$4:$E$102, 3, FALSE), ""), "", " "), $B491, "", VLOOKUP($C491, 'REF - InstitutionType'!$B$4:$E$102, 4, FALSE), IF(EXACT($E491, ""), "", " [a.k.a : "&amp;$E491&amp;"]")))</f>
        <v>Siemens Energy Global GmbH &amp; Co. KG - SE GT S TSE AR Departement</v>
      </c>
      <c r="E491" s="112"/>
      <c r="F491" s="63" t="s">
        <v>15842</v>
      </c>
      <c r="G491" s="132" t="str">
        <f>IF(EXACT($F491, ""), "", VLOOKUP($F491, 'RAW EDITED 3 Years'!$A$2:$G$438, 5, FALSE))</f>
        <v>Manufactur</v>
      </c>
      <c r="H491" s="132" t="str">
        <f>IF(EXACT($F491, ""), "", VLOOKUP($F491, 'RAW EDITED 3 Years'!$A$2:$G$438, 6, FALSE))</f>
        <v>Alat elektrical</v>
      </c>
      <c r="I491" s="132" t="str">
        <f>IF(EXACT($F491, ""), "", VLOOKUP($F491, 'RAW EDITED 3 Years'!$A$2:$G$438, 7, FALSE))</f>
        <v/>
      </c>
      <c r="J491" s="113"/>
      <c r="K491" s="113"/>
      <c r="L491" s="63" t="s">
        <v>14276</v>
      </c>
      <c r="N491" s="31">
        <f t="shared" si="26"/>
        <v>123000000000488</v>
      </c>
      <c r="O491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'Siemens Energy Global GmbH &amp; Co. KG - SE GT S TSE AR Departement'::varchar, 141000000000001::bigint); </v>
      </c>
    </row>
    <row r="492" spans="1:15">
      <c r="A492" s="23" t="str">
        <f t="shared" si="25"/>
        <v/>
      </c>
      <c r="B492" s="22" t="s">
        <v>15851</v>
      </c>
      <c r="C492" s="110">
        <v>141000000000001</v>
      </c>
      <c r="D492" s="111" t="str">
        <f>IF(EXACT($C492, ""), B492, CONCATENATE(VLOOKUP($C492, 'REF - InstitutionType'!$B$4:$E$102, 3, FALSE), IF(EXACT(VLOOKUP($C492, 'REF - InstitutionType'!$B$4:$E$102, 3, FALSE), ""), "", " "), $B492, "", VLOOKUP($C492, 'REF - InstitutionType'!$B$4:$E$102, 4, FALSE), IF(EXACT($E492, ""), "", " [a.k.a : "&amp;$E492&amp;"]")))</f>
        <v>Suci Nurul Utami Putri</v>
      </c>
      <c r="E492" s="112"/>
      <c r="F492" s="63" t="s">
        <v>15850</v>
      </c>
      <c r="G492" s="132" t="str">
        <f>IF(EXACT($F492, ""), "", VLOOKUP($F492, 'RAW EDITED 3 Years'!$A$2:$G$438, 5, FALSE))</f>
        <v>Rental</v>
      </c>
      <c r="H492" s="132" t="str">
        <f>IF(EXACT($F492, ""), "", VLOOKUP($F492, 'RAW EDITED 3 Years'!$A$2:$G$438, 6, FALSE))</f>
        <v>Rental Mobil</v>
      </c>
      <c r="I492" s="132" t="str">
        <f>IF(EXACT($F492, ""), "", VLOOKUP($F492, 'RAW EDITED 3 Years'!$A$2:$G$438, 7, FALSE))</f>
        <v>Rental mobil Operational-Kolaka</v>
      </c>
      <c r="J492" s="113"/>
      <c r="K492" s="113"/>
      <c r="L492" s="63" t="s">
        <v>14276</v>
      </c>
      <c r="N492" s="31">
        <f t="shared" si="26"/>
        <v>123000000000489</v>
      </c>
      <c r="O492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'Suci Nurul Utami Putri'::varchar, 141000000000001::bigint); </v>
      </c>
    </row>
    <row r="493" spans="1:15">
      <c r="A493" s="23" t="str">
        <f t="shared" si="25"/>
        <v/>
      </c>
      <c r="B493" s="22" t="s">
        <v>15868</v>
      </c>
      <c r="C493" s="110">
        <v>141000000000001</v>
      </c>
      <c r="D493" s="111" t="str">
        <f>IF(EXACT($C493, ""), B493, CONCATENATE(VLOOKUP($C493, 'REF - InstitutionType'!$B$4:$E$102, 3, FALSE), IF(EXACT(VLOOKUP($C493, 'REF - InstitutionType'!$B$4:$E$102, 3, FALSE), ""), "", " "), $B493, "", VLOOKUP($C493, 'REF - InstitutionType'!$B$4:$E$102, 4, FALSE), IF(EXACT($E493, ""), "", " [a.k.a : "&amp;$E493&amp;"]")))</f>
        <v>Suparno</v>
      </c>
      <c r="E493" s="112"/>
      <c r="F493" s="63" t="s">
        <v>15867</v>
      </c>
      <c r="G493" s="132" t="str">
        <f>IF(EXACT($F493, ""), "", VLOOKUP($F493, 'RAW EDITED 3 Years'!$A$2:$G$438, 5, FALSE))</f>
        <v>Rental</v>
      </c>
      <c r="H493" s="132" t="str">
        <f>IF(EXACT($F493, ""), "", VLOOKUP($F493, 'RAW EDITED 3 Years'!$A$2:$G$438, 6, FALSE))</f>
        <v>Sewa Rumah</v>
      </c>
      <c r="I493" s="132" t="str">
        <f>IF(EXACT($F493, ""), "", VLOOKUP($F493, 'RAW EDITED 3 Years'!$A$2:$G$438, 7, FALSE))</f>
        <v>Vendor untuk sewa lahan bangunan dan tanah untuk storage dan site office</v>
      </c>
      <c r="J493" s="113"/>
      <c r="K493" s="113"/>
      <c r="L493" s="63" t="s">
        <v>14276</v>
      </c>
      <c r="N493" s="31">
        <f t="shared" si="26"/>
        <v>123000000000490</v>
      </c>
      <c r="O493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'Suparno'::varchar, 141000000000001::bigint); </v>
      </c>
    </row>
    <row r="494" spans="1:15">
      <c r="A494" s="23" t="str">
        <f t="shared" si="25"/>
        <v/>
      </c>
      <c r="B494" s="22" t="s">
        <v>15875</v>
      </c>
      <c r="C494" s="110">
        <v>141000000000001</v>
      </c>
      <c r="D494" s="111" t="str">
        <f>IF(EXACT($C494, ""), B494, CONCATENATE(VLOOKUP($C494, 'REF - InstitutionType'!$B$4:$E$102, 3, FALSE), IF(EXACT(VLOOKUP($C494, 'REF - InstitutionType'!$B$4:$E$102, 3, FALSE), ""), "", " "), $B494, "", VLOOKUP($C494, 'REF - InstitutionType'!$B$4:$E$102, 4, FALSE), IF(EXACT($E494, ""), "", " [a.k.a : "&amp;$E494&amp;"]")))</f>
        <v xml:space="preserve">Surnadi </v>
      </c>
      <c r="E494" s="112"/>
      <c r="F494" s="63" t="s">
        <v>15874</v>
      </c>
      <c r="G494" s="132" t="str">
        <f>IF(EXACT($F494, ""), "", VLOOKUP($F494, 'RAW EDITED 3 Years'!$A$2:$G$438, 5, FALSE))</f>
        <v>Transportation</v>
      </c>
      <c r="H494" s="132" t="str">
        <f>IF(EXACT($F494, ""), "", VLOOKUP($F494, 'RAW EDITED 3 Years'!$A$2:$G$438, 6, FALSE))</f>
        <v>Rental Mobil</v>
      </c>
      <c r="I494" s="132" t="str">
        <f>IF(EXACT($F494, ""), "", VLOOKUP($F494, 'RAW EDITED 3 Years'!$A$2:$G$438, 7, FALSE))</f>
        <v xml:space="preserve">Pengiriman Kompresor dan Genset dari Jakarta ke Pandaan Surabaya </v>
      </c>
      <c r="J494" s="113"/>
      <c r="K494" s="113"/>
      <c r="L494" s="63" t="s">
        <v>14276</v>
      </c>
      <c r="N494" s="31">
        <f t="shared" si="26"/>
        <v>123000000000491</v>
      </c>
      <c r="O494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'Surnadi '::varchar, 141000000000001::bigint); </v>
      </c>
    </row>
    <row r="495" spans="1:15">
      <c r="A495" s="23" t="str">
        <f t="shared" si="25"/>
        <v/>
      </c>
      <c r="B495" s="22" t="s">
        <v>15883</v>
      </c>
      <c r="C495" s="110">
        <v>141000000000001</v>
      </c>
      <c r="D495" s="111" t="str">
        <f>IF(EXACT($C495, ""), B495, CONCATENATE(VLOOKUP($C495, 'REF - InstitutionType'!$B$4:$E$102, 3, FALSE), IF(EXACT(VLOOKUP($C495, 'REF - InstitutionType'!$B$4:$E$102, 3, FALSE), ""), "", " "), $B495, "", VLOOKUP($C495, 'REF - InstitutionType'!$B$4:$E$102, 4, FALSE), IF(EXACT($E495, ""), "", " [a.k.a : "&amp;$E495&amp;"]")))</f>
        <v>Suroto</v>
      </c>
      <c r="E495" s="112"/>
      <c r="F495" s="63" t="s">
        <v>15882</v>
      </c>
      <c r="G495" s="132" t="str">
        <f>IF(EXACT($F495, ""), "", VLOOKUP($F495, 'RAW EDITED 3 Years'!$A$2:$G$438, 5, FALSE))</f>
        <v>Supplier</v>
      </c>
      <c r="H495" s="132" t="str">
        <f>IF(EXACT($F495, ""), "", VLOOKUP($F495, 'RAW EDITED 3 Years'!$A$2:$G$438, 6, FALSE))</f>
        <v>Tanah, Sirtu, Makadam</v>
      </c>
      <c r="I495" s="132" t="str">
        <f>IF(EXACT($F495, ""), "", VLOOKUP($F495, 'RAW EDITED 3 Years'!$A$2:$G$438, 7, FALSE))</f>
        <v/>
      </c>
      <c r="J495" s="113"/>
      <c r="K495" s="113"/>
      <c r="L495" s="63" t="s">
        <v>14276</v>
      </c>
      <c r="N495" s="31">
        <f t="shared" si="26"/>
        <v>123000000000492</v>
      </c>
      <c r="O495" s="32" t="str">
        <f t="shared" ref="O495" si="28">CONCATENATE("PERFORM ""SchData-OLTP-Master"".""Func_TblInstitution_SET""(varSystemLoginSession::bigint, null::bigint, null::varchar, null::timestamptz, null::timestamptz, null::varchar, varInstitutionBranchID::bigint, varBaseCurrencyID::bigint, '", B495, "'::varchar, ", IF(EXACT(C495, ""), "null", C495),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'Suroto'::varchar, 141000000000001::bigint); </v>
      </c>
    </row>
    <row r="496" spans="1:15">
      <c r="A496" s="23" t="str">
        <f t="shared" si="25"/>
        <v/>
      </c>
      <c r="B496" s="22" t="s">
        <v>15903</v>
      </c>
      <c r="C496" s="110">
        <v>141000000000001</v>
      </c>
      <c r="D496" s="111" t="str">
        <f>IF(EXACT($C496, ""), B496, CONCATENATE(VLOOKUP($C496, 'REF - InstitutionType'!$B$4:$E$102, 3, FALSE), IF(EXACT(VLOOKUP($C496, 'REF - InstitutionType'!$B$4:$E$102, 3, FALSE), ""), "", " "), $B496, "", VLOOKUP($C496, 'REF - InstitutionType'!$B$4:$E$102, 4, FALSE), IF(EXACT($E496, ""), "", " [a.k.a : "&amp;$E496&amp;"]")))</f>
        <v>Syahrian</v>
      </c>
      <c r="E496" s="112"/>
      <c r="F496" s="63" t="s">
        <v>15902</v>
      </c>
      <c r="G496" s="132" t="str">
        <f>IF(EXACT($F496, ""), "", VLOOKUP($F496, 'RAW EDITED 3 Years'!$A$2:$G$438, 5, FALSE))</f>
        <v>Mandor/Subcon</v>
      </c>
      <c r="H496" s="132" t="str">
        <f>IF(EXACT($F496, ""), "", VLOOKUP($F496, 'RAW EDITED 3 Years'!$A$2:$G$438, 6, FALSE))</f>
        <v>Soil Test</v>
      </c>
      <c r="I496" s="132" t="str">
        <f>IF(EXACT($F496, ""), "", VLOOKUP($F496, 'RAW EDITED 3 Years'!$A$2:$G$438, 7, FALSE))</f>
        <v/>
      </c>
      <c r="J496" s="113"/>
      <c r="K496" s="113"/>
      <c r="L496" s="63" t="s">
        <v>14276</v>
      </c>
      <c r="N496" s="31">
        <f t="shared" si="26"/>
        <v>123000000000493</v>
      </c>
      <c r="O496" s="32" t="str">
        <f t="shared" ref="O496:O515" si="29">CONCATENATE("PERFORM ""SchData-OLTP-Master"".""Func_TblInstitution_SET""(varSystemLoginSession::bigint, null::bigint, null::varchar, null::timestamptz, null::timestamptz, null::varchar, varInstitutionBranchID::bigint, varBaseCurrencyID::bigint, '", B496, "'::varchar, ", IF(EXACT(C496, ""), "null", C496),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'Syahrian'::varchar, 141000000000001::bigint); </v>
      </c>
    </row>
    <row r="497" spans="1:15">
      <c r="A497" s="23" t="str">
        <f t="shared" si="25"/>
        <v/>
      </c>
      <c r="B497" s="22" t="s">
        <v>13129</v>
      </c>
      <c r="C497" s="110">
        <v>141000000000001</v>
      </c>
      <c r="D497" s="111" t="str">
        <f>IF(EXACT($C497, ""), B497, CONCATENATE(VLOOKUP($C497, 'REF - InstitutionType'!$B$4:$E$102, 3, FALSE), IF(EXACT(VLOOKUP($C497, 'REF - InstitutionType'!$B$4:$E$102, 3, FALSE), ""), "", " "), $B497, "", VLOOKUP($C497, 'REF - InstitutionType'!$B$4:$E$102, 4, FALSE), IF(EXACT($E497, ""), "", " [a.k.a : "&amp;$E497&amp;"]")))</f>
        <v>Tjoe Tjhoen Song</v>
      </c>
      <c r="E497" s="112"/>
      <c r="F497" s="63" t="s">
        <v>13130</v>
      </c>
      <c r="G497" s="132" t="str">
        <f>IF(EXACT($F497, ""), "", VLOOKUP($F497, 'RAW EDITED 3 Years'!$A$2:$G$438, 5, FALSE))</f>
        <v>Workshop</v>
      </c>
      <c r="H497" s="132" t="str">
        <f>IF(EXACT($F497, ""), "", VLOOKUP($F497, 'RAW EDITED 3 Years'!$A$2:$G$438, 6, FALSE))</f>
        <v>Bengkel Las</v>
      </c>
      <c r="I497" s="132" t="str">
        <f>IF(EXACT($F497, ""), "", VLOOKUP($F497, 'RAW EDITED 3 Years'!$A$2:$G$438, 7, FALSE))</f>
        <v>Bengkel Las</v>
      </c>
      <c r="J497" s="113"/>
      <c r="K497" s="113"/>
      <c r="L497" s="63" t="s">
        <v>14276</v>
      </c>
      <c r="N497" s="31">
        <f t="shared" si="26"/>
        <v>123000000000494</v>
      </c>
      <c r="O497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'Tjoe Tjhoen Song'::varchar, 141000000000001::bigint); </v>
      </c>
    </row>
    <row r="498" spans="1:15">
      <c r="A498" s="23" t="str">
        <f t="shared" si="25"/>
        <v/>
      </c>
      <c r="B498" s="70" t="s">
        <v>17410</v>
      </c>
      <c r="C498" s="114">
        <v>141000000000001</v>
      </c>
      <c r="D498" s="115" t="str">
        <f>IF(EXACT($C498, ""), B498, CONCATENATE(VLOOKUP($C498, 'REF - InstitutionType'!$B$4:$E$102, 3, FALSE), IF(EXACT(VLOOKUP($C498, 'REF - InstitutionType'!$B$4:$E$102, 3, FALSE), ""), "", " "), $B498, "", VLOOKUP($C498, 'REF - InstitutionType'!$B$4:$E$102, 4, FALSE), IF(EXACT($E498, ""), "", " [a.k.a : "&amp;$E498&amp;"]")))</f>
        <v>Wilda Trans</v>
      </c>
      <c r="E498" s="116"/>
      <c r="F498" s="73" t="s">
        <v>15397</v>
      </c>
      <c r="G498" s="133" t="str">
        <f>IF(EXACT($F498, ""), "", VLOOKUP($F498, 'RAW EDITED 3 Years'!$A$2:$G$438, 5, FALSE))</f>
        <v>Transportation</v>
      </c>
      <c r="H498" s="133" t="str">
        <f>IF(EXACT($F498, ""), "", VLOOKUP($F498, 'RAW EDITED 3 Years'!$A$2:$G$438, 6, FALSE))</f>
        <v>Trucking</v>
      </c>
      <c r="I498" s="133" t="str">
        <f>IF(EXACT($F498, ""), "", VLOOKUP($F498, 'RAW EDITED 3 Years'!$A$2:$G$438, 7, FALSE))</f>
        <v>Pengiriman Material Makassar Wolo</v>
      </c>
      <c r="J498" s="117"/>
      <c r="K498" s="117"/>
      <c r="L498" s="73" t="s">
        <v>14276</v>
      </c>
      <c r="N498" s="31">
        <f t="shared" si="26"/>
        <v>123000000000495</v>
      </c>
      <c r="O498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'Wilda Trans'::varchar, 141000000000001::bigint); </v>
      </c>
    </row>
    <row r="499" spans="1:15">
      <c r="A499" s="23" t="str">
        <f t="shared" si="25"/>
        <v/>
      </c>
      <c r="B499" s="22" t="s">
        <v>31911</v>
      </c>
      <c r="C499" s="110">
        <v>141000000000012</v>
      </c>
      <c r="D499" s="111" t="str">
        <f>IF(EXACT($C499, ""), B499, CONCATENATE(VLOOKUP($C499, 'REF - InstitutionType'!$B$4:$E$102, 3, FALSE), IF(EXACT(VLOOKUP($C499, 'REF - InstitutionType'!$B$4:$E$102, 3, FALSE), ""), "", " "), $B499, "", VLOOKUP($C499, 'REF - InstitutionType'!$B$4:$E$102, 4, FALSE), IF(EXACT($E499, ""), "", " [a.k.a : "&amp;$E499&amp;"]")))</f>
        <v xml:space="preserve">Koperasi Pegawai PLN Pusat </v>
      </c>
      <c r="E499" s="112"/>
      <c r="F499" s="63" t="s">
        <v>6320</v>
      </c>
      <c r="G499" s="158" t="str">
        <f>IF(EXACT($F499, ""), "", VLOOKUP($F499, 'RAW EDITED All Years'!$A$2:$G$4648, 5, FALSE))</f>
        <v>Badan Pemerintah</v>
      </c>
      <c r="H499" s="158" t="str">
        <f>IF(EXACT($F499, ""), "", VLOOKUP($F499, 'RAW EDITED All Years'!$A$2:$G$4648, 6, FALSE))</f>
        <v>General</v>
      </c>
      <c r="I499" s="158">
        <f>IF(EXACT($F499, ""), "", VLOOKUP($F499, 'RAW EDITED All Years'!$A$2:$G$4648, 7, FALSE))</f>
        <v>0</v>
      </c>
      <c r="J499" s="113"/>
      <c r="K499" s="113"/>
      <c r="L499" s="128" t="s">
        <v>14276</v>
      </c>
      <c r="N499" s="31">
        <f t="shared" si="26"/>
        <v>123000000000496</v>
      </c>
      <c r="O499" s="32" t="str">
        <f t="shared" ref="O499:O502" si="30">CONCATENATE("PERFORM ""SchData-OLTP-Master"".""Func_TblInstitution_SET""(varSystemLoginSession::bigint, null::bigint, null::varchar, null::timestamptz, null::timestamptz, null::varchar, varInstitutionBranchID::bigint, varBaseCurrencyID::bigint, '", B499, "'::varchar, ", IF(EXACT(C499, ""), "null", C499),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'Pegawai PLN Pusat '::varchar, 141000000000012::bigint); </v>
      </c>
    </row>
    <row r="500" spans="1:15">
      <c r="A500" s="23" t="str">
        <f t="shared" si="25"/>
        <v/>
      </c>
      <c r="B500" s="22" t="s">
        <v>21559</v>
      </c>
      <c r="C500" s="110">
        <v>141000000000001</v>
      </c>
      <c r="D500" s="111" t="str">
        <f>IF(EXACT($C500, ""), B500, CONCATENATE(VLOOKUP($C500, 'REF - InstitutionType'!$B$4:$E$102, 3, FALSE), IF(EXACT(VLOOKUP($C500, 'REF - InstitutionType'!$B$4:$E$102, 3, FALSE), ""), "", " "), $B500, "", VLOOKUP($C500, 'REF - InstitutionType'!$B$4:$E$102, 4, FALSE), IF(EXACT($E500, ""), "", " [a.k.a : "&amp;$E500&amp;"]")))</f>
        <v xml:space="preserve">Dewan Pimpinan Pusat Serikat PT PLN </v>
      </c>
      <c r="E500" s="112"/>
      <c r="F500" s="63" t="s">
        <v>3192</v>
      </c>
      <c r="G500" s="158" t="str">
        <f>IF(EXACT($F500, ""), "", VLOOKUP($F500, 'RAW EDITED All Years'!$A$2:$G$4648, 5, FALSE))</f>
        <v>Supplier Others</v>
      </c>
      <c r="H500" s="158">
        <f>IF(EXACT($F500, ""), "", VLOOKUP($F500, 'RAW EDITED All Years'!$A$2:$G$4648, 6, FALSE))</f>
        <v>0</v>
      </c>
      <c r="I500" s="158" t="str">
        <f>IF(EXACT($F500, ""), "", VLOOKUP($F500, 'RAW EDITED All Years'!$A$2:$G$4648, 7, FALSE))</f>
        <v>Pass Without Comment</v>
      </c>
      <c r="J500" s="113"/>
      <c r="K500" s="113"/>
      <c r="L500" s="73" t="s">
        <v>14276</v>
      </c>
      <c r="N500" s="31">
        <f t="shared" si="26"/>
        <v>123000000000497</v>
      </c>
      <c r="O500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'Dewan Pimpinan Pusat Serikat PT PLN '::varchar, 141000000000001::bigint); </v>
      </c>
    </row>
    <row r="501" spans="1:15">
      <c r="A501" s="23" t="str">
        <f t="shared" si="25"/>
        <v/>
      </c>
      <c r="B501" s="125" t="s">
        <v>6505</v>
      </c>
      <c r="C501" s="119">
        <v>141000000000004</v>
      </c>
      <c r="D501" s="126" t="str">
        <f>IF(EXACT($C501, ""), B501, CONCATENATE(VLOOKUP($C501, 'REF - InstitutionType'!$B$4:$E$102, 3, FALSE), IF(EXACT(VLOOKUP($C501, 'REF - InstitutionType'!$B$4:$E$102, 3, FALSE), ""), "", " "), $B501, "", VLOOKUP($C501, 'REF - InstitutionType'!$B$4:$E$102, 4, FALSE), IF(EXACT($E501, ""), "", " [a.k.a : "&amp;$E501&amp;"]")))</f>
        <v>PT. Abadi Gondola Perkasa</v>
      </c>
      <c r="E501" s="127"/>
      <c r="F501" s="128" t="s">
        <v>6506</v>
      </c>
      <c r="G501" s="156" t="str">
        <f>IF(EXACT($F501, ""), "", VLOOKUP($F501, 'RAW EDITED All Years'!$A$2:$G$4648, 5, FALSE))</f>
        <v>Supplier Others</v>
      </c>
      <c r="H501" s="156" t="str">
        <f>IF(EXACT($F501, ""), "", VLOOKUP($F501, 'RAW EDITED All Years'!$A$2:$G$4648, 6, FALSE))</f>
        <v>Overhead</v>
      </c>
      <c r="I501" s="156" t="str">
        <f>IF(EXACT($F501, ""), "", VLOOKUP($F501, 'RAW EDITED All Years'!$A$2:$G$4648, 7, FALSE))</f>
        <v>Penyewaan Gondola</v>
      </c>
      <c r="J501" s="131"/>
      <c r="K501" s="131"/>
      <c r="L501" s="128" t="s">
        <v>14276</v>
      </c>
      <c r="N501" s="31">
        <f t="shared" si="26"/>
        <v>123000000000498</v>
      </c>
      <c r="O501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'Abadi Gondola Perkasa'::varchar, 141000000000004::bigint); </v>
      </c>
    </row>
    <row r="502" spans="1:15">
      <c r="A502" s="23" t="str">
        <f t="shared" si="25"/>
        <v/>
      </c>
      <c r="B502" s="22" t="s">
        <v>31842</v>
      </c>
      <c r="C502" s="110">
        <v>141000000000004</v>
      </c>
      <c r="D502" s="111" t="str">
        <f>IF(EXACT($C502, ""), B502, CONCATENATE(VLOOKUP($C502, 'REF - InstitutionType'!$B$4:$E$102, 3, FALSE), IF(EXACT(VLOOKUP($C502, 'REF - InstitutionType'!$B$4:$E$102, 3, FALSE), ""), "", " "), $B502, "", VLOOKUP($C502, 'REF - InstitutionType'!$B$4:$E$102, 4, FALSE), IF(EXACT($E502, ""), "", " [a.k.a : "&amp;$E502&amp;"]")))</f>
        <v>PT. ABC Power</v>
      </c>
      <c r="E502" s="112"/>
      <c r="F502" s="63" t="s">
        <v>9039</v>
      </c>
      <c r="G502" s="158" t="str">
        <f>IF(EXACT($F502, ""), "", VLOOKUP($F502, 'RAW EDITED All Years'!$A$2:$G$4648, 5, FALSE))</f>
        <v>Rental</v>
      </c>
      <c r="H502" s="158" t="str">
        <f>IF(EXACT($F502, ""), "", VLOOKUP($F502, 'RAW EDITED All Years'!$A$2:$G$4648, 6, FALSE))</f>
        <v>Tools</v>
      </c>
      <c r="I502" s="158">
        <f>IF(EXACT($F502, ""), "", VLOOKUP($F502, 'RAW EDITED All Years'!$A$2:$G$4648, 7, FALSE))</f>
        <v>0</v>
      </c>
      <c r="J502" s="113"/>
      <c r="K502" s="113"/>
      <c r="L502" s="63" t="s">
        <v>14276</v>
      </c>
      <c r="N502" s="31">
        <f t="shared" si="26"/>
        <v>123000000000499</v>
      </c>
      <c r="O502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'ABC Power'::varchar, 141000000000004::bigint); </v>
      </c>
    </row>
    <row r="503" spans="1:15">
      <c r="A503" s="23" t="str">
        <f t="shared" si="25"/>
        <v/>
      </c>
      <c r="B503" s="22" t="s">
        <v>1056</v>
      </c>
      <c r="C503" s="110">
        <v>141000000000004</v>
      </c>
      <c r="D503" s="111" t="str">
        <f>IF(EXACT($C503, ""), B503, CONCATENATE(VLOOKUP($C503, 'REF - InstitutionType'!$B$4:$E$102, 3, FALSE), IF(EXACT(VLOOKUP($C503, 'REF - InstitutionType'!$B$4:$E$102, 3, FALSE), ""), "", " "), $B503, "", VLOOKUP($C503, 'REF - InstitutionType'!$B$4:$E$102, 4, FALSE), IF(EXACT($E503, ""), "", " [a.k.a : "&amp;$E503&amp;"]")))</f>
        <v>PT. Abdi Electra</v>
      </c>
      <c r="E503" s="112"/>
      <c r="F503" s="63" t="s">
        <v>1057</v>
      </c>
      <c r="G503" s="158" t="str">
        <f>IF(EXACT($F503, ""), "", VLOOKUP($F503, 'RAW EDITED All Years'!$A$2:$G$4648, 5, FALSE))</f>
        <v>""</v>
      </c>
      <c r="H503" s="158">
        <f>IF(EXACT($F503, ""), "", VLOOKUP($F503, 'RAW EDITED All Years'!$A$2:$G$4648, 6, FALSE))</f>
        <v>0</v>
      </c>
      <c r="I503" s="158" t="str">
        <f>IF(EXACT($F503, ""), "", VLOOKUP($F503, 'RAW EDITED All Years'!$A$2:$G$4648, 7, FALSE))</f>
        <v>Pass Without Comment</v>
      </c>
      <c r="J503" s="113"/>
      <c r="K503" s="113"/>
      <c r="L503" s="63" t="s">
        <v>14276</v>
      </c>
      <c r="N503" s="31">
        <f t="shared" si="26"/>
        <v>123000000000500</v>
      </c>
      <c r="O503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'Abdi Electra'::varchar, 141000000000004::bigint); </v>
      </c>
    </row>
    <row r="504" spans="1:15">
      <c r="A504" s="23" t="str">
        <f t="shared" si="25"/>
        <v/>
      </c>
      <c r="B504" s="22" t="s">
        <v>31843</v>
      </c>
      <c r="C504" s="110">
        <v>141000000000005</v>
      </c>
      <c r="D504" s="111" t="str">
        <f>IF(EXACT($C504, ""), B504, CONCATENATE(VLOOKUP($C504, 'REF - InstitutionType'!$B$4:$E$102, 3, FALSE), IF(EXACT(VLOOKUP($C504, 'REF - InstitutionType'!$B$4:$E$102, 3, FALSE), ""), "", " "), $B504, "", VLOOKUP($C504, 'REF - InstitutionType'!$B$4:$E$102, 4, FALSE), IF(EXACT($E504, ""), "", " [a.k.a : "&amp;$E504&amp;"]")))</f>
        <v>PT. ACE Hardware Indonesia, Tbk</v>
      </c>
      <c r="E504" s="112"/>
      <c r="F504" s="63" t="s">
        <v>3860</v>
      </c>
      <c r="G504" s="158" t="str">
        <f>IF(EXACT($F504, ""), "", VLOOKUP($F504, 'RAW EDITED All Years'!$A$2:$G$4648, 5, FALSE))</f>
        <v>Supplier Material Civil</v>
      </c>
      <c r="H504" s="158">
        <f>IF(EXACT($F504, ""), "", VLOOKUP($F504, 'RAW EDITED All Years'!$A$2:$G$4648, 6, FALSE))</f>
        <v>0</v>
      </c>
      <c r="I504" s="158" t="str">
        <f>IF(EXACT($F504, ""), "", VLOOKUP($F504, 'RAW EDITED All Years'!$A$2:$G$4648, 7, FALSE))</f>
        <v>Pass Without Comment</v>
      </c>
      <c r="J504" s="113"/>
      <c r="K504" s="113"/>
      <c r="L504" s="63" t="s">
        <v>14276</v>
      </c>
      <c r="N504" s="31">
        <f t="shared" si="26"/>
        <v>123000000000501</v>
      </c>
      <c r="O504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'ACE Hardware Indonesia'::varchar, 141000000000005::bigint); </v>
      </c>
    </row>
    <row r="505" spans="1:15">
      <c r="A505" s="23" t="str">
        <f t="shared" si="25"/>
        <v/>
      </c>
      <c r="B505" s="22" t="s">
        <v>11153</v>
      </c>
      <c r="C505" s="110">
        <v>141000000000004</v>
      </c>
      <c r="D505" s="111" t="str">
        <f>IF(EXACT($C505, ""), B505, CONCATENATE(VLOOKUP($C505, 'REF - InstitutionType'!$B$4:$E$102, 3, FALSE), IF(EXACT(VLOOKUP($C505, 'REF - InstitutionType'!$B$4:$E$102, 3, FALSE), ""), "", " "), $B505, "", VLOOKUP($C505, 'REF - InstitutionType'!$B$4:$E$102, 4, FALSE), IF(EXACT($E505, ""), "", " [a.k.a : "&amp;$E505&amp;"]")))</f>
        <v>PT. Acommerce Jaya Abadi</v>
      </c>
      <c r="E505" s="112"/>
      <c r="F505" s="63" t="s">
        <v>11154</v>
      </c>
      <c r="G505" s="158" t="str">
        <f>IF(EXACT($F505, ""), "", VLOOKUP($F505, 'RAW EDITED All Years'!$A$2:$G$4648, 5, FALSE))</f>
        <v>Supplier</v>
      </c>
      <c r="H505" s="158" t="str">
        <f>IF(EXACT($F505, ""), "", VLOOKUP($F505, 'RAW EDITED All Years'!$A$2:$G$4648, 6, FALSE))</f>
        <v>Building Management</v>
      </c>
      <c r="I505" s="158" t="str">
        <f>IF(EXACT($F505, ""), "", VLOOKUP($F505, 'RAW EDITED All Years'!$A$2:$G$4648, 7, FALSE))</f>
        <v>TV</v>
      </c>
      <c r="J505" s="113"/>
      <c r="K505" s="113"/>
      <c r="L505" s="63" t="s">
        <v>14276</v>
      </c>
      <c r="N505" s="31">
        <f t="shared" si="26"/>
        <v>123000000000502</v>
      </c>
      <c r="O505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'Acommerce Jaya Abadi'::varchar, 141000000000004::bigint); </v>
      </c>
    </row>
    <row r="506" spans="1:15">
      <c r="A506" s="23" t="str">
        <f t="shared" si="25"/>
        <v/>
      </c>
      <c r="B506" s="22" t="s">
        <v>12936</v>
      </c>
      <c r="C506" s="110">
        <v>141000000000004</v>
      </c>
      <c r="D506" s="111" t="str">
        <f>IF(EXACT($C506, ""), B506, CONCATENATE(VLOOKUP($C506, 'REF - InstitutionType'!$B$4:$E$102, 3, FALSE), IF(EXACT(VLOOKUP($C506, 'REF - InstitutionType'!$B$4:$E$102, 3, FALSE), ""), "", " "), $B506, "", VLOOKUP($C506, 'REF - InstitutionType'!$B$4:$E$102, 4, FALSE), IF(EXACT($E506, ""), "", " [a.k.a : "&amp;$E506&amp;"]")))</f>
        <v>PT. Adhi Gana Nusantara</v>
      </c>
      <c r="E506" s="112"/>
      <c r="F506" s="63" t="s">
        <v>12937</v>
      </c>
      <c r="G506" s="158" t="str">
        <f>IF(EXACT($F506, ""), "", VLOOKUP($F506, 'RAW EDITED All Years'!$A$2:$G$4648, 5, FALSE))</f>
        <v>Supplier</v>
      </c>
      <c r="H506" s="158" t="str">
        <f>IF(EXACT($F506, ""), "", VLOOKUP($F506, 'RAW EDITED All Years'!$A$2:$G$4648, 6, FALSE))</f>
        <v>Besi Beton</v>
      </c>
      <c r="I506" s="158">
        <f>IF(EXACT($F506, ""), "", VLOOKUP($F506, 'RAW EDITED All Years'!$A$2:$G$4648, 7, FALSE))</f>
        <v>0</v>
      </c>
      <c r="J506" s="113"/>
      <c r="K506" s="113"/>
      <c r="L506" s="63" t="s">
        <v>14276</v>
      </c>
      <c r="N506" s="31">
        <f t="shared" si="26"/>
        <v>123000000000503</v>
      </c>
      <c r="O506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'Adhi Gana Nusantara'::varchar, 141000000000004::bigint); </v>
      </c>
    </row>
    <row r="507" spans="1:15">
      <c r="A507" s="23" t="str">
        <f t="shared" si="25"/>
        <v/>
      </c>
      <c r="B507" s="22" t="s">
        <v>18848</v>
      </c>
      <c r="C507" s="110">
        <v>141000000000004</v>
      </c>
      <c r="D507" s="111" t="str">
        <f>IF(EXACT($C507, ""), B507, CONCATENATE(VLOOKUP($C507, 'REF - InstitutionType'!$B$4:$E$102, 3, FALSE), IF(EXACT(VLOOKUP($C507, 'REF - InstitutionType'!$B$4:$E$102, 3, FALSE), ""), "", " "), $B507, "", VLOOKUP($C507, 'REF - InstitutionType'!$B$4:$E$102, 4, FALSE), IF(EXACT($E507, ""), "", " [a.k.a : "&amp;$E507&amp;"]")))</f>
        <v>PT. Adhimix PCI Indonesia</v>
      </c>
      <c r="E507" s="112"/>
      <c r="F507" s="63" t="s">
        <v>17961</v>
      </c>
      <c r="G507" s="158" t="str">
        <f>IF(EXACT($F507, ""), "", VLOOKUP($F507, 'RAW EDITED All Years'!$A$2:$G$4648, 5, FALSE))</f>
        <v>Pabrik</v>
      </c>
      <c r="H507" s="158" t="str">
        <f>IF(EXACT($F507, ""), "", VLOOKUP($F507, 'RAW EDITED All Years'!$A$2:$G$4648, 6, FALSE))</f>
        <v>Tiang</v>
      </c>
      <c r="I507" s="158" t="str">
        <f>IF(EXACT($F507, ""), "", VLOOKUP($F507, 'RAW EDITED All Years'!$A$2:$G$4648, 7, FALSE))</f>
        <v>Pabrik Tiang Pancang dan material precast lainnya (saluran, spun pile dll)</v>
      </c>
      <c r="J507" s="113"/>
      <c r="K507" s="113"/>
      <c r="L507" s="63" t="s">
        <v>14276</v>
      </c>
      <c r="N507" s="31">
        <f t="shared" si="26"/>
        <v>123000000000504</v>
      </c>
      <c r="O507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'Adhimix PCI Indonesia'::varchar, 141000000000004::bigint); </v>
      </c>
    </row>
    <row r="508" spans="1:15">
      <c r="A508" s="23" t="str">
        <f t="shared" si="25"/>
        <v/>
      </c>
      <c r="B508" s="22" t="s">
        <v>10029</v>
      </c>
      <c r="C508" s="110">
        <v>141000000000004</v>
      </c>
      <c r="D508" s="111" t="str">
        <f>IF(EXACT($C508, ""), B508, CONCATENATE(VLOOKUP($C508, 'REF - InstitutionType'!$B$4:$E$102, 3, FALSE), IF(EXACT(VLOOKUP($C508, 'REF - InstitutionType'!$B$4:$E$102, 3, FALSE), ""), "", " "), $B508, "", VLOOKUP($C508, 'REF - InstitutionType'!$B$4:$E$102, 4, FALSE), IF(EXACT($E508, ""), "", " [a.k.a : "&amp;$E508&amp;"]")))</f>
        <v>PT. Adhimix RMC Indonesia</v>
      </c>
      <c r="E508" s="112"/>
      <c r="F508" s="63" t="s">
        <v>10030</v>
      </c>
      <c r="G508" s="158" t="str">
        <f>IF(EXACT($F508, ""), "", VLOOKUP($F508, 'RAW EDITED All Years'!$A$2:$G$4648, 5, FALSE))</f>
        <v>Supplier Material Civil</v>
      </c>
      <c r="H508" s="158" t="str">
        <f>IF(EXACT($F508, ""), "", VLOOKUP($F508, 'RAW EDITED All Years'!$A$2:$G$4648, 6, FALSE))</f>
        <v>Bahan Bangunan</v>
      </c>
      <c r="I508" s="158" t="str">
        <f>IF(EXACT($F508, ""), "", VLOOKUP($F508, 'RAW EDITED All Years'!$A$2:$G$4648, 7, FALSE))</f>
        <v xml:space="preserve">Supplier Beton Ready Mix </v>
      </c>
      <c r="J508" s="113"/>
      <c r="K508" s="113"/>
      <c r="L508" s="63" t="s">
        <v>14276</v>
      </c>
      <c r="N508" s="31">
        <f t="shared" si="26"/>
        <v>123000000000505</v>
      </c>
      <c r="O508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'Adhimix RMC Indonesia'::varchar, 141000000000004::bigint); </v>
      </c>
    </row>
    <row r="509" spans="1:15">
      <c r="A509" s="23" t="str">
        <f t="shared" si="25"/>
        <v/>
      </c>
      <c r="B509" s="22" t="s">
        <v>18882</v>
      </c>
      <c r="C509" s="110">
        <v>141000000000004</v>
      </c>
      <c r="D509" s="111" t="str">
        <f>IF(EXACT($C509, ""), B509, CONCATENATE(VLOOKUP($C509, 'REF - InstitutionType'!$B$4:$E$102, 3, FALSE), IF(EXACT(VLOOKUP($C509, 'REF - InstitutionType'!$B$4:$E$102, 3, FALSE), ""), "", " "), $B509, "", VLOOKUP($C509, 'REF - InstitutionType'!$B$4:$E$102, 4, FALSE), IF(EXACT($E509, ""), "", " [a.k.a : "&amp;$E509&amp;"]")))</f>
        <v>PT. Adici Crane Pratama</v>
      </c>
      <c r="E509" s="112"/>
      <c r="F509" s="63" t="s">
        <v>17963</v>
      </c>
      <c r="G509" s="158" t="str">
        <f>IF(EXACT($F509, ""), "", VLOOKUP($F509, 'RAW EDITED All Years'!$A$2:$G$4648, 5, FALSE))</f>
        <v>Rental</v>
      </c>
      <c r="H509" s="158" t="str">
        <f>IF(EXACT($F509, ""), "", VLOOKUP($F509, 'RAW EDITED All Years'!$A$2:$G$4648, 6, FALSE))</f>
        <v>Alat Berat</v>
      </c>
      <c r="I509" s="158" t="str">
        <f>IF(EXACT($F509, ""), "", VLOOKUP($F509, 'RAW EDITED All Years'!$A$2:$G$4648, 7, FALSE))</f>
        <v>Penyewaan Truck Crane / MB Telescopic Boom (Tronton)</v>
      </c>
      <c r="J509" s="113"/>
      <c r="K509" s="113"/>
      <c r="L509" s="63" t="s">
        <v>14276</v>
      </c>
      <c r="N509" s="31">
        <f t="shared" si="26"/>
        <v>123000000000506</v>
      </c>
      <c r="O509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'Adici Crane Pratama'::varchar, 141000000000004::bigint); </v>
      </c>
    </row>
    <row r="510" spans="1:15">
      <c r="A510" s="23" t="str">
        <f t="shared" si="25"/>
        <v/>
      </c>
      <c r="B510" s="22" t="s">
        <v>7494</v>
      </c>
      <c r="C510" s="110">
        <v>141000000000004</v>
      </c>
      <c r="D510" s="111" t="str">
        <f>IF(EXACT($C510, ""), B510, CONCATENATE(VLOOKUP($C510, 'REF - InstitutionType'!$B$4:$E$102, 3, FALSE), IF(EXACT(VLOOKUP($C510, 'REF - InstitutionType'!$B$4:$E$102, 3, FALSE), ""), "", " "), $B510, "", VLOOKUP($C510, 'REF - InstitutionType'!$B$4:$E$102, 4, FALSE), IF(EXACT($E510, ""), "", " [a.k.a : "&amp;$E510&amp;"]")))</f>
        <v>PT. Adimitra Karunia</v>
      </c>
      <c r="E510" s="112"/>
      <c r="F510" s="63" t="s">
        <v>7495</v>
      </c>
      <c r="G510" s="158" t="str">
        <f>IF(EXACT($F510, ""), "", VLOOKUP($F510, 'RAW EDITED All Years'!$A$2:$G$4648, 5, FALSE))</f>
        <v>Transportation</v>
      </c>
      <c r="H510" s="158" t="str">
        <f>IF(EXACT($F510, ""), "", VLOOKUP($F510, 'RAW EDITED All Years'!$A$2:$G$4648, 6, FALSE))</f>
        <v>Trucking</v>
      </c>
      <c r="I510" s="158">
        <f>IF(EXACT($F510, ""), "", VLOOKUP($F510, 'RAW EDITED All Years'!$A$2:$G$4648, 7, FALSE))</f>
        <v>0</v>
      </c>
      <c r="J510" s="113"/>
      <c r="K510" s="113"/>
      <c r="L510" s="63" t="s">
        <v>14276</v>
      </c>
      <c r="N510" s="31">
        <f t="shared" si="26"/>
        <v>123000000000507</v>
      </c>
      <c r="O510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'Adimitra Karunia'::varchar, 141000000000004::bigint); </v>
      </c>
    </row>
    <row r="511" spans="1:15">
      <c r="A511" s="23" t="str">
        <f t="shared" si="25"/>
        <v/>
      </c>
      <c r="B511" s="22" t="s">
        <v>12814</v>
      </c>
      <c r="C511" s="110">
        <v>141000000000004</v>
      </c>
      <c r="D511" s="111" t="str">
        <f>IF(EXACT($C511, ""), B511, CONCATENATE(VLOOKUP($C511, 'REF - InstitutionType'!$B$4:$E$102, 3, FALSE), IF(EXACT(VLOOKUP($C511, 'REF - InstitutionType'!$B$4:$E$102, 3, FALSE), ""), "", " "), $B511, "", VLOOKUP($C511, 'REF - InstitutionType'!$B$4:$E$102, 4, FALSE), IF(EXACT($E511, ""), "", " [a.k.a : "&amp;$E511&amp;"]")))</f>
        <v>PT. Adinaga Distribution Jakarta</v>
      </c>
      <c r="E511" s="112"/>
      <c r="F511" s="63" t="s">
        <v>12815</v>
      </c>
      <c r="G511" s="158" t="str">
        <f>IF(EXACT($F511, ""), "", VLOOKUP($F511, 'RAW EDITED All Years'!$A$2:$G$4648, 5, FALSE))</f>
        <v>Supplier</v>
      </c>
      <c r="H511" s="158" t="str">
        <f>IF(EXACT($F511, ""), "", VLOOKUP($F511, 'RAW EDITED All Years'!$A$2:$G$4648, 6, FALSE))</f>
        <v>Alat, Mesin dan suku cadang</v>
      </c>
      <c r="I511" s="158" t="str">
        <f>IF(EXACT($F511, ""), "", VLOOKUP($F511, 'RAW EDITED All Years'!$A$2:$G$4648, 7, FALSE))</f>
        <v>Water treatment ,service&amp;, suku cadang</v>
      </c>
      <c r="J511" s="113"/>
      <c r="K511" s="113"/>
      <c r="L511" s="63" t="s">
        <v>14276</v>
      </c>
      <c r="N511" s="31">
        <f t="shared" si="26"/>
        <v>123000000000508</v>
      </c>
      <c r="O511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'Adinaga Distribution Jakarta'::varchar, 141000000000004::bigint); </v>
      </c>
    </row>
    <row r="512" spans="1:15">
      <c r="A512" s="23" t="str">
        <f t="shared" si="25"/>
        <v/>
      </c>
      <c r="B512" s="22" t="s">
        <v>31844</v>
      </c>
      <c r="C512" s="110">
        <v>141000000000004</v>
      </c>
      <c r="D512" s="111" t="str">
        <f>IF(EXACT($C512, ""), B512, CONCATENATE(VLOOKUP($C512, 'REF - InstitutionType'!$B$4:$E$102, 3, FALSE), IF(EXACT(VLOOKUP($C512, 'REF - InstitutionType'!$B$4:$E$102, 3, FALSE), ""), "", " "), $B512, "", VLOOKUP($C512, 'REF - InstitutionType'!$B$4:$E$102, 4, FALSE), IF(EXACT($E512, ""), "", " [a.k.a : "&amp;$E512&amp;"]")))</f>
        <v>PT. Advancednet Indonesia</v>
      </c>
      <c r="E512" s="112"/>
      <c r="F512" s="63" t="s">
        <v>5000</v>
      </c>
      <c r="G512" s="158" t="str">
        <f>IF(EXACT($F512, ""), "", VLOOKUP($F512, 'RAW EDITED All Years'!$A$2:$G$4648, 5, FALSE))</f>
        <v>Distributor</v>
      </c>
      <c r="H512" s="158" t="str">
        <f>IF(EXACT($F512, ""), "", VLOOKUP($F512, 'RAW EDITED All Years'!$A$2:$G$4648, 6, FALSE))</f>
        <v>Material OSP</v>
      </c>
      <c r="I512" s="158" t="str">
        <f>IF(EXACT($F512, ""), "", VLOOKUP($F512, 'RAW EDITED All Years'!$A$2:$G$4648, 7, FALSE))</f>
        <v>Pass Without Comment</v>
      </c>
      <c r="J512" s="113"/>
      <c r="K512" s="113"/>
      <c r="L512" s="63" t="s">
        <v>14276</v>
      </c>
      <c r="N512" s="31">
        <f t="shared" si="26"/>
        <v>123000000000509</v>
      </c>
      <c r="O512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'Advancednet Indonesia'::varchar, 141000000000004::bigint); </v>
      </c>
    </row>
    <row r="513" spans="1:15">
      <c r="A513" s="23" t="str">
        <f t="shared" si="25"/>
        <v/>
      </c>
      <c r="B513" s="22" t="s">
        <v>1088</v>
      </c>
      <c r="C513" s="110">
        <v>141000000000004</v>
      </c>
      <c r="D513" s="111" t="str">
        <f>IF(EXACT($C513, ""), B513, CONCATENATE(VLOOKUP($C513, 'REF - InstitutionType'!$B$4:$E$102, 3, FALSE), IF(EXACT(VLOOKUP($C513, 'REF - InstitutionType'!$B$4:$E$102, 3, FALSE), ""), "", " "), $B513, "", VLOOKUP($C513, 'REF - InstitutionType'!$B$4:$E$102, 4, FALSE), IF(EXACT($E513, ""), "", " [a.k.a : "&amp;$E513&amp;"]")))</f>
        <v>PT. Adyawansa Dinamika</v>
      </c>
      <c r="E513" s="112"/>
      <c r="F513" s="63" t="s">
        <v>1089</v>
      </c>
      <c r="G513" s="158" t="str">
        <f>IF(EXACT($F513, ""), "", VLOOKUP($F513, 'RAW EDITED All Years'!$A$2:$G$4648, 5, FALSE))</f>
        <v>""</v>
      </c>
      <c r="H513" s="158">
        <f>IF(EXACT($F513, ""), "", VLOOKUP($F513, 'RAW EDITED All Years'!$A$2:$G$4648, 6, FALSE))</f>
        <v>0</v>
      </c>
      <c r="I513" s="158" t="str">
        <f>IF(EXACT($F513, ""), "", VLOOKUP($F513, 'RAW EDITED All Years'!$A$2:$G$4648, 7, FALSE))</f>
        <v>Pass Without Comment</v>
      </c>
      <c r="J513" s="113"/>
      <c r="K513" s="113"/>
      <c r="L513" s="63" t="s">
        <v>14276</v>
      </c>
      <c r="N513" s="31">
        <f t="shared" si="26"/>
        <v>123000000000510</v>
      </c>
      <c r="O513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'Adyawansa Dinamika'::varchar, 141000000000004::bigint); </v>
      </c>
    </row>
    <row r="514" spans="1:15">
      <c r="A514" s="23" t="str">
        <f t="shared" si="25"/>
        <v>Duplicated</v>
      </c>
      <c r="B514" s="22" t="s">
        <v>16017</v>
      </c>
      <c r="C514" s="110">
        <v>141000000000004</v>
      </c>
      <c r="D514" s="111" t="str">
        <f>IF(EXACT($C514, ""), B514, CONCATENATE(VLOOKUP($C514, 'REF - InstitutionType'!$B$4:$E$102, 3, FALSE), IF(EXACT(VLOOKUP($C514, 'REF - InstitutionType'!$B$4:$E$102, 3, FALSE), ""), "", " "), $B514, "", VLOOKUP($C514, 'REF - InstitutionType'!$B$4:$E$102, 4, FALSE), IF(EXACT($E514, ""), "", " [a.k.a : "&amp;$E514&amp;"]")))</f>
        <v>PT. Aegisindo Mitra Sejati</v>
      </c>
      <c r="E514" s="112"/>
      <c r="F514" s="63" t="s">
        <v>1301</v>
      </c>
      <c r="G514" s="158" t="str">
        <f>IF(EXACT($F514, ""), "", VLOOKUP($F514, 'RAW EDITED All Years'!$A$2:$G$4648, 5, FALSE))</f>
        <v>Supplier</v>
      </c>
      <c r="H514" s="158" t="str">
        <f>IF(EXACT($F514, ""), "", VLOOKUP($F514, 'RAW EDITED All Years'!$A$2:$G$4648, 6, FALSE))</f>
        <v>K3 Equipment</v>
      </c>
      <c r="I514" s="158" t="str">
        <f>IF(EXACT($F514, ""), "", VLOOKUP($F514, 'RAW EDITED All Years'!$A$2:$G$4648, 7, FALSE))</f>
        <v>APD Seperti Sepatu safety, rompi, helm, kacamata. Authorized Dealer Safety Boot merk LEGION TERASTEEL</v>
      </c>
      <c r="J514" s="113"/>
      <c r="K514" s="113"/>
      <c r="L514" s="63" t="s">
        <v>14276</v>
      </c>
      <c r="N514" s="31">
        <f t="shared" si="26"/>
        <v>123000000000511</v>
      </c>
      <c r="O514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'Aegisindo Mitra Sejati'::varchar, 141000000000004::bigint); </v>
      </c>
    </row>
    <row r="515" spans="1:15">
      <c r="A515" s="23" t="str">
        <f t="shared" si="25"/>
        <v/>
      </c>
      <c r="B515" s="22" t="s">
        <v>1029</v>
      </c>
      <c r="C515" s="110">
        <v>141000000000004</v>
      </c>
      <c r="D515" s="111" t="str">
        <f>IF(EXACT($C515, ""), B515, CONCATENATE(VLOOKUP($C515, 'REF - InstitutionType'!$B$4:$E$102, 3, FALSE), IF(EXACT(VLOOKUP($C515, 'REF - InstitutionType'!$B$4:$E$102, 3, FALSE), ""), "", " "), $B515, "", VLOOKUP($C515, 'REF - InstitutionType'!$B$4:$E$102, 4, FALSE), IF(EXACT($E515, ""), "", " [a.k.a : "&amp;$E515&amp;"]")))</f>
        <v>PT. Aerotrans Metropolitan Express</v>
      </c>
      <c r="E515" s="112"/>
      <c r="F515" s="63" t="s">
        <v>1030</v>
      </c>
      <c r="G515" s="158" t="str">
        <f>IF(EXACT($F515, ""), "", VLOOKUP($F515, 'RAW EDITED All Years'!$A$2:$G$4648, 5, FALSE))</f>
        <v>Transp</v>
      </c>
      <c r="H515" s="158">
        <f>IF(EXACT($F515, ""), "", VLOOKUP($F515, 'RAW EDITED All Years'!$A$2:$G$4648, 6, FALSE))</f>
        <v>0</v>
      </c>
      <c r="I515" s="158" t="str">
        <f>IF(EXACT($F515, ""), "", VLOOKUP($F515, 'RAW EDITED All Years'!$A$2:$G$4648, 7, FALSE))</f>
        <v>Pass Without Comment</v>
      </c>
      <c r="J515" s="113"/>
      <c r="K515" s="113"/>
      <c r="L515" s="63" t="s">
        <v>14276</v>
      </c>
      <c r="N515" s="31">
        <f t="shared" si="26"/>
        <v>123000000000512</v>
      </c>
      <c r="O515" s="32" t="str">
        <f t="shared" si="29"/>
        <v xml:space="preserve">PERFORM "SchData-OLTP-Master"."Func_TblInstitution_SET"(varSystemLoginSession::bigint, null::bigint, null::varchar, null::timestamptz, null::timestamptz, null::varchar, varInstitutionBranchID::bigint, varBaseCurrencyID::bigint, 'Aerotrans Metropolitan Express'::varchar, 141000000000004::bigint); </v>
      </c>
    </row>
    <row r="516" spans="1:15">
      <c r="A516" s="23" t="str">
        <f t="shared" si="25"/>
        <v/>
      </c>
      <c r="B516" s="22" t="s">
        <v>10261</v>
      </c>
      <c r="C516" s="110">
        <v>141000000000004</v>
      </c>
      <c r="D516" s="111" t="str">
        <f>IF(EXACT($C516, ""), B516, CONCATENATE(VLOOKUP($C516, 'REF - InstitutionType'!$B$4:$E$102, 3, FALSE), IF(EXACT(VLOOKUP($C516, 'REF - InstitutionType'!$B$4:$E$102, 3, FALSE), ""), "", " "), $B516, "", VLOOKUP($C516, 'REF - InstitutionType'!$B$4:$E$102, 4, FALSE), IF(EXACT($E516, ""), "", " [a.k.a : "&amp;$E516&amp;"]")))</f>
        <v>PT. Agape Sukses Abadi</v>
      </c>
      <c r="E516" s="112"/>
      <c r="F516" s="63" t="s">
        <v>10262</v>
      </c>
      <c r="G516" s="158" t="str">
        <f>IF(EXACT($F516, ""), "", VLOOKUP($F516, 'RAW EDITED All Years'!$A$2:$G$4648, 5, FALSE))</f>
        <v>Transportation</v>
      </c>
      <c r="H516" s="158" t="str">
        <f>IF(EXACT($F516, ""), "", VLOOKUP($F516, 'RAW EDITED All Years'!$A$2:$G$4648, 6, FALSE))</f>
        <v>Trucking</v>
      </c>
      <c r="I516" s="158">
        <f>IF(EXACT($F516, ""), "", VLOOKUP($F516, 'RAW EDITED All Years'!$A$2:$G$4648, 7, FALSE))</f>
        <v>0</v>
      </c>
      <c r="J516" s="113"/>
      <c r="K516" s="113"/>
      <c r="L516" s="63" t="s">
        <v>14276</v>
      </c>
      <c r="N516" s="31">
        <f t="shared" si="26"/>
        <v>123000000000513</v>
      </c>
      <c r="O516" s="32" t="str">
        <f t="shared" ref="O516:O522" si="31">CONCATENATE("PERFORM ""SchData-OLTP-Master"".""Func_TblInstitution_SET""(varSystemLoginSession::bigint, null::bigint, null::varchar, null::timestamptz, null::timestamptz, null::varchar, varInstitutionBranchID::bigint, varBaseCurrencyID::bigint, '", B516, "'::varchar, ", IF(EXACT(C516, ""), "null", C516),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'Agape Sukses Abadi'::varchar, 141000000000004::bigint); </v>
      </c>
    </row>
    <row r="517" spans="1:15">
      <c r="A517" s="23" t="str">
        <f t="shared" ref="A517:A573" si="32">IF( COUNTIF( $D$4:$D$1000, $D517 ) = 1, "", "Duplicated")</f>
        <v/>
      </c>
      <c r="B517" s="22" t="s">
        <v>9264</v>
      </c>
      <c r="C517" s="110">
        <v>141000000000004</v>
      </c>
      <c r="D517" s="111" t="str">
        <f>IF(EXACT($C517, ""), B517, CONCATENATE(VLOOKUP($C517, 'REF - InstitutionType'!$B$4:$E$102, 3, FALSE), IF(EXACT(VLOOKUP($C517, 'REF - InstitutionType'!$B$4:$E$102, 3, FALSE), ""), "", " "), $B517, "", VLOOKUP($C517, 'REF - InstitutionType'!$B$4:$E$102, 4, FALSE), IF(EXACT($E517, ""), "", " [a.k.a : "&amp;$E517&amp;"]")))</f>
        <v>PT. Agung Bersama Indonesia</v>
      </c>
      <c r="E517" s="112"/>
      <c r="F517" s="63" t="s">
        <v>9265</v>
      </c>
      <c r="G517" s="158" t="str">
        <f>IF(EXACT($F517, ""), "", VLOOKUP($F517, 'RAW EDITED All Years'!$A$2:$G$4648, 5, FALSE))</f>
        <v>Supplier</v>
      </c>
      <c r="H517" s="158" t="str">
        <f>IF(EXACT($F517, ""), "", VLOOKUP($F517, 'RAW EDITED All Years'!$A$2:$G$4648, 6, FALSE))</f>
        <v>Tiang</v>
      </c>
      <c r="I517" s="158" t="str">
        <f>IF(EXACT($F517, ""), "", VLOOKUP($F517, 'RAW EDITED All Years'!$A$2:$G$4648, 7, FALSE))</f>
        <v>Supplier Tiang PJU</v>
      </c>
      <c r="J517" s="113"/>
      <c r="K517" s="113"/>
      <c r="L517" s="63" t="s">
        <v>14276</v>
      </c>
      <c r="N517" s="31">
        <f t="shared" si="26"/>
        <v>123000000000514</v>
      </c>
      <c r="O517" s="32" t="str">
        <f t="shared" si="31"/>
        <v xml:space="preserve">PERFORM "SchData-OLTP-Master"."Func_TblInstitution_SET"(varSystemLoginSession::bigint, null::bigint, null::varchar, null::timestamptz, null::timestamptz, null::varchar, varInstitutionBranchID::bigint, varBaseCurrencyID::bigint, 'Agung Bersama Indonesia'::varchar, 141000000000004::bigint); </v>
      </c>
    </row>
    <row r="518" spans="1:15">
      <c r="A518" s="23" t="str">
        <f t="shared" si="32"/>
        <v/>
      </c>
      <c r="B518" s="22" t="s">
        <v>31845</v>
      </c>
      <c r="C518" s="110">
        <v>141000000000004</v>
      </c>
      <c r="D518" s="111" t="str">
        <f>IF(EXACT($C518, ""), B518, CONCATENATE(VLOOKUP($C518, 'REF - InstitutionType'!$B$4:$E$102, 3, FALSE), IF(EXACT(VLOOKUP($C518, 'REF - InstitutionType'!$B$4:$E$102, 3, FALSE), ""), "", " "), $B518, "", VLOOKUP($C518, 'REF - InstitutionType'!$B$4:$E$102, 4, FALSE), IF(EXACT($E518, ""), "", " [a.k.a : "&amp;$E518&amp;"]")))</f>
        <v>PT. Agung Karunia Utama</v>
      </c>
      <c r="E518" s="112"/>
      <c r="F518" s="63" t="s">
        <v>5504</v>
      </c>
      <c r="G518" s="158" t="str">
        <f>IF(EXACT($F518, ""), "", VLOOKUP($F518, 'RAW EDITED All Years'!$A$2:$G$4648, 5, FALSE))</f>
        <v>Survey</v>
      </c>
      <c r="H518" s="158" t="str">
        <f>IF(EXACT($F518, ""), "", VLOOKUP($F518, 'RAW EDITED All Years'!$A$2:$G$4648, 6, FALSE))</f>
        <v>Survey</v>
      </c>
      <c r="I518" s="158" t="str">
        <f>IF(EXACT($F518, ""), "", VLOOKUP($F518, 'RAW EDITED All Years'!$A$2:$G$4648, 7, FALSE))</f>
        <v>VENDOR UNTUK JASA SURVE FTTH BANDUNG. DATA PERUSAHAAN SEDANG DIMINTAKAN</v>
      </c>
      <c r="J518" s="113"/>
      <c r="K518" s="113"/>
      <c r="L518" s="63" t="s">
        <v>14276</v>
      </c>
      <c r="N518" s="31">
        <f t="shared" si="26"/>
        <v>123000000000515</v>
      </c>
      <c r="O518" s="32" t="str">
        <f t="shared" si="31"/>
        <v xml:space="preserve">PERFORM "SchData-OLTP-Master"."Func_TblInstitution_SET"(varSystemLoginSession::bigint, null::bigint, null::varchar, null::timestamptz, null::timestamptz, null::varchar, varInstitutionBranchID::bigint, varBaseCurrencyID::bigint, 'Agung Karunia Utama'::varchar, 141000000000004::bigint); </v>
      </c>
    </row>
    <row r="519" spans="1:15">
      <c r="A519" s="23" t="str">
        <f t="shared" si="32"/>
        <v/>
      </c>
      <c r="B519" s="22" t="s">
        <v>9029</v>
      </c>
      <c r="C519" s="110">
        <v>141000000000004</v>
      </c>
      <c r="D519" s="111" t="str">
        <f>IF(EXACT($C519, ""), B519, CONCATENATE(VLOOKUP($C519, 'REF - InstitutionType'!$B$4:$E$102, 3, FALSE), IF(EXACT(VLOOKUP($C519, 'REF - InstitutionType'!$B$4:$E$102, 3, FALSE), ""), "", " "), $B519, "", VLOOKUP($C519, 'REF - InstitutionType'!$B$4:$E$102, 4, FALSE), IF(EXACT($E519, ""), "", " [a.k.a : "&amp;$E519&amp;"]")))</f>
        <v>PT. Agusta Mitra Sukses</v>
      </c>
      <c r="E519" s="112"/>
      <c r="F519" s="63" t="s">
        <v>9030</v>
      </c>
      <c r="G519" s="158" t="str">
        <f>IF(EXACT($F519, ""), "", VLOOKUP($F519, 'RAW EDITED All Years'!$A$2:$G$4648, 5, FALSE))</f>
        <v>Rental</v>
      </c>
      <c r="H519" s="158" t="str">
        <f>IF(EXACT($F519, ""), "", VLOOKUP($F519, 'RAW EDITED All Years'!$A$2:$G$4648, 6, FALSE))</f>
        <v>Rental Alat Berat</v>
      </c>
      <c r="I519" s="158" t="str">
        <f>IF(EXACT($F519, ""), "", VLOOKUP($F519, 'RAW EDITED All Years'!$A$2:$G$4648, 7, FALSE))</f>
        <v>Rental Barbending &amp; Barcutter</v>
      </c>
      <c r="J519" s="113"/>
      <c r="K519" s="113"/>
      <c r="L519" s="63" t="s">
        <v>14276</v>
      </c>
      <c r="N519" s="31">
        <f t="shared" ref="N519:N573" si="33" xml:space="preserve"> N518 + IF(EXACT(O519, ""), 0, 1)</f>
        <v>123000000000516</v>
      </c>
      <c r="O519" s="32" t="str">
        <f t="shared" si="31"/>
        <v xml:space="preserve">PERFORM "SchData-OLTP-Master"."Func_TblInstitution_SET"(varSystemLoginSession::bigint, null::bigint, null::varchar, null::timestamptz, null::timestamptz, null::varchar, varInstitutionBranchID::bigint, varBaseCurrencyID::bigint, 'Agusta Mitra Sukses'::varchar, 141000000000004::bigint); </v>
      </c>
    </row>
    <row r="520" spans="1:15">
      <c r="A520" s="23" t="str">
        <f t="shared" si="32"/>
        <v/>
      </c>
      <c r="B520" s="22" t="s">
        <v>6580</v>
      </c>
      <c r="C520" s="110">
        <v>141000000000004</v>
      </c>
      <c r="D520" s="111" t="str">
        <f>IF(EXACT($C520, ""), B520, CONCATENATE(VLOOKUP($C520, 'REF - InstitutionType'!$B$4:$E$102, 3, FALSE), IF(EXACT(VLOOKUP($C520, 'REF - InstitutionType'!$B$4:$E$102, 3, FALSE), ""), "", " "), $B520, "", VLOOKUP($C520, 'REF - InstitutionType'!$B$4:$E$102, 4, FALSE), IF(EXACT($E520, ""), "", " [a.k.a : "&amp;$E520&amp;"]")))</f>
        <v>PT. AIA Financial</v>
      </c>
      <c r="E520" s="112"/>
      <c r="F520" s="63" t="s">
        <v>6581</v>
      </c>
      <c r="G520" s="158" t="str">
        <f>IF(EXACT($F520, ""), "", VLOOKUP($F520, 'RAW EDITED All Years'!$A$2:$G$4648, 5, FALSE))</f>
        <v>Insurance Consultant, Guarante</v>
      </c>
      <c r="H520" s="158" t="str">
        <f>IF(EXACT($F520, ""), "", VLOOKUP($F520, 'RAW EDITED All Years'!$A$2:$G$4648, 6, FALSE))</f>
        <v>Overhead</v>
      </c>
      <c r="I520" s="158" t="str">
        <f>IF(EXACT($F520, ""), "", VLOOKUP($F520, 'RAW EDITED All Years'!$A$2:$G$4648, 7, FALSE))</f>
        <v>Asuransi pengganti Aviva</v>
      </c>
      <c r="J520" s="113"/>
      <c r="K520" s="113"/>
      <c r="L520" s="63" t="s">
        <v>14276</v>
      </c>
      <c r="N520" s="31">
        <f t="shared" si="33"/>
        <v>123000000000517</v>
      </c>
      <c r="O520" s="32" t="str">
        <f t="shared" si="31"/>
        <v xml:space="preserve">PERFORM "SchData-OLTP-Master"."Func_TblInstitution_SET"(varSystemLoginSession::bigint, null::bigint, null::varchar, null::timestamptz, null::timestamptz, null::varchar, varInstitutionBranchID::bigint, varBaseCurrencyID::bigint, 'AIA Financial'::varchar, 141000000000004::bigint); </v>
      </c>
    </row>
    <row r="521" spans="1:15">
      <c r="A521" s="23" t="str">
        <f t="shared" si="32"/>
        <v/>
      </c>
      <c r="B521" s="22" t="s">
        <v>31846</v>
      </c>
      <c r="C521" s="110">
        <v>141000000000004</v>
      </c>
      <c r="D521" s="111" t="str">
        <f>IF(EXACT($C521, ""), B521, CONCATENATE(VLOOKUP($C521, 'REF - InstitutionType'!$B$4:$E$102, 3, FALSE), IF(EXACT(VLOOKUP($C521, 'REF - InstitutionType'!$B$4:$E$102, 3, FALSE), ""), "", " "), $B521, "", VLOOKUP($C521, 'REF - InstitutionType'!$B$4:$E$102, 4, FALSE), IF(EXACT($E521, ""), "", " [a.k.a : "&amp;$E521&amp;"]")))</f>
        <v>PT. Akira Data Pratama</v>
      </c>
      <c r="E521" s="112"/>
      <c r="F521" s="63" t="s">
        <v>4676</v>
      </c>
      <c r="G521" s="158" t="str">
        <f>IF(EXACT($F521, ""), "", VLOOKUP($F521, 'RAW EDITED All Years'!$A$2:$G$4648, 5, FALSE))</f>
        <v>Supplier Others</v>
      </c>
      <c r="H521" s="158" t="str">
        <f>IF(EXACT($F521, ""), "", VLOOKUP($F521, 'RAW EDITED All Years'!$A$2:$G$4648, 6, FALSE))</f>
        <v>Overhead</v>
      </c>
      <c r="I521" s="158" t="str">
        <f>IF(EXACT($F521, ""), "", VLOOKUP($F521, 'RAW EDITED All Years'!$A$2:$G$4648, 7, FALSE))</f>
        <v>Pass Without Comment</v>
      </c>
      <c r="J521" s="113"/>
      <c r="K521" s="113"/>
      <c r="L521" s="63" t="s">
        <v>14276</v>
      </c>
      <c r="N521" s="31">
        <f t="shared" si="33"/>
        <v>123000000000518</v>
      </c>
      <c r="O521" s="32" t="str">
        <f t="shared" si="31"/>
        <v xml:space="preserve">PERFORM "SchData-OLTP-Master"."Func_TblInstitution_SET"(varSystemLoginSession::bigint, null::bigint, null::varchar, null::timestamptz, null::timestamptz, null::varchar, varInstitutionBranchID::bigint, varBaseCurrencyID::bigint, 'Akira Data Pratama'::varchar, 141000000000004::bigint); </v>
      </c>
    </row>
    <row r="522" spans="1:15">
      <c r="A522" s="23" t="str">
        <f t="shared" si="32"/>
        <v/>
      </c>
      <c r="B522" s="22" t="s">
        <v>31847</v>
      </c>
      <c r="C522" s="110">
        <v>141000000000004</v>
      </c>
      <c r="D522" s="111" t="str">
        <f>IF(EXACT($C522, ""), B522, CONCATENATE(VLOOKUP($C522, 'REF - InstitutionType'!$B$4:$E$102, 3, FALSE), IF(EXACT(VLOOKUP($C522, 'REF - InstitutionType'!$B$4:$E$102, 3, FALSE), ""), "", " "), $B522, "", VLOOKUP($C522, 'REF - InstitutionType'!$B$4:$E$102, 4, FALSE), IF(EXACT($E522, ""), "", " [a.k.a : "&amp;$E522&amp;"]")))</f>
        <v>PT. Alam Insektindo</v>
      </c>
      <c r="E522" s="112"/>
      <c r="F522" s="63" t="s">
        <v>10789</v>
      </c>
      <c r="G522" s="158" t="str">
        <f>IF(EXACT($F522, ""), "", VLOOKUP($F522, 'RAW EDITED All Years'!$A$2:$G$4648, 5, FALSE))</f>
        <v>Supplier</v>
      </c>
      <c r="H522" s="158" t="str">
        <f>IF(EXACT($F522, ""), "", VLOOKUP($F522, 'RAW EDITED All Years'!$A$2:$G$4648, 6, FALSE))</f>
        <v>Stringing</v>
      </c>
      <c r="I522" s="158">
        <f>IF(EXACT($F522, ""), "", VLOOKUP($F522, 'RAW EDITED All Years'!$A$2:$G$4648, 7, FALSE))</f>
        <v>0</v>
      </c>
      <c r="J522" s="113"/>
      <c r="K522" s="113"/>
      <c r="L522" s="63" t="s">
        <v>14276</v>
      </c>
      <c r="N522" s="31">
        <f t="shared" si="33"/>
        <v>123000000000519</v>
      </c>
      <c r="O522" s="32" t="str">
        <f t="shared" si="31"/>
        <v xml:space="preserve">PERFORM "SchData-OLTP-Master"."Func_TblInstitution_SET"(varSystemLoginSession::bigint, null::bigint, null::varchar, null::timestamptz, null::timestamptz, null::varchar, varInstitutionBranchID::bigint, varBaseCurrencyID::bigint, 'Alam Insektindo'::varchar, 141000000000004::bigint); </v>
      </c>
    </row>
    <row r="523" spans="1:15">
      <c r="A523" s="23" t="str">
        <f t="shared" si="32"/>
        <v/>
      </c>
      <c r="B523" s="22" t="s">
        <v>11687</v>
      </c>
      <c r="C523" s="110">
        <v>141000000000004</v>
      </c>
      <c r="D523" s="111" t="str">
        <f>IF(EXACT($C523, ""), B523, CONCATENATE(VLOOKUP($C523, 'REF - InstitutionType'!$B$4:$E$102, 3, FALSE), IF(EXACT(VLOOKUP($C523, 'REF - InstitutionType'!$B$4:$E$102, 3, FALSE), ""), "", " "), $B523, "", VLOOKUP($C523, 'REF - InstitutionType'!$B$4:$E$102, 4, FALSE), IF(EXACT($E523, ""), "", " [a.k.a : "&amp;$E523&amp;"]")))</f>
        <v>PT. Alam Loka Bersama</v>
      </c>
      <c r="E523" s="112"/>
      <c r="F523" s="63" t="s">
        <v>11688</v>
      </c>
      <c r="G523" s="158" t="str">
        <f>IF(EXACT($F523, ""), "", VLOOKUP($F523, 'RAW EDITED All Years'!$A$2:$G$4648, 5, FALSE))</f>
        <v>Rental</v>
      </c>
      <c r="H523" s="158" t="str">
        <f>IF(EXACT($F523, ""), "", VLOOKUP($F523, 'RAW EDITED All Years'!$A$2:$G$4648, 6, FALSE))</f>
        <v>Alat Berat</v>
      </c>
      <c r="I523" s="158" t="str">
        <f>IF(EXACT($F523, ""), "", VLOOKUP($F523, 'RAW EDITED All Years'!$A$2:$G$4648, 7, FALSE))</f>
        <v>hammer diesel pilling</v>
      </c>
      <c r="J523" s="113"/>
      <c r="K523" s="113"/>
      <c r="L523" s="63" t="s">
        <v>14276</v>
      </c>
      <c r="N523" s="31">
        <f t="shared" si="33"/>
        <v>123000000000520</v>
      </c>
      <c r="O523" s="32" t="str">
        <f t="shared" ref="O523:O527" si="34">CONCATENATE("PERFORM ""SchData-OLTP-Master"".""Func_TblInstitution_SET""(varSystemLoginSession::bigint, null::bigint, null::varchar, null::timestamptz, null::timestamptz, null::varchar, varInstitutionBranchID::bigint, varBaseCurrencyID::bigint, '", B523, "'::varchar, ", IF(EXACT(C523, ""), "null", C523),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'Alam Loka Bersama'::varchar, 141000000000004::bigint); </v>
      </c>
    </row>
    <row r="524" spans="1:15">
      <c r="A524" s="23" t="str">
        <f t="shared" si="32"/>
        <v/>
      </c>
      <c r="B524" s="22" t="s">
        <v>31848</v>
      </c>
      <c r="C524" s="110">
        <v>141000000000004</v>
      </c>
      <c r="D524" s="111" t="str">
        <f>IF(EXACT($C524, ""), B524, CONCATENATE(VLOOKUP($C524, 'REF - InstitutionType'!$B$4:$E$102, 3, FALSE), IF(EXACT(VLOOKUP($C524, 'REF - InstitutionType'!$B$4:$E$102, 3, FALSE), ""), "", " "), $B524, "", VLOOKUP($C524, 'REF - InstitutionType'!$B$4:$E$102, 4, FALSE), IF(EXACT($E524, ""), "", " [a.k.a : "&amp;$E524&amp;"]")))</f>
        <v>PT. Aldina Krida Tama</v>
      </c>
      <c r="E524" s="112"/>
      <c r="F524" s="63" t="s">
        <v>3980</v>
      </c>
      <c r="G524" s="158" t="str">
        <f>IF(EXACT($F524, ""), "", VLOOKUP($F524, 'RAW EDITED All Years'!$A$2:$G$4648, 5, FALSE))</f>
        <v>Akli</v>
      </c>
      <c r="H524" s="158">
        <f>IF(EXACT($F524, ""), "", VLOOKUP($F524, 'RAW EDITED All Years'!$A$2:$G$4648, 6, FALSE))</f>
        <v>0</v>
      </c>
      <c r="I524" s="158" t="str">
        <f>IF(EXACT($F524, ""), "", VLOOKUP($F524, 'RAW EDITED All Years'!$A$2:$G$4648, 7, FALSE))</f>
        <v>Pass Without Comment</v>
      </c>
      <c r="J524" s="113"/>
      <c r="K524" s="113"/>
      <c r="L524" s="63" t="s">
        <v>14276</v>
      </c>
      <c r="N524" s="31">
        <f t="shared" si="33"/>
        <v>123000000000521</v>
      </c>
      <c r="O524" s="32" t="str">
        <f t="shared" si="34"/>
        <v xml:space="preserve">PERFORM "SchData-OLTP-Master"."Func_TblInstitution_SET"(varSystemLoginSession::bigint, null::bigint, null::varchar, null::timestamptz, null::timestamptz, null::varchar, varInstitutionBranchID::bigint, varBaseCurrencyID::bigint, 'Aldina Krida Tama'::varchar, 141000000000004::bigint); </v>
      </c>
    </row>
    <row r="525" spans="1:15">
      <c r="A525" s="23" t="str">
        <f t="shared" si="32"/>
        <v/>
      </c>
      <c r="B525" s="22" t="s">
        <v>19219</v>
      </c>
      <c r="C525" s="110">
        <v>141000000000004</v>
      </c>
      <c r="D525" s="111" t="str">
        <f>IF(EXACT($C525, ""), B525, CONCATENATE(VLOOKUP($C525, 'REF - InstitutionType'!$B$4:$E$102, 3, FALSE), IF(EXACT(VLOOKUP($C525, 'REF - InstitutionType'!$B$4:$E$102, 3, FALSE), ""), "", " "), $B525, "", VLOOKUP($C525, 'REF - InstitutionType'!$B$4:$E$102, 4, FALSE), IF(EXACT($E525, ""), "", " [a.k.a : "&amp;$E525&amp;"]")))</f>
        <v xml:space="preserve">PT. Aledro Duta Jaya </v>
      </c>
      <c r="E525" s="112"/>
      <c r="F525" s="63" t="s">
        <v>498</v>
      </c>
      <c r="G525" s="158" t="str">
        <f>IF(EXACT($F525, ""), "", VLOOKUP($F525, 'RAW EDITED All Years'!$A$2:$G$4648, 5, FALSE))</f>
        <v>Supplier Material ME</v>
      </c>
      <c r="H525" s="158" t="str">
        <f>IF(EXACT($F525, ""), "", VLOOKUP($F525, 'RAW EDITED All Years'!$A$2:$G$4648, 6, FALSE))</f>
        <v>Alat elektrical</v>
      </c>
      <c r="I525" s="158" t="str">
        <f>IF(EXACT($F525, ""), "", VLOOKUP($F525, 'RAW EDITED All Years'!$A$2:$G$4648, 7, FALSE))</f>
        <v>Pass Without Comment</v>
      </c>
      <c r="J525" s="113"/>
      <c r="K525" s="113"/>
      <c r="L525" s="63" t="s">
        <v>14276</v>
      </c>
      <c r="N525" s="31">
        <f t="shared" si="33"/>
        <v>123000000000522</v>
      </c>
      <c r="O525" s="32" t="str">
        <f t="shared" si="34"/>
        <v xml:space="preserve">PERFORM "SchData-OLTP-Master"."Func_TblInstitution_SET"(varSystemLoginSession::bigint, null::bigint, null::varchar, null::timestamptz, null::timestamptz, null::varchar, varInstitutionBranchID::bigint, varBaseCurrencyID::bigint, 'Aledro Duta Jaya '::varchar, 141000000000004::bigint); </v>
      </c>
    </row>
    <row r="526" spans="1:15">
      <c r="A526" s="23" t="str">
        <f t="shared" si="32"/>
        <v/>
      </c>
      <c r="B526" s="22" t="s">
        <v>19248</v>
      </c>
      <c r="C526" s="110">
        <v>141000000000004</v>
      </c>
      <c r="D526" s="111" t="str">
        <f>IF(EXACT($C526, ""), B526, CONCATENATE(VLOOKUP($C526, 'REF - InstitutionType'!$B$4:$E$102, 3, FALSE), IF(EXACT(VLOOKUP($C526, 'REF - InstitutionType'!$B$4:$E$102, 3, FALSE), ""), "", " "), $B526, "", VLOOKUP($C526, 'REF - InstitutionType'!$B$4:$E$102, 4, FALSE), IF(EXACT($E526, ""), "", " [a.k.a : "&amp;$E526&amp;"]")))</f>
        <v>PT. Alhadi Berkah Sukses</v>
      </c>
      <c r="E526" s="112"/>
      <c r="F526" s="63" t="s">
        <v>17984</v>
      </c>
      <c r="G526" s="158" t="str">
        <f>IF(EXACT($F526, ""), "", VLOOKUP($F526, 'RAW EDITED All Years'!$A$2:$G$4648, 5, FALSE))</f>
        <v>Supplier Material Civil</v>
      </c>
      <c r="H526" s="158" t="str">
        <f>IF(EXACT($F526, ""), "", VLOOKUP($F526, 'RAW EDITED All Years'!$A$2:$G$4648, 6, FALSE))</f>
        <v>Beton Kontruksi</v>
      </c>
      <c r="I526" s="158" t="str">
        <f>IF(EXACT($F526, ""), "", VLOOKUP($F526, 'RAW EDITED All Years'!$A$2:$G$4648, 7, FALSE))</f>
        <v>Supplier Readymix / Beton Konstruksi (Sales divisi Jayamix)</v>
      </c>
      <c r="J526" s="113"/>
      <c r="K526" s="113"/>
      <c r="L526" s="63" t="s">
        <v>14276</v>
      </c>
      <c r="N526" s="31">
        <f t="shared" si="33"/>
        <v>123000000000523</v>
      </c>
      <c r="O526" s="32" t="str">
        <f t="shared" si="34"/>
        <v xml:space="preserve">PERFORM "SchData-OLTP-Master"."Func_TblInstitution_SET"(varSystemLoginSession::bigint, null::bigint, null::varchar, null::timestamptz, null::timestamptz, null::varchar, varInstitutionBranchID::bigint, varBaseCurrencyID::bigint, 'Alhadi Berkah Sukses'::varchar, 141000000000004::bigint); </v>
      </c>
    </row>
    <row r="527" spans="1:15">
      <c r="A527" s="23" t="str">
        <f t="shared" si="32"/>
        <v>Duplicated</v>
      </c>
      <c r="B527" s="22" t="s">
        <v>16035</v>
      </c>
      <c r="C527" s="110">
        <v>141000000000004</v>
      </c>
      <c r="D527" s="111" t="str">
        <f>IF(EXACT($C527, ""), B527, CONCATENATE(VLOOKUP($C527, 'REF - InstitutionType'!$B$4:$E$102, 3, FALSE), IF(EXACT(VLOOKUP($C527, 'REF - InstitutionType'!$B$4:$E$102, 3, FALSE), ""), "", " "), $B527, "", VLOOKUP($C527, 'REF - InstitutionType'!$B$4:$E$102, 4, FALSE), IF(EXACT($E527, ""), "", " [a.k.a : "&amp;$E527&amp;"]")))</f>
        <v>PT. Ali Sejahtera</v>
      </c>
      <c r="E527" s="112"/>
      <c r="F527" s="63" t="s">
        <v>16034</v>
      </c>
      <c r="G527" s="158" t="str">
        <f>IF(EXACT($F527, ""), "", VLOOKUP($F527, 'RAW EDITED All Years'!$A$2:$G$4648, 5, FALSE))</f>
        <v>Insurance Consultant, Guarante</v>
      </c>
      <c r="H527" s="158" t="str">
        <f>IF(EXACT($F527, ""), "", VLOOKUP($F527, 'RAW EDITED All Years'!$A$2:$G$4648, 6, FALSE))</f>
        <v>Asuransi</v>
      </c>
      <c r="I527" s="158">
        <f>IF(EXACT($F527, ""), "", VLOOKUP($F527, 'RAW EDITED All Years'!$A$2:$G$4648, 7, FALSE))</f>
        <v>0</v>
      </c>
      <c r="J527" s="113"/>
      <c r="K527" s="113"/>
      <c r="L527" s="63" t="s">
        <v>14276</v>
      </c>
      <c r="N527" s="31">
        <f t="shared" si="33"/>
        <v>123000000000524</v>
      </c>
      <c r="O527" s="32" t="str">
        <f t="shared" si="34"/>
        <v xml:space="preserve">PERFORM "SchData-OLTP-Master"."Func_TblInstitution_SET"(varSystemLoginSession::bigint, null::bigint, null::varchar, null::timestamptz, null::timestamptz, null::varchar, varInstitutionBranchID::bigint, varBaseCurrencyID::bigint, 'Ali Sejahtera'::varchar, 141000000000004::bigint); </v>
      </c>
    </row>
    <row r="528" spans="1:15">
      <c r="A528" s="23" t="str">
        <f t="shared" si="32"/>
        <v/>
      </c>
      <c r="B528" s="22" t="s">
        <v>31851</v>
      </c>
      <c r="C528" s="110">
        <v>141000000000004</v>
      </c>
      <c r="D528" s="111" t="str">
        <f>IF(EXACT($C528, ""), B528, CONCATENATE(VLOOKUP($C528, 'REF - InstitutionType'!$B$4:$E$102, 3, FALSE), IF(EXACT(VLOOKUP($C528, 'REF - InstitutionType'!$B$4:$E$102, 3, FALSE), ""), "", " "), $B528, "", VLOOKUP($C528, 'REF - InstitutionType'!$B$4:$E$102, 4, FALSE), IF(EXACT($E528, ""), "", " [a.k.a : "&amp;$E528&amp;"]")))</f>
        <v>PT. Allysa Puteri Mandiri</v>
      </c>
      <c r="E528" s="112"/>
      <c r="F528" s="63" t="s">
        <v>8319</v>
      </c>
      <c r="G528" s="158" t="str">
        <f>IF(EXACT($F528, ""), "", VLOOKUP($F528, 'RAW EDITED All Years'!$A$2:$G$4648, 5, FALSE))</f>
        <v>Transportation</v>
      </c>
      <c r="H528" s="158" t="str">
        <f>IF(EXACT($F528, ""), "", VLOOKUP($F528, 'RAW EDITED All Years'!$A$2:$G$4648, 6, FALSE))</f>
        <v>Trucking</v>
      </c>
      <c r="I528" s="158">
        <f>IF(EXACT($F528, ""), "", VLOOKUP($F528, 'RAW EDITED All Years'!$A$2:$G$4648, 7, FALSE))</f>
        <v>0</v>
      </c>
      <c r="J528" s="113"/>
      <c r="K528" s="113"/>
      <c r="L528" s="63" t="s">
        <v>14276</v>
      </c>
      <c r="N528" s="31">
        <f t="shared" si="33"/>
        <v>123000000000525</v>
      </c>
      <c r="O528" s="32" t="str">
        <f t="shared" ref="O528:O544" si="35">CONCATENATE("PERFORM ""SchData-OLTP-Master"".""Func_TblInstitution_SET""(varSystemLoginSession::bigint, null::bigint, null::varchar, null::timestamptz, null::timestamptz, null::varchar, varInstitutionBranchID::bigint, varBaseCurrencyID::bigint, '", B528, "'::varchar, ", IF(EXACT(C528, ""), "null", C528),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'Allysa Puteri Mandiri'::varchar, 141000000000004::bigint); </v>
      </c>
    </row>
    <row r="529" spans="1:15">
      <c r="A529" s="23" t="str">
        <f t="shared" si="32"/>
        <v/>
      </c>
      <c r="B529" s="22" t="s">
        <v>4445</v>
      </c>
      <c r="C529" s="110">
        <v>141000000000004</v>
      </c>
      <c r="D529" s="111" t="str">
        <f>IF(EXACT($C529, ""), B529, CONCATENATE(VLOOKUP($C529, 'REF - InstitutionType'!$B$4:$E$102, 3, FALSE), IF(EXACT(VLOOKUP($C529, 'REF - InstitutionType'!$B$4:$E$102, 3, FALSE), ""), "", " "), $B529, "", VLOOKUP($C529, 'REF - InstitutionType'!$B$4:$E$102, 4, FALSE), IF(EXACT($E529, ""), "", " [a.k.a : "&amp;$E529&amp;"]")))</f>
        <v>PT. Alma Cipta Mandiri</v>
      </c>
      <c r="E529" s="112"/>
      <c r="F529" s="63" t="s">
        <v>4446</v>
      </c>
      <c r="G529" s="158" t="str">
        <f>IF(EXACT($F529, ""), "", VLOOKUP($F529, 'RAW EDITED All Years'!$A$2:$G$4648, 5, FALSE))</f>
        <v>Supplier Material RF</v>
      </c>
      <c r="H529" s="158" t="str">
        <f>IF(EXACT($F529, ""), "", VLOOKUP($F529, 'RAW EDITED All Years'!$A$2:$G$4648, 6, FALSE))</f>
        <v>Material RF</v>
      </c>
      <c r="I529" s="158" t="str">
        <f>IF(EXACT($F529, ""), "", VLOOKUP($F529, 'RAW EDITED All Years'!$A$2:$G$4648, 7, FALSE))</f>
        <v>Pass Without Comment</v>
      </c>
      <c r="J529" s="113"/>
      <c r="K529" s="113"/>
      <c r="L529" s="63" t="s">
        <v>14276</v>
      </c>
      <c r="N529" s="31">
        <f t="shared" si="33"/>
        <v>123000000000526</v>
      </c>
      <c r="O529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'Alma Cipta Mandiri'::varchar, 141000000000004::bigint); </v>
      </c>
    </row>
    <row r="530" spans="1:15">
      <c r="A530" s="23" t="str">
        <f t="shared" si="32"/>
        <v/>
      </c>
      <c r="B530" s="22" t="s">
        <v>1217</v>
      </c>
      <c r="C530" s="110">
        <v>141000000000004</v>
      </c>
      <c r="D530" s="111" t="str">
        <f>IF(EXACT($C530, ""), B530, CONCATENATE(VLOOKUP($C530, 'REF - InstitutionType'!$B$4:$E$102, 3, FALSE), IF(EXACT(VLOOKUP($C530, 'REF - InstitutionType'!$B$4:$E$102, 3, FALSE), ""), "", " "), $B530, "", VLOOKUP($C530, 'REF - InstitutionType'!$B$4:$E$102, 4, FALSE), IF(EXACT($E530, ""), "", " [a.k.a : "&amp;$E530&amp;"]")))</f>
        <v>PT. Alpha Cikupa Makmur</v>
      </c>
      <c r="E530" s="112"/>
      <c r="F530" s="63" t="s">
        <v>1218</v>
      </c>
      <c r="G530" s="158" t="str">
        <f>IF(EXACT($F530, ""), "", VLOOKUP($F530, 'RAW EDITED All Years'!$A$2:$G$4648, 5, FALSE))</f>
        <v>""</v>
      </c>
      <c r="H530" s="158">
        <f>IF(EXACT($F530, ""), "", VLOOKUP($F530, 'RAW EDITED All Years'!$A$2:$G$4648, 6, FALSE))</f>
        <v>0</v>
      </c>
      <c r="I530" s="158" t="str">
        <f>IF(EXACT($F530, ""), "", VLOOKUP($F530, 'RAW EDITED All Years'!$A$2:$G$4648, 7, FALSE))</f>
        <v>Pass Without Comment</v>
      </c>
      <c r="J530" s="113"/>
      <c r="K530" s="113"/>
      <c r="L530" s="63" t="s">
        <v>14276</v>
      </c>
      <c r="N530" s="31">
        <f t="shared" si="33"/>
        <v>123000000000527</v>
      </c>
      <c r="O530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'Alpha Cikupa Makmur'::varchar, 141000000000004::bigint); </v>
      </c>
    </row>
    <row r="531" spans="1:15">
      <c r="A531" s="23" t="str">
        <f t="shared" si="32"/>
        <v/>
      </c>
      <c r="B531" s="22" t="s">
        <v>31849</v>
      </c>
      <c r="C531" s="110">
        <v>141000000000004</v>
      </c>
      <c r="D531" s="111" t="str">
        <f>IF(EXACT($C531, ""), B531, CONCATENATE(VLOOKUP($C531, 'REF - InstitutionType'!$B$4:$E$102, 3, FALSE), IF(EXACT(VLOOKUP($C531, 'REF - InstitutionType'!$B$4:$E$102, 3, FALSE), ""), "", " "), $B531, "", VLOOKUP($C531, 'REF - InstitutionType'!$B$4:$E$102, 4, FALSE), IF(EXACT($E531, ""), "", " [a.k.a : "&amp;$E531&amp;"]")))</f>
        <v>PT. Alstom Grid Indonesia</v>
      </c>
      <c r="E531" s="112"/>
      <c r="F531" s="63" t="s">
        <v>7747</v>
      </c>
      <c r="G531" s="158" t="str">
        <f>IF(EXACT($F531, ""), "", VLOOKUP($F531, 'RAW EDITED All Years'!$A$2:$G$4648, 5, FALSE))</f>
        <v>Supplier Others</v>
      </c>
      <c r="H531" s="158" t="str">
        <f>IF(EXACT($F531, ""), "", VLOOKUP($F531, 'RAW EDITED All Years'!$A$2:$G$4648, 6, FALSE))</f>
        <v>Alat elektrical</v>
      </c>
      <c r="I531" s="158" t="str">
        <f>IF(EXACT($F531, ""), "", VLOOKUP($F531, 'RAW EDITED All Years'!$A$2:$G$4648, 7, FALSE))</f>
        <v>Supplier CRP utk GI DOmpu</v>
      </c>
      <c r="J531" s="113"/>
      <c r="K531" s="113"/>
      <c r="L531" s="63" t="s">
        <v>14276</v>
      </c>
      <c r="N531" s="31">
        <f t="shared" si="33"/>
        <v>123000000000528</v>
      </c>
      <c r="O531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'Alstom Grid Indonesia'::varchar, 141000000000004::bigint); </v>
      </c>
    </row>
    <row r="532" spans="1:15">
      <c r="A532" s="23" t="str">
        <f t="shared" si="32"/>
        <v/>
      </c>
      <c r="B532" s="22" t="s">
        <v>10930</v>
      </c>
      <c r="C532" s="110">
        <v>141000000000004</v>
      </c>
      <c r="D532" s="111" t="str">
        <f>IF(EXACT($C532, ""), B532, CONCATENATE(VLOOKUP($C532, 'REF - InstitutionType'!$B$4:$E$102, 3, FALSE), IF(EXACT(VLOOKUP($C532, 'REF - InstitutionType'!$B$4:$E$102, 3, FALSE), ""), "", " "), $B532, "", VLOOKUP($C532, 'REF - InstitutionType'!$B$4:$E$102, 4, FALSE), IF(EXACT($E532, ""), "", " [a.k.a : "&amp;$E532&amp;"]")))</f>
        <v>PT. Alvasta Teknologi</v>
      </c>
      <c r="E532" s="112"/>
      <c r="F532" s="63" t="s">
        <v>10931</v>
      </c>
      <c r="G532" s="158" t="str">
        <f>IF(EXACT($F532, ""), "", VLOOKUP($F532, 'RAW EDITED All Years'!$A$2:$G$4648, 5, FALSE))</f>
        <v>Supplier Material RF</v>
      </c>
      <c r="H532" s="158" t="str">
        <f>IF(EXACT($F532, ""), "", VLOOKUP($F532, 'RAW EDITED All Years'!$A$2:$G$4648, 6, FALSE))</f>
        <v>Material RF</v>
      </c>
      <c r="I532" s="158">
        <f>IF(EXACT($F532, ""), "", VLOOKUP($F532, 'RAW EDITED All Years'!$A$2:$G$4648, 7, FALSE))</f>
        <v>0</v>
      </c>
      <c r="J532" s="113"/>
      <c r="K532" s="113"/>
      <c r="L532" s="63" t="s">
        <v>14276</v>
      </c>
      <c r="N532" s="31">
        <f t="shared" si="33"/>
        <v>123000000000529</v>
      </c>
      <c r="O532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'Alvasta Teknologi'::varchar, 141000000000004::bigint); </v>
      </c>
    </row>
    <row r="533" spans="1:15">
      <c r="A533" s="23" t="str">
        <f t="shared" si="32"/>
        <v/>
      </c>
      <c r="B533" s="22" t="s">
        <v>31850</v>
      </c>
      <c r="C533" s="110">
        <v>141000000000004</v>
      </c>
      <c r="D533" s="111" t="str">
        <f>IF(EXACT($C533, ""), B533, CONCATENATE(VLOOKUP($C533, 'REF - InstitutionType'!$B$4:$E$102, 3, FALSE), IF(EXACT(VLOOKUP($C533, 'REF - InstitutionType'!$B$4:$E$102, 3, FALSE), ""), "", " "), $B533, "", VLOOKUP($C533, 'REF - InstitutionType'!$B$4:$E$102, 4, FALSE), IF(EXACT($E533, ""), "", " [a.k.a : "&amp;$E533&amp;"]")))</f>
        <v>PT. Alvinta Yoga Pratama</v>
      </c>
      <c r="E533" s="112"/>
      <c r="F533" s="63" t="s">
        <v>2449</v>
      </c>
      <c r="G533" s="158" t="str">
        <f>IF(EXACT($F533, ""), "", VLOOKUP($F533, 'RAW EDITED All Years'!$A$2:$G$4648, 5, FALSE))</f>
        <v>Mandor/Subcon</v>
      </c>
      <c r="H533" s="158">
        <f>IF(EXACT($F533, ""), "", VLOOKUP($F533, 'RAW EDITED All Years'!$A$2:$G$4648, 6, FALSE))</f>
        <v>0</v>
      </c>
      <c r="I533" s="158" t="str">
        <f>IF(EXACT($F533, ""), "", VLOOKUP($F533, 'RAW EDITED All Years'!$A$2:$G$4648, 7, FALSE))</f>
        <v>Pass Without Comment</v>
      </c>
      <c r="J533" s="113"/>
      <c r="K533" s="113"/>
      <c r="L533" s="63" t="s">
        <v>14276</v>
      </c>
      <c r="N533" s="31">
        <f t="shared" si="33"/>
        <v>123000000000530</v>
      </c>
      <c r="O533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'Alvinta Yoga Pratama'::varchar, 141000000000004::bigint); </v>
      </c>
    </row>
    <row r="534" spans="1:15">
      <c r="A534" s="23" t="str">
        <f t="shared" si="32"/>
        <v/>
      </c>
      <c r="B534" s="22" t="s">
        <v>19356</v>
      </c>
      <c r="C534" s="110">
        <v>141000000000004</v>
      </c>
      <c r="D534" s="111" t="str">
        <f>IF(EXACT($C534, ""), B534, CONCATENATE(VLOOKUP($C534, 'REF - InstitutionType'!$B$4:$E$102, 3, FALSE), IF(EXACT(VLOOKUP($C534, 'REF - InstitutionType'!$B$4:$E$102, 3, FALSE), ""), "", " "), $B534, "", VLOOKUP($C534, 'REF - InstitutionType'!$B$4:$E$102, 4, FALSE), IF(EXACT($E534, ""), "", " [a.k.a : "&amp;$E534&amp;"]")))</f>
        <v>PT. Amerika Sistem Registrasi Internasional Indonesia</v>
      </c>
      <c r="E534" s="112"/>
      <c r="F534" s="63" t="s">
        <v>17986</v>
      </c>
      <c r="G534" s="158" t="str">
        <f>IF(EXACT($F534, ""), "", VLOOKUP($F534, 'RAW EDITED All Years'!$A$2:$G$4648, 5, FALSE))</f>
        <v>Sertifikasi</v>
      </c>
      <c r="H534" s="158" t="str">
        <f>IF(EXACT($F534, ""), "", VLOOKUP($F534, 'RAW EDITED All Years'!$A$2:$G$4648, 6, FALSE))</f>
        <v>Jasa Sertifikasi</v>
      </c>
      <c r="I534" s="158" t="str">
        <f>IF(EXACT($F534, ""), "", VLOOKUP($F534, 'RAW EDITED All Years'!$A$2:$G$4648, 7, FALSE))</f>
        <v xml:space="preserve">1 st Surveillance Audit of SNI ISO 37001:2016 PT. QDC Technologies </v>
      </c>
      <c r="J534" s="113"/>
      <c r="K534" s="113"/>
      <c r="L534" s="63" t="s">
        <v>14276</v>
      </c>
      <c r="N534" s="31">
        <f t="shared" si="33"/>
        <v>123000000000531</v>
      </c>
      <c r="O534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'Amerika Sistem Registrasi Internasional Indonesia'::varchar, 141000000000004::bigint); </v>
      </c>
    </row>
    <row r="535" spans="1:15">
      <c r="A535" s="23" t="str">
        <f t="shared" si="32"/>
        <v/>
      </c>
      <c r="B535" s="22" t="s">
        <v>19387</v>
      </c>
      <c r="C535" s="110">
        <v>141000000000004</v>
      </c>
      <c r="D535" s="111" t="str">
        <f>IF(EXACT($C535, ""), B535, CONCATENATE(VLOOKUP($C535, 'REF - InstitutionType'!$B$4:$E$102, 3, FALSE), IF(EXACT(VLOOKUP($C535, 'REF - InstitutionType'!$B$4:$E$102, 3, FALSE), ""), "", " "), $B535, "", VLOOKUP($C535, 'REF - InstitutionType'!$B$4:$E$102, 4, FALSE), IF(EXACT($E535, ""), "", " [a.k.a : "&amp;$E535&amp;"]")))</f>
        <v xml:space="preserve">PT. Amptron Instrumindo </v>
      </c>
      <c r="E535" s="112"/>
      <c r="F535" s="63" t="s">
        <v>5730</v>
      </c>
      <c r="G535" s="158" t="str">
        <f>IF(EXACT($F535, ""), "", VLOOKUP($F535, 'RAW EDITED All Years'!$A$2:$G$4648, 5, FALSE))</f>
        <v>Supplier Material ME</v>
      </c>
      <c r="H535" s="158" t="str">
        <f>IF(EXACT($F535, ""), "", VLOOKUP($F535, 'RAW EDITED All Years'!$A$2:$G$4648, 6, FALSE))</f>
        <v>Alat elektrical</v>
      </c>
      <c r="I535" s="158" t="str">
        <f>IF(EXACT($F535, ""), "", VLOOKUP($F535, 'RAW EDITED All Years'!$A$2:$G$4648, 7, FALSE))</f>
        <v>Suplier IED Type</v>
      </c>
      <c r="J535" s="113"/>
      <c r="K535" s="113"/>
      <c r="L535" s="63" t="s">
        <v>14276</v>
      </c>
      <c r="N535" s="31">
        <f t="shared" si="33"/>
        <v>123000000000532</v>
      </c>
      <c r="O535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'Amptron Instrumindo '::varchar, 141000000000004::bigint); </v>
      </c>
    </row>
    <row r="536" spans="1:15">
      <c r="A536" s="23" t="str">
        <f t="shared" si="32"/>
        <v/>
      </c>
      <c r="B536" s="22" t="s">
        <v>13063</v>
      </c>
      <c r="C536" s="110">
        <v>141000000000004</v>
      </c>
      <c r="D536" s="111" t="str">
        <f>IF(EXACT($C536, ""), B536, CONCATENATE(VLOOKUP($C536, 'REF - InstitutionType'!$B$4:$E$102, 3, FALSE), IF(EXACT(VLOOKUP($C536, 'REF - InstitutionType'!$B$4:$E$102, 3, FALSE), ""), "", " "), $B536, "", VLOOKUP($C536, 'REF - InstitutionType'!$B$4:$E$102, 4, FALSE), IF(EXACT($E536, ""), "", " [a.k.a : "&amp;$E536&amp;"]")))</f>
        <v>PT. Andal Prima Adhitama Perkasa</v>
      </c>
      <c r="E536" s="112"/>
      <c r="F536" s="63" t="s">
        <v>13064</v>
      </c>
      <c r="G536" s="158" t="str">
        <f>IF(EXACT($F536, ""), "", VLOOKUP($F536, 'RAW EDITED All Years'!$A$2:$G$4648, 5, FALSE))</f>
        <v>Distributor</v>
      </c>
      <c r="H536" s="158" t="str">
        <f>IF(EXACT($F536, ""), "", VLOOKUP($F536, 'RAW EDITED All Years'!$A$2:$G$4648, 6, FALSE))</f>
        <v>Steel</v>
      </c>
      <c r="I536" s="158" t="str">
        <f>IF(EXACT($F536, ""), "", VLOOKUP($F536, 'RAW EDITED All Years'!$A$2:$G$4648, 7, FALSE))</f>
        <v>-</v>
      </c>
      <c r="J536" s="113"/>
      <c r="K536" s="113"/>
      <c r="L536" s="63" t="s">
        <v>14276</v>
      </c>
      <c r="N536" s="31">
        <f t="shared" si="33"/>
        <v>123000000000533</v>
      </c>
      <c r="O536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'Andal Prima Adhitama Perkasa'::varchar, 141000000000004::bigint); </v>
      </c>
    </row>
    <row r="537" spans="1:15">
      <c r="A537" s="23" t="str">
        <f t="shared" si="32"/>
        <v>Duplicated</v>
      </c>
      <c r="B537" s="22" t="s">
        <v>16041</v>
      </c>
      <c r="C537" s="110">
        <v>141000000000004</v>
      </c>
      <c r="D537" s="111" t="str">
        <f>IF(EXACT($C537, ""), B537, CONCATENATE(VLOOKUP($C537, 'REF - InstitutionType'!$B$4:$E$102, 3, FALSE), IF(EXACT(VLOOKUP($C537, 'REF - InstitutionType'!$B$4:$E$102, 3, FALSE), ""), "", " "), $B537, "", VLOOKUP($C537, 'REF - InstitutionType'!$B$4:$E$102, 4, FALSE), IF(EXACT($E537, ""), "", " [a.k.a : "&amp;$E537&amp;"]")))</f>
        <v>PT. Andalan Dinamika Konstrukindo</v>
      </c>
      <c r="E537" s="112"/>
      <c r="F537" s="63" t="s">
        <v>16040</v>
      </c>
      <c r="G537" s="158" t="str">
        <f>IF(EXACT($F537, ""), "", VLOOKUP($F537, 'RAW EDITED All Years'!$A$2:$G$4648, 5, FALSE))</f>
        <v>Supplier Material ME</v>
      </c>
      <c r="H537" s="158" t="str">
        <f>IF(EXACT($F537, ""), "", VLOOKUP($F537, 'RAW EDITED All Years'!$A$2:$G$4648, 6, FALSE))</f>
        <v>Alat Berat</v>
      </c>
      <c r="I537" s="158" t="str">
        <f>IF(EXACT($F537, ""), "", VLOOKUP($F537, 'RAW EDITED All Years'!$A$2:$G$4648, 7, FALSE))</f>
        <v xml:space="preserve">untuk pembelian Air Compresor </v>
      </c>
      <c r="J537" s="113"/>
      <c r="K537" s="113"/>
      <c r="L537" s="63" t="s">
        <v>14276</v>
      </c>
      <c r="N537" s="31">
        <f t="shared" si="33"/>
        <v>123000000000534</v>
      </c>
      <c r="O537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'Andalan Dinamika Konstrukindo'::varchar, 141000000000004::bigint); </v>
      </c>
    </row>
    <row r="538" spans="1:15">
      <c r="A538" s="23" t="str">
        <f t="shared" si="32"/>
        <v/>
      </c>
      <c r="B538" s="22" t="s">
        <v>31852</v>
      </c>
      <c r="C538" s="110">
        <v>141000000000004</v>
      </c>
      <c r="D538" s="111" t="str">
        <f>IF(EXACT($C538, ""), B538, CONCATENATE(VLOOKUP($C538, 'REF - InstitutionType'!$B$4:$E$102, 3, FALSE), IF(EXACT(VLOOKUP($C538, 'REF - InstitutionType'!$B$4:$E$102, 3, FALSE), ""), "", " "), $B538, "", VLOOKUP($C538, 'REF - InstitutionType'!$B$4:$E$102, 4, FALSE), IF(EXACT($E538, ""), "", " [a.k.a : "&amp;$E538&amp;"]")))</f>
        <v>PT. Andira Jasa Semesta</v>
      </c>
      <c r="E538" s="112"/>
      <c r="F538" s="63" t="s">
        <v>7707</v>
      </c>
      <c r="G538" s="158" t="str">
        <f>IF(EXACT($F538, ""), "", VLOOKUP($F538, 'RAW EDITED All Years'!$A$2:$G$4648, 5, FALSE))</f>
        <v>Insurance Consultant, Guarante</v>
      </c>
      <c r="H538" s="158" t="str">
        <f>IF(EXACT($F538, ""), "", VLOOKUP($F538, 'RAW EDITED All Years'!$A$2:$G$4648, 6, FALSE))</f>
        <v>General</v>
      </c>
      <c r="I538" s="158" t="str">
        <f>IF(EXACT($F538, ""), "", VLOOKUP($F538, 'RAW EDITED All Years'!$A$2:$G$4648, 7, FALSE))</f>
        <v>Pengurusan Asuransi untuk Dompu</v>
      </c>
      <c r="J538" s="113"/>
      <c r="K538" s="113"/>
      <c r="L538" s="63" t="s">
        <v>14276</v>
      </c>
      <c r="N538" s="31">
        <f t="shared" si="33"/>
        <v>123000000000535</v>
      </c>
      <c r="O538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'Andira Jasa Semesta'::varchar, 141000000000004::bigint); </v>
      </c>
    </row>
    <row r="539" spans="1:15">
      <c r="A539" s="23" t="str">
        <f t="shared" si="32"/>
        <v/>
      </c>
      <c r="B539" s="22" t="s">
        <v>11439</v>
      </c>
      <c r="C539" s="110">
        <v>141000000000004</v>
      </c>
      <c r="D539" s="111" t="str">
        <f>IF(EXACT($C539, ""), B539, CONCATENATE(VLOOKUP($C539, 'REF - InstitutionType'!$B$4:$E$102, 3, FALSE), IF(EXACT(VLOOKUP($C539, 'REF - InstitutionType'!$B$4:$E$102, 3, FALSE), ""), "", " "), $B539, "", VLOOKUP($C539, 'REF - InstitutionType'!$B$4:$E$102, 4, FALSE), IF(EXACT($E539, ""), "", " [a.k.a : "&amp;$E539&amp;"]")))</f>
        <v>PT. Andira Pratama</v>
      </c>
      <c r="E539" s="112"/>
      <c r="F539" s="63" t="s">
        <v>11440</v>
      </c>
      <c r="G539" s="158" t="str">
        <f>IF(EXACT($F539, ""), "", VLOOKUP($F539, 'RAW EDITED All Years'!$A$2:$G$4648, 5, FALSE))</f>
        <v>Supplier Others</v>
      </c>
      <c r="H539" s="158" t="str">
        <f>IF(EXACT($F539, ""), "", VLOOKUP($F539, 'RAW EDITED All Years'!$A$2:$G$4648, 6, FALSE))</f>
        <v>Bahan Bangunan</v>
      </c>
      <c r="I539" s="158" t="str">
        <f>IF(EXACT($F539, ""), "", VLOOKUP($F539, 'RAW EDITED All Years'!$A$2:$G$4648, 7, FALSE))</f>
        <v>Supplier Material Geotextile</v>
      </c>
      <c r="J539" s="113"/>
      <c r="K539" s="113"/>
      <c r="L539" s="63" t="s">
        <v>14276</v>
      </c>
      <c r="N539" s="31">
        <f t="shared" si="33"/>
        <v>123000000000536</v>
      </c>
      <c r="O539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'Andira Pratama'::varchar, 141000000000004::bigint); </v>
      </c>
    </row>
    <row r="540" spans="1:15">
      <c r="A540" s="23" t="str">
        <f t="shared" si="32"/>
        <v/>
      </c>
      <c r="B540" s="22" t="s">
        <v>13256</v>
      </c>
      <c r="C540" s="110">
        <v>141000000000004</v>
      </c>
      <c r="D540" s="111" t="str">
        <f>IF(EXACT($C540, ""), B540, CONCATENATE(VLOOKUP($C540, 'REF - InstitutionType'!$B$4:$E$102, 3, FALSE), IF(EXACT(VLOOKUP($C540, 'REF - InstitutionType'!$B$4:$E$102, 3, FALSE), ""), "", " "), $B540, "", VLOOKUP($C540, 'REF - InstitutionType'!$B$4:$E$102, 4, FALSE), IF(EXACT($E540, ""), "", " [a.k.a : "&amp;$E540&amp;"]")))</f>
        <v>PT. Aneka Alam Jaya Bersama</v>
      </c>
      <c r="E540" s="112"/>
      <c r="F540" s="63" t="s">
        <v>13257</v>
      </c>
      <c r="G540" s="158" t="str">
        <f>IF(EXACT($F540, ""), "", VLOOKUP($F540, 'RAW EDITED All Years'!$A$2:$G$4648, 5, FALSE))</f>
        <v>Pabrik</v>
      </c>
      <c r="H540" s="158" t="str">
        <f>IF(EXACT($F540, ""), "", VLOOKUP($F540, 'RAW EDITED All Years'!$A$2:$G$4648, 6, FALSE))</f>
        <v>Beton Kontruksi</v>
      </c>
      <c r="I540" s="158">
        <f>IF(EXACT($F540, ""), "", VLOOKUP($F540, 'RAW EDITED All Years'!$A$2:$G$4648, 7, FALSE))</f>
        <v>0</v>
      </c>
      <c r="J540" s="113"/>
      <c r="K540" s="113"/>
      <c r="L540" s="63" t="s">
        <v>14276</v>
      </c>
      <c r="N540" s="31">
        <f t="shared" si="33"/>
        <v>123000000000537</v>
      </c>
      <c r="O540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'Aneka Alam Jaya Bersama'::varchar, 141000000000004::bigint); </v>
      </c>
    </row>
    <row r="541" spans="1:15">
      <c r="A541" s="23" t="str">
        <f t="shared" si="32"/>
        <v/>
      </c>
      <c r="B541" s="22" t="s">
        <v>19484</v>
      </c>
      <c r="C541" s="110">
        <v>141000000000004</v>
      </c>
      <c r="D541" s="111" t="str">
        <f>IF(EXACT($C541, ""), B541, CONCATENATE(VLOOKUP($C541, 'REF - InstitutionType'!$B$4:$E$102, 3, FALSE), IF(EXACT(VLOOKUP($C541, 'REF - InstitutionType'!$B$4:$E$102, 3, FALSE), ""), "", " "), $B541, "", VLOOKUP($C541, 'REF - InstitutionType'!$B$4:$E$102, 4, FALSE), IF(EXACT($E541, ""), "", " [a.k.a : "&amp;$E541&amp;"]")))</f>
        <v xml:space="preserve">PT. Aneka Maju Terus </v>
      </c>
      <c r="E541" s="112"/>
      <c r="F541" s="63" t="s">
        <v>5891</v>
      </c>
      <c r="G541" s="158" t="str">
        <f>IF(EXACT($F541, ""), "", VLOOKUP($F541, 'RAW EDITED All Years'!$A$2:$G$4648, 5, FALSE))</f>
        <v>Pemilikan Lahan</v>
      </c>
      <c r="H541" s="158" t="str">
        <f>IF(EXACT($F541, ""), "", VLOOKUP($F541, 'RAW EDITED All Years'!$A$2:$G$4648, 6, FALSE))</f>
        <v>Building Management</v>
      </c>
      <c r="I541" s="158" t="str">
        <f>IF(EXACT($F541, ""), "", VLOOKUP($F541, 'RAW EDITED All Years'!$A$2:$G$4648, 7, FALSE))</f>
        <v xml:space="preserve">BM site Plaza Jembatan Merah Bogor </v>
      </c>
      <c r="J541" s="113"/>
      <c r="K541" s="113"/>
      <c r="L541" s="63" t="s">
        <v>14276</v>
      </c>
      <c r="N541" s="31">
        <f t="shared" si="33"/>
        <v>123000000000538</v>
      </c>
      <c r="O541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'Aneka Maju Terus '::varchar, 141000000000004::bigint); </v>
      </c>
    </row>
    <row r="542" spans="1:15">
      <c r="A542" s="23" t="str">
        <f t="shared" si="32"/>
        <v>Duplicated</v>
      </c>
      <c r="B542" s="22" t="s">
        <v>10282</v>
      </c>
      <c r="C542" s="110">
        <v>141000000000004</v>
      </c>
      <c r="D542" s="111" t="str">
        <f>IF(EXACT($C542, ""), B542, CONCATENATE(VLOOKUP($C542, 'REF - InstitutionType'!$B$4:$E$102, 3, FALSE), IF(EXACT(VLOOKUP($C542, 'REF - InstitutionType'!$B$4:$E$102, 3, FALSE), ""), "", " "), $B542, "", VLOOKUP($C542, 'REF - InstitutionType'!$B$4:$E$102, 4, FALSE), IF(EXACT($E542, ""), "", " [a.k.a : "&amp;$E542&amp;"]")))</f>
        <v>PT. Aneza Persada Abadi</v>
      </c>
      <c r="E542" s="112"/>
      <c r="F542" s="63" t="s">
        <v>10283</v>
      </c>
      <c r="G542" s="158" t="str">
        <f>IF(EXACT($F542, ""), "", VLOOKUP($F542, 'RAW EDITED All Years'!$A$2:$G$4648, 5, FALSE))</f>
        <v>Supplier</v>
      </c>
      <c r="H542" s="158" t="str">
        <f>IF(EXACT($F542, ""), "", VLOOKUP($F542, 'RAW EDITED All Years'!$A$2:$G$4648, 6, FALSE))</f>
        <v>General</v>
      </c>
      <c r="I542" s="158">
        <f>IF(EXACT($F542, ""), "", VLOOKUP($F542, 'RAW EDITED All Years'!$A$2:$G$4648, 7, FALSE))</f>
        <v>0</v>
      </c>
      <c r="J542" s="113"/>
      <c r="K542" s="113"/>
      <c r="L542" s="63" t="s">
        <v>14276</v>
      </c>
      <c r="N542" s="31">
        <f t="shared" si="33"/>
        <v>123000000000539</v>
      </c>
      <c r="O542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'Aneza Persada Abadi'::varchar, 141000000000004::bigint); </v>
      </c>
    </row>
    <row r="543" spans="1:15">
      <c r="A543" s="23" t="str">
        <f t="shared" si="32"/>
        <v/>
      </c>
      <c r="B543" s="22" t="s">
        <v>31853</v>
      </c>
      <c r="C543" s="110">
        <v>141000000000004</v>
      </c>
      <c r="D543" s="111" t="str">
        <f>IF(EXACT($C543, ""), B543, CONCATENATE(VLOOKUP($C543, 'REF - InstitutionType'!$B$4:$E$102, 3, FALSE), IF(EXACT(VLOOKUP($C543, 'REF - InstitutionType'!$B$4:$E$102, 3, FALSE), ""), "", " "), $B543, "", VLOOKUP($C543, 'REF - InstitutionType'!$B$4:$E$102, 4, FALSE), IF(EXACT($E543, ""), "", " [a.k.a : "&amp;$E543&amp;"]")))</f>
        <v>PT. Anggun Jaya Wisata Bersama</v>
      </c>
      <c r="E543" s="112"/>
      <c r="F543" s="63" t="s">
        <v>12067</v>
      </c>
      <c r="G543" s="158" t="str">
        <f>IF(EXACT($F543, ""), "", VLOOKUP($F543, 'RAW EDITED All Years'!$A$2:$G$4648, 5, FALSE))</f>
        <v>Supplier</v>
      </c>
      <c r="H543" s="158" t="str">
        <f>IF(EXACT($F543, ""), "", VLOOKUP($F543, 'RAW EDITED All Years'!$A$2:$G$4648, 6, FALSE))</f>
        <v>Tanaman &amp; Rumput</v>
      </c>
      <c r="I543" s="158" t="str">
        <f>IF(EXACT($F543, ""), "", VLOOKUP($F543, 'RAW EDITED All Years'!$A$2:$G$4648, 7, FALSE))</f>
        <v>Supplier Tanaman dan Rumput</v>
      </c>
      <c r="J543" s="113"/>
      <c r="K543" s="113"/>
      <c r="L543" s="63" t="s">
        <v>14276</v>
      </c>
      <c r="N543" s="31">
        <f t="shared" si="33"/>
        <v>123000000000540</v>
      </c>
      <c r="O543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'Anggun Jaya Wisata Bersama'::varchar, 141000000000004::bigint); </v>
      </c>
    </row>
    <row r="544" spans="1:15">
      <c r="A544" s="23" t="str">
        <f t="shared" si="32"/>
        <v/>
      </c>
      <c r="B544" s="22" t="s">
        <v>31854</v>
      </c>
      <c r="C544" s="110">
        <v>141000000000004</v>
      </c>
      <c r="D544" s="111" t="str">
        <f>IF(EXACT($C544, ""), B544, CONCATENATE(VLOOKUP($C544, 'REF - InstitutionType'!$B$4:$E$102, 3, FALSE), IF(EXACT(VLOOKUP($C544, 'REF - InstitutionType'!$B$4:$E$102, 3, FALSE), ""), "", " "), $B544, "", VLOOKUP($C544, 'REF - InstitutionType'!$B$4:$E$102, 4, FALSE), IF(EXACT($E544, ""), "", " [a.k.a : "&amp;$E544&amp;"]")))</f>
        <v>PT. Angkasa Telekomindo</v>
      </c>
      <c r="E544" s="112"/>
      <c r="F544" s="63" t="s">
        <v>1758</v>
      </c>
      <c r="G544" s="158" t="str">
        <f>IF(EXACT($F544, ""), "", VLOOKUP($F544, 'RAW EDITED All Years'!$A$2:$G$4648, 5, FALSE))</f>
        <v>Supplier Material RF</v>
      </c>
      <c r="H544" s="158" t="str">
        <f>IF(EXACT($F544, ""), "", VLOOKUP($F544, 'RAW EDITED All Years'!$A$2:$G$4648, 6, FALSE))</f>
        <v>Material RF</v>
      </c>
      <c r="I544" s="158" t="str">
        <f>IF(EXACT($F544, ""), "", VLOOKUP($F544, 'RAW EDITED All Years'!$A$2:$G$4648, 7, FALSE))</f>
        <v>Pass Without Comment</v>
      </c>
      <c r="J544" s="113"/>
      <c r="K544" s="113"/>
      <c r="L544" s="63" t="s">
        <v>14276</v>
      </c>
      <c r="N544" s="31">
        <f t="shared" si="33"/>
        <v>123000000000541</v>
      </c>
      <c r="O544" s="32" t="str">
        <f t="shared" si="35"/>
        <v xml:space="preserve">PERFORM "SchData-OLTP-Master"."Func_TblInstitution_SET"(varSystemLoginSession::bigint, null::bigint, null::varchar, null::timestamptz, null::timestamptz, null::varchar, varInstitutionBranchID::bigint, varBaseCurrencyID::bigint, 'Angkasa Telekomindo'::varchar, 141000000000004::bigint); </v>
      </c>
    </row>
    <row r="545" spans="1:15">
      <c r="A545" s="23" t="str">
        <f t="shared" si="32"/>
        <v/>
      </c>
      <c r="B545" s="22" t="s">
        <v>854</v>
      </c>
      <c r="C545" s="110">
        <v>141000000000004</v>
      </c>
      <c r="D545" s="111" t="str">
        <f>IF(EXACT($C545, ""), B545, CONCATENATE(VLOOKUP($C545, 'REF - InstitutionType'!$B$4:$E$102, 3, FALSE), IF(EXACT(VLOOKUP($C545, 'REF - InstitutionType'!$B$4:$E$102, 3, FALSE), ""), "", " "), $B545, "", VLOOKUP($C545, 'REF - InstitutionType'!$B$4:$E$102, 4, FALSE), IF(EXACT($E545, ""), "", " [a.k.a : "&amp;$E545&amp;"]")))</f>
        <v>PT. Anifah Groups</v>
      </c>
      <c r="E545" s="112"/>
      <c r="F545" s="63" t="s">
        <v>855</v>
      </c>
      <c r="G545" s="158" t="str">
        <f>IF(EXACT($F545, ""), "", VLOOKUP($F545, 'RAW EDITED All Years'!$A$2:$G$4648, 5, FALSE))</f>
        <v>""</v>
      </c>
      <c r="H545" s="158">
        <f>IF(EXACT($F545, ""), "", VLOOKUP($F545, 'RAW EDITED All Years'!$A$2:$G$4648, 6, FALSE))</f>
        <v>0</v>
      </c>
      <c r="I545" s="158" t="str">
        <f>IF(EXACT($F545, ""), "", VLOOKUP($F545, 'RAW EDITED All Years'!$A$2:$G$4648, 7, FALSE))</f>
        <v>Pass Without Comment</v>
      </c>
      <c r="J545" s="113"/>
      <c r="K545" s="113"/>
      <c r="L545" s="63" t="s">
        <v>14276</v>
      </c>
      <c r="N545" s="31">
        <f t="shared" si="33"/>
        <v>123000000000542</v>
      </c>
      <c r="O545" s="32" t="str">
        <f t="shared" ref="O545:O549" si="36">CONCATENATE("PERFORM ""SchData-OLTP-Master"".""Func_TblInstitution_SET""(varSystemLoginSession::bigint, null::bigint, null::varchar, null::timestamptz, null::timestamptz, null::varchar, varInstitutionBranchID::bigint, varBaseCurrencyID::bigint, '", B545, "'::varchar, ", IF(EXACT(C545, ""), "null", C545),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'Anifah Groups'::varchar, 141000000000004::bigint); </v>
      </c>
    </row>
    <row r="546" spans="1:15">
      <c r="A546" s="23" t="str">
        <f t="shared" si="32"/>
        <v/>
      </c>
      <c r="B546" s="22" t="s">
        <v>11710</v>
      </c>
      <c r="C546" s="110">
        <v>141000000000004</v>
      </c>
      <c r="D546" s="111" t="str">
        <f>IF(EXACT($C546, ""), B546, CONCATENATE(VLOOKUP($C546, 'REF - InstitutionType'!$B$4:$E$102, 3, FALSE), IF(EXACT(VLOOKUP($C546, 'REF - InstitutionType'!$B$4:$E$102, 3, FALSE), ""), "", " "), $B546, "", VLOOKUP($C546, 'REF - InstitutionType'!$B$4:$E$102, 4, FALSE), IF(EXACT($E546, ""), "", " [a.k.a : "&amp;$E546&amp;"]")))</f>
        <v>PT. Anugerah Dua Persada</v>
      </c>
      <c r="E546" s="112"/>
      <c r="F546" s="63" t="s">
        <v>11711</v>
      </c>
      <c r="G546" s="158" t="str">
        <f>IF(EXACT($F546, ""), "", VLOOKUP($F546, 'RAW EDITED All Years'!$A$2:$G$4648, 5, FALSE))</f>
        <v>Workshop</v>
      </c>
      <c r="H546" s="158" t="str">
        <f>IF(EXACT($F546, ""), "", VLOOKUP($F546, 'RAW EDITED All Years'!$A$2:$G$4648, 6, FALSE))</f>
        <v>Plate Identitas</v>
      </c>
      <c r="I546" s="158" t="str">
        <f>IF(EXACT($F546, ""), "", VLOOKUP($F546, 'RAW EDITED All Years'!$A$2:$G$4648, 7, FALSE))</f>
        <v>Supplier Number Plate &amp; Danger Plate</v>
      </c>
      <c r="J546" s="113"/>
      <c r="K546" s="113"/>
      <c r="L546" s="63" t="s">
        <v>14276</v>
      </c>
      <c r="N546" s="31">
        <f t="shared" si="33"/>
        <v>123000000000543</v>
      </c>
      <c r="O546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'Anugerah Dua Persada'::varchar, 141000000000004::bigint); </v>
      </c>
    </row>
    <row r="547" spans="1:15">
      <c r="A547" s="23" t="str">
        <f t="shared" si="32"/>
        <v/>
      </c>
      <c r="B547" s="22" t="s">
        <v>31856</v>
      </c>
      <c r="C547" s="110">
        <v>141000000000004</v>
      </c>
      <c r="D547" s="111" t="str">
        <f>IF(EXACT($C547, ""), B547, CONCATENATE(VLOOKUP($C547, 'REF - InstitutionType'!$B$4:$E$102, 3, FALSE), IF(EXACT(VLOOKUP($C547, 'REF - InstitutionType'!$B$4:$E$102, 3, FALSE), ""), "", " "), $B547, "", VLOOKUP($C547, 'REF - InstitutionType'!$B$4:$E$102, 4, FALSE), IF(EXACT($E547, ""), "", " [a.k.a : "&amp;$E547&amp;"]")))</f>
        <v>PT. Anugerah Restu Bumi</v>
      </c>
      <c r="E547" s="112"/>
      <c r="F547" s="63" t="s">
        <v>8081</v>
      </c>
      <c r="G547" s="158" t="str">
        <f>IF(EXACT($F547, ""), "", VLOOKUP($F547, 'RAW EDITED All Years'!$A$2:$G$4648, 5, FALSE))</f>
        <v>Distributor</v>
      </c>
      <c r="H547" s="158" t="str">
        <f>IF(EXACT($F547, ""), "", VLOOKUP($F547, 'RAW EDITED All Years'!$A$2:$G$4648, 6, FALSE))</f>
        <v>Bahan Bakar Minyak</v>
      </c>
      <c r="I547" s="158">
        <f>IF(EXACT($F547, ""), "", VLOOKUP($F547, 'RAW EDITED All Years'!$A$2:$G$4648, 7, FALSE))</f>
        <v>0</v>
      </c>
      <c r="J547" s="113"/>
      <c r="K547" s="113"/>
      <c r="L547" s="63" t="s">
        <v>14276</v>
      </c>
      <c r="N547" s="31">
        <f t="shared" si="33"/>
        <v>123000000000544</v>
      </c>
      <c r="O547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'Anugerah Restu Bumi'::varchar, 141000000000004::bigint); </v>
      </c>
    </row>
    <row r="548" spans="1:15">
      <c r="A548" s="23" t="str">
        <f t="shared" si="32"/>
        <v/>
      </c>
      <c r="B548" s="22" t="s">
        <v>19597</v>
      </c>
      <c r="C548" s="110">
        <v>141000000000004</v>
      </c>
      <c r="D548" s="111" t="str">
        <f>IF(EXACT($C548, ""), B548, CONCATENATE(VLOOKUP($C548, 'REF - InstitutionType'!$B$4:$E$102, 3, FALSE), IF(EXACT(VLOOKUP($C548, 'REF - InstitutionType'!$B$4:$E$102, 3, FALSE), ""), "", " "), $B548, "", VLOOKUP($C548, 'REF - InstitutionType'!$B$4:$E$102, 4, FALSE), IF(EXACT($E548, ""), "", " [a.k.a : "&amp;$E548&amp;"]")))</f>
        <v>PT. Anugrah Ilahi Persada</v>
      </c>
      <c r="E548" s="112"/>
      <c r="F548" s="63" t="s">
        <v>17994</v>
      </c>
      <c r="G548" s="158" t="str">
        <f>IF(EXACT($F548, ""), "", VLOOKUP($F548, 'RAW EDITED All Years'!$A$2:$G$4648, 5, FALSE))</f>
        <v>Pabrik</v>
      </c>
      <c r="H548" s="158" t="str">
        <f>IF(EXACT($F548, ""), "", VLOOKUP($F548, 'RAW EDITED All Years'!$A$2:$G$4648, 6, FALSE))</f>
        <v>Steel Fabricator</v>
      </c>
      <c r="I548" s="158">
        <f>IF(EXACT($F548, ""), "", VLOOKUP($F548, 'RAW EDITED All Years'!$A$2:$G$4648, 7, FALSE))</f>
        <v>0</v>
      </c>
      <c r="J548" s="113"/>
      <c r="K548" s="113"/>
      <c r="L548" s="63" t="s">
        <v>14276</v>
      </c>
      <c r="N548" s="31">
        <f t="shared" si="33"/>
        <v>123000000000545</v>
      </c>
      <c r="O548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'Anugrah Ilahi Persada'::varchar, 141000000000004::bigint); </v>
      </c>
    </row>
    <row r="549" spans="1:15">
      <c r="A549" s="23" t="str">
        <f t="shared" si="32"/>
        <v/>
      </c>
      <c r="B549" s="22" t="s">
        <v>31855</v>
      </c>
      <c r="C549" s="110">
        <v>141000000000004</v>
      </c>
      <c r="D549" s="111" t="str">
        <f>IF(EXACT($C549, ""), B549, CONCATENATE(VLOOKUP($C549, 'REF - InstitutionType'!$B$4:$E$102, 3, FALSE), IF(EXACT(VLOOKUP($C549, 'REF - InstitutionType'!$B$4:$E$102, 3, FALSE), ""), "", " "), $B549, "", VLOOKUP($C549, 'REF - InstitutionType'!$B$4:$E$102, 4, FALSE), IF(EXACT($E549, ""), "", " [a.k.a : "&amp;$E549&amp;"]")))</f>
        <v>PT. Anugrah Jaya Agung</v>
      </c>
      <c r="E549" s="112"/>
      <c r="F549" s="63" t="s">
        <v>3459</v>
      </c>
      <c r="G549" s="158" t="str">
        <f>IF(EXACT($F549, ""), "", VLOOKUP($F549, 'RAW EDITED All Years'!$A$2:$G$4648, 5, FALSE))</f>
        <v>Supplier Others</v>
      </c>
      <c r="H549" s="158">
        <f>IF(EXACT($F549, ""), "", VLOOKUP($F549, 'RAW EDITED All Years'!$A$2:$G$4648, 6, FALSE))</f>
        <v>0</v>
      </c>
      <c r="I549" s="158" t="str">
        <f>IF(EXACT($F549, ""), "", VLOOKUP($F549, 'RAW EDITED All Years'!$A$2:$G$4648, 7, FALSE))</f>
        <v>Pass Without Comment</v>
      </c>
      <c r="J549" s="113"/>
      <c r="K549" s="113"/>
      <c r="L549" s="63" t="s">
        <v>14276</v>
      </c>
      <c r="N549" s="31">
        <f t="shared" si="33"/>
        <v>123000000000546</v>
      </c>
      <c r="O549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'Anugrah Jaya Agung'::varchar, 141000000000004::bigint); </v>
      </c>
    </row>
    <row r="550" spans="1:15">
      <c r="A550" s="23" t="str">
        <f t="shared" si="32"/>
        <v/>
      </c>
      <c r="B550" s="22" t="s">
        <v>19612</v>
      </c>
      <c r="C550" s="110">
        <v>141000000000004</v>
      </c>
      <c r="D550" s="111" t="str">
        <f>IF(EXACT($C550, ""), B550, CONCATENATE(VLOOKUP($C550, 'REF - InstitutionType'!$B$4:$E$102, 3, FALSE), IF(EXACT(VLOOKUP($C550, 'REF - InstitutionType'!$B$4:$E$102, 3, FALSE), ""), "", " "), $B550, "", VLOOKUP($C550, 'REF - InstitutionType'!$B$4:$E$102, 4, FALSE), IF(EXACT($E550, ""), "", " [a.k.a : "&amp;$E550&amp;"]")))</f>
        <v>PT. Anugrah Sukses Metal Indonesia</v>
      </c>
      <c r="E550" s="112"/>
      <c r="F550" s="63" t="s">
        <v>17995</v>
      </c>
      <c r="G550" s="158" t="str">
        <f>IF(EXACT($F550, ""), "", VLOOKUP($F550, 'RAW EDITED All Years'!$A$2:$G$4648, 5, FALSE))</f>
        <v>Pabrik</v>
      </c>
      <c r="H550" s="158" t="str">
        <f>IF(EXACT($F550, ""), "", VLOOKUP($F550, 'RAW EDITED All Years'!$A$2:$G$4648, 6, FALSE))</f>
        <v>Steel Fabricator</v>
      </c>
      <c r="I550" s="158">
        <f>IF(EXACT($F550, ""), "", VLOOKUP($F550, 'RAW EDITED All Years'!$A$2:$G$4648, 7, FALSE))</f>
        <v>0</v>
      </c>
      <c r="J550" s="113"/>
      <c r="K550" s="113"/>
      <c r="L550" s="63" t="s">
        <v>14276</v>
      </c>
      <c r="N550" s="31">
        <f t="shared" si="33"/>
        <v>123000000000547</v>
      </c>
      <c r="O550" s="32" t="str">
        <f t="shared" ref="O550:O557" si="37">CONCATENATE("PERFORM ""SchData-OLTP-Master"".""Func_TblInstitution_SET""(varSystemLoginSession::bigint, null::bigint, null::varchar, null::timestamptz, null::timestamptz, null::varchar, varInstitutionBranchID::bigint, varBaseCurrencyID::bigint, '", B550, "'::varchar, ", IF(EXACT(C550, ""), "null", C550),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'Anugrah Sukses Metal Indonesia'::varchar, 141000000000004::bigint); </v>
      </c>
    </row>
    <row r="551" spans="1:15">
      <c r="A551" s="23" t="str">
        <f t="shared" si="32"/>
        <v/>
      </c>
      <c r="B551" s="22" t="s">
        <v>19660</v>
      </c>
      <c r="C551" s="110">
        <v>141000000000004</v>
      </c>
      <c r="D551" s="111" t="str">
        <f>IF(EXACT($C551, ""), B551, CONCATENATE(VLOOKUP($C551, 'REF - InstitutionType'!$B$4:$E$102, 3, FALSE), IF(EXACT(VLOOKUP($C551, 'REF - InstitutionType'!$B$4:$E$102, 3, FALSE), ""), "", " "), $B551, "", VLOOKUP($C551, 'REF - InstitutionType'!$B$4:$E$102, 4, FALSE), IF(EXACT($E551, ""), "", " [a.k.a : "&amp;$E551&amp;"]")))</f>
        <v xml:space="preserve">PT. Ardata Cipta Ekasarana </v>
      </c>
      <c r="E551" s="112"/>
      <c r="F551" s="63" t="s">
        <v>4194</v>
      </c>
      <c r="G551" s="158" t="str">
        <f>IF(EXACT($F551, ""), "", VLOOKUP($F551, 'RAW EDITED All Years'!$A$2:$G$4648, 5, FALSE))</f>
        <v>Supplier Others</v>
      </c>
      <c r="H551" s="158">
        <f>IF(EXACT($F551, ""), "", VLOOKUP($F551, 'RAW EDITED All Years'!$A$2:$G$4648, 6, FALSE))</f>
        <v>0</v>
      </c>
      <c r="I551" s="158" t="str">
        <f>IF(EXACT($F551, ""), "", VLOOKUP($F551, 'RAW EDITED All Years'!$A$2:$G$4648, 7, FALSE))</f>
        <v>Pass Without Comment</v>
      </c>
      <c r="J551" s="113"/>
      <c r="K551" s="113"/>
      <c r="L551" s="63" t="s">
        <v>14276</v>
      </c>
      <c r="N551" s="31">
        <f t="shared" si="33"/>
        <v>123000000000548</v>
      </c>
      <c r="O551" s="32" t="str">
        <f t="shared" si="37"/>
        <v xml:space="preserve">PERFORM "SchData-OLTP-Master"."Func_TblInstitution_SET"(varSystemLoginSession::bigint, null::bigint, null::varchar, null::timestamptz, null::timestamptz, null::varchar, varInstitutionBranchID::bigint, varBaseCurrencyID::bigint, 'Ardata Cipta Ekasarana '::varchar, 141000000000004::bigint); </v>
      </c>
    </row>
    <row r="552" spans="1:15">
      <c r="A552" s="23" t="str">
        <f t="shared" si="32"/>
        <v/>
      </c>
      <c r="B552" s="22" t="s">
        <v>19704</v>
      </c>
      <c r="C552" s="110">
        <v>141000000000004</v>
      </c>
      <c r="D552" s="111" t="str">
        <f>IF(EXACT($C552, ""), B552, CONCATENATE(VLOOKUP($C552, 'REF - InstitutionType'!$B$4:$E$102, 3, FALSE), IF(EXACT(VLOOKUP($C552, 'REF - InstitutionType'!$B$4:$E$102, 3, FALSE), ""), "", " "), $B552, "", VLOOKUP($C552, 'REF - InstitutionType'!$B$4:$E$102, 4, FALSE), IF(EXACT($E552, ""), "", " [a.k.a : "&amp;$E552&amp;"]")))</f>
        <v xml:space="preserve">PT. Arian </v>
      </c>
      <c r="E552" s="112"/>
      <c r="F552" s="63" t="s">
        <v>6215</v>
      </c>
      <c r="G552" s="158" t="str">
        <f>IF(EXACT($F552, ""), "", VLOOKUP($F552, 'RAW EDITED All Years'!$A$2:$G$4648, 5, FALSE))</f>
        <v>Mandor/Subcon</v>
      </c>
      <c r="H552" s="158" t="str">
        <f>IF(EXACT($F552, ""), "", VLOOKUP($F552, 'RAW EDITED All Years'!$A$2:$G$4648, 6, FALSE))</f>
        <v>Mandor Civil</v>
      </c>
      <c r="I552" s="158" t="str">
        <f>IF(EXACT($F552, ""), "", VLOOKUP($F552, 'RAW EDITED All Years'!$A$2:$G$4648, 7, FALSE))</f>
        <v>Subkon dan Suppler CME</v>
      </c>
      <c r="J552" s="113"/>
      <c r="K552" s="113"/>
      <c r="L552" s="63" t="s">
        <v>14276</v>
      </c>
      <c r="N552" s="31">
        <f t="shared" si="33"/>
        <v>123000000000549</v>
      </c>
      <c r="O552" s="32" t="str">
        <f t="shared" si="37"/>
        <v xml:space="preserve">PERFORM "SchData-OLTP-Master"."Func_TblInstitution_SET"(varSystemLoginSession::bigint, null::bigint, null::varchar, null::timestamptz, null::timestamptz, null::varchar, varInstitutionBranchID::bigint, varBaseCurrencyID::bigint, 'Arian '::varchar, 141000000000004::bigint); </v>
      </c>
    </row>
    <row r="553" spans="1:15">
      <c r="A553" s="23" t="str">
        <f t="shared" si="32"/>
        <v/>
      </c>
      <c r="B553" s="22" t="s">
        <v>31913</v>
      </c>
      <c r="C553" s="110">
        <v>141000000000004</v>
      </c>
      <c r="D553" s="111" t="str">
        <f>IF(EXACT($C553, ""), B553, CONCATENATE(VLOOKUP($C553, 'REF - InstitutionType'!$B$4:$E$102, 3, FALSE), IF(EXACT(VLOOKUP($C553, 'REF - InstitutionType'!$B$4:$E$102, 3, FALSE), ""), "", " "), $B553, "", VLOOKUP($C553, 'REF - InstitutionType'!$B$4:$E$102, 4, FALSE), IF(EXACT($E553, ""), "", " [a.k.a : "&amp;$E553&amp;"]")))</f>
        <v>PT. Ariatama Duta Nusa</v>
      </c>
      <c r="E553" s="112"/>
      <c r="F553" s="63" t="s">
        <v>2298</v>
      </c>
      <c r="G553" s="158" t="str">
        <f>IF(EXACT($F553, ""), "", VLOOKUP($F553, 'RAW EDITED All Years'!$A$2:$G$4648, 5, FALSE))</f>
        <v>Mandor/Subcon</v>
      </c>
      <c r="H553" s="158" t="str">
        <f>IF(EXACT($F553, ""), "", VLOOKUP($F553, 'RAW EDITED All Years'!$A$2:$G$4648, 6, FALSE))</f>
        <v>Sub Cont OSP</v>
      </c>
      <c r="I553" s="158" t="str">
        <f>IF(EXACT($F553, ""), "", VLOOKUP($F553, 'RAW EDITED All Years'!$A$2:$G$4648, 7, FALSE))</f>
        <v>Pass Without Comment</v>
      </c>
      <c r="J553" s="113"/>
      <c r="K553" s="113"/>
      <c r="L553" s="63" t="s">
        <v>14276</v>
      </c>
      <c r="N553" s="31">
        <f t="shared" si="33"/>
        <v>123000000000550</v>
      </c>
      <c r="O553" s="32" t="str">
        <f t="shared" si="37"/>
        <v xml:space="preserve">PERFORM "SchData-OLTP-Master"."Func_TblInstitution_SET"(varSystemLoginSession::bigint, null::bigint, null::varchar, null::timestamptz, null::timestamptz, null::varchar, varInstitutionBranchID::bigint, varBaseCurrencyID::bigint, 'Ariatama Duta Nusa'::varchar, 141000000000004::bigint); </v>
      </c>
    </row>
    <row r="554" spans="1:15">
      <c r="A554" s="23" t="str">
        <f t="shared" si="32"/>
        <v/>
      </c>
      <c r="B554" s="22" t="s">
        <v>19768</v>
      </c>
      <c r="C554" s="110">
        <v>141000000000004</v>
      </c>
      <c r="D554" s="111" t="str">
        <f>IF(EXACT($C554, ""), B554, CONCATENATE(VLOOKUP($C554, 'REF - InstitutionType'!$B$4:$E$102, 3, FALSE), IF(EXACT(VLOOKUP($C554, 'REF - InstitutionType'!$B$4:$E$102, 3, FALSE), ""), "", " "), $B554, "", VLOOKUP($C554, 'REF - InstitutionType'!$B$4:$E$102, 4, FALSE), IF(EXACT($E554, ""), "", " [a.k.a : "&amp;$E554&amp;"]")))</f>
        <v>PT. Arista Karya Abadi</v>
      </c>
      <c r="E554" s="112"/>
      <c r="F554" s="63" t="s">
        <v>17999</v>
      </c>
      <c r="G554" s="158" t="str">
        <f>IF(EXACT($F554, ""), "", VLOOKUP($F554, 'RAW EDITED All Years'!$A$2:$G$4648, 5, FALSE))</f>
        <v>Supplier Others</v>
      </c>
      <c r="H554" s="158" t="str">
        <f>IF(EXACT($F554, ""), "", VLOOKUP($F554, 'RAW EDITED All Years'!$A$2:$G$4648, 6, FALSE))</f>
        <v>mobil</v>
      </c>
      <c r="I554" s="158">
        <f>IF(EXACT($F554, ""), "", VLOOKUP($F554, 'RAW EDITED All Years'!$A$2:$G$4648, 7, FALSE))</f>
        <v>0</v>
      </c>
      <c r="J554" s="113"/>
      <c r="K554" s="113"/>
      <c r="L554" s="63" t="s">
        <v>14276</v>
      </c>
      <c r="N554" s="31">
        <f t="shared" si="33"/>
        <v>123000000000551</v>
      </c>
      <c r="O554" s="32" t="str">
        <f t="shared" si="37"/>
        <v xml:space="preserve">PERFORM "SchData-OLTP-Master"."Func_TblInstitution_SET"(varSystemLoginSession::bigint, null::bigint, null::varchar, null::timestamptz, null::timestamptz, null::varchar, varInstitutionBranchID::bigint, varBaseCurrencyID::bigint, 'Arista Karya Abadi'::varchar, 141000000000004::bigint); </v>
      </c>
    </row>
    <row r="555" spans="1:15">
      <c r="A555" s="23" t="str">
        <f t="shared" si="32"/>
        <v/>
      </c>
      <c r="B555" s="22" t="s">
        <v>19802</v>
      </c>
      <c r="C555" s="110">
        <v>141000000000004</v>
      </c>
      <c r="D555" s="111" t="str">
        <f>IF(EXACT($C555, ""), B555, CONCATENATE(VLOOKUP($C555, 'REF - InstitutionType'!$B$4:$E$102, 3, FALSE), IF(EXACT(VLOOKUP($C555, 'REF - InstitutionType'!$B$4:$E$102, 3, FALSE), ""), "", " "), $B555, "", VLOOKUP($C555, 'REF - InstitutionType'!$B$4:$E$102, 4, FALSE), IF(EXACT($E555, ""), "", " [a.k.a : "&amp;$E555&amp;"]")))</f>
        <v xml:space="preserve">PT. Arta Madyafam </v>
      </c>
      <c r="E555" s="112"/>
      <c r="F555" s="63" t="s">
        <v>3152</v>
      </c>
      <c r="G555" s="158" t="str">
        <f>IF(EXACT($F555, ""), "", VLOOKUP($F555, 'RAW EDITED All Years'!$A$2:$G$4648, 5, FALSE))</f>
        <v>Supplier Others</v>
      </c>
      <c r="H555" s="158">
        <f>IF(EXACT($F555, ""), "", VLOOKUP($F555, 'RAW EDITED All Years'!$A$2:$G$4648, 6, FALSE))</f>
        <v>0</v>
      </c>
      <c r="I555" s="158" t="str">
        <f>IF(EXACT($F555, ""), "", VLOOKUP($F555, 'RAW EDITED All Years'!$A$2:$G$4648, 7, FALSE))</f>
        <v>Pass Without Comment</v>
      </c>
      <c r="J555" s="113"/>
      <c r="K555" s="113"/>
      <c r="L555" s="63" t="s">
        <v>14276</v>
      </c>
      <c r="N555" s="31">
        <f t="shared" si="33"/>
        <v>123000000000552</v>
      </c>
      <c r="O555" s="32" t="str">
        <f t="shared" si="37"/>
        <v xml:space="preserve">PERFORM "SchData-OLTP-Master"."Func_TblInstitution_SET"(varSystemLoginSession::bigint, null::bigint, null::varchar, null::timestamptz, null::timestamptz, null::varchar, varInstitutionBranchID::bigint, varBaseCurrencyID::bigint, 'Arta Madyafam '::varchar, 141000000000004::bigint); </v>
      </c>
    </row>
    <row r="556" spans="1:15">
      <c r="A556" s="23" t="str">
        <f t="shared" si="32"/>
        <v/>
      </c>
      <c r="B556" s="22" t="s">
        <v>31914</v>
      </c>
      <c r="C556" s="110">
        <v>141000000000004</v>
      </c>
      <c r="D556" s="111" t="str">
        <f>IF(EXACT($C556, ""), B556, CONCATENATE(VLOOKUP($C556, 'REF - InstitutionType'!$B$4:$E$102, 3, FALSE), IF(EXACT(VLOOKUP($C556, 'REF - InstitutionType'!$B$4:$E$102, 3, FALSE), ""), "", " "), $B556, "", VLOOKUP($C556, 'REF - InstitutionType'!$B$4:$E$102, 4, FALSE), IF(EXACT($E556, ""), "", " [a.k.a : "&amp;$E556&amp;"]")))</f>
        <v xml:space="preserve">PT. Arta Global Anugerah </v>
      </c>
      <c r="E556" s="112"/>
      <c r="F556" s="63" t="s">
        <v>18003</v>
      </c>
      <c r="G556" s="158" t="str">
        <f>IF(EXACT($F556, ""), "", VLOOKUP($F556, 'RAW EDITED All Years'!$A$2:$G$4648, 5, FALSE))</f>
        <v>Supplier</v>
      </c>
      <c r="H556" s="158" t="str">
        <f>IF(EXACT($F556, ""), "", VLOOKUP($F556, 'RAW EDITED All Years'!$A$2:$G$4648, 6, FALSE))</f>
        <v>Kabel</v>
      </c>
      <c r="I556" s="158" t="str">
        <f>IF(EXACT($F556, ""), "", VLOOKUP($F556, 'RAW EDITED All Years'!$A$2:$G$4648, 7, FALSE))</f>
        <v xml:space="preserve">Supplier Kabel </v>
      </c>
      <c r="J556" s="113"/>
      <c r="K556" s="113"/>
      <c r="L556" s="63" t="s">
        <v>14276</v>
      </c>
      <c r="N556" s="31">
        <f t="shared" si="33"/>
        <v>123000000000553</v>
      </c>
      <c r="O556" s="32" t="str">
        <f t="shared" si="37"/>
        <v xml:space="preserve">PERFORM "SchData-OLTP-Master"."Func_TblInstitution_SET"(varSystemLoginSession::bigint, null::bigint, null::varchar, null::timestamptz, null::timestamptz, null::varchar, varInstitutionBranchID::bigint, varBaseCurrencyID::bigint, 'Arta Global Anugerah '::varchar, 141000000000004::bigint); </v>
      </c>
    </row>
    <row r="557" spans="1:15">
      <c r="A557" s="23" t="str">
        <f t="shared" si="32"/>
        <v/>
      </c>
      <c r="B557" s="22" t="s">
        <v>19812</v>
      </c>
      <c r="C557" s="110">
        <v>141000000000004</v>
      </c>
      <c r="D557" s="111" t="str">
        <f>IF(EXACT($C557, ""), B557, CONCATENATE(VLOOKUP($C557, 'REF - InstitutionType'!$B$4:$E$102, 3, FALSE), IF(EXACT(VLOOKUP($C557, 'REF - InstitutionType'!$B$4:$E$102, 3, FALSE), ""), "", " "), $B557, "", VLOOKUP($C557, 'REF - InstitutionType'!$B$4:$E$102, 4, FALSE), IF(EXACT($E557, ""), "", " [a.k.a : "&amp;$E557&amp;"]")))</f>
        <v>PT. Arthanindo Cemerlang</v>
      </c>
      <c r="E557" s="112"/>
      <c r="F557" s="63" t="s">
        <v>18004</v>
      </c>
      <c r="G557" s="158" t="str">
        <f>IF(EXACT($F557, ""), "", VLOOKUP($F557, 'RAW EDITED All Years'!$A$2:$G$4648, 5, FALSE))</f>
        <v>Pabrik</v>
      </c>
      <c r="H557" s="158" t="str">
        <f>IF(EXACT($F557, ""), "", VLOOKUP($F557, 'RAW EDITED All Years'!$A$2:$G$4648, 6, FALSE))</f>
        <v>Steel</v>
      </c>
      <c r="I557" s="158">
        <f>IF(EXACT($F557, ""), "", VLOOKUP($F557, 'RAW EDITED All Years'!$A$2:$G$4648, 7, FALSE))</f>
        <v>0</v>
      </c>
      <c r="J557" s="113"/>
      <c r="K557" s="113"/>
      <c r="L557" s="63" t="s">
        <v>14276</v>
      </c>
      <c r="N557" s="31">
        <f t="shared" si="33"/>
        <v>123000000000554</v>
      </c>
      <c r="O557" s="32" t="str">
        <f t="shared" si="37"/>
        <v xml:space="preserve">PERFORM "SchData-OLTP-Master"."Func_TblInstitution_SET"(varSystemLoginSession::bigint, null::bigint, null::varchar, null::timestamptz, null::timestamptz, null::varchar, varInstitutionBranchID::bigint, varBaseCurrencyID::bigint, 'Arthanindo Cemerlang'::varchar, 141000000000004::bigint); </v>
      </c>
    </row>
    <row r="558" spans="1:15">
      <c r="A558" s="23" t="str">
        <f t="shared" si="32"/>
        <v/>
      </c>
      <c r="B558" s="22" t="s">
        <v>31915</v>
      </c>
      <c r="C558" s="110">
        <v>141000000000004</v>
      </c>
      <c r="D558" s="111" t="str">
        <f>IF(EXACT($C558, ""), B558, CONCATENATE(VLOOKUP($C558, 'REF - InstitutionType'!$B$4:$E$102, 3, FALSE), IF(EXACT(VLOOKUP($C558, 'REF - InstitutionType'!$B$4:$E$102, 3, FALSE), ""), "", " "), $B558, "", VLOOKUP($C558, 'REF - InstitutionType'!$B$4:$E$102, 4, FALSE), IF(EXACT($E558, ""), "", " [a.k.a : "&amp;$E558&amp;"]")))</f>
        <v>PT. Arybro Nusa</v>
      </c>
      <c r="E558" s="112"/>
      <c r="F558" s="63" t="s">
        <v>3748</v>
      </c>
      <c r="G558" s="158" t="str">
        <f>IF(EXACT($F558, ""), "", VLOOKUP($F558, 'RAW EDITED All Years'!$A$2:$G$4648, 5, FALSE))</f>
        <v>Supplier Others</v>
      </c>
      <c r="H558" s="158">
        <f>IF(EXACT($F558, ""), "", VLOOKUP($F558, 'RAW EDITED All Years'!$A$2:$G$4648, 6, FALSE))</f>
        <v>0</v>
      </c>
      <c r="I558" s="158" t="str">
        <f>IF(EXACT($F558, ""), "", VLOOKUP($F558, 'RAW EDITED All Years'!$A$2:$G$4648, 7, FALSE))</f>
        <v>Pass Without Comment</v>
      </c>
      <c r="J558" s="113"/>
      <c r="K558" s="113"/>
      <c r="L558" s="63" t="s">
        <v>14276</v>
      </c>
      <c r="N558" s="31">
        <f t="shared" si="33"/>
        <v>123000000000555</v>
      </c>
      <c r="O558" s="32" t="str">
        <f t="shared" ref="O558:O573" si="38">CONCATENATE("PERFORM ""SchData-OLTP-Master"".""Func_TblInstitution_SET""(varSystemLoginSession::bigint, null::bigint, null::varchar, null::timestamptz, null::timestamptz, null::varchar, varInstitutionBranchID::bigint, varBaseCurrencyID::bigint, '", B558, "'::varchar, ", IF(EXACT(C558, ""), "null", C558),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'Arybro Nusa'::varchar, 141000000000004::bigint); </v>
      </c>
    </row>
    <row r="559" spans="1:15">
      <c r="A559" s="23" t="str">
        <f t="shared" si="32"/>
        <v/>
      </c>
      <c r="B559" s="22" t="s">
        <v>518</v>
      </c>
      <c r="C559" s="110">
        <v>141000000000004</v>
      </c>
      <c r="D559" s="111" t="str">
        <f>IF(EXACT($C559, ""), B559, CONCATENATE(VLOOKUP($C559, 'REF - InstitutionType'!$B$4:$E$102, 3, FALSE), IF(EXACT(VLOOKUP($C559, 'REF - InstitutionType'!$B$4:$E$102, 3, FALSE), ""), "", " "), $B559, "", VLOOKUP($C559, 'REF - InstitutionType'!$B$4:$E$102, 4, FALSE), IF(EXACT($E559, ""), "", " [a.k.a : "&amp;$E559&amp;"]")))</f>
        <v>PT. Asa Globalindo Pratama</v>
      </c>
      <c r="E559" s="112"/>
      <c r="F559" s="63" t="s">
        <v>519</v>
      </c>
      <c r="G559" s="158" t="str">
        <f>IF(EXACT($F559, ""), "", VLOOKUP($F559, 'RAW EDITED All Years'!$A$2:$G$4648, 5, FALSE))</f>
        <v>""</v>
      </c>
      <c r="H559" s="158">
        <f>IF(EXACT($F559, ""), "", VLOOKUP($F559, 'RAW EDITED All Years'!$A$2:$G$4648, 6, FALSE))</f>
        <v>0</v>
      </c>
      <c r="I559" s="158" t="str">
        <f>IF(EXACT($F559, ""), "", VLOOKUP($F559, 'RAW EDITED All Years'!$A$2:$G$4648, 7, FALSE))</f>
        <v>Pass Without Comment</v>
      </c>
      <c r="J559" s="113"/>
      <c r="K559" s="113"/>
      <c r="L559" s="63" t="s">
        <v>14276</v>
      </c>
      <c r="N559" s="31">
        <f t="shared" si="33"/>
        <v>123000000000556</v>
      </c>
      <c r="O559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'Asa Globalindo Pratama'::varchar, 141000000000004::bigint); </v>
      </c>
    </row>
    <row r="560" spans="1:15">
      <c r="A560" s="23" t="str">
        <f t="shared" si="32"/>
        <v/>
      </c>
      <c r="B560" s="22" t="s">
        <v>10987</v>
      </c>
      <c r="C560" s="110">
        <v>141000000000004</v>
      </c>
      <c r="D560" s="111" t="str">
        <f>IF(EXACT($C560, ""), B560, CONCATENATE(VLOOKUP($C560, 'REF - InstitutionType'!$B$4:$E$102, 3, FALSE), IF(EXACT(VLOOKUP($C560, 'REF - InstitutionType'!$B$4:$E$102, 3, FALSE), ""), "", " "), $B560, "", VLOOKUP($C560, 'REF - InstitutionType'!$B$4:$E$102, 4, FALSE), IF(EXACT($E560, ""), "", " [a.k.a : "&amp;$E560&amp;"]")))</f>
        <v>PT. Aseza Bumi Konsultan</v>
      </c>
      <c r="E560" s="112"/>
      <c r="F560" s="63" t="s">
        <v>10988</v>
      </c>
      <c r="G560" s="158" t="str">
        <f>IF(EXACT($F560, ""), "", VLOOKUP($F560, 'RAW EDITED All Years'!$A$2:$G$4648, 5, FALSE))</f>
        <v>Supplier</v>
      </c>
      <c r="H560" s="158" t="str">
        <f>IF(EXACT($F560, ""), "", VLOOKUP($F560, 'RAW EDITED All Years'!$A$2:$G$4648, 6, FALSE))</f>
        <v>Hemer Tes, Soil Tes, Mix Desig</v>
      </c>
      <c r="I560" s="158">
        <f>IF(EXACT($F560, ""), "", VLOOKUP($F560, 'RAW EDITED All Years'!$A$2:$G$4648, 7, FALSE))</f>
        <v>0</v>
      </c>
      <c r="J560" s="113"/>
      <c r="K560" s="113"/>
      <c r="L560" s="63" t="s">
        <v>14276</v>
      </c>
      <c r="N560" s="31">
        <f t="shared" si="33"/>
        <v>123000000000557</v>
      </c>
      <c r="O560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'Aseza Bumi Konsultan'::varchar, 141000000000004::bigint); </v>
      </c>
    </row>
    <row r="561" spans="1:15">
      <c r="A561" s="23" t="str">
        <f t="shared" si="32"/>
        <v/>
      </c>
      <c r="B561" s="22" t="s">
        <v>7382</v>
      </c>
      <c r="C561" s="110">
        <v>141000000000004</v>
      </c>
      <c r="D561" s="111" t="str">
        <f>IF(EXACT($C561, ""), B561, CONCATENATE(VLOOKUP($C561, 'REF - InstitutionType'!$B$4:$E$102, 3, FALSE), IF(EXACT(VLOOKUP($C561, 'REF - InstitutionType'!$B$4:$E$102, 3, FALSE), ""), "", " "), $B561, "", VLOOKUP($C561, 'REF - InstitutionType'!$B$4:$E$102, 4, FALSE), IF(EXACT($E561, ""), "", " [a.k.a : "&amp;$E561&amp;"]")))</f>
        <v>PT. Astra Aviva Life</v>
      </c>
      <c r="E561" s="112"/>
      <c r="F561" s="63" t="s">
        <v>7383</v>
      </c>
      <c r="G561" s="158"/>
      <c r="H561" s="158"/>
      <c r="I561" s="158"/>
      <c r="J561" s="113"/>
      <c r="K561" s="113"/>
      <c r="L561" s="63" t="s">
        <v>14276</v>
      </c>
      <c r="N561" s="31">
        <f t="shared" si="33"/>
        <v>123000000000558</v>
      </c>
      <c r="O561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'Astra Aviva Life'::varchar, 141000000000004::bigint); </v>
      </c>
    </row>
    <row r="562" spans="1:15">
      <c r="A562" s="23" t="str">
        <f t="shared" si="32"/>
        <v>Duplicated</v>
      </c>
      <c r="B562" s="22" t="s">
        <v>16050</v>
      </c>
      <c r="C562" s="110">
        <v>141000000000004</v>
      </c>
      <c r="D562" s="111" t="str">
        <f>IF(EXACT($C562, ""), B562, CONCATENATE(VLOOKUP($C562, 'REF - InstitutionType'!$B$4:$E$102, 3, FALSE), IF(EXACT(VLOOKUP($C562, 'REF - InstitutionType'!$B$4:$E$102, 3, FALSE), ""), "", " "), $B562, "", VLOOKUP($C562, 'REF - InstitutionType'!$B$4:$E$102, 4, FALSE), IF(EXACT($E562, ""), "", " [a.k.a : "&amp;$E562&amp;"]")))</f>
        <v>PT. Asuransi Asei Indonesia</v>
      </c>
      <c r="E562" s="112"/>
      <c r="F562" s="63" t="s">
        <v>16049</v>
      </c>
      <c r="G562" s="158"/>
      <c r="H562" s="158"/>
      <c r="I562" s="158"/>
      <c r="J562" s="113"/>
      <c r="K562" s="113"/>
      <c r="L562" s="63" t="s">
        <v>14276</v>
      </c>
      <c r="N562" s="31">
        <f t="shared" si="33"/>
        <v>123000000000559</v>
      </c>
      <c r="O562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'Asuransi Asei Indonesia'::varchar, 141000000000004::bigint); </v>
      </c>
    </row>
    <row r="563" spans="1:15">
      <c r="A563" s="23" t="str">
        <f t="shared" si="32"/>
        <v/>
      </c>
      <c r="B563" s="22" t="s">
        <v>9500</v>
      </c>
      <c r="C563" s="110">
        <v>141000000000004</v>
      </c>
      <c r="D563" s="111" t="str">
        <f>IF(EXACT($C563, ""), B563, CONCATENATE(VLOOKUP($C563, 'REF - InstitutionType'!$B$4:$E$102, 3, FALSE), IF(EXACT(VLOOKUP($C563, 'REF - InstitutionType'!$B$4:$E$102, 3, FALSE), ""), "", " "), $B563, "", VLOOKUP($C563, 'REF - InstitutionType'!$B$4:$E$102, 4, FALSE), IF(EXACT($E563, ""), "", " [a.k.a : "&amp;$E563&amp;"]")))</f>
        <v>PT. Asuransi Central Asia</v>
      </c>
      <c r="E563" s="112"/>
      <c r="F563" s="63" t="s">
        <v>9501</v>
      </c>
      <c r="G563" s="158"/>
      <c r="H563" s="158"/>
      <c r="I563" s="158"/>
      <c r="J563" s="113"/>
      <c r="K563" s="113"/>
      <c r="L563" s="63" t="s">
        <v>14276</v>
      </c>
      <c r="N563" s="31">
        <f t="shared" si="33"/>
        <v>123000000000560</v>
      </c>
      <c r="O563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'Asuransi Central Asia'::varchar, 141000000000004::bigint); </v>
      </c>
    </row>
    <row r="564" spans="1:15">
      <c r="A564" s="23" t="str">
        <f t="shared" si="32"/>
        <v/>
      </c>
      <c r="B564" s="22" t="s">
        <v>31916</v>
      </c>
      <c r="C564" s="110">
        <v>141000000000004</v>
      </c>
      <c r="D564" s="111" t="str">
        <f>IF(EXACT($C564, ""), B564, CONCATENATE(VLOOKUP($C564, 'REF - InstitutionType'!$B$4:$E$102, 3, FALSE), IF(EXACT(VLOOKUP($C564, 'REF - InstitutionType'!$B$4:$E$102, 3, FALSE), ""), "", " "), $B564, "", VLOOKUP($C564, 'REF - InstitutionType'!$B$4:$E$102, 4, FALSE), IF(EXACT($E564, ""), "", " [a.k.a : "&amp;$E564&amp;"]")))</f>
        <v>PT. Asuransi Jasa Indonesia</v>
      </c>
      <c r="E564" s="112"/>
      <c r="F564" s="63" t="s">
        <v>3779</v>
      </c>
      <c r="G564" s="158"/>
      <c r="H564" s="158"/>
      <c r="I564" s="158"/>
      <c r="J564" s="113"/>
      <c r="K564" s="113"/>
      <c r="L564" s="63" t="s">
        <v>14276</v>
      </c>
      <c r="N564" s="31">
        <f t="shared" si="33"/>
        <v>123000000000561</v>
      </c>
      <c r="O564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'Asuransi Jasa Indonesia'::varchar, 141000000000004::bigint); </v>
      </c>
    </row>
    <row r="565" spans="1:15">
      <c r="A565" s="23" t="str">
        <f t="shared" si="32"/>
        <v>Duplicated</v>
      </c>
      <c r="B565" s="22" t="s">
        <v>16056</v>
      </c>
      <c r="C565" s="110">
        <v>141000000000004</v>
      </c>
      <c r="D565" s="111" t="str">
        <f>IF(EXACT($C565, ""), B565, CONCATENATE(VLOOKUP($C565, 'REF - InstitutionType'!$B$4:$E$102, 3, FALSE), IF(EXACT(VLOOKUP($C565, 'REF - InstitutionType'!$B$4:$E$102, 3, FALSE), ""), "", " "), $B565, "", VLOOKUP($C565, 'REF - InstitutionType'!$B$4:$E$102, 4, FALSE), IF(EXACT($E565, ""), "", " [a.k.a : "&amp;$E565&amp;"]")))</f>
        <v>PT. Asuransi Multi Artha Guna</v>
      </c>
      <c r="E565" s="112"/>
      <c r="F565" s="63" t="s">
        <v>16055</v>
      </c>
      <c r="G565" s="158"/>
      <c r="H565" s="158"/>
      <c r="I565" s="158"/>
      <c r="J565" s="113"/>
      <c r="K565" s="113"/>
      <c r="L565" s="63" t="s">
        <v>14276</v>
      </c>
      <c r="N565" s="31">
        <f t="shared" si="33"/>
        <v>123000000000562</v>
      </c>
      <c r="O565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'Asuransi Multi Artha Guna'::varchar, 141000000000004::bigint); </v>
      </c>
    </row>
    <row r="566" spans="1:15">
      <c r="A566" s="23" t="str">
        <f t="shared" si="32"/>
        <v>Duplicated</v>
      </c>
      <c r="B566" s="22" t="s">
        <v>12762</v>
      </c>
      <c r="C566" s="110">
        <v>141000000000004</v>
      </c>
      <c r="D566" s="111" t="str">
        <f>IF(EXACT($C566, ""), B566, CONCATENATE(VLOOKUP($C566, 'REF - InstitutionType'!$B$4:$E$102, 3, FALSE), IF(EXACT(VLOOKUP($C566, 'REF - InstitutionType'!$B$4:$E$102, 3, FALSE), ""), "", " "), $B566, "", VLOOKUP($C566, 'REF - InstitutionType'!$B$4:$E$102, 4, FALSE), IF(EXACT($E566, ""), "", " [a.k.a : "&amp;$E566&amp;"]")))</f>
        <v>PT. Asuransi Perisai Listrik Nasional</v>
      </c>
      <c r="E566" s="112"/>
      <c r="F566" s="63" t="s">
        <v>12763</v>
      </c>
      <c r="G566" s="158"/>
      <c r="H566" s="158"/>
      <c r="I566" s="158"/>
      <c r="J566" s="113"/>
      <c r="K566" s="113"/>
      <c r="L566" s="63" t="s">
        <v>14276</v>
      </c>
      <c r="N566" s="31">
        <f t="shared" si="33"/>
        <v>123000000000563</v>
      </c>
      <c r="O566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'Asuransi Perisai Listrik Nasional'::varchar, 141000000000004::bigint); </v>
      </c>
    </row>
    <row r="567" spans="1:15">
      <c r="A567" s="23" t="str">
        <f t="shared" si="32"/>
        <v/>
      </c>
      <c r="B567" s="22" t="s">
        <v>19947</v>
      </c>
      <c r="C567" s="110">
        <v>141000000000004</v>
      </c>
      <c r="D567" s="111" t="str">
        <f>IF(EXACT($C567, ""), B567, CONCATENATE(VLOOKUP($C567, 'REF - InstitutionType'!$B$4:$E$102, 3, FALSE), IF(EXACT(VLOOKUP($C567, 'REF - InstitutionType'!$B$4:$E$102, 3, FALSE), ""), "", " "), $B567, "", VLOOKUP($C567, 'REF - InstitutionType'!$B$4:$E$102, 4, FALSE), IF(EXACT($E567, ""), "", " [a.k.a : "&amp;$E567&amp;"]")))</f>
        <v xml:space="preserve">PT. Asuransi Tugu Kresna Pratama </v>
      </c>
      <c r="E567" s="112"/>
      <c r="F567" s="63" t="s">
        <v>6656</v>
      </c>
      <c r="G567" s="158"/>
      <c r="H567" s="158"/>
      <c r="I567" s="158"/>
      <c r="J567" s="113"/>
      <c r="K567" s="113"/>
      <c r="L567" s="63" t="s">
        <v>14276</v>
      </c>
      <c r="N567" s="31">
        <f t="shared" si="33"/>
        <v>123000000000564</v>
      </c>
      <c r="O567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'Asuransi Tugu Kresna Pratama '::varchar, 141000000000004::bigint); </v>
      </c>
    </row>
    <row r="568" spans="1:15">
      <c r="A568" s="23" t="str">
        <f t="shared" si="32"/>
        <v/>
      </c>
      <c r="B568" s="22" t="s">
        <v>19956</v>
      </c>
      <c r="C568" s="110">
        <v>141000000000004</v>
      </c>
      <c r="D568" s="111" t="str">
        <f>IF(EXACT($C568, ""), B568, CONCATENATE(VLOOKUP($C568, 'REF - InstitutionType'!$B$4:$E$102, 3, FALSE), IF(EXACT(VLOOKUP($C568, 'REF - InstitutionType'!$B$4:$E$102, 3, FALSE), ""), "", " "), $B568, "", VLOOKUP($C568, 'REF - InstitutionType'!$B$4:$E$102, 4, FALSE), IF(EXACT($E568, ""), "", " [a.k.a : "&amp;$E568&amp;"]")))</f>
        <v xml:space="preserve">PT. Asuransi Umum Mega </v>
      </c>
      <c r="E568" s="112"/>
      <c r="F568" s="63" t="s">
        <v>18010</v>
      </c>
      <c r="G568" s="158"/>
      <c r="H568" s="158"/>
      <c r="I568" s="158"/>
      <c r="J568" s="113"/>
      <c r="K568" s="113"/>
      <c r="L568" s="63" t="s">
        <v>14276</v>
      </c>
      <c r="N568" s="31">
        <f t="shared" si="33"/>
        <v>123000000000565</v>
      </c>
      <c r="O568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'Asuransi Umum Mega '::varchar, 141000000000004::bigint); </v>
      </c>
    </row>
    <row r="569" spans="1:15">
      <c r="A569" s="23" t="str">
        <f t="shared" si="32"/>
        <v/>
      </c>
      <c r="B569" s="22" t="s">
        <v>1268</v>
      </c>
      <c r="C569" s="110">
        <v>141000000000004</v>
      </c>
      <c r="D569" s="111" t="str">
        <f>IF(EXACT($C569, ""), B569, CONCATENATE(VLOOKUP($C569, 'REF - InstitutionType'!$B$4:$E$102, 3, FALSE), IF(EXACT(VLOOKUP($C569, 'REF - InstitutionType'!$B$4:$E$102, 3, FALSE), ""), "", " "), $B569, "", VLOOKUP($C569, 'REF - InstitutionType'!$B$4:$E$102, 4, FALSE), IF(EXACT($E569, ""), "", " [a.k.a : "&amp;$E569&amp;"]")))</f>
        <v>PT. Autoland Artha Cipta</v>
      </c>
      <c r="E569" s="112"/>
      <c r="F569" s="63" t="s">
        <v>1269</v>
      </c>
      <c r="G569" s="158"/>
      <c r="H569" s="158"/>
      <c r="I569" s="158"/>
      <c r="J569" s="113"/>
      <c r="K569" s="113"/>
      <c r="L569" s="63" t="s">
        <v>14276</v>
      </c>
      <c r="N569" s="31">
        <f t="shared" si="33"/>
        <v>123000000000566</v>
      </c>
      <c r="O569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'Autoland Artha Cipta'::varchar, 141000000000004::bigint); </v>
      </c>
    </row>
    <row r="570" spans="1:15">
      <c r="A570" s="23" t="str">
        <f t="shared" si="32"/>
        <v/>
      </c>
      <c r="B570" s="22" t="s">
        <v>31919</v>
      </c>
      <c r="C570" s="110">
        <v>141000000000004</v>
      </c>
      <c r="D570" s="111" t="str">
        <f>IF(EXACT($C570, ""), B570, CONCATENATE(VLOOKUP($C570, 'REF - InstitutionType'!$B$4:$E$102, 3, FALSE), IF(EXACT(VLOOKUP($C570, 'REF - InstitutionType'!$B$4:$E$102, 3, FALSE), ""), "", " "), $B570, "", VLOOKUP($C570, 'REF - InstitutionType'!$B$4:$E$102, 4, FALSE), IF(EXACT($E570, ""), "", " [a.k.a : "&amp;$E570&amp;"]")))</f>
        <v>PT. AXA Mandiri Financial Service</v>
      </c>
      <c r="E570" s="112"/>
      <c r="F570" s="63" t="s">
        <v>3344</v>
      </c>
      <c r="G570" s="158"/>
      <c r="H570" s="158"/>
      <c r="I570" s="158"/>
      <c r="J570" s="113"/>
      <c r="K570" s="113"/>
      <c r="L570" s="63" t="s">
        <v>14276</v>
      </c>
      <c r="N570" s="31">
        <f t="shared" si="33"/>
        <v>123000000000567</v>
      </c>
      <c r="O570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'AXA Mandiri Financial Service'::varchar, 141000000000004::bigint); </v>
      </c>
    </row>
    <row r="571" spans="1:15">
      <c r="A571" s="23" t="str">
        <f t="shared" si="32"/>
        <v/>
      </c>
      <c r="B571" s="22" t="s">
        <v>11910</v>
      </c>
      <c r="C571" s="110">
        <v>141000000000004</v>
      </c>
      <c r="D571" s="111" t="str">
        <f>IF(EXACT($C571, ""), B571, CONCATENATE(VLOOKUP($C571, 'REF - InstitutionType'!$B$4:$E$102, 3, FALSE), IF(EXACT(VLOOKUP($C571, 'REF - InstitutionType'!$B$4:$E$102, 3, FALSE), ""), "", " "), $B571, "", VLOOKUP($C571, 'REF - InstitutionType'!$B$4:$E$102, 4, FALSE), IF(EXACT($E571, ""), "", " [a.k.a : "&amp;$E571&amp;"]")))</f>
        <v>PT. Ayu Septa Perdana</v>
      </c>
      <c r="E571" s="112"/>
      <c r="F571" s="63" t="s">
        <v>11911</v>
      </c>
      <c r="G571" s="158"/>
      <c r="H571" s="158"/>
      <c r="I571" s="158"/>
      <c r="J571" s="113"/>
      <c r="K571" s="113"/>
      <c r="L571" s="63" t="s">
        <v>14276</v>
      </c>
      <c r="N571" s="31">
        <f t="shared" si="33"/>
        <v>123000000000568</v>
      </c>
      <c r="O571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'Ayu Septa Perdana'::varchar, 141000000000004::bigint); </v>
      </c>
    </row>
    <row r="572" spans="1:15">
      <c r="A572" s="23" t="str">
        <f t="shared" si="32"/>
        <v/>
      </c>
      <c r="B572" s="22" t="s">
        <v>17952</v>
      </c>
      <c r="C572" s="110">
        <v>141000000000004</v>
      </c>
      <c r="D572" s="111" t="str">
        <f>IF(EXACT($C572, ""), B572, CONCATENATE(VLOOKUP($C572, 'REF - InstitutionType'!$B$4:$E$102, 3, FALSE), IF(EXACT(VLOOKUP($C572, 'REF - InstitutionType'!$B$4:$E$102, 3, FALSE), ""), "", " "), $B572, "", VLOOKUP($C572, 'REF - InstitutionType'!$B$4:$E$102, 4, FALSE), IF(EXACT($E572, ""), "", " [a.k.a : "&amp;$E572&amp;"]")))</f>
        <v>PT. Izzati Hasanah</v>
      </c>
      <c r="E572" s="157"/>
      <c r="F572" s="63" t="s">
        <v>17951</v>
      </c>
      <c r="G572" s="158" t="str">
        <f>IF(EXACT($F572, ""), "", VLOOKUP($F572, 'RAW EDITED All Years'!$A$2:$G$4648, 5, FALSE))</f>
        <v>Distributor</v>
      </c>
      <c r="H572" s="158" t="str">
        <f>IF(EXACT($F572, ""), "", VLOOKUP($F572, 'RAW EDITED All Years'!$A$2:$G$4648, 6, FALSE))</f>
        <v>Alat elektrical</v>
      </c>
      <c r="I572" s="158">
        <f>IF(EXACT($F572, ""), "", VLOOKUP($F572, 'RAW EDITED All Years'!$A$2:$G$4648, 7, FALSE))</f>
        <v>0</v>
      </c>
      <c r="J572" s="113"/>
      <c r="K572" s="113"/>
      <c r="L572" s="63" t="s">
        <v>14276</v>
      </c>
      <c r="N572" s="31">
        <f t="shared" si="33"/>
        <v>123000000000569</v>
      </c>
      <c r="O572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'Izzati Hasanah'::varchar, 141000000000004::bigint); </v>
      </c>
    </row>
    <row r="573" spans="1:15">
      <c r="A573" s="23" t="str">
        <f t="shared" si="32"/>
        <v>Duplicated</v>
      </c>
      <c r="G573" s="158" t="str">
        <f>IF(EXACT($F573, ""), "", VLOOKUP($F573, 'RAW EDITED All Years'!$A$2:$G$4648, 5, FALSE))</f>
        <v/>
      </c>
      <c r="H573" s="158" t="str">
        <f>IF(EXACT($F573, ""), "", VLOOKUP($F573, 'RAW EDITED All Years'!$A$2:$G$4648, 6, FALSE))</f>
        <v/>
      </c>
      <c r="I573" s="158" t="str">
        <f>IF(EXACT($F573, ""), "", VLOOKUP($F573, 'RAW EDITED All Years'!$A$2:$G$4648, 7, FALSE))</f>
        <v/>
      </c>
      <c r="J573" s="113"/>
      <c r="K573" s="113"/>
      <c r="L573" s="63" t="s">
        <v>14276</v>
      </c>
      <c r="N573" s="31">
        <f t="shared" si="33"/>
        <v>123000000000570</v>
      </c>
      <c r="O573" s="32" t="str">
        <f t="shared" si="38"/>
        <v xml:space="preserve">PERFORM "SchData-OLTP-Master"."Func_TblInstitution_SET"(varSystemLoginSession::bigint, null::bigint, null::varchar, null::timestamptz, null::timestamptz, null::varchar, varInstitutionBranchID::bigint, varBaseCurrencyID::bigint, ''::varchar, null::bigint); </v>
      </c>
    </row>
  </sheetData>
  <sortState ref="B430:F502">
    <sortCondition ref="B430:B502"/>
  </sortState>
  <conditionalFormatting sqref="N4:N573">
    <cfRule type="expression" dxfId="3" priority="44">
      <formula>EXACT(N3, N4)</formula>
    </cfRule>
  </conditionalFormatting>
  <pageMargins left="0.7" right="0.7" top="0.75" bottom="0.75" header="0.3" footer="0.3"/>
  <pageSetup paperSize="9" orientation="portrait" r:id="rId1"/>
  <ignoredErrors>
    <ignoredError sqref="C6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21"/>
  <sheetViews>
    <sheetView zoomScale="90" zoomScaleNormal="90" workbookViewId="0">
      <selection activeCell="A8" sqref="A8"/>
    </sheetView>
  </sheetViews>
  <sheetFormatPr defaultRowHeight="12.75"/>
  <cols>
    <col min="1" max="1" width="20.85546875" style="154" customWidth="1"/>
    <col min="2" max="2" width="12.5703125" style="154" bestFit="1" customWidth="1"/>
    <col min="3" max="3" width="76.28515625" style="154" bestFit="1" customWidth="1"/>
    <col min="4" max="4" width="44.140625" style="154" customWidth="1"/>
    <col min="5" max="5" width="29.5703125" style="154" bestFit="1" customWidth="1"/>
    <col min="6" max="6" width="32" style="154" bestFit="1" customWidth="1"/>
    <col min="7" max="7" width="9.140625" style="154"/>
    <col min="8" max="8" width="28.28515625" style="154" customWidth="1"/>
    <col min="9" max="9" width="30.28515625" style="154" customWidth="1"/>
    <col min="10" max="20" width="9.140625" style="154"/>
    <col min="21" max="21" width="13.42578125" style="154" bestFit="1" customWidth="1"/>
    <col min="22" max="29" width="9.140625" style="154"/>
    <col min="30" max="30" width="13.42578125" style="154" bestFit="1" customWidth="1"/>
    <col min="31" max="16384" width="9.140625" style="154"/>
  </cols>
  <sheetData>
    <row r="1" spans="1:34" s="153" customFormat="1" ht="15">
      <c r="A1" s="80" t="s">
        <v>484</v>
      </c>
      <c r="B1" s="80" t="s">
        <v>14706</v>
      </c>
      <c r="C1" s="80" t="s">
        <v>483</v>
      </c>
      <c r="D1" s="80" t="s">
        <v>485</v>
      </c>
      <c r="E1" s="80" t="s">
        <v>14707</v>
      </c>
      <c r="F1" s="80" t="s">
        <v>14708</v>
      </c>
      <c r="G1" s="80" t="s">
        <v>14709</v>
      </c>
      <c r="H1" s="80" t="s">
        <v>486</v>
      </c>
      <c r="I1" s="80" t="s">
        <v>487</v>
      </c>
      <c r="J1" s="80" t="s">
        <v>479</v>
      </c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</row>
    <row r="2" spans="1:34">
      <c r="A2" s="155" t="s">
        <v>3192</v>
      </c>
      <c r="B2" s="154" t="s">
        <v>15303</v>
      </c>
      <c r="C2" s="154" t="s">
        <v>21559</v>
      </c>
      <c r="D2" s="154" t="s">
        <v>3193</v>
      </c>
      <c r="E2" s="154" t="s">
        <v>14324</v>
      </c>
      <c r="G2" s="154" t="s">
        <v>14606</v>
      </c>
      <c r="H2" s="154" t="s">
        <v>21560</v>
      </c>
      <c r="L2" s="154" t="s">
        <v>21561</v>
      </c>
      <c r="N2" s="154" t="s">
        <v>15792</v>
      </c>
      <c r="P2" s="154" t="s">
        <v>14740</v>
      </c>
      <c r="Q2" s="154" t="s">
        <v>21562</v>
      </c>
      <c r="T2" s="154" t="s">
        <v>21563</v>
      </c>
      <c r="U2" s="154" t="s">
        <v>21564</v>
      </c>
      <c r="V2" s="154" t="s">
        <v>21565</v>
      </c>
      <c r="Z2" s="154" t="s">
        <v>14745</v>
      </c>
      <c r="AC2" s="154" t="s">
        <v>14746</v>
      </c>
    </row>
    <row r="3" spans="1:34">
      <c r="A3" s="155" t="s">
        <v>6320</v>
      </c>
      <c r="B3" s="154" t="s">
        <v>15303</v>
      </c>
      <c r="C3" s="154" t="s">
        <v>24575</v>
      </c>
      <c r="D3" s="154" t="s">
        <v>6321</v>
      </c>
      <c r="E3" s="154" t="s">
        <v>15432</v>
      </c>
      <c r="F3" s="154" t="s">
        <v>14401</v>
      </c>
      <c r="H3" s="154">
        <v>0</v>
      </c>
      <c r="J3" s="154">
        <v>0</v>
      </c>
      <c r="N3" s="154" t="s">
        <v>14848</v>
      </c>
      <c r="O3" s="154" t="s">
        <v>14804</v>
      </c>
      <c r="P3" s="154" t="s">
        <v>14740</v>
      </c>
      <c r="Q3" s="154">
        <v>0</v>
      </c>
      <c r="R3" s="154">
        <v>0</v>
      </c>
      <c r="S3" s="154">
        <v>0</v>
      </c>
      <c r="T3" s="154" t="s">
        <v>14785</v>
      </c>
      <c r="U3" s="154">
        <v>1260004878756</v>
      </c>
      <c r="V3" s="154" t="s">
        <v>6319</v>
      </c>
      <c r="Z3" s="154" t="s">
        <v>14745</v>
      </c>
      <c r="AC3" s="154" t="s">
        <v>14746</v>
      </c>
      <c r="AE3" s="154" t="s">
        <v>15226</v>
      </c>
      <c r="AF3" s="154" t="s">
        <v>14748</v>
      </c>
    </row>
    <row r="4" spans="1:34">
      <c r="A4" s="155" t="s">
        <v>6506</v>
      </c>
      <c r="B4" s="154" t="s">
        <v>16004</v>
      </c>
      <c r="C4" s="154" t="s">
        <v>18677</v>
      </c>
      <c r="D4" s="154" t="s">
        <v>6507</v>
      </c>
      <c r="E4" s="154" t="s">
        <v>14324</v>
      </c>
      <c r="F4" s="154" t="s">
        <v>15378</v>
      </c>
      <c r="G4" s="154" t="s">
        <v>18680</v>
      </c>
      <c r="H4" s="154" t="s">
        <v>6508</v>
      </c>
      <c r="I4" s="154" t="s">
        <v>6509</v>
      </c>
      <c r="J4" s="154" t="s">
        <v>6510</v>
      </c>
      <c r="K4" s="154" t="s">
        <v>6509</v>
      </c>
      <c r="N4" s="154" t="s">
        <v>14860</v>
      </c>
      <c r="O4" s="154" t="s">
        <v>14804</v>
      </c>
      <c r="P4" s="154" t="s">
        <v>14740</v>
      </c>
      <c r="Q4" s="154" t="s">
        <v>18678</v>
      </c>
      <c r="R4" s="154" t="s">
        <v>4816</v>
      </c>
      <c r="S4" s="154" t="s">
        <v>18678</v>
      </c>
      <c r="T4" s="154" t="s">
        <v>14797</v>
      </c>
      <c r="U4" s="154">
        <v>5490638689</v>
      </c>
      <c r="V4" s="154" t="s">
        <v>18679</v>
      </c>
      <c r="Z4" s="154" t="s">
        <v>14745</v>
      </c>
      <c r="AC4" s="154" t="s">
        <v>14746</v>
      </c>
      <c r="AE4" s="154" t="s">
        <v>15226</v>
      </c>
      <c r="AF4" s="154" t="s">
        <v>14748</v>
      </c>
    </row>
    <row r="5" spans="1:34">
      <c r="A5" s="159" t="s">
        <v>16003</v>
      </c>
      <c r="B5" s="159" t="s">
        <v>16004</v>
      </c>
      <c r="C5" s="159" t="s">
        <v>16005</v>
      </c>
      <c r="D5" s="159" t="s">
        <v>18687</v>
      </c>
      <c r="E5" s="159" t="s">
        <v>14934</v>
      </c>
      <c r="F5" s="159" t="s">
        <v>16007</v>
      </c>
      <c r="G5" s="159" t="s">
        <v>16008</v>
      </c>
      <c r="H5" s="159">
        <v>81289956068</v>
      </c>
      <c r="I5" s="159" t="s">
        <v>16010</v>
      </c>
      <c r="J5" s="159" t="s">
        <v>1453</v>
      </c>
      <c r="K5" s="159" t="s">
        <v>16010</v>
      </c>
      <c r="L5" s="159"/>
      <c r="M5" s="159"/>
      <c r="N5" s="159" t="s">
        <v>15519</v>
      </c>
      <c r="O5" s="159" t="s">
        <v>14833</v>
      </c>
      <c r="P5" s="159" t="s">
        <v>14740</v>
      </c>
      <c r="Q5" s="159" t="s">
        <v>16011</v>
      </c>
      <c r="R5" s="159" t="s">
        <v>1453</v>
      </c>
      <c r="S5" s="159" t="s">
        <v>16012</v>
      </c>
      <c r="T5" s="159" t="s">
        <v>16013</v>
      </c>
      <c r="U5" s="159">
        <v>800166024100</v>
      </c>
      <c r="V5" s="159" t="s">
        <v>16015</v>
      </c>
      <c r="W5" s="159" t="s">
        <v>1453</v>
      </c>
      <c r="X5" s="159" t="s">
        <v>1453</v>
      </c>
      <c r="Y5" s="159"/>
      <c r="Z5" s="159" t="s">
        <v>14745</v>
      </c>
      <c r="AA5" s="159"/>
      <c r="AB5" s="159"/>
      <c r="AC5" s="159" t="s">
        <v>14746</v>
      </c>
      <c r="AD5" s="159">
        <v>25801747216000</v>
      </c>
      <c r="AE5" s="159" t="s">
        <v>14755</v>
      </c>
      <c r="AF5" s="159" t="s">
        <v>14748</v>
      </c>
      <c r="AG5" s="159"/>
      <c r="AH5" s="159"/>
    </row>
    <row r="6" spans="1:34">
      <c r="A6" s="155" t="s">
        <v>9039</v>
      </c>
      <c r="B6" s="154" t="s">
        <v>16004</v>
      </c>
      <c r="C6" s="154" t="s">
        <v>18696</v>
      </c>
      <c r="D6" s="154" t="s">
        <v>9040</v>
      </c>
      <c r="E6" s="154" t="s">
        <v>14466</v>
      </c>
      <c r="F6" s="154" t="s">
        <v>14403</v>
      </c>
      <c r="H6" s="154" t="s">
        <v>18697</v>
      </c>
      <c r="I6" s="154" t="s">
        <v>18698</v>
      </c>
      <c r="J6" s="154" t="s">
        <v>18699</v>
      </c>
      <c r="K6" s="154" t="s">
        <v>18698</v>
      </c>
      <c r="M6" s="154" t="s">
        <v>18700</v>
      </c>
      <c r="N6" s="154" t="s">
        <v>14860</v>
      </c>
      <c r="O6" s="154" t="s">
        <v>14804</v>
      </c>
      <c r="P6" s="154" t="s">
        <v>14740</v>
      </c>
      <c r="Q6" s="154">
        <v>0</v>
      </c>
      <c r="R6" s="154">
        <v>0</v>
      </c>
      <c r="S6" s="154">
        <v>0</v>
      </c>
      <c r="T6" s="154">
        <v>0</v>
      </c>
      <c r="U6" s="154">
        <v>0</v>
      </c>
      <c r="V6" s="154">
        <v>0</v>
      </c>
      <c r="W6" s="154">
        <v>0</v>
      </c>
      <c r="X6" s="154">
        <v>0</v>
      </c>
      <c r="Y6" s="154">
        <v>0</v>
      </c>
      <c r="Z6" s="154" t="s">
        <v>14745</v>
      </c>
      <c r="AA6" s="154">
        <v>0</v>
      </c>
      <c r="AB6" s="154">
        <v>0</v>
      </c>
      <c r="AC6" s="154" t="s">
        <v>14746</v>
      </c>
      <c r="AE6" s="154" t="s">
        <v>15226</v>
      </c>
      <c r="AF6" s="154" t="s">
        <v>14748</v>
      </c>
    </row>
    <row r="7" spans="1:34">
      <c r="A7" s="155" t="s">
        <v>1057</v>
      </c>
      <c r="B7" s="154" t="s">
        <v>16004</v>
      </c>
      <c r="C7" s="154" t="s">
        <v>18708</v>
      </c>
      <c r="D7" s="154" t="s">
        <v>18709</v>
      </c>
      <c r="E7" s="154" t="s">
        <v>6</v>
      </c>
      <c r="G7" s="154" t="s">
        <v>14606</v>
      </c>
      <c r="H7" s="154" t="s">
        <v>1059</v>
      </c>
      <c r="J7" s="154" t="s">
        <v>1060</v>
      </c>
      <c r="N7" s="154" t="s">
        <v>18710</v>
      </c>
      <c r="P7" s="154" t="s">
        <v>14740</v>
      </c>
      <c r="Q7" s="154" t="s">
        <v>18711</v>
      </c>
      <c r="T7" s="154" t="s">
        <v>6</v>
      </c>
      <c r="U7" s="154" t="s">
        <v>6</v>
      </c>
      <c r="V7" s="154" t="s">
        <v>6</v>
      </c>
      <c r="AC7" s="154" t="s">
        <v>14746</v>
      </c>
    </row>
    <row r="8" spans="1:34">
      <c r="A8" s="155" t="s">
        <v>3860</v>
      </c>
      <c r="B8" s="154" t="s">
        <v>16004</v>
      </c>
      <c r="C8" s="154" t="s">
        <v>31843</v>
      </c>
      <c r="D8" s="154" t="s">
        <v>3861</v>
      </c>
      <c r="E8" s="154" t="s">
        <v>14333</v>
      </c>
      <c r="G8" s="154" t="s">
        <v>14606</v>
      </c>
      <c r="H8" s="154" t="s">
        <v>3862</v>
      </c>
      <c r="I8" s="154" t="s">
        <v>3863</v>
      </c>
      <c r="J8" s="154" t="s">
        <v>3864</v>
      </c>
      <c r="K8" s="154" t="s">
        <v>3863</v>
      </c>
      <c r="L8" s="154" t="s">
        <v>18789</v>
      </c>
      <c r="N8" s="154" t="s">
        <v>15792</v>
      </c>
      <c r="P8" s="154" t="s">
        <v>14740</v>
      </c>
      <c r="Q8" s="154" t="s">
        <v>18790</v>
      </c>
      <c r="T8" s="154" t="s">
        <v>18791</v>
      </c>
      <c r="U8" s="154" t="s">
        <v>18791</v>
      </c>
      <c r="V8" s="154" t="s">
        <v>18791</v>
      </c>
      <c r="W8" s="154" t="s">
        <v>204</v>
      </c>
      <c r="X8" s="154" t="s">
        <v>204</v>
      </c>
      <c r="Y8" s="154" t="s">
        <v>204</v>
      </c>
      <c r="Z8" s="154" t="s">
        <v>14745</v>
      </c>
      <c r="AA8" s="154" t="s">
        <v>204</v>
      </c>
      <c r="AB8" s="154" t="s">
        <v>204</v>
      </c>
      <c r="AC8" s="154" t="s">
        <v>14746</v>
      </c>
    </row>
    <row r="9" spans="1:34">
      <c r="A9" s="155" t="s">
        <v>11154</v>
      </c>
      <c r="B9" s="154" t="s">
        <v>16004</v>
      </c>
      <c r="C9" s="154" t="s">
        <v>11153</v>
      </c>
      <c r="D9" s="154" t="s">
        <v>11155</v>
      </c>
      <c r="E9" s="154" t="s">
        <v>14276</v>
      </c>
      <c r="F9" s="154" t="s">
        <v>14410</v>
      </c>
      <c r="G9" s="154" t="s">
        <v>18809</v>
      </c>
      <c r="H9" s="154">
        <v>0</v>
      </c>
      <c r="N9" s="154" t="s">
        <v>15249</v>
      </c>
      <c r="O9" s="154" t="s">
        <v>14794</v>
      </c>
      <c r="P9" s="154" t="s">
        <v>14740</v>
      </c>
      <c r="Q9" s="154">
        <v>0</v>
      </c>
      <c r="R9" s="154">
        <v>0</v>
      </c>
      <c r="S9" s="154">
        <v>0</v>
      </c>
      <c r="T9" s="154">
        <v>0</v>
      </c>
      <c r="U9" s="154">
        <v>0</v>
      </c>
      <c r="V9" s="154">
        <v>0</v>
      </c>
      <c r="Z9" s="154" t="s">
        <v>14745</v>
      </c>
      <c r="AC9" s="154" t="s">
        <v>14746</v>
      </c>
      <c r="AE9" s="154" t="s">
        <v>14747</v>
      </c>
      <c r="AF9" s="154" t="s">
        <v>14748</v>
      </c>
    </row>
    <row r="10" spans="1:34">
      <c r="A10" s="155" t="s">
        <v>12937</v>
      </c>
      <c r="B10" s="154" t="s">
        <v>16004</v>
      </c>
      <c r="C10" s="154" t="s">
        <v>12936</v>
      </c>
      <c r="D10" s="154" t="s">
        <v>12938</v>
      </c>
      <c r="E10" s="154" t="s">
        <v>14276</v>
      </c>
      <c r="F10" s="154" t="s">
        <v>16360</v>
      </c>
      <c r="H10" s="154" t="s">
        <v>12939</v>
      </c>
      <c r="N10" s="154" t="s">
        <v>14860</v>
      </c>
      <c r="O10" s="154" t="s">
        <v>14804</v>
      </c>
      <c r="P10" s="154" t="s">
        <v>14740</v>
      </c>
      <c r="Q10" s="154" t="s">
        <v>18847</v>
      </c>
      <c r="R10" s="154">
        <v>0</v>
      </c>
      <c r="S10" s="154">
        <v>0</v>
      </c>
      <c r="T10" s="154" t="s">
        <v>14785</v>
      </c>
      <c r="U10" s="154">
        <v>1230000022212</v>
      </c>
      <c r="V10" s="154" t="s">
        <v>12936</v>
      </c>
      <c r="Z10" s="154" t="s">
        <v>14745</v>
      </c>
      <c r="AC10" s="154" t="s">
        <v>14746</v>
      </c>
      <c r="AD10" s="154">
        <v>943716100036000</v>
      </c>
      <c r="AE10" s="154" t="s">
        <v>14755</v>
      </c>
      <c r="AF10" s="154" t="s">
        <v>14748</v>
      </c>
    </row>
    <row r="11" spans="1:34">
      <c r="A11" s="155" t="s">
        <v>17961</v>
      </c>
      <c r="B11" s="154" t="s">
        <v>16004</v>
      </c>
      <c r="C11" s="154" t="s">
        <v>18848</v>
      </c>
      <c r="D11" s="154" t="s">
        <v>18852</v>
      </c>
      <c r="E11" s="154" t="s">
        <v>16255</v>
      </c>
      <c r="F11" s="154" t="s">
        <v>16443</v>
      </c>
      <c r="G11" s="154" t="s">
        <v>18858</v>
      </c>
      <c r="H11" s="154" t="s">
        <v>18849</v>
      </c>
      <c r="I11" s="154" t="s">
        <v>18850</v>
      </c>
      <c r="J11" s="154" t="s">
        <v>18851</v>
      </c>
      <c r="K11" s="154" t="s">
        <v>18850</v>
      </c>
      <c r="N11" s="154" t="s">
        <v>15434</v>
      </c>
      <c r="O11" s="154" t="s">
        <v>14804</v>
      </c>
      <c r="P11" s="154" t="s">
        <v>14740</v>
      </c>
      <c r="Q11" s="154" t="s">
        <v>18853</v>
      </c>
      <c r="R11" s="154" t="s">
        <v>18854</v>
      </c>
      <c r="S11" s="154" t="s">
        <v>18855</v>
      </c>
      <c r="T11" s="154" t="s">
        <v>14797</v>
      </c>
      <c r="U11" s="154">
        <v>5230777782</v>
      </c>
      <c r="V11" s="154" t="s">
        <v>18856</v>
      </c>
      <c r="W11" s="154" t="s">
        <v>1453</v>
      </c>
      <c r="X11" s="154" t="s">
        <v>1453</v>
      </c>
      <c r="Z11" s="154" t="s">
        <v>14745</v>
      </c>
      <c r="AC11" s="154" t="s">
        <v>14746</v>
      </c>
      <c r="AD11" s="154" t="s">
        <v>18857</v>
      </c>
      <c r="AE11" s="154" t="s">
        <v>14755</v>
      </c>
      <c r="AF11" s="154" t="s">
        <v>14748</v>
      </c>
    </row>
    <row r="12" spans="1:34">
      <c r="A12" s="155" t="s">
        <v>10030</v>
      </c>
      <c r="B12" s="154" t="s">
        <v>16004</v>
      </c>
      <c r="C12" s="154" t="s">
        <v>18859</v>
      </c>
      <c r="D12" s="154" t="s">
        <v>18861</v>
      </c>
      <c r="E12" s="154" t="s">
        <v>14333</v>
      </c>
      <c r="F12" s="154" t="s">
        <v>14325</v>
      </c>
      <c r="G12" s="154" t="s">
        <v>18864</v>
      </c>
      <c r="H12" s="154" t="s">
        <v>18860</v>
      </c>
      <c r="I12" s="154">
        <v>0</v>
      </c>
      <c r="J12" s="154">
        <v>0</v>
      </c>
      <c r="K12" s="154">
        <v>0</v>
      </c>
      <c r="M12" s="154" t="s">
        <v>18862</v>
      </c>
      <c r="N12" s="154" t="s">
        <v>15434</v>
      </c>
      <c r="O12" s="154" t="s">
        <v>14804</v>
      </c>
      <c r="P12" s="154" t="s">
        <v>14740</v>
      </c>
      <c r="Q12" s="154" t="s">
        <v>18863</v>
      </c>
      <c r="R12" s="154">
        <v>0</v>
      </c>
      <c r="S12" s="154">
        <v>0</v>
      </c>
      <c r="T12" s="154">
        <v>0</v>
      </c>
      <c r="U12" s="154">
        <v>0</v>
      </c>
      <c r="V12" s="154">
        <v>0</v>
      </c>
      <c r="W12" s="154">
        <v>0</v>
      </c>
      <c r="X12" s="154">
        <v>0</v>
      </c>
      <c r="Y12" s="154">
        <v>0</v>
      </c>
      <c r="Z12" s="154" t="s">
        <v>14745</v>
      </c>
      <c r="AA12" s="154">
        <v>0</v>
      </c>
      <c r="AB12" s="154">
        <v>0</v>
      </c>
      <c r="AC12" s="154" t="s">
        <v>14746</v>
      </c>
      <c r="AE12" s="154" t="s">
        <v>15226</v>
      </c>
      <c r="AF12" s="154" t="s">
        <v>14748</v>
      </c>
    </row>
    <row r="13" spans="1:34">
      <c r="A13" s="155" t="s">
        <v>17963</v>
      </c>
      <c r="B13" s="154" t="s">
        <v>16004</v>
      </c>
      <c r="C13" s="154" t="s">
        <v>18882</v>
      </c>
      <c r="D13" s="154" t="s">
        <v>18884</v>
      </c>
      <c r="E13" s="154" t="s">
        <v>14466</v>
      </c>
      <c r="F13" s="154" t="s">
        <v>14686</v>
      </c>
      <c r="G13" s="154" t="s">
        <v>18888</v>
      </c>
      <c r="H13" s="154" t="s">
        <v>18883</v>
      </c>
      <c r="N13" s="154" t="s">
        <v>14957</v>
      </c>
      <c r="O13" s="154" t="s">
        <v>14767</v>
      </c>
      <c r="P13" s="154" t="s">
        <v>14740</v>
      </c>
      <c r="Q13" s="154" t="s">
        <v>18885</v>
      </c>
      <c r="R13" s="154" t="s">
        <v>1453</v>
      </c>
      <c r="S13" s="154" t="s">
        <v>1453</v>
      </c>
      <c r="T13" s="154" t="s">
        <v>14839</v>
      </c>
      <c r="U13" s="154" t="s">
        <v>18886</v>
      </c>
      <c r="V13" s="154" t="s">
        <v>18887</v>
      </c>
      <c r="Z13" s="154" t="s">
        <v>14745</v>
      </c>
      <c r="AC13" s="154" t="s">
        <v>14746</v>
      </c>
      <c r="AE13" s="154" t="s">
        <v>14747</v>
      </c>
      <c r="AF13" s="154" t="s">
        <v>14748</v>
      </c>
    </row>
    <row r="14" spans="1:34">
      <c r="A14" s="155" t="s">
        <v>7495</v>
      </c>
      <c r="B14" s="154" t="s">
        <v>16004</v>
      </c>
      <c r="C14" s="154" t="s">
        <v>18889</v>
      </c>
      <c r="D14" s="154" t="s">
        <v>7496</v>
      </c>
      <c r="E14" s="154" t="s">
        <v>14704</v>
      </c>
      <c r="F14" s="154" t="s">
        <v>14467</v>
      </c>
      <c r="H14" s="154" t="s">
        <v>7497</v>
      </c>
      <c r="I14" s="154" t="s">
        <v>7498</v>
      </c>
      <c r="J14" s="154" t="s">
        <v>7499</v>
      </c>
      <c r="K14" s="154" t="s">
        <v>7498</v>
      </c>
      <c r="N14" s="154" t="s">
        <v>15711</v>
      </c>
      <c r="O14" s="154" t="s">
        <v>14951</v>
      </c>
      <c r="P14" s="154" t="s">
        <v>14740</v>
      </c>
      <c r="Q14" s="154" t="s">
        <v>18890</v>
      </c>
      <c r="R14" s="154">
        <v>0</v>
      </c>
      <c r="S14" s="154">
        <v>0</v>
      </c>
      <c r="T14" s="154" t="s">
        <v>18891</v>
      </c>
      <c r="U14" s="154" t="s">
        <v>18892</v>
      </c>
      <c r="V14" s="154" t="s">
        <v>18893</v>
      </c>
      <c r="Z14" s="154" t="s">
        <v>14745</v>
      </c>
      <c r="AC14" s="154" t="s">
        <v>14746</v>
      </c>
      <c r="AE14" s="154" t="s">
        <v>15226</v>
      </c>
      <c r="AF14" s="154" t="s">
        <v>14748</v>
      </c>
    </row>
    <row r="15" spans="1:34">
      <c r="A15" s="155" t="s">
        <v>12815</v>
      </c>
      <c r="B15" s="154" t="s">
        <v>16004</v>
      </c>
      <c r="C15" s="154" t="s">
        <v>12814</v>
      </c>
      <c r="D15" s="154" t="s">
        <v>12816</v>
      </c>
      <c r="E15" s="154" t="s">
        <v>14276</v>
      </c>
      <c r="F15" s="154" t="s">
        <v>14483</v>
      </c>
      <c r="G15" s="154" t="s">
        <v>18898</v>
      </c>
      <c r="H15" s="154" t="s">
        <v>12817</v>
      </c>
      <c r="N15" s="154" t="s">
        <v>14860</v>
      </c>
      <c r="O15" s="154" t="s">
        <v>14804</v>
      </c>
      <c r="P15" s="154" t="s">
        <v>14740</v>
      </c>
      <c r="Q15" s="154" t="s">
        <v>18896</v>
      </c>
      <c r="R15" s="154">
        <v>0</v>
      </c>
      <c r="S15" s="154">
        <v>0</v>
      </c>
      <c r="T15" s="154" t="s">
        <v>14797</v>
      </c>
      <c r="U15" s="154">
        <v>5310767770</v>
      </c>
      <c r="V15" s="154" t="s">
        <v>12814</v>
      </c>
      <c r="Z15" s="154" t="s">
        <v>14745</v>
      </c>
      <c r="AC15" s="154" t="s">
        <v>14746</v>
      </c>
      <c r="AD15" s="154" t="s">
        <v>18897</v>
      </c>
      <c r="AE15" s="154" t="s">
        <v>14755</v>
      </c>
      <c r="AF15" s="154" t="s">
        <v>14748</v>
      </c>
    </row>
    <row r="16" spans="1:34">
      <c r="A16" s="155" t="s">
        <v>5000</v>
      </c>
      <c r="B16" s="154" t="s">
        <v>16004</v>
      </c>
      <c r="C16" s="154" t="s">
        <v>31844</v>
      </c>
      <c r="D16" s="154" t="s">
        <v>5001</v>
      </c>
      <c r="E16" s="154" t="s">
        <v>14477</v>
      </c>
      <c r="F16" s="154" t="s">
        <v>17153</v>
      </c>
      <c r="G16" s="154" t="s">
        <v>14606</v>
      </c>
      <c r="H16" s="154" t="s">
        <v>5002</v>
      </c>
      <c r="I16" s="154" t="s">
        <v>5003</v>
      </c>
      <c r="J16" s="154" t="s">
        <v>18919</v>
      </c>
      <c r="K16" s="154" t="s">
        <v>5003</v>
      </c>
      <c r="L16" s="154" t="s">
        <v>18920</v>
      </c>
      <c r="N16" s="154" t="s">
        <v>14917</v>
      </c>
      <c r="O16" s="154" t="s">
        <v>14917</v>
      </c>
      <c r="P16" s="154" t="s">
        <v>14740</v>
      </c>
      <c r="Q16" s="154" t="s">
        <v>18921</v>
      </c>
      <c r="R16" s="154" t="s">
        <v>18922</v>
      </c>
      <c r="S16" s="154" t="s">
        <v>18923</v>
      </c>
      <c r="T16" s="154" t="s">
        <v>18924</v>
      </c>
      <c r="U16" s="154">
        <v>1053009186</v>
      </c>
      <c r="V16" s="154" t="s">
        <v>18925</v>
      </c>
      <c r="W16" s="154" t="s">
        <v>18926</v>
      </c>
      <c r="X16" s="154">
        <v>2008</v>
      </c>
      <c r="Y16" s="154" t="s">
        <v>18927</v>
      </c>
      <c r="Z16" s="154" t="s">
        <v>14745</v>
      </c>
      <c r="AA16" s="154" t="s">
        <v>1453</v>
      </c>
      <c r="AB16" s="154" t="s">
        <v>1453</v>
      </c>
      <c r="AC16" s="154" t="s">
        <v>14746</v>
      </c>
      <c r="AD16" s="154" t="s">
        <v>18928</v>
      </c>
      <c r="AE16" s="154" t="s">
        <v>14746</v>
      </c>
      <c r="AF16" s="154" t="s">
        <v>16903</v>
      </c>
    </row>
    <row r="17" spans="1:34">
      <c r="A17" s="155" t="s">
        <v>1089</v>
      </c>
      <c r="B17" s="154" t="s">
        <v>16004</v>
      </c>
      <c r="C17" s="154" t="s">
        <v>1088</v>
      </c>
      <c r="D17" s="154" t="s">
        <v>1090</v>
      </c>
      <c r="E17" s="154" t="s">
        <v>6</v>
      </c>
      <c r="G17" s="154" t="s">
        <v>14606</v>
      </c>
      <c r="H17" s="154" t="s">
        <v>1091</v>
      </c>
      <c r="N17" s="154" t="s">
        <v>109</v>
      </c>
      <c r="P17" s="154" t="s">
        <v>14740</v>
      </c>
      <c r="T17" s="154" t="s">
        <v>6</v>
      </c>
      <c r="U17" s="154" t="s">
        <v>6</v>
      </c>
      <c r="V17" s="154" t="s">
        <v>6</v>
      </c>
      <c r="AC17" s="154" t="s">
        <v>14746</v>
      </c>
    </row>
    <row r="18" spans="1:34">
      <c r="A18" s="155" t="s">
        <v>1301</v>
      </c>
      <c r="B18" s="154" t="s">
        <v>16004</v>
      </c>
      <c r="C18" s="154" t="s">
        <v>16017</v>
      </c>
      <c r="D18" s="154" t="s">
        <v>16018</v>
      </c>
      <c r="E18" s="154" t="s">
        <v>14276</v>
      </c>
      <c r="F18" s="154" t="s">
        <v>14435</v>
      </c>
      <c r="G18" s="154" t="s">
        <v>16019</v>
      </c>
      <c r="H18" s="154" t="s">
        <v>16020</v>
      </c>
      <c r="N18" s="154" t="s">
        <v>15926</v>
      </c>
      <c r="O18" s="154" t="s">
        <v>15927</v>
      </c>
      <c r="P18" s="154" t="s">
        <v>14740</v>
      </c>
      <c r="Q18" s="154" t="s">
        <v>15418</v>
      </c>
      <c r="R18" s="154" t="s">
        <v>1453</v>
      </c>
      <c r="S18" s="154" t="s">
        <v>1453</v>
      </c>
      <c r="T18" s="154" t="s">
        <v>14862</v>
      </c>
      <c r="U18" s="154" t="s">
        <v>16021</v>
      </c>
      <c r="V18" s="154" t="s">
        <v>16022</v>
      </c>
      <c r="AC18" s="154" t="s">
        <v>14746</v>
      </c>
      <c r="AE18" s="154" t="s">
        <v>14747</v>
      </c>
      <c r="AF18" s="154" t="s">
        <v>14748</v>
      </c>
    </row>
    <row r="19" spans="1:34">
      <c r="A19" s="155" t="s">
        <v>1030</v>
      </c>
      <c r="B19" s="154" t="s">
        <v>14246</v>
      </c>
      <c r="C19" s="154" t="s">
        <v>1029</v>
      </c>
      <c r="D19" s="154" t="s">
        <v>18931</v>
      </c>
      <c r="E19" s="154" t="s">
        <v>18934</v>
      </c>
      <c r="G19" s="154" t="s">
        <v>14606</v>
      </c>
      <c r="H19" s="154" t="s">
        <v>1032</v>
      </c>
      <c r="J19" s="154" t="s">
        <v>1033</v>
      </c>
      <c r="M19" s="154" t="s">
        <v>18932</v>
      </c>
      <c r="N19" s="154" t="s">
        <v>15792</v>
      </c>
      <c r="P19" s="154" t="s">
        <v>14740</v>
      </c>
      <c r="Q19" s="154" t="s">
        <v>18933</v>
      </c>
      <c r="T19" s="154" t="s">
        <v>6</v>
      </c>
      <c r="U19" s="154" t="s">
        <v>6</v>
      </c>
      <c r="V19" s="154" t="s">
        <v>6</v>
      </c>
      <c r="AC19" s="154" t="s">
        <v>14746</v>
      </c>
    </row>
    <row r="20" spans="1:34">
      <c r="A20" s="159" t="s">
        <v>16023</v>
      </c>
      <c r="B20" s="159" t="s">
        <v>16004</v>
      </c>
      <c r="C20" s="159" t="s">
        <v>16024</v>
      </c>
      <c r="D20" s="159" t="s">
        <v>16025</v>
      </c>
      <c r="E20" s="159" t="s">
        <v>14618</v>
      </c>
      <c r="F20" s="159" t="s">
        <v>15336</v>
      </c>
      <c r="G20" s="159" t="s">
        <v>16026</v>
      </c>
      <c r="H20" s="159">
        <v>8118600123</v>
      </c>
      <c r="I20" s="159" t="s">
        <v>16028</v>
      </c>
      <c r="J20" s="159" t="s">
        <v>1453</v>
      </c>
      <c r="K20" s="159" t="s">
        <v>16028</v>
      </c>
      <c r="L20" s="159"/>
      <c r="M20" s="159" t="s">
        <v>1453</v>
      </c>
      <c r="N20" s="159" t="s">
        <v>15434</v>
      </c>
      <c r="O20" s="159" t="s">
        <v>14804</v>
      </c>
      <c r="P20" s="159" t="s">
        <v>14795</v>
      </c>
      <c r="Q20" s="159" t="s">
        <v>16029</v>
      </c>
      <c r="R20" s="159" t="s">
        <v>16030</v>
      </c>
      <c r="S20" s="159" t="s">
        <v>1453</v>
      </c>
      <c r="T20" s="159" t="s">
        <v>14785</v>
      </c>
      <c r="U20" s="159">
        <v>1020010571583</v>
      </c>
      <c r="V20" s="159" t="s">
        <v>16032</v>
      </c>
      <c r="W20" s="159" t="s">
        <v>1453</v>
      </c>
      <c r="X20" s="159" t="s">
        <v>1453</v>
      </c>
      <c r="Y20" s="159" t="s">
        <v>1453</v>
      </c>
      <c r="Z20" s="159" t="s">
        <v>14745</v>
      </c>
      <c r="AA20" s="159" t="s">
        <v>1453</v>
      </c>
      <c r="AB20" s="159" t="s">
        <v>1453</v>
      </c>
      <c r="AC20" s="159" t="s">
        <v>14746</v>
      </c>
      <c r="AD20" s="159" t="s">
        <v>16033</v>
      </c>
      <c r="AE20" s="159" t="s">
        <v>14755</v>
      </c>
      <c r="AF20" s="159" t="s">
        <v>14748</v>
      </c>
      <c r="AG20" s="159"/>
      <c r="AH20" s="159"/>
    </row>
    <row r="21" spans="1:34">
      <c r="A21" s="155" t="s">
        <v>10262</v>
      </c>
      <c r="B21" s="154" t="s">
        <v>16004</v>
      </c>
      <c r="C21" s="154" t="s">
        <v>10261</v>
      </c>
      <c r="D21" s="154" t="s">
        <v>18952</v>
      </c>
      <c r="E21" s="154" t="s">
        <v>14704</v>
      </c>
      <c r="F21" s="154" t="s">
        <v>14467</v>
      </c>
      <c r="G21" s="154">
        <v>0</v>
      </c>
      <c r="H21" s="154">
        <v>82111567101</v>
      </c>
      <c r="I21" s="154" t="s">
        <v>10264</v>
      </c>
      <c r="J21" s="154">
        <v>0</v>
      </c>
      <c r="K21" s="154" t="s">
        <v>10264</v>
      </c>
      <c r="M21" s="154">
        <v>0</v>
      </c>
      <c r="N21" s="154" t="s">
        <v>14803</v>
      </c>
      <c r="O21" s="154" t="s">
        <v>14804</v>
      </c>
      <c r="P21" s="154" t="s">
        <v>14740</v>
      </c>
      <c r="Q21" s="154" t="s">
        <v>18953</v>
      </c>
      <c r="R21" s="154" t="s">
        <v>18954</v>
      </c>
      <c r="S21" s="154" t="s">
        <v>18953</v>
      </c>
      <c r="T21" s="154" t="s">
        <v>14742</v>
      </c>
      <c r="U21" s="154" t="s">
        <v>18955</v>
      </c>
      <c r="V21" s="154" t="s">
        <v>18956</v>
      </c>
      <c r="W21" s="154">
        <v>0</v>
      </c>
      <c r="X21" s="154">
        <v>0</v>
      </c>
      <c r="Y21" s="154">
        <v>0</v>
      </c>
      <c r="Z21" s="154" t="s">
        <v>14745</v>
      </c>
      <c r="AA21" s="154">
        <v>0</v>
      </c>
      <c r="AB21" s="154">
        <v>0</v>
      </c>
      <c r="AC21" s="154" t="s">
        <v>14746</v>
      </c>
      <c r="AE21" s="154" t="s">
        <v>14747</v>
      </c>
      <c r="AF21" s="154" t="s">
        <v>14748</v>
      </c>
    </row>
    <row r="22" spans="1:34">
      <c r="A22" s="155" t="s">
        <v>9265</v>
      </c>
      <c r="B22" s="154" t="s">
        <v>16004</v>
      </c>
      <c r="C22" s="154" t="s">
        <v>18973</v>
      </c>
      <c r="D22" s="154" t="s">
        <v>9266</v>
      </c>
      <c r="E22" s="154" t="s">
        <v>14276</v>
      </c>
      <c r="F22" s="154" t="s">
        <v>16443</v>
      </c>
      <c r="G22" s="154" t="s">
        <v>18975</v>
      </c>
      <c r="H22" s="154" t="s">
        <v>9267</v>
      </c>
      <c r="I22" s="154" t="s">
        <v>9268</v>
      </c>
      <c r="J22" s="154" t="s">
        <v>9269</v>
      </c>
      <c r="K22" s="154" t="s">
        <v>9268</v>
      </c>
      <c r="N22" s="154" t="s">
        <v>15455</v>
      </c>
      <c r="O22" s="154" t="s">
        <v>14833</v>
      </c>
      <c r="P22" s="154" t="s">
        <v>14740</v>
      </c>
      <c r="Q22" s="154" t="s">
        <v>18974</v>
      </c>
      <c r="R22" s="154">
        <v>0</v>
      </c>
      <c r="S22" s="154">
        <v>0</v>
      </c>
      <c r="T22" s="154" t="s">
        <v>14785</v>
      </c>
      <c r="U22" s="154">
        <v>1180013118996</v>
      </c>
      <c r="V22" s="154" t="s">
        <v>7546</v>
      </c>
      <c r="Z22" s="154" t="s">
        <v>14745</v>
      </c>
      <c r="AC22" s="154" t="s">
        <v>14746</v>
      </c>
      <c r="AE22" s="154" t="s">
        <v>15226</v>
      </c>
      <c r="AF22" s="154" t="s">
        <v>14748</v>
      </c>
    </row>
    <row r="23" spans="1:34">
      <c r="A23" s="155" t="s">
        <v>5504</v>
      </c>
      <c r="B23" s="154" t="s">
        <v>16004</v>
      </c>
      <c r="C23" s="154" t="s">
        <v>31845</v>
      </c>
      <c r="D23" s="154" t="s">
        <v>5505</v>
      </c>
      <c r="E23" s="154" t="s">
        <v>14641</v>
      </c>
      <c r="F23" s="154" t="s">
        <v>14641</v>
      </c>
      <c r="G23" s="154" t="s">
        <v>18986</v>
      </c>
      <c r="H23" s="154" t="s">
        <v>5506</v>
      </c>
      <c r="I23" s="154" t="s">
        <v>5507</v>
      </c>
      <c r="J23" s="154" t="s">
        <v>5508</v>
      </c>
      <c r="K23" s="154" t="s">
        <v>5507</v>
      </c>
      <c r="N23" s="154" t="s">
        <v>14883</v>
      </c>
      <c r="O23" s="154" t="s">
        <v>14833</v>
      </c>
      <c r="P23" s="154" t="s">
        <v>14795</v>
      </c>
      <c r="Q23" s="154" t="s">
        <v>18985</v>
      </c>
      <c r="R23" s="154" t="s">
        <v>18985</v>
      </c>
      <c r="S23" s="154" t="s">
        <v>18985</v>
      </c>
      <c r="T23" s="154" t="s">
        <v>14797</v>
      </c>
      <c r="U23" s="154">
        <v>8800224714</v>
      </c>
      <c r="V23" s="154" t="s">
        <v>204</v>
      </c>
      <c r="Z23" s="154" t="s">
        <v>14745</v>
      </c>
      <c r="AC23" s="154" t="s">
        <v>14746</v>
      </c>
      <c r="AE23" s="154" t="s">
        <v>15226</v>
      </c>
      <c r="AF23" s="154" t="s">
        <v>14748</v>
      </c>
    </row>
    <row r="24" spans="1:34">
      <c r="A24" s="155" t="s">
        <v>9030</v>
      </c>
      <c r="B24" s="154" t="s">
        <v>16004</v>
      </c>
      <c r="C24" s="154" t="s">
        <v>19037</v>
      </c>
      <c r="D24" s="154" t="s">
        <v>9031</v>
      </c>
      <c r="E24" s="154" t="s">
        <v>14466</v>
      </c>
      <c r="F24" s="154" t="s">
        <v>15319</v>
      </c>
      <c r="G24" s="154" t="s">
        <v>19040</v>
      </c>
      <c r="H24" s="154" t="s">
        <v>9032</v>
      </c>
      <c r="N24" s="154" t="s">
        <v>14860</v>
      </c>
      <c r="O24" s="154" t="s">
        <v>14804</v>
      </c>
      <c r="P24" s="154" t="s">
        <v>14740</v>
      </c>
      <c r="Q24" s="154" t="s">
        <v>19038</v>
      </c>
      <c r="R24" s="154">
        <v>0</v>
      </c>
      <c r="S24" s="154">
        <v>0</v>
      </c>
      <c r="T24" s="154" t="s">
        <v>14785</v>
      </c>
      <c r="U24" s="154">
        <v>1180007855892</v>
      </c>
      <c r="V24" s="154" t="s">
        <v>19039</v>
      </c>
      <c r="Z24" s="154" t="s">
        <v>14745</v>
      </c>
      <c r="AC24" s="154" t="s">
        <v>14746</v>
      </c>
      <c r="AE24" s="154" t="s">
        <v>15226</v>
      </c>
      <c r="AF24" s="154" t="s">
        <v>14748</v>
      </c>
    </row>
    <row r="25" spans="1:34">
      <c r="A25" s="155" t="s">
        <v>6581</v>
      </c>
      <c r="B25" s="154" t="s">
        <v>16004</v>
      </c>
      <c r="C25" s="154" t="s">
        <v>19117</v>
      </c>
      <c r="D25" s="154" t="s">
        <v>6582</v>
      </c>
      <c r="E25" s="154" t="s">
        <v>15392</v>
      </c>
      <c r="F25" s="154" t="s">
        <v>15378</v>
      </c>
      <c r="G25" s="154" t="s">
        <v>19125</v>
      </c>
      <c r="H25" s="154" t="s">
        <v>6583</v>
      </c>
      <c r="I25" s="154" t="s">
        <v>6584</v>
      </c>
      <c r="J25" s="154" t="s">
        <v>6585</v>
      </c>
      <c r="K25" s="154" t="s">
        <v>6584</v>
      </c>
      <c r="N25" s="154" t="s">
        <v>14832</v>
      </c>
      <c r="O25" s="154" t="s">
        <v>14833</v>
      </c>
      <c r="P25" s="154" t="s">
        <v>14740</v>
      </c>
      <c r="Q25" s="154" t="s">
        <v>19118</v>
      </c>
      <c r="R25" s="154" t="s">
        <v>19119</v>
      </c>
      <c r="S25" s="154" t="s">
        <v>19120</v>
      </c>
      <c r="T25" s="154" t="s">
        <v>19121</v>
      </c>
      <c r="U25" s="154">
        <v>8709201410003200</v>
      </c>
      <c r="V25" s="154" t="s">
        <v>19122</v>
      </c>
      <c r="Z25" s="154" t="s">
        <v>14745</v>
      </c>
      <c r="AC25" s="154" t="s">
        <v>14746</v>
      </c>
      <c r="AD25" s="154" t="s">
        <v>19123</v>
      </c>
      <c r="AE25" s="154" t="s">
        <v>14746</v>
      </c>
      <c r="AF25" s="154" t="s">
        <v>19124</v>
      </c>
    </row>
    <row r="26" spans="1:34">
      <c r="A26" s="155" t="s">
        <v>4676</v>
      </c>
      <c r="B26" s="154" t="s">
        <v>16004</v>
      </c>
      <c r="C26" s="154" t="s">
        <v>31846</v>
      </c>
      <c r="D26" s="154" t="s">
        <v>4677</v>
      </c>
      <c r="E26" s="154" t="s">
        <v>14324</v>
      </c>
      <c r="F26" s="154" t="s">
        <v>15378</v>
      </c>
      <c r="G26" s="154" t="s">
        <v>14606</v>
      </c>
      <c r="H26" s="154" t="s">
        <v>4678</v>
      </c>
      <c r="I26" s="154" t="s">
        <v>4679</v>
      </c>
      <c r="J26" s="154" t="s">
        <v>4680</v>
      </c>
      <c r="K26" s="154" t="s">
        <v>4679</v>
      </c>
      <c r="L26" s="154" t="s">
        <v>19154</v>
      </c>
      <c r="N26" s="154" t="s">
        <v>109</v>
      </c>
      <c r="P26" s="154" t="s">
        <v>14740</v>
      </c>
      <c r="Q26" s="154" t="s">
        <v>19155</v>
      </c>
      <c r="T26" s="154" t="s">
        <v>19156</v>
      </c>
      <c r="U26" s="154">
        <v>47921507</v>
      </c>
      <c r="V26" s="154" t="s">
        <v>19157</v>
      </c>
      <c r="Z26" s="154" t="s">
        <v>14745</v>
      </c>
      <c r="AC26" s="154" t="s">
        <v>14746</v>
      </c>
      <c r="AD26" s="154" t="s">
        <v>19158</v>
      </c>
      <c r="AE26" s="154" t="s">
        <v>14746</v>
      </c>
      <c r="AF26" s="154" t="s">
        <v>19159</v>
      </c>
    </row>
    <row r="27" spans="1:34">
      <c r="A27" s="155" t="s">
        <v>10789</v>
      </c>
      <c r="B27" s="154" t="s">
        <v>16004</v>
      </c>
      <c r="C27" s="154" t="s">
        <v>31847</v>
      </c>
      <c r="D27" s="154" t="s">
        <v>10790</v>
      </c>
      <c r="E27" s="154" t="s">
        <v>14276</v>
      </c>
      <c r="F27" s="154" t="s">
        <v>15281</v>
      </c>
      <c r="H27" s="154" t="s">
        <v>10791</v>
      </c>
      <c r="M27" s="154" t="s">
        <v>19189</v>
      </c>
      <c r="N27" s="154" t="s">
        <v>15434</v>
      </c>
      <c r="O27" s="154" t="s">
        <v>14804</v>
      </c>
      <c r="P27" s="154" t="s">
        <v>19190</v>
      </c>
      <c r="Q27" s="154" t="s">
        <v>19191</v>
      </c>
      <c r="R27" s="154">
        <v>0</v>
      </c>
      <c r="S27" s="154">
        <v>0</v>
      </c>
      <c r="T27" s="154" t="s">
        <v>19192</v>
      </c>
      <c r="U27" s="154">
        <v>324415088</v>
      </c>
      <c r="V27" s="154" t="s">
        <v>19193</v>
      </c>
      <c r="Z27" s="154" t="s">
        <v>14745</v>
      </c>
      <c r="AC27" s="154" t="s">
        <v>14746</v>
      </c>
      <c r="AD27" s="154">
        <v>21851555061000</v>
      </c>
      <c r="AE27" s="154" t="s">
        <v>14755</v>
      </c>
      <c r="AF27" s="154" t="s">
        <v>14748</v>
      </c>
    </row>
    <row r="28" spans="1:34">
      <c r="A28" s="155" t="s">
        <v>11688</v>
      </c>
      <c r="B28" s="154" t="s">
        <v>16004</v>
      </c>
      <c r="C28" s="154" t="s">
        <v>11687</v>
      </c>
      <c r="D28" s="154" t="s">
        <v>11689</v>
      </c>
      <c r="E28" s="154" t="s">
        <v>14466</v>
      </c>
      <c r="F28" s="154" t="s">
        <v>14686</v>
      </c>
      <c r="G28" s="154" t="s">
        <v>19198</v>
      </c>
      <c r="H28" s="154" t="s">
        <v>11690</v>
      </c>
      <c r="N28" s="154" t="s">
        <v>14848</v>
      </c>
      <c r="O28" s="154" t="s">
        <v>14804</v>
      </c>
      <c r="P28" s="154" t="s">
        <v>14740</v>
      </c>
      <c r="Q28" s="154" t="s">
        <v>19196</v>
      </c>
      <c r="R28" s="154">
        <v>0</v>
      </c>
      <c r="S28" s="154">
        <v>0</v>
      </c>
      <c r="T28" s="154" t="s">
        <v>14797</v>
      </c>
      <c r="U28" s="154">
        <v>7630271147</v>
      </c>
      <c r="V28" s="154" t="s">
        <v>19197</v>
      </c>
      <c r="Z28" s="154" t="s">
        <v>14745</v>
      </c>
      <c r="AC28" s="154" t="s">
        <v>14746</v>
      </c>
      <c r="AD28" s="154">
        <v>15368376026</v>
      </c>
      <c r="AE28" s="154" t="s">
        <v>14755</v>
      </c>
      <c r="AF28" s="154" t="s">
        <v>14748</v>
      </c>
    </row>
    <row r="29" spans="1:34">
      <c r="A29" s="155" t="s">
        <v>3980</v>
      </c>
      <c r="B29" s="154" t="s">
        <v>16004</v>
      </c>
      <c r="C29" s="154" t="s">
        <v>31848</v>
      </c>
      <c r="D29" s="154" t="s">
        <v>3981</v>
      </c>
      <c r="E29" s="154" t="s">
        <v>18905</v>
      </c>
      <c r="G29" s="154" t="s">
        <v>14606</v>
      </c>
      <c r="H29" s="154" t="s">
        <v>3982</v>
      </c>
      <c r="I29" s="154" t="s">
        <v>3983</v>
      </c>
      <c r="J29" s="154" t="s">
        <v>3982</v>
      </c>
      <c r="K29" s="154" t="s">
        <v>3983</v>
      </c>
      <c r="L29" s="154" t="s">
        <v>19215</v>
      </c>
      <c r="N29" s="154" t="s">
        <v>15933</v>
      </c>
      <c r="P29" s="154" t="s">
        <v>14740</v>
      </c>
      <c r="Q29" s="154" t="s">
        <v>19216</v>
      </c>
      <c r="T29" s="154" t="s">
        <v>19217</v>
      </c>
      <c r="U29" s="154" t="s">
        <v>19218</v>
      </c>
      <c r="V29" s="154">
        <v>4505050117</v>
      </c>
      <c r="W29" s="154" t="s">
        <v>204</v>
      </c>
      <c r="X29" s="154" t="s">
        <v>204</v>
      </c>
      <c r="Y29" s="154" t="s">
        <v>204</v>
      </c>
      <c r="Z29" s="154" t="s">
        <v>14745</v>
      </c>
      <c r="AA29" s="154" t="s">
        <v>204</v>
      </c>
      <c r="AB29" s="154" t="s">
        <v>204</v>
      </c>
      <c r="AC29" s="154" t="s">
        <v>14746</v>
      </c>
    </row>
    <row r="30" spans="1:34">
      <c r="A30" s="155" t="s">
        <v>498</v>
      </c>
      <c r="B30" s="154" t="s">
        <v>16004</v>
      </c>
      <c r="C30" s="154" t="s">
        <v>19219</v>
      </c>
      <c r="D30" s="154" t="s">
        <v>499</v>
      </c>
      <c r="E30" s="154" t="s">
        <v>14396</v>
      </c>
      <c r="F30" s="154" t="s">
        <v>14397</v>
      </c>
      <c r="G30" s="154" t="s">
        <v>14606</v>
      </c>
      <c r="H30" s="154" t="s">
        <v>500</v>
      </c>
      <c r="J30" s="154" t="s">
        <v>501</v>
      </c>
      <c r="N30" s="154" t="s">
        <v>15933</v>
      </c>
      <c r="P30" s="154" t="s">
        <v>14740</v>
      </c>
      <c r="Q30" s="154" t="s">
        <v>19220</v>
      </c>
      <c r="T30" s="154" t="s">
        <v>19221</v>
      </c>
      <c r="U30" s="154" t="s">
        <v>19222</v>
      </c>
      <c r="V30" s="154" t="s">
        <v>19223</v>
      </c>
      <c r="AC30" s="154" t="s">
        <v>14746</v>
      </c>
    </row>
    <row r="31" spans="1:34">
      <c r="A31" s="155" t="s">
        <v>17984</v>
      </c>
      <c r="B31" s="154" t="s">
        <v>16004</v>
      </c>
      <c r="C31" s="154" t="s">
        <v>19248</v>
      </c>
      <c r="D31" s="154" t="s">
        <v>19250</v>
      </c>
      <c r="E31" s="154" t="s">
        <v>14333</v>
      </c>
      <c r="F31" s="154" t="s">
        <v>15708</v>
      </c>
      <c r="G31" s="154" t="s">
        <v>19253</v>
      </c>
      <c r="H31" s="154" t="s">
        <v>19249</v>
      </c>
      <c r="N31" s="154" t="s">
        <v>15519</v>
      </c>
      <c r="O31" s="154" t="s">
        <v>14833</v>
      </c>
      <c r="P31" s="154" t="s">
        <v>14740</v>
      </c>
      <c r="Q31" s="154" t="s">
        <v>19251</v>
      </c>
      <c r="R31" s="154">
        <v>0</v>
      </c>
      <c r="S31" s="154">
        <v>0</v>
      </c>
      <c r="T31" s="154" t="s">
        <v>14797</v>
      </c>
      <c r="U31" s="154">
        <v>2677300881</v>
      </c>
      <c r="V31" s="154" t="s">
        <v>19252</v>
      </c>
      <c r="Z31" s="154" t="s">
        <v>14745</v>
      </c>
      <c r="AC31" s="154" t="s">
        <v>14746</v>
      </c>
      <c r="AD31" s="154">
        <v>950342741453000</v>
      </c>
      <c r="AE31" s="154" t="s">
        <v>14755</v>
      </c>
      <c r="AF31" s="154" t="s">
        <v>14748</v>
      </c>
    </row>
    <row r="32" spans="1:34">
      <c r="A32" s="155" t="s">
        <v>16034</v>
      </c>
      <c r="B32" s="154" t="s">
        <v>16004</v>
      </c>
      <c r="C32" s="154" t="s">
        <v>16035</v>
      </c>
      <c r="D32" s="154" t="s">
        <v>16036</v>
      </c>
      <c r="E32" s="154" t="s">
        <v>15392</v>
      </c>
      <c r="F32" s="154" t="s">
        <v>77</v>
      </c>
      <c r="H32" s="154" t="s">
        <v>16037</v>
      </c>
      <c r="N32" s="154" t="s">
        <v>14812</v>
      </c>
      <c r="O32" s="154" t="s">
        <v>14804</v>
      </c>
      <c r="P32" s="154" t="s">
        <v>14740</v>
      </c>
      <c r="Q32" s="154" t="s">
        <v>16038</v>
      </c>
      <c r="R32" s="154" t="s">
        <v>1453</v>
      </c>
      <c r="S32" s="154" t="s">
        <v>16039</v>
      </c>
      <c r="T32" s="154" t="s">
        <v>1453</v>
      </c>
      <c r="U32" s="154" t="s">
        <v>1453</v>
      </c>
      <c r="V32" s="154" t="s">
        <v>1453</v>
      </c>
      <c r="Z32" s="154" t="s">
        <v>14745</v>
      </c>
      <c r="AC32" s="154" t="s">
        <v>14746</v>
      </c>
      <c r="AE32" s="154" t="s">
        <v>14747</v>
      </c>
      <c r="AF32" s="154" t="s">
        <v>14748</v>
      </c>
    </row>
    <row r="33" spans="1:34">
      <c r="A33" s="155" t="s">
        <v>8319</v>
      </c>
      <c r="B33" s="154" t="s">
        <v>16004</v>
      </c>
      <c r="C33" s="154" t="s">
        <v>31851</v>
      </c>
      <c r="D33" s="154" t="s">
        <v>8320</v>
      </c>
      <c r="E33" s="154" t="s">
        <v>14704</v>
      </c>
      <c r="F33" s="154" t="s">
        <v>14467</v>
      </c>
      <c r="H33" s="154" t="s">
        <v>8321</v>
      </c>
      <c r="I33" s="154" t="s">
        <v>8322</v>
      </c>
      <c r="J33" s="154">
        <v>0</v>
      </c>
      <c r="K33" s="154" t="s">
        <v>8322</v>
      </c>
      <c r="M33" s="154">
        <v>0</v>
      </c>
      <c r="N33" s="154" t="s">
        <v>15129</v>
      </c>
      <c r="O33" s="154" t="s">
        <v>14794</v>
      </c>
      <c r="P33" s="154" t="s">
        <v>14795</v>
      </c>
      <c r="Q33" s="154" t="s">
        <v>19284</v>
      </c>
      <c r="R33" s="154">
        <v>0</v>
      </c>
      <c r="S33" s="154" t="s">
        <v>19285</v>
      </c>
      <c r="T33" s="154" t="s">
        <v>14797</v>
      </c>
      <c r="U33" s="154" t="s">
        <v>19286</v>
      </c>
      <c r="V33" s="154" t="s">
        <v>19287</v>
      </c>
      <c r="W33" s="154">
        <v>0</v>
      </c>
      <c r="X33" s="154">
        <v>0</v>
      </c>
      <c r="Y33" s="154">
        <v>0</v>
      </c>
      <c r="Z33" s="154" t="s">
        <v>14745</v>
      </c>
      <c r="AC33" s="154" t="s">
        <v>14746</v>
      </c>
      <c r="AE33" s="154" t="s">
        <v>15226</v>
      </c>
      <c r="AF33" s="154" t="s">
        <v>14748</v>
      </c>
    </row>
    <row r="34" spans="1:34">
      <c r="A34" s="155" t="s">
        <v>4446</v>
      </c>
      <c r="B34" s="154" t="s">
        <v>16004</v>
      </c>
      <c r="C34" s="154" t="s">
        <v>19288</v>
      </c>
      <c r="D34" s="154" t="s">
        <v>4447</v>
      </c>
      <c r="E34" s="154" t="s">
        <v>16838</v>
      </c>
      <c r="F34" s="154" t="s">
        <v>16888</v>
      </c>
      <c r="G34" s="154" t="s">
        <v>14606</v>
      </c>
      <c r="H34" s="154" t="s">
        <v>4448</v>
      </c>
      <c r="I34" s="154" t="s">
        <v>4449</v>
      </c>
      <c r="J34" s="154" t="s">
        <v>4450</v>
      </c>
      <c r="K34" s="154" t="s">
        <v>4449</v>
      </c>
      <c r="L34" s="154" t="s">
        <v>19289</v>
      </c>
      <c r="N34" s="154" t="s">
        <v>14917</v>
      </c>
      <c r="O34" s="154" t="s">
        <v>14917</v>
      </c>
      <c r="P34" s="154" t="s">
        <v>14740</v>
      </c>
      <c r="Q34" s="154" t="s">
        <v>19290</v>
      </c>
      <c r="R34" s="154" t="s">
        <v>19291</v>
      </c>
      <c r="S34" s="154" t="s">
        <v>19291</v>
      </c>
      <c r="T34" s="154" t="s">
        <v>19292</v>
      </c>
      <c r="U34" s="154" t="s">
        <v>19291</v>
      </c>
      <c r="V34" s="154">
        <v>6340206566</v>
      </c>
      <c r="W34" s="154" t="s">
        <v>19293</v>
      </c>
      <c r="X34" s="154" t="s">
        <v>19294</v>
      </c>
      <c r="Z34" s="154" t="s">
        <v>14745</v>
      </c>
      <c r="AB34" s="154">
        <v>8</v>
      </c>
      <c r="AC34" s="154" t="s">
        <v>14746</v>
      </c>
      <c r="AD34" s="154" t="s">
        <v>19295</v>
      </c>
      <c r="AE34" s="154" t="s">
        <v>14746</v>
      </c>
      <c r="AF34" s="154" t="s">
        <v>16903</v>
      </c>
    </row>
    <row r="35" spans="1:34">
      <c r="A35" s="155" t="s">
        <v>1218</v>
      </c>
      <c r="B35" s="154" t="s">
        <v>16004</v>
      </c>
      <c r="C35" s="154" t="s">
        <v>1217</v>
      </c>
      <c r="D35" s="154" t="s">
        <v>19304</v>
      </c>
      <c r="E35" s="154" t="s">
        <v>6</v>
      </c>
      <c r="G35" s="154" t="s">
        <v>14606</v>
      </c>
      <c r="H35" s="154" t="s">
        <v>19303</v>
      </c>
      <c r="J35" s="154" t="s">
        <v>1221</v>
      </c>
      <c r="M35" s="154" t="s">
        <v>19305</v>
      </c>
      <c r="N35" s="154" t="s">
        <v>19305</v>
      </c>
      <c r="P35" s="154" t="s">
        <v>14740</v>
      </c>
      <c r="Q35" s="154" t="s">
        <v>19306</v>
      </c>
      <c r="T35" s="154" t="s">
        <v>6</v>
      </c>
      <c r="U35" s="154" t="s">
        <v>6</v>
      </c>
      <c r="V35" s="154" t="s">
        <v>6</v>
      </c>
      <c r="AC35" s="154" t="s">
        <v>14746</v>
      </c>
    </row>
    <row r="36" spans="1:34">
      <c r="A36" s="159" t="s">
        <v>503</v>
      </c>
      <c r="B36" s="159" t="s">
        <v>16004</v>
      </c>
      <c r="C36" s="159" t="s">
        <v>19307</v>
      </c>
      <c r="D36" s="159" t="s">
        <v>19309</v>
      </c>
      <c r="E36" s="159" t="s">
        <v>14689</v>
      </c>
      <c r="F36" s="159" t="s">
        <v>14461</v>
      </c>
      <c r="G36" s="159" t="s">
        <v>14606</v>
      </c>
      <c r="H36" s="159" t="s">
        <v>505</v>
      </c>
      <c r="I36" s="159" t="s">
        <v>506</v>
      </c>
      <c r="J36" s="159" t="s">
        <v>507</v>
      </c>
      <c r="K36" s="159" t="s">
        <v>506</v>
      </c>
      <c r="L36" s="159" t="s">
        <v>19308</v>
      </c>
      <c r="M36" s="159"/>
      <c r="N36" s="159" t="s">
        <v>6321</v>
      </c>
      <c r="O36" s="159"/>
      <c r="P36" s="159" t="s">
        <v>14740</v>
      </c>
      <c r="Q36" s="159" t="s">
        <v>19310</v>
      </c>
      <c r="R36" s="159"/>
      <c r="S36" s="159"/>
      <c r="T36" s="159" t="s">
        <v>14862</v>
      </c>
      <c r="U36" s="159" t="s">
        <v>19311</v>
      </c>
      <c r="V36" s="159">
        <v>833009955</v>
      </c>
      <c r="W36" s="159">
        <v>2001</v>
      </c>
      <c r="X36" s="159" t="s">
        <v>19312</v>
      </c>
      <c r="Y36" s="159" t="s">
        <v>204</v>
      </c>
      <c r="Z36" s="159" t="s">
        <v>14745</v>
      </c>
      <c r="AA36" s="159" t="s">
        <v>204</v>
      </c>
      <c r="AB36" s="159" t="s">
        <v>204</v>
      </c>
      <c r="AC36" s="159" t="s">
        <v>14746</v>
      </c>
      <c r="AD36" s="159" t="s">
        <v>19313</v>
      </c>
      <c r="AE36" s="159" t="s">
        <v>14746</v>
      </c>
      <c r="AF36" s="159" t="s">
        <v>19314</v>
      </c>
      <c r="AG36" s="159"/>
      <c r="AH36" s="159"/>
    </row>
    <row r="37" spans="1:34">
      <c r="A37" s="155" t="s">
        <v>7747</v>
      </c>
      <c r="B37" s="154" t="s">
        <v>16004</v>
      </c>
      <c r="C37" s="154" t="s">
        <v>31849</v>
      </c>
      <c r="D37" s="154" t="s">
        <v>7748</v>
      </c>
      <c r="E37" s="154" t="s">
        <v>14324</v>
      </c>
      <c r="F37" s="154" t="s">
        <v>14397</v>
      </c>
      <c r="G37" s="154" t="s">
        <v>19320</v>
      </c>
      <c r="H37" s="154">
        <v>29244754</v>
      </c>
      <c r="I37" s="154" t="s">
        <v>7240</v>
      </c>
      <c r="J37" s="154">
        <v>29244501</v>
      </c>
      <c r="K37" s="154" t="s">
        <v>7240</v>
      </c>
      <c r="N37" s="154" t="s">
        <v>15434</v>
      </c>
      <c r="O37" s="154" t="s">
        <v>14804</v>
      </c>
      <c r="P37" s="154" t="s">
        <v>14795</v>
      </c>
      <c r="Q37" s="154" t="s">
        <v>19315</v>
      </c>
      <c r="R37" s="154" t="s">
        <v>19316</v>
      </c>
      <c r="S37" s="154" t="s">
        <v>19317</v>
      </c>
      <c r="T37" s="154" t="s">
        <v>16370</v>
      </c>
      <c r="U37" s="154">
        <v>106317518</v>
      </c>
      <c r="V37" s="154" t="s">
        <v>19318</v>
      </c>
      <c r="Z37" s="154" t="s">
        <v>14745</v>
      </c>
      <c r="AC37" s="154" t="s">
        <v>14746</v>
      </c>
      <c r="AD37" s="154" t="s">
        <v>19319</v>
      </c>
      <c r="AE37" s="154" t="s">
        <v>14746</v>
      </c>
      <c r="AF37" s="154" t="s">
        <v>16903</v>
      </c>
    </row>
    <row r="38" spans="1:34">
      <c r="A38" s="155" t="s">
        <v>10931</v>
      </c>
      <c r="B38" s="154" t="s">
        <v>16004</v>
      </c>
      <c r="C38" s="154" t="s">
        <v>10930</v>
      </c>
      <c r="D38" s="154" t="s">
        <v>10932</v>
      </c>
      <c r="E38" s="154" t="s">
        <v>16838</v>
      </c>
      <c r="F38" s="154" t="s">
        <v>16888</v>
      </c>
      <c r="H38" s="154" t="s">
        <v>10933</v>
      </c>
      <c r="I38" s="154" t="s">
        <v>10934</v>
      </c>
      <c r="K38" s="154" t="s">
        <v>10934</v>
      </c>
      <c r="M38" s="154" t="s">
        <v>19321</v>
      </c>
      <c r="N38" s="154" t="s">
        <v>14860</v>
      </c>
      <c r="O38" s="154" t="s">
        <v>14804</v>
      </c>
      <c r="P38" s="154" t="s">
        <v>14740</v>
      </c>
      <c r="Q38" s="154" t="s">
        <v>19322</v>
      </c>
      <c r="R38" s="154">
        <v>0</v>
      </c>
      <c r="S38" s="154">
        <v>0</v>
      </c>
      <c r="T38" s="154" t="s">
        <v>14797</v>
      </c>
      <c r="U38" s="154">
        <v>5390427788</v>
      </c>
      <c r="V38" s="154" t="s">
        <v>19323</v>
      </c>
      <c r="Z38" s="154" t="s">
        <v>14745</v>
      </c>
      <c r="AC38" s="154" t="s">
        <v>14746</v>
      </c>
      <c r="AD38" s="154">
        <v>32669335085000</v>
      </c>
      <c r="AE38" s="154" t="s">
        <v>14755</v>
      </c>
      <c r="AF38" s="154" t="s">
        <v>14748</v>
      </c>
    </row>
    <row r="39" spans="1:34">
      <c r="A39" s="155" t="s">
        <v>2449</v>
      </c>
      <c r="B39" s="154" t="s">
        <v>16004</v>
      </c>
      <c r="C39" s="154" t="s">
        <v>31850</v>
      </c>
      <c r="D39" s="154" t="s">
        <v>2450</v>
      </c>
      <c r="E39" s="154" t="s">
        <v>14934</v>
      </c>
      <c r="G39" s="154" t="s">
        <v>14606</v>
      </c>
      <c r="H39" s="154" t="s">
        <v>2451</v>
      </c>
      <c r="J39" s="154" t="s">
        <v>2452</v>
      </c>
      <c r="M39" s="154" t="s">
        <v>19330</v>
      </c>
      <c r="N39" s="154" t="s">
        <v>109</v>
      </c>
      <c r="P39" s="154" t="s">
        <v>14740</v>
      </c>
      <c r="Q39" s="154" t="s">
        <v>19331</v>
      </c>
      <c r="T39" s="154" t="s">
        <v>14850</v>
      </c>
      <c r="U39" s="154">
        <v>57801000086152</v>
      </c>
      <c r="V39" s="154" t="s">
        <v>19332</v>
      </c>
      <c r="AC39" s="154" t="s">
        <v>14746</v>
      </c>
    </row>
    <row r="40" spans="1:34">
      <c r="A40" s="155" t="s">
        <v>17986</v>
      </c>
      <c r="B40" s="154" t="s">
        <v>16004</v>
      </c>
      <c r="C40" s="154" t="s">
        <v>19356</v>
      </c>
      <c r="D40" s="154" t="s">
        <v>19359</v>
      </c>
      <c r="E40" s="154" t="s">
        <v>16141</v>
      </c>
      <c r="F40" s="154" t="s">
        <v>16598</v>
      </c>
      <c r="G40" s="154" t="s">
        <v>19363</v>
      </c>
      <c r="H40" s="154" t="s">
        <v>19357</v>
      </c>
      <c r="I40" s="154" t="s">
        <v>1453</v>
      </c>
      <c r="J40" s="154" t="s">
        <v>19358</v>
      </c>
      <c r="K40" s="154" t="s">
        <v>1453</v>
      </c>
      <c r="M40" s="154" t="s">
        <v>1453</v>
      </c>
      <c r="N40" s="154" t="s">
        <v>14860</v>
      </c>
      <c r="O40" s="154" t="s">
        <v>14804</v>
      </c>
      <c r="P40" s="154" t="s">
        <v>14740</v>
      </c>
      <c r="Q40" s="154" t="s">
        <v>19360</v>
      </c>
      <c r="R40" s="154" t="s">
        <v>1453</v>
      </c>
      <c r="S40" s="154" t="s">
        <v>1453</v>
      </c>
      <c r="T40" s="154" t="s">
        <v>14885</v>
      </c>
      <c r="U40" s="154" t="s">
        <v>19361</v>
      </c>
      <c r="V40" s="154" t="s">
        <v>19360</v>
      </c>
      <c r="W40" s="154" t="s">
        <v>1453</v>
      </c>
      <c r="X40" s="154" t="s">
        <v>1453</v>
      </c>
      <c r="Y40" s="154" t="s">
        <v>1453</v>
      </c>
      <c r="Z40" s="154" t="s">
        <v>14745</v>
      </c>
      <c r="AA40" s="154" t="s">
        <v>1453</v>
      </c>
      <c r="AB40" s="154" t="s">
        <v>1453</v>
      </c>
      <c r="AC40" s="154" t="s">
        <v>14746</v>
      </c>
      <c r="AD40" s="154" t="s">
        <v>19362</v>
      </c>
      <c r="AE40" s="154" t="s">
        <v>14755</v>
      </c>
      <c r="AF40" s="154" t="s">
        <v>14748</v>
      </c>
    </row>
    <row r="41" spans="1:34">
      <c r="A41" s="155" t="s">
        <v>5730</v>
      </c>
      <c r="B41" s="154" t="s">
        <v>16004</v>
      </c>
      <c r="C41" s="154" t="s">
        <v>19387</v>
      </c>
      <c r="D41" s="154" t="s">
        <v>5731</v>
      </c>
      <c r="E41" s="154" t="s">
        <v>14396</v>
      </c>
      <c r="F41" s="154" t="s">
        <v>14397</v>
      </c>
      <c r="G41" s="154" t="s">
        <v>19394</v>
      </c>
      <c r="H41" s="154" t="s">
        <v>5732</v>
      </c>
      <c r="N41" s="154" t="s">
        <v>14860</v>
      </c>
      <c r="O41" s="154" t="s">
        <v>14804</v>
      </c>
      <c r="P41" s="154" t="s">
        <v>14740</v>
      </c>
      <c r="Q41" s="154" t="s">
        <v>19388</v>
      </c>
      <c r="R41" s="154">
        <v>0</v>
      </c>
      <c r="S41" s="154">
        <v>0</v>
      </c>
      <c r="T41" s="154" t="s">
        <v>19389</v>
      </c>
      <c r="U41" s="154" t="s">
        <v>19390</v>
      </c>
      <c r="V41" s="154" t="s">
        <v>19391</v>
      </c>
      <c r="Z41" s="154" t="s">
        <v>14745</v>
      </c>
      <c r="AC41" s="154" t="s">
        <v>14746</v>
      </c>
      <c r="AD41" s="154" t="s">
        <v>19392</v>
      </c>
      <c r="AE41" s="154" t="s">
        <v>14746</v>
      </c>
      <c r="AF41" s="154" t="s">
        <v>19393</v>
      </c>
    </row>
    <row r="42" spans="1:34">
      <c r="A42" s="155" t="s">
        <v>13064</v>
      </c>
      <c r="B42" s="154" t="s">
        <v>16004</v>
      </c>
      <c r="C42" s="154" t="s">
        <v>13063</v>
      </c>
      <c r="D42" s="154" t="s">
        <v>13065</v>
      </c>
      <c r="E42" s="154" t="s">
        <v>14477</v>
      </c>
      <c r="F42" s="154" t="s">
        <v>14690</v>
      </c>
      <c r="G42" s="154" t="s">
        <v>1453</v>
      </c>
      <c r="H42" s="154" t="s">
        <v>13066</v>
      </c>
      <c r="I42" s="154" t="s">
        <v>13067</v>
      </c>
      <c r="J42" s="154" t="s">
        <v>1453</v>
      </c>
      <c r="K42" s="154" t="s">
        <v>13067</v>
      </c>
      <c r="N42" s="154" t="s">
        <v>15455</v>
      </c>
      <c r="O42" s="154" t="s">
        <v>14833</v>
      </c>
      <c r="P42" s="154" t="s">
        <v>14740</v>
      </c>
      <c r="Q42" s="154" t="s">
        <v>19412</v>
      </c>
      <c r="R42" s="154" t="s">
        <v>19412</v>
      </c>
      <c r="S42" s="154" t="s">
        <v>19412</v>
      </c>
      <c r="T42" s="154" t="s">
        <v>14862</v>
      </c>
      <c r="U42" s="154">
        <v>4972940007</v>
      </c>
      <c r="V42" s="154" t="s">
        <v>13063</v>
      </c>
      <c r="W42" s="154">
        <v>2015</v>
      </c>
      <c r="X42" s="154">
        <v>2015</v>
      </c>
      <c r="Y42" s="154">
        <v>0</v>
      </c>
      <c r="Z42" s="154" t="s">
        <v>14745</v>
      </c>
      <c r="AC42" s="154" t="s">
        <v>14746</v>
      </c>
      <c r="AD42" s="154">
        <v>735404436411000</v>
      </c>
      <c r="AE42" s="154" t="s">
        <v>14755</v>
      </c>
      <c r="AF42" s="154" t="s">
        <v>14748</v>
      </c>
    </row>
    <row r="43" spans="1:34">
      <c r="A43" s="155" t="s">
        <v>16040</v>
      </c>
      <c r="B43" s="154" t="s">
        <v>16004</v>
      </c>
      <c r="C43" s="154" t="s">
        <v>16041</v>
      </c>
      <c r="D43" s="154" t="s">
        <v>19415</v>
      </c>
      <c r="E43" s="154" t="s">
        <v>14396</v>
      </c>
      <c r="F43" s="154" t="s">
        <v>14686</v>
      </c>
      <c r="G43" s="154" t="s">
        <v>16043</v>
      </c>
      <c r="H43" s="154" t="s">
        <v>16044</v>
      </c>
      <c r="I43" s="154" t="s">
        <v>1453</v>
      </c>
      <c r="J43" s="154" t="s">
        <v>1453</v>
      </c>
      <c r="K43" s="154" t="s">
        <v>1453</v>
      </c>
      <c r="N43" s="154" t="s">
        <v>14860</v>
      </c>
      <c r="O43" s="154" t="s">
        <v>14804</v>
      </c>
      <c r="P43" s="154" t="s">
        <v>14740</v>
      </c>
      <c r="Q43" s="154" t="s">
        <v>16045</v>
      </c>
      <c r="R43" s="154" t="s">
        <v>1453</v>
      </c>
      <c r="S43" s="154" t="s">
        <v>1453</v>
      </c>
      <c r="T43" s="154" t="s">
        <v>14885</v>
      </c>
      <c r="U43" s="154">
        <v>7540306499</v>
      </c>
      <c r="V43" s="154" t="s">
        <v>16047</v>
      </c>
      <c r="W43" s="154" t="s">
        <v>1453</v>
      </c>
      <c r="X43" s="154" t="s">
        <v>1453</v>
      </c>
      <c r="Y43" s="154" t="s">
        <v>1453</v>
      </c>
      <c r="Z43" s="154" t="s">
        <v>14745</v>
      </c>
      <c r="AA43" s="154" t="s">
        <v>1453</v>
      </c>
      <c r="AB43" s="154" t="s">
        <v>1453</v>
      </c>
      <c r="AC43" s="154" t="s">
        <v>14746</v>
      </c>
      <c r="AD43" s="154" t="s">
        <v>16048</v>
      </c>
      <c r="AE43" s="154" t="s">
        <v>14755</v>
      </c>
      <c r="AF43" s="154" t="s">
        <v>14748</v>
      </c>
    </row>
    <row r="44" spans="1:34">
      <c r="A44" s="155" t="s">
        <v>7707</v>
      </c>
      <c r="B44" s="154" t="s">
        <v>16004</v>
      </c>
      <c r="C44" s="154" t="s">
        <v>31852</v>
      </c>
      <c r="D44" s="154" t="s">
        <v>7708</v>
      </c>
      <c r="E44" s="154" t="s">
        <v>15392</v>
      </c>
      <c r="F44" s="154" t="s">
        <v>14401</v>
      </c>
      <c r="G44" s="154" t="s">
        <v>19438</v>
      </c>
      <c r="H44" s="154" t="s">
        <v>7709</v>
      </c>
      <c r="I44" s="154" t="s">
        <v>7710</v>
      </c>
      <c r="J44" s="154" t="s">
        <v>7711</v>
      </c>
      <c r="K44" s="154" t="s">
        <v>7710</v>
      </c>
      <c r="N44" s="154" t="s">
        <v>15455</v>
      </c>
      <c r="O44" s="154" t="s">
        <v>14833</v>
      </c>
      <c r="P44" s="154" t="s">
        <v>14795</v>
      </c>
      <c r="Q44" s="154" t="s">
        <v>19435</v>
      </c>
      <c r="R44" s="154" t="s">
        <v>19435</v>
      </c>
      <c r="S44" s="154" t="s">
        <v>19435</v>
      </c>
      <c r="T44" s="154" t="s">
        <v>14806</v>
      </c>
      <c r="U44" s="154" t="s">
        <v>19436</v>
      </c>
      <c r="V44" s="154" t="s">
        <v>19437</v>
      </c>
      <c r="Z44" s="154" t="s">
        <v>14745</v>
      </c>
      <c r="AC44" s="154" t="s">
        <v>14746</v>
      </c>
      <c r="AE44" s="154" t="s">
        <v>15226</v>
      </c>
      <c r="AF44" s="154" t="s">
        <v>14748</v>
      </c>
    </row>
    <row r="45" spans="1:34">
      <c r="A45" s="155" t="s">
        <v>11440</v>
      </c>
      <c r="B45" s="154" t="s">
        <v>16004</v>
      </c>
      <c r="C45" s="154" t="s">
        <v>11439</v>
      </c>
      <c r="D45" s="154" t="s">
        <v>11441</v>
      </c>
      <c r="E45" s="154" t="s">
        <v>14324</v>
      </c>
      <c r="F45" s="154" t="s">
        <v>14325</v>
      </c>
      <c r="G45" s="154" t="s">
        <v>16236</v>
      </c>
      <c r="H45" s="154" t="s">
        <v>11442</v>
      </c>
      <c r="N45" s="154" t="s">
        <v>15519</v>
      </c>
      <c r="O45" s="154" t="s">
        <v>14833</v>
      </c>
      <c r="P45" s="154" t="s">
        <v>14740</v>
      </c>
      <c r="Q45" s="154" t="s">
        <v>19439</v>
      </c>
      <c r="R45" s="154">
        <v>0</v>
      </c>
      <c r="S45" s="154">
        <v>0</v>
      </c>
      <c r="T45" s="154" t="s">
        <v>14785</v>
      </c>
      <c r="U45" s="154">
        <v>1220005975563</v>
      </c>
      <c r="V45" s="154" t="s">
        <v>19440</v>
      </c>
      <c r="Z45" s="154" t="s">
        <v>14745</v>
      </c>
      <c r="AC45" s="154" t="s">
        <v>14746</v>
      </c>
      <c r="AE45" s="154" t="s">
        <v>14747</v>
      </c>
      <c r="AF45" s="154" t="s">
        <v>14748</v>
      </c>
    </row>
    <row r="46" spans="1:34">
      <c r="A46" s="155" t="s">
        <v>13257</v>
      </c>
      <c r="B46" s="154" t="s">
        <v>16004</v>
      </c>
      <c r="C46" s="154" t="s">
        <v>13256</v>
      </c>
      <c r="D46" s="154" t="s">
        <v>13258</v>
      </c>
      <c r="E46" s="154" t="s">
        <v>16255</v>
      </c>
      <c r="F46" s="154" t="s">
        <v>15708</v>
      </c>
      <c r="H46" s="154" t="s">
        <v>13259</v>
      </c>
      <c r="N46" s="154" t="s">
        <v>15455</v>
      </c>
      <c r="O46" s="154" t="s">
        <v>14833</v>
      </c>
      <c r="P46" s="154" t="s">
        <v>14740</v>
      </c>
      <c r="Q46" s="154" t="s">
        <v>19471</v>
      </c>
      <c r="R46" s="154">
        <v>0</v>
      </c>
      <c r="S46" s="154">
        <v>0</v>
      </c>
      <c r="T46" s="154" t="s">
        <v>14797</v>
      </c>
      <c r="U46" s="154" t="s">
        <v>19472</v>
      </c>
      <c r="V46" s="154" t="s">
        <v>13256</v>
      </c>
      <c r="Z46" s="154" t="s">
        <v>14745</v>
      </c>
      <c r="AC46" s="154" t="s">
        <v>14746</v>
      </c>
      <c r="AD46" s="154">
        <v>729401463416000</v>
      </c>
      <c r="AE46" s="154" t="s">
        <v>14755</v>
      </c>
      <c r="AF46" s="154" t="s">
        <v>14748</v>
      </c>
    </row>
    <row r="47" spans="1:34">
      <c r="A47" s="155" t="s">
        <v>5891</v>
      </c>
      <c r="B47" s="154" t="s">
        <v>16004</v>
      </c>
      <c r="C47" s="154" t="s">
        <v>19484</v>
      </c>
      <c r="D47" s="154" t="s">
        <v>19485</v>
      </c>
      <c r="E47" s="154" t="s">
        <v>15693</v>
      </c>
      <c r="F47" s="154" t="s">
        <v>14410</v>
      </c>
      <c r="G47" s="154" t="s">
        <v>19487</v>
      </c>
      <c r="H47" s="154" t="s">
        <v>5893</v>
      </c>
      <c r="J47" s="154" t="s">
        <v>5894</v>
      </c>
      <c r="N47" s="154" t="s">
        <v>14860</v>
      </c>
      <c r="O47" s="154" t="s">
        <v>14804</v>
      </c>
      <c r="P47" s="154" t="s">
        <v>14740</v>
      </c>
      <c r="Q47" s="154" t="s">
        <v>19486</v>
      </c>
      <c r="R47" s="154" t="s">
        <v>19486</v>
      </c>
      <c r="S47" s="154" t="s">
        <v>19486</v>
      </c>
      <c r="T47" s="154" t="s">
        <v>14797</v>
      </c>
      <c r="U47" s="154">
        <v>2853010138</v>
      </c>
      <c r="V47" s="154" t="s">
        <v>5890</v>
      </c>
      <c r="Z47" s="154" t="s">
        <v>14745</v>
      </c>
      <c r="AC47" s="154" t="s">
        <v>14746</v>
      </c>
      <c r="AE47" s="154" t="s">
        <v>15226</v>
      </c>
      <c r="AF47" s="154" t="s">
        <v>14748</v>
      </c>
    </row>
    <row r="48" spans="1:34">
      <c r="A48" s="155" t="s">
        <v>10283</v>
      </c>
      <c r="B48" s="154" t="s">
        <v>16004</v>
      </c>
      <c r="C48" s="154" t="s">
        <v>10282</v>
      </c>
      <c r="D48" s="154" t="s">
        <v>10284</v>
      </c>
      <c r="E48" s="154" t="s">
        <v>14276</v>
      </c>
      <c r="F48" s="154" t="s">
        <v>14401</v>
      </c>
      <c r="H48" s="154">
        <v>81257382550</v>
      </c>
      <c r="I48" s="154" t="s">
        <v>10285</v>
      </c>
      <c r="K48" s="154" t="s">
        <v>10285</v>
      </c>
      <c r="N48" s="154" t="s">
        <v>15249</v>
      </c>
      <c r="O48" s="154" t="s">
        <v>14794</v>
      </c>
      <c r="P48" s="154" t="s">
        <v>14740</v>
      </c>
      <c r="Q48" s="154">
        <v>0</v>
      </c>
      <c r="R48" s="154">
        <v>0</v>
      </c>
      <c r="S48" s="154">
        <v>0</v>
      </c>
      <c r="T48" s="154" t="s">
        <v>14797</v>
      </c>
      <c r="U48" s="154">
        <v>6630940000</v>
      </c>
      <c r="V48" s="154" t="s">
        <v>19494</v>
      </c>
      <c r="Z48" s="154" t="s">
        <v>14745</v>
      </c>
      <c r="AC48" s="154" t="s">
        <v>14746</v>
      </c>
      <c r="AE48" s="154" t="s">
        <v>14747</v>
      </c>
      <c r="AF48" s="154" t="s">
        <v>14748</v>
      </c>
    </row>
    <row r="49" spans="1:32">
      <c r="A49" s="155" t="s">
        <v>12067</v>
      </c>
      <c r="B49" s="154" t="s">
        <v>16004</v>
      </c>
      <c r="C49" s="154" t="s">
        <v>31853</v>
      </c>
      <c r="D49" s="154" t="s">
        <v>12068</v>
      </c>
      <c r="E49" s="154" t="s">
        <v>14276</v>
      </c>
      <c r="F49" s="154" t="s">
        <v>18895</v>
      </c>
      <c r="G49" s="154" t="s">
        <v>19497</v>
      </c>
      <c r="H49" s="154" t="s">
        <v>11865</v>
      </c>
      <c r="N49" s="154" t="s">
        <v>15771</v>
      </c>
      <c r="O49" s="154" t="s">
        <v>14988</v>
      </c>
      <c r="P49" s="154" t="s">
        <v>14740</v>
      </c>
      <c r="Q49" s="154" t="s">
        <v>19495</v>
      </c>
      <c r="R49" s="154">
        <v>0</v>
      </c>
      <c r="S49" s="154">
        <v>0</v>
      </c>
      <c r="T49" s="154" t="s">
        <v>14850</v>
      </c>
      <c r="U49" s="154">
        <v>353201020624537</v>
      </c>
      <c r="V49" s="154" t="s">
        <v>19496</v>
      </c>
      <c r="Z49" s="154" t="s">
        <v>14745</v>
      </c>
      <c r="AC49" s="154" t="s">
        <v>14746</v>
      </c>
      <c r="AE49" s="154" t="s">
        <v>14747</v>
      </c>
      <c r="AF49" s="154" t="s">
        <v>14748</v>
      </c>
    </row>
    <row r="50" spans="1:32">
      <c r="A50" s="155" t="s">
        <v>1758</v>
      </c>
      <c r="B50" s="154" t="s">
        <v>16004</v>
      </c>
      <c r="C50" s="154" t="s">
        <v>31854</v>
      </c>
      <c r="D50" s="154" t="s">
        <v>19504</v>
      </c>
      <c r="E50" s="154" t="s">
        <v>16838</v>
      </c>
      <c r="F50" s="154" t="s">
        <v>16888</v>
      </c>
      <c r="G50" s="154" t="s">
        <v>14606</v>
      </c>
      <c r="H50" s="154" t="s">
        <v>1760</v>
      </c>
      <c r="J50" s="154" t="s">
        <v>1761</v>
      </c>
      <c r="L50" s="154" t="s">
        <v>19503</v>
      </c>
      <c r="M50" s="154" t="s">
        <v>19505</v>
      </c>
      <c r="N50" s="154" t="s">
        <v>109</v>
      </c>
      <c r="P50" s="154" t="s">
        <v>14740</v>
      </c>
      <c r="Q50" s="154" t="s">
        <v>19506</v>
      </c>
      <c r="T50" s="154" t="s">
        <v>19507</v>
      </c>
      <c r="U50" s="154" t="s">
        <v>19508</v>
      </c>
      <c r="V50" s="154" t="s">
        <v>19509</v>
      </c>
      <c r="AC50" s="154" t="s">
        <v>14746</v>
      </c>
    </row>
    <row r="51" spans="1:32">
      <c r="A51" s="155" t="s">
        <v>855</v>
      </c>
      <c r="B51" s="154" t="s">
        <v>16004</v>
      </c>
      <c r="C51" s="154" t="s">
        <v>854</v>
      </c>
      <c r="D51" s="154" t="s">
        <v>856</v>
      </c>
      <c r="E51" s="154" t="s">
        <v>6</v>
      </c>
      <c r="G51" s="154" t="s">
        <v>14606</v>
      </c>
      <c r="H51" s="154" t="s">
        <v>857</v>
      </c>
      <c r="M51" s="154" t="s">
        <v>6</v>
      </c>
      <c r="N51" s="154" t="s">
        <v>4883</v>
      </c>
      <c r="P51" s="154" t="s">
        <v>14740</v>
      </c>
      <c r="T51" s="154" t="s">
        <v>6</v>
      </c>
      <c r="U51" s="154" t="s">
        <v>6</v>
      </c>
      <c r="V51" s="154" t="s">
        <v>6</v>
      </c>
      <c r="AC51" s="154" t="s">
        <v>14746</v>
      </c>
    </row>
    <row r="52" spans="1:32">
      <c r="A52" s="155" t="s">
        <v>17951</v>
      </c>
      <c r="B52" s="154" t="s">
        <v>16004</v>
      </c>
      <c r="C52" s="154" t="s">
        <v>17952</v>
      </c>
      <c r="D52" s="154" t="s">
        <v>18655</v>
      </c>
      <c r="E52" s="154" t="s">
        <v>14477</v>
      </c>
      <c r="F52" s="154" t="s">
        <v>14397</v>
      </c>
      <c r="H52" s="154" t="s">
        <v>18654</v>
      </c>
      <c r="N52" s="154" t="s">
        <v>14803</v>
      </c>
      <c r="O52" s="154" t="s">
        <v>15075</v>
      </c>
      <c r="P52" s="154" t="s">
        <v>14740</v>
      </c>
      <c r="Q52" s="154" t="s">
        <v>1453</v>
      </c>
      <c r="R52" s="154" t="s">
        <v>1453</v>
      </c>
      <c r="S52" s="154" t="s">
        <v>1453</v>
      </c>
      <c r="T52" s="154" t="s">
        <v>1453</v>
      </c>
      <c r="U52" s="154" t="s">
        <v>1453</v>
      </c>
      <c r="V52" s="154" t="s">
        <v>1453</v>
      </c>
      <c r="Z52" s="154" t="s">
        <v>14745</v>
      </c>
      <c r="AA52" s="154" t="s">
        <v>18655</v>
      </c>
      <c r="AC52" s="154" t="s">
        <v>15226</v>
      </c>
      <c r="AE52" s="154" t="s">
        <v>14747</v>
      </c>
      <c r="AF52" s="154" t="s">
        <v>14748</v>
      </c>
    </row>
    <row r="53" spans="1:32">
      <c r="A53" s="155" t="s">
        <v>11711</v>
      </c>
      <c r="B53" s="154" t="s">
        <v>16004</v>
      </c>
      <c r="C53" s="154" t="s">
        <v>11710</v>
      </c>
      <c r="D53" s="154" t="s">
        <v>11712</v>
      </c>
      <c r="E53" s="154" t="s">
        <v>14665</v>
      </c>
      <c r="F53" s="154" t="s">
        <v>19565</v>
      </c>
      <c r="G53" s="154" t="s">
        <v>19566</v>
      </c>
      <c r="H53" s="154" t="s">
        <v>11713</v>
      </c>
      <c r="N53" s="154" t="s">
        <v>14803</v>
      </c>
      <c r="O53" s="154" t="s">
        <v>14804</v>
      </c>
      <c r="P53" s="154" t="s">
        <v>14740</v>
      </c>
      <c r="Q53" s="154" t="s">
        <v>19563</v>
      </c>
      <c r="R53" s="154">
        <v>0</v>
      </c>
      <c r="S53" s="154">
        <v>0</v>
      </c>
      <c r="T53" s="154" t="s">
        <v>14785</v>
      </c>
      <c r="U53" s="154">
        <v>1020004366990</v>
      </c>
      <c r="V53" s="154" t="s">
        <v>19564</v>
      </c>
      <c r="Z53" s="154" t="s">
        <v>14745</v>
      </c>
      <c r="AC53" s="154" t="s">
        <v>14746</v>
      </c>
      <c r="AE53" s="154" t="s">
        <v>14747</v>
      </c>
      <c r="AF53" s="154" t="s">
        <v>14748</v>
      </c>
    </row>
    <row r="54" spans="1:32">
      <c r="A54" s="155" t="s">
        <v>8081</v>
      </c>
      <c r="B54" s="154" t="s">
        <v>16004</v>
      </c>
      <c r="C54" s="154" t="s">
        <v>19570</v>
      </c>
      <c r="D54" s="154" t="s">
        <v>19571</v>
      </c>
      <c r="E54" s="154" t="s">
        <v>14477</v>
      </c>
      <c r="F54" s="154" t="s">
        <v>14673</v>
      </c>
      <c r="H54" s="154" t="s">
        <v>8083</v>
      </c>
      <c r="I54" s="154" t="s">
        <v>8084</v>
      </c>
      <c r="J54" s="154" t="s">
        <v>8085</v>
      </c>
      <c r="K54" s="154" t="s">
        <v>8084</v>
      </c>
      <c r="N54" s="154" t="s">
        <v>15771</v>
      </c>
      <c r="O54" s="154" t="s">
        <v>14988</v>
      </c>
      <c r="P54" s="154" t="s">
        <v>14795</v>
      </c>
      <c r="Q54" s="154" t="s">
        <v>19572</v>
      </c>
      <c r="R54" s="154">
        <v>0</v>
      </c>
      <c r="S54" s="154">
        <v>0</v>
      </c>
      <c r="T54" s="154" t="s">
        <v>14907</v>
      </c>
      <c r="U54" s="154">
        <v>2424313134</v>
      </c>
      <c r="V54" s="154" t="s">
        <v>19573</v>
      </c>
      <c r="Z54" s="154" t="s">
        <v>14745</v>
      </c>
      <c r="AC54" s="154" t="s">
        <v>14746</v>
      </c>
      <c r="AD54" s="154" t="s">
        <v>19574</v>
      </c>
      <c r="AE54" s="154" t="s">
        <v>14746</v>
      </c>
      <c r="AF54" s="154" t="s">
        <v>16903</v>
      </c>
    </row>
    <row r="55" spans="1:32">
      <c r="A55" s="155" t="s">
        <v>17994</v>
      </c>
      <c r="B55" s="154" t="s">
        <v>16004</v>
      </c>
      <c r="C55" s="154" t="s">
        <v>19597</v>
      </c>
      <c r="D55" s="154" t="s">
        <v>19599</v>
      </c>
      <c r="E55" s="154" t="s">
        <v>16255</v>
      </c>
      <c r="F55" s="154" t="s">
        <v>19602</v>
      </c>
      <c r="H55" s="154" t="s">
        <v>19598</v>
      </c>
      <c r="N55" s="154" t="s">
        <v>16853</v>
      </c>
      <c r="O55" s="154" t="s">
        <v>14794</v>
      </c>
      <c r="P55" s="154" t="s">
        <v>14740</v>
      </c>
      <c r="Q55" s="154" t="s">
        <v>19600</v>
      </c>
      <c r="R55" s="154">
        <v>0</v>
      </c>
      <c r="S55" s="154">
        <v>0</v>
      </c>
      <c r="T55" s="154" t="s">
        <v>14785</v>
      </c>
      <c r="U55" s="154">
        <v>1730066996696</v>
      </c>
      <c r="V55" s="154" t="s">
        <v>19601</v>
      </c>
      <c r="Z55" s="154" t="s">
        <v>14745</v>
      </c>
      <c r="AC55" s="154" t="s">
        <v>14746</v>
      </c>
      <c r="AD55" s="154">
        <v>801912676408000</v>
      </c>
      <c r="AE55" s="154" t="s">
        <v>14755</v>
      </c>
      <c r="AF55" s="154" t="s">
        <v>14748</v>
      </c>
    </row>
    <row r="56" spans="1:32">
      <c r="A56" s="155" t="s">
        <v>3459</v>
      </c>
      <c r="B56" s="154" t="s">
        <v>16004</v>
      </c>
      <c r="C56" s="154" t="s">
        <v>31855</v>
      </c>
      <c r="D56" s="154" t="s">
        <v>3460</v>
      </c>
      <c r="E56" s="154" t="s">
        <v>14324</v>
      </c>
      <c r="G56" s="154" t="s">
        <v>14606</v>
      </c>
      <c r="H56" s="154" t="s">
        <v>3461</v>
      </c>
      <c r="I56" s="154" t="s">
        <v>3462</v>
      </c>
      <c r="J56" s="154" t="s">
        <v>3463</v>
      </c>
      <c r="K56" s="154" t="s">
        <v>3462</v>
      </c>
      <c r="L56" s="154" t="s">
        <v>19607</v>
      </c>
      <c r="N56" s="154" t="s">
        <v>1791</v>
      </c>
      <c r="P56" s="154" t="s">
        <v>14740</v>
      </c>
      <c r="Q56" s="154" t="s">
        <v>19608</v>
      </c>
      <c r="T56" s="154" t="s">
        <v>19609</v>
      </c>
      <c r="U56" s="154" t="s">
        <v>19610</v>
      </c>
      <c r="V56" s="154" t="s">
        <v>19611</v>
      </c>
      <c r="Z56" s="154" t="s">
        <v>14745</v>
      </c>
      <c r="AC56" s="154" t="s">
        <v>14746</v>
      </c>
    </row>
    <row r="57" spans="1:32">
      <c r="A57" s="155" t="s">
        <v>17995</v>
      </c>
      <c r="B57" s="154" t="s">
        <v>16004</v>
      </c>
      <c r="C57" s="154" t="s">
        <v>19612</v>
      </c>
      <c r="D57" s="154" t="s">
        <v>19614</v>
      </c>
      <c r="E57" s="154" t="s">
        <v>16255</v>
      </c>
      <c r="F57" s="154" t="s">
        <v>19602</v>
      </c>
      <c r="H57" s="154" t="s">
        <v>19613</v>
      </c>
      <c r="N57" s="154" t="s">
        <v>14832</v>
      </c>
      <c r="O57" s="154" t="s">
        <v>14833</v>
      </c>
      <c r="P57" s="154" t="s">
        <v>14740</v>
      </c>
      <c r="Q57" s="154" t="s">
        <v>19615</v>
      </c>
      <c r="R57" s="154">
        <v>0</v>
      </c>
      <c r="S57" s="154">
        <v>0</v>
      </c>
      <c r="T57" s="154" t="s">
        <v>14907</v>
      </c>
      <c r="U57" s="154">
        <v>950385169</v>
      </c>
      <c r="V57" s="154" t="s">
        <v>19616</v>
      </c>
      <c r="Z57" s="154" t="s">
        <v>14745</v>
      </c>
      <c r="AC57" s="154" t="s">
        <v>14746</v>
      </c>
      <c r="AD57" s="154">
        <v>943739433418000</v>
      </c>
      <c r="AE57" s="154" t="s">
        <v>14755</v>
      </c>
      <c r="AF57" s="154" t="s">
        <v>14748</v>
      </c>
    </row>
    <row r="58" spans="1:32">
      <c r="A58" s="155" t="s">
        <v>4194</v>
      </c>
      <c r="B58" s="154" t="s">
        <v>16004</v>
      </c>
      <c r="C58" s="154" t="s">
        <v>19660</v>
      </c>
      <c r="D58" s="154" t="s">
        <v>19662</v>
      </c>
      <c r="E58" s="154" t="s">
        <v>14324</v>
      </c>
      <c r="G58" s="154" t="s">
        <v>14606</v>
      </c>
      <c r="H58" s="154" t="s">
        <v>4196</v>
      </c>
      <c r="I58" s="154" t="s">
        <v>4197</v>
      </c>
      <c r="K58" s="154" t="s">
        <v>4197</v>
      </c>
      <c r="L58" s="154" t="s">
        <v>19661</v>
      </c>
      <c r="N58" s="154" t="s">
        <v>14469</v>
      </c>
      <c r="P58" s="154" t="s">
        <v>14740</v>
      </c>
      <c r="Q58" s="154" t="s">
        <v>19663</v>
      </c>
      <c r="T58" s="154" t="s">
        <v>19664</v>
      </c>
      <c r="U58" s="154" t="s">
        <v>19665</v>
      </c>
      <c r="V58" s="154" t="s">
        <v>19666</v>
      </c>
      <c r="Z58" s="154" t="s">
        <v>14745</v>
      </c>
      <c r="AC58" s="154" t="s">
        <v>14746</v>
      </c>
    </row>
    <row r="59" spans="1:32">
      <c r="A59" s="155" t="s">
        <v>6215</v>
      </c>
      <c r="B59" s="154" t="s">
        <v>16004</v>
      </c>
      <c r="C59" s="154" t="s">
        <v>19704</v>
      </c>
      <c r="D59" s="154" t="s">
        <v>6216</v>
      </c>
      <c r="E59" s="154" t="s">
        <v>14934</v>
      </c>
      <c r="F59" s="154" t="s">
        <v>14935</v>
      </c>
      <c r="G59" s="154" t="s">
        <v>19708</v>
      </c>
      <c r="H59" s="154" t="s">
        <v>6217</v>
      </c>
      <c r="I59" s="154" t="s">
        <v>6218</v>
      </c>
      <c r="J59" s="154" t="s">
        <v>6217</v>
      </c>
      <c r="K59" s="154" t="s">
        <v>6218</v>
      </c>
      <c r="N59" s="154" t="s">
        <v>15942</v>
      </c>
      <c r="O59" s="154" t="s">
        <v>14794</v>
      </c>
      <c r="P59" s="154" t="s">
        <v>14740</v>
      </c>
      <c r="Q59" s="154" t="s">
        <v>19705</v>
      </c>
      <c r="R59" s="154" t="s">
        <v>19705</v>
      </c>
      <c r="S59" s="154" t="s">
        <v>19705</v>
      </c>
      <c r="T59" s="154" t="s">
        <v>14785</v>
      </c>
      <c r="U59" s="154" t="s">
        <v>19706</v>
      </c>
      <c r="V59" s="154" t="s">
        <v>19707</v>
      </c>
      <c r="Z59" s="154" t="s">
        <v>14745</v>
      </c>
      <c r="AC59" s="154" t="s">
        <v>14746</v>
      </c>
      <c r="AE59" s="154" t="s">
        <v>15226</v>
      </c>
      <c r="AF59" s="154" t="s">
        <v>14748</v>
      </c>
    </row>
    <row r="60" spans="1:32">
      <c r="A60" s="155" t="s">
        <v>2298</v>
      </c>
      <c r="B60" s="154" t="s">
        <v>16004</v>
      </c>
      <c r="C60" s="154" t="s">
        <v>31913</v>
      </c>
      <c r="D60" s="154" t="s">
        <v>2299</v>
      </c>
      <c r="E60" s="154" t="s">
        <v>14934</v>
      </c>
      <c r="F60" s="154" t="s">
        <v>18814</v>
      </c>
      <c r="G60" s="154" t="s">
        <v>14606</v>
      </c>
      <c r="H60" s="154" t="s">
        <v>2300</v>
      </c>
      <c r="J60" s="154" t="s">
        <v>2301</v>
      </c>
      <c r="L60" s="154" t="s">
        <v>19709</v>
      </c>
      <c r="N60" s="154" t="s">
        <v>15926</v>
      </c>
      <c r="P60" s="154" t="s">
        <v>14740</v>
      </c>
      <c r="Q60" s="154" t="s">
        <v>19710</v>
      </c>
      <c r="T60" s="154" t="s">
        <v>19012</v>
      </c>
      <c r="U60" s="154" t="s">
        <v>19711</v>
      </c>
      <c r="V60" s="154">
        <v>6320064943</v>
      </c>
      <c r="AC60" s="154" t="s">
        <v>15226</v>
      </c>
    </row>
    <row r="61" spans="1:32">
      <c r="A61" s="155" t="s">
        <v>17999</v>
      </c>
      <c r="B61" s="154" t="s">
        <v>16004</v>
      </c>
      <c r="C61" s="154" t="s">
        <v>19768</v>
      </c>
      <c r="D61" s="154" t="s">
        <v>19770</v>
      </c>
      <c r="E61" s="154" t="s">
        <v>14324</v>
      </c>
      <c r="F61" s="154" t="s">
        <v>14575</v>
      </c>
      <c r="H61" s="154" t="s">
        <v>19769</v>
      </c>
      <c r="N61" s="154" t="s">
        <v>14803</v>
      </c>
      <c r="O61" s="154" t="s">
        <v>14804</v>
      </c>
      <c r="P61" s="154" t="s">
        <v>14740</v>
      </c>
      <c r="Q61" s="154" t="s">
        <v>19771</v>
      </c>
      <c r="R61" s="154" t="s">
        <v>1453</v>
      </c>
      <c r="S61" s="154" t="s">
        <v>1453</v>
      </c>
      <c r="T61" s="154" t="s">
        <v>14862</v>
      </c>
      <c r="U61" s="154" t="s">
        <v>19772</v>
      </c>
      <c r="V61" s="154" t="s">
        <v>19773</v>
      </c>
      <c r="Z61" s="154" t="s">
        <v>14745</v>
      </c>
      <c r="AC61" s="154" t="s">
        <v>14746</v>
      </c>
      <c r="AE61" s="154" t="s">
        <v>14747</v>
      </c>
      <c r="AF61" s="154" t="s">
        <v>14748</v>
      </c>
    </row>
    <row r="62" spans="1:32">
      <c r="A62" s="155" t="s">
        <v>3152</v>
      </c>
      <c r="B62" s="154" t="s">
        <v>16004</v>
      </c>
      <c r="C62" s="154" t="s">
        <v>19802</v>
      </c>
      <c r="D62" s="154" t="s">
        <v>3153</v>
      </c>
      <c r="E62" s="154" t="s">
        <v>14324</v>
      </c>
      <c r="G62" s="154" t="s">
        <v>14606</v>
      </c>
      <c r="H62" s="154" t="s">
        <v>3154</v>
      </c>
      <c r="I62" s="154" t="s">
        <v>3155</v>
      </c>
      <c r="J62" s="154" t="s">
        <v>3156</v>
      </c>
      <c r="K62" s="154" t="s">
        <v>3155</v>
      </c>
      <c r="L62" s="154" t="s">
        <v>19803</v>
      </c>
      <c r="N62" s="154" t="s">
        <v>14917</v>
      </c>
      <c r="P62" s="154" t="s">
        <v>14740</v>
      </c>
      <c r="Q62" s="154" t="s">
        <v>19804</v>
      </c>
      <c r="T62" s="154" t="s">
        <v>204</v>
      </c>
      <c r="U62" s="154" t="s">
        <v>204</v>
      </c>
      <c r="V62" s="154" t="s">
        <v>204</v>
      </c>
      <c r="W62" s="154">
        <v>12</v>
      </c>
      <c r="X62" s="154">
        <v>1999</v>
      </c>
      <c r="Y62" s="154" t="s">
        <v>204</v>
      </c>
      <c r="Z62" s="154" t="s">
        <v>14745</v>
      </c>
      <c r="AA62" s="154" t="s">
        <v>204</v>
      </c>
      <c r="AB62" s="154" t="s">
        <v>204</v>
      </c>
      <c r="AC62" s="154" t="s">
        <v>14746</v>
      </c>
    </row>
    <row r="63" spans="1:32">
      <c r="A63" s="155" t="s">
        <v>18003</v>
      </c>
      <c r="B63" s="154" t="s">
        <v>16004</v>
      </c>
      <c r="C63" s="154" t="s">
        <v>31914</v>
      </c>
      <c r="D63" s="154" t="s">
        <v>19805</v>
      </c>
      <c r="E63" s="154" t="s">
        <v>14276</v>
      </c>
      <c r="F63" s="154" t="s">
        <v>14405</v>
      </c>
      <c r="G63" s="154" t="s">
        <v>19810</v>
      </c>
      <c r="H63" s="154">
        <v>85212353102</v>
      </c>
      <c r="I63" s="154" t="s">
        <v>1453</v>
      </c>
      <c r="J63" s="154" t="s">
        <v>1453</v>
      </c>
      <c r="K63" s="154" t="s">
        <v>1453</v>
      </c>
      <c r="M63" s="154" t="s">
        <v>1453</v>
      </c>
      <c r="N63" s="154" t="s">
        <v>14848</v>
      </c>
      <c r="O63" s="154" t="s">
        <v>14804</v>
      </c>
      <c r="P63" s="154" t="s">
        <v>14795</v>
      </c>
      <c r="Q63" s="154" t="s">
        <v>19806</v>
      </c>
      <c r="R63" s="154" t="s">
        <v>1453</v>
      </c>
      <c r="S63" s="154" t="s">
        <v>1453</v>
      </c>
      <c r="T63" s="154" t="s">
        <v>14797</v>
      </c>
      <c r="U63" s="154" t="s">
        <v>19807</v>
      </c>
      <c r="V63" s="154" t="s">
        <v>19808</v>
      </c>
      <c r="W63" s="154" t="s">
        <v>1453</v>
      </c>
      <c r="X63" s="154" t="s">
        <v>1453</v>
      </c>
      <c r="Y63" s="154" t="s">
        <v>1453</v>
      </c>
      <c r="Z63" s="154" t="s">
        <v>14745</v>
      </c>
      <c r="AB63" s="154" t="s">
        <v>1453</v>
      </c>
      <c r="AC63" s="154" t="s">
        <v>14746</v>
      </c>
      <c r="AD63" s="154" t="s">
        <v>19809</v>
      </c>
      <c r="AE63" s="154" t="s">
        <v>14755</v>
      </c>
      <c r="AF63" s="154" t="s">
        <v>14748</v>
      </c>
    </row>
    <row r="64" spans="1:32">
      <c r="A64" s="155" t="s">
        <v>18004</v>
      </c>
      <c r="B64" s="154" t="s">
        <v>16004</v>
      </c>
      <c r="C64" s="154" t="s">
        <v>19812</v>
      </c>
      <c r="D64" s="154" t="s">
        <v>19815</v>
      </c>
      <c r="E64" s="154" t="s">
        <v>16255</v>
      </c>
      <c r="F64" s="154" t="s">
        <v>14690</v>
      </c>
      <c r="H64" s="154" t="s">
        <v>19813</v>
      </c>
      <c r="I64" s="154" t="s">
        <v>19814</v>
      </c>
      <c r="J64" s="154" t="s">
        <v>1453</v>
      </c>
      <c r="K64" s="154" t="s">
        <v>19814</v>
      </c>
      <c r="M64" s="154" t="s">
        <v>1453</v>
      </c>
      <c r="N64" s="154" t="s">
        <v>14832</v>
      </c>
      <c r="O64" s="154" t="s">
        <v>14833</v>
      </c>
      <c r="P64" s="154" t="s">
        <v>14740</v>
      </c>
      <c r="Q64" s="154" t="s">
        <v>19816</v>
      </c>
      <c r="R64" s="154">
        <v>0</v>
      </c>
      <c r="S64" s="154">
        <v>0</v>
      </c>
      <c r="T64" s="154" t="s">
        <v>14797</v>
      </c>
      <c r="U64" s="154">
        <v>8015555595</v>
      </c>
      <c r="V64" s="154" t="s">
        <v>19817</v>
      </c>
      <c r="Z64" s="154" t="s">
        <v>14745</v>
      </c>
      <c r="AC64" s="154" t="s">
        <v>14746</v>
      </c>
      <c r="AD64" s="154">
        <v>315150045451000</v>
      </c>
      <c r="AE64" s="154" t="s">
        <v>14747</v>
      </c>
      <c r="AF64" s="154" t="s">
        <v>14748</v>
      </c>
    </row>
    <row r="65" spans="1:32">
      <c r="A65" s="155" t="s">
        <v>3748</v>
      </c>
      <c r="B65" s="154" t="s">
        <v>16004</v>
      </c>
      <c r="C65" s="154" t="s">
        <v>31915</v>
      </c>
      <c r="D65" s="154" t="s">
        <v>19823</v>
      </c>
      <c r="E65" s="154" t="s">
        <v>14324</v>
      </c>
      <c r="G65" s="154" t="s">
        <v>14606</v>
      </c>
      <c r="H65" s="154" t="s">
        <v>3750</v>
      </c>
      <c r="J65" s="154" t="s">
        <v>3750</v>
      </c>
      <c r="L65" s="154" t="s">
        <v>19822</v>
      </c>
      <c r="N65" s="154" t="s">
        <v>109</v>
      </c>
      <c r="P65" s="154" t="s">
        <v>14740</v>
      </c>
      <c r="Q65" s="154" t="s">
        <v>19824</v>
      </c>
      <c r="T65" s="154" t="s">
        <v>19825</v>
      </c>
      <c r="U65" s="154" t="s">
        <v>19826</v>
      </c>
      <c r="V65" s="154" t="s">
        <v>19827</v>
      </c>
      <c r="Z65" s="154" t="s">
        <v>14745</v>
      </c>
      <c r="AC65" s="154" t="s">
        <v>14746</v>
      </c>
    </row>
    <row r="66" spans="1:32">
      <c r="A66" s="155" t="s">
        <v>519</v>
      </c>
      <c r="B66" s="154" t="s">
        <v>16004</v>
      </c>
      <c r="C66" s="154" t="s">
        <v>518</v>
      </c>
      <c r="D66" s="154" t="s">
        <v>520</v>
      </c>
      <c r="E66" s="154" t="s">
        <v>6</v>
      </c>
      <c r="G66" s="154" t="s">
        <v>14606</v>
      </c>
      <c r="H66" s="154" t="s">
        <v>521</v>
      </c>
      <c r="J66" s="154" t="s">
        <v>522</v>
      </c>
      <c r="M66" s="154" t="s">
        <v>19831</v>
      </c>
      <c r="N66" s="154" t="s">
        <v>15792</v>
      </c>
      <c r="P66" s="154" t="s">
        <v>14740</v>
      </c>
      <c r="Q66" s="154" t="s">
        <v>19832</v>
      </c>
      <c r="T66" s="154" t="s">
        <v>6</v>
      </c>
      <c r="U66" s="154" t="s">
        <v>6</v>
      </c>
      <c r="V66" s="154" t="s">
        <v>6</v>
      </c>
      <c r="AC66" s="154" t="s">
        <v>14746</v>
      </c>
    </row>
    <row r="67" spans="1:32">
      <c r="A67" s="155" t="s">
        <v>10988</v>
      </c>
      <c r="B67" s="154" t="s">
        <v>16004</v>
      </c>
      <c r="C67" s="154" t="s">
        <v>10987</v>
      </c>
      <c r="D67" s="154" t="s">
        <v>10989</v>
      </c>
      <c r="E67" s="154" t="s">
        <v>14276</v>
      </c>
      <c r="F67" s="154" t="s">
        <v>19900</v>
      </c>
      <c r="H67" s="154">
        <v>0</v>
      </c>
      <c r="N67" s="154" t="s">
        <v>15519</v>
      </c>
      <c r="O67" s="154" t="s">
        <v>14833</v>
      </c>
      <c r="P67" s="154" t="s">
        <v>14740</v>
      </c>
      <c r="Q67" s="154" t="s">
        <v>19898</v>
      </c>
      <c r="R67" s="154">
        <v>0</v>
      </c>
      <c r="S67" s="154">
        <v>0</v>
      </c>
      <c r="T67" s="154" t="s">
        <v>14785</v>
      </c>
      <c r="U67" s="154">
        <v>700004213588</v>
      </c>
      <c r="V67" s="154" t="s">
        <v>19899</v>
      </c>
      <c r="Z67" s="154" t="s">
        <v>14745</v>
      </c>
      <c r="AC67" s="154" t="s">
        <v>14746</v>
      </c>
      <c r="AE67" s="154" t="s">
        <v>14747</v>
      </c>
      <c r="AF67" s="154" t="s">
        <v>14748</v>
      </c>
    </row>
    <row r="68" spans="1:32">
      <c r="A68" s="155" t="s">
        <v>7383</v>
      </c>
      <c r="B68" s="154" t="s">
        <v>16004</v>
      </c>
      <c r="C68" s="154" t="s">
        <v>7382</v>
      </c>
      <c r="D68" s="154" t="s">
        <v>7384</v>
      </c>
      <c r="E68" s="154" t="s">
        <v>15392</v>
      </c>
      <c r="F68" s="154" t="s">
        <v>15378</v>
      </c>
      <c r="H68" s="154" t="s">
        <v>7385</v>
      </c>
      <c r="I68" s="154" t="s">
        <v>7386</v>
      </c>
      <c r="J68" s="154" t="s">
        <v>7387</v>
      </c>
      <c r="K68" s="154" t="s">
        <v>7386</v>
      </c>
      <c r="N68" s="154" t="s">
        <v>15434</v>
      </c>
      <c r="O68" s="154" t="s">
        <v>14804</v>
      </c>
      <c r="P68" s="154" t="s">
        <v>14795</v>
      </c>
      <c r="Q68" s="154" t="s">
        <v>19931</v>
      </c>
      <c r="R68" s="154" t="s">
        <v>19932</v>
      </c>
      <c r="S68" s="154" t="s">
        <v>19933</v>
      </c>
      <c r="T68" s="154" t="s">
        <v>19934</v>
      </c>
      <c r="U68" s="154">
        <v>22418000</v>
      </c>
      <c r="V68" s="154" t="s">
        <v>7382</v>
      </c>
      <c r="W68" s="154" t="s">
        <v>19935</v>
      </c>
      <c r="X68" s="154" t="s">
        <v>19936</v>
      </c>
      <c r="Z68" s="154" t="s">
        <v>14745</v>
      </c>
      <c r="AC68" s="154" t="s">
        <v>14746</v>
      </c>
      <c r="AE68" s="154" t="s">
        <v>15226</v>
      </c>
      <c r="AF68" s="154" t="s">
        <v>14748</v>
      </c>
    </row>
    <row r="69" spans="1:32">
      <c r="A69" s="155" t="s">
        <v>16049</v>
      </c>
      <c r="B69" s="154" t="s">
        <v>16004</v>
      </c>
      <c r="C69" s="154" t="s">
        <v>16050</v>
      </c>
      <c r="D69" s="154" t="s">
        <v>31918</v>
      </c>
      <c r="E69" s="154" t="s">
        <v>15392</v>
      </c>
      <c r="F69" s="154" t="s">
        <v>77</v>
      </c>
      <c r="G69" s="154" t="s">
        <v>16052</v>
      </c>
      <c r="H69" s="154">
        <v>2157903535</v>
      </c>
      <c r="N69" s="154" t="s">
        <v>15434</v>
      </c>
      <c r="O69" s="154" t="s">
        <v>14804</v>
      </c>
      <c r="P69" s="154" t="s">
        <v>14740</v>
      </c>
      <c r="Q69" s="154" t="s">
        <v>5589</v>
      </c>
      <c r="R69" s="154" t="s">
        <v>1453</v>
      </c>
      <c r="S69" s="154" t="s">
        <v>1453</v>
      </c>
      <c r="T69" s="154" t="s">
        <v>16054</v>
      </c>
      <c r="U69" s="154" t="s">
        <v>16054</v>
      </c>
      <c r="V69" s="154" t="s">
        <v>16054</v>
      </c>
      <c r="Z69" s="154" t="s">
        <v>14745</v>
      </c>
      <c r="AC69" s="154" t="s">
        <v>14746</v>
      </c>
      <c r="AE69" s="154" t="s">
        <v>14747</v>
      </c>
      <c r="AF69" s="154" t="s">
        <v>14748</v>
      </c>
    </row>
    <row r="70" spans="1:32">
      <c r="A70" s="155" t="s">
        <v>9501</v>
      </c>
      <c r="B70" s="154" t="s">
        <v>16004</v>
      </c>
      <c r="C70" s="154" t="s">
        <v>9500</v>
      </c>
      <c r="D70" s="154" t="s">
        <v>31917</v>
      </c>
      <c r="E70" s="154" t="s">
        <v>15392</v>
      </c>
      <c r="F70" s="154" t="s">
        <v>15378</v>
      </c>
      <c r="G70" s="154" t="s">
        <v>19942</v>
      </c>
      <c r="H70" s="154" t="s">
        <v>9503</v>
      </c>
      <c r="N70" s="154" t="s">
        <v>14848</v>
      </c>
      <c r="O70" s="154" t="s">
        <v>14804</v>
      </c>
      <c r="P70" s="154" t="s">
        <v>14740</v>
      </c>
      <c r="Q70" s="154" t="s">
        <v>19940</v>
      </c>
      <c r="R70" s="154">
        <v>0</v>
      </c>
      <c r="S70" s="154">
        <v>0</v>
      </c>
      <c r="T70" s="154" t="s">
        <v>14797</v>
      </c>
      <c r="U70" s="154">
        <v>844520847</v>
      </c>
      <c r="V70" s="154" t="s">
        <v>19941</v>
      </c>
      <c r="Z70" s="154" t="s">
        <v>14745</v>
      </c>
      <c r="AC70" s="154" t="s">
        <v>14746</v>
      </c>
      <c r="AE70" s="154" t="s">
        <v>15226</v>
      </c>
      <c r="AF70" s="154" t="s">
        <v>14748</v>
      </c>
    </row>
    <row r="71" spans="1:32">
      <c r="A71" s="155" t="s">
        <v>3779</v>
      </c>
      <c r="B71" s="154" t="s">
        <v>16004</v>
      </c>
      <c r="C71" s="154" t="s">
        <v>31916</v>
      </c>
      <c r="D71" s="154" t="s">
        <v>3780</v>
      </c>
      <c r="E71" s="154" t="s">
        <v>15392</v>
      </c>
      <c r="G71" s="154" t="s">
        <v>14606</v>
      </c>
      <c r="H71" s="154" t="s">
        <v>3781</v>
      </c>
      <c r="I71" s="154" t="s">
        <v>3782</v>
      </c>
      <c r="J71" s="154" t="s">
        <v>3783</v>
      </c>
      <c r="K71" s="154" t="s">
        <v>3782</v>
      </c>
      <c r="L71" s="154" t="s">
        <v>77</v>
      </c>
      <c r="N71" s="154" t="s">
        <v>1182</v>
      </c>
      <c r="P71" s="154" t="s">
        <v>14740</v>
      </c>
      <c r="Q71" s="154" t="s">
        <v>19943</v>
      </c>
      <c r="T71" s="154" t="s">
        <v>19944</v>
      </c>
      <c r="U71" s="154">
        <v>129.00046918909999</v>
      </c>
      <c r="V71" s="154" t="s">
        <v>19945</v>
      </c>
      <c r="Z71" s="154" t="s">
        <v>14745</v>
      </c>
      <c r="AC71" s="154" t="s">
        <v>14746</v>
      </c>
    </row>
    <row r="72" spans="1:32">
      <c r="A72" s="155" t="s">
        <v>16055</v>
      </c>
      <c r="B72" s="154" t="s">
        <v>16004</v>
      </c>
      <c r="C72" s="154" t="s">
        <v>16056</v>
      </c>
      <c r="D72" s="154" t="s">
        <v>16057</v>
      </c>
      <c r="E72" s="154" t="s">
        <v>15392</v>
      </c>
      <c r="F72" s="154" t="s">
        <v>14401</v>
      </c>
      <c r="G72" s="154" t="s">
        <v>16058</v>
      </c>
      <c r="H72" s="154" t="s">
        <v>16059</v>
      </c>
      <c r="N72" s="154" t="s">
        <v>14860</v>
      </c>
      <c r="O72" s="154" t="s">
        <v>14804</v>
      </c>
      <c r="P72" s="154" t="s">
        <v>14740</v>
      </c>
      <c r="Q72" s="154" t="s">
        <v>16060</v>
      </c>
      <c r="R72" s="154" t="s">
        <v>1453</v>
      </c>
      <c r="S72" s="154" t="s">
        <v>1453</v>
      </c>
      <c r="T72" s="154" t="s">
        <v>1453</v>
      </c>
      <c r="U72" s="154" t="s">
        <v>1453</v>
      </c>
      <c r="V72" s="154" t="s">
        <v>1453</v>
      </c>
      <c r="Z72" s="154" t="s">
        <v>14745</v>
      </c>
      <c r="AC72" s="154" t="s">
        <v>14746</v>
      </c>
      <c r="AE72" s="154" t="s">
        <v>14747</v>
      </c>
      <c r="AF72" s="154" t="s">
        <v>14748</v>
      </c>
    </row>
    <row r="73" spans="1:32">
      <c r="A73" s="155" t="s">
        <v>12763</v>
      </c>
      <c r="B73" s="154" t="s">
        <v>16004</v>
      </c>
      <c r="C73" s="154" t="s">
        <v>12762</v>
      </c>
      <c r="D73" s="154" t="s">
        <v>12764</v>
      </c>
      <c r="E73" s="154" t="s">
        <v>15392</v>
      </c>
      <c r="F73" s="154" t="s">
        <v>16061</v>
      </c>
      <c r="H73" s="154" t="s">
        <v>12765</v>
      </c>
      <c r="N73" s="154" t="s">
        <v>15434</v>
      </c>
      <c r="O73" s="154" t="s">
        <v>14804</v>
      </c>
      <c r="P73" s="154" t="s">
        <v>14740</v>
      </c>
      <c r="Q73" s="154" t="s">
        <v>16062</v>
      </c>
      <c r="R73" s="154">
        <v>0</v>
      </c>
      <c r="S73" s="154">
        <v>0</v>
      </c>
      <c r="T73" s="154" t="s">
        <v>14785</v>
      </c>
      <c r="U73" s="154">
        <v>1240096016333</v>
      </c>
      <c r="V73" s="154" t="s">
        <v>16064</v>
      </c>
      <c r="Z73" s="154" t="s">
        <v>14745</v>
      </c>
      <c r="AC73" s="154" t="s">
        <v>14746</v>
      </c>
      <c r="AD73" s="154">
        <v>15689367062000</v>
      </c>
      <c r="AE73" s="154" t="s">
        <v>14755</v>
      </c>
      <c r="AF73" s="154" t="s">
        <v>14748</v>
      </c>
    </row>
    <row r="74" spans="1:32">
      <c r="A74" s="155" t="s">
        <v>6656</v>
      </c>
      <c r="B74" s="154" t="s">
        <v>16004</v>
      </c>
      <c r="C74" s="154" t="s">
        <v>19947</v>
      </c>
      <c r="D74" s="154" t="s">
        <v>19948</v>
      </c>
      <c r="E74" s="154" t="s">
        <v>15392</v>
      </c>
      <c r="F74" s="154" t="s">
        <v>15378</v>
      </c>
      <c r="G74" s="154" t="s">
        <v>19955</v>
      </c>
      <c r="H74" s="154" t="s">
        <v>6658</v>
      </c>
      <c r="I74" s="154" t="s">
        <v>6659</v>
      </c>
      <c r="J74" s="154" t="s">
        <v>6660</v>
      </c>
      <c r="K74" s="154" t="s">
        <v>6659</v>
      </c>
      <c r="N74" s="154" t="s">
        <v>15434</v>
      </c>
      <c r="O74" s="154" t="s">
        <v>14804</v>
      </c>
      <c r="P74" s="154" t="s">
        <v>14740</v>
      </c>
      <c r="Q74" s="154" t="s">
        <v>19949</v>
      </c>
      <c r="R74" s="154" t="s">
        <v>19950</v>
      </c>
      <c r="S74" s="154" t="s">
        <v>19951</v>
      </c>
      <c r="T74" s="154" t="s">
        <v>14785</v>
      </c>
      <c r="U74" s="154" t="s">
        <v>19952</v>
      </c>
      <c r="V74" s="154" t="s">
        <v>19953</v>
      </c>
      <c r="Z74" s="154" t="s">
        <v>14745</v>
      </c>
      <c r="AC74" s="154" t="s">
        <v>14746</v>
      </c>
      <c r="AD74" s="154" t="s">
        <v>19954</v>
      </c>
      <c r="AE74" s="154" t="s">
        <v>14746</v>
      </c>
      <c r="AF74" s="154" t="s">
        <v>16903</v>
      </c>
    </row>
    <row r="75" spans="1:32">
      <c r="A75" s="155" t="s">
        <v>18010</v>
      </c>
      <c r="B75" s="154" t="s">
        <v>16004</v>
      </c>
      <c r="C75" s="154" t="s">
        <v>19956</v>
      </c>
      <c r="D75" s="154" t="s">
        <v>19957</v>
      </c>
      <c r="E75" s="154" t="s">
        <v>14324</v>
      </c>
      <c r="F75" s="154" t="s">
        <v>77</v>
      </c>
      <c r="G75" s="154" t="s">
        <v>19960</v>
      </c>
      <c r="H75" s="154">
        <v>2129803333</v>
      </c>
      <c r="I75" s="154" t="s">
        <v>1453</v>
      </c>
      <c r="J75" s="154" t="s">
        <v>1453</v>
      </c>
      <c r="K75" s="154" t="s">
        <v>1453</v>
      </c>
      <c r="N75" s="154" t="s">
        <v>15434</v>
      </c>
      <c r="O75" s="154" t="s">
        <v>14804</v>
      </c>
      <c r="P75" s="154" t="s">
        <v>14740</v>
      </c>
      <c r="Q75" s="154" t="s">
        <v>19958</v>
      </c>
      <c r="R75" s="154" t="s">
        <v>1453</v>
      </c>
      <c r="S75" s="154" t="s">
        <v>1453</v>
      </c>
      <c r="T75" s="154" t="s">
        <v>19959</v>
      </c>
      <c r="U75" s="154" t="s">
        <v>1453</v>
      </c>
      <c r="V75" s="154" t="s">
        <v>1453</v>
      </c>
      <c r="W75" s="154" t="s">
        <v>1453</v>
      </c>
      <c r="X75" s="154" t="s">
        <v>1453</v>
      </c>
      <c r="Y75" s="154" t="s">
        <v>1453</v>
      </c>
      <c r="Z75" s="154" t="s">
        <v>14745</v>
      </c>
      <c r="AA75" s="154" t="s">
        <v>1453</v>
      </c>
      <c r="AB75" s="154" t="s">
        <v>1453</v>
      </c>
      <c r="AC75" s="154" t="s">
        <v>14746</v>
      </c>
      <c r="AE75" s="154" t="s">
        <v>14747</v>
      </c>
      <c r="AF75" s="154" t="s">
        <v>14748</v>
      </c>
    </row>
    <row r="76" spans="1:32">
      <c r="A76" s="155" t="s">
        <v>1269</v>
      </c>
      <c r="B76" s="154" t="s">
        <v>16004</v>
      </c>
      <c r="C76" s="154" t="s">
        <v>1268</v>
      </c>
      <c r="D76" s="154" t="s">
        <v>1270</v>
      </c>
      <c r="E76" s="154" t="s">
        <v>6</v>
      </c>
      <c r="G76" s="154" t="s">
        <v>14606</v>
      </c>
      <c r="H76" s="154" t="s">
        <v>1271</v>
      </c>
      <c r="J76" s="154" t="s">
        <v>1272</v>
      </c>
      <c r="M76" s="154" t="s">
        <v>20005</v>
      </c>
      <c r="Q76" s="154" t="s">
        <v>20006</v>
      </c>
      <c r="T76" s="154" t="s">
        <v>6</v>
      </c>
      <c r="U76" s="154" t="s">
        <v>6</v>
      </c>
      <c r="V76" s="154" t="s">
        <v>6</v>
      </c>
      <c r="AC76" s="154" t="s">
        <v>14746</v>
      </c>
    </row>
    <row r="77" spans="1:32">
      <c r="A77" s="155" t="s">
        <v>3344</v>
      </c>
      <c r="B77" s="154" t="s">
        <v>16004</v>
      </c>
      <c r="C77" s="154" t="s">
        <v>31919</v>
      </c>
      <c r="D77" s="154" t="s">
        <v>3345</v>
      </c>
      <c r="E77" s="154" t="s">
        <v>15392</v>
      </c>
      <c r="G77" s="154" t="s">
        <v>14606</v>
      </c>
      <c r="H77" s="154" t="s">
        <v>3346</v>
      </c>
      <c r="I77" s="154" t="s">
        <v>3347</v>
      </c>
      <c r="J77" s="154" t="s">
        <v>3348</v>
      </c>
      <c r="K77" s="154" t="s">
        <v>3347</v>
      </c>
      <c r="L77" s="154" t="s">
        <v>77</v>
      </c>
      <c r="N77" s="154" t="s">
        <v>6321</v>
      </c>
      <c r="P77" s="154" t="s">
        <v>14740</v>
      </c>
      <c r="Q77" s="154" t="s">
        <v>15314</v>
      </c>
      <c r="T77" s="154" t="s">
        <v>20019</v>
      </c>
      <c r="U77" s="154" t="s">
        <v>20020</v>
      </c>
      <c r="V77" s="154" t="s">
        <v>20021</v>
      </c>
      <c r="Z77" s="154" t="s">
        <v>14745</v>
      </c>
      <c r="AC77" s="154" t="s">
        <v>14746</v>
      </c>
    </row>
    <row r="78" spans="1:32">
      <c r="A78" s="155" t="s">
        <v>11911</v>
      </c>
      <c r="B78" s="154" t="s">
        <v>16004</v>
      </c>
      <c r="C78" s="154" t="s">
        <v>11910</v>
      </c>
      <c r="D78" s="154" t="s">
        <v>11912</v>
      </c>
      <c r="E78" s="154" t="s">
        <v>14324</v>
      </c>
      <c r="F78" s="154" t="s">
        <v>15059</v>
      </c>
      <c r="G78" s="154" t="s">
        <v>20025</v>
      </c>
      <c r="H78" s="154">
        <v>618215999</v>
      </c>
      <c r="I78" s="154" t="s">
        <v>11913</v>
      </c>
      <c r="K78" s="154" t="s">
        <v>11913</v>
      </c>
      <c r="N78" s="154" t="s">
        <v>15771</v>
      </c>
      <c r="O78" s="154" t="s">
        <v>14988</v>
      </c>
      <c r="P78" s="154" t="s">
        <v>14740</v>
      </c>
      <c r="Q78" s="154" t="s">
        <v>20022</v>
      </c>
      <c r="R78" s="154">
        <v>0</v>
      </c>
      <c r="S78" s="154">
        <v>0</v>
      </c>
      <c r="T78" s="154" t="s">
        <v>14785</v>
      </c>
      <c r="U78" s="154" t="s">
        <v>20023</v>
      </c>
      <c r="V78" s="154" t="s">
        <v>20024</v>
      </c>
      <c r="Z78" s="154" t="s">
        <v>14745</v>
      </c>
      <c r="AC78" s="154" t="s">
        <v>14746</v>
      </c>
      <c r="AD78" s="154">
        <v>211364724124000</v>
      </c>
      <c r="AE78" s="154" t="s">
        <v>14755</v>
      </c>
      <c r="AF78" s="154" t="s">
        <v>14748</v>
      </c>
    </row>
    <row r="79" spans="1:32">
      <c r="A79" s="154" t="s">
        <v>11800</v>
      </c>
      <c r="B79" s="154" t="s">
        <v>16004</v>
      </c>
      <c r="C79" s="154" t="s">
        <v>11799</v>
      </c>
      <c r="D79" s="154" t="s">
        <v>31922</v>
      </c>
      <c r="E79" s="154" t="s">
        <v>14324</v>
      </c>
      <c r="F79" s="154" t="s">
        <v>14673</v>
      </c>
      <c r="G79" s="154" t="s">
        <v>20013</v>
      </c>
      <c r="H79" s="154">
        <v>81279386628</v>
      </c>
      <c r="N79" s="154" t="s">
        <v>18682</v>
      </c>
      <c r="O79" s="154" t="s">
        <v>18683</v>
      </c>
      <c r="P79" s="154" t="s">
        <v>14740</v>
      </c>
      <c r="Q79" s="154" t="s">
        <v>20011</v>
      </c>
      <c r="R79" s="154">
        <v>0</v>
      </c>
      <c r="S79" s="154">
        <v>0</v>
      </c>
      <c r="T79" s="154" t="s">
        <v>14785</v>
      </c>
      <c r="U79" s="154">
        <v>1100013257735</v>
      </c>
      <c r="V79" s="154" t="s">
        <v>20012</v>
      </c>
      <c r="Z79" s="154" t="s">
        <v>14745</v>
      </c>
      <c r="AC79" s="154" t="s">
        <v>14746</v>
      </c>
      <c r="AD79" s="154">
        <v>938446184335000</v>
      </c>
      <c r="AE79" s="154" t="s">
        <v>14755</v>
      </c>
      <c r="AF79" s="154" t="s">
        <v>14748</v>
      </c>
    </row>
    <row r="80" spans="1:32">
      <c r="A80" s="154" t="s">
        <v>7475</v>
      </c>
      <c r="B80" s="154" t="s">
        <v>16004</v>
      </c>
      <c r="C80" s="154" t="s">
        <v>31920</v>
      </c>
      <c r="D80" s="154" t="s">
        <v>31921</v>
      </c>
      <c r="E80" s="154" t="s">
        <v>14934</v>
      </c>
      <c r="F80" s="154" t="s">
        <v>14405</v>
      </c>
      <c r="H80" s="154">
        <v>81330909691</v>
      </c>
      <c r="I80" s="154" t="s">
        <v>7477</v>
      </c>
      <c r="K80" s="154" t="s">
        <v>7477</v>
      </c>
      <c r="N80" s="154" t="s">
        <v>20037</v>
      </c>
      <c r="O80" s="154" t="s">
        <v>14951</v>
      </c>
      <c r="P80" s="154" t="s">
        <v>14740</v>
      </c>
      <c r="Q80" s="154" t="s">
        <v>20038</v>
      </c>
      <c r="R80" s="154" t="s">
        <v>20038</v>
      </c>
      <c r="S80" s="154" t="s">
        <v>20038</v>
      </c>
      <c r="T80" s="154" t="s">
        <v>20039</v>
      </c>
      <c r="U80" s="154">
        <v>7087778775</v>
      </c>
      <c r="V80" s="154" t="s">
        <v>20040</v>
      </c>
      <c r="Z80" s="154" t="s">
        <v>14745</v>
      </c>
      <c r="AC80" s="154" t="s">
        <v>14746</v>
      </c>
      <c r="AD80" s="154" t="s">
        <v>20041</v>
      </c>
      <c r="AE80" s="154" t="s">
        <v>14746</v>
      </c>
      <c r="AF80" s="154" t="s">
        <v>16903</v>
      </c>
    </row>
    <row r="100" spans="1:32">
      <c r="A100" s="154" t="s">
        <v>11541</v>
      </c>
      <c r="B100" s="154" t="s">
        <v>15303</v>
      </c>
      <c r="C100" s="154" t="s">
        <v>11540</v>
      </c>
      <c r="D100" s="154" t="s">
        <v>11542</v>
      </c>
      <c r="E100" s="154" t="s">
        <v>14333</v>
      </c>
      <c r="F100" s="154" t="s">
        <v>20044</v>
      </c>
      <c r="G100" s="154" t="s">
        <v>20045</v>
      </c>
      <c r="H100" s="154" t="s">
        <v>11543</v>
      </c>
      <c r="N100" s="154" t="s">
        <v>15821</v>
      </c>
      <c r="O100" s="154" t="s">
        <v>15331</v>
      </c>
      <c r="P100" s="154" t="s">
        <v>14740</v>
      </c>
      <c r="Q100" s="154" t="s">
        <v>11540</v>
      </c>
      <c r="R100" s="154">
        <v>0</v>
      </c>
      <c r="S100" s="154">
        <v>0</v>
      </c>
      <c r="T100" s="154" t="s">
        <v>20042</v>
      </c>
      <c r="U100" s="154">
        <v>1062103700</v>
      </c>
      <c r="V100" s="154" t="s">
        <v>20043</v>
      </c>
      <c r="Z100" s="154" t="s">
        <v>14745</v>
      </c>
      <c r="AC100" s="154" t="s">
        <v>14746</v>
      </c>
      <c r="AE100" s="154" t="s">
        <v>14747</v>
      </c>
      <c r="AF100" s="154" t="s">
        <v>14748</v>
      </c>
    </row>
    <row r="101" spans="1:32">
      <c r="A101" s="154" t="s">
        <v>3498</v>
      </c>
      <c r="B101" s="154" t="s">
        <v>15303</v>
      </c>
      <c r="C101" s="154" t="s">
        <v>20046</v>
      </c>
      <c r="D101" s="154" t="s">
        <v>3499</v>
      </c>
      <c r="E101" s="154" t="s">
        <v>14324</v>
      </c>
      <c r="G101" s="154" t="s">
        <v>14606</v>
      </c>
      <c r="H101" s="154">
        <v>82124186008</v>
      </c>
      <c r="J101" s="154">
        <v>82124186008</v>
      </c>
      <c r="L101" s="154" t="s">
        <v>20047</v>
      </c>
      <c r="N101" s="154" t="s">
        <v>20048</v>
      </c>
      <c r="P101" s="154" t="s">
        <v>14740</v>
      </c>
      <c r="Q101" s="154" t="s">
        <v>20049</v>
      </c>
      <c r="T101" s="154" t="s">
        <v>20050</v>
      </c>
      <c r="U101" s="154">
        <v>3991191044</v>
      </c>
      <c r="V101" s="154" t="s">
        <v>20049</v>
      </c>
      <c r="Z101" s="154" t="s">
        <v>14745</v>
      </c>
      <c r="AC101" s="154" t="s">
        <v>14746</v>
      </c>
    </row>
    <row r="102" spans="1:32">
      <c r="A102" s="154" t="s">
        <v>2489</v>
      </c>
      <c r="B102" s="154" t="s">
        <v>14307</v>
      </c>
      <c r="C102" s="154" t="s">
        <v>2488</v>
      </c>
      <c r="D102" s="154" t="s">
        <v>20051</v>
      </c>
      <c r="E102" s="154" t="s">
        <v>14934</v>
      </c>
      <c r="G102" s="154" t="s">
        <v>14606</v>
      </c>
      <c r="H102" s="154">
        <v>8126765447</v>
      </c>
      <c r="M102" s="154" t="s">
        <v>20052</v>
      </c>
      <c r="N102" s="154" t="s">
        <v>20052</v>
      </c>
      <c r="P102" s="154" t="s">
        <v>14740</v>
      </c>
      <c r="AC102" s="154" t="s">
        <v>14746</v>
      </c>
    </row>
    <row r="103" spans="1:32">
      <c r="A103" s="154" t="s">
        <v>9888</v>
      </c>
      <c r="B103" s="154" t="s">
        <v>14307</v>
      </c>
      <c r="C103" s="154" t="s">
        <v>20053</v>
      </c>
      <c r="D103" s="154" t="s">
        <v>9889</v>
      </c>
      <c r="E103" s="154" t="s">
        <v>14934</v>
      </c>
      <c r="F103" s="154" t="s">
        <v>14690</v>
      </c>
      <c r="G103" s="154" t="s">
        <v>20056</v>
      </c>
      <c r="H103" s="154" t="s">
        <v>9890</v>
      </c>
      <c r="N103" s="154" t="s">
        <v>15177</v>
      </c>
      <c r="O103" s="154" t="s">
        <v>14988</v>
      </c>
      <c r="P103" s="154" t="s">
        <v>14740</v>
      </c>
      <c r="Q103" s="154" t="s">
        <v>20054</v>
      </c>
      <c r="R103" s="154">
        <v>0</v>
      </c>
      <c r="S103" s="154">
        <v>0</v>
      </c>
      <c r="T103" s="154" t="s">
        <v>14850</v>
      </c>
      <c r="U103" s="154">
        <v>526101016556535</v>
      </c>
      <c r="V103" s="154" t="s">
        <v>20055</v>
      </c>
      <c r="Z103" s="154" t="s">
        <v>14745</v>
      </c>
      <c r="AC103" s="154" t="s">
        <v>14746</v>
      </c>
      <c r="AE103" s="154" t="s">
        <v>15226</v>
      </c>
      <c r="AF103" s="154" t="s">
        <v>14748</v>
      </c>
    </row>
    <row r="104" spans="1:32">
      <c r="A104" s="154" t="s">
        <v>10562</v>
      </c>
      <c r="B104" s="154" t="s">
        <v>15303</v>
      </c>
      <c r="C104" s="154" t="s">
        <v>10561</v>
      </c>
      <c r="D104" s="154" t="s">
        <v>10563</v>
      </c>
      <c r="E104" s="154" t="s">
        <v>19228</v>
      </c>
      <c r="F104" s="154" t="s">
        <v>20058</v>
      </c>
      <c r="H104" s="154" t="s">
        <v>10564</v>
      </c>
      <c r="N104" s="154" t="s">
        <v>15434</v>
      </c>
      <c r="O104" s="154" t="s">
        <v>14804</v>
      </c>
      <c r="P104" s="154" t="s">
        <v>14740</v>
      </c>
      <c r="Q104" s="154" t="s">
        <v>20057</v>
      </c>
      <c r="R104" s="154">
        <v>0</v>
      </c>
      <c r="S104" s="154">
        <v>0</v>
      </c>
      <c r="T104" s="154" t="s">
        <v>16013</v>
      </c>
      <c r="U104" s="154">
        <v>800025733200</v>
      </c>
      <c r="V104" s="154" t="s">
        <v>10561</v>
      </c>
      <c r="Z104" s="154" t="s">
        <v>14745</v>
      </c>
      <c r="AC104" s="154" t="s">
        <v>14746</v>
      </c>
      <c r="AE104" s="154" t="s">
        <v>14747</v>
      </c>
      <c r="AF104" s="154" t="s">
        <v>14748</v>
      </c>
    </row>
    <row r="105" spans="1:32">
      <c r="A105" s="154" t="s">
        <v>2660</v>
      </c>
      <c r="B105" s="154" t="s">
        <v>15303</v>
      </c>
      <c r="C105" s="154" t="s">
        <v>2659</v>
      </c>
      <c r="D105" s="154" t="s">
        <v>20059</v>
      </c>
      <c r="E105" s="154" t="s">
        <v>14934</v>
      </c>
      <c r="G105" s="154" t="s">
        <v>14606</v>
      </c>
      <c r="H105" s="154" t="s">
        <v>2662</v>
      </c>
      <c r="J105" s="154" t="s">
        <v>2663</v>
      </c>
      <c r="N105" s="154" t="s">
        <v>20060</v>
      </c>
      <c r="P105" s="154" t="s">
        <v>14740</v>
      </c>
      <c r="Q105" s="154" t="s">
        <v>20061</v>
      </c>
      <c r="AC105" s="154" t="s">
        <v>14746</v>
      </c>
    </row>
    <row r="106" spans="1:32">
      <c r="A106" s="154" t="s">
        <v>18014</v>
      </c>
      <c r="B106" s="154" t="s">
        <v>15303</v>
      </c>
      <c r="C106" s="154" t="s">
        <v>20062</v>
      </c>
      <c r="D106" s="154" t="s">
        <v>20063</v>
      </c>
      <c r="E106" s="154" t="s">
        <v>16141</v>
      </c>
      <c r="F106" s="154" t="s">
        <v>16598</v>
      </c>
      <c r="G106" s="154" t="s">
        <v>20067</v>
      </c>
      <c r="H106" s="154">
        <v>81218850977</v>
      </c>
      <c r="I106" s="154" t="s">
        <v>1453</v>
      </c>
      <c r="J106" s="154" t="s">
        <v>1453</v>
      </c>
      <c r="K106" s="154" t="s">
        <v>1453</v>
      </c>
      <c r="N106" s="154" t="s">
        <v>14910</v>
      </c>
      <c r="O106" s="154" t="s">
        <v>14794</v>
      </c>
      <c r="P106" s="154" t="s">
        <v>14740</v>
      </c>
      <c r="Q106" s="154" t="s">
        <v>20064</v>
      </c>
      <c r="R106" s="154" t="s">
        <v>1453</v>
      </c>
      <c r="S106" s="154" t="s">
        <v>1453</v>
      </c>
      <c r="T106" s="154" t="s">
        <v>14785</v>
      </c>
      <c r="U106" s="154" t="s">
        <v>20065</v>
      </c>
      <c r="V106" s="154" t="s">
        <v>20066</v>
      </c>
      <c r="W106" s="154" t="s">
        <v>1453</v>
      </c>
      <c r="X106" s="154" t="s">
        <v>1453</v>
      </c>
      <c r="Y106" s="154" t="s">
        <v>1453</v>
      </c>
      <c r="Z106" s="154" t="s">
        <v>14745</v>
      </c>
      <c r="AA106" s="154" t="s">
        <v>1453</v>
      </c>
      <c r="AB106" s="154" t="s">
        <v>1453</v>
      </c>
      <c r="AC106" s="154" t="s">
        <v>14746</v>
      </c>
      <c r="AE106" s="154" t="s">
        <v>14747</v>
      </c>
      <c r="AF106" s="154" t="s">
        <v>14748</v>
      </c>
    </row>
    <row r="107" spans="1:32">
      <c r="A107" s="154" t="s">
        <v>7940</v>
      </c>
      <c r="B107" s="154" t="s">
        <v>14307</v>
      </c>
      <c r="C107" s="154" t="s">
        <v>20068</v>
      </c>
      <c r="D107" s="154" t="s">
        <v>20069</v>
      </c>
      <c r="E107" s="154" t="s">
        <v>14934</v>
      </c>
      <c r="F107" s="154" t="s">
        <v>15155</v>
      </c>
      <c r="H107" s="154" t="s">
        <v>7942</v>
      </c>
      <c r="I107" s="154" t="s">
        <v>7943</v>
      </c>
      <c r="K107" s="154" t="s">
        <v>7943</v>
      </c>
      <c r="N107" s="154" t="s">
        <v>15519</v>
      </c>
      <c r="O107" s="154" t="s">
        <v>14833</v>
      </c>
      <c r="P107" s="154" t="s">
        <v>14740</v>
      </c>
      <c r="Q107" s="154" t="s">
        <v>7939</v>
      </c>
      <c r="R107" s="154">
        <v>0</v>
      </c>
      <c r="S107" s="154">
        <v>0</v>
      </c>
      <c r="T107" s="154" t="s">
        <v>20070</v>
      </c>
      <c r="U107" s="154" t="s">
        <v>20071</v>
      </c>
      <c r="V107" s="154" t="s">
        <v>20072</v>
      </c>
      <c r="Z107" s="154" t="s">
        <v>14745</v>
      </c>
      <c r="AC107" s="154" t="s">
        <v>14746</v>
      </c>
      <c r="AE107" s="154" t="s">
        <v>15226</v>
      </c>
      <c r="AF107" s="154" t="s">
        <v>14748</v>
      </c>
    </row>
    <row r="108" spans="1:32">
      <c r="A108" s="154" t="s">
        <v>4927</v>
      </c>
      <c r="B108" s="154" t="s">
        <v>14305</v>
      </c>
      <c r="C108" s="154" t="s">
        <v>20073</v>
      </c>
      <c r="D108" s="154" t="s">
        <v>20075</v>
      </c>
      <c r="E108" s="154" t="s">
        <v>14333</v>
      </c>
      <c r="F108" s="154" t="s">
        <v>14325</v>
      </c>
      <c r="G108" s="154" t="s">
        <v>14606</v>
      </c>
      <c r="H108" s="154" t="s">
        <v>4929</v>
      </c>
      <c r="I108" s="154" t="s">
        <v>1453</v>
      </c>
      <c r="J108" s="154" t="s">
        <v>4930</v>
      </c>
      <c r="K108" s="154" t="s">
        <v>1453</v>
      </c>
      <c r="L108" s="154" t="s">
        <v>20074</v>
      </c>
      <c r="N108" s="154" t="s">
        <v>14917</v>
      </c>
      <c r="P108" s="154" t="s">
        <v>14740</v>
      </c>
      <c r="Q108" s="154" t="s">
        <v>20076</v>
      </c>
      <c r="R108" s="154" t="s">
        <v>1453</v>
      </c>
      <c r="S108" s="154" t="s">
        <v>20076</v>
      </c>
      <c r="T108" s="154" t="s">
        <v>14862</v>
      </c>
      <c r="U108" s="154">
        <v>281602526</v>
      </c>
      <c r="V108" s="154" t="s">
        <v>20076</v>
      </c>
      <c r="W108" s="154">
        <v>8</v>
      </c>
      <c r="X108" s="154">
        <v>2003</v>
      </c>
      <c r="Y108" s="154" t="s">
        <v>1453</v>
      </c>
      <c r="Z108" s="154" t="s">
        <v>14745</v>
      </c>
      <c r="AB108" s="154">
        <v>20</v>
      </c>
      <c r="AC108" s="154" t="s">
        <v>14746</v>
      </c>
      <c r="AE108" s="154" t="s">
        <v>15226</v>
      </c>
      <c r="AF108" s="154" t="s">
        <v>14748</v>
      </c>
    </row>
    <row r="109" spans="1:32">
      <c r="A109" s="154" t="s">
        <v>18015</v>
      </c>
      <c r="B109" s="154" t="s">
        <v>15303</v>
      </c>
      <c r="C109" s="154" t="s">
        <v>20077</v>
      </c>
      <c r="D109" s="154" t="s">
        <v>20079</v>
      </c>
      <c r="E109" s="154" t="s">
        <v>14665</v>
      </c>
      <c r="F109" s="154" t="s">
        <v>14486</v>
      </c>
      <c r="G109" s="154" t="s">
        <v>20083</v>
      </c>
      <c r="H109" s="154" t="s">
        <v>20078</v>
      </c>
      <c r="N109" s="154" t="s">
        <v>15942</v>
      </c>
      <c r="O109" s="154" t="s">
        <v>14794</v>
      </c>
      <c r="P109" s="154" t="s">
        <v>14740</v>
      </c>
      <c r="Q109" s="154" t="s">
        <v>20080</v>
      </c>
      <c r="R109" s="154">
        <v>0</v>
      </c>
      <c r="S109" s="154">
        <v>0</v>
      </c>
      <c r="T109" s="154" t="s">
        <v>14797</v>
      </c>
      <c r="U109" s="154" t="s">
        <v>20081</v>
      </c>
      <c r="V109" s="154" t="s">
        <v>20082</v>
      </c>
      <c r="Z109" s="154" t="s">
        <v>14745</v>
      </c>
      <c r="AC109" s="154" t="s">
        <v>14746</v>
      </c>
      <c r="AE109" s="154" t="s">
        <v>14747</v>
      </c>
      <c r="AF109" s="154" t="s">
        <v>14748</v>
      </c>
    </row>
    <row r="110" spans="1:32">
      <c r="A110" s="154" t="s">
        <v>15003</v>
      </c>
      <c r="B110" s="154" t="s">
        <v>14307</v>
      </c>
      <c r="C110" s="154" t="s">
        <v>15004</v>
      </c>
      <c r="D110" s="154" t="s">
        <v>15005</v>
      </c>
      <c r="E110" s="154" t="s">
        <v>14934</v>
      </c>
      <c r="F110" s="154" t="s">
        <v>14935</v>
      </c>
      <c r="H110" s="154">
        <v>82141000545</v>
      </c>
      <c r="I110" s="154" t="s">
        <v>1453</v>
      </c>
      <c r="J110" s="154" t="s">
        <v>1453</v>
      </c>
      <c r="K110" s="154" t="s">
        <v>1453</v>
      </c>
      <c r="N110" s="154" t="s">
        <v>14738</v>
      </c>
      <c r="O110" s="154" t="s">
        <v>14739</v>
      </c>
      <c r="P110" s="154" t="s">
        <v>14740</v>
      </c>
      <c r="Q110" s="154" t="s">
        <v>15004</v>
      </c>
      <c r="R110" s="154" t="s">
        <v>1453</v>
      </c>
      <c r="S110" s="154" t="s">
        <v>1453</v>
      </c>
      <c r="T110" s="154" t="s">
        <v>14869</v>
      </c>
      <c r="U110" s="154">
        <v>493801029337538</v>
      </c>
      <c r="V110" s="154" t="s">
        <v>15004</v>
      </c>
      <c r="W110" s="154" t="s">
        <v>1453</v>
      </c>
      <c r="X110" s="154" t="s">
        <v>1453</v>
      </c>
      <c r="Y110" s="154" t="s">
        <v>1453</v>
      </c>
      <c r="Z110" s="154" t="s">
        <v>14745</v>
      </c>
      <c r="AA110" s="154" t="s">
        <v>1453</v>
      </c>
      <c r="AB110" s="154" t="s">
        <v>1453</v>
      </c>
      <c r="AC110" s="154" t="s">
        <v>14746</v>
      </c>
      <c r="AE110" s="154" t="s">
        <v>14747</v>
      </c>
      <c r="AF110" s="154" t="s">
        <v>14748</v>
      </c>
    </row>
    <row r="111" spans="1:32">
      <c r="A111" s="154" t="s">
        <v>18016</v>
      </c>
      <c r="B111" s="154" t="s">
        <v>14307</v>
      </c>
      <c r="C111" s="154" t="s">
        <v>20084</v>
      </c>
      <c r="D111" s="154" t="s">
        <v>20086</v>
      </c>
      <c r="E111" s="154" t="s">
        <v>14934</v>
      </c>
      <c r="F111" s="154" t="s">
        <v>14935</v>
      </c>
      <c r="G111" s="154" t="s">
        <v>20089</v>
      </c>
      <c r="H111" s="154" t="s">
        <v>20085</v>
      </c>
      <c r="I111" s="154" t="s">
        <v>1453</v>
      </c>
      <c r="J111" s="154" t="s">
        <v>1453</v>
      </c>
      <c r="K111" s="154" t="s">
        <v>1453</v>
      </c>
      <c r="M111" s="154" t="s">
        <v>1453</v>
      </c>
      <c r="N111" s="154" t="s">
        <v>19129</v>
      </c>
      <c r="O111" s="154" t="s">
        <v>19035</v>
      </c>
      <c r="P111" s="154" t="s">
        <v>14795</v>
      </c>
      <c r="Q111" s="154" t="s">
        <v>20087</v>
      </c>
      <c r="R111" s="154" t="s">
        <v>1453</v>
      </c>
      <c r="S111" s="154" t="s">
        <v>1453</v>
      </c>
      <c r="T111" s="154" t="s">
        <v>20088</v>
      </c>
      <c r="U111" s="154">
        <v>402341882</v>
      </c>
      <c r="V111" s="154" t="s">
        <v>20087</v>
      </c>
      <c r="W111" s="154" t="s">
        <v>1453</v>
      </c>
      <c r="X111" s="154" t="s">
        <v>1453</v>
      </c>
      <c r="Y111" s="154" t="s">
        <v>1453</v>
      </c>
      <c r="Z111" s="154" t="s">
        <v>14745</v>
      </c>
      <c r="AA111" s="154" t="s">
        <v>1453</v>
      </c>
      <c r="AB111" s="154" t="s">
        <v>1453</v>
      </c>
      <c r="AC111" s="154" t="s">
        <v>14746</v>
      </c>
      <c r="AE111" s="154" t="s">
        <v>14747</v>
      </c>
      <c r="AF111" s="154" t="s">
        <v>14748</v>
      </c>
    </row>
    <row r="112" spans="1:32">
      <c r="A112" s="154" t="s">
        <v>4638</v>
      </c>
      <c r="B112" s="154" t="s">
        <v>14735</v>
      </c>
      <c r="C112" s="154" t="s">
        <v>20090</v>
      </c>
      <c r="D112" s="154" t="s">
        <v>4639</v>
      </c>
      <c r="E112" s="154" t="s">
        <v>14324</v>
      </c>
      <c r="F112" s="154" t="s">
        <v>14401</v>
      </c>
      <c r="G112" s="154" t="s">
        <v>14606</v>
      </c>
      <c r="H112" s="154" t="s">
        <v>4640</v>
      </c>
      <c r="I112" s="154" t="s">
        <v>4641</v>
      </c>
      <c r="J112" s="154" t="s">
        <v>4640</v>
      </c>
      <c r="K112" s="154" t="s">
        <v>4641</v>
      </c>
      <c r="L112" s="154" t="s">
        <v>20091</v>
      </c>
      <c r="N112" s="154" t="s">
        <v>109</v>
      </c>
      <c r="P112" s="154" t="s">
        <v>14740</v>
      </c>
      <c r="Q112" s="154" t="s">
        <v>20092</v>
      </c>
      <c r="T112" s="154" t="s">
        <v>19385</v>
      </c>
      <c r="U112" s="154" t="s">
        <v>20093</v>
      </c>
      <c r="V112" s="154" t="s">
        <v>20094</v>
      </c>
      <c r="Z112" s="154" t="s">
        <v>14745</v>
      </c>
      <c r="AC112" s="154" t="s">
        <v>14746</v>
      </c>
      <c r="AE112" s="154" t="s">
        <v>15226</v>
      </c>
      <c r="AF112" s="154" t="s">
        <v>14748</v>
      </c>
    </row>
    <row r="113" spans="1:32">
      <c r="A113" s="154" t="s">
        <v>10389</v>
      </c>
      <c r="B113" s="154" t="s">
        <v>14305</v>
      </c>
      <c r="C113" s="154" t="s">
        <v>10388</v>
      </c>
      <c r="D113" s="154" t="s">
        <v>10390</v>
      </c>
      <c r="E113" s="154" t="s">
        <v>14324</v>
      </c>
      <c r="F113" s="154" t="s">
        <v>14401</v>
      </c>
      <c r="G113" s="154" t="s">
        <v>20097</v>
      </c>
      <c r="H113" s="154" t="s">
        <v>10391</v>
      </c>
      <c r="N113" s="154" t="s">
        <v>14848</v>
      </c>
      <c r="O113" s="154" t="s">
        <v>14804</v>
      </c>
      <c r="P113" s="154" t="s">
        <v>14740</v>
      </c>
      <c r="Q113" s="154" t="s">
        <v>17182</v>
      </c>
      <c r="R113" s="154">
        <v>0</v>
      </c>
      <c r="S113" s="154">
        <v>0</v>
      </c>
      <c r="T113" s="154" t="s">
        <v>14797</v>
      </c>
      <c r="U113" s="154" t="s">
        <v>20095</v>
      </c>
      <c r="V113" s="154" t="s">
        <v>20096</v>
      </c>
      <c r="Z113" s="154" t="s">
        <v>14745</v>
      </c>
      <c r="AC113" s="154" t="s">
        <v>14746</v>
      </c>
      <c r="AE113" s="154" t="s">
        <v>14747</v>
      </c>
      <c r="AF113" s="154" t="s">
        <v>14748</v>
      </c>
    </row>
    <row r="114" spans="1:32">
      <c r="A114" s="154" t="s">
        <v>18017</v>
      </c>
      <c r="B114" s="154" t="s">
        <v>14735</v>
      </c>
      <c r="C114" s="154" t="s">
        <v>20098</v>
      </c>
      <c r="D114" s="154" t="s">
        <v>20100</v>
      </c>
      <c r="E114" s="154" t="s">
        <v>14276</v>
      </c>
      <c r="F114" s="154" t="s">
        <v>14690</v>
      </c>
      <c r="H114" s="154" t="s">
        <v>20099</v>
      </c>
      <c r="N114" s="154" t="s">
        <v>15612</v>
      </c>
      <c r="O114" s="154" t="s">
        <v>14794</v>
      </c>
      <c r="P114" s="154" t="s">
        <v>14740</v>
      </c>
      <c r="Q114" s="154" t="s">
        <v>20101</v>
      </c>
      <c r="R114" s="154">
        <v>0</v>
      </c>
      <c r="S114" s="154">
        <v>0</v>
      </c>
      <c r="T114" s="154" t="s">
        <v>20102</v>
      </c>
      <c r="U114" s="154" t="s">
        <v>20103</v>
      </c>
      <c r="V114" s="154" t="s">
        <v>20104</v>
      </c>
      <c r="Z114" s="154" t="s">
        <v>14745</v>
      </c>
      <c r="AC114" s="154" t="s">
        <v>15226</v>
      </c>
      <c r="AD114" s="154">
        <v>316270131443001</v>
      </c>
      <c r="AE114" s="154" t="s">
        <v>14755</v>
      </c>
      <c r="AF114" s="154" t="s">
        <v>14748</v>
      </c>
    </row>
    <row r="115" spans="1:32">
      <c r="A115" s="154" t="s">
        <v>18018</v>
      </c>
      <c r="B115" s="154" t="s">
        <v>16004</v>
      </c>
      <c r="C115" s="154" t="s">
        <v>20105</v>
      </c>
      <c r="D115" s="154" t="s">
        <v>20106</v>
      </c>
      <c r="E115" s="154" t="s">
        <v>14276</v>
      </c>
      <c r="F115" s="154" t="s">
        <v>14690</v>
      </c>
      <c r="H115" s="154">
        <v>215963327</v>
      </c>
      <c r="J115" s="154">
        <v>2159402106</v>
      </c>
      <c r="N115" s="154" t="s">
        <v>14832</v>
      </c>
      <c r="O115" s="154" t="s">
        <v>14833</v>
      </c>
      <c r="P115" s="154" t="s">
        <v>14740</v>
      </c>
      <c r="Q115" s="154" t="s">
        <v>20105</v>
      </c>
      <c r="R115" s="154" t="s">
        <v>20105</v>
      </c>
      <c r="S115" s="154" t="s">
        <v>20105</v>
      </c>
      <c r="T115" s="154">
        <v>0</v>
      </c>
      <c r="U115" s="154">
        <v>0</v>
      </c>
      <c r="V115" s="154">
        <v>0</v>
      </c>
      <c r="Z115" s="154" t="s">
        <v>14745</v>
      </c>
      <c r="AC115" s="154" t="s">
        <v>14746</v>
      </c>
      <c r="AD115" s="154">
        <v>734348170451000</v>
      </c>
      <c r="AE115" s="154" t="s">
        <v>14755</v>
      </c>
      <c r="AF115" s="154" t="s">
        <v>14748</v>
      </c>
    </row>
    <row r="116" spans="1:32">
      <c r="A116" s="154" t="s">
        <v>18019</v>
      </c>
      <c r="B116" s="154" t="s">
        <v>14305</v>
      </c>
      <c r="C116" s="154" t="s">
        <v>20107</v>
      </c>
      <c r="D116" s="154" t="s">
        <v>20110</v>
      </c>
      <c r="E116" s="154" t="s">
        <v>14276</v>
      </c>
      <c r="F116" s="154" t="s">
        <v>14690</v>
      </c>
      <c r="H116" s="154" t="s">
        <v>20108</v>
      </c>
      <c r="I116" s="154" t="s">
        <v>20109</v>
      </c>
      <c r="J116" s="154">
        <v>2179192780</v>
      </c>
      <c r="K116" s="154" t="s">
        <v>20109</v>
      </c>
      <c r="N116" s="154" t="s">
        <v>15434</v>
      </c>
      <c r="O116" s="154" t="s">
        <v>14804</v>
      </c>
      <c r="P116" s="154" t="s">
        <v>14740</v>
      </c>
      <c r="Q116" s="154" t="s">
        <v>10621</v>
      </c>
      <c r="R116" s="154">
        <v>0</v>
      </c>
      <c r="S116" s="154">
        <v>0</v>
      </c>
      <c r="T116" s="154" t="s">
        <v>14797</v>
      </c>
      <c r="U116" s="154">
        <v>1642153999</v>
      </c>
      <c r="V116" s="154" t="s">
        <v>20111</v>
      </c>
      <c r="Z116" s="154" t="s">
        <v>14745</v>
      </c>
      <c r="AC116" s="154" t="s">
        <v>14746</v>
      </c>
      <c r="AE116" s="154" t="s">
        <v>14747</v>
      </c>
      <c r="AF116" s="154" t="s">
        <v>14748</v>
      </c>
    </row>
    <row r="117" spans="1:32">
      <c r="A117" s="154" t="s">
        <v>18020</v>
      </c>
      <c r="B117" s="154" t="s">
        <v>14305</v>
      </c>
      <c r="C117" s="154" t="s">
        <v>20107</v>
      </c>
      <c r="D117" s="154" t="s">
        <v>20112</v>
      </c>
      <c r="E117" s="154" t="s">
        <v>14333</v>
      </c>
      <c r="F117" s="154" t="s">
        <v>14690</v>
      </c>
      <c r="G117" s="154" t="s">
        <v>20113</v>
      </c>
      <c r="H117" s="154">
        <v>85718059221</v>
      </c>
      <c r="I117" s="154" t="s">
        <v>20109</v>
      </c>
      <c r="J117" s="154" t="s">
        <v>1453</v>
      </c>
      <c r="K117" s="154" t="s">
        <v>20109</v>
      </c>
      <c r="N117" s="154" t="s">
        <v>15434</v>
      </c>
      <c r="O117" s="154" t="s">
        <v>14804</v>
      </c>
      <c r="P117" s="154" t="s">
        <v>14740</v>
      </c>
      <c r="Q117" s="154" t="s">
        <v>20111</v>
      </c>
      <c r="R117" s="154" t="s">
        <v>1453</v>
      </c>
      <c r="S117" s="154" t="s">
        <v>1453</v>
      </c>
      <c r="T117" s="154" t="s">
        <v>14885</v>
      </c>
      <c r="U117" s="154">
        <v>1642153999</v>
      </c>
      <c r="V117" s="154" t="s">
        <v>20111</v>
      </c>
      <c r="W117" s="154" t="s">
        <v>1453</v>
      </c>
      <c r="X117" s="154" t="s">
        <v>1453</v>
      </c>
      <c r="Y117" s="154" t="s">
        <v>1453</v>
      </c>
      <c r="Z117" s="154" t="s">
        <v>14745</v>
      </c>
      <c r="AA117" s="154" t="s">
        <v>1453</v>
      </c>
      <c r="AB117" s="154" t="s">
        <v>1453</v>
      </c>
      <c r="AC117" s="154" t="s">
        <v>14746</v>
      </c>
      <c r="AE117" s="154" t="s">
        <v>14747</v>
      </c>
      <c r="AF117" s="154" t="s">
        <v>14748</v>
      </c>
    </row>
    <row r="118" spans="1:32">
      <c r="A118" s="154" t="s">
        <v>5896</v>
      </c>
      <c r="B118" s="154" t="s">
        <v>16004</v>
      </c>
      <c r="C118" s="154" t="s">
        <v>20114</v>
      </c>
      <c r="D118" s="154" t="s">
        <v>5897</v>
      </c>
      <c r="E118" s="154" t="s">
        <v>14477</v>
      </c>
      <c r="F118" s="154" t="s">
        <v>15378</v>
      </c>
      <c r="H118" s="154" t="s">
        <v>5898</v>
      </c>
      <c r="J118" s="154" t="s">
        <v>5899</v>
      </c>
      <c r="N118" s="154" t="s">
        <v>15434</v>
      </c>
      <c r="O118" s="154" t="s">
        <v>14804</v>
      </c>
      <c r="P118" s="154" t="s">
        <v>14740</v>
      </c>
      <c r="Q118" s="154" t="s">
        <v>20115</v>
      </c>
      <c r="R118" s="154">
        <v>0</v>
      </c>
      <c r="S118" s="154">
        <v>0</v>
      </c>
      <c r="T118" s="154" t="s">
        <v>20116</v>
      </c>
      <c r="U118" s="154" t="s">
        <v>20117</v>
      </c>
      <c r="V118" s="154" t="s">
        <v>20118</v>
      </c>
      <c r="Z118" s="154" t="s">
        <v>14745</v>
      </c>
      <c r="AC118" s="154" t="s">
        <v>14746</v>
      </c>
      <c r="AE118" s="154" t="s">
        <v>15226</v>
      </c>
      <c r="AF118" s="154" t="s">
        <v>14748</v>
      </c>
    </row>
    <row r="119" spans="1:32">
      <c r="A119" s="154" t="s">
        <v>11816</v>
      </c>
      <c r="B119" s="154" t="s">
        <v>15303</v>
      </c>
      <c r="C119" s="154" t="s">
        <v>11815</v>
      </c>
      <c r="D119" s="154" t="s">
        <v>109</v>
      </c>
      <c r="E119" s="154" t="s">
        <v>14324</v>
      </c>
      <c r="F119" s="154" t="s">
        <v>14308</v>
      </c>
      <c r="H119" s="154">
        <v>0</v>
      </c>
      <c r="I119" s="154">
        <v>0</v>
      </c>
      <c r="J119" s="154">
        <v>0</v>
      </c>
      <c r="K119" s="154">
        <v>0</v>
      </c>
      <c r="M119" s="154" t="s">
        <v>109</v>
      </c>
      <c r="N119" s="154" t="s">
        <v>14848</v>
      </c>
      <c r="O119" s="154" t="s">
        <v>14804</v>
      </c>
      <c r="P119" s="154" t="s">
        <v>14740</v>
      </c>
      <c r="Q119" s="154" t="s">
        <v>20119</v>
      </c>
      <c r="R119" s="154">
        <v>0</v>
      </c>
      <c r="S119" s="154">
        <v>0</v>
      </c>
      <c r="T119" s="154" t="s">
        <v>15351</v>
      </c>
      <c r="U119" s="154" t="s">
        <v>15351</v>
      </c>
      <c r="V119" s="154" t="s">
        <v>15351</v>
      </c>
      <c r="Z119" s="154" t="s">
        <v>14745</v>
      </c>
      <c r="AC119" s="154" t="s">
        <v>14746</v>
      </c>
      <c r="AE119" s="154" t="s">
        <v>14747</v>
      </c>
      <c r="AF119" s="154" t="s">
        <v>14748</v>
      </c>
    </row>
    <row r="120" spans="1:32">
      <c r="A120" s="154" t="s">
        <v>9785</v>
      </c>
      <c r="B120" s="154" t="s">
        <v>15303</v>
      </c>
      <c r="C120" s="154" t="s">
        <v>20120</v>
      </c>
      <c r="D120" s="154" t="s">
        <v>9786</v>
      </c>
      <c r="E120" s="154" t="s">
        <v>14665</v>
      </c>
      <c r="F120" s="154" t="s">
        <v>15408</v>
      </c>
      <c r="G120" s="154" t="s">
        <v>20123</v>
      </c>
      <c r="H120" s="154" t="s">
        <v>9787</v>
      </c>
      <c r="N120" s="154" t="s">
        <v>20121</v>
      </c>
      <c r="O120" s="154" t="s">
        <v>14892</v>
      </c>
      <c r="P120" s="154" t="s">
        <v>14740</v>
      </c>
      <c r="Q120" s="154" t="s">
        <v>20122</v>
      </c>
      <c r="R120" s="154">
        <v>0</v>
      </c>
      <c r="S120" s="154">
        <v>0</v>
      </c>
      <c r="T120" s="154" t="s">
        <v>14797</v>
      </c>
      <c r="U120" s="154">
        <v>990118167</v>
      </c>
      <c r="V120" s="154" t="s">
        <v>9784</v>
      </c>
      <c r="Z120" s="154" t="s">
        <v>14745</v>
      </c>
      <c r="AC120" s="154" t="s">
        <v>14746</v>
      </c>
      <c r="AE120" s="154" t="s">
        <v>15226</v>
      </c>
      <c r="AF120" s="154" t="s">
        <v>14748</v>
      </c>
    </row>
    <row r="121" spans="1:32">
      <c r="A121" s="154" t="s">
        <v>3819</v>
      </c>
      <c r="B121" s="154" t="s">
        <v>15303</v>
      </c>
      <c r="C121" s="154" t="s">
        <v>20124</v>
      </c>
      <c r="D121" s="154" t="s">
        <v>3820</v>
      </c>
      <c r="E121" s="154" t="s">
        <v>14324</v>
      </c>
      <c r="G121" s="154" t="s">
        <v>14606</v>
      </c>
      <c r="H121" s="154" t="s">
        <v>3140</v>
      </c>
      <c r="L121" s="154" t="s">
        <v>20125</v>
      </c>
      <c r="N121" s="154" t="s">
        <v>20126</v>
      </c>
      <c r="P121" s="154" t="s">
        <v>14740</v>
      </c>
      <c r="Q121" s="154" t="s">
        <v>3818</v>
      </c>
      <c r="T121" s="154" t="s">
        <v>3140</v>
      </c>
      <c r="U121" s="154" t="s">
        <v>3140</v>
      </c>
      <c r="V121" s="154" t="s">
        <v>3140</v>
      </c>
      <c r="Z121" s="154" t="s">
        <v>14745</v>
      </c>
      <c r="AC121" s="154" t="s">
        <v>14746</v>
      </c>
    </row>
    <row r="122" spans="1:32">
      <c r="A122" s="154" t="s">
        <v>10255</v>
      </c>
      <c r="B122" s="154" t="s">
        <v>16004</v>
      </c>
      <c r="C122" s="154" t="s">
        <v>10254</v>
      </c>
      <c r="D122" s="154" t="s">
        <v>10256</v>
      </c>
      <c r="E122" s="154" t="s">
        <v>14934</v>
      </c>
      <c r="F122" s="154" t="s">
        <v>14935</v>
      </c>
      <c r="G122" s="154" t="s">
        <v>16067</v>
      </c>
      <c r="H122" s="154">
        <v>81319614973</v>
      </c>
      <c r="N122" s="154" t="s">
        <v>15129</v>
      </c>
      <c r="O122" s="154" t="s">
        <v>14794</v>
      </c>
      <c r="P122" s="154" t="s">
        <v>14795</v>
      </c>
      <c r="Q122" s="154">
        <v>0</v>
      </c>
      <c r="R122" s="154">
        <v>0</v>
      </c>
      <c r="S122" s="154">
        <v>0</v>
      </c>
      <c r="T122" s="154" t="s">
        <v>16069</v>
      </c>
      <c r="U122" s="154">
        <v>1560005721180</v>
      </c>
      <c r="V122" s="154" t="s">
        <v>10254</v>
      </c>
      <c r="Z122" s="154" t="s">
        <v>14745</v>
      </c>
      <c r="AC122" s="154" t="s">
        <v>14746</v>
      </c>
      <c r="AE122" s="154" t="s">
        <v>14747</v>
      </c>
      <c r="AF122" s="154" t="s">
        <v>14748</v>
      </c>
    </row>
    <row r="123" spans="1:32">
      <c r="A123" s="154" t="s">
        <v>3627</v>
      </c>
      <c r="B123" s="154" t="s">
        <v>16004</v>
      </c>
      <c r="C123" s="154" t="s">
        <v>20127</v>
      </c>
      <c r="D123" s="154" t="s">
        <v>3628</v>
      </c>
      <c r="E123" s="154" t="s">
        <v>14333</v>
      </c>
      <c r="G123" s="154" t="s">
        <v>14606</v>
      </c>
      <c r="H123" s="154" t="s">
        <v>3629</v>
      </c>
      <c r="I123" s="154" t="s">
        <v>3630</v>
      </c>
      <c r="J123" s="154" t="s">
        <v>3631</v>
      </c>
      <c r="K123" s="154" t="s">
        <v>3630</v>
      </c>
      <c r="L123" s="154" t="s">
        <v>20128</v>
      </c>
      <c r="N123" s="154" t="s">
        <v>20129</v>
      </c>
      <c r="P123" s="154" t="s">
        <v>14795</v>
      </c>
      <c r="Q123" s="154" t="s">
        <v>20130</v>
      </c>
      <c r="T123" s="154" t="s">
        <v>16069</v>
      </c>
      <c r="U123" s="154">
        <v>1090003318904</v>
      </c>
      <c r="V123" s="154" t="s">
        <v>20131</v>
      </c>
      <c r="W123" s="154">
        <v>30</v>
      </c>
      <c r="X123" s="154">
        <v>1982</v>
      </c>
      <c r="Y123" s="154">
        <v>1</v>
      </c>
      <c r="Z123" s="154" t="s">
        <v>14745</v>
      </c>
      <c r="AC123" s="154" t="s">
        <v>14746</v>
      </c>
    </row>
    <row r="124" spans="1:32">
      <c r="A124" s="154" t="s">
        <v>18021</v>
      </c>
      <c r="B124" s="154" t="s">
        <v>14307</v>
      </c>
      <c r="C124" s="154" t="s">
        <v>20132</v>
      </c>
      <c r="D124" s="154" t="s">
        <v>20133</v>
      </c>
      <c r="E124" s="154" t="s">
        <v>14934</v>
      </c>
      <c r="F124" s="154" t="s">
        <v>16123</v>
      </c>
      <c r="G124" s="154" t="s">
        <v>20135</v>
      </c>
      <c r="H124" s="154" t="s">
        <v>1453</v>
      </c>
      <c r="I124" s="154" t="s">
        <v>1453</v>
      </c>
      <c r="J124" s="154" t="s">
        <v>1453</v>
      </c>
      <c r="K124" s="154" t="s">
        <v>1453</v>
      </c>
      <c r="N124" s="154" t="s">
        <v>15942</v>
      </c>
      <c r="O124" s="154" t="s">
        <v>14794</v>
      </c>
      <c r="P124" s="154" t="s">
        <v>14740</v>
      </c>
      <c r="Q124" s="154" t="s">
        <v>20134</v>
      </c>
      <c r="R124" s="154" t="s">
        <v>1453</v>
      </c>
      <c r="S124" s="154" t="s">
        <v>1453</v>
      </c>
      <c r="T124" s="154" t="s">
        <v>14785</v>
      </c>
      <c r="U124" s="154">
        <v>1570003076891</v>
      </c>
      <c r="V124" s="154" t="s">
        <v>20132</v>
      </c>
      <c r="W124" s="154" t="s">
        <v>1453</v>
      </c>
      <c r="X124" s="154" t="s">
        <v>1453</v>
      </c>
      <c r="Z124" s="154" t="s">
        <v>14745</v>
      </c>
      <c r="AC124" s="154" t="s">
        <v>14746</v>
      </c>
      <c r="AE124" s="154" t="s">
        <v>14747</v>
      </c>
      <c r="AF124" s="154" t="s">
        <v>14748</v>
      </c>
    </row>
    <row r="125" spans="1:32">
      <c r="A125" s="154" t="s">
        <v>7438</v>
      </c>
      <c r="B125" s="154" t="s">
        <v>14307</v>
      </c>
      <c r="C125" s="154" t="s">
        <v>20136</v>
      </c>
      <c r="D125" s="154" t="s">
        <v>7439</v>
      </c>
      <c r="E125" s="154" t="s">
        <v>14934</v>
      </c>
      <c r="F125" s="154" t="s">
        <v>15222</v>
      </c>
      <c r="H125" s="154">
        <v>81807833933</v>
      </c>
      <c r="I125" s="154" t="s">
        <v>7440</v>
      </c>
      <c r="K125" s="154" t="s">
        <v>7440</v>
      </c>
      <c r="N125" s="154" t="s">
        <v>14793</v>
      </c>
      <c r="O125" s="154" t="s">
        <v>14794</v>
      </c>
      <c r="P125" s="154" t="s">
        <v>14740</v>
      </c>
      <c r="Q125" s="154" t="s">
        <v>7437</v>
      </c>
      <c r="R125" s="154" t="s">
        <v>20137</v>
      </c>
      <c r="S125" s="154" t="s">
        <v>7437</v>
      </c>
      <c r="T125" s="154" t="s">
        <v>19328</v>
      </c>
      <c r="U125" s="154">
        <v>805008005</v>
      </c>
      <c r="V125" s="154" t="s">
        <v>7437</v>
      </c>
      <c r="Z125" s="154" t="s">
        <v>14745</v>
      </c>
      <c r="AC125" s="154" t="s">
        <v>14746</v>
      </c>
      <c r="AE125" s="154" t="s">
        <v>15226</v>
      </c>
      <c r="AF125" s="154" t="s">
        <v>14748</v>
      </c>
    </row>
    <row r="126" spans="1:32">
      <c r="A126" s="154" t="s">
        <v>9338</v>
      </c>
      <c r="B126" s="154" t="s">
        <v>15303</v>
      </c>
      <c r="C126" s="154" t="s">
        <v>20138</v>
      </c>
      <c r="D126" s="154" t="s">
        <v>9339</v>
      </c>
      <c r="E126" s="154" t="s">
        <v>14704</v>
      </c>
      <c r="F126" s="154" t="s">
        <v>14467</v>
      </c>
      <c r="G126" s="154" t="s">
        <v>20141</v>
      </c>
      <c r="H126" s="154">
        <v>82366844096</v>
      </c>
      <c r="N126" s="154" t="s">
        <v>15231</v>
      </c>
      <c r="O126" s="154" t="s">
        <v>14988</v>
      </c>
      <c r="P126" s="154" t="s">
        <v>14740</v>
      </c>
      <c r="Q126" s="154" t="s">
        <v>20139</v>
      </c>
      <c r="R126" s="154">
        <v>0</v>
      </c>
      <c r="S126" s="154">
        <v>0</v>
      </c>
      <c r="T126" s="154" t="s">
        <v>14850</v>
      </c>
      <c r="U126" s="154">
        <v>526301027652530</v>
      </c>
      <c r="V126" s="154" t="s">
        <v>20140</v>
      </c>
      <c r="Z126" s="154" t="s">
        <v>14745</v>
      </c>
      <c r="AC126" s="154" t="s">
        <v>14746</v>
      </c>
      <c r="AE126" s="154" t="s">
        <v>15226</v>
      </c>
      <c r="AF126" s="154" t="s">
        <v>14748</v>
      </c>
    </row>
    <row r="127" spans="1:32">
      <c r="A127" s="154" t="s">
        <v>8669</v>
      </c>
      <c r="B127" s="154" t="s">
        <v>14307</v>
      </c>
      <c r="C127" s="154" t="s">
        <v>20142</v>
      </c>
      <c r="D127" s="154" t="s">
        <v>8670</v>
      </c>
      <c r="E127" s="154" t="s">
        <v>14934</v>
      </c>
      <c r="F127" s="154" t="s">
        <v>15222</v>
      </c>
      <c r="G127" s="154" t="s">
        <v>14307</v>
      </c>
      <c r="H127" s="154" t="s">
        <v>8671</v>
      </c>
      <c r="I127" s="154" t="s">
        <v>8672</v>
      </c>
      <c r="K127" s="154" t="s">
        <v>8672</v>
      </c>
      <c r="N127" s="154" t="s">
        <v>15519</v>
      </c>
      <c r="O127" s="154" t="s">
        <v>14833</v>
      </c>
      <c r="P127" s="154" t="s">
        <v>14740</v>
      </c>
      <c r="Q127" s="154" t="s">
        <v>20143</v>
      </c>
      <c r="R127" s="154">
        <v>0</v>
      </c>
      <c r="S127" s="154">
        <v>0</v>
      </c>
      <c r="T127" s="154" t="s">
        <v>14742</v>
      </c>
      <c r="U127" s="154">
        <v>1010004882807</v>
      </c>
      <c r="V127" s="154" t="s">
        <v>8668</v>
      </c>
      <c r="Z127" s="154" t="s">
        <v>14745</v>
      </c>
      <c r="AC127" s="154" t="s">
        <v>14746</v>
      </c>
      <c r="AE127" s="154" t="s">
        <v>15226</v>
      </c>
      <c r="AF127" s="154" t="s">
        <v>14748</v>
      </c>
    </row>
    <row r="128" spans="1:32">
      <c r="A128" s="154" t="s">
        <v>4452</v>
      </c>
      <c r="B128" s="154" t="s">
        <v>15303</v>
      </c>
      <c r="C128" s="154" t="s">
        <v>20144</v>
      </c>
      <c r="D128" s="154" t="s">
        <v>20145</v>
      </c>
      <c r="E128" s="154" t="s">
        <v>14704</v>
      </c>
      <c r="F128" s="154" t="s">
        <v>14667</v>
      </c>
      <c r="G128" s="154" t="s">
        <v>14606</v>
      </c>
      <c r="H128" s="154" t="s">
        <v>4454</v>
      </c>
      <c r="N128" s="154" t="s">
        <v>20146</v>
      </c>
      <c r="P128" s="154" t="s">
        <v>14740</v>
      </c>
      <c r="Q128" s="154" t="s">
        <v>20147</v>
      </c>
      <c r="T128" s="154" t="s">
        <v>20148</v>
      </c>
      <c r="U128" s="154" t="s">
        <v>20149</v>
      </c>
      <c r="V128" s="154" t="s">
        <v>20147</v>
      </c>
      <c r="Z128" s="154" t="s">
        <v>14745</v>
      </c>
      <c r="AC128" s="154" t="s">
        <v>14746</v>
      </c>
      <c r="AE128" s="154" t="s">
        <v>15226</v>
      </c>
      <c r="AF128" s="154" t="s">
        <v>14748</v>
      </c>
    </row>
    <row r="129" spans="1:32">
      <c r="A129" s="154" t="s">
        <v>15397</v>
      </c>
      <c r="B129" s="154" t="s">
        <v>15303</v>
      </c>
      <c r="C129" s="154" t="s">
        <v>15398</v>
      </c>
      <c r="D129" s="154" t="s">
        <v>15399</v>
      </c>
      <c r="E129" s="154" t="s">
        <v>14704</v>
      </c>
      <c r="F129" s="154" t="s">
        <v>14467</v>
      </c>
      <c r="G129" s="154" t="s">
        <v>15400</v>
      </c>
      <c r="H129" s="154" t="s">
        <v>1453</v>
      </c>
      <c r="I129" s="154" t="s">
        <v>1453</v>
      </c>
      <c r="J129" s="154" t="s">
        <v>1453</v>
      </c>
      <c r="K129" s="154" t="s">
        <v>1453</v>
      </c>
      <c r="N129" s="154" t="s">
        <v>15401</v>
      </c>
      <c r="O129" s="154" t="s">
        <v>14761</v>
      </c>
      <c r="P129" s="154" t="s">
        <v>14740</v>
      </c>
      <c r="Q129" s="154" t="s">
        <v>15402</v>
      </c>
      <c r="R129" s="154" t="s">
        <v>1453</v>
      </c>
      <c r="S129" s="154" t="s">
        <v>1453</v>
      </c>
      <c r="T129" s="154" t="s">
        <v>14885</v>
      </c>
      <c r="U129" s="154">
        <v>7891135002</v>
      </c>
      <c r="V129" s="154" t="s">
        <v>15402</v>
      </c>
      <c r="W129" s="154" t="s">
        <v>1453</v>
      </c>
      <c r="X129" s="154" t="s">
        <v>1453</v>
      </c>
      <c r="Y129" s="154" t="s">
        <v>1453</v>
      </c>
      <c r="Z129" s="154" t="s">
        <v>14745</v>
      </c>
      <c r="AA129" s="154" t="s">
        <v>1453</v>
      </c>
      <c r="AB129" s="154" t="s">
        <v>1453</v>
      </c>
      <c r="AC129" s="154" t="s">
        <v>14746</v>
      </c>
      <c r="AD129" s="154" t="s">
        <v>15404</v>
      </c>
      <c r="AE129" s="154" t="s">
        <v>14755</v>
      </c>
      <c r="AF129" s="154" t="s">
        <v>14748</v>
      </c>
    </row>
    <row r="130" spans="1:32">
      <c r="A130" s="154" t="s">
        <v>8531</v>
      </c>
      <c r="B130" s="154" t="s">
        <v>14307</v>
      </c>
      <c r="C130" s="154" t="s">
        <v>20150</v>
      </c>
      <c r="D130" s="154" t="s">
        <v>20151</v>
      </c>
      <c r="E130" s="154" t="s">
        <v>14934</v>
      </c>
      <c r="F130" s="154" t="s">
        <v>14935</v>
      </c>
      <c r="G130" s="154">
        <v>0</v>
      </c>
      <c r="H130" s="154" t="s">
        <v>8533</v>
      </c>
      <c r="I130" s="154">
        <v>0</v>
      </c>
      <c r="J130" s="154">
        <v>0</v>
      </c>
      <c r="K130" s="154">
        <v>0</v>
      </c>
      <c r="M130" s="154">
        <v>0</v>
      </c>
      <c r="N130" s="154" t="s">
        <v>18842</v>
      </c>
      <c r="O130" s="154" t="s">
        <v>14794</v>
      </c>
      <c r="P130" s="154" t="s">
        <v>14740</v>
      </c>
      <c r="Q130" s="154">
        <v>0</v>
      </c>
      <c r="R130" s="154">
        <v>0</v>
      </c>
      <c r="S130" s="154">
        <v>0</v>
      </c>
      <c r="T130" s="154" t="s">
        <v>14742</v>
      </c>
      <c r="U130" s="154" t="s">
        <v>20152</v>
      </c>
      <c r="V130" s="154" t="s">
        <v>8530</v>
      </c>
      <c r="W130" s="154">
        <v>0</v>
      </c>
      <c r="X130" s="154">
        <v>0</v>
      </c>
      <c r="Y130" s="154">
        <v>0</v>
      </c>
      <c r="Z130" s="154" t="s">
        <v>14745</v>
      </c>
      <c r="AA130" s="154">
        <v>0</v>
      </c>
      <c r="AB130" s="154">
        <v>0</v>
      </c>
      <c r="AC130" s="154" t="s">
        <v>14746</v>
      </c>
      <c r="AE130" s="154" t="s">
        <v>15226</v>
      </c>
      <c r="AF130" s="154" t="s">
        <v>14748</v>
      </c>
    </row>
    <row r="131" spans="1:32">
      <c r="A131" s="154" t="s">
        <v>6467</v>
      </c>
      <c r="B131" s="154" t="s">
        <v>14307</v>
      </c>
      <c r="C131" s="154" t="s">
        <v>20153</v>
      </c>
      <c r="D131" s="154" t="s">
        <v>6468</v>
      </c>
      <c r="E131" s="154" t="s">
        <v>14324</v>
      </c>
      <c r="F131" s="154" t="s">
        <v>14935</v>
      </c>
      <c r="G131" s="154" t="s">
        <v>20155</v>
      </c>
      <c r="H131" s="154">
        <v>818497851</v>
      </c>
      <c r="N131" s="154" t="s">
        <v>14803</v>
      </c>
      <c r="O131" s="154" t="s">
        <v>14804</v>
      </c>
      <c r="P131" s="154" t="s">
        <v>14740</v>
      </c>
      <c r="Q131" s="154" t="s">
        <v>20154</v>
      </c>
      <c r="R131" s="154" t="s">
        <v>4816</v>
      </c>
      <c r="S131" s="154" t="s">
        <v>4816</v>
      </c>
      <c r="T131" s="154" t="s">
        <v>14797</v>
      </c>
      <c r="U131" s="154">
        <v>4830272785</v>
      </c>
      <c r="V131" s="154" t="s">
        <v>6466</v>
      </c>
      <c r="Z131" s="154" t="s">
        <v>14745</v>
      </c>
      <c r="AC131" s="154" t="s">
        <v>14746</v>
      </c>
      <c r="AE131" s="154" t="s">
        <v>15226</v>
      </c>
      <c r="AF131" s="154" t="s">
        <v>14748</v>
      </c>
    </row>
    <row r="132" spans="1:32">
      <c r="A132" s="154" t="s">
        <v>11396</v>
      </c>
      <c r="B132" s="154" t="s">
        <v>14307</v>
      </c>
      <c r="C132" s="154" t="s">
        <v>11395</v>
      </c>
      <c r="D132" s="154" t="s">
        <v>11397</v>
      </c>
      <c r="E132" s="154" t="s">
        <v>14934</v>
      </c>
      <c r="F132" s="154" t="s">
        <v>15168</v>
      </c>
      <c r="G132" s="154" t="s">
        <v>20157</v>
      </c>
      <c r="H132" s="154" t="s">
        <v>11398</v>
      </c>
      <c r="N132" s="154" t="s">
        <v>15231</v>
      </c>
      <c r="O132" s="154" t="s">
        <v>14988</v>
      </c>
      <c r="P132" s="154" t="s">
        <v>14740</v>
      </c>
      <c r="Q132" s="154" t="s">
        <v>20143</v>
      </c>
      <c r="R132" s="154">
        <v>0</v>
      </c>
      <c r="S132" s="154">
        <v>0</v>
      </c>
      <c r="T132" s="154" t="s">
        <v>14850</v>
      </c>
      <c r="U132" s="154">
        <v>335501026171534</v>
      </c>
      <c r="V132" s="154" t="s">
        <v>20156</v>
      </c>
      <c r="Z132" s="154" t="s">
        <v>14745</v>
      </c>
      <c r="AC132" s="154" t="s">
        <v>14746</v>
      </c>
      <c r="AE132" s="154" t="s">
        <v>14747</v>
      </c>
      <c r="AF132" s="154" t="s">
        <v>14748</v>
      </c>
    </row>
    <row r="133" spans="1:32">
      <c r="A133" s="154" t="s">
        <v>1610</v>
      </c>
      <c r="B133" s="154" t="s">
        <v>20163</v>
      </c>
      <c r="C133" s="154" t="s">
        <v>20158</v>
      </c>
      <c r="D133" s="154" t="s">
        <v>20160</v>
      </c>
      <c r="E133" s="154" t="s">
        <v>14333</v>
      </c>
      <c r="F133" s="154" t="s">
        <v>14325</v>
      </c>
      <c r="G133" s="154" t="s">
        <v>14606</v>
      </c>
      <c r="H133" s="154">
        <v>81316000706</v>
      </c>
      <c r="L133" s="154" t="s">
        <v>20159</v>
      </c>
      <c r="N133" s="154" t="s">
        <v>20161</v>
      </c>
      <c r="P133" s="154" t="s">
        <v>14740</v>
      </c>
      <c r="Q133" s="154" t="s">
        <v>20162</v>
      </c>
      <c r="T133" s="154" t="s">
        <v>14900</v>
      </c>
      <c r="U133" s="154" t="s">
        <v>20164</v>
      </c>
      <c r="V133" s="154">
        <v>53301007179506</v>
      </c>
      <c r="AC133" s="154" t="s">
        <v>15226</v>
      </c>
    </row>
    <row r="134" spans="1:32">
      <c r="A134" s="154" t="s">
        <v>1353</v>
      </c>
      <c r="B134" s="154" t="s">
        <v>16004</v>
      </c>
      <c r="C134" s="154" t="s">
        <v>1352</v>
      </c>
      <c r="D134" s="154" t="s">
        <v>20165</v>
      </c>
      <c r="E134" s="154" t="s">
        <v>6</v>
      </c>
      <c r="G134" s="154" t="s">
        <v>14606</v>
      </c>
      <c r="H134" s="154" t="s">
        <v>1355</v>
      </c>
      <c r="Q134" s="154" t="s">
        <v>20166</v>
      </c>
      <c r="T134" s="154" t="s">
        <v>6</v>
      </c>
      <c r="U134" s="154" t="s">
        <v>6</v>
      </c>
      <c r="V134" s="154" t="s">
        <v>6</v>
      </c>
      <c r="AC134" s="154" t="s">
        <v>14746</v>
      </c>
    </row>
    <row r="135" spans="1:32">
      <c r="A135" s="154" t="s">
        <v>16071</v>
      </c>
      <c r="B135" s="154" t="s">
        <v>16004</v>
      </c>
      <c r="C135" s="154" t="s">
        <v>16072</v>
      </c>
      <c r="D135" s="154" t="s">
        <v>20167</v>
      </c>
      <c r="E135" s="154" t="s">
        <v>14333</v>
      </c>
      <c r="F135" s="154" t="s">
        <v>15708</v>
      </c>
      <c r="G135" s="154" t="s">
        <v>16074</v>
      </c>
      <c r="H135" s="154" t="s">
        <v>16075</v>
      </c>
      <c r="N135" s="154" t="s">
        <v>15434</v>
      </c>
      <c r="O135" s="154" t="s">
        <v>14804</v>
      </c>
      <c r="P135" s="154" t="s">
        <v>14740</v>
      </c>
      <c r="Q135" s="154" t="s">
        <v>16076</v>
      </c>
      <c r="R135" s="154" t="s">
        <v>1453</v>
      </c>
      <c r="S135" s="154" t="s">
        <v>1453</v>
      </c>
      <c r="T135" s="154" t="s">
        <v>14862</v>
      </c>
      <c r="U135" s="154">
        <v>2873882000</v>
      </c>
      <c r="V135" s="154" t="s">
        <v>16078</v>
      </c>
      <c r="Z135" s="154" t="s">
        <v>14745</v>
      </c>
      <c r="AC135" s="154" t="s">
        <v>14746</v>
      </c>
      <c r="AE135" s="154" t="s">
        <v>14747</v>
      </c>
      <c r="AF135" s="154" t="s">
        <v>14748</v>
      </c>
    </row>
    <row r="136" spans="1:32">
      <c r="A136" s="154" t="s">
        <v>528</v>
      </c>
      <c r="B136" s="154" t="s">
        <v>16004</v>
      </c>
      <c r="C136" s="154" t="s">
        <v>20168</v>
      </c>
      <c r="D136" s="154" t="s">
        <v>529</v>
      </c>
      <c r="E136" s="154" t="s">
        <v>14689</v>
      </c>
      <c r="F136" s="154" t="s">
        <v>16173</v>
      </c>
      <c r="G136" s="154" t="s">
        <v>14606</v>
      </c>
      <c r="H136" s="154" t="s">
        <v>530</v>
      </c>
      <c r="I136" s="154" t="s">
        <v>531</v>
      </c>
      <c r="J136" s="154" t="s">
        <v>532</v>
      </c>
      <c r="K136" s="154" t="s">
        <v>531</v>
      </c>
      <c r="N136" s="154" t="s">
        <v>4883</v>
      </c>
      <c r="P136" s="154" t="s">
        <v>14740</v>
      </c>
      <c r="Q136" s="154" t="s">
        <v>20169</v>
      </c>
      <c r="T136" s="154" t="s">
        <v>14797</v>
      </c>
      <c r="U136" s="154" t="s">
        <v>20170</v>
      </c>
      <c r="V136" s="154" t="s">
        <v>20171</v>
      </c>
      <c r="AC136" s="154" t="s">
        <v>14746</v>
      </c>
    </row>
    <row r="137" spans="1:32">
      <c r="A137" s="154" t="s">
        <v>18022</v>
      </c>
      <c r="B137" s="154" t="s">
        <v>14735</v>
      </c>
      <c r="C137" s="154" t="s">
        <v>20172</v>
      </c>
      <c r="D137" s="154" t="s">
        <v>20173</v>
      </c>
      <c r="E137" s="154" t="s">
        <v>14477</v>
      </c>
      <c r="F137" s="154" t="s">
        <v>16588</v>
      </c>
      <c r="H137" s="154" t="s">
        <v>1453</v>
      </c>
      <c r="I137" s="154" t="s">
        <v>1453</v>
      </c>
      <c r="J137" s="154" t="s">
        <v>1453</v>
      </c>
      <c r="K137" s="154" t="s">
        <v>1453</v>
      </c>
      <c r="N137" s="154" t="s">
        <v>15711</v>
      </c>
      <c r="O137" s="154" t="s">
        <v>14951</v>
      </c>
      <c r="P137" s="154" t="s">
        <v>14740</v>
      </c>
      <c r="Q137" s="154" t="s">
        <v>19604</v>
      </c>
      <c r="R137" s="154" t="s">
        <v>1453</v>
      </c>
      <c r="S137" s="154" t="s">
        <v>1453</v>
      </c>
      <c r="T137" s="154" t="s">
        <v>1453</v>
      </c>
      <c r="U137" s="154" t="s">
        <v>1453</v>
      </c>
      <c r="V137" s="154" t="s">
        <v>1453</v>
      </c>
      <c r="W137" s="154" t="s">
        <v>1453</v>
      </c>
      <c r="X137" s="154" t="s">
        <v>1453</v>
      </c>
      <c r="Y137" s="154" t="s">
        <v>1453</v>
      </c>
      <c r="Z137" s="154" t="s">
        <v>14745</v>
      </c>
      <c r="AA137" s="154" t="s">
        <v>1453</v>
      </c>
      <c r="AB137" s="154" t="s">
        <v>1453</v>
      </c>
      <c r="AC137" s="154" t="s">
        <v>14746</v>
      </c>
      <c r="AD137" s="154">
        <v>32016644613000</v>
      </c>
      <c r="AE137" s="154" t="s">
        <v>14755</v>
      </c>
      <c r="AF137" s="154" t="s">
        <v>14748</v>
      </c>
    </row>
    <row r="138" spans="1:32">
      <c r="A138" s="154" t="s">
        <v>9173</v>
      </c>
      <c r="B138" s="154" t="s">
        <v>14305</v>
      </c>
      <c r="C138" s="154" t="s">
        <v>20174</v>
      </c>
      <c r="D138" s="154" t="s">
        <v>9174</v>
      </c>
      <c r="E138" s="154" t="s">
        <v>14333</v>
      </c>
      <c r="F138" s="154" t="s">
        <v>14325</v>
      </c>
      <c r="G138" s="154" t="s">
        <v>1453</v>
      </c>
      <c r="H138" s="154" t="s">
        <v>9175</v>
      </c>
      <c r="I138" s="154" t="s">
        <v>1453</v>
      </c>
      <c r="J138" s="154" t="s">
        <v>1453</v>
      </c>
      <c r="K138" s="154" t="s">
        <v>1453</v>
      </c>
      <c r="M138" s="154" t="s">
        <v>1453</v>
      </c>
      <c r="N138" s="154" t="s">
        <v>16853</v>
      </c>
      <c r="O138" s="154" t="s">
        <v>14794</v>
      </c>
      <c r="P138" s="154" t="s">
        <v>14795</v>
      </c>
      <c r="Q138" s="154" t="s">
        <v>1453</v>
      </c>
      <c r="R138" s="154" t="s">
        <v>1453</v>
      </c>
      <c r="S138" s="154" t="s">
        <v>1453</v>
      </c>
      <c r="T138" s="154" t="s">
        <v>1453</v>
      </c>
      <c r="U138" s="154" t="s">
        <v>1453</v>
      </c>
      <c r="V138" s="154" t="s">
        <v>1453</v>
      </c>
      <c r="W138" s="154" t="s">
        <v>1453</v>
      </c>
      <c r="X138" s="154" t="s">
        <v>1453</v>
      </c>
      <c r="Y138" s="154" t="s">
        <v>1453</v>
      </c>
      <c r="Z138" s="154" t="s">
        <v>14745</v>
      </c>
      <c r="AA138" s="154" t="s">
        <v>1453</v>
      </c>
      <c r="AB138" s="154" t="s">
        <v>1453</v>
      </c>
      <c r="AC138" s="154" t="s">
        <v>14746</v>
      </c>
      <c r="AE138" s="154" t="s">
        <v>15226</v>
      </c>
      <c r="AF138" s="154" t="s">
        <v>14748</v>
      </c>
    </row>
    <row r="139" spans="1:32">
      <c r="A139" s="154" t="s">
        <v>10212</v>
      </c>
      <c r="B139" s="154" t="s">
        <v>15303</v>
      </c>
      <c r="C139" s="154" t="s">
        <v>10211</v>
      </c>
      <c r="D139" s="154" t="s">
        <v>10213</v>
      </c>
      <c r="E139" s="154" t="s">
        <v>14466</v>
      </c>
      <c r="F139" s="154" t="s">
        <v>14686</v>
      </c>
      <c r="G139" s="154" t="s">
        <v>20175</v>
      </c>
      <c r="H139" s="154">
        <v>81316723633</v>
      </c>
      <c r="N139" s="154" t="s">
        <v>14793</v>
      </c>
      <c r="O139" s="154" t="s">
        <v>14794</v>
      </c>
      <c r="P139" s="154" t="s">
        <v>14795</v>
      </c>
      <c r="Q139" s="154" t="s">
        <v>10211</v>
      </c>
      <c r="R139" s="154">
        <v>0</v>
      </c>
      <c r="S139" s="154">
        <v>0</v>
      </c>
      <c r="T139" s="154" t="s">
        <v>14797</v>
      </c>
      <c r="U139" s="154">
        <v>3370209153</v>
      </c>
      <c r="V139" s="154" t="s">
        <v>10211</v>
      </c>
      <c r="Z139" s="154" t="s">
        <v>14745</v>
      </c>
      <c r="AC139" s="154" t="s">
        <v>14746</v>
      </c>
      <c r="AE139" s="154" t="s">
        <v>14747</v>
      </c>
      <c r="AF139" s="154" t="s">
        <v>14748</v>
      </c>
    </row>
    <row r="140" spans="1:32">
      <c r="A140" s="154" t="s">
        <v>15405</v>
      </c>
      <c r="B140" s="154" t="s">
        <v>15303</v>
      </c>
      <c r="C140" s="154" t="s">
        <v>15406</v>
      </c>
      <c r="D140" s="154" t="s">
        <v>20176</v>
      </c>
      <c r="E140" s="154" t="s">
        <v>14665</v>
      </c>
      <c r="F140" s="154" t="s">
        <v>15408</v>
      </c>
      <c r="H140" s="154" t="s">
        <v>15409</v>
      </c>
      <c r="N140" s="154" t="s">
        <v>14819</v>
      </c>
      <c r="O140" s="154" t="s">
        <v>14820</v>
      </c>
      <c r="P140" s="154" t="s">
        <v>14740</v>
      </c>
      <c r="Q140" s="154" t="s">
        <v>15410</v>
      </c>
      <c r="R140" s="154" t="s">
        <v>1453</v>
      </c>
      <c r="S140" s="154" t="s">
        <v>1453</v>
      </c>
      <c r="T140" s="154" t="s">
        <v>14900</v>
      </c>
      <c r="U140" s="154" t="s">
        <v>15411</v>
      </c>
      <c r="V140" s="154" t="s">
        <v>15412</v>
      </c>
      <c r="Z140" s="154" t="s">
        <v>14745</v>
      </c>
      <c r="AC140" s="154" t="s">
        <v>14746</v>
      </c>
      <c r="AE140" s="154" t="s">
        <v>14747</v>
      </c>
      <c r="AF140" s="154" t="s">
        <v>14748</v>
      </c>
    </row>
    <row r="141" spans="1:32">
      <c r="A141" s="154" t="s">
        <v>1982</v>
      </c>
      <c r="B141" s="154" t="s">
        <v>14735</v>
      </c>
      <c r="C141" s="154" t="s">
        <v>20177</v>
      </c>
      <c r="D141" s="154" t="s">
        <v>1983</v>
      </c>
      <c r="E141" s="154" t="s">
        <v>14333</v>
      </c>
      <c r="F141" s="154" t="s">
        <v>14325</v>
      </c>
      <c r="G141" s="154" t="s">
        <v>14606</v>
      </c>
      <c r="H141" s="154" t="s">
        <v>1984</v>
      </c>
      <c r="N141" s="154" t="s">
        <v>20178</v>
      </c>
      <c r="P141" s="154" t="s">
        <v>15927</v>
      </c>
      <c r="Q141" s="154" t="s">
        <v>20179</v>
      </c>
      <c r="T141" s="154" t="s">
        <v>14907</v>
      </c>
      <c r="U141" s="154" t="s">
        <v>20180</v>
      </c>
      <c r="V141" s="154">
        <v>84964218</v>
      </c>
      <c r="AC141" s="154" t="s">
        <v>15226</v>
      </c>
    </row>
    <row r="142" spans="1:32">
      <c r="A142" s="154" t="s">
        <v>6638</v>
      </c>
      <c r="B142" s="154" t="s">
        <v>14735</v>
      </c>
      <c r="C142" s="154" t="s">
        <v>20181</v>
      </c>
      <c r="D142" s="154" t="s">
        <v>6639</v>
      </c>
      <c r="E142" s="154" t="s">
        <v>14704</v>
      </c>
      <c r="F142" s="154" t="s">
        <v>14686</v>
      </c>
      <c r="G142" s="154" t="s">
        <v>20183</v>
      </c>
      <c r="H142" s="154" t="s">
        <v>6640</v>
      </c>
      <c r="I142" s="154" t="s">
        <v>6641</v>
      </c>
      <c r="J142" s="154" t="s">
        <v>6642</v>
      </c>
      <c r="K142" s="154" t="s">
        <v>6641</v>
      </c>
      <c r="N142" s="154" t="s">
        <v>15771</v>
      </c>
      <c r="O142" s="154" t="s">
        <v>14988</v>
      </c>
      <c r="P142" s="154" t="s">
        <v>14740</v>
      </c>
      <c r="Q142" s="154" t="s">
        <v>20182</v>
      </c>
      <c r="R142" s="154" t="s">
        <v>20182</v>
      </c>
      <c r="S142" s="154" t="s">
        <v>20182</v>
      </c>
      <c r="T142" s="154" t="s">
        <v>14797</v>
      </c>
      <c r="U142" s="154">
        <v>8195122284</v>
      </c>
      <c r="V142" s="154" t="s">
        <v>20182</v>
      </c>
      <c r="Z142" s="154" t="s">
        <v>14745</v>
      </c>
      <c r="AC142" s="154" t="s">
        <v>15226</v>
      </c>
      <c r="AE142" s="154" t="s">
        <v>15226</v>
      </c>
      <c r="AF142" s="154" t="s">
        <v>14748</v>
      </c>
    </row>
    <row r="143" spans="1:32">
      <c r="A143" s="154" t="s">
        <v>18023</v>
      </c>
      <c r="B143" s="154" t="s">
        <v>15303</v>
      </c>
      <c r="C143" s="154" t="s">
        <v>12462</v>
      </c>
      <c r="D143" s="154" t="s">
        <v>12464</v>
      </c>
      <c r="E143" s="154" t="s">
        <v>14466</v>
      </c>
      <c r="F143" s="154" t="s">
        <v>14686</v>
      </c>
      <c r="G143" s="154" t="s">
        <v>20185</v>
      </c>
      <c r="H143" s="154" t="s">
        <v>12465</v>
      </c>
      <c r="N143" s="154" t="s">
        <v>18717</v>
      </c>
      <c r="O143" s="154" t="s">
        <v>14820</v>
      </c>
      <c r="P143" s="154" t="s">
        <v>14740</v>
      </c>
      <c r="Q143" s="154" t="s">
        <v>20184</v>
      </c>
      <c r="R143" s="154">
        <v>0</v>
      </c>
      <c r="S143" s="154">
        <v>0</v>
      </c>
      <c r="T143" s="154" t="s">
        <v>14785</v>
      </c>
      <c r="U143" s="154">
        <v>1590000873884</v>
      </c>
      <c r="V143" s="154" t="s">
        <v>12462</v>
      </c>
      <c r="Z143" s="154" t="s">
        <v>14745</v>
      </c>
      <c r="AC143" s="154" t="s">
        <v>14746</v>
      </c>
      <c r="AE143" s="154" t="s">
        <v>14747</v>
      </c>
      <c r="AF143" s="154" t="s">
        <v>14748</v>
      </c>
    </row>
    <row r="144" spans="1:32">
      <c r="A144" s="154" t="s">
        <v>12466</v>
      </c>
      <c r="B144" s="154" t="s">
        <v>15303</v>
      </c>
      <c r="C144" s="154" t="s">
        <v>12462</v>
      </c>
      <c r="D144" s="154" t="s">
        <v>12464</v>
      </c>
      <c r="E144" s="154" t="s">
        <v>14466</v>
      </c>
      <c r="F144" s="154" t="s">
        <v>14686</v>
      </c>
      <c r="G144" s="154" t="s">
        <v>20185</v>
      </c>
      <c r="H144" s="154" t="s">
        <v>12465</v>
      </c>
      <c r="N144" s="154" t="s">
        <v>18717</v>
      </c>
      <c r="O144" s="154" t="s">
        <v>14820</v>
      </c>
      <c r="P144" s="154" t="s">
        <v>14740</v>
      </c>
      <c r="Q144" s="154" t="s">
        <v>20184</v>
      </c>
      <c r="R144" s="154">
        <v>0</v>
      </c>
      <c r="S144" s="154">
        <v>0</v>
      </c>
      <c r="T144" s="154" t="s">
        <v>14785</v>
      </c>
      <c r="U144" s="154">
        <v>1590000873884</v>
      </c>
      <c r="V144" s="154" t="s">
        <v>12462</v>
      </c>
      <c r="Z144" s="154" t="s">
        <v>14745</v>
      </c>
      <c r="AC144" s="154" t="s">
        <v>14746</v>
      </c>
      <c r="AE144" s="154" t="s">
        <v>14747</v>
      </c>
      <c r="AF144" s="154" t="s">
        <v>14748</v>
      </c>
    </row>
    <row r="145" spans="1:32">
      <c r="A145" s="154" t="s">
        <v>2307</v>
      </c>
      <c r="B145" s="154" t="s">
        <v>16004</v>
      </c>
      <c r="C145" s="154" t="s">
        <v>2306</v>
      </c>
      <c r="D145" s="154" t="s">
        <v>2308</v>
      </c>
      <c r="E145" s="154" t="s">
        <v>6</v>
      </c>
      <c r="G145" s="154" t="s">
        <v>14606</v>
      </c>
      <c r="Q145" s="154" t="s">
        <v>20186</v>
      </c>
      <c r="AC145" s="154" t="s">
        <v>14746</v>
      </c>
    </row>
    <row r="146" spans="1:32">
      <c r="A146" s="154" t="s">
        <v>1635</v>
      </c>
      <c r="B146" s="154" t="s">
        <v>15303</v>
      </c>
      <c r="C146" s="154" t="s">
        <v>15413</v>
      </c>
      <c r="D146" s="154" t="s">
        <v>15414</v>
      </c>
      <c r="E146" s="154" t="s">
        <v>14704</v>
      </c>
      <c r="F146" s="154" t="s">
        <v>14401</v>
      </c>
      <c r="G146" s="154" t="s">
        <v>15415</v>
      </c>
      <c r="H146" s="154" t="s">
        <v>1453</v>
      </c>
      <c r="N146" s="154" t="s">
        <v>15416</v>
      </c>
      <c r="O146" s="154" t="s">
        <v>15417</v>
      </c>
      <c r="P146" s="154" t="s">
        <v>14740</v>
      </c>
      <c r="Q146" s="154" t="s">
        <v>15418</v>
      </c>
      <c r="R146" s="154" t="s">
        <v>1453</v>
      </c>
      <c r="S146" s="154" t="s">
        <v>1453</v>
      </c>
      <c r="T146" s="154" t="s">
        <v>14742</v>
      </c>
      <c r="U146" s="154" t="s">
        <v>15419</v>
      </c>
      <c r="V146" s="154" t="s">
        <v>15420</v>
      </c>
      <c r="AC146" s="154" t="s">
        <v>14746</v>
      </c>
      <c r="AE146" s="154" t="s">
        <v>14747</v>
      </c>
      <c r="AF146" s="154" t="s">
        <v>14748</v>
      </c>
    </row>
    <row r="147" spans="1:32">
      <c r="A147" s="154" t="s">
        <v>18024</v>
      </c>
      <c r="B147" s="154" t="s">
        <v>16004</v>
      </c>
      <c r="C147" s="154" t="s">
        <v>20187</v>
      </c>
      <c r="D147" s="154" t="s">
        <v>20191</v>
      </c>
      <c r="E147" s="154" t="s">
        <v>14333</v>
      </c>
      <c r="F147" s="154" t="s">
        <v>14690</v>
      </c>
      <c r="G147" s="154" t="s">
        <v>20194</v>
      </c>
      <c r="H147" s="154" t="s">
        <v>20188</v>
      </c>
      <c r="I147" s="154" t="s">
        <v>20189</v>
      </c>
      <c r="J147" s="154" t="s">
        <v>20190</v>
      </c>
      <c r="K147" s="154" t="s">
        <v>20189</v>
      </c>
      <c r="N147" s="154" t="s">
        <v>14832</v>
      </c>
      <c r="O147" s="154" t="s">
        <v>14833</v>
      </c>
      <c r="P147" s="154" t="s">
        <v>14740</v>
      </c>
      <c r="Q147" s="154" t="s">
        <v>20192</v>
      </c>
      <c r="R147" s="154" t="s">
        <v>1453</v>
      </c>
      <c r="S147" s="154" t="s">
        <v>1453</v>
      </c>
      <c r="T147" s="154" t="s">
        <v>1453</v>
      </c>
      <c r="U147" s="154" t="s">
        <v>1453</v>
      </c>
      <c r="V147" s="154" t="s">
        <v>1453</v>
      </c>
      <c r="W147" s="154" t="s">
        <v>1453</v>
      </c>
      <c r="X147" s="154" t="s">
        <v>1453</v>
      </c>
      <c r="Y147" s="154" t="s">
        <v>1453</v>
      </c>
      <c r="Z147" s="154" t="s">
        <v>14745</v>
      </c>
      <c r="AA147" s="154" t="s">
        <v>1453</v>
      </c>
      <c r="AB147" s="154" t="s">
        <v>1453</v>
      </c>
      <c r="AC147" s="154" t="s">
        <v>14746</v>
      </c>
      <c r="AD147" s="154" t="s">
        <v>20193</v>
      </c>
      <c r="AE147" s="154" t="s">
        <v>14755</v>
      </c>
      <c r="AF147" s="154" t="s">
        <v>14748</v>
      </c>
    </row>
    <row r="148" spans="1:32">
      <c r="A148" s="154" t="s">
        <v>7632</v>
      </c>
      <c r="B148" s="154" t="s">
        <v>14307</v>
      </c>
      <c r="C148" s="154" t="s">
        <v>20195</v>
      </c>
      <c r="D148" s="154" t="s">
        <v>7633</v>
      </c>
      <c r="E148" s="154" t="s">
        <v>14934</v>
      </c>
      <c r="F148" s="154" t="s">
        <v>15078</v>
      </c>
      <c r="G148" s="154" t="s">
        <v>20197</v>
      </c>
      <c r="H148" s="154">
        <v>85232014346</v>
      </c>
      <c r="I148" s="154" t="s">
        <v>7634</v>
      </c>
      <c r="K148" s="154" t="s">
        <v>7634</v>
      </c>
      <c r="N148" s="154" t="s">
        <v>15886</v>
      </c>
      <c r="O148" s="154" t="s">
        <v>14892</v>
      </c>
      <c r="P148" s="154" t="s">
        <v>14740</v>
      </c>
      <c r="Q148" s="154" t="s">
        <v>20196</v>
      </c>
      <c r="R148" s="154">
        <v>0</v>
      </c>
      <c r="S148" s="154">
        <v>0</v>
      </c>
      <c r="T148" s="154" t="s">
        <v>14850</v>
      </c>
      <c r="U148" s="154">
        <v>604501008409533</v>
      </c>
      <c r="V148" s="154" t="s">
        <v>20196</v>
      </c>
      <c r="Z148" s="154" t="s">
        <v>14745</v>
      </c>
      <c r="AC148" s="154" t="s">
        <v>14746</v>
      </c>
      <c r="AE148" s="154" t="s">
        <v>15226</v>
      </c>
      <c r="AF148" s="154" t="s">
        <v>14748</v>
      </c>
    </row>
    <row r="149" spans="1:32">
      <c r="A149" s="154" t="s">
        <v>7040</v>
      </c>
      <c r="B149" s="154" t="s">
        <v>14307</v>
      </c>
      <c r="C149" s="154" t="s">
        <v>20198</v>
      </c>
      <c r="D149" s="154" t="s">
        <v>7041</v>
      </c>
      <c r="E149" s="154" t="s">
        <v>14934</v>
      </c>
      <c r="F149" s="154" t="s">
        <v>14397</v>
      </c>
      <c r="G149" s="154" t="s">
        <v>20199</v>
      </c>
      <c r="H149" s="154">
        <v>81335828159</v>
      </c>
      <c r="J149" s="154">
        <v>81335828159</v>
      </c>
      <c r="N149" s="154" t="s">
        <v>15711</v>
      </c>
      <c r="O149" s="154" t="s">
        <v>14951</v>
      </c>
      <c r="P149" s="154" t="s">
        <v>14740</v>
      </c>
      <c r="Q149" s="154" t="s">
        <v>7039</v>
      </c>
      <c r="R149" s="154" t="s">
        <v>7039</v>
      </c>
      <c r="S149" s="154" t="s">
        <v>7039</v>
      </c>
      <c r="T149" s="154" t="s">
        <v>14850</v>
      </c>
      <c r="U149" s="154">
        <v>12001049729505</v>
      </c>
      <c r="V149" s="154" t="s">
        <v>7039</v>
      </c>
      <c r="Z149" s="154" t="s">
        <v>14745</v>
      </c>
      <c r="AC149" s="154" t="s">
        <v>14746</v>
      </c>
      <c r="AE149" s="154" t="s">
        <v>15226</v>
      </c>
      <c r="AF149" s="154" t="s">
        <v>14748</v>
      </c>
    </row>
    <row r="150" spans="1:32">
      <c r="A150" s="154" t="s">
        <v>11901</v>
      </c>
      <c r="B150" s="154" t="s">
        <v>15303</v>
      </c>
      <c r="C150" s="154" t="s">
        <v>11900</v>
      </c>
      <c r="D150" s="154" t="s">
        <v>11902</v>
      </c>
      <c r="E150" s="154" t="s">
        <v>15693</v>
      </c>
      <c r="F150" s="154" t="s">
        <v>14410</v>
      </c>
      <c r="G150" s="154" t="s">
        <v>15363</v>
      </c>
      <c r="H150" s="154">
        <v>0</v>
      </c>
      <c r="N150" s="154" t="s">
        <v>19937</v>
      </c>
      <c r="O150" s="154" t="s">
        <v>18683</v>
      </c>
      <c r="P150" s="154" t="s">
        <v>14740</v>
      </c>
      <c r="Q150" s="154" t="s">
        <v>20200</v>
      </c>
      <c r="R150" s="154">
        <v>0</v>
      </c>
      <c r="S150" s="154">
        <v>0</v>
      </c>
      <c r="T150" s="154" t="s">
        <v>14785</v>
      </c>
      <c r="U150" s="154">
        <v>1100013228330</v>
      </c>
      <c r="V150" s="154" t="s">
        <v>11900</v>
      </c>
      <c r="Z150" s="154" t="s">
        <v>14745</v>
      </c>
      <c r="AC150" s="154" t="s">
        <v>14746</v>
      </c>
      <c r="AE150" s="154" t="s">
        <v>14747</v>
      </c>
      <c r="AF150" s="154" t="s">
        <v>14748</v>
      </c>
    </row>
    <row r="151" spans="1:32">
      <c r="A151" s="154" t="s">
        <v>6617</v>
      </c>
      <c r="B151" s="154" t="s">
        <v>15303</v>
      </c>
      <c r="C151" s="154" t="s">
        <v>20201</v>
      </c>
      <c r="D151" s="154" t="s">
        <v>20202</v>
      </c>
      <c r="E151" s="154" t="s">
        <v>14665</v>
      </c>
      <c r="F151" s="154" t="s">
        <v>15378</v>
      </c>
      <c r="G151" s="154" t="s">
        <v>20205</v>
      </c>
      <c r="H151" s="154">
        <v>8161421221</v>
      </c>
      <c r="N151" s="154" t="s">
        <v>15434</v>
      </c>
      <c r="O151" s="154" t="s">
        <v>14804</v>
      </c>
      <c r="P151" s="154" t="s">
        <v>14740</v>
      </c>
      <c r="Q151" s="154" t="s">
        <v>20203</v>
      </c>
      <c r="R151" s="154" t="s">
        <v>20204</v>
      </c>
      <c r="S151" s="154" t="s">
        <v>20203</v>
      </c>
      <c r="T151" s="154" t="s">
        <v>14797</v>
      </c>
      <c r="U151" s="154">
        <v>6090113672</v>
      </c>
      <c r="V151" s="154" t="s">
        <v>20204</v>
      </c>
      <c r="Z151" s="154" t="s">
        <v>14745</v>
      </c>
      <c r="AC151" s="154" t="s">
        <v>14746</v>
      </c>
      <c r="AE151" s="154" t="s">
        <v>15226</v>
      </c>
      <c r="AF151" s="154" t="s">
        <v>14748</v>
      </c>
    </row>
    <row r="152" spans="1:32">
      <c r="A152" s="154" t="s">
        <v>18025</v>
      </c>
      <c r="B152" s="154" t="s">
        <v>16004</v>
      </c>
      <c r="C152" s="154" t="s">
        <v>20206</v>
      </c>
      <c r="D152" s="154" t="s">
        <v>20209</v>
      </c>
      <c r="E152" s="154" t="s">
        <v>14276</v>
      </c>
      <c r="F152" s="154" t="s">
        <v>16523</v>
      </c>
      <c r="H152" s="154" t="s">
        <v>20207</v>
      </c>
      <c r="I152" s="154" t="s">
        <v>20208</v>
      </c>
      <c r="J152" s="154" t="s">
        <v>20207</v>
      </c>
      <c r="K152" s="154" t="s">
        <v>20208</v>
      </c>
      <c r="N152" s="154" t="s">
        <v>15434</v>
      </c>
      <c r="O152" s="154" t="s">
        <v>14804</v>
      </c>
      <c r="P152" s="154" t="s">
        <v>14740</v>
      </c>
      <c r="Q152" s="154" t="s">
        <v>20210</v>
      </c>
      <c r="R152" s="154" t="s">
        <v>1453</v>
      </c>
      <c r="S152" s="154" t="s">
        <v>1453</v>
      </c>
      <c r="T152" s="154" t="s">
        <v>14885</v>
      </c>
      <c r="U152" s="154" t="s">
        <v>20211</v>
      </c>
      <c r="V152" s="154" t="s">
        <v>20212</v>
      </c>
      <c r="W152" s="154" t="s">
        <v>1453</v>
      </c>
      <c r="X152" s="154" t="s">
        <v>1453</v>
      </c>
      <c r="Y152" s="154" t="s">
        <v>1453</v>
      </c>
      <c r="Z152" s="154" t="s">
        <v>14745</v>
      </c>
      <c r="AA152" s="154" t="s">
        <v>1453</v>
      </c>
      <c r="AB152" s="154" t="s">
        <v>1453</v>
      </c>
      <c r="AC152" s="154" t="s">
        <v>14746</v>
      </c>
      <c r="AD152" s="154" t="s">
        <v>20213</v>
      </c>
      <c r="AE152" s="154" t="s">
        <v>14755</v>
      </c>
      <c r="AF152" s="154" t="s">
        <v>14748</v>
      </c>
    </row>
    <row r="153" spans="1:32">
      <c r="A153" s="154" t="s">
        <v>18026</v>
      </c>
      <c r="B153" s="154" t="s">
        <v>16004</v>
      </c>
      <c r="C153" s="154" t="s">
        <v>20214</v>
      </c>
      <c r="D153" s="154" t="s">
        <v>20215</v>
      </c>
      <c r="E153" s="154" t="s">
        <v>15439</v>
      </c>
      <c r="F153" s="154" t="s">
        <v>14667</v>
      </c>
      <c r="G153" s="154" t="s">
        <v>20218</v>
      </c>
      <c r="H153" s="154">
        <v>8111702447</v>
      </c>
      <c r="N153" s="154" t="s">
        <v>15455</v>
      </c>
      <c r="O153" s="154" t="s">
        <v>14833</v>
      </c>
      <c r="P153" s="154" t="s">
        <v>14740</v>
      </c>
      <c r="Q153" s="154" t="s">
        <v>20216</v>
      </c>
      <c r="R153" s="154">
        <v>0</v>
      </c>
      <c r="S153" s="154">
        <v>0</v>
      </c>
      <c r="T153" s="154" t="s">
        <v>16013</v>
      </c>
      <c r="U153" s="154">
        <v>800169392200</v>
      </c>
      <c r="V153" s="154" t="s">
        <v>20217</v>
      </c>
      <c r="Z153" s="154" t="s">
        <v>14745</v>
      </c>
      <c r="AC153" s="154" t="s">
        <v>15226</v>
      </c>
      <c r="AE153" s="154" t="s">
        <v>14747</v>
      </c>
      <c r="AF153" s="154" t="s">
        <v>14748</v>
      </c>
    </row>
    <row r="154" spans="1:32">
      <c r="A154" s="154" t="s">
        <v>9876</v>
      </c>
      <c r="B154" s="154" t="s">
        <v>16004</v>
      </c>
      <c r="C154" s="154" t="s">
        <v>20219</v>
      </c>
      <c r="D154" s="154" t="s">
        <v>9877</v>
      </c>
      <c r="E154" s="154" t="s">
        <v>14704</v>
      </c>
      <c r="F154" s="154" t="s">
        <v>14467</v>
      </c>
      <c r="G154" s="154" t="s">
        <v>20222</v>
      </c>
      <c r="H154" s="154" t="s">
        <v>9878</v>
      </c>
      <c r="N154" s="154" t="s">
        <v>15771</v>
      </c>
      <c r="O154" s="154" t="s">
        <v>14988</v>
      </c>
      <c r="P154" s="154" t="s">
        <v>14740</v>
      </c>
      <c r="Q154" s="154" t="s">
        <v>20220</v>
      </c>
      <c r="R154" s="154">
        <v>0</v>
      </c>
      <c r="S154" s="154">
        <v>0</v>
      </c>
      <c r="T154" s="154" t="s">
        <v>14785</v>
      </c>
      <c r="U154" s="154">
        <v>1060082082820</v>
      </c>
      <c r="V154" s="154" t="s">
        <v>20221</v>
      </c>
      <c r="Z154" s="154" t="s">
        <v>14745</v>
      </c>
      <c r="AC154" s="154" t="s">
        <v>14746</v>
      </c>
      <c r="AE154" s="154" t="s">
        <v>15226</v>
      </c>
      <c r="AF154" s="154" t="s">
        <v>14748</v>
      </c>
    </row>
    <row r="155" spans="1:32">
      <c r="A155" s="154" t="s">
        <v>18027</v>
      </c>
      <c r="B155" s="154" t="s">
        <v>17326</v>
      </c>
      <c r="C155" s="154" t="s">
        <v>20223</v>
      </c>
      <c r="D155" s="154" t="s">
        <v>6550</v>
      </c>
      <c r="E155" s="154" t="s">
        <v>14333</v>
      </c>
      <c r="F155" s="154" t="s">
        <v>14325</v>
      </c>
      <c r="G155" s="154" t="s">
        <v>20226</v>
      </c>
      <c r="H155" s="154" t="s">
        <v>6551</v>
      </c>
      <c r="J155" s="154" t="s">
        <v>6552</v>
      </c>
      <c r="N155" s="154" t="s">
        <v>20224</v>
      </c>
      <c r="O155" s="154" t="s">
        <v>14951</v>
      </c>
      <c r="P155" s="154" t="s">
        <v>14740</v>
      </c>
      <c r="Q155" s="154" t="s">
        <v>20225</v>
      </c>
      <c r="R155" s="154" t="s">
        <v>20225</v>
      </c>
      <c r="S155" s="154" t="s">
        <v>20225</v>
      </c>
      <c r="T155" s="154" t="s">
        <v>14797</v>
      </c>
      <c r="U155" s="154">
        <v>2890578104</v>
      </c>
      <c r="V155" s="154" t="s">
        <v>20225</v>
      </c>
      <c r="Z155" s="154" t="s">
        <v>14745</v>
      </c>
      <c r="AC155" s="154" t="s">
        <v>14746</v>
      </c>
      <c r="AE155" s="154" t="s">
        <v>15226</v>
      </c>
      <c r="AF155" s="154" t="s">
        <v>14748</v>
      </c>
    </row>
    <row r="156" spans="1:32">
      <c r="A156" s="154" t="s">
        <v>6643</v>
      </c>
      <c r="B156" s="154" t="s">
        <v>17326</v>
      </c>
      <c r="C156" s="154" t="s">
        <v>20223</v>
      </c>
      <c r="D156" s="154" t="s">
        <v>6550</v>
      </c>
      <c r="E156" s="154" t="s">
        <v>14333</v>
      </c>
      <c r="F156" s="154" t="s">
        <v>14325</v>
      </c>
      <c r="G156" s="154" t="s">
        <v>20226</v>
      </c>
      <c r="H156" s="154" t="s">
        <v>6644</v>
      </c>
      <c r="I156" s="154" t="s">
        <v>6645</v>
      </c>
      <c r="J156" s="154" t="s">
        <v>6646</v>
      </c>
      <c r="K156" s="154" t="s">
        <v>6645</v>
      </c>
      <c r="N156" s="154" t="s">
        <v>20227</v>
      </c>
      <c r="O156" s="154" t="s">
        <v>14951</v>
      </c>
      <c r="P156" s="154" t="s">
        <v>14740</v>
      </c>
      <c r="Q156" s="154" t="s">
        <v>20225</v>
      </c>
      <c r="R156" s="154" t="s">
        <v>20225</v>
      </c>
      <c r="S156" s="154" t="s">
        <v>20225</v>
      </c>
      <c r="T156" s="154" t="s">
        <v>14797</v>
      </c>
      <c r="U156" s="154">
        <v>2890578104</v>
      </c>
      <c r="V156" s="154" t="s">
        <v>20225</v>
      </c>
      <c r="Z156" s="154" t="s">
        <v>14745</v>
      </c>
      <c r="AC156" s="154" t="s">
        <v>15226</v>
      </c>
      <c r="AE156" s="154" t="s">
        <v>15226</v>
      </c>
      <c r="AF156" s="154" t="s">
        <v>14748</v>
      </c>
    </row>
    <row r="157" spans="1:32">
      <c r="A157" s="154" t="s">
        <v>4391</v>
      </c>
      <c r="B157" s="154" t="s">
        <v>15303</v>
      </c>
      <c r="C157" s="154" t="s">
        <v>20228</v>
      </c>
      <c r="D157" s="154" t="s">
        <v>4392</v>
      </c>
      <c r="E157" s="154" t="s">
        <v>14704</v>
      </c>
      <c r="F157" s="154" t="s">
        <v>14467</v>
      </c>
      <c r="G157" s="154" t="s">
        <v>14606</v>
      </c>
      <c r="H157" s="154" t="s">
        <v>4393</v>
      </c>
      <c r="I157" s="154" t="s">
        <v>4394</v>
      </c>
      <c r="J157" s="154" t="s">
        <v>4395</v>
      </c>
      <c r="K157" s="154" t="s">
        <v>4394</v>
      </c>
      <c r="N157" s="154" t="s">
        <v>109</v>
      </c>
      <c r="P157" s="154" t="s">
        <v>14740</v>
      </c>
      <c r="Q157" s="154" t="s">
        <v>20229</v>
      </c>
      <c r="T157" s="154" t="s">
        <v>20230</v>
      </c>
      <c r="U157" s="154" t="s">
        <v>20231</v>
      </c>
      <c r="V157" s="154" t="s">
        <v>20232</v>
      </c>
      <c r="Z157" s="154" t="s">
        <v>14745</v>
      </c>
      <c r="AC157" s="154" t="s">
        <v>14746</v>
      </c>
    </row>
    <row r="158" spans="1:32">
      <c r="A158" s="154" t="s">
        <v>5875</v>
      </c>
      <c r="B158" s="154" t="s">
        <v>14305</v>
      </c>
      <c r="C158" s="154" t="s">
        <v>20233</v>
      </c>
      <c r="D158" s="154" t="s">
        <v>5876</v>
      </c>
      <c r="E158" s="154" t="s">
        <v>14333</v>
      </c>
      <c r="F158" s="154" t="s">
        <v>14325</v>
      </c>
      <c r="G158" s="154" t="s">
        <v>20238</v>
      </c>
      <c r="H158" s="154" t="s">
        <v>5877</v>
      </c>
      <c r="J158" s="154" t="s">
        <v>20234</v>
      </c>
      <c r="N158" s="154" t="s">
        <v>15821</v>
      </c>
      <c r="O158" s="154" t="s">
        <v>15331</v>
      </c>
      <c r="P158" s="154" t="s">
        <v>14740</v>
      </c>
      <c r="Q158" s="154" t="s">
        <v>20235</v>
      </c>
      <c r="R158" s="154" t="s">
        <v>20236</v>
      </c>
      <c r="S158" s="154" t="s">
        <v>20236</v>
      </c>
      <c r="T158" s="154" t="s">
        <v>14797</v>
      </c>
      <c r="U158" s="154">
        <v>5689632145</v>
      </c>
      <c r="V158" s="154" t="s">
        <v>20237</v>
      </c>
      <c r="Z158" s="154" t="s">
        <v>14745</v>
      </c>
      <c r="AC158" s="154" t="s">
        <v>14746</v>
      </c>
      <c r="AE158" s="154" t="s">
        <v>15226</v>
      </c>
      <c r="AF158" s="154" t="s">
        <v>14748</v>
      </c>
    </row>
    <row r="159" spans="1:32">
      <c r="A159" s="154" t="s">
        <v>18028</v>
      </c>
      <c r="B159" s="154" t="s">
        <v>15303</v>
      </c>
      <c r="C159" s="154" t="s">
        <v>20239</v>
      </c>
      <c r="D159" s="154" t="s">
        <v>20241</v>
      </c>
      <c r="E159" s="154" t="s">
        <v>15424</v>
      </c>
      <c r="F159" s="154" t="s">
        <v>15782</v>
      </c>
      <c r="G159" s="154" t="s">
        <v>20244</v>
      </c>
      <c r="H159" s="154" t="s">
        <v>20240</v>
      </c>
      <c r="N159" s="154" t="s">
        <v>15129</v>
      </c>
      <c r="O159" s="154" t="s">
        <v>14794</v>
      </c>
      <c r="P159" s="154" t="s">
        <v>14740</v>
      </c>
      <c r="Q159" s="154" t="s">
        <v>20242</v>
      </c>
      <c r="R159" s="154">
        <v>0</v>
      </c>
      <c r="S159" s="154">
        <v>0</v>
      </c>
      <c r="T159" s="154" t="s">
        <v>14797</v>
      </c>
      <c r="U159" s="154">
        <v>3431831307</v>
      </c>
      <c r="V159" s="154" t="s">
        <v>20243</v>
      </c>
      <c r="Z159" s="154" t="s">
        <v>14745</v>
      </c>
      <c r="AC159" s="154" t="s">
        <v>14746</v>
      </c>
      <c r="AE159" s="154" t="s">
        <v>14747</v>
      </c>
      <c r="AF159" s="154" t="s">
        <v>14748</v>
      </c>
    </row>
    <row r="160" spans="1:32">
      <c r="A160" s="154" t="s">
        <v>9363</v>
      </c>
      <c r="B160" s="154" t="s">
        <v>14305</v>
      </c>
      <c r="C160" s="154" t="s">
        <v>20245</v>
      </c>
      <c r="D160" s="154" t="s">
        <v>20248</v>
      </c>
      <c r="E160" s="154" t="s">
        <v>14466</v>
      </c>
      <c r="F160" s="154" t="s">
        <v>15319</v>
      </c>
      <c r="G160" s="154" t="s">
        <v>20251</v>
      </c>
      <c r="H160" s="154" t="s">
        <v>20246</v>
      </c>
      <c r="I160" s="154" t="s">
        <v>20247</v>
      </c>
      <c r="J160" s="154">
        <v>0</v>
      </c>
      <c r="K160" s="154" t="s">
        <v>20247</v>
      </c>
      <c r="M160" s="154" t="s">
        <v>20249</v>
      </c>
      <c r="N160" s="154" t="s">
        <v>14860</v>
      </c>
      <c r="O160" s="154" t="s">
        <v>14804</v>
      </c>
      <c r="P160" s="154" t="s">
        <v>14740</v>
      </c>
      <c r="Q160" s="154" t="s">
        <v>7814</v>
      </c>
      <c r="R160" s="154">
        <v>0</v>
      </c>
      <c r="S160" s="154">
        <v>0</v>
      </c>
      <c r="T160" s="154" t="s">
        <v>14862</v>
      </c>
      <c r="U160" s="154" t="s">
        <v>20250</v>
      </c>
      <c r="V160" s="154" t="s">
        <v>7814</v>
      </c>
      <c r="W160" s="154">
        <v>0</v>
      </c>
      <c r="X160" s="154">
        <v>0</v>
      </c>
      <c r="Y160" s="154">
        <v>0</v>
      </c>
      <c r="Z160" s="154" t="s">
        <v>14745</v>
      </c>
      <c r="AA160" s="154">
        <v>0</v>
      </c>
      <c r="AB160" s="154">
        <v>0</v>
      </c>
      <c r="AC160" s="154" t="s">
        <v>14746</v>
      </c>
      <c r="AE160" s="154" t="s">
        <v>15226</v>
      </c>
      <c r="AF160" s="154" t="s">
        <v>14748</v>
      </c>
    </row>
    <row r="161" spans="1:32">
      <c r="A161" s="154" t="s">
        <v>2227</v>
      </c>
      <c r="B161" s="154" t="s">
        <v>17326</v>
      </c>
      <c r="C161" s="154" t="s">
        <v>2226</v>
      </c>
      <c r="D161" s="154" t="s">
        <v>2228</v>
      </c>
      <c r="E161" s="154" t="s">
        <v>6</v>
      </c>
      <c r="G161" s="154" t="s">
        <v>14606</v>
      </c>
      <c r="AC161" s="154" t="s">
        <v>14746</v>
      </c>
    </row>
    <row r="162" spans="1:32">
      <c r="A162" s="154" t="s">
        <v>2126</v>
      </c>
      <c r="B162" s="154" t="s">
        <v>14307</v>
      </c>
      <c r="C162" s="154" t="s">
        <v>2125</v>
      </c>
      <c r="D162" s="154" t="s">
        <v>2127</v>
      </c>
      <c r="E162" s="154" t="s">
        <v>6</v>
      </c>
      <c r="G162" s="154" t="s">
        <v>14606</v>
      </c>
      <c r="H162" s="154">
        <v>81312963863</v>
      </c>
      <c r="N162" s="154" t="s">
        <v>2127</v>
      </c>
      <c r="P162" s="154" t="s">
        <v>14740</v>
      </c>
      <c r="AC162" s="154" t="s">
        <v>14746</v>
      </c>
    </row>
    <row r="163" spans="1:32">
      <c r="A163" s="154" t="s">
        <v>5641</v>
      </c>
      <c r="B163" s="154" t="s">
        <v>15303</v>
      </c>
      <c r="C163" s="154" t="s">
        <v>20252</v>
      </c>
      <c r="D163" s="154" t="s">
        <v>5642</v>
      </c>
      <c r="E163" s="154" t="s">
        <v>15424</v>
      </c>
      <c r="F163" s="154" t="s">
        <v>15782</v>
      </c>
      <c r="G163" s="154" t="s">
        <v>20258</v>
      </c>
      <c r="H163" s="154">
        <v>85299732299</v>
      </c>
      <c r="N163" s="154" t="s">
        <v>20253</v>
      </c>
      <c r="O163" s="154" t="s">
        <v>19273</v>
      </c>
      <c r="P163" s="154" t="s">
        <v>14740</v>
      </c>
      <c r="Q163" s="154" t="s">
        <v>20254</v>
      </c>
      <c r="R163" s="154">
        <v>0</v>
      </c>
      <c r="S163" s="154">
        <v>0</v>
      </c>
      <c r="T163" s="154" t="s">
        <v>20255</v>
      </c>
      <c r="U163" s="154" t="s">
        <v>20256</v>
      </c>
      <c r="V163" s="154" t="s">
        <v>20257</v>
      </c>
      <c r="Z163" s="154" t="s">
        <v>14745</v>
      </c>
      <c r="AC163" s="154" t="s">
        <v>14746</v>
      </c>
      <c r="AE163" s="154" t="s">
        <v>15226</v>
      </c>
      <c r="AF163" s="154" t="s">
        <v>14748</v>
      </c>
    </row>
    <row r="164" spans="1:32">
      <c r="A164" s="154" t="s">
        <v>4337</v>
      </c>
      <c r="B164" s="154" t="s">
        <v>15303</v>
      </c>
      <c r="C164" s="154" t="s">
        <v>20259</v>
      </c>
      <c r="D164" s="154" t="s">
        <v>4338</v>
      </c>
      <c r="E164" s="154" t="s">
        <v>14665</v>
      </c>
      <c r="F164" s="154" t="s">
        <v>15408</v>
      </c>
      <c r="G164" s="154" t="s">
        <v>14606</v>
      </c>
      <c r="H164" s="154">
        <v>81214937509</v>
      </c>
      <c r="J164" s="154">
        <v>81214937509</v>
      </c>
      <c r="L164" s="154" t="s">
        <v>20260</v>
      </c>
      <c r="N164" s="154" t="s">
        <v>3404</v>
      </c>
      <c r="P164" s="154" t="s">
        <v>14740</v>
      </c>
      <c r="Q164" s="154" t="s">
        <v>20261</v>
      </c>
      <c r="T164" s="154" t="s">
        <v>19401</v>
      </c>
      <c r="U164" s="154">
        <v>9021027702</v>
      </c>
      <c r="V164" s="154" t="s">
        <v>20262</v>
      </c>
      <c r="Z164" s="154" t="s">
        <v>14745</v>
      </c>
      <c r="AC164" s="154" t="s">
        <v>14746</v>
      </c>
    </row>
    <row r="165" spans="1:32">
      <c r="A165" s="154" t="s">
        <v>2064</v>
      </c>
      <c r="B165" s="154" t="s">
        <v>14307</v>
      </c>
      <c r="C165" s="154" t="s">
        <v>2063</v>
      </c>
      <c r="E165" s="154" t="s">
        <v>6</v>
      </c>
      <c r="G165" s="154" t="s">
        <v>14606</v>
      </c>
      <c r="H165" s="154" t="s">
        <v>2065</v>
      </c>
      <c r="P165" s="154" t="s">
        <v>14740</v>
      </c>
      <c r="Q165" s="154" t="s">
        <v>15366</v>
      </c>
      <c r="AC165" s="154" t="s">
        <v>14746</v>
      </c>
    </row>
    <row r="166" spans="1:32">
      <c r="A166" s="154" t="s">
        <v>1524</v>
      </c>
      <c r="B166" s="154" t="s">
        <v>19269</v>
      </c>
      <c r="C166" s="154" t="s">
        <v>1523</v>
      </c>
      <c r="D166" s="154" t="s">
        <v>1323</v>
      </c>
      <c r="E166" s="154" t="s">
        <v>6</v>
      </c>
      <c r="G166" s="154" t="s">
        <v>14606</v>
      </c>
      <c r="AC166" s="154" t="s">
        <v>14746</v>
      </c>
    </row>
    <row r="167" spans="1:32">
      <c r="A167" s="154" t="s">
        <v>3660</v>
      </c>
      <c r="B167" s="154" t="s">
        <v>15303</v>
      </c>
      <c r="C167" s="154" t="s">
        <v>20263</v>
      </c>
      <c r="D167" s="154" t="s">
        <v>20265</v>
      </c>
      <c r="E167" s="154" t="s">
        <v>14324</v>
      </c>
      <c r="G167" s="154" t="s">
        <v>14606</v>
      </c>
      <c r="H167" s="154" t="s">
        <v>3662</v>
      </c>
      <c r="I167" s="154" t="s">
        <v>1453</v>
      </c>
      <c r="J167" s="154" t="s">
        <v>1453</v>
      </c>
      <c r="K167" s="154" t="s">
        <v>1453</v>
      </c>
      <c r="L167" s="154" t="s">
        <v>20264</v>
      </c>
      <c r="M167" s="154" t="s">
        <v>1453</v>
      </c>
      <c r="N167" s="154" t="s">
        <v>1791</v>
      </c>
      <c r="P167" s="154" t="s">
        <v>14740</v>
      </c>
      <c r="Q167" s="154" t="s">
        <v>20266</v>
      </c>
      <c r="T167" s="154" t="s">
        <v>20267</v>
      </c>
      <c r="U167" s="154">
        <v>8410125316</v>
      </c>
      <c r="V167" s="154" t="s">
        <v>20268</v>
      </c>
      <c r="W167" s="154" t="s">
        <v>1453</v>
      </c>
      <c r="X167" s="154" t="s">
        <v>1453</v>
      </c>
      <c r="Y167" s="154" t="s">
        <v>1453</v>
      </c>
      <c r="Z167" s="154" t="s">
        <v>14745</v>
      </c>
      <c r="AA167" s="154" t="s">
        <v>1453</v>
      </c>
      <c r="AB167" s="154" t="s">
        <v>1453</v>
      </c>
      <c r="AC167" s="154" t="s">
        <v>14746</v>
      </c>
    </row>
    <row r="168" spans="1:32">
      <c r="A168" s="154" t="s">
        <v>2972</v>
      </c>
      <c r="B168" s="154" t="s">
        <v>15303</v>
      </c>
      <c r="C168" s="154" t="s">
        <v>20269</v>
      </c>
      <c r="D168" s="154" t="s">
        <v>2973</v>
      </c>
      <c r="E168" s="154" t="s">
        <v>14934</v>
      </c>
      <c r="G168" s="154" t="s">
        <v>14606</v>
      </c>
      <c r="H168" s="154" t="s">
        <v>20270</v>
      </c>
      <c r="N168" s="154" t="s">
        <v>1453</v>
      </c>
      <c r="P168" s="154" t="s">
        <v>14740</v>
      </c>
      <c r="Q168" s="154" t="s">
        <v>20271</v>
      </c>
      <c r="T168" s="154" t="s">
        <v>14862</v>
      </c>
      <c r="U168" s="154" t="s">
        <v>20272</v>
      </c>
      <c r="V168" s="154" t="s">
        <v>20273</v>
      </c>
      <c r="AC168" s="154" t="s">
        <v>14746</v>
      </c>
    </row>
    <row r="169" spans="1:32">
      <c r="A169" s="154" t="s">
        <v>13118</v>
      </c>
      <c r="B169" s="154" t="s">
        <v>17326</v>
      </c>
      <c r="C169" s="154" t="s">
        <v>13117</v>
      </c>
      <c r="D169" s="154" t="s">
        <v>13119</v>
      </c>
      <c r="E169" s="154" t="s">
        <v>14665</v>
      </c>
      <c r="F169" s="154" t="s">
        <v>15408</v>
      </c>
      <c r="H169" s="154" t="s">
        <v>13120</v>
      </c>
      <c r="I169" s="154" t="s">
        <v>13121</v>
      </c>
      <c r="J169" s="154" t="s">
        <v>1453</v>
      </c>
      <c r="K169" s="154" t="s">
        <v>13121</v>
      </c>
      <c r="N169" s="154" t="s">
        <v>14832</v>
      </c>
      <c r="O169" s="154" t="s">
        <v>14833</v>
      </c>
      <c r="P169" s="154" t="s">
        <v>14740</v>
      </c>
      <c r="Q169" s="154" t="s">
        <v>13120</v>
      </c>
      <c r="R169" s="154" t="s">
        <v>1453</v>
      </c>
      <c r="S169" s="154" t="s">
        <v>1453</v>
      </c>
      <c r="T169" s="154" t="s">
        <v>14797</v>
      </c>
      <c r="U169" s="154">
        <v>5930700641</v>
      </c>
      <c r="V169" s="154" t="s">
        <v>20274</v>
      </c>
      <c r="W169" s="154" t="s">
        <v>1453</v>
      </c>
      <c r="X169" s="154" t="s">
        <v>1453</v>
      </c>
      <c r="Y169" s="154" t="s">
        <v>1453</v>
      </c>
      <c r="Z169" s="154" t="s">
        <v>14745</v>
      </c>
      <c r="AA169" s="154" t="s">
        <v>1453</v>
      </c>
      <c r="AB169" s="154" t="s">
        <v>1453</v>
      </c>
      <c r="AC169" s="154" t="s">
        <v>14746</v>
      </c>
      <c r="AE169" s="154" t="s">
        <v>14747</v>
      </c>
      <c r="AF169" s="154" t="s">
        <v>14748</v>
      </c>
    </row>
    <row r="170" spans="1:32">
      <c r="A170" s="154" t="s">
        <v>3633</v>
      </c>
      <c r="B170" s="154" t="s">
        <v>15303</v>
      </c>
      <c r="C170" s="154" t="s">
        <v>20275</v>
      </c>
      <c r="D170" s="154" t="s">
        <v>3634</v>
      </c>
      <c r="E170" s="154" t="s">
        <v>14396</v>
      </c>
      <c r="G170" s="154" t="s">
        <v>14606</v>
      </c>
      <c r="H170" s="154">
        <v>81231472885</v>
      </c>
      <c r="J170" s="154">
        <v>81231472885</v>
      </c>
      <c r="L170" s="154" t="s">
        <v>20276</v>
      </c>
      <c r="N170" s="154" t="s">
        <v>20277</v>
      </c>
      <c r="P170" s="154" t="s">
        <v>14740</v>
      </c>
      <c r="Q170" s="154" t="s">
        <v>20278</v>
      </c>
      <c r="T170" s="154" t="s">
        <v>3140</v>
      </c>
      <c r="U170" s="154" t="s">
        <v>3140</v>
      </c>
      <c r="V170" s="154" t="s">
        <v>3140</v>
      </c>
      <c r="Z170" s="154" t="s">
        <v>14745</v>
      </c>
      <c r="AC170" s="154" t="s">
        <v>14746</v>
      </c>
    </row>
    <row r="171" spans="1:32">
      <c r="A171" s="154" t="s">
        <v>11495</v>
      </c>
      <c r="B171" s="154" t="s">
        <v>15303</v>
      </c>
      <c r="C171" s="154" t="s">
        <v>11494</v>
      </c>
      <c r="D171" s="154" t="s">
        <v>11496</v>
      </c>
      <c r="E171" s="154" t="s">
        <v>14324</v>
      </c>
      <c r="F171" s="154" t="s">
        <v>15782</v>
      </c>
      <c r="G171" s="154" t="s">
        <v>20280</v>
      </c>
      <c r="H171" s="154" t="s">
        <v>11497</v>
      </c>
      <c r="N171" s="154" t="s">
        <v>18682</v>
      </c>
      <c r="O171" s="154" t="s">
        <v>18683</v>
      </c>
      <c r="P171" s="154" t="s">
        <v>14740</v>
      </c>
      <c r="Q171" s="154" t="s">
        <v>20279</v>
      </c>
      <c r="R171" s="154">
        <v>0</v>
      </c>
      <c r="S171" s="154">
        <v>0</v>
      </c>
      <c r="T171" s="154" t="s">
        <v>19795</v>
      </c>
      <c r="U171" s="154">
        <v>10301500193163</v>
      </c>
      <c r="V171" s="154" t="s">
        <v>20279</v>
      </c>
      <c r="Z171" s="154" t="s">
        <v>14745</v>
      </c>
      <c r="AC171" s="154" t="s">
        <v>14746</v>
      </c>
      <c r="AE171" s="154" t="s">
        <v>14747</v>
      </c>
      <c r="AF171" s="154" t="s">
        <v>14748</v>
      </c>
    </row>
    <row r="172" spans="1:32">
      <c r="A172" s="154" t="s">
        <v>15421</v>
      </c>
      <c r="B172" s="154" t="s">
        <v>15303</v>
      </c>
      <c r="C172" s="154" t="s">
        <v>15422</v>
      </c>
      <c r="D172" s="154" t="s">
        <v>20281</v>
      </c>
      <c r="E172" s="154" t="s">
        <v>15424</v>
      </c>
      <c r="F172" s="154" t="s">
        <v>15408</v>
      </c>
      <c r="G172" s="154" t="s">
        <v>15425</v>
      </c>
      <c r="H172" s="154" t="s">
        <v>15426</v>
      </c>
      <c r="M172" s="154" t="s">
        <v>15427</v>
      </c>
      <c r="N172" s="154" t="s">
        <v>14738</v>
      </c>
      <c r="O172" s="154" t="s">
        <v>14739</v>
      </c>
      <c r="P172" s="154" t="s">
        <v>14795</v>
      </c>
      <c r="Q172" s="154" t="s">
        <v>15428</v>
      </c>
      <c r="R172" s="154" t="s">
        <v>15429</v>
      </c>
      <c r="S172" s="154" t="s">
        <v>15428</v>
      </c>
      <c r="T172" s="154" t="s">
        <v>14850</v>
      </c>
      <c r="U172" s="154">
        <v>493801032397535</v>
      </c>
      <c r="V172" s="154" t="s">
        <v>15429</v>
      </c>
      <c r="Z172" s="154" t="s">
        <v>14745</v>
      </c>
      <c r="AC172" s="154" t="s">
        <v>14746</v>
      </c>
      <c r="AE172" s="154" t="s">
        <v>14747</v>
      </c>
      <c r="AF172" s="154" t="s">
        <v>14748</v>
      </c>
    </row>
    <row r="173" spans="1:32">
      <c r="A173" s="154" t="s">
        <v>11852</v>
      </c>
      <c r="B173" s="154" t="s">
        <v>15303</v>
      </c>
      <c r="C173" s="154" t="s">
        <v>11851</v>
      </c>
      <c r="D173" s="154" t="s">
        <v>11853</v>
      </c>
      <c r="E173" s="154" t="s">
        <v>15424</v>
      </c>
      <c r="F173" s="154" t="s">
        <v>15782</v>
      </c>
      <c r="G173" s="154" t="s">
        <v>15424</v>
      </c>
      <c r="H173" s="154">
        <v>82363032323</v>
      </c>
      <c r="N173" s="154" t="s">
        <v>15771</v>
      </c>
      <c r="O173" s="154" t="s">
        <v>14988</v>
      </c>
      <c r="P173" s="154" t="s">
        <v>14740</v>
      </c>
      <c r="Q173" s="154" t="s">
        <v>11851</v>
      </c>
      <c r="R173" s="154">
        <v>0</v>
      </c>
      <c r="S173" s="154">
        <v>0</v>
      </c>
      <c r="T173" s="154" t="s">
        <v>14797</v>
      </c>
      <c r="U173" s="154">
        <v>2970888881</v>
      </c>
      <c r="V173" s="154" t="s">
        <v>20282</v>
      </c>
      <c r="Z173" s="154" t="s">
        <v>14745</v>
      </c>
      <c r="AC173" s="154" t="s">
        <v>14746</v>
      </c>
      <c r="AE173" s="154" t="s">
        <v>14747</v>
      </c>
      <c r="AF173" s="154" t="s">
        <v>14748</v>
      </c>
    </row>
    <row r="174" spans="1:32">
      <c r="A174" s="154" t="s">
        <v>6371</v>
      </c>
      <c r="B174" s="154" t="s">
        <v>16004</v>
      </c>
      <c r="C174" s="154" t="s">
        <v>20283</v>
      </c>
      <c r="D174" s="154" t="s">
        <v>6372</v>
      </c>
      <c r="E174" s="154" t="s">
        <v>16838</v>
      </c>
      <c r="F174" s="154" t="s">
        <v>16888</v>
      </c>
      <c r="G174" s="154" t="s">
        <v>20290</v>
      </c>
      <c r="H174" s="154" t="s">
        <v>20284</v>
      </c>
      <c r="I174" s="154" t="s">
        <v>20285</v>
      </c>
      <c r="J174" s="154" t="s">
        <v>20286</v>
      </c>
      <c r="K174" s="154" t="s">
        <v>20285</v>
      </c>
      <c r="N174" s="154" t="s">
        <v>15434</v>
      </c>
      <c r="O174" s="154" t="s">
        <v>14804</v>
      </c>
      <c r="P174" s="154" t="s">
        <v>14740</v>
      </c>
      <c r="Q174" s="154" t="s">
        <v>20287</v>
      </c>
      <c r="R174" s="154" t="s">
        <v>20287</v>
      </c>
      <c r="S174" s="154" t="s">
        <v>20287</v>
      </c>
      <c r="T174" s="154" t="s">
        <v>14797</v>
      </c>
      <c r="U174" s="154" t="s">
        <v>20288</v>
      </c>
      <c r="V174" s="154" t="s">
        <v>20289</v>
      </c>
      <c r="Z174" s="154" t="s">
        <v>14745</v>
      </c>
      <c r="AC174" s="154" t="s">
        <v>14746</v>
      </c>
      <c r="AD174" s="154">
        <v>312667298013000</v>
      </c>
      <c r="AE174" s="154" t="s">
        <v>14746</v>
      </c>
      <c r="AF174" s="154" t="s">
        <v>16903</v>
      </c>
    </row>
    <row r="175" spans="1:32">
      <c r="A175" s="154" t="s">
        <v>12493</v>
      </c>
      <c r="B175" s="154" t="s">
        <v>16004</v>
      </c>
      <c r="C175" s="154" t="s">
        <v>12492</v>
      </c>
      <c r="D175" s="154" t="s">
        <v>12494</v>
      </c>
      <c r="E175" s="154" t="s">
        <v>16255</v>
      </c>
      <c r="F175" s="154" t="s">
        <v>14690</v>
      </c>
      <c r="H175" s="154" t="s">
        <v>12495</v>
      </c>
      <c r="I175" s="154" t="s">
        <v>12496</v>
      </c>
      <c r="K175" s="154" t="s">
        <v>12496</v>
      </c>
      <c r="N175" s="154" t="s">
        <v>15711</v>
      </c>
      <c r="O175" s="154" t="s">
        <v>14951</v>
      </c>
      <c r="P175" s="154" t="s">
        <v>14740</v>
      </c>
      <c r="Q175" s="154" t="s">
        <v>16224</v>
      </c>
      <c r="R175" s="154">
        <v>0</v>
      </c>
      <c r="S175" s="154">
        <v>0</v>
      </c>
      <c r="T175" s="154" t="s">
        <v>14797</v>
      </c>
      <c r="U175" s="154">
        <v>102340009</v>
      </c>
      <c r="V175" s="154" t="s">
        <v>20291</v>
      </c>
      <c r="Z175" s="154" t="s">
        <v>14745</v>
      </c>
      <c r="AC175" s="154" t="s">
        <v>14746</v>
      </c>
      <c r="AE175" s="154" t="s">
        <v>14747</v>
      </c>
      <c r="AF175" s="154" t="s">
        <v>14748</v>
      </c>
    </row>
    <row r="176" spans="1:32">
      <c r="A176" s="154" t="s">
        <v>8460</v>
      </c>
      <c r="B176" s="154" t="s">
        <v>15303</v>
      </c>
      <c r="C176" s="154" t="s">
        <v>20292</v>
      </c>
      <c r="D176" s="154" t="s">
        <v>8461</v>
      </c>
      <c r="E176" s="154" t="s">
        <v>14333</v>
      </c>
      <c r="F176" s="154" t="s">
        <v>14935</v>
      </c>
      <c r="G176" s="154" t="s">
        <v>1453</v>
      </c>
      <c r="H176" s="154">
        <v>81381812772</v>
      </c>
      <c r="I176" s="154" t="s">
        <v>8462</v>
      </c>
      <c r="J176" s="154" t="s">
        <v>1453</v>
      </c>
      <c r="K176" s="154" t="s">
        <v>8462</v>
      </c>
      <c r="M176" s="154" t="s">
        <v>1453</v>
      </c>
      <c r="N176" s="154" t="s">
        <v>14803</v>
      </c>
      <c r="O176" s="154" t="s">
        <v>14804</v>
      </c>
      <c r="P176" s="154" t="s">
        <v>14795</v>
      </c>
      <c r="Q176" s="154" t="s">
        <v>8459</v>
      </c>
      <c r="R176" s="154" t="s">
        <v>1453</v>
      </c>
      <c r="S176" s="154" t="s">
        <v>1453</v>
      </c>
      <c r="T176" s="154" t="s">
        <v>20293</v>
      </c>
      <c r="U176" s="154" t="s">
        <v>20294</v>
      </c>
      <c r="V176" s="154" t="s">
        <v>14806</v>
      </c>
      <c r="W176" s="154" t="s">
        <v>1453</v>
      </c>
      <c r="X176" s="154" t="s">
        <v>1453</v>
      </c>
      <c r="Y176" s="154" t="s">
        <v>1453</v>
      </c>
      <c r="Z176" s="154" t="s">
        <v>14745</v>
      </c>
      <c r="AA176" s="154" t="s">
        <v>1453</v>
      </c>
      <c r="AB176" s="154" t="s">
        <v>1453</v>
      </c>
      <c r="AC176" s="154" t="s">
        <v>14746</v>
      </c>
      <c r="AE176" s="154" t="s">
        <v>15226</v>
      </c>
      <c r="AF176" s="154" t="s">
        <v>14748</v>
      </c>
    </row>
    <row r="177" spans="1:32">
      <c r="A177" s="154" t="s">
        <v>4031</v>
      </c>
      <c r="B177" s="154" t="s">
        <v>16004</v>
      </c>
      <c r="C177" s="154" t="s">
        <v>20295</v>
      </c>
      <c r="D177" s="154" t="s">
        <v>4032</v>
      </c>
      <c r="E177" s="154" t="s">
        <v>14396</v>
      </c>
      <c r="G177" s="154" t="s">
        <v>14606</v>
      </c>
      <c r="H177" s="154" t="s">
        <v>4033</v>
      </c>
      <c r="I177" s="154" t="s">
        <v>4034</v>
      </c>
      <c r="J177" s="154" t="s">
        <v>4035</v>
      </c>
      <c r="K177" s="154" t="s">
        <v>4034</v>
      </c>
      <c r="N177" s="154" t="s">
        <v>14917</v>
      </c>
      <c r="P177" s="154" t="s">
        <v>14740</v>
      </c>
      <c r="Q177" s="154" t="s">
        <v>20296</v>
      </c>
      <c r="T177" s="154" t="s">
        <v>14797</v>
      </c>
      <c r="U177" s="154">
        <v>5930300774</v>
      </c>
      <c r="V177" s="154" t="s">
        <v>20297</v>
      </c>
      <c r="W177" s="154">
        <v>2005</v>
      </c>
      <c r="X177" s="154">
        <v>2005</v>
      </c>
      <c r="Z177" s="154" t="s">
        <v>14745</v>
      </c>
      <c r="AC177" s="154" t="s">
        <v>14746</v>
      </c>
    </row>
    <row r="178" spans="1:32">
      <c r="A178" s="154" t="s">
        <v>16079</v>
      </c>
      <c r="B178" s="154" t="s">
        <v>16004</v>
      </c>
      <c r="C178" s="154" t="s">
        <v>16080</v>
      </c>
      <c r="D178" s="154" t="s">
        <v>16081</v>
      </c>
      <c r="E178" s="154" t="s">
        <v>16082</v>
      </c>
      <c r="F178" s="154" t="s">
        <v>16083</v>
      </c>
      <c r="H178" s="154" t="s">
        <v>16084</v>
      </c>
      <c r="N178" s="154" t="s">
        <v>15434</v>
      </c>
      <c r="O178" s="154" t="s">
        <v>14804</v>
      </c>
      <c r="P178" s="154" t="s">
        <v>14740</v>
      </c>
      <c r="Q178" s="154" t="s">
        <v>16085</v>
      </c>
      <c r="R178" s="154" t="s">
        <v>1453</v>
      </c>
      <c r="S178" s="154" t="s">
        <v>1453</v>
      </c>
      <c r="T178" s="154" t="s">
        <v>14862</v>
      </c>
      <c r="U178" s="154" t="s">
        <v>16086</v>
      </c>
      <c r="V178" s="154" t="s">
        <v>16080</v>
      </c>
      <c r="Z178" s="154" t="s">
        <v>14745</v>
      </c>
      <c r="AC178" s="154" t="s">
        <v>14746</v>
      </c>
      <c r="AE178" s="154" t="s">
        <v>14747</v>
      </c>
      <c r="AF178" s="154" t="s">
        <v>14748</v>
      </c>
    </row>
    <row r="179" spans="1:32">
      <c r="A179" s="154" t="s">
        <v>11778</v>
      </c>
      <c r="B179" s="154" t="s">
        <v>14305</v>
      </c>
      <c r="C179" s="154" t="s">
        <v>20298</v>
      </c>
      <c r="D179" s="154" t="s">
        <v>11779</v>
      </c>
      <c r="E179" s="154" t="s">
        <v>14324</v>
      </c>
      <c r="F179" s="154" t="s">
        <v>14440</v>
      </c>
      <c r="G179" s="154" t="s">
        <v>20301</v>
      </c>
      <c r="H179" s="154" t="s">
        <v>11780</v>
      </c>
      <c r="N179" s="154" t="s">
        <v>14848</v>
      </c>
      <c r="O179" s="154" t="s">
        <v>14804</v>
      </c>
      <c r="P179" s="154" t="s">
        <v>14740</v>
      </c>
      <c r="Q179" s="154" t="s">
        <v>20299</v>
      </c>
      <c r="R179" s="154">
        <v>0</v>
      </c>
      <c r="S179" s="154">
        <v>0</v>
      </c>
      <c r="T179" s="154" t="s">
        <v>14797</v>
      </c>
      <c r="U179" s="154">
        <v>281721029</v>
      </c>
      <c r="V179" s="154" t="s">
        <v>20300</v>
      </c>
      <c r="Z179" s="154" t="s">
        <v>14745</v>
      </c>
      <c r="AC179" s="154" t="s">
        <v>14746</v>
      </c>
      <c r="AE179" s="154" t="s">
        <v>14747</v>
      </c>
      <c r="AF179" s="154" t="s">
        <v>14748</v>
      </c>
    </row>
    <row r="180" spans="1:32">
      <c r="A180" s="154" t="s">
        <v>5130</v>
      </c>
      <c r="B180" s="154" t="s">
        <v>14735</v>
      </c>
      <c r="C180" s="154" t="s">
        <v>20302</v>
      </c>
      <c r="D180" s="154" t="s">
        <v>5131</v>
      </c>
      <c r="E180" s="154" t="s">
        <v>14934</v>
      </c>
      <c r="F180" s="154" t="s">
        <v>18814</v>
      </c>
      <c r="H180" s="154">
        <v>81329538214</v>
      </c>
      <c r="I180" s="154" t="s">
        <v>5132</v>
      </c>
      <c r="J180" s="154">
        <v>81329538214</v>
      </c>
      <c r="K180" s="154" t="s">
        <v>5132</v>
      </c>
      <c r="N180" s="154" t="s">
        <v>15416</v>
      </c>
      <c r="P180" s="154" t="s">
        <v>14740</v>
      </c>
      <c r="Q180" s="154" t="s">
        <v>20303</v>
      </c>
      <c r="R180" s="154" t="s">
        <v>20303</v>
      </c>
      <c r="S180" s="154" t="s">
        <v>20303</v>
      </c>
      <c r="T180" s="154" t="s">
        <v>14797</v>
      </c>
      <c r="U180" s="154">
        <v>255672750</v>
      </c>
      <c r="V180" s="154" t="s">
        <v>20303</v>
      </c>
      <c r="Z180" s="154" t="s">
        <v>14745</v>
      </c>
      <c r="AC180" s="154" t="s">
        <v>14746</v>
      </c>
      <c r="AE180" s="154" t="s">
        <v>15226</v>
      </c>
      <c r="AF180" s="154" t="s">
        <v>14748</v>
      </c>
    </row>
    <row r="181" spans="1:32">
      <c r="A181" s="154" t="s">
        <v>11629</v>
      </c>
      <c r="B181" s="154" t="s">
        <v>16004</v>
      </c>
      <c r="C181" s="154" t="s">
        <v>11628</v>
      </c>
      <c r="D181" s="154" t="s">
        <v>11630</v>
      </c>
      <c r="E181" s="154" t="s">
        <v>14324</v>
      </c>
      <c r="F181" s="154" t="s">
        <v>14401</v>
      </c>
      <c r="G181" s="154" t="s">
        <v>20306</v>
      </c>
      <c r="H181" s="154">
        <v>81267660706</v>
      </c>
      <c r="N181" s="154" t="s">
        <v>18689</v>
      </c>
      <c r="O181" s="154" t="s">
        <v>14988</v>
      </c>
      <c r="P181" s="154" t="s">
        <v>14740</v>
      </c>
      <c r="Q181" s="154" t="s">
        <v>20304</v>
      </c>
      <c r="R181" s="154">
        <v>0</v>
      </c>
      <c r="S181" s="154">
        <v>0</v>
      </c>
      <c r="T181" s="154" t="s">
        <v>14785</v>
      </c>
      <c r="U181" s="154">
        <v>9000031513253</v>
      </c>
      <c r="V181" s="154" t="s">
        <v>20305</v>
      </c>
      <c r="Z181" s="154" t="s">
        <v>14745</v>
      </c>
      <c r="AC181" s="154" t="s">
        <v>14746</v>
      </c>
      <c r="AE181" s="154" t="s">
        <v>14747</v>
      </c>
      <c r="AF181" s="154" t="s">
        <v>14748</v>
      </c>
    </row>
    <row r="182" spans="1:32">
      <c r="A182" s="154" t="s">
        <v>2150</v>
      </c>
      <c r="B182" s="154" t="s">
        <v>17326</v>
      </c>
      <c r="C182" s="154" t="s">
        <v>2149</v>
      </c>
      <c r="D182" s="154" t="s">
        <v>2151</v>
      </c>
      <c r="E182" s="154" t="s">
        <v>6</v>
      </c>
      <c r="G182" s="154" t="s">
        <v>14606</v>
      </c>
      <c r="AC182" s="154" t="s">
        <v>14746</v>
      </c>
    </row>
    <row r="183" spans="1:32">
      <c r="A183" s="154" t="s">
        <v>6651</v>
      </c>
      <c r="B183" s="154" t="s">
        <v>14305</v>
      </c>
      <c r="C183" s="154" t="s">
        <v>20307</v>
      </c>
      <c r="D183" s="154" t="s">
        <v>6652</v>
      </c>
      <c r="E183" s="154" t="s">
        <v>14333</v>
      </c>
      <c r="F183" s="154" t="s">
        <v>14325</v>
      </c>
      <c r="G183" s="154" t="s">
        <v>20309</v>
      </c>
      <c r="H183" s="154" t="s">
        <v>6653</v>
      </c>
      <c r="J183" s="154" t="s">
        <v>6654</v>
      </c>
      <c r="N183" s="154" t="s">
        <v>14860</v>
      </c>
      <c r="O183" s="154" t="s">
        <v>14804</v>
      </c>
      <c r="P183" s="154" t="s">
        <v>14740</v>
      </c>
      <c r="Q183" s="154" t="s">
        <v>18954</v>
      </c>
      <c r="R183" s="154" t="s">
        <v>18954</v>
      </c>
      <c r="S183" s="154" t="s">
        <v>18954</v>
      </c>
      <c r="T183" s="154" t="s">
        <v>14797</v>
      </c>
      <c r="U183" s="154">
        <v>3000480001</v>
      </c>
      <c r="V183" s="154" t="s">
        <v>20308</v>
      </c>
      <c r="Z183" s="154" t="s">
        <v>14745</v>
      </c>
      <c r="AC183" s="154" t="s">
        <v>14746</v>
      </c>
      <c r="AE183" s="154" t="s">
        <v>15226</v>
      </c>
      <c r="AF183" s="154" t="s">
        <v>14748</v>
      </c>
    </row>
    <row r="184" spans="1:32">
      <c r="A184" s="154" t="s">
        <v>572</v>
      </c>
      <c r="B184" s="154" t="s">
        <v>14735</v>
      </c>
      <c r="C184" s="154" t="s">
        <v>571</v>
      </c>
      <c r="D184" s="154" t="s">
        <v>573</v>
      </c>
      <c r="E184" s="154" t="s">
        <v>6</v>
      </c>
      <c r="G184" s="154" t="s">
        <v>14606</v>
      </c>
      <c r="H184" s="154" t="s">
        <v>574</v>
      </c>
      <c r="J184" s="154" t="s">
        <v>574</v>
      </c>
      <c r="M184" s="154" t="s">
        <v>6</v>
      </c>
      <c r="N184" s="154" t="s">
        <v>19116</v>
      </c>
      <c r="P184" s="154" t="s">
        <v>14740</v>
      </c>
      <c r="T184" s="154" t="s">
        <v>6</v>
      </c>
      <c r="U184" s="154" t="s">
        <v>6</v>
      </c>
      <c r="V184" s="154" t="s">
        <v>6</v>
      </c>
      <c r="AC184" s="154" t="s">
        <v>14746</v>
      </c>
    </row>
    <row r="185" spans="1:32">
      <c r="A185" s="154" t="s">
        <v>4085</v>
      </c>
      <c r="B185" s="154" t="s">
        <v>14305</v>
      </c>
      <c r="C185" s="154" t="s">
        <v>14379</v>
      </c>
      <c r="D185" s="154" t="s">
        <v>14416</v>
      </c>
      <c r="E185" s="154" t="s">
        <v>14327</v>
      </c>
      <c r="F185" s="154" t="s">
        <v>14394</v>
      </c>
      <c r="G185" s="154" t="s">
        <v>14395</v>
      </c>
      <c r="H185" s="154" t="s">
        <v>17197</v>
      </c>
      <c r="L185" s="154" t="s">
        <v>17198</v>
      </c>
      <c r="N185" s="154" t="s">
        <v>17199</v>
      </c>
      <c r="O185" s="154" t="s">
        <v>14767</v>
      </c>
      <c r="P185" s="154" t="s">
        <v>14740</v>
      </c>
      <c r="Q185" s="154" t="s">
        <v>15418</v>
      </c>
      <c r="R185" s="154" t="s">
        <v>1453</v>
      </c>
      <c r="S185" s="154" t="s">
        <v>1453</v>
      </c>
      <c r="T185" s="154" t="s">
        <v>14742</v>
      </c>
      <c r="U185" s="154" t="s">
        <v>17200</v>
      </c>
      <c r="V185" s="154" t="s">
        <v>17201</v>
      </c>
      <c r="Z185" s="154" t="s">
        <v>14745</v>
      </c>
      <c r="AC185" s="154" t="s">
        <v>14746</v>
      </c>
      <c r="AE185" s="154" t="s">
        <v>14747</v>
      </c>
      <c r="AF185" s="154" t="s">
        <v>14748</v>
      </c>
    </row>
    <row r="186" spans="1:32">
      <c r="A186" s="154" t="s">
        <v>13025</v>
      </c>
      <c r="B186" s="154" t="s">
        <v>14305</v>
      </c>
      <c r="C186" s="154" t="s">
        <v>13024</v>
      </c>
      <c r="D186" s="154" t="s">
        <v>13026</v>
      </c>
      <c r="E186" s="154" t="s">
        <v>14333</v>
      </c>
      <c r="F186" s="154" t="s">
        <v>14325</v>
      </c>
      <c r="G186" s="154" t="s">
        <v>20312</v>
      </c>
      <c r="H186" s="154" t="s">
        <v>13027</v>
      </c>
      <c r="N186" s="154" t="s">
        <v>18717</v>
      </c>
      <c r="O186" s="154" t="s">
        <v>14820</v>
      </c>
      <c r="P186" s="154" t="s">
        <v>14740</v>
      </c>
      <c r="Q186" s="154" t="s">
        <v>20310</v>
      </c>
      <c r="R186" s="154">
        <v>0</v>
      </c>
      <c r="S186" s="154">
        <v>0</v>
      </c>
      <c r="T186" s="154" t="s">
        <v>14785</v>
      </c>
      <c r="U186" s="154">
        <v>15900004493333</v>
      </c>
      <c r="V186" s="154" t="s">
        <v>20311</v>
      </c>
      <c r="Z186" s="154" t="s">
        <v>14745</v>
      </c>
      <c r="AC186" s="154" t="s">
        <v>14746</v>
      </c>
      <c r="AE186" s="154" t="s">
        <v>14747</v>
      </c>
      <c r="AF186" s="154" t="s">
        <v>14748</v>
      </c>
    </row>
    <row r="187" spans="1:32">
      <c r="A187" s="154" t="s">
        <v>13045</v>
      </c>
      <c r="B187" s="154" t="s">
        <v>16004</v>
      </c>
      <c r="C187" s="154" t="s">
        <v>13044</v>
      </c>
      <c r="D187" s="154" t="s">
        <v>13046</v>
      </c>
      <c r="E187" s="154" t="s">
        <v>14324</v>
      </c>
      <c r="F187" s="154" t="s">
        <v>14673</v>
      </c>
      <c r="G187" s="154" t="s">
        <v>20315</v>
      </c>
      <c r="H187" s="154" t="s">
        <v>12680</v>
      </c>
      <c r="N187" s="154" t="s">
        <v>15021</v>
      </c>
      <c r="O187" s="154" t="s">
        <v>14794</v>
      </c>
      <c r="P187" s="154" t="s">
        <v>14740</v>
      </c>
      <c r="Q187" s="154" t="s">
        <v>20313</v>
      </c>
      <c r="R187" s="154">
        <v>0</v>
      </c>
      <c r="S187" s="154">
        <v>0</v>
      </c>
      <c r="T187" s="154" t="s">
        <v>20314</v>
      </c>
      <c r="U187" s="154" t="s">
        <v>12970</v>
      </c>
      <c r="V187" s="154" t="s">
        <v>12970</v>
      </c>
      <c r="Z187" s="154" t="s">
        <v>14745</v>
      </c>
      <c r="AC187" s="154" t="s">
        <v>14746</v>
      </c>
      <c r="AE187" s="154" t="s">
        <v>14747</v>
      </c>
      <c r="AF187" s="154" t="s">
        <v>14748</v>
      </c>
    </row>
    <row r="188" spans="1:32">
      <c r="A188" s="154" t="s">
        <v>16087</v>
      </c>
      <c r="B188" s="154" t="s">
        <v>16004</v>
      </c>
      <c r="C188" s="154" t="s">
        <v>16088</v>
      </c>
      <c r="D188" s="154" t="s">
        <v>16089</v>
      </c>
      <c r="E188" s="154" t="s">
        <v>14477</v>
      </c>
      <c r="F188" s="154" t="s">
        <v>14325</v>
      </c>
      <c r="G188" s="154" t="s">
        <v>16090</v>
      </c>
      <c r="H188" s="154" t="s">
        <v>16091</v>
      </c>
      <c r="N188" s="154" t="s">
        <v>14957</v>
      </c>
      <c r="O188" s="154" t="s">
        <v>14767</v>
      </c>
      <c r="P188" s="154" t="s">
        <v>14740</v>
      </c>
      <c r="Q188" s="154" t="s">
        <v>16092</v>
      </c>
      <c r="R188" s="154" t="s">
        <v>1453</v>
      </c>
      <c r="S188" s="154" t="s">
        <v>1453</v>
      </c>
      <c r="T188" s="154" t="s">
        <v>14742</v>
      </c>
      <c r="U188" s="154">
        <v>1080023545362</v>
      </c>
      <c r="V188" s="154" t="s">
        <v>16088</v>
      </c>
      <c r="Z188" s="154" t="s">
        <v>14745</v>
      </c>
      <c r="AC188" s="154" t="s">
        <v>14746</v>
      </c>
      <c r="AE188" s="154" t="s">
        <v>14747</v>
      </c>
      <c r="AF188" s="154" t="s">
        <v>14748</v>
      </c>
    </row>
    <row r="189" spans="1:32">
      <c r="A189" s="154" t="s">
        <v>1750</v>
      </c>
      <c r="B189" s="154" t="s">
        <v>16004</v>
      </c>
      <c r="C189" s="154" t="s">
        <v>1749</v>
      </c>
      <c r="D189" s="154" t="s">
        <v>1751</v>
      </c>
      <c r="E189" s="154" t="s">
        <v>6</v>
      </c>
      <c r="G189" s="154" t="s">
        <v>14606</v>
      </c>
      <c r="H189" s="154" t="s">
        <v>20316</v>
      </c>
      <c r="N189" s="154" t="s">
        <v>109</v>
      </c>
      <c r="P189" s="154" t="s">
        <v>14740</v>
      </c>
      <c r="Q189" s="154" t="s">
        <v>20317</v>
      </c>
      <c r="AC189" s="154" t="s">
        <v>15226</v>
      </c>
    </row>
    <row r="190" spans="1:32">
      <c r="A190" s="154" t="s">
        <v>2440</v>
      </c>
      <c r="B190" s="154" t="s">
        <v>14305</v>
      </c>
      <c r="C190" s="154" t="s">
        <v>2439</v>
      </c>
      <c r="D190" s="154" t="s">
        <v>2441</v>
      </c>
      <c r="E190" s="154" t="s">
        <v>20319</v>
      </c>
      <c r="G190" s="154" t="s">
        <v>14606</v>
      </c>
      <c r="H190" s="154" t="s">
        <v>2442</v>
      </c>
      <c r="N190" s="154" t="s">
        <v>109</v>
      </c>
      <c r="P190" s="154" t="s">
        <v>14740</v>
      </c>
      <c r="Q190" s="154" t="s">
        <v>20318</v>
      </c>
      <c r="AC190" s="154" t="s">
        <v>14746</v>
      </c>
    </row>
    <row r="191" spans="1:32">
      <c r="A191" s="154" t="s">
        <v>18029</v>
      </c>
      <c r="B191" s="154" t="s">
        <v>14305</v>
      </c>
      <c r="C191" s="154" t="s">
        <v>14380</v>
      </c>
      <c r="D191" s="154" t="s">
        <v>20320</v>
      </c>
      <c r="E191" s="154" t="s">
        <v>14327</v>
      </c>
      <c r="F191" s="154" t="s">
        <v>14325</v>
      </c>
      <c r="G191" s="154" t="s">
        <v>20321</v>
      </c>
      <c r="H191" s="154" t="s">
        <v>17189</v>
      </c>
      <c r="N191" s="154" t="s">
        <v>14819</v>
      </c>
      <c r="O191" s="154" t="s">
        <v>14820</v>
      </c>
      <c r="P191" s="154" t="s">
        <v>14740</v>
      </c>
      <c r="Q191" s="154" t="s">
        <v>17190</v>
      </c>
      <c r="R191" s="154" t="s">
        <v>1453</v>
      </c>
      <c r="S191" s="154" t="s">
        <v>1453</v>
      </c>
      <c r="T191" s="154" t="s">
        <v>14900</v>
      </c>
      <c r="U191" s="154" t="s">
        <v>17191</v>
      </c>
      <c r="V191" s="154" t="s">
        <v>17190</v>
      </c>
      <c r="Z191" s="154" t="s">
        <v>14745</v>
      </c>
      <c r="AC191" s="154" t="s">
        <v>14746</v>
      </c>
      <c r="AE191" s="154" t="s">
        <v>14747</v>
      </c>
      <c r="AF191" s="154" t="s">
        <v>14748</v>
      </c>
    </row>
    <row r="192" spans="1:32">
      <c r="A192" s="154" t="s">
        <v>12129</v>
      </c>
      <c r="B192" s="154" t="s">
        <v>16004</v>
      </c>
      <c r="C192" s="154" t="s">
        <v>12128</v>
      </c>
      <c r="D192" s="154" t="s">
        <v>12130</v>
      </c>
      <c r="E192" s="154" t="s">
        <v>14704</v>
      </c>
      <c r="F192" s="154" t="s">
        <v>14467</v>
      </c>
      <c r="G192" s="154" t="s">
        <v>20324</v>
      </c>
      <c r="H192" s="154" t="s">
        <v>12131</v>
      </c>
      <c r="N192" s="154" t="s">
        <v>18689</v>
      </c>
      <c r="O192" s="154" t="s">
        <v>14988</v>
      </c>
      <c r="P192" s="154" t="s">
        <v>14740</v>
      </c>
      <c r="Q192" s="154" t="s">
        <v>20322</v>
      </c>
      <c r="R192" s="154">
        <v>0</v>
      </c>
      <c r="S192" s="154">
        <v>0</v>
      </c>
      <c r="T192" s="154" t="s">
        <v>14797</v>
      </c>
      <c r="U192" s="154">
        <v>3831377699</v>
      </c>
      <c r="V192" s="154" t="s">
        <v>20323</v>
      </c>
      <c r="Z192" s="154" t="s">
        <v>14745</v>
      </c>
      <c r="AC192" s="154" t="s">
        <v>14746</v>
      </c>
      <c r="AE192" s="154" t="s">
        <v>14747</v>
      </c>
      <c r="AF192" s="154" t="s">
        <v>14748</v>
      </c>
    </row>
    <row r="193" spans="1:32">
      <c r="A193" s="154" t="s">
        <v>8204</v>
      </c>
      <c r="B193" s="154" t="s">
        <v>16004</v>
      </c>
      <c r="C193" s="154" t="s">
        <v>20325</v>
      </c>
      <c r="D193" s="154" t="s">
        <v>20326</v>
      </c>
      <c r="E193" s="154" t="s">
        <v>14396</v>
      </c>
      <c r="F193" s="154" t="s">
        <v>14405</v>
      </c>
      <c r="H193" s="154" t="s">
        <v>8206</v>
      </c>
      <c r="I193" s="154" t="s">
        <v>8207</v>
      </c>
      <c r="J193" s="154" t="s">
        <v>8208</v>
      </c>
      <c r="K193" s="154" t="s">
        <v>8207</v>
      </c>
      <c r="N193" s="154" t="s">
        <v>14832</v>
      </c>
      <c r="O193" s="154" t="s">
        <v>14833</v>
      </c>
      <c r="P193" s="154" t="s">
        <v>14740</v>
      </c>
      <c r="Q193" s="154" t="s">
        <v>20327</v>
      </c>
      <c r="R193" s="154">
        <v>0</v>
      </c>
      <c r="S193" s="154" t="s">
        <v>20328</v>
      </c>
      <c r="T193" s="154" t="s">
        <v>14785</v>
      </c>
      <c r="U193" s="154" t="s">
        <v>20329</v>
      </c>
      <c r="V193" s="154" t="s">
        <v>20330</v>
      </c>
      <c r="W193" s="154">
        <v>0</v>
      </c>
      <c r="X193" s="154">
        <v>0</v>
      </c>
      <c r="Y193" s="154">
        <v>0</v>
      </c>
      <c r="Z193" s="154" t="s">
        <v>14745</v>
      </c>
      <c r="AA193" s="154">
        <v>0</v>
      </c>
      <c r="AB193" s="154">
        <v>0</v>
      </c>
      <c r="AC193" s="154" t="s">
        <v>14746</v>
      </c>
      <c r="AD193" s="154" t="s">
        <v>20331</v>
      </c>
      <c r="AE193" s="154" t="s">
        <v>14746</v>
      </c>
      <c r="AF193" s="154" t="s">
        <v>16903</v>
      </c>
    </row>
    <row r="194" spans="1:32">
      <c r="A194" s="154" t="s">
        <v>6854</v>
      </c>
      <c r="B194" s="154" t="s">
        <v>16004</v>
      </c>
      <c r="C194" s="154" t="s">
        <v>20332</v>
      </c>
      <c r="D194" s="154" t="s">
        <v>6855</v>
      </c>
      <c r="E194" s="154" t="s">
        <v>15693</v>
      </c>
      <c r="F194" s="154" t="s">
        <v>14401</v>
      </c>
      <c r="H194" s="154" t="s">
        <v>6856</v>
      </c>
      <c r="N194" s="154" t="s">
        <v>20333</v>
      </c>
      <c r="O194" s="154" t="s">
        <v>19298</v>
      </c>
      <c r="P194" s="154" t="s">
        <v>14740</v>
      </c>
      <c r="Q194" s="154" t="s">
        <v>6853</v>
      </c>
      <c r="R194" s="154">
        <v>0</v>
      </c>
      <c r="S194" s="154">
        <v>0</v>
      </c>
      <c r="T194" s="154" t="s">
        <v>20334</v>
      </c>
      <c r="U194" s="154" t="s">
        <v>20335</v>
      </c>
      <c r="V194" s="154" t="s">
        <v>20336</v>
      </c>
      <c r="Z194" s="154" t="s">
        <v>14745</v>
      </c>
      <c r="AC194" s="154" t="s">
        <v>14746</v>
      </c>
      <c r="AE194" s="154" t="s">
        <v>15226</v>
      </c>
      <c r="AF194" s="154" t="s">
        <v>14748</v>
      </c>
    </row>
    <row r="195" spans="1:32">
      <c r="A195" s="154" t="s">
        <v>1082</v>
      </c>
      <c r="B195" s="154" t="s">
        <v>16004</v>
      </c>
      <c r="C195" s="154" t="s">
        <v>1081</v>
      </c>
      <c r="D195" s="154" t="s">
        <v>1083</v>
      </c>
      <c r="E195" s="154" t="s">
        <v>6</v>
      </c>
      <c r="G195" s="154" t="s">
        <v>14606</v>
      </c>
      <c r="M195" s="154" t="s">
        <v>20337</v>
      </c>
      <c r="N195" s="154" t="s">
        <v>11834</v>
      </c>
      <c r="P195" s="154" t="s">
        <v>14740</v>
      </c>
      <c r="T195" s="154" t="s">
        <v>6</v>
      </c>
      <c r="U195" s="154" t="s">
        <v>6</v>
      </c>
      <c r="V195" s="154" t="s">
        <v>6</v>
      </c>
      <c r="AC195" s="154" t="s">
        <v>14746</v>
      </c>
    </row>
    <row r="196" spans="1:32">
      <c r="A196" s="154" t="s">
        <v>2647</v>
      </c>
      <c r="B196" s="154" t="s">
        <v>14305</v>
      </c>
      <c r="C196" s="154" t="s">
        <v>2646</v>
      </c>
      <c r="D196" s="154" t="s">
        <v>2648</v>
      </c>
      <c r="E196" s="154" t="s">
        <v>16195</v>
      </c>
      <c r="G196" s="154" t="s">
        <v>14606</v>
      </c>
      <c r="H196" s="154" t="s">
        <v>2649</v>
      </c>
      <c r="AC196" s="154" t="s">
        <v>14746</v>
      </c>
    </row>
    <row r="197" spans="1:32">
      <c r="A197" s="154" t="s">
        <v>5083</v>
      </c>
      <c r="B197" s="154" t="s">
        <v>14305</v>
      </c>
      <c r="C197" s="154" t="s">
        <v>20338</v>
      </c>
      <c r="D197" s="154" t="s">
        <v>5084</v>
      </c>
      <c r="E197" s="154" t="s">
        <v>14333</v>
      </c>
      <c r="F197" s="154" t="s">
        <v>14325</v>
      </c>
      <c r="H197" s="154">
        <v>81377241960</v>
      </c>
      <c r="J197" s="154">
        <v>81377241960</v>
      </c>
      <c r="N197" s="154" t="s">
        <v>1459</v>
      </c>
      <c r="P197" s="154" t="s">
        <v>14740</v>
      </c>
      <c r="Q197" s="154" t="s">
        <v>20339</v>
      </c>
      <c r="R197" s="154" t="s">
        <v>20339</v>
      </c>
      <c r="S197" s="154" t="s">
        <v>20339</v>
      </c>
      <c r="T197" s="154" t="s">
        <v>14907</v>
      </c>
      <c r="U197" s="154">
        <v>4116841773</v>
      </c>
      <c r="V197" s="154" t="s">
        <v>20339</v>
      </c>
      <c r="Z197" s="154" t="s">
        <v>14745</v>
      </c>
      <c r="AC197" s="154" t="s">
        <v>15226</v>
      </c>
      <c r="AE197" s="154" t="s">
        <v>15226</v>
      </c>
      <c r="AF197" s="154" t="s">
        <v>14748</v>
      </c>
    </row>
    <row r="198" spans="1:32">
      <c r="A198" s="154" t="s">
        <v>1413</v>
      </c>
      <c r="B198" s="154" t="s">
        <v>16004</v>
      </c>
      <c r="C198" s="154" t="s">
        <v>20340</v>
      </c>
      <c r="D198" s="154" t="s">
        <v>1414</v>
      </c>
      <c r="E198" s="154" t="s">
        <v>14704</v>
      </c>
      <c r="F198" s="154" t="s">
        <v>14467</v>
      </c>
      <c r="G198" s="154" t="s">
        <v>14606</v>
      </c>
      <c r="H198" s="154" t="s">
        <v>542</v>
      </c>
      <c r="I198" s="154" t="s">
        <v>1415</v>
      </c>
      <c r="J198" s="154" t="s">
        <v>543</v>
      </c>
      <c r="K198" s="154" t="s">
        <v>1415</v>
      </c>
      <c r="M198" s="154" t="s">
        <v>20341</v>
      </c>
      <c r="N198" s="154" t="s">
        <v>11834</v>
      </c>
      <c r="P198" s="154" t="s">
        <v>14740</v>
      </c>
      <c r="Q198" s="154" t="s">
        <v>19345</v>
      </c>
      <c r="T198" s="154" t="s">
        <v>14797</v>
      </c>
      <c r="U198" s="154">
        <v>3451684858</v>
      </c>
      <c r="V198" s="154" t="s">
        <v>19345</v>
      </c>
      <c r="AC198" s="154" t="s">
        <v>15226</v>
      </c>
    </row>
    <row r="199" spans="1:32">
      <c r="A199" s="154" t="s">
        <v>10781</v>
      </c>
      <c r="B199" s="154" t="s">
        <v>16004</v>
      </c>
      <c r="C199" s="154" t="s">
        <v>10780</v>
      </c>
      <c r="D199" s="154" t="s">
        <v>10782</v>
      </c>
      <c r="E199" s="154" t="s">
        <v>14276</v>
      </c>
      <c r="F199" s="154" t="s">
        <v>16094</v>
      </c>
      <c r="G199" s="154" t="s">
        <v>16095</v>
      </c>
      <c r="H199" s="154" t="s">
        <v>10783</v>
      </c>
      <c r="N199" s="154" t="s">
        <v>14812</v>
      </c>
      <c r="O199" s="154" t="s">
        <v>14804</v>
      </c>
      <c r="P199" s="154" t="s">
        <v>14740</v>
      </c>
      <c r="Q199" s="154" t="s">
        <v>16096</v>
      </c>
      <c r="R199" s="154">
        <v>0</v>
      </c>
      <c r="S199" s="154">
        <v>0</v>
      </c>
      <c r="T199" s="154" t="s">
        <v>14797</v>
      </c>
      <c r="U199" s="154">
        <v>653029010</v>
      </c>
      <c r="V199" s="154" t="s">
        <v>16098</v>
      </c>
      <c r="Z199" s="154" t="s">
        <v>14745</v>
      </c>
      <c r="AC199" s="154" t="s">
        <v>14746</v>
      </c>
      <c r="AE199" s="154" t="s">
        <v>14747</v>
      </c>
      <c r="AF199" s="154" t="s">
        <v>14748</v>
      </c>
    </row>
    <row r="200" spans="1:32">
      <c r="A200" s="154" t="s">
        <v>18030</v>
      </c>
      <c r="B200" s="154" t="s">
        <v>15303</v>
      </c>
      <c r="C200" s="154" t="s">
        <v>20342</v>
      </c>
      <c r="D200" s="154" t="s">
        <v>20343</v>
      </c>
      <c r="E200" s="154" t="s">
        <v>14934</v>
      </c>
      <c r="F200" s="154" t="s">
        <v>14935</v>
      </c>
      <c r="G200" s="154" t="s">
        <v>20345</v>
      </c>
      <c r="H200" s="154">
        <v>85374051630</v>
      </c>
      <c r="N200" s="154" t="s">
        <v>15821</v>
      </c>
      <c r="O200" s="154" t="s">
        <v>15331</v>
      </c>
      <c r="P200" s="154" t="s">
        <v>14740</v>
      </c>
      <c r="Q200" s="154" t="s">
        <v>20344</v>
      </c>
      <c r="R200" s="154">
        <v>0</v>
      </c>
      <c r="S200" s="154">
        <v>0</v>
      </c>
      <c r="T200" s="154" t="s">
        <v>14907</v>
      </c>
      <c r="U200" s="154">
        <v>966698381</v>
      </c>
      <c r="V200" s="154" t="s">
        <v>20342</v>
      </c>
      <c r="Z200" s="154" t="s">
        <v>14745</v>
      </c>
      <c r="AC200" s="154" t="s">
        <v>14746</v>
      </c>
      <c r="AE200" s="154" t="s">
        <v>14747</v>
      </c>
      <c r="AF200" s="154" t="s">
        <v>14748</v>
      </c>
    </row>
    <row r="201" spans="1:32">
      <c r="A201" s="154" t="s">
        <v>16099</v>
      </c>
      <c r="B201" s="154" t="s">
        <v>16004</v>
      </c>
      <c r="C201" s="154" t="s">
        <v>16100</v>
      </c>
      <c r="D201" s="154" t="s">
        <v>20346</v>
      </c>
      <c r="E201" s="154" t="s">
        <v>14333</v>
      </c>
      <c r="F201" s="154" t="s">
        <v>15708</v>
      </c>
      <c r="G201" s="154" t="s">
        <v>16102</v>
      </c>
      <c r="H201" s="154">
        <v>215712644</v>
      </c>
      <c r="I201" s="154" t="s">
        <v>16104</v>
      </c>
      <c r="J201" s="154">
        <v>215712644</v>
      </c>
      <c r="K201" s="154" t="s">
        <v>16104</v>
      </c>
      <c r="N201" s="154" t="s">
        <v>14848</v>
      </c>
      <c r="O201" s="154" t="s">
        <v>14804</v>
      </c>
      <c r="P201" s="154" t="s">
        <v>14740</v>
      </c>
      <c r="Q201" s="154" t="s">
        <v>16105</v>
      </c>
      <c r="R201" s="154" t="s">
        <v>1453</v>
      </c>
      <c r="S201" s="154" t="s">
        <v>16106</v>
      </c>
      <c r="T201" s="154" t="s">
        <v>1453</v>
      </c>
      <c r="U201" s="154" t="s">
        <v>1453</v>
      </c>
      <c r="V201" s="154" t="s">
        <v>1453</v>
      </c>
      <c r="W201" s="154" t="s">
        <v>1453</v>
      </c>
      <c r="X201" s="154" t="s">
        <v>1453</v>
      </c>
      <c r="Y201" s="154" t="s">
        <v>1453</v>
      </c>
      <c r="Z201" s="154" t="s">
        <v>14745</v>
      </c>
      <c r="AA201" s="154" t="s">
        <v>1453</v>
      </c>
      <c r="AB201" s="154" t="s">
        <v>1453</v>
      </c>
      <c r="AC201" s="154" t="s">
        <v>14746</v>
      </c>
      <c r="AD201" s="154" t="s">
        <v>16107</v>
      </c>
      <c r="AE201" s="154" t="s">
        <v>14755</v>
      </c>
      <c r="AF201" s="154" t="s">
        <v>14748</v>
      </c>
    </row>
    <row r="202" spans="1:32">
      <c r="A202" s="154" t="s">
        <v>6662</v>
      </c>
      <c r="B202" s="154" t="s">
        <v>16004</v>
      </c>
      <c r="C202" s="154" t="s">
        <v>20347</v>
      </c>
      <c r="D202" s="154" t="s">
        <v>6663</v>
      </c>
      <c r="E202" s="154" t="s">
        <v>14333</v>
      </c>
      <c r="F202" s="154" t="s">
        <v>14325</v>
      </c>
      <c r="G202" s="154" t="s">
        <v>20354</v>
      </c>
      <c r="H202" s="154" t="s">
        <v>6664</v>
      </c>
      <c r="I202" s="154" t="s">
        <v>6665</v>
      </c>
      <c r="J202" s="154" t="s">
        <v>6666</v>
      </c>
      <c r="K202" s="154" t="s">
        <v>6665</v>
      </c>
      <c r="N202" s="154" t="s">
        <v>15771</v>
      </c>
      <c r="O202" s="154" t="s">
        <v>14988</v>
      </c>
      <c r="P202" s="154" t="s">
        <v>14740</v>
      </c>
      <c r="Q202" s="154" t="s">
        <v>20348</v>
      </c>
      <c r="R202" s="154" t="s">
        <v>20349</v>
      </c>
      <c r="S202" s="154" t="s">
        <v>20350</v>
      </c>
      <c r="T202" s="154" t="s">
        <v>16013</v>
      </c>
      <c r="U202" s="154" t="s">
        <v>20351</v>
      </c>
      <c r="V202" s="154" t="s">
        <v>20352</v>
      </c>
      <c r="Z202" s="154" t="s">
        <v>14745</v>
      </c>
      <c r="AC202" s="154" t="s">
        <v>14746</v>
      </c>
      <c r="AD202" s="154" t="s">
        <v>20353</v>
      </c>
      <c r="AE202" s="154" t="s">
        <v>14746</v>
      </c>
      <c r="AF202" s="154" t="s">
        <v>16903</v>
      </c>
    </row>
    <row r="203" spans="1:32">
      <c r="A203" s="154" t="s">
        <v>18031</v>
      </c>
      <c r="B203" s="154" t="s">
        <v>15303</v>
      </c>
      <c r="C203" s="154" t="s">
        <v>20355</v>
      </c>
      <c r="D203" s="154" t="s">
        <v>20357</v>
      </c>
      <c r="E203" s="154" t="s">
        <v>15461</v>
      </c>
      <c r="F203" s="154" t="s">
        <v>16007</v>
      </c>
      <c r="G203" s="154" t="s">
        <v>20360</v>
      </c>
      <c r="H203" s="154" t="s">
        <v>20356</v>
      </c>
      <c r="N203" s="154" t="s">
        <v>14803</v>
      </c>
      <c r="O203" s="154" t="s">
        <v>14804</v>
      </c>
      <c r="P203" s="154" t="s">
        <v>14740</v>
      </c>
      <c r="Q203" s="154" t="s">
        <v>20358</v>
      </c>
      <c r="R203" s="154" t="s">
        <v>1453</v>
      </c>
      <c r="S203" s="154" t="s">
        <v>1453</v>
      </c>
      <c r="T203" s="154" t="s">
        <v>14862</v>
      </c>
      <c r="U203" s="154" t="s">
        <v>20359</v>
      </c>
      <c r="V203" s="154" t="s">
        <v>20355</v>
      </c>
      <c r="Z203" s="154" t="s">
        <v>14745</v>
      </c>
      <c r="AC203" s="154" t="s">
        <v>14746</v>
      </c>
      <c r="AE203" s="154" t="s">
        <v>14747</v>
      </c>
      <c r="AF203" s="154" t="s">
        <v>14748</v>
      </c>
    </row>
    <row r="204" spans="1:32">
      <c r="A204" s="154" t="s">
        <v>3217</v>
      </c>
      <c r="B204" s="154" t="s">
        <v>16004</v>
      </c>
      <c r="C204" s="154" t="s">
        <v>20361</v>
      </c>
      <c r="D204" s="154" t="s">
        <v>3218</v>
      </c>
      <c r="E204" s="154" t="s">
        <v>14324</v>
      </c>
      <c r="G204" s="154" t="s">
        <v>14606</v>
      </c>
      <c r="H204" s="154" t="s">
        <v>3219</v>
      </c>
      <c r="I204" s="154" t="s">
        <v>204</v>
      </c>
      <c r="J204" s="154" t="s">
        <v>3219</v>
      </c>
      <c r="K204" s="154" t="s">
        <v>204</v>
      </c>
      <c r="L204" s="154" t="s">
        <v>20362</v>
      </c>
      <c r="N204" s="154" t="s">
        <v>2273</v>
      </c>
      <c r="P204" s="154" t="s">
        <v>14740</v>
      </c>
      <c r="Q204" s="154" t="s">
        <v>20363</v>
      </c>
      <c r="T204" s="154" t="s">
        <v>20364</v>
      </c>
      <c r="U204" s="154">
        <v>53084659</v>
      </c>
      <c r="V204" s="154" t="s">
        <v>3216</v>
      </c>
      <c r="W204" s="154">
        <v>11</v>
      </c>
      <c r="X204" s="154">
        <v>2000</v>
      </c>
      <c r="Y204" s="154">
        <v>2</v>
      </c>
      <c r="Z204" s="154" t="s">
        <v>14745</v>
      </c>
      <c r="AB204" s="154">
        <v>100</v>
      </c>
      <c r="AC204" s="154" t="s">
        <v>14746</v>
      </c>
    </row>
    <row r="205" spans="1:32">
      <c r="A205" s="154" t="s">
        <v>18032</v>
      </c>
      <c r="B205" s="154" t="s">
        <v>16004</v>
      </c>
      <c r="C205" s="154" t="s">
        <v>2066</v>
      </c>
      <c r="D205" s="154" t="s">
        <v>2068</v>
      </c>
      <c r="E205" s="154" t="s">
        <v>6</v>
      </c>
      <c r="G205" s="154" t="s">
        <v>14606</v>
      </c>
      <c r="H205" s="154" t="s">
        <v>2069</v>
      </c>
      <c r="J205" s="154" t="s">
        <v>2070</v>
      </c>
      <c r="L205" s="154" t="s">
        <v>20365</v>
      </c>
      <c r="Q205" s="154" t="s">
        <v>20366</v>
      </c>
      <c r="AC205" s="154" t="s">
        <v>14746</v>
      </c>
    </row>
    <row r="206" spans="1:32">
      <c r="A206" s="154" t="s">
        <v>3478</v>
      </c>
      <c r="B206" s="154" t="s">
        <v>14305</v>
      </c>
      <c r="C206" s="154" t="s">
        <v>20367</v>
      </c>
      <c r="D206" s="154" t="s">
        <v>3479</v>
      </c>
      <c r="E206" s="154" t="s">
        <v>14324</v>
      </c>
      <c r="G206" s="154" t="s">
        <v>14606</v>
      </c>
      <c r="H206" s="154" t="s">
        <v>3480</v>
      </c>
      <c r="I206" s="154" t="s">
        <v>3481</v>
      </c>
      <c r="J206" s="154" t="s">
        <v>2070</v>
      </c>
      <c r="K206" s="154" t="s">
        <v>3481</v>
      </c>
      <c r="L206" s="154" t="s">
        <v>20368</v>
      </c>
      <c r="N206" s="154" t="s">
        <v>109</v>
      </c>
      <c r="P206" s="154" t="s">
        <v>14740</v>
      </c>
      <c r="Q206" s="154" t="s">
        <v>20369</v>
      </c>
      <c r="T206" s="154" t="s">
        <v>20370</v>
      </c>
      <c r="U206" s="154" t="s">
        <v>20370</v>
      </c>
      <c r="V206" s="154" t="s">
        <v>20370</v>
      </c>
      <c r="Z206" s="154" t="s">
        <v>14745</v>
      </c>
      <c r="AC206" s="154" t="s">
        <v>14746</v>
      </c>
    </row>
    <row r="207" spans="1:32">
      <c r="A207" s="154" t="s">
        <v>16108</v>
      </c>
      <c r="B207" s="154" t="s">
        <v>16004</v>
      </c>
      <c r="C207" s="154" t="s">
        <v>16109</v>
      </c>
      <c r="D207" s="154" t="s">
        <v>20371</v>
      </c>
      <c r="E207" s="154" t="s">
        <v>14396</v>
      </c>
      <c r="F207" s="154" t="s">
        <v>14461</v>
      </c>
      <c r="H207" s="154" t="s">
        <v>16111</v>
      </c>
      <c r="N207" s="154" t="s">
        <v>15455</v>
      </c>
      <c r="O207" s="154" t="s">
        <v>14833</v>
      </c>
      <c r="P207" s="154" t="s">
        <v>14740</v>
      </c>
      <c r="Q207" s="154" t="s">
        <v>16112</v>
      </c>
      <c r="R207" s="154" t="s">
        <v>1453</v>
      </c>
      <c r="S207" s="154" t="s">
        <v>1453</v>
      </c>
      <c r="T207" s="154" t="s">
        <v>14839</v>
      </c>
      <c r="U207" s="154">
        <v>2022102550</v>
      </c>
      <c r="V207" s="154" t="s">
        <v>16114</v>
      </c>
      <c r="Z207" s="154" t="s">
        <v>14745</v>
      </c>
      <c r="AC207" s="154" t="s">
        <v>14746</v>
      </c>
      <c r="AE207" s="154" t="s">
        <v>14747</v>
      </c>
      <c r="AF207" s="154" t="s">
        <v>14748</v>
      </c>
    </row>
    <row r="208" spans="1:32">
      <c r="A208" s="154" t="s">
        <v>2275</v>
      </c>
      <c r="B208" s="154" t="s">
        <v>14735</v>
      </c>
      <c r="C208" s="154" t="s">
        <v>2274</v>
      </c>
      <c r="D208" s="154" t="s">
        <v>2276</v>
      </c>
      <c r="E208" s="154" t="s">
        <v>6</v>
      </c>
      <c r="G208" s="154" t="s">
        <v>14606</v>
      </c>
      <c r="AC208" s="154" t="s">
        <v>14746</v>
      </c>
    </row>
    <row r="209" spans="1:32">
      <c r="A209" s="154" t="s">
        <v>2111</v>
      </c>
      <c r="B209" s="154" t="s">
        <v>16004</v>
      </c>
      <c r="C209" s="154" t="s">
        <v>20372</v>
      </c>
      <c r="D209" s="154" t="s">
        <v>20374</v>
      </c>
      <c r="E209" s="154" t="s">
        <v>16255</v>
      </c>
      <c r="F209" s="154" t="s">
        <v>14405</v>
      </c>
      <c r="H209" s="154" t="s">
        <v>2113</v>
      </c>
      <c r="I209" s="154" t="s">
        <v>2114</v>
      </c>
      <c r="J209" s="154" t="s">
        <v>2115</v>
      </c>
      <c r="K209" s="154" t="s">
        <v>2114</v>
      </c>
      <c r="L209" s="154" t="s">
        <v>20373</v>
      </c>
      <c r="N209" s="154" t="s">
        <v>15417</v>
      </c>
      <c r="O209" s="154" t="s">
        <v>15416</v>
      </c>
      <c r="P209" s="154" t="s">
        <v>14795</v>
      </c>
      <c r="Q209" s="154" t="s">
        <v>20375</v>
      </c>
      <c r="R209" s="154">
        <v>0</v>
      </c>
      <c r="S209" s="154">
        <v>0</v>
      </c>
      <c r="T209" s="154" t="s">
        <v>20376</v>
      </c>
      <c r="U209" s="154" t="s">
        <v>20377</v>
      </c>
      <c r="V209" s="154" t="s">
        <v>20378</v>
      </c>
      <c r="AC209" s="154" t="s">
        <v>14746</v>
      </c>
      <c r="AD209" s="154" t="s">
        <v>20379</v>
      </c>
      <c r="AE209" s="154" t="s">
        <v>14746</v>
      </c>
      <c r="AF209" s="154" t="s">
        <v>20380</v>
      </c>
    </row>
    <row r="210" spans="1:32">
      <c r="A210" s="154" t="s">
        <v>16115</v>
      </c>
      <c r="B210" s="154" t="s">
        <v>16004</v>
      </c>
      <c r="C210" s="154" t="s">
        <v>16116</v>
      </c>
      <c r="D210" s="154" t="s">
        <v>16117</v>
      </c>
      <c r="E210" s="154" t="s">
        <v>14276</v>
      </c>
      <c r="F210" s="154" t="s">
        <v>14432</v>
      </c>
      <c r="H210" s="154" t="s">
        <v>16118</v>
      </c>
      <c r="N210" s="154" t="s">
        <v>14860</v>
      </c>
      <c r="O210" s="154" t="s">
        <v>14804</v>
      </c>
      <c r="P210" s="154" t="s">
        <v>14740</v>
      </c>
      <c r="Q210" s="154" t="s">
        <v>16119</v>
      </c>
      <c r="R210" s="154" t="s">
        <v>1453</v>
      </c>
      <c r="S210" s="154" t="s">
        <v>1453</v>
      </c>
      <c r="T210" s="154" t="s">
        <v>14862</v>
      </c>
      <c r="U210" s="154" t="s">
        <v>16120</v>
      </c>
      <c r="V210" s="154" t="s">
        <v>16121</v>
      </c>
      <c r="Z210" s="154" t="s">
        <v>14745</v>
      </c>
      <c r="AC210" s="154" t="s">
        <v>14746</v>
      </c>
      <c r="AE210" s="154" t="s">
        <v>14747</v>
      </c>
      <c r="AF210" s="154" t="s">
        <v>14748</v>
      </c>
    </row>
    <row r="211" spans="1:32">
      <c r="A211" s="154" t="s">
        <v>10936</v>
      </c>
      <c r="B211" s="154" t="s">
        <v>16004</v>
      </c>
      <c r="C211" s="154" t="s">
        <v>10935</v>
      </c>
      <c r="D211" s="154" t="s">
        <v>10937</v>
      </c>
      <c r="E211" s="154" t="s">
        <v>14324</v>
      </c>
      <c r="F211" s="154" t="s">
        <v>16360</v>
      </c>
      <c r="G211" s="154" t="s">
        <v>20383</v>
      </c>
      <c r="H211" s="154" t="s">
        <v>10938</v>
      </c>
      <c r="I211" s="154" t="s">
        <v>10939</v>
      </c>
      <c r="K211" s="154" t="s">
        <v>10939</v>
      </c>
      <c r="N211" s="154" t="s">
        <v>15771</v>
      </c>
      <c r="O211" s="154" t="s">
        <v>14988</v>
      </c>
      <c r="P211" s="154" t="s">
        <v>14740</v>
      </c>
      <c r="Q211" s="154" t="s">
        <v>20381</v>
      </c>
      <c r="R211" s="154">
        <v>0</v>
      </c>
      <c r="S211" s="154">
        <v>0</v>
      </c>
      <c r="T211" s="154" t="s">
        <v>14797</v>
      </c>
      <c r="U211" s="154">
        <v>223210101</v>
      </c>
      <c r="V211" s="154" t="s">
        <v>20382</v>
      </c>
      <c r="Z211" s="154" t="s">
        <v>14745</v>
      </c>
      <c r="AC211" s="154" t="s">
        <v>14746</v>
      </c>
      <c r="AE211" s="154" t="s">
        <v>14747</v>
      </c>
      <c r="AF211" s="154" t="s">
        <v>14748</v>
      </c>
    </row>
    <row r="212" spans="1:32">
      <c r="A212" s="154" t="s">
        <v>1651</v>
      </c>
      <c r="B212" s="154" t="s">
        <v>14735</v>
      </c>
      <c r="C212" s="154" t="s">
        <v>20384</v>
      </c>
      <c r="D212" s="154" t="s">
        <v>20386</v>
      </c>
      <c r="E212" s="154" t="s">
        <v>6</v>
      </c>
      <c r="G212" s="154" t="s">
        <v>14606</v>
      </c>
      <c r="H212" s="154" t="s">
        <v>1653</v>
      </c>
      <c r="L212" s="154" t="s">
        <v>20385</v>
      </c>
      <c r="N212" s="154" t="s">
        <v>14794</v>
      </c>
      <c r="Q212" s="154" t="s">
        <v>20387</v>
      </c>
      <c r="AC212" s="154" t="s">
        <v>14746</v>
      </c>
    </row>
    <row r="213" spans="1:32">
      <c r="A213" s="154" t="s">
        <v>2902</v>
      </c>
      <c r="B213" s="154" t="s">
        <v>16004</v>
      </c>
      <c r="C213" s="154" t="s">
        <v>20388</v>
      </c>
      <c r="D213" s="154" t="s">
        <v>2903</v>
      </c>
      <c r="E213" s="154" t="s">
        <v>20319</v>
      </c>
      <c r="G213" s="154" t="s">
        <v>14606</v>
      </c>
      <c r="H213" s="154" t="s">
        <v>2904</v>
      </c>
      <c r="J213" s="154" t="s">
        <v>2905</v>
      </c>
      <c r="N213" s="154" t="s">
        <v>15926</v>
      </c>
      <c r="P213" s="154" t="s">
        <v>14740</v>
      </c>
      <c r="Q213" s="154" t="s">
        <v>20389</v>
      </c>
      <c r="T213" s="154" t="s">
        <v>6394</v>
      </c>
      <c r="U213" s="154" t="s">
        <v>6394</v>
      </c>
      <c r="V213" s="154" t="s">
        <v>6394</v>
      </c>
      <c r="AC213" s="154" t="s">
        <v>14746</v>
      </c>
    </row>
    <row r="214" spans="1:32">
      <c r="A214" s="154" t="s">
        <v>11728</v>
      </c>
      <c r="B214" s="154" t="s">
        <v>14735</v>
      </c>
      <c r="C214" s="154" t="s">
        <v>11727</v>
      </c>
      <c r="D214" s="154" t="s">
        <v>11729</v>
      </c>
      <c r="E214" s="154" t="s">
        <v>14466</v>
      </c>
      <c r="F214" s="154" t="s">
        <v>14686</v>
      </c>
      <c r="G214" s="154" t="s">
        <v>20391</v>
      </c>
      <c r="H214" s="154" t="s">
        <v>11730</v>
      </c>
      <c r="N214" s="154" t="s">
        <v>15771</v>
      </c>
      <c r="O214" s="154" t="s">
        <v>14988</v>
      </c>
      <c r="P214" s="154" t="s">
        <v>14740</v>
      </c>
      <c r="Q214" s="154" t="s">
        <v>20390</v>
      </c>
      <c r="R214" s="154">
        <v>0</v>
      </c>
      <c r="S214" s="154">
        <v>0</v>
      </c>
      <c r="T214" s="154" t="s">
        <v>14785</v>
      </c>
      <c r="U214" s="154">
        <v>1060013114379</v>
      </c>
      <c r="V214" s="154" t="s">
        <v>11727</v>
      </c>
      <c r="Z214" s="154" t="s">
        <v>14745</v>
      </c>
      <c r="AC214" s="154" t="s">
        <v>14746</v>
      </c>
      <c r="AE214" s="154" t="s">
        <v>14747</v>
      </c>
      <c r="AF214" s="154" t="s">
        <v>14748</v>
      </c>
    </row>
    <row r="215" spans="1:32">
      <c r="A215" s="154" t="s">
        <v>11029</v>
      </c>
      <c r="B215" s="154" t="s">
        <v>17326</v>
      </c>
      <c r="C215" s="154" t="s">
        <v>11028</v>
      </c>
      <c r="D215" s="154" t="s">
        <v>11030</v>
      </c>
      <c r="E215" s="154" t="s">
        <v>14662</v>
      </c>
      <c r="F215" s="154" t="s">
        <v>14483</v>
      </c>
      <c r="H215" s="154" t="s">
        <v>11031</v>
      </c>
      <c r="M215" s="154">
        <v>0</v>
      </c>
      <c r="N215" s="154" t="s">
        <v>15129</v>
      </c>
      <c r="O215" s="154" t="s">
        <v>14794</v>
      </c>
      <c r="P215" s="154" t="s">
        <v>14740</v>
      </c>
      <c r="Q215" s="154" t="s">
        <v>20392</v>
      </c>
      <c r="R215" s="154">
        <v>0</v>
      </c>
      <c r="S215" s="154">
        <v>0</v>
      </c>
      <c r="T215" s="154" t="s">
        <v>14797</v>
      </c>
      <c r="U215" s="154">
        <v>2853005860</v>
      </c>
      <c r="V215" s="154" t="s">
        <v>20392</v>
      </c>
      <c r="Z215" s="154" t="s">
        <v>14745</v>
      </c>
      <c r="AC215" s="154" t="s">
        <v>14746</v>
      </c>
      <c r="AE215" s="154" t="s">
        <v>14747</v>
      </c>
      <c r="AF215" s="154" t="s">
        <v>14748</v>
      </c>
    </row>
    <row r="216" spans="1:32">
      <c r="A216" s="154" t="s">
        <v>1388</v>
      </c>
      <c r="B216" s="154" t="s">
        <v>16004</v>
      </c>
      <c r="C216" s="154" t="s">
        <v>1387</v>
      </c>
      <c r="D216" s="154" t="s">
        <v>1389</v>
      </c>
      <c r="E216" s="154" t="s">
        <v>6</v>
      </c>
      <c r="G216" s="154" t="s">
        <v>14606</v>
      </c>
      <c r="T216" s="154" t="s">
        <v>6</v>
      </c>
      <c r="U216" s="154" t="s">
        <v>6</v>
      </c>
      <c r="V216" s="154" t="s">
        <v>6</v>
      </c>
      <c r="AC216" s="154" t="s">
        <v>14746</v>
      </c>
    </row>
    <row r="217" spans="1:32">
      <c r="A217" s="154" t="s">
        <v>3573</v>
      </c>
      <c r="B217" s="154" t="s">
        <v>16004</v>
      </c>
      <c r="C217" s="154" t="s">
        <v>20393</v>
      </c>
      <c r="D217" s="154" t="s">
        <v>3574</v>
      </c>
      <c r="E217" s="154" t="s">
        <v>14324</v>
      </c>
      <c r="G217" s="154" t="s">
        <v>14606</v>
      </c>
      <c r="H217" s="154" t="s">
        <v>3575</v>
      </c>
      <c r="I217" s="154" t="s">
        <v>3576</v>
      </c>
      <c r="J217" s="154" t="s">
        <v>3577</v>
      </c>
      <c r="K217" s="154" t="s">
        <v>3576</v>
      </c>
      <c r="L217" s="154" t="s">
        <v>20394</v>
      </c>
      <c r="N217" s="154" t="s">
        <v>14917</v>
      </c>
      <c r="P217" s="154" t="s">
        <v>14740</v>
      </c>
      <c r="Q217" s="154" t="s">
        <v>20395</v>
      </c>
      <c r="T217" s="154" t="s">
        <v>19795</v>
      </c>
      <c r="U217" s="154" t="s">
        <v>20396</v>
      </c>
      <c r="V217" s="154" t="s">
        <v>3572</v>
      </c>
      <c r="W217" s="154" t="s">
        <v>3140</v>
      </c>
      <c r="X217" s="154" t="s">
        <v>3140</v>
      </c>
      <c r="Z217" s="154" t="s">
        <v>14745</v>
      </c>
      <c r="AC217" s="154" t="s">
        <v>14746</v>
      </c>
    </row>
    <row r="218" spans="1:32">
      <c r="A218" s="154" t="s">
        <v>3682</v>
      </c>
      <c r="B218" s="154" t="s">
        <v>14305</v>
      </c>
      <c r="C218" s="154" t="s">
        <v>20397</v>
      </c>
      <c r="D218" s="154" t="s">
        <v>20399</v>
      </c>
      <c r="E218" s="154" t="s">
        <v>14333</v>
      </c>
      <c r="G218" s="154" t="s">
        <v>14606</v>
      </c>
      <c r="H218" s="154" t="s">
        <v>3684</v>
      </c>
      <c r="J218" s="154" t="s">
        <v>3684</v>
      </c>
      <c r="L218" s="154" t="s">
        <v>20398</v>
      </c>
      <c r="N218" s="154" t="s">
        <v>20400</v>
      </c>
      <c r="P218" s="154" t="s">
        <v>14740</v>
      </c>
      <c r="Q218" s="154" t="s">
        <v>20401</v>
      </c>
      <c r="T218" s="154" t="s">
        <v>14797</v>
      </c>
      <c r="U218" s="154">
        <v>1500155341</v>
      </c>
      <c r="V218" s="154" t="s">
        <v>20402</v>
      </c>
      <c r="Z218" s="154" t="s">
        <v>14745</v>
      </c>
      <c r="AC218" s="154" t="s">
        <v>14746</v>
      </c>
    </row>
    <row r="219" spans="1:32">
      <c r="A219" s="154" t="s">
        <v>13302</v>
      </c>
      <c r="B219" s="154" t="s">
        <v>16004</v>
      </c>
      <c r="C219" s="154" t="s">
        <v>13301</v>
      </c>
      <c r="D219" s="154" t="s">
        <v>13303</v>
      </c>
      <c r="E219" s="154" t="s">
        <v>14324</v>
      </c>
      <c r="F219" s="154" t="s">
        <v>15336</v>
      </c>
      <c r="G219" s="154" t="s">
        <v>20405</v>
      </c>
      <c r="H219" s="154" t="s">
        <v>13304</v>
      </c>
      <c r="I219" s="154" t="s">
        <v>13305</v>
      </c>
      <c r="K219" s="154" t="s">
        <v>13305</v>
      </c>
      <c r="N219" s="154" t="s">
        <v>14803</v>
      </c>
      <c r="O219" s="154" t="s">
        <v>14804</v>
      </c>
      <c r="P219" s="154" t="s">
        <v>14740</v>
      </c>
      <c r="Q219" s="154" t="s">
        <v>20403</v>
      </c>
      <c r="R219" s="154">
        <v>0</v>
      </c>
      <c r="S219" s="154">
        <v>0</v>
      </c>
      <c r="T219" s="154" t="s">
        <v>14797</v>
      </c>
      <c r="U219" s="154">
        <v>3425505666</v>
      </c>
      <c r="V219" s="154" t="s">
        <v>20404</v>
      </c>
      <c r="Z219" s="154" t="s">
        <v>14745</v>
      </c>
      <c r="AC219" s="154" t="s">
        <v>15226</v>
      </c>
      <c r="AD219" s="154">
        <v>427498498008000</v>
      </c>
      <c r="AE219" s="154" t="s">
        <v>14755</v>
      </c>
      <c r="AF219" s="154" t="s">
        <v>14748</v>
      </c>
    </row>
    <row r="220" spans="1:32">
      <c r="A220" s="154" t="s">
        <v>18033</v>
      </c>
      <c r="B220" s="154" t="s">
        <v>16004</v>
      </c>
      <c r="C220" s="154" t="s">
        <v>20406</v>
      </c>
      <c r="D220" s="154" t="s">
        <v>20408</v>
      </c>
      <c r="E220" s="154" t="s">
        <v>20412</v>
      </c>
      <c r="F220" s="154" t="s">
        <v>20413</v>
      </c>
      <c r="G220" s="154" t="s">
        <v>20415</v>
      </c>
      <c r="H220" s="154">
        <v>2145850984</v>
      </c>
      <c r="I220" s="154" t="s">
        <v>20407</v>
      </c>
      <c r="J220" s="154">
        <v>2145850984</v>
      </c>
      <c r="K220" s="154" t="s">
        <v>20407</v>
      </c>
      <c r="M220" s="154" t="s">
        <v>1453</v>
      </c>
      <c r="N220" s="154" t="s">
        <v>14812</v>
      </c>
      <c r="O220" s="154" t="s">
        <v>14804</v>
      </c>
      <c r="P220" s="154" t="s">
        <v>14740</v>
      </c>
      <c r="Q220" s="154" t="s">
        <v>20409</v>
      </c>
      <c r="R220" s="154" t="s">
        <v>1453</v>
      </c>
      <c r="S220" s="154" t="s">
        <v>1453</v>
      </c>
      <c r="T220" s="154" t="s">
        <v>14742</v>
      </c>
      <c r="U220" s="154" t="s">
        <v>20410</v>
      </c>
      <c r="V220" s="154" t="s">
        <v>20411</v>
      </c>
      <c r="Z220" s="154" t="s">
        <v>14745</v>
      </c>
      <c r="AC220" s="154" t="s">
        <v>14746</v>
      </c>
      <c r="AD220" s="154" t="s">
        <v>20414</v>
      </c>
      <c r="AE220" s="154" t="s">
        <v>14747</v>
      </c>
      <c r="AF220" s="154" t="s">
        <v>14748</v>
      </c>
    </row>
    <row r="221" spans="1:32">
      <c r="A221" s="154" t="s">
        <v>18034</v>
      </c>
      <c r="B221" s="154" t="s">
        <v>14305</v>
      </c>
      <c r="C221" s="154" t="s">
        <v>20416</v>
      </c>
      <c r="D221" s="154" t="s">
        <v>20418</v>
      </c>
      <c r="E221" s="154" t="s">
        <v>14333</v>
      </c>
      <c r="F221" s="154" t="s">
        <v>14325</v>
      </c>
      <c r="G221" s="154" t="s">
        <v>20422</v>
      </c>
      <c r="H221" s="154" t="s">
        <v>20417</v>
      </c>
      <c r="N221" s="154" t="s">
        <v>15231</v>
      </c>
      <c r="O221" s="154" t="s">
        <v>14988</v>
      </c>
      <c r="P221" s="154" t="s">
        <v>14740</v>
      </c>
      <c r="Q221" s="154" t="s">
        <v>20419</v>
      </c>
      <c r="R221" s="154">
        <v>0</v>
      </c>
      <c r="S221" s="154">
        <v>0</v>
      </c>
      <c r="T221" s="154" t="s">
        <v>20420</v>
      </c>
      <c r="U221" s="154">
        <v>20135139656</v>
      </c>
      <c r="V221" s="154" t="s">
        <v>20421</v>
      </c>
      <c r="Z221" s="154" t="s">
        <v>14745</v>
      </c>
      <c r="AC221" s="154" t="s">
        <v>14746</v>
      </c>
      <c r="AE221" s="154" t="s">
        <v>14747</v>
      </c>
      <c r="AF221" s="154" t="s">
        <v>14748</v>
      </c>
    </row>
    <row r="222" spans="1:32">
      <c r="A222" s="154" t="s">
        <v>540</v>
      </c>
      <c r="B222" s="154" t="s">
        <v>16004</v>
      </c>
      <c r="C222" s="154" t="s">
        <v>539</v>
      </c>
      <c r="D222" s="154" t="s">
        <v>541</v>
      </c>
      <c r="E222" s="154" t="s">
        <v>6</v>
      </c>
      <c r="G222" s="154" t="s">
        <v>14606</v>
      </c>
      <c r="H222" s="154" t="s">
        <v>542</v>
      </c>
      <c r="J222" s="154" t="s">
        <v>543</v>
      </c>
      <c r="N222" s="154" t="s">
        <v>11834</v>
      </c>
      <c r="P222" s="154" t="s">
        <v>14740</v>
      </c>
      <c r="T222" s="154" t="s">
        <v>6</v>
      </c>
      <c r="U222" s="154" t="s">
        <v>6</v>
      </c>
      <c r="V222" s="154" t="s">
        <v>6</v>
      </c>
      <c r="AC222" s="154" t="s">
        <v>14746</v>
      </c>
    </row>
    <row r="223" spans="1:32">
      <c r="A223" s="154" t="s">
        <v>18035</v>
      </c>
      <c r="B223" s="154" t="s">
        <v>16004</v>
      </c>
      <c r="C223" s="154" t="s">
        <v>20423</v>
      </c>
      <c r="D223" s="154" t="s">
        <v>20425</v>
      </c>
      <c r="E223" s="154" t="s">
        <v>14396</v>
      </c>
      <c r="F223" s="154" t="s">
        <v>14397</v>
      </c>
      <c r="G223" s="154" t="s">
        <v>20430</v>
      </c>
      <c r="H223" s="154" t="s">
        <v>20424</v>
      </c>
      <c r="N223" s="154" t="s">
        <v>14848</v>
      </c>
      <c r="O223" s="154" t="s">
        <v>14804</v>
      </c>
      <c r="P223" s="154" t="s">
        <v>14740</v>
      </c>
      <c r="Q223" s="154" t="s">
        <v>20426</v>
      </c>
      <c r="R223" s="154" t="s">
        <v>1453</v>
      </c>
      <c r="S223" s="154" t="s">
        <v>1453</v>
      </c>
      <c r="T223" s="154" t="s">
        <v>20427</v>
      </c>
      <c r="U223" s="154" t="s">
        <v>20428</v>
      </c>
      <c r="V223" s="154" t="s">
        <v>20429</v>
      </c>
      <c r="Z223" s="154" t="s">
        <v>14745</v>
      </c>
      <c r="AC223" s="154" t="s">
        <v>15226</v>
      </c>
      <c r="AE223" s="154" t="s">
        <v>14747</v>
      </c>
      <c r="AF223" s="154" t="s">
        <v>14748</v>
      </c>
    </row>
    <row r="224" spans="1:32">
      <c r="A224" s="154" t="s">
        <v>7837</v>
      </c>
      <c r="B224" s="154" t="s">
        <v>16004</v>
      </c>
      <c r="C224" s="154" t="s">
        <v>20431</v>
      </c>
      <c r="D224" s="154" t="s">
        <v>7838</v>
      </c>
      <c r="E224" s="154" t="s">
        <v>15392</v>
      </c>
      <c r="F224" s="154" t="s">
        <v>14401</v>
      </c>
      <c r="G224" s="154" t="s">
        <v>20436</v>
      </c>
      <c r="H224" s="154" t="s">
        <v>7839</v>
      </c>
      <c r="I224" s="154" t="s">
        <v>7840</v>
      </c>
      <c r="K224" s="154" t="s">
        <v>7840</v>
      </c>
      <c r="N224" s="154" t="s">
        <v>15434</v>
      </c>
      <c r="O224" s="154" t="s">
        <v>14804</v>
      </c>
      <c r="P224" s="154" t="s">
        <v>14740</v>
      </c>
      <c r="Q224" s="154" t="s">
        <v>20432</v>
      </c>
      <c r="R224" s="154" t="s">
        <v>20432</v>
      </c>
      <c r="S224" s="154" t="s">
        <v>20433</v>
      </c>
      <c r="T224" s="154" t="s">
        <v>20434</v>
      </c>
      <c r="U224" s="154">
        <v>1230007000625</v>
      </c>
      <c r="V224" s="154" t="s">
        <v>20435</v>
      </c>
      <c r="Z224" s="154" t="s">
        <v>14745</v>
      </c>
      <c r="AC224" s="154" t="s">
        <v>14746</v>
      </c>
      <c r="AE224" s="154" t="s">
        <v>15226</v>
      </c>
      <c r="AF224" s="154" t="s">
        <v>14748</v>
      </c>
    </row>
    <row r="225" spans="1:32">
      <c r="A225" s="154" t="s">
        <v>8254</v>
      </c>
      <c r="B225" s="154" t="s">
        <v>16004</v>
      </c>
      <c r="C225" s="154" t="s">
        <v>16122</v>
      </c>
      <c r="D225" s="154" t="s">
        <v>8255</v>
      </c>
      <c r="E225" s="154" t="s">
        <v>14396</v>
      </c>
      <c r="F225" s="154" t="s">
        <v>16123</v>
      </c>
      <c r="G225" s="154">
        <v>0</v>
      </c>
      <c r="H225" s="154" t="s">
        <v>8256</v>
      </c>
      <c r="I225" s="154" t="s">
        <v>8257</v>
      </c>
      <c r="J225" s="154" t="s">
        <v>8256</v>
      </c>
      <c r="K225" s="154" t="s">
        <v>8257</v>
      </c>
      <c r="M225" s="154">
        <v>0</v>
      </c>
      <c r="N225" s="154" t="s">
        <v>14860</v>
      </c>
      <c r="O225" s="154" t="s">
        <v>14804</v>
      </c>
      <c r="P225" s="154" t="s">
        <v>14740</v>
      </c>
      <c r="Q225" s="154" t="s">
        <v>16124</v>
      </c>
      <c r="R225" s="154">
        <v>0</v>
      </c>
      <c r="S225" s="154" t="s">
        <v>1767</v>
      </c>
      <c r="T225" s="154" t="s">
        <v>16125</v>
      </c>
      <c r="U225" s="154" t="s">
        <v>16126</v>
      </c>
      <c r="V225" s="154" t="s">
        <v>14907</v>
      </c>
      <c r="W225" s="154">
        <v>0</v>
      </c>
      <c r="X225" s="154">
        <v>0</v>
      </c>
      <c r="Y225" s="154">
        <v>0</v>
      </c>
      <c r="Z225" s="154" t="s">
        <v>14745</v>
      </c>
      <c r="AB225" s="154">
        <v>0</v>
      </c>
      <c r="AC225" s="154" t="s">
        <v>14746</v>
      </c>
      <c r="AE225" s="154" t="s">
        <v>15226</v>
      </c>
      <c r="AF225" s="154" t="s">
        <v>14748</v>
      </c>
    </row>
    <row r="226" spans="1:32">
      <c r="A226" s="154" t="s">
        <v>18036</v>
      </c>
      <c r="B226" s="154" t="s">
        <v>16004</v>
      </c>
      <c r="C226" s="154" t="s">
        <v>20437</v>
      </c>
      <c r="D226" s="154" t="s">
        <v>20441</v>
      </c>
      <c r="E226" s="154" t="s">
        <v>16283</v>
      </c>
      <c r="F226" s="154" t="s">
        <v>16283</v>
      </c>
      <c r="G226" s="154" t="s">
        <v>20443</v>
      </c>
      <c r="H226" s="154" t="s">
        <v>20438</v>
      </c>
      <c r="I226" s="154" t="s">
        <v>20439</v>
      </c>
      <c r="J226" s="154" t="s">
        <v>20440</v>
      </c>
      <c r="K226" s="154" t="s">
        <v>20439</v>
      </c>
      <c r="M226" s="154" t="s">
        <v>20442</v>
      </c>
      <c r="N226" s="154" t="s">
        <v>14812</v>
      </c>
      <c r="O226" s="154" t="s">
        <v>14804</v>
      </c>
      <c r="P226" s="154" t="s">
        <v>14740</v>
      </c>
      <c r="Q226" s="154" t="s">
        <v>1453</v>
      </c>
      <c r="R226" s="154" t="s">
        <v>1453</v>
      </c>
      <c r="S226" s="154" t="s">
        <v>1453</v>
      </c>
      <c r="T226" s="154" t="s">
        <v>1453</v>
      </c>
      <c r="U226" s="154">
        <v>1200012478009</v>
      </c>
      <c r="V226" s="154" t="s">
        <v>14742</v>
      </c>
      <c r="W226" s="154" t="s">
        <v>1453</v>
      </c>
      <c r="X226" s="154" t="s">
        <v>1453</v>
      </c>
      <c r="Y226" s="154" t="s">
        <v>1453</v>
      </c>
      <c r="Z226" s="154" t="s">
        <v>14745</v>
      </c>
      <c r="AA226" s="154" t="s">
        <v>1453</v>
      </c>
      <c r="AB226" s="154" t="s">
        <v>1453</v>
      </c>
      <c r="AC226" s="154" t="s">
        <v>15226</v>
      </c>
      <c r="AE226" s="154" t="s">
        <v>14747</v>
      </c>
      <c r="AF226" s="154" t="s">
        <v>14748</v>
      </c>
    </row>
    <row r="227" spans="1:32">
      <c r="A227" s="154" t="s">
        <v>7302</v>
      </c>
      <c r="B227" s="154" t="s">
        <v>14735</v>
      </c>
      <c r="C227" s="154" t="s">
        <v>20444</v>
      </c>
      <c r="D227" s="154" t="s">
        <v>7303</v>
      </c>
      <c r="E227" s="154" t="s">
        <v>14704</v>
      </c>
      <c r="F227" s="154" t="s">
        <v>14467</v>
      </c>
      <c r="H227" s="154" t="s">
        <v>7304</v>
      </c>
      <c r="J227" s="154" t="s">
        <v>7305</v>
      </c>
      <c r="N227" s="154" t="s">
        <v>15711</v>
      </c>
      <c r="O227" s="154" t="s">
        <v>14951</v>
      </c>
      <c r="P227" s="154" t="s">
        <v>14740</v>
      </c>
      <c r="Q227" s="154" t="s">
        <v>20445</v>
      </c>
      <c r="R227" s="154">
        <v>0</v>
      </c>
      <c r="S227" s="154">
        <v>0</v>
      </c>
      <c r="T227" s="154" t="s">
        <v>14797</v>
      </c>
      <c r="U227" s="154">
        <v>1010822994</v>
      </c>
      <c r="V227" s="154" t="s">
        <v>20446</v>
      </c>
      <c r="Z227" s="154" t="s">
        <v>14745</v>
      </c>
      <c r="AC227" s="154" t="s">
        <v>14746</v>
      </c>
      <c r="AE227" s="154" t="s">
        <v>15226</v>
      </c>
      <c r="AF227" s="154" t="s">
        <v>14748</v>
      </c>
    </row>
    <row r="228" spans="1:32">
      <c r="A228" s="154" t="s">
        <v>18037</v>
      </c>
      <c r="B228" s="154" t="s">
        <v>16004</v>
      </c>
      <c r="C228" s="154" t="s">
        <v>20447</v>
      </c>
      <c r="D228" s="154" t="s">
        <v>20449</v>
      </c>
      <c r="E228" s="154" t="s">
        <v>14333</v>
      </c>
      <c r="F228" s="154" t="s">
        <v>16443</v>
      </c>
      <c r="G228" s="154" t="s">
        <v>20453</v>
      </c>
      <c r="H228" s="154" t="s">
        <v>20448</v>
      </c>
      <c r="N228" s="154" t="s">
        <v>15217</v>
      </c>
      <c r="O228" s="154" t="s">
        <v>15218</v>
      </c>
      <c r="P228" s="154" t="s">
        <v>14740</v>
      </c>
      <c r="Q228" s="154" t="s">
        <v>1453</v>
      </c>
      <c r="R228" s="154" t="s">
        <v>1453</v>
      </c>
      <c r="S228" s="154" t="s">
        <v>20450</v>
      </c>
      <c r="T228" s="154" t="s">
        <v>14742</v>
      </c>
      <c r="U228" s="154" t="s">
        <v>20451</v>
      </c>
      <c r="V228" s="154" t="s">
        <v>20452</v>
      </c>
      <c r="Z228" s="154" t="s">
        <v>14745</v>
      </c>
      <c r="AC228" s="154" t="s">
        <v>14746</v>
      </c>
      <c r="AE228" s="154" t="s">
        <v>14747</v>
      </c>
      <c r="AF228" s="154" t="s">
        <v>14748</v>
      </c>
    </row>
    <row r="229" spans="1:32">
      <c r="A229" s="154" t="s">
        <v>5599</v>
      </c>
      <c r="B229" s="154" t="s">
        <v>16004</v>
      </c>
      <c r="C229" s="154" t="s">
        <v>20454</v>
      </c>
      <c r="D229" s="154" t="s">
        <v>5600</v>
      </c>
      <c r="E229" s="154" t="s">
        <v>14934</v>
      </c>
      <c r="F229" s="154" t="s">
        <v>17025</v>
      </c>
      <c r="G229" s="154" t="s">
        <v>20460</v>
      </c>
      <c r="H229" s="154" t="s">
        <v>5601</v>
      </c>
      <c r="I229" s="154" t="s">
        <v>5602</v>
      </c>
      <c r="J229" s="154" t="s">
        <v>5603</v>
      </c>
      <c r="K229" s="154" t="s">
        <v>5602</v>
      </c>
      <c r="N229" s="154" t="s">
        <v>19260</v>
      </c>
      <c r="O229" s="154" t="s">
        <v>16231</v>
      </c>
      <c r="P229" s="154" t="s">
        <v>14740</v>
      </c>
      <c r="Q229" s="154" t="s">
        <v>20455</v>
      </c>
      <c r="R229" s="154">
        <v>0</v>
      </c>
      <c r="S229" s="154" t="s">
        <v>20455</v>
      </c>
      <c r="T229" s="154" t="s">
        <v>20456</v>
      </c>
      <c r="U229" s="154">
        <v>1000834315</v>
      </c>
      <c r="V229" s="154" t="s">
        <v>20457</v>
      </c>
      <c r="Z229" s="154" t="s">
        <v>14745</v>
      </c>
      <c r="AC229" s="154" t="s">
        <v>14746</v>
      </c>
      <c r="AD229" s="154" t="s">
        <v>20458</v>
      </c>
      <c r="AE229" s="154" t="s">
        <v>14746</v>
      </c>
      <c r="AF229" s="154" t="s">
        <v>20459</v>
      </c>
    </row>
    <row r="230" spans="1:32">
      <c r="A230" s="154" t="s">
        <v>2731</v>
      </c>
      <c r="B230" s="154" t="s">
        <v>14735</v>
      </c>
      <c r="C230" s="154" t="s">
        <v>20461</v>
      </c>
      <c r="D230" s="154" t="s">
        <v>2732</v>
      </c>
      <c r="E230" s="154" t="s">
        <v>16195</v>
      </c>
      <c r="G230" s="154" t="s">
        <v>14606</v>
      </c>
      <c r="H230" s="154" t="s">
        <v>2733</v>
      </c>
      <c r="J230" s="154" t="s">
        <v>2734</v>
      </c>
      <c r="N230" s="154" t="s">
        <v>470</v>
      </c>
      <c r="P230" s="154" t="s">
        <v>14740</v>
      </c>
      <c r="Q230" s="154" t="s">
        <v>20462</v>
      </c>
      <c r="T230" s="154" t="s">
        <v>2749</v>
      </c>
      <c r="U230" s="154" t="s">
        <v>2749</v>
      </c>
      <c r="V230" s="154" t="s">
        <v>2749</v>
      </c>
      <c r="AC230" s="154" t="s">
        <v>14746</v>
      </c>
    </row>
    <row r="231" spans="1:32">
      <c r="A231" s="154" t="s">
        <v>12029</v>
      </c>
      <c r="B231" s="154" t="s">
        <v>14305</v>
      </c>
      <c r="C231" s="154" t="s">
        <v>12028</v>
      </c>
      <c r="D231" s="154" t="s">
        <v>12030</v>
      </c>
      <c r="E231" s="154" t="s">
        <v>14333</v>
      </c>
      <c r="F231" s="154" t="s">
        <v>14401</v>
      </c>
      <c r="H231" s="154">
        <v>82125003277</v>
      </c>
      <c r="N231" s="154" t="s">
        <v>14860</v>
      </c>
      <c r="O231" s="154" t="s">
        <v>14804</v>
      </c>
      <c r="P231" s="154" t="s">
        <v>16488</v>
      </c>
      <c r="Q231" s="154" t="s">
        <v>20463</v>
      </c>
      <c r="R231" s="154" t="s">
        <v>20463</v>
      </c>
      <c r="S231" s="154" t="s">
        <v>20463</v>
      </c>
      <c r="T231" s="154" t="s">
        <v>14797</v>
      </c>
      <c r="U231" s="154">
        <v>5340752777</v>
      </c>
      <c r="V231" s="154" t="s">
        <v>20463</v>
      </c>
      <c r="Z231" s="154" t="s">
        <v>14745</v>
      </c>
      <c r="AC231" s="154" t="s">
        <v>14746</v>
      </c>
      <c r="AE231" s="154" t="s">
        <v>14747</v>
      </c>
      <c r="AF231" s="154" t="s">
        <v>14748</v>
      </c>
    </row>
    <row r="232" spans="1:32">
      <c r="A232" s="154" t="s">
        <v>1161</v>
      </c>
      <c r="B232" s="154" t="s">
        <v>16004</v>
      </c>
      <c r="C232" s="154" t="s">
        <v>1160</v>
      </c>
      <c r="D232" s="154" t="s">
        <v>109</v>
      </c>
      <c r="E232" s="154" t="s">
        <v>6</v>
      </c>
      <c r="G232" s="154" t="s">
        <v>14606</v>
      </c>
      <c r="Q232" s="154" t="s">
        <v>20464</v>
      </c>
      <c r="T232" s="154" t="s">
        <v>6</v>
      </c>
      <c r="U232" s="154" t="s">
        <v>6</v>
      </c>
      <c r="V232" s="154" t="s">
        <v>6</v>
      </c>
      <c r="AC232" s="154" t="s">
        <v>14746</v>
      </c>
    </row>
    <row r="233" spans="1:32">
      <c r="A233" s="154" t="s">
        <v>16127</v>
      </c>
      <c r="B233" s="154" t="s">
        <v>16004</v>
      </c>
      <c r="C233" s="154" t="s">
        <v>16128</v>
      </c>
      <c r="D233" s="154" t="s">
        <v>16129</v>
      </c>
      <c r="E233" s="154" t="s">
        <v>14466</v>
      </c>
      <c r="F233" s="154" t="s">
        <v>15319</v>
      </c>
      <c r="G233" s="154" t="s">
        <v>16130</v>
      </c>
      <c r="H233" s="154" t="s">
        <v>16131</v>
      </c>
      <c r="I233" s="154" t="s">
        <v>16132</v>
      </c>
      <c r="J233" s="154" t="s">
        <v>1453</v>
      </c>
      <c r="K233" s="154" t="s">
        <v>16132</v>
      </c>
      <c r="N233" s="154" t="s">
        <v>16133</v>
      </c>
      <c r="O233" s="154" t="s">
        <v>14951</v>
      </c>
      <c r="P233" s="154" t="s">
        <v>14740</v>
      </c>
      <c r="Q233" s="154" t="s">
        <v>16134</v>
      </c>
      <c r="R233" s="154" t="s">
        <v>1453</v>
      </c>
      <c r="S233" s="154" t="s">
        <v>16134</v>
      </c>
      <c r="T233" s="154" t="s">
        <v>14885</v>
      </c>
      <c r="U233" s="154">
        <v>3680455758</v>
      </c>
      <c r="V233" s="154" t="s">
        <v>16136</v>
      </c>
      <c r="W233" s="154" t="s">
        <v>1453</v>
      </c>
      <c r="X233" s="154" t="s">
        <v>1453</v>
      </c>
      <c r="Y233" s="154" t="s">
        <v>1453</v>
      </c>
      <c r="Z233" s="154" t="s">
        <v>14745</v>
      </c>
      <c r="AA233" s="154" t="s">
        <v>1453</v>
      </c>
      <c r="AB233" s="154" t="s">
        <v>1453</v>
      </c>
      <c r="AC233" s="154" t="s">
        <v>14746</v>
      </c>
      <c r="AD233" s="154" t="s">
        <v>16137</v>
      </c>
      <c r="AE233" s="154" t="s">
        <v>14755</v>
      </c>
      <c r="AF233" s="154" t="s">
        <v>14748</v>
      </c>
    </row>
    <row r="234" spans="1:32">
      <c r="A234" s="154" t="s">
        <v>5950</v>
      </c>
      <c r="B234" s="154" t="s">
        <v>15303</v>
      </c>
      <c r="C234" s="154" t="s">
        <v>20465</v>
      </c>
      <c r="D234" s="154" t="s">
        <v>5951</v>
      </c>
      <c r="E234" s="154" t="s">
        <v>15439</v>
      </c>
      <c r="F234" s="154" t="s">
        <v>15378</v>
      </c>
      <c r="G234" s="154" t="s">
        <v>20468</v>
      </c>
      <c r="H234" s="154" t="s">
        <v>5952</v>
      </c>
      <c r="I234" s="154" t="s">
        <v>5953</v>
      </c>
      <c r="J234" s="154" t="s">
        <v>5954</v>
      </c>
      <c r="K234" s="154" t="s">
        <v>5953</v>
      </c>
      <c r="N234" s="154" t="s">
        <v>14848</v>
      </c>
      <c r="O234" s="154" t="s">
        <v>14804</v>
      </c>
      <c r="P234" s="154" t="s">
        <v>14740</v>
      </c>
      <c r="Q234" s="154" t="s">
        <v>20466</v>
      </c>
      <c r="R234" s="154" t="s">
        <v>1453</v>
      </c>
      <c r="S234" s="154" t="s">
        <v>1453</v>
      </c>
      <c r="T234" s="154" t="s">
        <v>14742</v>
      </c>
      <c r="U234" s="154">
        <v>1270088128812</v>
      </c>
      <c r="V234" s="154" t="s">
        <v>20467</v>
      </c>
      <c r="W234" s="154">
        <v>1</v>
      </c>
      <c r="X234" s="154">
        <v>2012</v>
      </c>
      <c r="Z234" s="154" t="s">
        <v>14745</v>
      </c>
      <c r="AC234" s="154" t="s">
        <v>14746</v>
      </c>
      <c r="AE234" s="154" t="s">
        <v>15226</v>
      </c>
      <c r="AF234" s="154" t="s">
        <v>14748</v>
      </c>
    </row>
    <row r="235" spans="1:32">
      <c r="A235" s="154" t="s">
        <v>6544</v>
      </c>
      <c r="B235" s="154" t="s">
        <v>16004</v>
      </c>
      <c r="C235" s="154" t="s">
        <v>20469</v>
      </c>
      <c r="D235" s="154" t="s">
        <v>6545</v>
      </c>
      <c r="E235" s="154" t="s">
        <v>14324</v>
      </c>
      <c r="F235" s="154" t="s">
        <v>15378</v>
      </c>
      <c r="G235" s="154" t="s">
        <v>20473</v>
      </c>
      <c r="H235" s="154" t="s">
        <v>6546</v>
      </c>
      <c r="I235" s="154" t="s">
        <v>6547</v>
      </c>
      <c r="J235" s="154">
        <v>2155963527</v>
      </c>
      <c r="K235" s="154" t="s">
        <v>6547</v>
      </c>
      <c r="N235" s="154" t="s">
        <v>14860</v>
      </c>
      <c r="O235" s="154" t="s">
        <v>14804</v>
      </c>
      <c r="P235" s="154" t="s">
        <v>14740</v>
      </c>
      <c r="Q235" s="154" t="s">
        <v>20470</v>
      </c>
      <c r="R235" s="154" t="s">
        <v>4816</v>
      </c>
      <c r="S235" s="154" t="s">
        <v>4816</v>
      </c>
      <c r="T235" s="154" t="s">
        <v>19464</v>
      </c>
      <c r="U235" s="154" t="s">
        <v>20471</v>
      </c>
      <c r="V235" s="154" t="s">
        <v>20472</v>
      </c>
      <c r="Z235" s="154" t="s">
        <v>14745</v>
      </c>
      <c r="AC235" s="154" t="s">
        <v>14746</v>
      </c>
      <c r="AE235" s="154" t="s">
        <v>15226</v>
      </c>
      <c r="AF235" s="154" t="s">
        <v>14748</v>
      </c>
    </row>
    <row r="236" spans="1:32">
      <c r="A236" s="154" t="s">
        <v>16138</v>
      </c>
      <c r="B236" s="154" t="s">
        <v>16004</v>
      </c>
      <c r="C236" s="154" t="s">
        <v>16139</v>
      </c>
      <c r="D236" s="154" t="s">
        <v>20474</v>
      </c>
      <c r="E236" s="154" t="s">
        <v>16141</v>
      </c>
      <c r="F236" s="154" t="s">
        <v>14641</v>
      </c>
      <c r="G236" s="154" t="s">
        <v>16142</v>
      </c>
      <c r="H236" s="154" t="s">
        <v>16143</v>
      </c>
      <c r="N236" s="154" t="s">
        <v>14812</v>
      </c>
      <c r="O236" s="154" t="s">
        <v>14804</v>
      </c>
      <c r="P236" s="154" t="s">
        <v>14740</v>
      </c>
      <c r="Q236" s="154" t="s">
        <v>16144</v>
      </c>
      <c r="R236" s="154" t="s">
        <v>1453</v>
      </c>
      <c r="S236" s="154" t="s">
        <v>1453</v>
      </c>
      <c r="T236" s="154" t="s">
        <v>14839</v>
      </c>
      <c r="U236" s="154">
        <v>3377333881</v>
      </c>
      <c r="V236" s="154" t="s">
        <v>16146</v>
      </c>
      <c r="Z236" s="154" t="s">
        <v>14745</v>
      </c>
      <c r="AC236" s="154" t="s">
        <v>14746</v>
      </c>
      <c r="AE236" s="154" t="s">
        <v>14747</v>
      </c>
      <c r="AF236" s="154" t="s">
        <v>14748</v>
      </c>
    </row>
    <row r="237" spans="1:32">
      <c r="A237" s="154" t="s">
        <v>18038</v>
      </c>
      <c r="B237" s="154" t="s">
        <v>16004</v>
      </c>
      <c r="C237" s="154" t="s">
        <v>20475</v>
      </c>
      <c r="D237" s="154" t="s">
        <v>20476</v>
      </c>
      <c r="E237" s="154" t="s">
        <v>14704</v>
      </c>
      <c r="F237" s="154" t="s">
        <v>14401</v>
      </c>
      <c r="G237" s="154" t="s">
        <v>20477</v>
      </c>
      <c r="H237" s="154">
        <v>8001333333</v>
      </c>
      <c r="I237" s="154" t="s">
        <v>1453</v>
      </c>
      <c r="J237" s="154" t="s">
        <v>1453</v>
      </c>
      <c r="K237" s="154" t="s">
        <v>1453</v>
      </c>
      <c r="N237" s="154" t="s">
        <v>15434</v>
      </c>
      <c r="O237" s="154" t="s">
        <v>14804</v>
      </c>
      <c r="P237" s="154" t="s">
        <v>14740</v>
      </c>
      <c r="Q237" s="154" t="s">
        <v>20477</v>
      </c>
      <c r="R237" s="154" t="s">
        <v>1453</v>
      </c>
      <c r="S237" s="154" t="s">
        <v>1453</v>
      </c>
      <c r="T237" s="154" t="s">
        <v>1453</v>
      </c>
      <c r="U237" s="154" t="s">
        <v>1453</v>
      </c>
      <c r="V237" s="154" t="s">
        <v>1453</v>
      </c>
      <c r="W237" s="154" t="s">
        <v>1453</v>
      </c>
      <c r="X237" s="154" t="s">
        <v>1453</v>
      </c>
      <c r="Y237" s="154" t="s">
        <v>1453</v>
      </c>
      <c r="Z237" s="154" t="s">
        <v>14745</v>
      </c>
      <c r="AA237" s="154" t="s">
        <v>1453</v>
      </c>
      <c r="AB237" s="154" t="s">
        <v>1453</v>
      </c>
      <c r="AC237" s="154" t="s">
        <v>14746</v>
      </c>
      <c r="AD237" s="154">
        <v>13107743062000</v>
      </c>
      <c r="AE237" s="154" t="s">
        <v>14755</v>
      </c>
      <c r="AF237" s="154" t="s">
        <v>14748</v>
      </c>
    </row>
    <row r="238" spans="1:32">
      <c r="A238" s="154" t="s">
        <v>1186</v>
      </c>
      <c r="B238" s="154" t="s">
        <v>16004</v>
      </c>
      <c r="C238" s="154" t="s">
        <v>20478</v>
      </c>
      <c r="D238" s="154" t="s">
        <v>20481</v>
      </c>
      <c r="E238" s="154" t="s">
        <v>14934</v>
      </c>
      <c r="F238" s="154" t="s">
        <v>8749</v>
      </c>
      <c r="G238" s="154" t="s">
        <v>14606</v>
      </c>
      <c r="H238" s="154" t="s">
        <v>20479</v>
      </c>
      <c r="J238" s="154" t="s">
        <v>1189</v>
      </c>
      <c r="L238" s="154" t="s">
        <v>20480</v>
      </c>
      <c r="N238" s="154" t="s">
        <v>2273</v>
      </c>
      <c r="P238" s="154" t="s">
        <v>14740</v>
      </c>
      <c r="Q238" s="154" t="s">
        <v>20482</v>
      </c>
      <c r="T238" s="154" t="s">
        <v>20483</v>
      </c>
      <c r="U238" s="154" t="s">
        <v>20484</v>
      </c>
      <c r="V238" s="154" t="s">
        <v>20485</v>
      </c>
      <c r="AC238" s="154" t="s">
        <v>15226</v>
      </c>
    </row>
    <row r="239" spans="1:32">
      <c r="A239" s="154" t="s">
        <v>18039</v>
      </c>
      <c r="B239" s="154" t="s">
        <v>16004</v>
      </c>
      <c r="C239" s="154" t="s">
        <v>20486</v>
      </c>
      <c r="D239" s="154" t="s">
        <v>20489</v>
      </c>
      <c r="E239" s="154" t="s">
        <v>14324</v>
      </c>
      <c r="F239" s="154" t="s">
        <v>20493</v>
      </c>
      <c r="G239" s="154" t="s">
        <v>20495</v>
      </c>
      <c r="H239" s="154" t="s">
        <v>20487</v>
      </c>
      <c r="I239" s="154" t="s">
        <v>20488</v>
      </c>
      <c r="J239" s="154" t="s">
        <v>20487</v>
      </c>
      <c r="K239" s="154" t="s">
        <v>20488</v>
      </c>
      <c r="M239" s="154" t="s">
        <v>1453</v>
      </c>
      <c r="N239" s="154" t="s">
        <v>15519</v>
      </c>
      <c r="O239" s="154" t="s">
        <v>14833</v>
      </c>
      <c r="P239" s="154" t="s">
        <v>14795</v>
      </c>
      <c r="Q239" s="154" t="s">
        <v>20490</v>
      </c>
      <c r="R239" s="154" t="s">
        <v>20490</v>
      </c>
      <c r="S239" s="154" t="s">
        <v>1453</v>
      </c>
      <c r="T239" s="154" t="s">
        <v>14785</v>
      </c>
      <c r="U239" s="154" t="s">
        <v>20491</v>
      </c>
      <c r="V239" s="154" t="s">
        <v>20492</v>
      </c>
      <c r="W239" s="154" t="s">
        <v>1453</v>
      </c>
      <c r="X239" s="154" t="s">
        <v>1453</v>
      </c>
      <c r="Y239" s="154" t="s">
        <v>1453</v>
      </c>
      <c r="Z239" s="154" t="s">
        <v>14745</v>
      </c>
      <c r="AA239" s="154" t="s">
        <v>1453</v>
      </c>
      <c r="AB239" s="154" t="s">
        <v>1453</v>
      </c>
      <c r="AC239" s="154" t="s">
        <v>14746</v>
      </c>
      <c r="AD239" s="154" t="s">
        <v>20494</v>
      </c>
      <c r="AE239" s="154" t="s">
        <v>14755</v>
      </c>
      <c r="AF239" s="154" t="s">
        <v>14748</v>
      </c>
    </row>
    <row r="240" spans="1:32">
      <c r="A240" s="154" t="s">
        <v>8486</v>
      </c>
      <c r="B240" s="154" t="s">
        <v>16004</v>
      </c>
      <c r="C240" s="154" t="s">
        <v>20496</v>
      </c>
      <c r="D240" s="154" t="s">
        <v>8487</v>
      </c>
      <c r="E240" s="154" t="s">
        <v>14396</v>
      </c>
      <c r="F240" s="154" t="s">
        <v>14397</v>
      </c>
      <c r="G240" s="154">
        <v>0</v>
      </c>
      <c r="H240" s="154">
        <v>8122353414</v>
      </c>
      <c r="I240" s="154" t="s">
        <v>20497</v>
      </c>
      <c r="J240" s="154">
        <v>227200935</v>
      </c>
      <c r="K240" s="154" t="s">
        <v>20497</v>
      </c>
      <c r="M240" s="154">
        <v>0</v>
      </c>
      <c r="N240" s="154" t="s">
        <v>14910</v>
      </c>
      <c r="O240" s="154" t="s">
        <v>14794</v>
      </c>
      <c r="P240" s="154" t="s">
        <v>14740</v>
      </c>
      <c r="Q240" s="154">
        <v>0</v>
      </c>
      <c r="R240" s="154">
        <v>0</v>
      </c>
      <c r="S240" s="154">
        <v>0</v>
      </c>
      <c r="T240" s="154">
        <v>0</v>
      </c>
      <c r="U240" s="154">
        <v>0</v>
      </c>
      <c r="V240" s="154">
        <v>0</v>
      </c>
      <c r="W240" s="154">
        <v>0</v>
      </c>
      <c r="X240" s="154">
        <v>0</v>
      </c>
      <c r="Y240" s="154">
        <v>0</v>
      </c>
      <c r="Z240" s="154" t="s">
        <v>14745</v>
      </c>
      <c r="AA240" s="154">
        <v>0</v>
      </c>
      <c r="AB240" s="154">
        <v>0</v>
      </c>
      <c r="AC240" s="154" t="s">
        <v>14746</v>
      </c>
      <c r="AE240" s="154" t="s">
        <v>15226</v>
      </c>
      <c r="AF240" s="154" t="s">
        <v>14748</v>
      </c>
    </row>
    <row r="241" spans="1:32">
      <c r="A241" s="154" t="s">
        <v>2831</v>
      </c>
      <c r="B241" s="154" t="s">
        <v>16004</v>
      </c>
      <c r="C241" s="154" t="s">
        <v>20498</v>
      </c>
      <c r="D241" s="154" t="s">
        <v>2832</v>
      </c>
      <c r="E241" s="154" t="s">
        <v>20319</v>
      </c>
      <c r="G241" s="154" t="s">
        <v>14606</v>
      </c>
      <c r="H241" s="154" t="s">
        <v>2833</v>
      </c>
      <c r="J241" s="154" t="s">
        <v>2834</v>
      </c>
      <c r="N241" s="154" t="s">
        <v>15416</v>
      </c>
      <c r="P241" s="154" t="s">
        <v>14740</v>
      </c>
      <c r="Q241" s="154" t="s">
        <v>20499</v>
      </c>
      <c r="T241" s="154" t="s">
        <v>204</v>
      </c>
      <c r="U241" s="154" t="s">
        <v>204</v>
      </c>
      <c r="V241" s="154" t="s">
        <v>204</v>
      </c>
      <c r="AC241" s="154" t="s">
        <v>14746</v>
      </c>
    </row>
    <row r="242" spans="1:32">
      <c r="A242" s="154" t="s">
        <v>18040</v>
      </c>
      <c r="B242" s="154" t="s">
        <v>15303</v>
      </c>
      <c r="C242" s="154" t="s">
        <v>20500</v>
      </c>
      <c r="D242" s="154" t="s">
        <v>20501</v>
      </c>
      <c r="E242" s="154" t="s">
        <v>15362</v>
      </c>
      <c r="F242" s="154" t="s">
        <v>20502</v>
      </c>
      <c r="H242" s="154">
        <v>85647800943</v>
      </c>
      <c r="N242" s="154" t="s">
        <v>15000</v>
      </c>
      <c r="O242" s="154" t="s">
        <v>14892</v>
      </c>
      <c r="P242" s="154" t="s">
        <v>14740</v>
      </c>
      <c r="Q242" s="154" t="s">
        <v>20500</v>
      </c>
      <c r="R242" s="154">
        <v>0</v>
      </c>
      <c r="S242" s="154">
        <v>0</v>
      </c>
      <c r="T242" s="154" t="s">
        <v>14797</v>
      </c>
      <c r="U242" s="154">
        <v>462449168</v>
      </c>
      <c r="V242" s="154" t="s">
        <v>20500</v>
      </c>
      <c r="Z242" s="154" t="s">
        <v>14745</v>
      </c>
      <c r="AC242" s="154" t="s">
        <v>14746</v>
      </c>
      <c r="AE242" s="154" t="s">
        <v>14747</v>
      </c>
      <c r="AF242" s="154" t="s">
        <v>14748</v>
      </c>
    </row>
    <row r="243" spans="1:32">
      <c r="A243" s="154" t="s">
        <v>18041</v>
      </c>
      <c r="B243" s="154" t="s">
        <v>15303</v>
      </c>
      <c r="C243" s="154" t="s">
        <v>20503</v>
      </c>
      <c r="D243" s="154" t="s">
        <v>20506</v>
      </c>
      <c r="E243" s="154" t="s">
        <v>14276</v>
      </c>
      <c r="F243" s="154" t="s">
        <v>14403</v>
      </c>
      <c r="G243" s="154" t="s">
        <v>20507</v>
      </c>
      <c r="H243" s="154" t="s">
        <v>20504</v>
      </c>
      <c r="I243" s="154" t="s">
        <v>20505</v>
      </c>
      <c r="J243" s="154" t="s">
        <v>1453</v>
      </c>
      <c r="K243" s="154" t="s">
        <v>20505</v>
      </c>
      <c r="M243" s="154" t="s">
        <v>1453</v>
      </c>
      <c r="N243" s="154" t="s">
        <v>15455</v>
      </c>
      <c r="O243" s="154" t="s">
        <v>14833</v>
      </c>
      <c r="P243" s="154" t="s">
        <v>14795</v>
      </c>
      <c r="Q243" s="154" t="s">
        <v>20503</v>
      </c>
      <c r="R243" s="154" t="s">
        <v>20503</v>
      </c>
      <c r="S243" s="154" t="s">
        <v>1453</v>
      </c>
      <c r="T243" s="154" t="s">
        <v>1453</v>
      </c>
      <c r="U243" s="154" t="s">
        <v>1453</v>
      </c>
      <c r="V243" s="154" t="s">
        <v>1453</v>
      </c>
      <c r="W243" s="154" t="s">
        <v>1453</v>
      </c>
      <c r="X243" s="154" t="s">
        <v>1453</v>
      </c>
      <c r="Y243" s="154" t="s">
        <v>1453</v>
      </c>
      <c r="Z243" s="154" t="s">
        <v>14745</v>
      </c>
      <c r="AA243" s="154" t="s">
        <v>1453</v>
      </c>
      <c r="AB243" s="154" t="s">
        <v>1453</v>
      </c>
      <c r="AC243" s="154" t="s">
        <v>15226</v>
      </c>
      <c r="AE243" s="154" t="s">
        <v>14747</v>
      </c>
      <c r="AF243" s="154" t="s">
        <v>14748</v>
      </c>
    </row>
    <row r="244" spans="1:32">
      <c r="A244" s="154" t="s">
        <v>11605</v>
      </c>
      <c r="B244" s="154" t="s">
        <v>16004</v>
      </c>
      <c r="C244" s="154" t="s">
        <v>11604</v>
      </c>
      <c r="D244" s="154" t="s">
        <v>11606</v>
      </c>
      <c r="E244" s="154" t="s">
        <v>14324</v>
      </c>
      <c r="F244" s="154" t="s">
        <v>14397</v>
      </c>
      <c r="G244" s="154" t="s">
        <v>20510</v>
      </c>
      <c r="H244" s="154" t="s">
        <v>11607</v>
      </c>
      <c r="N244" s="154" t="s">
        <v>14848</v>
      </c>
      <c r="O244" s="154" t="s">
        <v>14804</v>
      </c>
      <c r="P244" s="154" t="s">
        <v>14740</v>
      </c>
      <c r="Q244" s="154" t="s">
        <v>20508</v>
      </c>
      <c r="R244" s="154">
        <v>0</v>
      </c>
      <c r="S244" s="154">
        <v>0</v>
      </c>
      <c r="T244" s="154" t="s">
        <v>14785</v>
      </c>
      <c r="U244" s="154">
        <v>1230000044430</v>
      </c>
      <c r="V244" s="154" t="s">
        <v>20509</v>
      </c>
      <c r="Z244" s="154" t="s">
        <v>14745</v>
      </c>
      <c r="AC244" s="154" t="s">
        <v>14746</v>
      </c>
      <c r="AD244" s="154">
        <v>936447036023000</v>
      </c>
      <c r="AE244" s="154" t="s">
        <v>14755</v>
      </c>
      <c r="AF244" s="154" t="s">
        <v>14748</v>
      </c>
    </row>
    <row r="245" spans="1:32">
      <c r="A245" s="154" t="s">
        <v>16147</v>
      </c>
      <c r="B245" s="154" t="s">
        <v>16004</v>
      </c>
      <c r="C245" s="154" t="s">
        <v>16148</v>
      </c>
      <c r="D245" s="154" t="s">
        <v>20511</v>
      </c>
      <c r="E245" s="154" t="s">
        <v>16150</v>
      </c>
      <c r="F245" s="154" t="s">
        <v>14397</v>
      </c>
      <c r="H245" s="154" t="s">
        <v>1453</v>
      </c>
      <c r="I245" s="154" t="s">
        <v>16151</v>
      </c>
      <c r="K245" s="154" t="s">
        <v>16151</v>
      </c>
      <c r="N245" s="154" t="s">
        <v>12443</v>
      </c>
      <c r="O245" s="154" t="s">
        <v>16152</v>
      </c>
      <c r="P245" s="154" t="s">
        <v>14740</v>
      </c>
      <c r="Q245" s="154" t="s">
        <v>20512</v>
      </c>
      <c r="R245" s="154" t="s">
        <v>1453</v>
      </c>
      <c r="S245" s="154" t="s">
        <v>1453</v>
      </c>
      <c r="T245" s="154" t="s">
        <v>14797</v>
      </c>
      <c r="U245" s="154" t="s">
        <v>1453</v>
      </c>
      <c r="V245" s="154">
        <v>5865177167</v>
      </c>
      <c r="Z245" s="154" t="s">
        <v>14745</v>
      </c>
      <c r="AA245" s="154" t="s">
        <v>109</v>
      </c>
      <c r="AC245" s="154" t="s">
        <v>14746</v>
      </c>
      <c r="AD245" s="154">
        <v>210681060407000</v>
      </c>
      <c r="AE245" s="154" t="s">
        <v>14747</v>
      </c>
      <c r="AF245" s="154" t="s">
        <v>14748</v>
      </c>
    </row>
    <row r="246" spans="1:32">
      <c r="A246" s="154" t="s">
        <v>18042</v>
      </c>
      <c r="B246" s="154" t="s">
        <v>15303</v>
      </c>
      <c r="C246" s="154" t="s">
        <v>20513</v>
      </c>
      <c r="D246" s="154" t="s">
        <v>20515</v>
      </c>
      <c r="E246" s="154" t="s">
        <v>18770</v>
      </c>
      <c r="F246" s="154" t="s">
        <v>18771</v>
      </c>
      <c r="G246" s="154" t="s">
        <v>20518</v>
      </c>
      <c r="H246" s="154" t="s">
        <v>20514</v>
      </c>
      <c r="N246" s="154" t="s">
        <v>15821</v>
      </c>
      <c r="O246" s="154" t="s">
        <v>15331</v>
      </c>
      <c r="P246" s="154" t="s">
        <v>14740</v>
      </c>
      <c r="Q246" s="154" t="s">
        <v>20516</v>
      </c>
      <c r="R246" s="154">
        <v>0</v>
      </c>
      <c r="S246" s="154">
        <v>0</v>
      </c>
      <c r="T246" s="154" t="s">
        <v>14850</v>
      </c>
      <c r="U246" s="154">
        <v>228001010907501</v>
      </c>
      <c r="V246" s="154" t="s">
        <v>20517</v>
      </c>
      <c r="Z246" s="154" t="s">
        <v>14745</v>
      </c>
      <c r="AC246" s="154" t="s">
        <v>14746</v>
      </c>
      <c r="AE246" s="154" t="s">
        <v>14747</v>
      </c>
      <c r="AF246" s="154" t="s">
        <v>14748</v>
      </c>
    </row>
    <row r="247" spans="1:32">
      <c r="A247" s="154" t="s">
        <v>10421</v>
      </c>
      <c r="B247" s="154" t="s">
        <v>16004</v>
      </c>
      <c r="C247" s="154" t="s">
        <v>10420</v>
      </c>
      <c r="D247" s="154" t="s">
        <v>10422</v>
      </c>
      <c r="E247" s="154" t="s">
        <v>14466</v>
      </c>
      <c r="F247" s="154" t="s">
        <v>14686</v>
      </c>
      <c r="H247" s="154">
        <v>85315039504</v>
      </c>
      <c r="M247" s="154" t="s">
        <v>20519</v>
      </c>
      <c r="N247" s="154" t="s">
        <v>20520</v>
      </c>
      <c r="O247" s="154" t="s">
        <v>14988</v>
      </c>
      <c r="P247" s="154" t="s">
        <v>14740</v>
      </c>
      <c r="Q247" s="154" t="s">
        <v>10420</v>
      </c>
      <c r="R247" s="154">
        <v>0</v>
      </c>
      <c r="S247" s="154">
        <v>0</v>
      </c>
      <c r="T247" s="154" t="s">
        <v>14850</v>
      </c>
      <c r="U247" s="154">
        <v>426901010626531</v>
      </c>
      <c r="V247" s="154" t="s">
        <v>10420</v>
      </c>
      <c r="Z247" s="154" t="s">
        <v>14745</v>
      </c>
      <c r="AC247" s="154" t="s">
        <v>14746</v>
      </c>
      <c r="AE247" s="154" t="s">
        <v>14747</v>
      </c>
      <c r="AF247" s="154" t="s">
        <v>14748</v>
      </c>
    </row>
    <row r="248" spans="1:32">
      <c r="A248" s="154" t="s">
        <v>11358</v>
      </c>
      <c r="B248" s="154" t="s">
        <v>14307</v>
      </c>
      <c r="C248" s="154" t="s">
        <v>11357</v>
      </c>
      <c r="D248" s="154" t="s">
        <v>11359</v>
      </c>
      <c r="E248" s="154" t="s">
        <v>14934</v>
      </c>
      <c r="F248" s="154" t="s">
        <v>14935</v>
      </c>
      <c r="G248" s="154" t="s">
        <v>20523</v>
      </c>
      <c r="H248" s="154" t="s">
        <v>11360</v>
      </c>
      <c r="N248" s="154" t="s">
        <v>15231</v>
      </c>
      <c r="O248" s="154" t="s">
        <v>14988</v>
      </c>
      <c r="P248" s="154" t="s">
        <v>14740</v>
      </c>
      <c r="Q248" s="154" t="s">
        <v>20521</v>
      </c>
      <c r="R248" s="154">
        <v>0</v>
      </c>
      <c r="S248" s="154">
        <v>0</v>
      </c>
      <c r="T248" s="154" t="s">
        <v>14850</v>
      </c>
      <c r="U248" s="154">
        <v>336601024778530</v>
      </c>
      <c r="V248" s="154" t="s">
        <v>20522</v>
      </c>
      <c r="Z248" s="154" t="s">
        <v>14745</v>
      </c>
      <c r="AC248" s="154" t="s">
        <v>14746</v>
      </c>
      <c r="AE248" s="154" t="s">
        <v>14747</v>
      </c>
      <c r="AF248" s="154" t="s">
        <v>14748</v>
      </c>
    </row>
    <row r="249" spans="1:32">
      <c r="A249" s="154" t="s">
        <v>14623</v>
      </c>
      <c r="B249" s="154" t="s">
        <v>14735</v>
      </c>
      <c r="C249" s="154" t="s">
        <v>14626</v>
      </c>
      <c r="D249" s="154" t="s">
        <v>20524</v>
      </c>
      <c r="E249" s="154" t="s">
        <v>14629</v>
      </c>
      <c r="F249" s="154" t="s">
        <v>14629</v>
      </c>
      <c r="H249" s="154" t="s">
        <v>14772</v>
      </c>
      <c r="N249" s="154" t="s">
        <v>14773</v>
      </c>
      <c r="O249" s="154" t="s">
        <v>14774</v>
      </c>
      <c r="P249" s="154" t="s">
        <v>14740</v>
      </c>
      <c r="Q249" s="154" t="s">
        <v>14775</v>
      </c>
      <c r="R249" s="154" t="s">
        <v>1453</v>
      </c>
      <c r="S249" s="154" t="s">
        <v>1453</v>
      </c>
      <c r="T249" s="154" t="s">
        <v>14774</v>
      </c>
      <c r="U249" s="154">
        <v>1000030000032705</v>
      </c>
      <c r="V249" s="154" t="s">
        <v>14777</v>
      </c>
      <c r="Z249" s="154" t="s">
        <v>14745</v>
      </c>
      <c r="AC249" s="154" t="s">
        <v>14746</v>
      </c>
      <c r="AD249" s="154">
        <v>706175718711000</v>
      </c>
      <c r="AE249" s="154" t="s">
        <v>14747</v>
      </c>
      <c r="AF249" s="154" t="s">
        <v>14748</v>
      </c>
    </row>
    <row r="250" spans="1:32">
      <c r="A250" s="154" t="s">
        <v>12822</v>
      </c>
      <c r="B250" s="154" t="s">
        <v>15303</v>
      </c>
      <c r="C250" s="154" t="s">
        <v>12821</v>
      </c>
      <c r="D250" s="154" t="s">
        <v>12823</v>
      </c>
      <c r="E250" s="154" t="s">
        <v>15693</v>
      </c>
      <c r="F250" s="154" t="s">
        <v>18767</v>
      </c>
      <c r="G250" s="154" t="s">
        <v>20526</v>
      </c>
      <c r="H250" s="154">
        <v>897672225</v>
      </c>
      <c r="I250" s="154" t="s">
        <v>1453</v>
      </c>
      <c r="J250" s="154" t="s">
        <v>1453</v>
      </c>
      <c r="K250" s="154" t="s">
        <v>1453</v>
      </c>
      <c r="N250" s="154" t="s">
        <v>15455</v>
      </c>
      <c r="O250" s="154" t="s">
        <v>14833</v>
      </c>
      <c r="P250" s="154" t="s">
        <v>14795</v>
      </c>
      <c r="Q250" s="154" t="s">
        <v>12821</v>
      </c>
      <c r="R250" s="154" t="s">
        <v>1453</v>
      </c>
      <c r="S250" s="154" t="s">
        <v>1453</v>
      </c>
      <c r="T250" s="154" t="s">
        <v>14839</v>
      </c>
      <c r="U250" s="154">
        <v>1173361495</v>
      </c>
      <c r="V250" s="154" t="s">
        <v>20525</v>
      </c>
      <c r="W250" s="154" t="s">
        <v>1453</v>
      </c>
      <c r="X250" s="154" t="s">
        <v>1453</v>
      </c>
      <c r="Y250" s="154" t="s">
        <v>1453</v>
      </c>
      <c r="Z250" s="154" t="s">
        <v>14745</v>
      </c>
      <c r="AA250" s="154" t="s">
        <v>1453</v>
      </c>
      <c r="AB250" s="154" t="s">
        <v>1453</v>
      </c>
      <c r="AC250" s="154" t="s">
        <v>14746</v>
      </c>
      <c r="AE250" s="154" t="s">
        <v>14747</v>
      </c>
      <c r="AF250" s="154" t="s">
        <v>14748</v>
      </c>
    </row>
    <row r="251" spans="1:32">
      <c r="A251" s="154" t="s">
        <v>16156</v>
      </c>
      <c r="B251" s="154" t="s">
        <v>16004</v>
      </c>
      <c r="C251" s="154" t="s">
        <v>16157</v>
      </c>
      <c r="D251" s="154" t="s">
        <v>16158</v>
      </c>
      <c r="E251" s="154" t="s">
        <v>15392</v>
      </c>
      <c r="F251" s="154" t="s">
        <v>77</v>
      </c>
      <c r="G251" s="154" t="s">
        <v>16159</v>
      </c>
      <c r="H251" s="154" t="s">
        <v>16160</v>
      </c>
      <c r="N251" s="154" t="s">
        <v>15434</v>
      </c>
      <c r="O251" s="154" t="s">
        <v>14804</v>
      </c>
      <c r="P251" s="154" t="s">
        <v>14740</v>
      </c>
      <c r="Q251" s="154" t="s">
        <v>1453</v>
      </c>
      <c r="R251" s="154" t="s">
        <v>1453</v>
      </c>
      <c r="S251" s="154" t="s">
        <v>1453</v>
      </c>
      <c r="T251" s="154" t="s">
        <v>16161</v>
      </c>
      <c r="U251" s="154" t="s">
        <v>16162</v>
      </c>
      <c r="V251" s="154" t="s">
        <v>16157</v>
      </c>
      <c r="Z251" s="154" t="s">
        <v>14745</v>
      </c>
      <c r="AC251" s="154" t="s">
        <v>14746</v>
      </c>
      <c r="AE251" s="154" t="s">
        <v>14747</v>
      </c>
      <c r="AF251" s="154" t="s">
        <v>14748</v>
      </c>
    </row>
    <row r="252" spans="1:32">
      <c r="A252" s="154" t="s">
        <v>5683</v>
      </c>
      <c r="B252" s="154" t="s">
        <v>15303</v>
      </c>
      <c r="C252" s="154" t="s">
        <v>20527</v>
      </c>
      <c r="D252" s="154" t="s">
        <v>5684</v>
      </c>
      <c r="E252" s="154" t="s">
        <v>14466</v>
      </c>
      <c r="F252" s="154" t="s">
        <v>14467</v>
      </c>
      <c r="G252" s="154" t="s">
        <v>20530</v>
      </c>
      <c r="H252" s="154" t="s">
        <v>1453</v>
      </c>
      <c r="N252" s="154" t="s">
        <v>20528</v>
      </c>
      <c r="O252" s="154" t="s">
        <v>19273</v>
      </c>
      <c r="P252" s="154" t="s">
        <v>14740</v>
      </c>
      <c r="Q252" s="154" t="s">
        <v>20529</v>
      </c>
      <c r="R252" s="154" t="s">
        <v>1453</v>
      </c>
      <c r="S252" s="154" t="s">
        <v>1453</v>
      </c>
      <c r="T252" s="154" t="s">
        <v>1453</v>
      </c>
      <c r="U252" s="154" t="s">
        <v>1453</v>
      </c>
      <c r="V252" s="154" t="s">
        <v>1453</v>
      </c>
      <c r="Z252" s="154" t="s">
        <v>14745</v>
      </c>
      <c r="AC252" s="154" t="s">
        <v>14746</v>
      </c>
      <c r="AE252" s="154" t="s">
        <v>15226</v>
      </c>
      <c r="AF252" s="154" t="s">
        <v>14748</v>
      </c>
    </row>
    <row r="253" spans="1:32">
      <c r="A253" s="154" t="s">
        <v>2385</v>
      </c>
      <c r="B253" s="154" t="s">
        <v>14307</v>
      </c>
      <c r="C253" s="154" t="s">
        <v>2384</v>
      </c>
      <c r="D253" s="154" t="s">
        <v>2386</v>
      </c>
      <c r="E253" s="154" t="s">
        <v>14934</v>
      </c>
      <c r="G253" s="154" t="s">
        <v>14606</v>
      </c>
      <c r="H253" s="154" t="s">
        <v>2387</v>
      </c>
      <c r="J253" s="154">
        <v>811360085</v>
      </c>
      <c r="N253" s="154" t="s">
        <v>2273</v>
      </c>
      <c r="AC253" s="154" t="s">
        <v>14746</v>
      </c>
    </row>
    <row r="254" spans="1:32">
      <c r="A254" s="154" t="s">
        <v>5753</v>
      </c>
      <c r="B254" s="154" t="s">
        <v>14307</v>
      </c>
      <c r="C254" s="154" t="s">
        <v>20531</v>
      </c>
      <c r="D254" s="154" t="s">
        <v>20532</v>
      </c>
      <c r="E254" s="154" t="s">
        <v>14934</v>
      </c>
      <c r="F254" s="154" t="s">
        <v>14935</v>
      </c>
      <c r="G254" s="154" t="s">
        <v>20537</v>
      </c>
      <c r="H254" s="154">
        <v>8127337475</v>
      </c>
      <c r="I254" s="154" t="s">
        <v>5755</v>
      </c>
      <c r="J254" s="154" t="s">
        <v>1453</v>
      </c>
      <c r="K254" s="154" t="s">
        <v>5755</v>
      </c>
      <c r="N254" s="154" t="s">
        <v>20533</v>
      </c>
      <c r="O254" s="154" t="s">
        <v>20534</v>
      </c>
      <c r="P254" s="154" t="s">
        <v>14740</v>
      </c>
      <c r="Q254" s="154" t="s">
        <v>20535</v>
      </c>
      <c r="R254" s="154" t="s">
        <v>1453</v>
      </c>
      <c r="S254" s="154" t="s">
        <v>1453</v>
      </c>
      <c r="T254" s="154" t="s">
        <v>14785</v>
      </c>
      <c r="U254" s="154" t="s">
        <v>20536</v>
      </c>
      <c r="V254" s="154" t="s">
        <v>20535</v>
      </c>
      <c r="Z254" s="154" t="s">
        <v>14745</v>
      </c>
      <c r="AC254" s="154" t="s">
        <v>14746</v>
      </c>
      <c r="AE254" s="154" t="s">
        <v>15226</v>
      </c>
      <c r="AF254" s="154" t="s">
        <v>14748</v>
      </c>
    </row>
    <row r="255" spans="1:32">
      <c r="A255" s="154" t="s">
        <v>5664</v>
      </c>
      <c r="B255" s="154" t="s">
        <v>14307</v>
      </c>
      <c r="C255" s="154" t="s">
        <v>20538</v>
      </c>
      <c r="D255" s="154" t="s">
        <v>5665</v>
      </c>
      <c r="E255" s="154" t="s">
        <v>14934</v>
      </c>
      <c r="F255" s="154" t="s">
        <v>15222</v>
      </c>
      <c r="G255" s="154" t="s">
        <v>20540</v>
      </c>
      <c r="H255" s="154" t="s">
        <v>1453</v>
      </c>
      <c r="J255" s="154" t="s">
        <v>1453</v>
      </c>
      <c r="N255" s="154" t="s">
        <v>19272</v>
      </c>
      <c r="O255" s="154" t="s">
        <v>19273</v>
      </c>
      <c r="P255" s="154" t="s">
        <v>14740</v>
      </c>
      <c r="Q255" s="154" t="s">
        <v>5663</v>
      </c>
      <c r="R255" s="154" t="s">
        <v>1453</v>
      </c>
      <c r="S255" s="154" t="s">
        <v>1453</v>
      </c>
      <c r="T255" s="154" t="s">
        <v>20539</v>
      </c>
      <c r="U255" s="154" t="s">
        <v>20539</v>
      </c>
      <c r="V255" s="154" t="s">
        <v>20539</v>
      </c>
      <c r="Z255" s="154" t="s">
        <v>14745</v>
      </c>
      <c r="AC255" s="154" t="s">
        <v>14746</v>
      </c>
      <c r="AE255" s="154" t="s">
        <v>15226</v>
      </c>
      <c r="AF255" s="154" t="s">
        <v>14748</v>
      </c>
    </row>
    <row r="256" spans="1:32">
      <c r="A256" s="154" t="s">
        <v>5006</v>
      </c>
      <c r="B256" s="154" t="s">
        <v>15303</v>
      </c>
      <c r="C256" s="154" t="s">
        <v>20541</v>
      </c>
      <c r="D256" s="154" t="s">
        <v>20542</v>
      </c>
      <c r="E256" s="154" t="s">
        <v>14934</v>
      </c>
      <c r="F256" s="154" t="s">
        <v>8749</v>
      </c>
      <c r="G256" s="154" t="s">
        <v>14606</v>
      </c>
      <c r="H256" s="154" t="s">
        <v>5008</v>
      </c>
      <c r="I256" s="154" t="s">
        <v>5009</v>
      </c>
      <c r="J256" s="154" t="s">
        <v>5010</v>
      </c>
      <c r="K256" s="154" t="s">
        <v>5009</v>
      </c>
      <c r="N256" s="154" t="s">
        <v>18726</v>
      </c>
      <c r="P256" s="154" t="s">
        <v>14795</v>
      </c>
      <c r="Q256" s="154" t="s">
        <v>20543</v>
      </c>
      <c r="R256" s="154" t="s">
        <v>20543</v>
      </c>
      <c r="S256" s="154" t="s">
        <v>20543</v>
      </c>
      <c r="T256" s="154" t="s">
        <v>19464</v>
      </c>
      <c r="U256" s="154" t="s">
        <v>20544</v>
      </c>
      <c r="V256" s="154" t="s">
        <v>20545</v>
      </c>
      <c r="W256" s="154" t="s">
        <v>1453</v>
      </c>
      <c r="X256" s="154" t="s">
        <v>1453</v>
      </c>
      <c r="Y256" s="154" t="s">
        <v>1453</v>
      </c>
      <c r="Z256" s="154" t="s">
        <v>14745</v>
      </c>
      <c r="AA256" s="154" t="s">
        <v>1453</v>
      </c>
      <c r="AB256" s="154" t="s">
        <v>1453</v>
      </c>
      <c r="AC256" s="154" t="s">
        <v>14746</v>
      </c>
      <c r="AE256" s="154" t="s">
        <v>15226</v>
      </c>
      <c r="AF256" s="154" t="s">
        <v>14748</v>
      </c>
    </row>
    <row r="257" spans="1:32">
      <c r="A257" s="154" t="s">
        <v>6049</v>
      </c>
      <c r="B257" s="154" t="s">
        <v>15303</v>
      </c>
      <c r="C257" s="154" t="s">
        <v>20546</v>
      </c>
      <c r="D257" s="154" t="s">
        <v>1453</v>
      </c>
      <c r="E257" s="154" t="s">
        <v>14324</v>
      </c>
      <c r="F257" s="154" t="s">
        <v>15378</v>
      </c>
      <c r="G257" s="154" t="s">
        <v>20548</v>
      </c>
      <c r="H257" s="154">
        <v>811186536</v>
      </c>
      <c r="I257" s="154" t="s">
        <v>6050</v>
      </c>
      <c r="J257" s="154" t="s">
        <v>1453</v>
      </c>
      <c r="K257" s="154" t="s">
        <v>6050</v>
      </c>
      <c r="M257" s="154" t="s">
        <v>1453</v>
      </c>
      <c r="N257" s="154" t="s">
        <v>14848</v>
      </c>
      <c r="O257" s="154" t="s">
        <v>14804</v>
      </c>
      <c r="P257" s="154" t="s">
        <v>14740</v>
      </c>
      <c r="Q257" s="154" t="s">
        <v>20547</v>
      </c>
      <c r="R257" s="154" t="s">
        <v>1453</v>
      </c>
      <c r="S257" s="154" t="s">
        <v>1453</v>
      </c>
      <c r="T257" s="154" t="s">
        <v>14797</v>
      </c>
      <c r="U257" s="154">
        <v>6030214127</v>
      </c>
      <c r="V257" s="154" t="s">
        <v>20547</v>
      </c>
      <c r="W257" s="154" t="s">
        <v>1453</v>
      </c>
      <c r="X257" s="154" t="s">
        <v>1453</v>
      </c>
      <c r="Y257" s="154" t="s">
        <v>1453</v>
      </c>
      <c r="Z257" s="154" t="s">
        <v>14745</v>
      </c>
      <c r="AB257" s="154" t="s">
        <v>1453</v>
      </c>
      <c r="AC257" s="154" t="s">
        <v>14746</v>
      </c>
      <c r="AE257" s="154" t="s">
        <v>15226</v>
      </c>
      <c r="AF257" s="154" t="s">
        <v>14748</v>
      </c>
    </row>
    <row r="258" spans="1:32">
      <c r="A258" s="154" t="s">
        <v>7063</v>
      </c>
      <c r="B258" s="154" t="s">
        <v>15303</v>
      </c>
      <c r="C258" s="154" t="s">
        <v>15431</v>
      </c>
      <c r="D258" s="154" t="s">
        <v>7064</v>
      </c>
      <c r="E258" s="154" t="s">
        <v>15432</v>
      </c>
      <c r="F258" s="154" t="s">
        <v>15378</v>
      </c>
      <c r="G258" s="154" t="s">
        <v>15433</v>
      </c>
      <c r="H258" s="154" t="s">
        <v>7065</v>
      </c>
      <c r="N258" s="154" t="s">
        <v>15434</v>
      </c>
      <c r="O258" s="154" t="s">
        <v>14804</v>
      </c>
      <c r="P258" s="154" t="s">
        <v>14740</v>
      </c>
      <c r="Q258" s="154" t="s">
        <v>15435</v>
      </c>
      <c r="R258" s="154" t="s">
        <v>4816</v>
      </c>
      <c r="S258" s="154" t="s">
        <v>4816</v>
      </c>
      <c r="T258" s="154" t="s">
        <v>15351</v>
      </c>
      <c r="U258" s="154" t="s">
        <v>15351</v>
      </c>
      <c r="V258" s="154" t="s">
        <v>15351</v>
      </c>
      <c r="Z258" s="154" t="s">
        <v>14745</v>
      </c>
      <c r="AC258" s="154" t="s">
        <v>14746</v>
      </c>
      <c r="AE258" s="154" t="s">
        <v>15226</v>
      </c>
      <c r="AF258" s="154" t="s">
        <v>14748</v>
      </c>
    </row>
    <row r="259" spans="1:32">
      <c r="A259" s="154" t="s">
        <v>3686</v>
      </c>
      <c r="B259" s="154" t="s">
        <v>15303</v>
      </c>
      <c r="C259" s="154" t="s">
        <v>20549</v>
      </c>
      <c r="D259" s="154" t="s">
        <v>3687</v>
      </c>
      <c r="E259" s="154" t="s">
        <v>14324</v>
      </c>
      <c r="G259" s="154" t="s">
        <v>14606</v>
      </c>
      <c r="H259" s="154" t="s">
        <v>3688</v>
      </c>
      <c r="I259" s="154" t="s">
        <v>3689</v>
      </c>
      <c r="K259" s="154" t="s">
        <v>3689</v>
      </c>
      <c r="L259" s="154" t="s">
        <v>20550</v>
      </c>
      <c r="N259" s="154" t="s">
        <v>15926</v>
      </c>
      <c r="P259" s="154" t="s">
        <v>14740</v>
      </c>
      <c r="Q259" s="154" t="s">
        <v>20551</v>
      </c>
      <c r="T259" s="154" t="s">
        <v>20552</v>
      </c>
      <c r="U259" s="154">
        <v>5770570133</v>
      </c>
      <c r="V259" s="154" t="s">
        <v>20553</v>
      </c>
      <c r="Z259" s="154" t="s">
        <v>14745</v>
      </c>
      <c r="AC259" s="154" t="s">
        <v>14746</v>
      </c>
    </row>
    <row r="260" spans="1:32">
      <c r="A260" s="154" t="s">
        <v>2639</v>
      </c>
      <c r="B260" s="154" t="s">
        <v>19269</v>
      </c>
      <c r="C260" s="154" t="s">
        <v>2638</v>
      </c>
      <c r="D260" s="154" t="s">
        <v>2640</v>
      </c>
      <c r="E260" s="154" t="s">
        <v>14934</v>
      </c>
      <c r="G260" s="154" t="s">
        <v>14606</v>
      </c>
      <c r="H260" s="154">
        <v>81324483355</v>
      </c>
      <c r="N260" s="154" t="s">
        <v>20554</v>
      </c>
      <c r="P260" s="154" t="s">
        <v>14740</v>
      </c>
      <c r="AC260" s="154" t="s">
        <v>14746</v>
      </c>
    </row>
    <row r="261" spans="1:32">
      <c r="A261" s="154" t="s">
        <v>3229</v>
      </c>
      <c r="B261" s="154" t="s">
        <v>14305</v>
      </c>
      <c r="C261" s="154" t="s">
        <v>20555</v>
      </c>
      <c r="D261" s="154" t="s">
        <v>3230</v>
      </c>
      <c r="E261" s="154" t="s">
        <v>20560</v>
      </c>
      <c r="F261" s="154" t="s">
        <v>14401</v>
      </c>
      <c r="G261" s="154" t="s">
        <v>14606</v>
      </c>
      <c r="H261" s="154" t="s">
        <v>3231</v>
      </c>
      <c r="I261" s="154" t="s">
        <v>3232</v>
      </c>
      <c r="J261" s="154" t="s">
        <v>3231</v>
      </c>
      <c r="K261" s="154" t="s">
        <v>3232</v>
      </c>
      <c r="L261" s="154" t="s">
        <v>20556</v>
      </c>
      <c r="N261" s="154" t="s">
        <v>11834</v>
      </c>
      <c r="O261" s="154" t="s">
        <v>109</v>
      </c>
      <c r="P261" s="154" t="s">
        <v>14740</v>
      </c>
      <c r="Q261" s="154" t="s">
        <v>20557</v>
      </c>
      <c r="R261" s="154">
        <v>0</v>
      </c>
      <c r="S261" s="154">
        <v>0</v>
      </c>
      <c r="T261" s="154" t="s">
        <v>20558</v>
      </c>
      <c r="U261" s="154">
        <v>2291781171</v>
      </c>
      <c r="V261" s="154" t="s">
        <v>20559</v>
      </c>
      <c r="Z261" s="154" t="s">
        <v>14745</v>
      </c>
      <c r="AC261" s="154" t="s">
        <v>14746</v>
      </c>
      <c r="AE261" s="154" t="s">
        <v>15226</v>
      </c>
      <c r="AF261" s="154" t="s">
        <v>14748</v>
      </c>
    </row>
    <row r="262" spans="1:32">
      <c r="A262" s="154" t="s">
        <v>12222</v>
      </c>
      <c r="B262" s="154" t="s">
        <v>14735</v>
      </c>
      <c r="C262" s="154" t="s">
        <v>12221</v>
      </c>
      <c r="D262" s="154" t="s">
        <v>12223</v>
      </c>
      <c r="E262" s="154" t="s">
        <v>14276</v>
      </c>
      <c r="F262" s="154" t="s">
        <v>16323</v>
      </c>
      <c r="G262" s="154" t="s">
        <v>20562</v>
      </c>
      <c r="H262" s="154" t="s">
        <v>12224</v>
      </c>
      <c r="N262" s="154" t="s">
        <v>15771</v>
      </c>
      <c r="O262" s="154" t="s">
        <v>14988</v>
      </c>
      <c r="P262" s="154" t="s">
        <v>14740</v>
      </c>
      <c r="Q262" s="154" t="s">
        <v>20561</v>
      </c>
      <c r="R262" s="154">
        <v>0</v>
      </c>
      <c r="S262" s="154">
        <v>0</v>
      </c>
      <c r="T262" s="154" t="s">
        <v>204</v>
      </c>
      <c r="U262" s="154" t="s">
        <v>204</v>
      </c>
      <c r="V262" s="154" t="s">
        <v>204</v>
      </c>
      <c r="Z262" s="154" t="s">
        <v>14745</v>
      </c>
      <c r="AC262" s="154" t="s">
        <v>14746</v>
      </c>
      <c r="AE262" s="154" t="s">
        <v>14747</v>
      </c>
      <c r="AF262" s="154" t="s">
        <v>14748</v>
      </c>
    </row>
    <row r="263" spans="1:32">
      <c r="A263" s="154" t="s">
        <v>11740</v>
      </c>
      <c r="B263" s="154" t="s">
        <v>16004</v>
      </c>
      <c r="C263" s="154" t="s">
        <v>11739</v>
      </c>
      <c r="D263" s="154" t="s">
        <v>11741</v>
      </c>
      <c r="E263" s="154" t="s">
        <v>20566</v>
      </c>
      <c r="F263" s="154" t="s">
        <v>20567</v>
      </c>
      <c r="H263" s="154">
        <v>81316888861</v>
      </c>
      <c r="N263" s="154" t="s">
        <v>14848</v>
      </c>
      <c r="O263" s="154" t="s">
        <v>14804</v>
      </c>
      <c r="P263" s="154" t="s">
        <v>14740</v>
      </c>
      <c r="Q263" s="154" t="s">
        <v>20563</v>
      </c>
      <c r="R263" s="154">
        <v>0</v>
      </c>
      <c r="S263" s="154">
        <v>0</v>
      </c>
      <c r="T263" s="154" t="s">
        <v>14797</v>
      </c>
      <c r="U263" s="154" t="s">
        <v>20564</v>
      </c>
      <c r="V263" s="154" t="s">
        <v>20565</v>
      </c>
      <c r="Z263" s="154" t="s">
        <v>14745</v>
      </c>
      <c r="AC263" s="154" t="s">
        <v>14746</v>
      </c>
      <c r="AD263" s="154">
        <v>32034050076000</v>
      </c>
      <c r="AE263" s="154" t="s">
        <v>14755</v>
      </c>
      <c r="AF263" s="154" t="s">
        <v>14748</v>
      </c>
    </row>
    <row r="264" spans="1:32">
      <c r="A264" s="154" t="s">
        <v>18043</v>
      </c>
      <c r="B264" s="154" t="s">
        <v>15303</v>
      </c>
      <c r="C264" s="154" t="s">
        <v>20568</v>
      </c>
      <c r="D264" s="154" t="s">
        <v>20569</v>
      </c>
      <c r="E264" s="154" t="s">
        <v>14689</v>
      </c>
      <c r="F264" s="154" t="s">
        <v>14403</v>
      </c>
      <c r="G264" s="154" t="s">
        <v>20572</v>
      </c>
      <c r="H264" s="154" t="s">
        <v>1453</v>
      </c>
      <c r="I264" s="154" t="s">
        <v>1453</v>
      </c>
      <c r="J264" s="154" t="s">
        <v>1453</v>
      </c>
      <c r="K264" s="154" t="s">
        <v>1453</v>
      </c>
      <c r="N264" s="154" t="s">
        <v>15434</v>
      </c>
      <c r="O264" s="154" t="s">
        <v>14804</v>
      </c>
      <c r="P264" s="154" t="s">
        <v>20570</v>
      </c>
      <c r="Q264" s="154" t="s">
        <v>20571</v>
      </c>
      <c r="R264" s="154" t="s">
        <v>1453</v>
      </c>
      <c r="S264" s="154" t="s">
        <v>1453</v>
      </c>
      <c r="T264" s="154" t="s">
        <v>1453</v>
      </c>
      <c r="U264" s="154" t="s">
        <v>1453</v>
      </c>
      <c r="V264" s="154" t="s">
        <v>1453</v>
      </c>
      <c r="W264" s="154" t="s">
        <v>1453</v>
      </c>
      <c r="X264" s="154" t="s">
        <v>1453</v>
      </c>
      <c r="Y264" s="154" t="s">
        <v>1453</v>
      </c>
      <c r="Z264" s="154" t="s">
        <v>14745</v>
      </c>
      <c r="AA264" s="154" t="s">
        <v>1453</v>
      </c>
      <c r="AC264" s="154" t="s">
        <v>14746</v>
      </c>
      <c r="AE264" s="154" t="s">
        <v>14747</v>
      </c>
      <c r="AF264" s="154" t="s">
        <v>14748</v>
      </c>
    </row>
    <row r="265" spans="1:32">
      <c r="A265" s="154" t="s">
        <v>4518</v>
      </c>
      <c r="B265" s="154" t="s">
        <v>16004</v>
      </c>
      <c r="C265" s="154" t="s">
        <v>20573</v>
      </c>
      <c r="D265" s="154" t="s">
        <v>4519</v>
      </c>
      <c r="E265" s="154" t="s">
        <v>20577</v>
      </c>
      <c r="F265" s="154" t="s">
        <v>20577</v>
      </c>
      <c r="G265" s="154" t="s">
        <v>14606</v>
      </c>
      <c r="H265" s="154" t="s">
        <v>4520</v>
      </c>
      <c r="I265" s="154" t="s">
        <v>4521</v>
      </c>
      <c r="J265" s="154" t="s">
        <v>4522</v>
      </c>
      <c r="K265" s="154" t="s">
        <v>4521</v>
      </c>
      <c r="N265" s="154" t="s">
        <v>109</v>
      </c>
      <c r="P265" s="154" t="s">
        <v>14740</v>
      </c>
      <c r="Q265" s="154" t="s">
        <v>20574</v>
      </c>
      <c r="T265" s="154" t="s">
        <v>20575</v>
      </c>
      <c r="U265" s="154">
        <v>353123456</v>
      </c>
      <c r="V265" s="154" t="s">
        <v>20576</v>
      </c>
      <c r="X265" s="154">
        <v>2000</v>
      </c>
      <c r="Z265" s="154" t="s">
        <v>14745</v>
      </c>
      <c r="AC265" s="154" t="s">
        <v>14746</v>
      </c>
      <c r="AD265" s="154" t="s">
        <v>20578</v>
      </c>
      <c r="AE265" s="154" t="s">
        <v>14746</v>
      </c>
      <c r="AF265" s="154" t="s">
        <v>20579</v>
      </c>
    </row>
    <row r="266" spans="1:32">
      <c r="A266" s="154" t="s">
        <v>1474</v>
      </c>
      <c r="B266" s="154" t="s">
        <v>19269</v>
      </c>
      <c r="C266" s="154" t="s">
        <v>1473</v>
      </c>
      <c r="D266" s="154" t="s">
        <v>1475</v>
      </c>
      <c r="E266" s="154" t="s">
        <v>6</v>
      </c>
      <c r="G266" s="154" t="s">
        <v>14606</v>
      </c>
      <c r="H266" s="154" t="s">
        <v>1476</v>
      </c>
      <c r="N266" s="154" t="s">
        <v>1459</v>
      </c>
      <c r="P266" s="154" t="s">
        <v>14740</v>
      </c>
      <c r="Q266" s="154" t="s">
        <v>20580</v>
      </c>
      <c r="T266" s="154" t="s">
        <v>6</v>
      </c>
      <c r="U266" s="154" t="s">
        <v>6</v>
      </c>
      <c r="V266" s="154" t="s">
        <v>6</v>
      </c>
      <c r="AC266" s="154" t="s">
        <v>14746</v>
      </c>
    </row>
    <row r="267" spans="1:32">
      <c r="A267" s="154" t="s">
        <v>12925</v>
      </c>
      <c r="B267" s="154" t="s">
        <v>16004</v>
      </c>
      <c r="C267" s="154" t="s">
        <v>12924</v>
      </c>
      <c r="D267" s="154" t="s">
        <v>12926</v>
      </c>
      <c r="E267" s="154" t="s">
        <v>14704</v>
      </c>
      <c r="F267" s="154" t="s">
        <v>14467</v>
      </c>
      <c r="G267" s="154" t="s">
        <v>20583</v>
      </c>
      <c r="H267" s="154" t="s">
        <v>12927</v>
      </c>
      <c r="N267" s="154" t="s">
        <v>18682</v>
      </c>
      <c r="O267" s="154" t="s">
        <v>18683</v>
      </c>
      <c r="P267" s="154" t="s">
        <v>14740</v>
      </c>
      <c r="Q267" s="154" t="s">
        <v>20581</v>
      </c>
      <c r="R267" s="154">
        <v>0</v>
      </c>
      <c r="S267" s="154">
        <v>0</v>
      </c>
      <c r="T267" s="154" t="s">
        <v>20314</v>
      </c>
      <c r="U267" s="154" t="s">
        <v>20582</v>
      </c>
      <c r="V267" s="154" t="s">
        <v>12970</v>
      </c>
      <c r="Z267" s="154" t="s">
        <v>14745</v>
      </c>
      <c r="AC267" s="154" t="s">
        <v>14746</v>
      </c>
      <c r="AE267" s="154" t="s">
        <v>14747</v>
      </c>
      <c r="AF267" s="154" t="s">
        <v>14748</v>
      </c>
    </row>
    <row r="268" spans="1:32">
      <c r="A268" s="154" t="s">
        <v>1223</v>
      </c>
      <c r="B268" s="154" t="s">
        <v>16004</v>
      </c>
      <c r="C268" s="154" t="s">
        <v>1222</v>
      </c>
      <c r="D268" s="154" t="s">
        <v>1224</v>
      </c>
      <c r="E268" s="154" t="s">
        <v>6</v>
      </c>
      <c r="G268" s="154" t="s">
        <v>14606</v>
      </c>
      <c r="H268" s="154" t="s">
        <v>1225</v>
      </c>
      <c r="J268" s="154" t="s">
        <v>1226</v>
      </c>
      <c r="N268" s="154" t="s">
        <v>109</v>
      </c>
      <c r="P268" s="154" t="s">
        <v>14740</v>
      </c>
      <c r="Q268" s="154" t="s">
        <v>20584</v>
      </c>
      <c r="T268" s="154" t="s">
        <v>6</v>
      </c>
      <c r="U268" s="154" t="s">
        <v>6</v>
      </c>
      <c r="V268" s="154" t="s">
        <v>6</v>
      </c>
      <c r="AC268" s="154" t="s">
        <v>14746</v>
      </c>
    </row>
    <row r="269" spans="1:32">
      <c r="A269" s="154" t="s">
        <v>16163</v>
      </c>
      <c r="B269" s="154" t="s">
        <v>16004</v>
      </c>
      <c r="C269" s="154" t="s">
        <v>16164</v>
      </c>
      <c r="D269" s="154" t="s">
        <v>16165</v>
      </c>
      <c r="E269" s="154" t="s">
        <v>14333</v>
      </c>
      <c r="F269" s="154" t="s">
        <v>14325</v>
      </c>
      <c r="G269" s="154" t="s">
        <v>16166</v>
      </c>
      <c r="H269" s="154" t="s">
        <v>16167</v>
      </c>
      <c r="N269" s="154" t="s">
        <v>14848</v>
      </c>
      <c r="O269" s="154" t="s">
        <v>14804</v>
      </c>
      <c r="P269" s="154" t="s">
        <v>14740</v>
      </c>
      <c r="Q269" s="154" t="s">
        <v>16168</v>
      </c>
      <c r="R269" s="154" t="s">
        <v>1453</v>
      </c>
      <c r="S269" s="154" t="s">
        <v>1453</v>
      </c>
      <c r="T269" s="154" t="s">
        <v>14839</v>
      </c>
      <c r="U269" s="154">
        <v>6798887997</v>
      </c>
      <c r="V269" s="154" t="s">
        <v>16170</v>
      </c>
      <c r="Z269" s="154" t="s">
        <v>14745</v>
      </c>
      <c r="AC269" s="154" t="s">
        <v>14746</v>
      </c>
      <c r="AE269" s="154" t="s">
        <v>14747</v>
      </c>
      <c r="AF269" s="154" t="s">
        <v>14748</v>
      </c>
    </row>
    <row r="270" spans="1:32">
      <c r="A270" s="154" t="s">
        <v>11478</v>
      </c>
      <c r="B270" s="154" t="s">
        <v>14305</v>
      </c>
      <c r="C270" s="154" t="s">
        <v>11477</v>
      </c>
      <c r="D270" s="154" t="s">
        <v>11479</v>
      </c>
      <c r="E270" s="154" t="s">
        <v>14396</v>
      </c>
      <c r="F270" s="154" t="s">
        <v>14397</v>
      </c>
      <c r="G270" s="154" t="s">
        <v>14398</v>
      </c>
      <c r="H270" s="154" t="s">
        <v>11480</v>
      </c>
      <c r="N270" s="154" t="s">
        <v>14848</v>
      </c>
      <c r="O270" s="154" t="s">
        <v>14804</v>
      </c>
      <c r="P270" s="154" t="s">
        <v>14740</v>
      </c>
      <c r="Q270" s="154" t="s">
        <v>17202</v>
      </c>
      <c r="R270" s="154">
        <v>0</v>
      </c>
      <c r="S270" s="154">
        <v>0</v>
      </c>
      <c r="T270" s="154" t="s">
        <v>14797</v>
      </c>
      <c r="U270" s="154">
        <v>821063298</v>
      </c>
      <c r="V270" s="154" t="s">
        <v>17204</v>
      </c>
      <c r="Z270" s="154" t="s">
        <v>14745</v>
      </c>
      <c r="AC270" s="154" t="s">
        <v>14746</v>
      </c>
      <c r="AE270" s="154" t="s">
        <v>14747</v>
      </c>
      <c r="AF270" s="154" t="s">
        <v>14748</v>
      </c>
    </row>
    <row r="271" spans="1:32">
      <c r="A271" s="154" t="s">
        <v>11204</v>
      </c>
      <c r="B271" s="154" t="s">
        <v>15303</v>
      </c>
      <c r="C271" s="154" t="s">
        <v>11203</v>
      </c>
      <c r="D271" s="154" t="s">
        <v>11205</v>
      </c>
      <c r="E271" s="154" t="s">
        <v>14665</v>
      </c>
      <c r="F271" s="154" t="s">
        <v>14690</v>
      </c>
      <c r="G271" s="154" t="s">
        <v>15504</v>
      </c>
      <c r="H271" s="154" t="s">
        <v>11206</v>
      </c>
      <c r="N271" s="154" t="s">
        <v>14803</v>
      </c>
      <c r="O271" s="154" t="s">
        <v>14804</v>
      </c>
      <c r="P271" s="154" t="s">
        <v>14740</v>
      </c>
      <c r="Q271" s="154" t="s">
        <v>20585</v>
      </c>
      <c r="R271" s="154">
        <v>0</v>
      </c>
      <c r="S271" s="154">
        <v>0</v>
      </c>
      <c r="T271" s="154" t="s">
        <v>14797</v>
      </c>
      <c r="U271" s="154">
        <v>3422933333</v>
      </c>
      <c r="V271" s="154" t="s">
        <v>20586</v>
      </c>
      <c r="Z271" s="154" t="s">
        <v>14745</v>
      </c>
      <c r="AC271" s="154" t="s">
        <v>14746</v>
      </c>
      <c r="AE271" s="154" t="s">
        <v>14747</v>
      </c>
      <c r="AF271" s="154" t="s">
        <v>14748</v>
      </c>
    </row>
    <row r="272" spans="1:32">
      <c r="A272" s="154" t="s">
        <v>10140</v>
      </c>
      <c r="B272" s="154" t="s">
        <v>15303</v>
      </c>
      <c r="C272" s="154" t="s">
        <v>10139</v>
      </c>
      <c r="D272" s="154" t="s">
        <v>10141</v>
      </c>
      <c r="E272" s="154" t="s">
        <v>14704</v>
      </c>
      <c r="F272" s="154" t="s">
        <v>14467</v>
      </c>
      <c r="G272" s="154" t="s">
        <v>20587</v>
      </c>
      <c r="H272" s="154" t="s">
        <v>10142</v>
      </c>
      <c r="N272" s="154" t="s">
        <v>19378</v>
      </c>
      <c r="O272" s="154" t="s">
        <v>19177</v>
      </c>
      <c r="P272" s="154" t="s">
        <v>14740</v>
      </c>
      <c r="Q272" s="154" t="s">
        <v>10139</v>
      </c>
      <c r="R272" s="154">
        <v>0</v>
      </c>
      <c r="S272" s="154">
        <v>0</v>
      </c>
      <c r="T272" s="154" t="s">
        <v>14907</v>
      </c>
      <c r="U272" s="154">
        <v>574025023</v>
      </c>
      <c r="V272" s="154" t="s">
        <v>10139</v>
      </c>
      <c r="Z272" s="154" t="s">
        <v>14745</v>
      </c>
      <c r="AC272" s="154" t="s">
        <v>14746</v>
      </c>
      <c r="AE272" s="154" t="s">
        <v>14747</v>
      </c>
      <c r="AF272" s="154" t="s">
        <v>14748</v>
      </c>
    </row>
    <row r="273" spans="1:32">
      <c r="A273" s="154" t="s">
        <v>15008</v>
      </c>
      <c r="B273" s="154" t="s">
        <v>14307</v>
      </c>
      <c r="C273" s="154" t="s">
        <v>15009</v>
      </c>
      <c r="D273" s="154" t="s">
        <v>15010</v>
      </c>
      <c r="E273" s="154" t="s">
        <v>14934</v>
      </c>
      <c r="F273" s="154" t="s">
        <v>15011</v>
      </c>
      <c r="G273" s="154" t="s">
        <v>15012</v>
      </c>
      <c r="H273" s="154">
        <v>85759447668</v>
      </c>
      <c r="I273" s="154" t="s">
        <v>1453</v>
      </c>
      <c r="J273" s="154" t="s">
        <v>1453</v>
      </c>
      <c r="K273" s="154" t="s">
        <v>1453</v>
      </c>
      <c r="N273" s="154" t="s">
        <v>14905</v>
      </c>
      <c r="O273" s="154" t="s">
        <v>14794</v>
      </c>
      <c r="P273" s="154" t="s">
        <v>14740</v>
      </c>
      <c r="Q273" s="154" t="s">
        <v>14894</v>
      </c>
      <c r="R273" s="154" t="s">
        <v>1453</v>
      </c>
      <c r="S273" s="154" t="s">
        <v>1453</v>
      </c>
      <c r="T273" s="154" t="s">
        <v>15014</v>
      </c>
      <c r="U273" s="154">
        <v>901052691932</v>
      </c>
      <c r="V273" s="154" t="s">
        <v>15009</v>
      </c>
      <c r="W273" s="154" t="s">
        <v>1453</v>
      </c>
      <c r="X273" s="154" t="s">
        <v>1453</v>
      </c>
      <c r="Z273" s="154" t="s">
        <v>14745</v>
      </c>
      <c r="AC273" s="154" t="s">
        <v>14746</v>
      </c>
      <c r="AE273" s="154" t="s">
        <v>14747</v>
      </c>
      <c r="AF273" s="154" t="s">
        <v>14748</v>
      </c>
    </row>
    <row r="274" spans="1:32">
      <c r="A274" s="154" t="s">
        <v>3092</v>
      </c>
      <c r="B274" s="154" t="s">
        <v>14307</v>
      </c>
      <c r="C274" s="154" t="s">
        <v>20588</v>
      </c>
      <c r="D274" s="154" t="s">
        <v>20589</v>
      </c>
      <c r="E274" s="154" t="s">
        <v>14934</v>
      </c>
      <c r="G274" s="154" t="s">
        <v>14606</v>
      </c>
      <c r="H274" s="154" t="s">
        <v>1453</v>
      </c>
      <c r="I274" s="154" t="s">
        <v>1453</v>
      </c>
      <c r="J274" s="154" t="s">
        <v>1453</v>
      </c>
      <c r="K274" s="154" t="s">
        <v>1453</v>
      </c>
      <c r="M274" s="154" t="s">
        <v>1645</v>
      </c>
      <c r="N274" s="154" t="s">
        <v>15927</v>
      </c>
      <c r="P274" s="154" t="s">
        <v>1453</v>
      </c>
      <c r="Q274" s="154" t="s">
        <v>20590</v>
      </c>
      <c r="T274" s="154" t="s">
        <v>14862</v>
      </c>
      <c r="U274" s="154">
        <v>384040485</v>
      </c>
      <c r="V274" s="154" t="s">
        <v>3091</v>
      </c>
      <c r="W274" s="154" t="s">
        <v>1453</v>
      </c>
      <c r="X274" s="154" t="s">
        <v>1453</v>
      </c>
      <c r="Y274" s="154">
        <v>1</v>
      </c>
      <c r="Z274" s="154" t="s">
        <v>14745</v>
      </c>
      <c r="AB274" s="154">
        <v>40</v>
      </c>
      <c r="AC274" s="154" t="s">
        <v>14746</v>
      </c>
    </row>
    <row r="275" spans="1:32">
      <c r="A275" s="154" t="s">
        <v>7921</v>
      </c>
      <c r="B275" s="154" t="s">
        <v>14307</v>
      </c>
      <c r="C275" s="154" t="s">
        <v>20591</v>
      </c>
      <c r="D275" s="154" t="s">
        <v>20592</v>
      </c>
      <c r="E275" s="154" t="s">
        <v>14934</v>
      </c>
      <c r="F275" s="154" t="s">
        <v>14935</v>
      </c>
      <c r="H275" s="154">
        <v>813150027777</v>
      </c>
      <c r="N275" s="154" t="s">
        <v>15129</v>
      </c>
      <c r="O275" s="154" t="s">
        <v>14794</v>
      </c>
      <c r="P275" s="154" t="s">
        <v>14740</v>
      </c>
      <c r="Q275" s="154" t="s">
        <v>7920</v>
      </c>
      <c r="R275" s="154">
        <v>0</v>
      </c>
      <c r="S275" s="154">
        <v>0</v>
      </c>
      <c r="T275" s="154" t="s">
        <v>14785</v>
      </c>
      <c r="U275" s="154">
        <v>1250007667108</v>
      </c>
      <c r="V275" s="154" t="s">
        <v>20593</v>
      </c>
      <c r="Z275" s="154" t="s">
        <v>14745</v>
      </c>
      <c r="AC275" s="154" t="s">
        <v>14746</v>
      </c>
      <c r="AE275" s="154" t="s">
        <v>15226</v>
      </c>
      <c r="AF275" s="154" t="s">
        <v>14748</v>
      </c>
    </row>
    <row r="276" spans="1:32">
      <c r="A276" s="154" t="s">
        <v>10054</v>
      </c>
      <c r="B276" s="154" t="s">
        <v>15303</v>
      </c>
      <c r="C276" s="154" t="s">
        <v>20594</v>
      </c>
      <c r="D276" s="154" t="s">
        <v>10055</v>
      </c>
      <c r="E276" s="154" t="s">
        <v>14665</v>
      </c>
      <c r="F276" s="154" t="s">
        <v>15408</v>
      </c>
      <c r="G276" s="154" t="s">
        <v>20595</v>
      </c>
      <c r="H276" s="154" t="s">
        <v>10056</v>
      </c>
      <c r="N276" s="154" t="s">
        <v>14832</v>
      </c>
      <c r="O276" s="154" t="s">
        <v>14833</v>
      </c>
      <c r="P276" s="154" t="s">
        <v>14740</v>
      </c>
      <c r="Q276" s="154" t="s">
        <v>10053</v>
      </c>
      <c r="R276" s="154">
        <v>0</v>
      </c>
      <c r="S276" s="154">
        <v>0</v>
      </c>
      <c r="T276" s="154" t="s">
        <v>14797</v>
      </c>
      <c r="U276" s="154">
        <v>7640272036</v>
      </c>
      <c r="V276" s="154" t="s">
        <v>10053</v>
      </c>
      <c r="Z276" s="154" t="s">
        <v>14745</v>
      </c>
      <c r="AC276" s="154" t="s">
        <v>14746</v>
      </c>
      <c r="AE276" s="154" t="s">
        <v>15226</v>
      </c>
      <c r="AF276" s="154" t="s">
        <v>14748</v>
      </c>
    </row>
    <row r="277" spans="1:32">
      <c r="A277" s="154" t="s">
        <v>8242</v>
      </c>
      <c r="B277" s="154" t="s">
        <v>16004</v>
      </c>
      <c r="C277" s="154" t="s">
        <v>20596</v>
      </c>
      <c r="D277" s="154" t="s">
        <v>8243</v>
      </c>
      <c r="E277" s="154" t="s">
        <v>14333</v>
      </c>
      <c r="F277" s="154" t="s">
        <v>14935</v>
      </c>
      <c r="G277" s="154">
        <v>0</v>
      </c>
      <c r="H277" s="154">
        <v>81360117749</v>
      </c>
      <c r="I277" s="154">
        <v>0</v>
      </c>
      <c r="J277" s="154">
        <v>0</v>
      </c>
      <c r="K277" s="154">
        <v>0</v>
      </c>
      <c r="M277" s="154">
        <v>0</v>
      </c>
      <c r="N277" s="154" t="s">
        <v>15771</v>
      </c>
      <c r="O277" s="154" t="s">
        <v>14988</v>
      </c>
      <c r="P277" s="154" t="s">
        <v>14740</v>
      </c>
      <c r="Q277" s="154" t="s">
        <v>8241</v>
      </c>
      <c r="R277" s="154">
        <v>0</v>
      </c>
      <c r="S277" s="154">
        <v>0</v>
      </c>
      <c r="T277" s="154" t="s">
        <v>8241</v>
      </c>
      <c r="U277" s="154">
        <v>7985183718</v>
      </c>
      <c r="V277" s="154" t="s">
        <v>14797</v>
      </c>
      <c r="W277" s="154">
        <v>0</v>
      </c>
      <c r="X277" s="154">
        <v>0</v>
      </c>
      <c r="Y277" s="154">
        <v>0</v>
      </c>
      <c r="Z277" s="154" t="s">
        <v>14745</v>
      </c>
      <c r="AB277" s="154">
        <v>0</v>
      </c>
      <c r="AC277" s="154" t="s">
        <v>14746</v>
      </c>
      <c r="AE277" s="154" t="s">
        <v>15226</v>
      </c>
      <c r="AF277" s="154" t="s">
        <v>14748</v>
      </c>
    </row>
    <row r="278" spans="1:32">
      <c r="A278" s="154" t="s">
        <v>9928</v>
      </c>
      <c r="B278" s="154" t="s">
        <v>15303</v>
      </c>
      <c r="C278" s="154" t="s">
        <v>20597</v>
      </c>
      <c r="D278" s="154" t="s">
        <v>9929</v>
      </c>
      <c r="E278" s="154" t="s">
        <v>14466</v>
      </c>
      <c r="F278" s="154" t="s">
        <v>14667</v>
      </c>
      <c r="G278" s="154" t="s">
        <v>20599</v>
      </c>
      <c r="H278" s="154">
        <v>82317327170</v>
      </c>
      <c r="N278" s="154" t="s">
        <v>14910</v>
      </c>
      <c r="O278" s="154" t="s">
        <v>14794</v>
      </c>
      <c r="P278" s="154" t="s">
        <v>14740</v>
      </c>
      <c r="Q278" s="154" t="s">
        <v>20598</v>
      </c>
      <c r="R278" s="154">
        <v>0</v>
      </c>
      <c r="S278" s="154">
        <v>0</v>
      </c>
      <c r="T278" s="154" t="s">
        <v>14797</v>
      </c>
      <c r="U278" s="154">
        <v>2831653771</v>
      </c>
      <c r="V278" s="154" t="s">
        <v>9927</v>
      </c>
      <c r="Z278" s="154" t="s">
        <v>14745</v>
      </c>
      <c r="AC278" s="154" t="s">
        <v>14746</v>
      </c>
      <c r="AE278" s="154" t="s">
        <v>15226</v>
      </c>
      <c r="AF278" s="154" t="s">
        <v>14748</v>
      </c>
    </row>
    <row r="279" spans="1:32">
      <c r="A279" s="154" t="s">
        <v>7272</v>
      </c>
      <c r="B279" s="154" t="s">
        <v>14307</v>
      </c>
      <c r="C279" s="154" t="s">
        <v>20600</v>
      </c>
      <c r="D279" s="154" t="s">
        <v>7273</v>
      </c>
      <c r="E279" s="154" t="s">
        <v>14934</v>
      </c>
      <c r="F279" s="154" t="s">
        <v>15222</v>
      </c>
      <c r="H279" s="154">
        <v>81228346004</v>
      </c>
      <c r="N279" s="154" t="s">
        <v>20601</v>
      </c>
      <c r="O279" s="154" t="s">
        <v>14892</v>
      </c>
      <c r="P279" s="154" t="s">
        <v>14740</v>
      </c>
      <c r="Q279" s="154" t="s">
        <v>7271</v>
      </c>
      <c r="R279" s="154">
        <v>0</v>
      </c>
      <c r="S279" s="154">
        <v>0</v>
      </c>
      <c r="T279" s="154" t="s">
        <v>20602</v>
      </c>
      <c r="U279" s="154">
        <v>1490268851</v>
      </c>
      <c r="V279" s="154" t="s">
        <v>7271</v>
      </c>
      <c r="Z279" s="154" t="s">
        <v>14745</v>
      </c>
      <c r="AC279" s="154" t="s">
        <v>14746</v>
      </c>
      <c r="AE279" s="154" t="s">
        <v>15226</v>
      </c>
      <c r="AF279" s="154" t="s">
        <v>14748</v>
      </c>
    </row>
    <row r="280" spans="1:32">
      <c r="A280" s="154" t="s">
        <v>4379</v>
      </c>
      <c r="B280" s="154" t="s">
        <v>14307</v>
      </c>
      <c r="C280" s="154" t="s">
        <v>20603</v>
      </c>
      <c r="D280" s="154" t="s">
        <v>4380</v>
      </c>
      <c r="E280" s="154" t="s">
        <v>14934</v>
      </c>
      <c r="F280" s="154" t="s">
        <v>15222</v>
      </c>
      <c r="G280" s="154" t="s">
        <v>14606</v>
      </c>
      <c r="H280" s="154">
        <v>85810536453</v>
      </c>
      <c r="J280" s="154" t="s">
        <v>4381</v>
      </c>
      <c r="L280" s="154" t="s">
        <v>20604</v>
      </c>
      <c r="N280" s="154" t="s">
        <v>15416</v>
      </c>
      <c r="P280" s="154" t="s">
        <v>14740</v>
      </c>
      <c r="Q280" s="154" t="s">
        <v>4378</v>
      </c>
      <c r="T280" s="154" t="s">
        <v>14797</v>
      </c>
      <c r="U280" s="154">
        <v>1982241043</v>
      </c>
      <c r="V280" s="154" t="s">
        <v>4378</v>
      </c>
      <c r="Z280" s="154" t="s">
        <v>14745</v>
      </c>
      <c r="AC280" s="154" t="s">
        <v>14746</v>
      </c>
    </row>
    <row r="281" spans="1:32">
      <c r="A281" s="154" t="s">
        <v>8657</v>
      </c>
      <c r="B281" s="154" t="s">
        <v>14307</v>
      </c>
      <c r="C281" s="154" t="s">
        <v>20605</v>
      </c>
      <c r="D281" s="154" t="s">
        <v>8655</v>
      </c>
      <c r="E281" s="154" t="s">
        <v>14934</v>
      </c>
      <c r="F281" s="154" t="s">
        <v>14935</v>
      </c>
      <c r="G281" s="154" t="s">
        <v>20611</v>
      </c>
      <c r="H281" s="154">
        <v>82166750255</v>
      </c>
      <c r="I281" s="154" t="s">
        <v>8656</v>
      </c>
      <c r="K281" s="154" t="s">
        <v>8656</v>
      </c>
      <c r="N281" s="154" t="s">
        <v>18689</v>
      </c>
      <c r="O281" s="154" t="s">
        <v>14988</v>
      </c>
      <c r="P281" s="154" t="s">
        <v>14795</v>
      </c>
      <c r="Q281" s="154" t="s">
        <v>8653</v>
      </c>
      <c r="R281" s="154" t="s">
        <v>20606</v>
      </c>
      <c r="S281" s="154" t="s">
        <v>8653</v>
      </c>
      <c r="T281" s="154" t="s">
        <v>20607</v>
      </c>
      <c r="U281" s="154" t="s">
        <v>20608</v>
      </c>
      <c r="V281" s="154" t="s">
        <v>20609</v>
      </c>
      <c r="W281" s="154">
        <v>2017</v>
      </c>
      <c r="X281" s="154">
        <v>2017</v>
      </c>
      <c r="Z281" s="154" t="s">
        <v>14745</v>
      </c>
      <c r="AC281" s="154" t="s">
        <v>15226</v>
      </c>
      <c r="AD281" s="154" t="s">
        <v>20610</v>
      </c>
      <c r="AE281" s="154" t="s">
        <v>14746</v>
      </c>
      <c r="AF281" s="154" t="s">
        <v>16903</v>
      </c>
    </row>
    <row r="282" spans="1:32">
      <c r="A282" s="154" t="s">
        <v>18044</v>
      </c>
      <c r="B282" s="154" t="s">
        <v>14307</v>
      </c>
      <c r="C282" s="154" t="s">
        <v>20605</v>
      </c>
      <c r="D282" s="154" t="s">
        <v>8655</v>
      </c>
      <c r="E282" s="154" t="s">
        <v>14934</v>
      </c>
      <c r="F282" s="154" t="s">
        <v>14935</v>
      </c>
      <c r="G282" s="154" t="s">
        <v>20611</v>
      </c>
      <c r="H282" s="154">
        <v>82166750255</v>
      </c>
      <c r="I282" s="154" t="s">
        <v>8656</v>
      </c>
      <c r="K282" s="154" t="s">
        <v>8656</v>
      </c>
      <c r="N282" s="154" t="s">
        <v>18689</v>
      </c>
      <c r="O282" s="154" t="s">
        <v>14988</v>
      </c>
      <c r="P282" s="154" t="s">
        <v>14795</v>
      </c>
      <c r="Q282" s="154" t="s">
        <v>8653</v>
      </c>
      <c r="R282" s="154" t="s">
        <v>20606</v>
      </c>
      <c r="S282" s="154" t="s">
        <v>8653</v>
      </c>
      <c r="T282" s="154" t="s">
        <v>20607</v>
      </c>
      <c r="U282" s="154" t="s">
        <v>20608</v>
      </c>
      <c r="V282" s="154" t="s">
        <v>20609</v>
      </c>
      <c r="W282" s="154">
        <v>2017</v>
      </c>
      <c r="X282" s="154">
        <v>2017</v>
      </c>
      <c r="Z282" s="154" t="s">
        <v>14745</v>
      </c>
      <c r="AC282" s="154" t="s">
        <v>14746</v>
      </c>
      <c r="AD282" s="154" t="s">
        <v>20610</v>
      </c>
      <c r="AE282" s="154" t="s">
        <v>14746</v>
      </c>
      <c r="AF282" s="154" t="s">
        <v>16903</v>
      </c>
    </row>
    <row r="283" spans="1:32">
      <c r="A283" s="154" t="s">
        <v>10614</v>
      </c>
      <c r="B283" s="154" t="s">
        <v>16004</v>
      </c>
      <c r="C283" s="154" t="s">
        <v>10613</v>
      </c>
      <c r="D283" s="154" t="s">
        <v>10615</v>
      </c>
      <c r="E283" s="154" t="s">
        <v>14466</v>
      </c>
      <c r="F283" s="154" t="s">
        <v>14667</v>
      </c>
      <c r="G283" s="154" t="s">
        <v>16953</v>
      </c>
      <c r="H283" s="154" t="s">
        <v>10616</v>
      </c>
      <c r="N283" s="154" t="s">
        <v>18805</v>
      </c>
      <c r="O283" s="154" t="s">
        <v>14794</v>
      </c>
      <c r="P283" s="154" t="s">
        <v>14740</v>
      </c>
      <c r="Q283" s="154" t="s">
        <v>3515</v>
      </c>
      <c r="R283" s="154">
        <v>0</v>
      </c>
      <c r="S283" s="154">
        <v>0</v>
      </c>
      <c r="T283" s="154" t="s">
        <v>20376</v>
      </c>
      <c r="U283" s="154">
        <v>3618776656</v>
      </c>
      <c r="V283" s="154" t="s">
        <v>20612</v>
      </c>
      <c r="Z283" s="154" t="s">
        <v>14745</v>
      </c>
      <c r="AC283" s="154" t="s">
        <v>14746</v>
      </c>
      <c r="AE283" s="154" t="s">
        <v>14747</v>
      </c>
      <c r="AF283" s="154" t="s">
        <v>14748</v>
      </c>
    </row>
    <row r="284" spans="1:32">
      <c r="A284" s="154" t="s">
        <v>549</v>
      </c>
      <c r="B284" s="154" t="s">
        <v>16004</v>
      </c>
      <c r="C284" s="154" t="s">
        <v>16171</v>
      </c>
      <c r="D284" s="154" t="s">
        <v>550</v>
      </c>
      <c r="E284" s="154" t="s">
        <v>14689</v>
      </c>
      <c r="F284" s="154" t="s">
        <v>16173</v>
      </c>
      <c r="G284" s="154" t="s">
        <v>14606</v>
      </c>
      <c r="H284" s="154" t="s">
        <v>551</v>
      </c>
      <c r="I284" s="154" t="s">
        <v>552</v>
      </c>
      <c r="J284" s="154" t="s">
        <v>553</v>
      </c>
      <c r="K284" s="154" t="s">
        <v>552</v>
      </c>
      <c r="N284" s="154" t="s">
        <v>16174</v>
      </c>
      <c r="P284" s="154" t="s">
        <v>14740</v>
      </c>
      <c r="Q284" s="154" t="s">
        <v>16175</v>
      </c>
      <c r="AC284" s="154" t="s">
        <v>14746</v>
      </c>
    </row>
    <row r="285" spans="1:32">
      <c r="A285" s="154" t="s">
        <v>11400</v>
      </c>
      <c r="B285" s="154" t="s">
        <v>16004</v>
      </c>
      <c r="C285" s="154" t="s">
        <v>11399</v>
      </c>
      <c r="D285" s="154" t="s">
        <v>11401</v>
      </c>
      <c r="E285" s="154" t="s">
        <v>14324</v>
      </c>
      <c r="F285" s="154" t="s">
        <v>14401</v>
      </c>
      <c r="G285" s="154" t="s">
        <v>20614</v>
      </c>
      <c r="H285" s="154" t="s">
        <v>381</v>
      </c>
      <c r="M285" s="154" t="s">
        <v>20613</v>
      </c>
      <c r="N285" s="154" t="s">
        <v>15434</v>
      </c>
      <c r="O285" s="154" t="s">
        <v>14804</v>
      </c>
      <c r="P285" s="154" t="s">
        <v>14740</v>
      </c>
      <c r="Q285" s="154" t="s">
        <v>1453</v>
      </c>
      <c r="R285" s="154" t="s">
        <v>1453</v>
      </c>
      <c r="S285" s="154" t="s">
        <v>1453</v>
      </c>
      <c r="T285" s="154" t="s">
        <v>1453</v>
      </c>
      <c r="U285" s="154" t="s">
        <v>1453</v>
      </c>
      <c r="V285" s="154" t="s">
        <v>1453</v>
      </c>
      <c r="Z285" s="154" t="s">
        <v>14745</v>
      </c>
      <c r="AC285" s="154" t="s">
        <v>14746</v>
      </c>
      <c r="AE285" s="154" t="s">
        <v>14747</v>
      </c>
      <c r="AF285" s="154" t="s">
        <v>14748</v>
      </c>
    </row>
    <row r="286" spans="1:32">
      <c r="A286" s="154" t="s">
        <v>12322</v>
      </c>
      <c r="B286" s="154" t="s">
        <v>15303</v>
      </c>
      <c r="C286" s="154" t="s">
        <v>12321</v>
      </c>
      <c r="D286" s="154" t="s">
        <v>109</v>
      </c>
      <c r="E286" s="154" t="s">
        <v>14308</v>
      </c>
      <c r="F286" s="154" t="s">
        <v>20616</v>
      </c>
      <c r="H286" s="154">
        <v>0</v>
      </c>
      <c r="M286" s="154" t="s">
        <v>109</v>
      </c>
      <c r="N286" s="154" t="s">
        <v>14848</v>
      </c>
      <c r="O286" s="154" t="s">
        <v>14804</v>
      </c>
      <c r="P286" s="154" t="s">
        <v>14740</v>
      </c>
      <c r="Q286" s="154" t="s">
        <v>20615</v>
      </c>
      <c r="R286" s="154">
        <v>0</v>
      </c>
      <c r="S286" s="154">
        <v>0</v>
      </c>
      <c r="T286" s="154" t="s">
        <v>15351</v>
      </c>
      <c r="U286" s="154" t="s">
        <v>15351</v>
      </c>
      <c r="V286" s="154" t="s">
        <v>15351</v>
      </c>
      <c r="Z286" s="154" t="s">
        <v>14745</v>
      </c>
      <c r="AC286" s="154" t="s">
        <v>14746</v>
      </c>
      <c r="AE286" s="154" t="s">
        <v>14747</v>
      </c>
      <c r="AF286" s="154" t="s">
        <v>14748</v>
      </c>
    </row>
    <row r="287" spans="1:32">
      <c r="A287" s="154" t="s">
        <v>8069</v>
      </c>
      <c r="B287" s="154" t="s">
        <v>16004</v>
      </c>
      <c r="C287" s="154" t="s">
        <v>20617</v>
      </c>
      <c r="D287" s="154" t="s">
        <v>20618</v>
      </c>
      <c r="E287" s="154" t="s">
        <v>20560</v>
      </c>
      <c r="F287" s="154" t="s">
        <v>15378</v>
      </c>
      <c r="H287" s="154" t="s">
        <v>8071</v>
      </c>
      <c r="I287" s="154" t="s">
        <v>1453</v>
      </c>
      <c r="J287" s="154" t="s">
        <v>1453</v>
      </c>
      <c r="K287" s="154" t="s">
        <v>1453</v>
      </c>
      <c r="N287" s="154" t="s">
        <v>15434</v>
      </c>
      <c r="O287" s="154" t="s">
        <v>14804</v>
      </c>
      <c r="P287" s="154" t="s">
        <v>14795</v>
      </c>
      <c r="Q287" s="154" t="s">
        <v>20619</v>
      </c>
      <c r="R287" s="154">
        <v>0</v>
      </c>
      <c r="S287" s="154">
        <v>0</v>
      </c>
      <c r="T287" s="154">
        <v>0</v>
      </c>
      <c r="U287" s="154">
        <v>0</v>
      </c>
      <c r="V287" s="154">
        <v>0</v>
      </c>
      <c r="W287" s="154" t="s">
        <v>1453</v>
      </c>
      <c r="X287" s="154" t="s">
        <v>1453</v>
      </c>
      <c r="Z287" s="154" t="s">
        <v>14745</v>
      </c>
      <c r="AC287" s="154" t="s">
        <v>14746</v>
      </c>
      <c r="AE287" s="154" t="s">
        <v>15226</v>
      </c>
      <c r="AF287" s="154" t="s">
        <v>14748</v>
      </c>
    </row>
    <row r="288" spans="1:32">
      <c r="A288" s="154" t="s">
        <v>18045</v>
      </c>
      <c r="B288" s="154" t="s">
        <v>15303</v>
      </c>
      <c r="C288" s="154" t="s">
        <v>20620</v>
      </c>
      <c r="D288" s="154" t="s">
        <v>20622</v>
      </c>
      <c r="E288" s="154" t="s">
        <v>14665</v>
      </c>
      <c r="F288" s="154" t="s">
        <v>20625</v>
      </c>
      <c r="G288" s="154" t="s">
        <v>20626</v>
      </c>
      <c r="H288" s="154">
        <v>85216591661</v>
      </c>
      <c r="I288" s="154" t="s">
        <v>20621</v>
      </c>
      <c r="J288" s="154" t="s">
        <v>1453</v>
      </c>
      <c r="K288" s="154" t="s">
        <v>20621</v>
      </c>
      <c r="M288" s="154" t="s">
        <v>20623</v>
      </c>
      <c r="N288" s="154" t="s">
        <v>14832</v>
      </c>
      <c r="O288" s="154" t="s">
        <v>14833</v>
      </c>
      <c r="P288" s="154" t="s">
        <v>14740</v>
      </c>
      <c r="Q288" s="154" t="s">
        <v>20624</v>
      </c>
      <c r="R288" s="154" t="s">
        <v>1453</v>
      </c>
      <c r="S288" s="154" t="s">
        <v>1453</v>
      </c>
      <c r="T288" s="154" t="s">
        <v>14797</v>
      </c>
      <c r="U288" s="154">
        <v>7110342912</v>
      </c>
      <c r="V288" s="154" t="s">
        <v>20624</v>
      </c>
      <c r="W288" s="154" t="s">
        <v>1453</v>
      </c>
      <c r="X288" s="154" t="s">
        <v>1453</v>
      </c>
      <c r="Y288" s="154" t="s">
        <v>1453</v>
      </c>
      <c r="Z288" s="154" t="s">
        <v>14745</v>
      </c>
      <c r="AA288" s="154" t="s">
        <v>1453</v>
      </c>
      <c r="AB288" s="154" t="s">
        <v>1453</v>
      </c>
      <c r="AC288" s="154" t="s">
        <v>14746</v>
      </c>
      <c r="AE288" s="154" t="s">
        <v>14747</v>
      </c>
      <c r="AF288" s="154" t="s">
        <v>14748</v>
      </c>
    </row>
    <row r="289" spans="1:32">
      <c r="A289" s="154" t="s">
        <v>12526</v>
      </c>
      <c r="B289" s="154" t="s">
        <v>16004</v>
      </c>
      <c r="C289" s="154" t="s">
        <v>12525</v>
      </c>
      <c r="D289" s="154" t="s">
        <v>12527</v>
      </c>
      <c r="E289" s="154" t="s">
        <v>14324</v>
      </c>
      <c r="F289" s="154" t="s">
        <v>14686</v>
      </c>
      <c r="G289" s="154" t="s">
        <v>20629</v>
      </c>
      <c r="H289" s="154" t="s">
        <v>12528</v>
      </c>
      <c r="N289" s="154" t="s">
        <v>15434</v>
      </c>
      <c r="O289" s="154" t="s">
        <v>14804</v>
      </c>
      <c r="P289" s="154" t="s">
        <v>14740</v>
      </c>
      <c r="Q289" s="154" t="s">
        <v>20627</v>
      </c>
      <c r="R289" s="154">
        <v>0</v>
      </c>
      <c r="S289" s="154">
        <v>0</v>
      </c>
      <c r="T289" s="154" t="s">
        <v>14797</v>
      </c>
      <c r="U289" s="154">
        <v>921430018</v>
      </c>
      <c r="V289" s="154" t="s">
        <v>20628</v>
      </c>
      <c r="Z289" s="154" t="s">
        <v>14745</v>
      </c>
      <c r="AC289" s="154" t="s">
        <v>14746</v>
      </c>
      <c r="AD289" s="154">
        <v>12468641015000</v>
      </c>
      <c r="AE289" s="154" t="s">
        <v>14755</v>
      </c>
      <c r="AF289" s="154" t="s">
        <v>14748</v>
      </c>
    </row>
    <row r="290" spans="1:32">
      <c r="A290" s="154" t="s">
        <v>18046</v>
      </c>
      <c r="B290" s="154" t="s">
        <v>16004</v>
      </c>
      <c r="C290" s="154" t="s">
        <v>20630</v>
      </c>
      <c r="D290" s="154" t="s">
        <v>20631</v>
      </c>
      <c r="E290" s="154" t="s">
        <v>14333</v>
      </c>
      <c r="F290" s="154" t="s">
        <v>14325</v>
      </c>
      <c r="G290" s="154" t="s">
        <v>20633</v>
      </c>
      <c r="H290" s="154">
        <v>87882397440</v>
      </c>
      <c r="I290" s="154" t="s">
        <v>1453</v>
      </c>
      <c r="J290" s="154" t="s">
        <v>1453</v>
      </c>
      <c r="K290" s="154" t="s">
        <v>1453</v>
      </c>
      <c r="N290" s="154" t="s">
        <v>14905</v>
      </c>
      <c r="O290" s="154" t="s">
        <v>14794</v>
      </c>
      <c r="P290" s="154" t="s">
        <v>1453</v>
      </c>
      <c r="Q290" s="154" t="s">
        <v>20632</v>
      </c>
      <c r="R290" s="154" t="s">
        <v>1453</v>
      </c>
      <c r="S290" s="154" t="s">
        <v>1453</v>
      </c>
      <c r="T290" s="154" t="s">
        <v>1453</v>
      </c>
      <c r="U290" s="154" t="s">
        <v>1453</v>
      </c>
      <c r="V290" s="154" t="s">
        <v>1453</v>
      </c>
      <c r="W290" s="154" t="s">
        <v>1453</v>
      </c>
      <c r="X290" s="154" t="s">
        <v>1453</v>
      </c>
      <c r="Z290" s="154" t="s">
        <v>14745</v>
      </c>
      <c r="AC290" s="154" t="s">
        <v>14746</v>
      </c>
      <c r="AE290" s="154" t="s">
        <v>14747</v>
      </c>
      <c r="AF290" s="154" t="s">
        <v>14748</v>
      </c>
    </row>
    <row r="291" spans="1:32">
      <c r="A291" s="154" t="s">
        <v>4383</v>
      </c>
      <c r="B291" s="154" t="s">
        <v>16004</v>
      </c>
      <c r="C291" s="154" t="s">
        <v>20634</v>
      </c>
      <c r="D291" s="154" t="s">
        <v>4384</v>
      </c>
      <c r="E291" s="154" t="s">
        <v>14704</v>
      </c>
      <c r="F291" s="154" t="s">
        <v>16888</v>
      </c>
      <c r="G291" s="154" t="s">
        <v>14606</v>
      </c>
      <c r="H291" s="154" t="s">
        <v>4385</v>
      </c>
      <c r="J291" s="154" t="s">
        <v>4385</v>
      </c>
      <c r="L291" s="154" t="s">
        <v>20635</v>
      </c>
      <c r="M291" s="154" t="s">
        <v>20636</v>
      </c>
      <c r="N291" s="154" t="s">
        <v>15792</v>
      </c>
      <c r="P291" s="154" t="s">
        <v>14740</v>
      </c>
      <c r="Q291" s="154" t="s">
        <v>20637</v>
      </c>
      <c r="T291" s="154" t="s">
        <v>14797</v>
      </c>
      <c r="U291" s="154">
        <v>5750224654</v>
      </c>
      <c r="V291" s="154" t="s">
        <v>20638</v>
      </c>
      <c r="Z291" s="154" t="s">
        <v>14745</v>
      </c>
      <c r="AC291" s="154" t="s">
        <v>14746</v>
      </c>
    </row>
    <row r="292" spans="1:32">
      <c r="A292" s="154" t="s">
        <v>10915</v>
      </c>
      <c r="B292" s="154" t="s">
        <v>16004</v>
      </c>
      <c r="C292" s="154" t="s">
        <v>10914</v>
      </c>
      <c r="D292" s="154" t="s">
        <v>10916</v>
      </c>
      <c r="E292" s="154" t="s">
        <v>14466</v>
      </c>
      <c r="F292" s="154" t="s">
        <v>14467</v>
      </c>
      <c r="G292" s="154" t="s">
        <v>18667</v>
      </c>
      <c r="H292" s="154" t="s">
        <v>10917</v>
      </c>
      <c r="N292" s="154" t="s">
        <v>15129</v>
      </c>
      <c r="O292" s="154" t="s">
        <v>14794</v>
      </c>
      <c r="P292" s="154" t="s">
        <v>14740</v>
      </c>
      <c r="Q292" s="154" t="s">
        <v>19166</v>
      </c>
      <c r="R292" s="154">
        <v>0</v>
      </c>
      <c r="S292" s="154">
        <v>0</v>
      </c>
      <c r="T292" s="154" t="s">
        <v>14797</v>
      </c>
      <c r="U292" s="154" t="s">
        <v>20639</v>
      </c>
      <c r="V292" s="154" t="s">
        <v>19166</v>
      </c>
      <c r="Z292" s="154" t="s">
        <v>14745</v>
      </c>
      <c r="AC292" s="154" t="s">
        <v>14746</v>
      </c>
      <c r="AE292" s="154" t="s">
        <v>14747</v>
      </c>
      <c r="AF292" s="154" t="s">
        <v>14748</v>
      </c>
    </row>
    <row r="293" spans="1:32">
      <c r="A293" s="154" t="s">
        <v>18047</v>
      </c>
      <c r="B293" s="154" t="s">
        <v>14305</v>
      </c>
      <c r="C293" s="154" t="s">
        <v>11434</v>
      </c>
      <c r="D293" s="154" t="s">
        <v>11436</v>
      </c>
      <c r="E293" s="154" t="s">
        <v>14324</v>
      </c>
      <c r="F293" s="154" t="s">
        <v>14397</v>
      </c>
      <c r="G293" s="154" t="s">
        <v>20643</v>
      </c>
      <c r="H293" s="154" t="s">
        <v>11437</v>
      </c>
      <c r="N293" s="154" t="s">
        <v>14848</v>
      </c>
      <c r="O293" s="154" t="s">
        <v>14804</v>
      </c>
      <c r="P293" s="154" t="s">
        <v>14740</v>
      </c>
      <c r="Q293" s="154" t="s">
        <v>20640</v>
      </c>
      <c r="R293" s="154">
        <v>0</v>
      </c>
      <c r="S293" s="154">
        <v>0</v>
      </c>
      <c r="T293" s="154" t="s">
        <v>14797</v>
      </c>
      <c r="U293" s="154" t="s">
        <v>20641</v>
      </c>
      <c r="V293" s="154" t="s">
        <v>20642</v>
      </c>
      <c r="Z293" s="154" t="s">
        <v>14745</v>
      </c>
      <c r="AC293" s="154" t="s">
        <v>14746</v>
      </c>
      <c r="AE293" s="154" t="s">
        <v>14747</v>
      </c>
      <c r="AF293" s="154" t="s">
        <v>14748</v>
      </c>
    </row>
    <row r="294" spans="1:32">
      <c r="A294" s="154" t="s">
        <v>11438</v>
      </c>
      <c r="B294" s="154" t="s">
        <v>14305</v>
      </c>
      <c r="C294" s="154" t="s">
        <v>11434</v>
      </c>
      <c r="D294" s="154" t="s">
        <v>11436</v>
      </c>
      <c r="E294" s="154" t="s">
        <v>14324</v>
      </c>
      <c r="F294" s="154" t="s">
        <v>14397</v>
      </c>
      <c r="G294" s="154" t="s">
        <v>20643</v>
      </c>
      <c r="H294" s="154" t="s">
        <v>11437</v>
      </c>
      <c r="N294" s="154" t="s">
        <v>14848</v>
      </c>
      <c r="O294" s="154" t="s">
        <v>14804</v>
      </c>
      <c r="P294" s="154" t="s">
        <v>14740</v>
      </c>
      <c r="Q294" s="154" t="s">
        <v>20640</v>
      </c>
      <c r="R294" s="154">
        <v>0</v>
      </c>
      <c r="S294" s="154">
        <v>0</v>
      </c>
      <c r="T294" s="154" t="s">
        <v>14797</v>
      </c>
      <c r="U294" s="154" t="s">
        <v>20641</v>
      </c>
      <c r="V294" s="154" t="s">
        <v>20642</v>
      </c>
      <c r="Z294" s="154" t="s">
        <v>14745</v>
      </c>
      <c r="AC294" s="154" t="s">
        <v>15226</v>
      </c>
      <c r="AE294" s="154" t="s">
        <v>14747</v>
      </c>
      <c r="AF294" s="154" t="s">
        <v>14748</v>
      </c>
    </row>
    <row r="295" spans="1:32">
      <c r="A295" s="154" t="s">
        <v>1329</v>
      </c>
      <c r="B295" s="154" t="s">
        <v>16004</v>
      </c>
      <c r="C295" s="154" t="s">
        <v>20644</v>
      </c>
      <c r="D295" s="154" t="s">
        <v>1330</v>
      </c>
      <c r="E295" s="154" t="s">
        <v>16255</v>
      </c>
      <c r="F295" s="154" t="s">
        <v>16354</v>
      </c>
      <c r="G295" s="154" t="s">
        <v>14606</v>
      </c>
      <c r="H295" s="154" t="s">
        <v>1331</v>
      </c>
      <c r="I295" s="154" t="s">
        <v>1332</v>
      </c>
      <c r="J295" s="154" t="s">
        <v>1333</v>
      </c>
      <c r="K295" s="154" t="s">
        <v>1332</v>
      </c>
      <c r="L295" s="154" t="s">
        <v>20645</v>
      </c>
      <c r="N295" s="154" t="s">
        <v>109</v>
      </c>
      <c r="P295" s="154" t="s">
        <v>14740</v>
      </c>
      <c r="Q295" s="154" t="s">
        <v>20646</v>
      </c>
      <c r="T295" s="154" t="s">
        <v>20647</v>
      </c>
      <c r="U295" s="154" t="s">
        <v>20648</v>
      </c>
      <c r="V295" s="154">
        <v>2413003709</v>
      </c>
      <c r="AC295" s="154" t="s">
        <v>14746</v>
      </c>
    </row>
    <row r="296" spans="1:32">
      <c r="A296" s="154" t="s">
        <v>15436</v>
      </c>
      <c r="B296" s="154" t="s">
        <v>15303</v>
      </c>
      <c r="C296" s="154" t="s">
        <v>15437</v>
      </c>
      <c r="D296" s="154" t="s">
        <v>15438</v>
      </c>
      <c r="E296" s="154" t="s">
        <v>15439</v>
      </c>
      <c r="F296" s="154" t="s">
        <v>14667</v>
      </c>
      <c r="G296" s="154" t="s">
        <v>15440</v>
      </c>
      <c r="H296" s="154" t="s">
        <v>1453</v>
      </c>
      <c r="I296" s="154" t="s">
        <v>1453</v>
      </c>
      <c r="J296" s="154" t="s">
        <v>1453</v>
      </c>
      <c r="K296" s="154" t="s">
        <v>1453</v>
      </c>
      <c r="N296" s="154" t="s">
        <v>14738</v>
      </c>
      <c r="O296" s="154" t="s">
        <v>14739</v>
      </c>
      <c r="P296" s="154" t="s">
        <v>14740</v>
      </c>
      <c r="Q296" s="154" t="s">
        <v>15437</v>
      </c>
      <c r="R296" s="154" t="s">
        <v>1453</v>
      </c>
      <c r="S296" s="154" t="s">
        <v>1453</v>
      </c>
      <c r="T296" s="154" t="s">
        <v>14742</v>
      </c>
      <c r="U296" s="154">
        <v>713401000306501</v>
      </c>
      <c r="V296" s="154" t="s">
        <v>15437</v>
      </c>
      <c r="W296" s="154" t="s">
        <v>1453</v>
      </c>
      <c r="X296" s="154" t="s">
        <v>1453</v>
      </c>
      <c r="Y296" s="154" t="s">
        <v>1453</v>
      </c>
      <c r="Z296" s="154" t="s">
        <v>14745</v>
      </c>
      <c r="AA296" s="154" t="s">
        <v>1453</v>
      </c>
      <c r="AB296" s="154" t="s">
        <v>1453</v>
      </c>
      <c r="AC296" s="154" t="s">
        <v>14746</v>
      </c>
      <c r="AE296" s="154" t="s">
        <v>14747</v>
      </c>
      <c r="AF296" s="154" t="s">
        <v>14748</v>
      </c>
    </row>
    <row r="297" spans="1:32">
      <c r="A297" s="154" t="s">
        <v>11171</v>
      </c>
      <c r="B297" s="154" t="s">
        <v>15303</v>
      </c>
      <c r="C297" s="154" t="s">
        <v>11170</v>
      </c>
      <c r="D297" s="154" t="s">
        <v>11172</v>
      </c>
      <c r="E297" s="154" t="s">
        <v>14665</v>
      </c>
      <c r="F297" s="154" t="s">
        <v>15408</v>
      </c>
      <c r="G297" s="154" t="s">
        <v>20650</v>
      </c>
      <c r="H297" s="154" t="s">
        <v>11173</v>
      </c>
      <c r="N297" s="154" t="s">
        <v>15249</v>
      </c>
      <c r="O297" s="154" t="s">
        <v>14794</v>
      </c>
      <c r="P297" s="154" t="s">
        <v>14740</v>
      </c>
      <c r="Q297" s="154" t="s">
        <v>20649</v>
      </c>
      <c r="R297" s="154">
        <v>0</v>
      </c>
      <c r="S297" s="154">
        <v>0</v>
      </c>
      <c r="T297" s="154" t="s">
        <v>14797</v>
      </c>
      <c r="U297" s="154">
        <v>662638747</v>
      </c>
      <c r="V297" s="154" t="s">
        <v>11170</v>
      </c>
      <c r="Z297" s="154" t="s">
        <v>14745</v>
      </c>
      <c r="AC297" s="154" t="s">
        <v>14746</v>
      </c>
      <c r="AE297" s="154" t="s">
        <v>14747</v>
      </c>
      <c r="AF297" s="154" t="s">
        <v>14748</v>
      </c>
    </row>
    <row r="298" spans="1:32">
      <c r="A298" s="154" t="s">
        <v>15016</v>
      </c>
      <c r="B298" s="154" t="s">
        <v>14307</v>
      </c>
      <c r="C298" s="154" t="s">
        <v>11170</v>
      </c>
      <c r="D298" s="154" t="s">
        <v>20651</v>
      </c>
      <c r="E298" s="154" t="s">
        <v>14934</v>
      </c>
      <c r="F298" s="154" t="s">
        <v>15018</v>
      </c>
      <c r="G298" s="154" t="s">
        <v>15019</v>
      </c>
      <c r="H298" s="154" t="s">
        <v>15020</v>
      </c>
      <c r="N298" s="154" t="s">
        <v>15021</v>
      </c>
      <c r="O298" s="154" t="s">
        <v>14794</v>
      </c>
      <c r="P298" s="154" t="s">
        <v>14740</v>
      </c>
      <c r="Q298" s="154" t="s">
        <v>11170</v>
      </c>
      <c r="R298" s="154" t="s">
        <v>1453</v>
      </c>
      <c r="S298" s="154" t="s">
        <v>1453</v>
      </c>
      <c r="T298" s="154" t="s">
        <v>14862</v>
      </c>
      <c r="U298" s="154">
        <v>5520404874</v>
      </c>
      <c r="V298" s="154" t="s">
        <v>11170</v>
      </c>
      <c r="Z298" s="154" t="s">
        <v>14745</v>
      </c>
      <c r="AC298" s="154" t="s">
        <v>14746</v>
      </c>
      <c r="AE298" s="154" t="s">
        <v>14747</v>
      </c>
      <c r="AF298" s="154" t="s">
        <v>14748</v>
      </c>
    </row>
    <row r="299" spans="1:32">
      <c r="A299" s="154" t="s">
        <v>15442</v>
      </c>
      <c r="B299" s="154" t="s">
        <v>15303</v>
      </c>
      <c r="C299" s="154" t="s">
        <v>15443</v>
      </c>
      <c r="D299" s="154" t="s">
        <v>15167</v>
      </c>
      <c r="E299" s="154" t="s">
        <v>14466</v>
      </c>
      <c r="F299" s="154" t="s">
        <v>14686</v>
      </c>
      <c r="G299" s="154" t="s">
        <v>15445</v>
      </c>
      <c r="H299" s="154" t="s">
        <v>15446</v>
      </c>
      <c r="N299" s="154" t="s">
        <v>15096</v>
      </c>
      <c r="O299" s="154" t="s">
        <v>14767</v>
      </c>
      <c r="P299" s="154" t="s">
        <v>14740</v>
      </c>
      <c r="Q299" s="154" t="s">
        <v>15443</v>
      </c>
      <c r="R299" s="154" t="s">
        <v>1453</v>
      </c>
      <c r="S299" s="154" t="s">
        <v>1453</v>
      </c>
      <c r="T299" s="154" t="s">
        <v>14839</v>
      </c>
      <c r="U299" s="154" t="s">
        <v>15447</v>
      </c>
      <c r="V299" s="154" t="s">
        <v>15448</v>
      </c>
      <c r="Z299" s="154" t="s">
        <v>14745</v>
      </c>
      <c r="AC299" s="154" t="s">
        <v>14746</v>
      </c>
      <c r="AE299" s="154" t="s">
        <v>14747</v>
      </c>
      <c r="AF299" s="154" t="s">
        <v>14748</v>
      </c>
    </row>
    <row r="300" spans="1:32">
      <c r="A300" s="154" t="s">
        <v>7882</v>
      </c>
      <c r="B300" s="154" t="s">
        <v>14307</v>
      </c>
      <c r="C300" s="154" t="s">
        <v>20652</v>
      </c>
      <c r="D300" s="154" t="s">
        <v>20653</v>
      </c>
      <c r="E300" s="154" t="s">
        <v>14934</v>
      </c>
      <c r="F300" s="154" t="s">
        <v>14935</v>
      </c>
      <c r="H300" s="154" t="s">
        <v>7884</v>
      </c>
      <c r="N300" s="154" t="s">
        <v>15401</v>
      </c>
      <c r="O300" s="154" t="s">
        <v>14761</v>
      </c>
      <c r="P300" s="154" t="s">
        <v>14740</v>
      </c>
      <c r="Q300" s="154" t="s">
        <v>7881</v>
      </c>
      <c r="R300" s="154">
        <v>0</v>
      </c>
      <c r="S300" s="154">
        <v>0</v>
      </c>
      <c r="T300" s="154" t="s">
        <v>14797</v>
      </c>
      <c r="U300" s="154">
        <v>1101102403</v>
      </c>
      <c r="V300" s="154" t="s">
        <v>7881</v>
      </c>
      <c r="Z300" s="154" t="s">
        <v>14745</v>
      </c>
      <c r="AC300" s="154" t="s">
        <v>14746</v>
      </c>
      <c r="AE300" s="154" t="s">
        <v>15226</v>
      </c>
      <c r="AF300" s="154" t="s">
        <v>14748</v>
      </c>
    </row>
    <row r="301" spans="1:32">
      <c r="A301" s="154" t="s">
        <v>560</v>
      </c>
      <c r="B301" s="154" t="s">
        <v>14735</v>
      </c>
      <c r="C301" s="154" t="s">
        <v>559</v>
      </c>
      <c r="D301" s="154" t="s">
        <v>561</v>
      </c>
      <c r="E301" s="154" t="s">
        <v>6</v>
      </c>
      <c r="G301" s="154" t="s">
        <v>14606</v>
      </c>
      <c r="M301" s="154" t="s">
        <v>6</v>
      </c>
      <c r="N301" s="154" t="s">
        <v>20654</v>
      </c>
      <c r="P301" s="154" t="s">
        <v>14740</v>
      </c>
      <c r="T301" s="154" t="s">
        <v>6</v>
      </c>
      <c r="U301" s="154" t="s">
        <v>6</v>
      </c>
      <c r="V301" s="154" t="s">
        <v>6</v>
      </c>
      <c r="AC301" s="154" t="s">
        <v>14746</v>
      </c>
    </row>
    <row r="302" spans="1:32">
      <c r="A302" s="154" t="s">
        <v>18048</v>
      </c>
      <c r="B302" s="154" t="s">
        <v>14305</v>
      </c>
      <c r="C302" s="154" t="s">
        <v>20655</v>
      </c>
      <c r="D302" s="154" t="s">
        <v>20656</v>
      </c>
      <c r="E302" s="154" t="s">
        <v>14276</v>
      </c>
      <c r="F302" s="154" t="s">
        <v>20658</v>
      </c>
      <c r="H302" s="154">
        <v>87874562050</v>
      </c>
      <c r="N302" s="154" t="s">
        <v>14860</v>
      </c>
      <c r="O302" s="154" t="s">
        <v>14804</v>
      </c>
      <c r="P302" s="154" t="s">
        <v>14740</v>
      </c>
      <c r="Q302" s="154" t="s">
        <v>20657</v>
      </c>
      <c r="R302" s="154">
        <v>0</v>
      </c>
      <c r="S302" s="154">
        <v>0</v>
      </c>
      <c r="T302" s="154" t="s">
        <v>14797</v>
      </c>
      <c r="U302" s="154">
        <v>5300217585</v>
      </c>
      <c r="V302" s="154" t="s">
        <v>20657</v>
      </c>
      <c r="Z302" s="154" t="s">
        <v>14745</v>
      </c>
      <c r="AC302" s="154" t="s">
        <v>14746</v>
      </c>
      <c r="AE302" s="154" t="s">
        <v>14747</v>
      </c>
      <c r="AF302" s="154" t="s">
        <v>14748</v>
      </c>
    </row>
    <row r="303" spans="1:32">
      <c r="A303" s="154" t="s">
        <v>5182</v>
      </c>
      <c r="B303" s="154" t="s">
        <v>16004</v>
      </c>
      <c r="C303" s="154" t="s">
        <v>20659</v>
      </c>
      <c r="D303" s="154" t="s">
        <v>5183</v>
      </c>
      <c r="E303" s="154" t="s">
        <v>14689</v>
      </c>
      <c r="F303" s="154" t="s">
        <v>16173</v>
      </c>
      <c r="G303" s="154" t="s">
        <v>20662</v>
      </c>
      <c r="H303" s="154" t="s">
        <v>20660</v>
      </c>
      <c r="I303" s="154" t="s">
        <v>5185</v>
      </c>
      <c r="J303" s="154" t="s">
        <v>20660</v>
      </c>
      <c r="K303" s="154" t="s">
        <v>5185</v>
      </c>
      <c r="N303" s="154" t="s">
        <v>109</v>
      </c>
      <c r="P303" s="154" t="s">
        <v>14740</v>
      </c>
      <c r="Q303" s="154" t="s">
        <v>20661</v>
      </c>
      <c r="R303" s="154" t="s">
        <v>20661</v>
      </c>
      <c r="S303" s="154" t="s">
        <v>20661</v>
      </c>
      <c r="T303" s="154" t="s">
        <v>16013</v>
      </c>
      <c r="U303" s="154" t="s">
        <v>20661</v>
      </c>
      <c r="V303" s="154">
        <v>170166081139</v>
      </c>
      <c r="Z303" s="154" t="s">
        <v>14745</v>
      </c>
      <c r="AC303" s="154" t="s">
        <v>14746</v>
      </c>
      <c r="AE303" s="154" t="s">
        <v>15226</v>
      </c>
      <c r="AF303" s="154" t="s">
        <v>14748</v>
      </c>
    </row>
    <row r="304" spans="1:32">
      <c r="A304" s="154" t="s">
        <v>11930</v>
      </c>
      <c r="B304" s="154" t="s">
        <v>15303</v>
      </c>
      <c r="C304" s="154" t="s">
        <v>11929</v>
      </c>
      <c r="D304" s="154" t="s">
        <v>11931</v>
      </c>
      <c r="E304" s="154" t="s">
        <v>15424</v>
      </c>
      <c r="F304" s="154" t="s">
        <v>15782</v>
      </c>
      <c r="G304" s="154" t="s">
        <v>15424</v>
      </c>
      <c r="H304" s="154">
        <v>81361419688</v>
      </c>
      <c r="N304" s="154" t="s">
        <v>15231</v>
      </c>
      <c r="O304" s="154" t="s">
        <v>14988</v>
      </c>
      <c r="P304" s="154" t="s">
        <v>14740</v>
      </c>
      <c r="Q304" s="154" t="s">
        <v>20663</v>
      </c>
      <c r="R304" s="154">
        <v>0</v>
      </c>
      <c r="S304" s="154">
        <v>0</v>
      </c>
      <c r="T304" s="154" t="s">
        <v>14797</v>
      </c>
      <c r="U304" s="154">
        <v>2970899688</v>
      </c>
      <c r="V304" s="154" t="s">
        <v>12035</v>
      </c>
      <c r="Z304" s="154" t="s">
        <v>14745</v>
      </c>
      <c r="AC304" s="154" t="s">
        <v>14746</v>
      </c>
      <c r="AE304" s="154" t="s">
        <v>14747</v>
      </c>
      <c r="AF304" s="154" t="s">
        <v>14748</v>
      </c>
    </row>
    <row r="305" spans="1:32">
      <c r="A305" s="154" t="s">
        <v>8347</v>
      </c>
      <c r="B305" s="154" t="s">
        <v>16004</v>
      </c>
      <c r="C305" s="154" t="s">
        <v>20664</v>
      </c>
      <c r="D305" s="154" t="s">
        <v>8348</v>
      </c>
      <c r="E305" s="154" t="s">
        <v>16838</v>
      </c>
      <c r="F305" s="154" t="s">
        <v>14397</v>
      </c>
      <c r="G305" s="154">
        <v>0</v>
      </c>
      <c r="H305" s="154">
        <v>87788776200</v>
      </c>
      <c r="I305" s="154" t="s">
        <v>20665</v>
      </c>
      <c r="J305" s="154">
        <v>0</v>
      </c>
      <c r="K305" s="154" t="s">
        <v>20665</v>
      </c>
      <c r="M305" s="154">
        <v>0</v>
      </c>
      <c r="N305" s="154" t="s">
        <v>15129</v>
      </c>
      <c r="O305" s="154" t="s">
        <v>14794</v>
      </c>
      <c r="P305" s="154" t="s">
        <v>14795</v>
      </c>
      <c r="Q305" s="154" t="s">
        <v>20666</v>
      </c>
      <c r="R305" s="154">
        <v>0</v>
      </c>
      <c r="S305" s="154">
        <v>0</v>
      </c>
      <c r="T305" s="154" t="s">
        <v>20667</v>
      </c>
      <c r="U305" s="154">
        <v>1003320096</v>
      </c>
      <c r="V305" s="154" t="s">
        <v>20668</v>
      </c>
      <c r="W305" s="154">
        <v>0</v>
      </c>
      <c r="X305" s="154">
        <v>0</v>
      </c>
      <c r="Y305" s="154">
        <v>0</v>
      </c>
      <c r="Z305" s="154" t="s">
        <v>14745</v>
      </c>
      <c r="AA305" s="154">
        <v>0</v>
      </c>
      <c r="AB305" s="154">
        <v>0</v>
      </c>
      <c r="AC305" s="154" t="s">
        <v>14746</v>
      </c>
      <c r="AD305" s="154" t="s">
        <v>20669</v>
      </c>
      <c r="AE305" s="154" t="s">
        <v>14746</v>
      </c>
      <c r="AF305" s="154" t="s">
        <v>16903</v>
      </c>
    </row>
    <row r="306" spans="1:32">
      <c r="A306" s="154" t="s">
        <v>10883</v>
      </c>
      <c r="B306" s="154" t="s">
        <v>16004</v>
      </c>
      <c r="C306" s="154" t="s">
        <v>10882</v>
      </c>
      <c r="D306" s="154" t="s">
        <v>10884</v>
      </c>
      <c r="E306" s="154" t="s">
        <v>14477</v>
      </c>
      <c r="F306" s="154" t="s">
        <v>14690</v>
      </c>
      <c r="H306" s="154" t="s">
        <v>10885</v>
      </c>
      <c r="I306" s="154" t="s">
        <v>10886</v>
      </c>
      <c r="K306" s="154" t="s">
        <v>10886</v>
      </c>
      <c r="N306" s="154" t="s">
        <v>20670</v>
      </c>
      <c r="O306" s="154" t="s">
        <v>14794</v>
      </c>
      <c r="P306" s="154" t="s">
        <v>14740</v>
      </c>
      <c r="Q306" s="154" t="s">
        <v>20671</v>
      </c>
      <c r="R306" s="154">
        <v>0</v>
      </c>
      <c r="S306" s="154">
        <v>0</v>
      </c>
      <c r="T306" s="154" t="s">
        <v>14797</v>
      </c>
      <c r="U306" s="154" t="s">
        <v>20672</v>
      </c>
      <c r="V306" s="154" t="s">
        <v>20673</v>
      </c>
      <c r="Z306" s="154" t="s">
        <v>14745</v>
      </c>
      <c r="AC306" s="154" t="s">
        <v>14746</v>
      </c>
      <c r="AD306" s="154">
        <v>739197085407000</v>
      </c>
      <c r="AE306" s="154" t="s">
        <v>14755</v>
      </c>
      <c r="AF306" s="154" t="s">
        <v>14748</v>
      </c>
    </row>
    <row r="307" spans="1:32">
      <c r="A307" s="154" t="s">
        <v>7034</v>
      </c>
      <c r="B307" s="154" t="s">
        <v>16004</v>
      </c>
      <c r="C307" s="154" t="s">
        <v>20674</v>
      </c>
      <c r="D307" s="154" t="s">
        <v>7035</v>
      </c>
      <c r="E307" s="154" t="s">
        <v>14324</v>
      </c>
      <c r="F307" s="154" t="s">
        <v>15378</v>
      </c>
      <c r="G307" s="154" t="s">
        <v>20678</v>
      </c>
      <c r="H307" s="154">
        <v>2155954702</v>
      </c>
      <c r="N307" s="154" t="s">
        <v>14848</v>
      </c>
      <c r="O307" s="154" t="s">
        <v>14804</v>
      </c>
      <c r="P307" s="154" t="s">
        <v>14740</v>
      </c>
      <c r="Q307" s="154" t="s">
        <v>20675</v>
      </c>
      <c r="R307" s="154" t="s">
        <v>4816</v>
      </c>
      <c r="S307" s="154" t="s">
        <v>20676</v>
      </c>
      <c r="T307" s="154" t="s">
        <v>20677</v>
      </c>
      <c r="U307" s="154">
        <v>1271086844</v>
      </c>
      <c r="V307" s="154" t="s">
        <v>14797</v>
      </c>
      <c r="Z307" s="154" t="s">
        <v>14745</v>
      </c>
      <c r="AC307" s="154" t="s">
        <v>14746</v>
      </c>
      <c r="AE307" s="154" t="s">
        <v>15226</v>
      </c>
      <c r="AF307" s="154" t="s">
        <v>14748</v>
      </c>
    </row>
    <row r="308" spans="1:32">
      <c r="A308" s="154" t="s">
        <v>1097</v>
      </c>
      <c r="B308" s="154" t="s">
        <v>14735</v>
      </c>
      <c r="C308" s="154" t="s">
        <v>20679</v>
      </c>
      <c r="D308" s="154" t="s">
        <v>1098</v>
      </c>
      <c r="E308" s="154" t="s">
        <v>6</v>
      </c>
      <c r="G308" s="154" t="s">
        <v>14606</v>
      </c>
      <c r="N308" s="154" t="s">
        <v>11834</v>
      </c>
      <c r="P308" s="154" t="s">
        <v>14740</v>
      </c>
      <c r="T308" s="154" t="s">
        <v>6</v>
      </c>
      <c r="U308" s="154" t="s">
        <v>6</v>
      </c>
      <c r="V308" s="154" t="s">
        <v>6</v>
      </c>
      <c r="AC308" s="154" t="s">
        <v>14746</v>
      </c>
    </row>
    <row r="309" spans="1:32">
      <c r="A309" s="154" t="s">
        <v>2791</v>
      </c>
      <c r="B309" s="154" t="s">
        <v>14735</v>
      </c>
      <c r="C309" s="154" t="s">
        <v>20680</v>
      </c>
      <c r="D309" s="154" t="s">
        <v>2792</v>
      </c>
      <c r="E309" s="154" t="s">
        <v>14934</v>
      </c>
      <c r="G309" s="154" t="s">
        <v>14606</v>
      </c>
      <c r="H309" s="154" t="s">
        <v>2793</v>
      </c>
      <c r="J309" s="154" t="s">
        <v>2793</v>
      </c>
      <c r="L309" s="154" t="s">
        <v>20681</v>
      </c>
      <c r="N309" s="154" t="s">
        <v>20682</v>
      </c>
      <c r="P309" s="154" t="s">
        <v>14740</v>
      </c>
      <c r="Q309" s="154" t="s">
        <v>20683</v>
      </c>
      <c r="T309" s="154" t="s">
        <v>204</v>
      </c>
      <c r="U309" s="154" t="s">
        <v>204</v>
      </c>
      <c r="V309" s="154" t="s">
        <v>204</v>
      </c>
      <c r="AC309" s="154" t="s">
        <v>14746</v>
      </c>
    </row>
    <row r="310" spans="1:32">
      <c r="A310" s="154" t="s">
        <v>4614</v>
      </c>
      <c r="B310" s="154" t="s">
        <v>14305</v>
      </c>
      <c r="C310" s="154" t="s">
        <v>20684</v>
      </c>
      <c r="D310" s="154" t="s">
        <v>20686</v>
      </c>
      <c r="E310" s="154" t="s">
        <v>14333</v>
      </c>
      <c r="F310" s="154" t="s">
        <v>14325</v>
      </c>
      <c r="G310" s="154" t="s">
        <v>14606</v>
      </c>
      <c r="H310" s="154" t="s">
        <v>4616</v>
      </c>
      <c r="I310" s="154" t="s">
        <v>4617</v>
      </c>
      <c r="J310" s="154" t="s">
        <v>4618</v>
      </c>
      <c r="K310" s="154" t="s">
        <v>4617</v>
      </c>
      <c r="L310" s="154" t="s">
        <v>20685</v>
      </c>
      <c r="N310" s="154" t="s">
        <v>2455</v>
      </c>
      <c r="P310" s="154" t="s">
        <v>14740</v>
      </c>
      <c r="Q310" s="154" t="s">
        <v>20687</v>
      </c>
      <c r="T310" s="154" t="s">
        <v>19012</v>
      </c>
      <c r="U310" s="154">
        <v>7730018422</v>
      </c>
      <c r="V310" s="154" t="s">
        <v>20688</v>
      </c>
      <c r="W310" s="154">
        <v>2000</v>
      </c>
      <c r="X310" s="154">
        <v>2000</v>
      </c>
      <c r="Z310" s="154" t="s">
        <v>14745</v>
      </c>
      <c r="AC310" s="154" t="s">
        <v>14746</v>
      </c>
      <c r="AE310" s="154" t="s">
        <v>15226</v>
      </c>
      <c r="AF310" s="154" t="s">
        <v>14748</v>
      </c>
    </row>
    <row r="311" spans="1:32">
      <c r="A311" s="154" t="s">
        <v>11671</v>
      </c>
      <c r="B311" s="154" t="s">
        <v>16004</v>
      </c>
      <c r="C311" s="154" t="s">
        <v>11670</v>
      </c>
      <c r="D311" s="154" t="s">
        <v>11672</v>
      </c>
      <c r="E311" s="154" t="s">
        <v>14618</v>
      </c>
      <c r="F311" s="154" t="s">
        <v>15336</v>
      </c>
      <c r="H311" s="154" t="s">
        <v>11673</v>
      </c>
      <c r="I311" s="154" t="s">
        <v>11674</v>
      </c>
      <c r="K311" s="154" t="s">
        <v>11674</v>
      </c>
      <c r="N311" s="154" t="s">
        <v>15434</v>
      </c>
      <c r="O311" s="154" t="s">
        <v>14804</v>
      </c>
      <c r="P311" s="154" t="s">
        <v>14740</v>
      </c>
      <c r="Q311" s="154" t="s">
        <v>20689</v>
      </c>
      <c r="R311" s="154" t="s">
        <v>20689</v>
      </c>
      <c r="S311" s="154" t="s">
        <v>20690</v>
      </c>
      <c r="T311" s="154" t="s">
        <v>14797</v>
      </c>
      <c r="U311" s="154" t="s">
        <v>20691</v>
      </c>
      <c r="V311" s="154" t="s">
        <v>20692</v>
      </c>
      <c r="Z311" s="154" t="s">
        <v>14745</v>
      </c>
      <c r="AC311" s="154" t="s">
        <v>14746</v>
      </c>
      <c r="AE311" s="154" t="s">
        <v>14747</v>
      </c>
      <c r="AF311" s="154" t="s">
        <v>14748</v>
      </c>
    </row>
    <row r="312" spans="1:32">
      <c r="A312" s="154" t="s">
        <v>11459</v>
      </c>
      <c r="B312" s="154" t="s">
        <v>14305</v>
      </c>
      <c r="C312" s="154" t="s">
        <v>11458</v>
      </c>
      <c r="D312" s="154" t="s">
        <v>11460</v>
      </c>
      <c r="E312" s="154" t="s">
        <v>14333</v>
      </c>
      <c r="F312" s="154" t="s">
        <v>14325</v>
      </c>
      <c r="G312" s="154" t="s">
        <v>20696</v>
      </c>
      <c r="H312" s="154" t="s">
        <v>11461</v>
      </c>
      <c r="N312" s="154" t="s">
        <v>15821</v>
      </c>
      <c r="O312" s="154" t="s">
        <v>15331</v>
      </c>
      <c r="P312" s="154" t="s">
        <v>14740</v>
      </c>
      <c r="Q312" s="154" t="s">
        <v>20693</v>
      </c>
      <c r="R312" s="154">
        <v>0</v>
      </c>
      <c r="S312" s="154">
        <v>0</v>
      </c>
      <c r="T312" s="154" t="s">
        <v>14797</v>
      </c>
      <c r="U312" s="154" t="s">
        <v>20694</v>
      </c>
      <c r="V312" s="154" t="s">
        <v>20695</v>
      </c>
      <c r="Z312" s="154" t="s">
        <v>14745</v>
      </c>
      <c r="AC312" s="154" t="s">
        <v>14746</v>
      </c>
      <c r="AE312" s="154" t="s">
        <v>14747</v>
      </c>
      <c r="AF312" s="154" t="s">
        <v>14748</v>
      </c>
    </row>
    <row r="313" spans="1:32">
      <c r="A313" s="154" t="s">
        <v>16177</v>
      </c>
      <c r="B313" s="154" t="s">
        <v>16004</v>
      </c>
      <c r="C313" s="154" t="s">
        <v>16178</v>
      </c>
      <c r="D313" s="154" t="s">
        <v>16179</v>
      </c>
      <c r="E313" s="154" t="s">
        <v>14333</v>
      </c>
      <c r="F313" s="154" t="s">
        <v>14325</v>
      </c>
      <c r="G313" s="154" t="s">
        <v>16180</v>
      </c>
      <c r="H313" s="154">
        <v>215942281</v>
      </c>
      <c r="I313" s="154" t="s">
        <v>16182</v>
      </c>
      <c r="J313" s="154" t="s">
        <v>1453</v>
      </c>
      <c r="K313" s="154" t="s">
        <v>16182</v>
      </c>
      <c r="N313" s="154" t="s">
        <v>14860</v>
      </c>
      <c r="O313" s="154" t="s">
        <v>14804</v>
      </c>
      <c r="P313" s="154" t="s">
        <v>14740</v>
      </c>
      <c r="Q313" s="154" t="s">
        <v>1453</v>
      </c>
      <c r="R313" s="154" t="s">
        <v>1453</v>
      </c>
      <c r="S313" s="154" t="s">
        <v>1453</v>
      </c>
      <c r="T313" s="154" t="s">
        <v>14885</v>
      </c>
      <c r="U313" s="154">
        <v>8650520000</v>
      </c>
      <c r="V313" s="154" t="s">
        <v>16184</v>
      </c>
      <c r="W313" s="154" t="s">
        <v>1453</v>
      </c>
      <c r="X313" s="154" t="s">
        <v>1453</v>
      </c>
      <c r="Y313" s="154" t="s">
        <v>1453</v>
      </c>
      <c r="Z313" s="154" t="s">
        <v>14745</v>
      </c>
      <c r="AA313" s="154" t="s">
        <v>1453</v>
      </c>
      <c r="AB313" s="154" t="s">
        <v>1453</v>
      </c>
      <c r="AC313" s="154" t="s">
        <v>14746</v>
      </c>
      <c r="AD313" s="154" t="s">
        <v>16185</v>
      </c>
      <c r="AE313" s="154" t="s">
        <v>14755</v>
      </c>
      <c r="AF313" s="154" t="s">
        <v>14748</v>
      </c>
    </row>
    <row r="314" spans="1:32">
      <c r="A314" s="154" t="s">
        <v>12073</v>
      </c>
      <c r="B314" s="154" t="s">
        <v>14305</v>
      </c>
      <c r="C314" s="154" t="s">
        <v>12072</v>
      </c>
      <c r="D314" s="154" t="s">
        <v>12074</v>
      </c>
      <c r="E314" s="154" t="s">
        <v>14276</v>
      </c>
      <c r="F314" s="154" t="s">
        <v>15782</v>
      </c>
      <c r="G314" s="154" t="s">
        <v>20700</v>
      </c>
      <c r="H314" s="154" t="s">
        <v>12075</v>
      </c>
      <c r="N314" s="154" t="s">
        <v>14848</v>
      </c>
      <c r="O314" s="154" t="s">
        <v>14804</v>
      </c>
      <c r="P314" s="154" t="s">
        <v>14740</v>
      </c>
      <c r="Q314" s="154" t="s">
        <v>20697</v>
      </c>
      <c r="R314" s="154">
        <v>0</v>
      </c>
      <c r="S314" s="154">
        <v>0</v>
      </c>
      <c r="T314" s="154" t="s">
        <v>14797</v>
      </c>
      <c r="U314" s="154" t="s">
        <v>20698</v>
      </c>
      <c r="V314" s="154" t="s">
        <v>20699</v>
      </c>
      <c r="Z314" s="154" t="s">
        <v>14745</v>
      </c>
      <c r="AC314" s="154" t="s">
        <v>14746</v>
      </c>
      <c r="AE314" s="154" t="s">
        <v>14747</v>
      </c>
      <c r="AF314" s="154" t="s">
        <v>14748</v>
      </c>
    </row>
    <row r="315" spans="1:32">
      <c r="A315" s="154" t="s">
        <v>1025</v>
      </c>
      <c r="B315" s="154" t="s">
        <v>16004</v>
      </c>
      <c r="C315" s="154" t="s">
        <v>1024</v>
      </c>
      <c r="D315" s="154" t="s">
        <v>1026</v>
      </c>
      <c r="E315" s="154" t="s">
        <v>6</v>
      </c>
      <c r="G315" s="154" t="s">
        <v>14606</v>
      </c>
      <c r="H315" s="154" t="s">
        <v>1027</v>
      </c>
      <c r="J315" s="154" t="s">
        <v>1028</v>
      </c>
      <c r="N315" s="154" t="s">
        <v>15933</v>
      </c>
      <c r="P315" s="154" t="s">
        <v>14740</v>
      </c>
      <c r="Q315" s="154" t="s">
        <v>20701</v>
      </c>
      <c r="T315" s="154" t="s">
        <v>6</v>
      </c>
      <c r="U315" s="154" t="s">
        <v>6</v>
      </c>
      <c r="V315" s="154" t="s">
        <v>6</v>
      </c>
      <c r="AC315" s="154" t="s">
        <v>14746</v>
      </c>
    </row>
    <row r="316" spans="1:32">
      <c r="A316" s="154" t="s">
        <v>6732</v>
      </c>
      <c r="B316" s="154" t="s">
        <v>14305</v>
      </c>
      <c r="C316" s="154" t="s">
        <v>20702</v>
      </c>
      <c r="D316" s="154" t="s">
        <v>6733</v>
      </c>
      <c r="E316" s="154" t="s">
        <v>14324</v>
      </c>
      <c r="F316" s="154" t="s">
        <v>14403</v>
      </c>
      <c r="G316" s="154" t="s">
        <v>20705</v>
      </c>
      <c r="H316" s="154">
        <v>81823202</v>
      </c>
      <c r="N316" s="154" t="s">
        <v>14812</v>
      </c>
      <c r="O316" s="154" t="s">
        <v>14804</v>
      </c>
      <c r="P316" s="154" t="s">
        <v>20703</v>
      </c>
      <c r="Q316" s="154" t="s">
        <v>20704</v>
      </c>
      <c r="R316" s="154">
        <v>0</v>
      </c>
      <c r="S316" s="154">
        <v>0</v>
      </c>
      <c r="T316" s="154" t="s">
        <v>14797</v>
      </c>
      <c r="U316" s="154">
        <v>4551123345</v>
      </c>
      <c r="V316" s="154" t="s">
        <v>20704</v>
      </c>
      <c r="Z316" s="154" t="s">
        <v>14745</v>
      </c>
      <c r="AC316" s="154" t="s">
        <v>14746</v>
      </c>
      <c r="AE316" s="154" t="s">
        <v>15226</v>
      </c>
      <c r="AF316" s="154" t="s">
        <v>14748</v>
      </c>
    </row>
    <row r="317" spans="1:32">
      <c r="A317" s="154" t="s">
        <v>2585</v>
      </c>
      <c r="B317" s="154" t="s">
        <v>14305</v>
      </c>
      <c r="C317" s="154" t="s">
        <v>20706</v>
      </c>
      <c r="D317" s="154" t="s">
        <v>20708</v>
      </c>
      <c r="E317" s="154" t="s">
        <v>16195</v>
      </c>
      <c r="G317" s="154" t="s">
        <v>14606</v>
      </c>
      <c r="H317" s="154" t="s">
        <v>2587</v>
      </c>
      <c r="J317" s="154" t="s">
        <v>2588</v>
      </c>
      <c r="L317" s="154" t="s">
        <v>20707</v>
      </c>
      <c r="M317" s="154" t="s">
        <v>1323</v>
      </c>
      <c r="P317" s="154" t="s">
        <v>14794</v>
      </c>
      <c r="Q317" s="154" t="s">
        <v>20709</v>
      </c>
      <c r="AC317" s="154" t="s">
        <v>14746</v>
      </c>
    </row>
    <row r="318" spans="1:32">
      <c r="A318" s="154" t="s">
        <v>12311</v>
      </c>
      <c r="B318" s="154" t="s">
        <v>16004</v>
      </c>
      <c r="C318" s="154" t="s">
        <v>12310</v>
      </c>
      <c r="D318" s="154" t="s">
        <v>12312</v>
      </c>
      <c r="E318" s="154" t="s">
        <v>14477</v>
      </c>
      <c r="F318" s="154" t="s">
        <v>14483</v>
      </c>
      <c r="G318" s="154" t="s">
        <v>20712</v>
      </c>
      <c r="H318" s="154" t="s">
        <v>12313</v>
      </c>
      <c r="N318" s="154" t="s">
        <v>14848</v>
      </c>
      <c r="O318" s="154" t="s">
        <v>14804</v>
      </c>
      <c r="P318" s="154" t="s">
        <v>14740</v>
      </c>
      <c r="Q318" s="154" t="s">
        <v>20710</v>
      </c>
      <c r="R318" s="154">
        <v>0</v>
      </c>
      <c r="S318" s="154">
        <v>0</v>
      </c>
      <c r="T318" s="154" t="s">
        <v>14797</v>
      </c>
      <c r="U318" s="154">
        <v>4281947529</v>
      </c>
      <c r="V318" s="154" t="s">
        <v>20711</v>
      </c>
      <c r="Z318" s="154" t="s">
        <v>14745</v>
      </c>
      <c r="AC318" s="154" t="s">
        <v>14746</v>
      </c>
      <c r="AD318" s="154">
        <v>841461528023000</v>
      </c>
      <c r="AE318" s="154" t="s">
        <v>14755</v>
      </c>
      <c r="AF318" s="154" t="s">
        <v>14748</v>
      </c>
    </row>
    <row r="319" spans="1:32">
      <c r="A319" s="154" t="s">
        <v>2962</v>
      </c>
      <c r="B319" s="154" t="s">
        <v>15303</v>
      </c>
      <c r="C319" s="154" t="s">
        <v>20713</v>
      </c>
      <c r="D319" s="154" t="s">
        <v>2963</v>
      </c>
      <c r="E319" s="154" t="s">
        <v>14934</v>
      </c>
      <c r="G319" s="154" t="s">
        <v>14606</v>
      </c>
      <c r="H319" s="154" t="s">
        <v>204</v>
      </c>
      <c r="J319" s="154" t="s">
        <v>204</v>
      </c>
      <c r="N319" s="154" t="s">
        <v>3296</v>
      </c>
      <c r="P319" s="154" t="s">
        <v>14740</v>
      </c>
      <c r="Q319" s="154" t="s">
        <v>2961</v>
      </c>
      <c r="T319" s="154" t="s">
        <v>204</v>
      </c>
      <c r="U319" s="154" t="s">
        <v>204</v>
      </c>
      <c r="V319" s="154" t="s">
        <v>204</v>
      </c>
      <c r="AC319" s="154" t="s">
        <v>14746</v>
      </c>
    </row>
    <row r="320" spans="1:32">
      <c r="A320" s="154" t="s">
        <v>11933</v>
      </c>
      <c r="B320" s="154" t="s">
        <v>14307</v>
      </c>
      <c r="C320" s="154" t="s">
        <v>11932</v>
      </c>
      <c r="D320" s="154" t="s">
        <v>11934</v>
      </c>
      <c r="E320" s="154" t="s">
        <v>14934</v>
      </c>
      <c r="F320" s="154" t="s">
        <v>14935</v>
      </c>
      <c r="G320" s="154" t="s">
        <v>20716</v>
      </c>
      <c r="H320" s="154">
        <v>82125630030</v>
      </c>
      <c r="N320" s="154" t="s">
        <v>15231</v>
      </c>
      <c r="O320" s="154" t="s">
        <v>14988</v>
      </c>
      <c r="P320" s="154" t="s">
        <v>14740</v>
      </c>
      <c r="Q320" s="154" t="s">
        <v>20714</v>
      </c>
      <c r="R320" s="154">
        <v>0</v>
      </c>
      <c r="S320" s="154">
        <v>0</v>
      </c>
      <c r="T320" s="154" t="s">
        <v>16437</v>
      </c>
      <c r="U320" s="154">
        <v>195206957</v>
      </c>
      <c r="V320" s="154" t="s">
        <v>20715</v>
      </c>
      <c r="Z320" s="154" t="s">
        <v>14745</v>
      </c>
      <c r="AC320" s="154" t="s">
        <v>14746</v>
      </c>
      <c r="AE320" s="154" t="s">
        <v>14747</v>
      </c>
      <c r="AF320" s="154" t="s">
        <v>14748</v>
      </c>
    </row>
    <row r="321" spans="1:32">
      <c r="A321" s="154" t="s">
        <v>1256</v>
      </c>
      <c r="B321" s="154" t="s">
        <v>16004</v>
      </c>
      <c r="C321" s="154" t="s">
        <v>1255</v>
      </c>
      <c r="D321" s="154" t="s">
        <v>1257</v>
      </c>
      <c r="E321" s="154" t="s">
        <v>6</v>
      </c>
      <c r="G321" s="154" t="s">
        <v>14606</v>
      </c>
      <c r="H321" s="154" t="s">
        <v>1258</v>
      </c>
      <c r="J321" s="154" t="s">
        <v>1259</v>
      </c>
      <c r="N321" s="154" t="s">
        <v>15933</v>
      </c>
      <c r="P321" s="154" t="s">
        <v>14740</v>
      </c>
      <c r="Q321" s="154" t="s">
        <v>20717</v>
      </c>
      <c r="T321" s="154" t="s">
        <v>6</v>
      </c>
      <c r="U321" s="154" t="s">
        <v>6</v>
      </c>
      <c r="V321" s="154" t="s">
        <v>6</v>
      </c>
      <c r="AC321" s="154" t="s">
        <v>14746</v>
      </c>
    </row>
    <row r="322" spans="1:32">
      <c r="A322" s="154" t="s">
        <v>15449</v>
      </c>
      <c r="B322" s="154" t="s">
        <v>15303</v>
      </c>
      <c r="C322" s="154" t="s">
        <v>15450</v>
      </c>
      <c r="D322" s="154" t="s">
        <v>20718</v>
      </c>
      <c r="E322" s="154" t="s">
        <v>14704</v>
      </c>
      <c r="F322" s="154" t="s">
        <v>14401</v>
      </c>
      <c r="G322" s="154" t="s">
        <v>15452</v>
      </c>
      <c r="H322" s="154" t="s">
        <v>15453</v>
      </c>
      <c r="M322" s="154" t="s">
        <v>15454</v>
      </c>
      <c r="N322" s="154" t="s">
        <v>15455</v>
      </c>
      <c r="O322" s="154" t="s">
        <v>14833</v>
      </c>
      <c r="P322" s="154" t="s">
        <v>14740</v>
      </c>
      <c r="Q322" s="154" t="s">
        <v>15456</v>
      </c>
      <c r="R322" s="154" t="s">
        <v>1453</v>
      </c>
      <c r="S322" s="154" t="s">
        <v>15456</v>
      </c>
      <c r="T322" s="154" t="s">
        <v>14797</v>
      </c>
      <c r="U322" s="154">
        <v>7540481991</v>
      </c>
      <c r="V322" s="154" t="s">
        <v>15450</v>
      </c>
      <c r="Z322" s="154" t="s">
        <v>14745</v>
      </c>
      <c r="AC322" s="154" t="s">
        <v>14746</v>
      </c>
      <c r="AE322" s="154" t="s">
        <v>14747</v>
      </c>
      <c r="AF322" s="154" t="s">
        <v>14748</v>
      </c>
    </row>
    <row r="323" spans="1:32">
      <c r="A323" s="154" t="s">
        <v>4356</v>
      </c>
      <c r="B323" s="154" t="s">
        <v>16004</v>
      </c>
      <c r="C323" s="154" t="s">
        <v>20719</v>
      </c>
      <c r="D323" s="154" t="s">
        <v>4357</v>
      </c>
      <c r="E323" s="154" t="s">
        <v>14934</v>
      </c>
      <c r="F323" s="154" t="s">
        <v>15222</v>
      </c>
      <c r="G323" s="154" t="s">
        <v>14606</v>
      </c>
      <c r="H323" s="154">
        <v>87830004759</v>
      </c>
      <c r="N323" s="154" t="s">
        <v>20720</v>
      </c>
      <c r="P323" s="154" t="s">
        <v>14740</v>
      </c>
      <c r="Q323" s="154" t="s">
        <v>4355</v>
      </c>
      <c r="T323" s="154" t="s">
        <v>14785</v>
      </c>
      <c r="U323" s="154">
        <v>1390009778188</v>
      </c>
      <c r="V323" s="154" t="s">
        <v>4355</v>
      </c>
      <c r="Z323" s="154" t="s">
        <v>14745</v>
      </c>
      <c r="AC323" s="154" t="s">
        <v>14746</v>
      </c>
    </row>
    <row r="324" spans="1:32">
      <c r="A324" s="154" t="s">
        <v>9232</v>
      </c>
      <c r="B324" s="154" t="s">
        <v>16004</v>
      </c>
      <c r="C324" s="154" t="s">
        <v>16186</v>
      </c>
      <c r="D324" s="154" t="s">
        <v>9233</v>
      </c>
      <c r="E324" s="154" t="s">
        <v>14704</v>
      </c>
      <c r="F324" s="154" t="s">
        <v>14467</v>
      </c>
      <c r="G324" s="154" t="s">
        <v>16188</v>
      </c>
      <c r="H324" s="154" t="s">
        <v>9234</v>
      </c>
      <c r="I324" s="154" t="s">
        <v>9235</v>
      </c>
      <c r="K324" s="154" t="s">
        <v>9235</v>
      </c>
      <c r="M324" s="154" t="s">
        <v>16189</v>
      </c>
      <c r="N324" s="154" t="s">
        <v>15249</v>
      </c>
      <c r="O324" s="154" t="s">
        <v>14794</v>
      </c>
      <c r="P324" s="154" t="s">
        <v>14740</v>
      </c>
      <c r="Q324" s="154" t="s">
        <v>16190</v>
      </c>
      <c r="R324" s="154">
        <v>0</v>
      </c>
      <c r="S324" s="154">
        <v>0</v>
      </c>
      <c r="T324" s="154" t="s">
        <v>14785</v>
      </c>
      <c r="U324" s="154">
        <v>1670000007269</v>
      </c>
      <c r="V324" s="154" t="s">
        <v>16192</v>
      </c>
      <c r="Z324" s="154" t="s">
        <v>14745</v>
      </c>
      <c r="AC324" s="154" t="s">
        <v>14746</v>
      </c>
      <c r="AE324" s="154" t="s">
        <v>15226</v>
      </c>
      <c r="AF324" s="154" t="s">
        <v>14748</v>
      </c>
    </row>
    <row r="325" spans="1:32">
      <c r="A325" s="154" t="s">
        <v>4634</v>
      </c>
      <c r="B325" s="154" t="s">
        <v>16004</v>
      </c>
      <c r="C325" s="154" t="s">
        <v>20721</v>
      </c>
      <c r="D325" s="154" t="s">
        <v>4635</v>
      </c>
      <c r="E325" s="154" t="s">
        <v>14396</v>
      </c>
      <c r="F325" s="154" t="s">
        <v>14401</v>
      </c>
      <c r="G325" s="154" t="s">
        <v>14606</v>
      </c>
      <c r="H325" s="154">
        <v>811997622</v>
      </c>
      <c r="I325" s="154" t="s">
        <v>4636</v>
      </c>
      <c r="J325" s="154">
        <v>811997622</v>
      </c>
      <c r="K325" s="154" t="s">
        <v>4636</v>
      </c>
      <c r="L325" s="154" t="s">
        <v>20722</v>
      </c>
      <c r="N325" s="154" t="s">
        <v>109</v>
      </c>
      <c r="P325" s="154" t="s">
        <v>14740</v>
      </c>
      <c r="Q325" s="154" t="s">
        <v>15822</v>
      </c>
      <c r="T325" s="154" t="s">
        <v>20370</v>
      </c>
      <c r="U325" s="154" t="s">
        <v>20370</v>
      </c>
      <c r="V325" s="154" t="s">
        <v>20370</v>
      </c>
      <c r="W325" s="154" t="s">
        <v>204</v>
      </c>
      <c r="X325" s="154" t="s">
        <v>204</v>
      </c>
      <c r="Y325" s="154" t="s">
        <v>204</v>
      </c>
      <c r="Z325" s="154" t="s">
        <v>14745</v>
      </c>
      <c r="AA325" s="154" t="s">
        <v>204</v>
      </c>
      <c r="AB325" s="154" t="s">
        <v>204</v>
      </c>
      <c r="AC325" s="154" t="s">
        <v>14746</v>
      </c>
      <c r="AE325" s="154" t="s">
        <v>15226</v>
      </c>
      <c r="AF325" s="154" t="s">
        <v>14748</v>
      </c>
    </row>
    <row r="326" spans="1:32">
      <c r="A326" s="154" t="s">
        <v>6232</v>
      </c>
      <c r="B326" s="154" t="s">
        <v>14307</v>
      </c>
      <c r="C326" s="154" t="s">
        <v>20723</v>
      </c>
      <c r="D326" s="154" t="s">
        <v>6233</v>
      </c>
      <c r="E326" s="154" t="s">
        <v>14934</v>
      </c>
      <c r="F326" s="154" t="s">
        <v>18814</v>
      </c>
      <c r="G326" s="154" t="s">
        <v>20725</v>
      </c>
      <c r="H326" s="154">
        <v>81264694217</v>
      </c>
      <c r="I326" s="154" t="s">
        <v>6234</v>
      </c>
      <c r="J326" s="154">
        <v>81264694217</v>
      </c>
      <c r="K326" s="154" t="s">
        <v>6234</v>
      </c>
      <c r="N326" s="154" t="s">
        <v>20724</v>
      </c>
      <c r="O326" s="154" t="s">
        <v>14892</v>
      </c>
      <c r="P326" s="154" t="s">
        <v>14740</v>
      </c>
      <c r="Q326" s="154" t="s">
        <v>6231</v>
      </c>
      <c r="R326" s="154" t="s">
        <v>6231</v>
      </c>
      <c r="S326" s="154" t="s">
        <v>6231</v>
      </c>
      <c r="T326" s="154" t="s">
        <v>14785</v>
      </c>
      <c r="U326" s="154">
        <v>9000013095071</v>
      </c>
      <c r="V326" s="154" t="s">
        <v>6231</v>
      </c>
      <c r="Z326" s="154" t="s">
        <v>14745</v>
      </c>
      <c r="AC326" s="154" t="s">
        <v>14746</v>
      </c>
      <c r="AE326" s="154" t="s">
        <v>15226</v>
      </c>
      <c r="AF326" s="154" t="s">
        <v>14748</v>
      </c>
    </row>
    <row r="327" spans="1:32">
      <c r="A327" s="154" t="s">
        <v>11033</v>
      </c>
      <c r="B327" s="154" t="s">
        <v>14735</v>
      </c>
      <c r="C327" s="154" t="s">
        <v>11032</v>
      </c>
      <c r="D327" s="154" t="s">
        <v>11034</v>
      </c>
      <c r="E327" s="154" t="s">
        <v>14396</v>
      </c>
      <c r="F327" s="154" t="s">
        <v>14397</v>
      </c>
      <c r="G327" s="154" t="s">
        <v>20728</v>
      </c>
      <c r="H327" s="154" t="s">
        <v>11035</v>
      </c>
      <c r="N327" s="154" t="s">
        <v>15771</v>
      </c>
      <c r="O327" s="154" t="s">
        <v>14988</v>
      </c>
      <c r="P327" s="154" t="s">
        <v>14740</v>
      </c>
      <c r="Q327" s="154" t="s">
        <v>20726</v>
      </c>
      <c r="R327" s="154">
        <v>0</v>
      </c>
      <c r="S327" s="154">
        <v>0</v>
      </c>
      <c r="T327" s="154" t="s">
        <v>14785</v>
      </c>
      <c r="U327" s="154" t="s">
        <v>20727</v>
      </c>
      <c r="V327" s="154" t="s">
        <v>20726</v>
      </c>
      <c r="Z327" s="154" t="s">
        <v>14745</v>
      </c>
      <c r="AC327" s="154" t="s">
        <v>14746</v>
      </c>
      <c r="AE327" s="154" t="s">
        <v>14747</v>
      </c>
      <c r="AF327" s="154" t="s">
        <v>14748</v>
      </c>
    </row>
    <row r="328" spans="1:32">
      <c r="A328" s="154" t="s">
        <v>10335</v>
      </c>
      <c r="B328" s="154" t="s">
        <v>14307</v>
      </c>
      <c r="C328" s="154" t="s">
        <v>10334</v>
      </c>
      <c r="D328" s="154" t="s">
        <v>10336</v>
      </c>
      <c r="E328" s="154" t="s">
        <v>14934</v>
      </c>
      <c r="F328" s="154" t="s">
        <v>15281</v>
      </c>
      <c r="G328" s="154" t="s">
        <v>20731</v>
      </c>
      <c r="H328" s="154" t="s">
        <v>10337</v>
      </c>
      <c r="I328" s="154" t="s">
        <v>1453</v>
      </c>
      <c r="J328" s="154" t="s">
        <v>1453</v>
      </c>
      <c r="K328" s="154" t="s">
        <v>1453</v>
      </c>
      <c r="M328" s="154" t="s">
        <v>1453</v>
      </c>
      <c r="N328" s="154" t="s">
        <v>14891</v>
      </c>
      <c r="O328" s="154" t="s">
        <v>14892</v>
      </c>
      <c r="P328" s="154" t="s">
        <v>14795</v>
      </c>
      <c r="Q328" s="154" t="s">
        <v>20729</v>
      </c>
      <c r="R328" s="154" t="s">
        <v>1453</v>
      </c>
      <c r="S328" s="154" t="s">
        <v>1453</v>
      </c>
      <c r="T328" s="154" t="s">
        <v>20730</v>
      </c>
      <c r="U328" s="154">
        <v>590801022796535</v>
      </c>
      <c r="V328" s="154" t="s">
        <v>14850</v>
      </c>
      <c r="W328" s="154" t="s">
        <v>1453</v>
      </c>
      <c r="X328" s="154" t="s">
        <v>1453</v>
      </c>
      <c r="Y328" s="154" t="s">
        <v>1453</v>
      </c>
      <c r="Z328" s="154" t="s">
        <v>14745</v>
      </c>
      <c r="AA328" s="154" t="s">
        <v>1453</v>
      </c>
      <c r="AB328" s="154" t="s">
        <v>1453</v>
      </c>
      <c r="AC328" s="154" t="s">
        <v>14746</v>
      </c>
      <c r="AE328" s="154" t="s">
        <v>14747</v>
      </c>
      <c r="AF328" s="154" t="s">
        <v>14748</v>
      </c>
    </row>
    <row r="329" spans="1:32">
      <c r="A329" s="154" t="s">
        <v>1035</v>
      </c>
      <c r="B329" s="154" t="s">
        <v>16004</v>
      </c>
      <c r="C329" s="154" t="s">
        <v>1034</v>
      </c>
      <c r="D329" s="154" t="s">
        <v>1036</v>
      </c>
      <c r="E329" s="154" t="s">
        <v>6</v>
      </c>
      <c r="G329" s="154" t="s">
        <v>14606</v>
      </c>
      <c r="H329" s="154" t="s">
        <v>1037</v>
      </c>
      <c r="J329" s="154" t="s">
        <v>1037</v>
      </c>
      <c r="M329" s="154" t="s">
        <v>20732</v>
      </c>
      <c r="N329" s="154" t="s">
        <v>11834</v>
      </c>
      <c r="P329" s="154" t="s">
        <v>14740</v>
      </c>
      <c r="Q329" s="154" t="s">
        <v>20733</v>
      </c>
      <c r="T329" s="154" t="s">
        <v>6</v>
      </c>
      <c r="U329" s="154" t="s">
        <v>6</v>
      </c>
      <c r="V329" s="154" t="s">
        <v>6</v>
      </c>
      <c r="AC329" s="154" t="s">
        <v>14746</v>
      </c>
    </row>
    <row r="330" spans="1:32">
      <c r="A330" s="154" t="s">
        <v>9398</v>
      </c>
      <c r="B330" s="154" t="s">
        <v>16004</v>
      </c>
      <c r="C330" s="154" t="s">
        <v>20734</v>
      </c>
      <c r="D330" s="154" t="s">
        <v>9399</v>
      </c>
      <c r="E330" s="154" t="s">
        <v>14276</v>
      </c>
      <c r="F330" s="154" t="s">
        <v>16094</v>
      </c>
      <c r="G330" s="154" t="s">
        <v>20737</v>
      </c>
      <c r="H330" s="154" t="s">
        <v>9400</v>
      </c>
      <c r="I330" s="154" t="s">
        <v>9401</v>
      </c>
      <c r="K330" s="154" t="s">
        <v>9401</v>
      </c>
      <c r="N330" s="154" t="s">
        <v>15455</v>
      </c>
      <c r="O330" s="154" t="s">
        <v>14833</v>
      </c>
      <c r="P330" s="154" t="s">
        <v>14740</v>
      </c>
      <c r="Q330" s="154" t="s">
        <v>20735</v>
      </c>
      <c r="R330" s="154">
        <v>0</v>
      </c>
      <c r="S330" s="154">
        <v>0</v>
      </c>
      <c r="T330" s="154" t="s">
        <v>14797</v>
      </c>
      <c r="U330" s="154">
        <v>4970693888</v>
      </c>
      <c r="V330" s="154" t="s">
        <v>20736</v>
      </c>
      <c r="Z330" s="154" t="s">
        <v>14745</v>
      </c>
      <c r="AC330" s="154" t="s">
        <v>14746</v>
      </c>
      <c r="AE330" s="154" t="s">
        <v>15226</v>
      </c>
      <c r="AF330" s="154" t="s">
        <v>14748</v>
      </c>
    </row>
    <row r="331" spans="1:32">
      <c r="A331" s="154" t="s">
        <v>2087</v>
      </c>
      <c r="B331" s="154" t="s">
        <v>16004</v>
      </c>
      <c r="C331" s="154" t="s">
        <v>20738</v>
      </c>
      <c r="D331" s="154" t="s">
        <v>20740</v>
      </c>
      <c r="E331" s="154" t="s">
        <v>6</v>
      </c>
      <c r="G331" s="154" t="s">
        <v>14606</v>
      </c>
      <c r="H331" s="154" t="s">
        <v>2089</v>
      </c>
      <c r="J331" s="154" t="s">
        <v>2090</v>
      </c>
      <c r="L331" s="154" t="s">
        <v>20739</v>
      </c>
      <c r="Q331" s="154" t="s">
        <v>20741</v>
      </c>
      <c r="AC331" s="154" t="s">
        <v>15226</v>
      </c>
    </row>
    <row r="332" spans="1:32">
      <c r="A332" s="154" t="s">
        <v>6127</v>
      </c>
      <c r="B332" s="154" t="s">
        <v>15303</v>
      </c>
      <c r="C332" s="154" t="s">
        <v>20742</v>
      </c>
      <c r="D332" s="154" t="s">
        <v>6128</v>
      </c>
      <c r="E332" s="154" t="s">
        <v>14324</v>
      </c>
      <c r="F332" s="154" t="s">
        <v>15378</v>
      </c>
      <c r="G332" s="154" t="s">
        <v>20746</v>
      </c>
      <c r="H332" s="154" t="s">
        <v>6129</v>
      </c>
      <c r="I332" s="154" t="s">
        <v>6130</v>
      </c>
      <c r="J332" s="154" t="s">
        <v>6131</v>
      </c>
      <c r="K332" s="154" t="s">
        <v>6130</v>
      </c>
      <c r="N332" s="154" t="s">
        <v>15942</v>
      </c>
      <c r="O332" s="154" t="s">
        <v>14794</v>
      </c>
      <c r="P332" s="154" t="s">
        <v>14740</v>
      </c>
      <c r="Q332" s="154" t="s">
        <v>20743</v>
      </c>
      <c r="R332" s="154" t="s">
        <v>1453</v>
      </c>
      <c r="S332" s="154" t="s">
        <v>1453</v>
      </c>
      <c r="T332" s="154" t="s">
        <v>14907</v>
      </c>
      <c r="U332" s="154" t="s">
        <v>20744</v>
      </c>
      <c r="V332" s="154" t="s">
        <v>20745</v>
      </c>
      <c r="Z332" s="154" t="s">
        <v>14745</v>
      </c>
      <c r="AC332" s="154" t="s">
        <v>14746</v>
      </c>
      <c r="AE332" s="154" t="s">
        <v>15226</v>
      </c>
      <c r="AF332" s="154" t="s">
        <v>14748</v>
      </c>
    </row>
    <row r="333" spans="1:32">
      <c r="A333" s="154" t="s">
        <v>9934</v>
      </c>
      <c r="B333" s="154" t="s">
        <v>14305</v>
      </c>
      <c r="C333" s="154" t="s">
        <v>20747</v>
      </c>
      <c r="D333" s="154" t="s">
        <v>9935</v>
      </c>
      <c r="E333" s="154" t="s">
        <v>14276</v>
      </c>
      <c r="F333" s="154" t="s">
        <v>14401</v>
      </c>
      <c r="G333" s="154" t="s">
        <v>20748</v>
      </c>
      <c r="H333" s="154" t="s">
        <v>9936</v>
      </c>
      <c r="N333" s="154" t="s">
        <v>15944</v>
      </c>
      <c r="O333" s="154" t="s">
        <v>14794</v>
      </c>
      <c r="P333" s="154" t="s">
        <v>14740</v>
      </c>
      <c r="Q333" s="154" t="s">
        <v>9933</v>
      </c>
      <c r="R333" s="154">
        <v>0</v>
      </c>
      <c r="S333" s="154">
        <v>0</v>
      </c>
      <c r="T333" s="154" t="s">
        <v>14797</v>
      </c>
      <c r="U333" s="154">
        <v>1390210431</v>
      </c>
      <c r="V333" s="154" t="s">
        <v>9933</v>
      </c>
      <c r="Z333" s="154" t="s">
        <v>14745</v>
      </c>
      <c r="AC333" s="154" t="s">
        <v>14746</v>
      </c>
      <c r="AE333" s="154" t="s">
        <v>15226</v>
      </c>
      <c r="AF333" s="154" t="s">
        <v>14748</v>
      </c>
    </row>
    <row r="334" spans="1:32">
      <c r="A334" s="154" t="s">
        <v>7776</v>
      </c>
      <c r="B334" s="154" t="s">
        <v>16004</v>
      </c>
      <c r="C334" s="154" t="s">
        <v>20749</v>
      </c>
      <c r="D334" s="154" t="s">
        <v>20750</v>
      </c>
      <c r="E334" s="154" t="s">
        <v>14704</v>
      </c>
      <c r="F334" s="154" t="s">
        <v>14401</v>
      </c>
      <c r="G334" s="154" t="s">
        <v>20756</v>
      </c>
      <c r="H334" s="154" t="s">
        <v>7778</v>
      </c>
      <c r="I334" s="154" t="s">
        <v>7779</v>
      </c>
      <c r="J334" s="154" t="s">
        <v>7780</v>
      </c>
      <c r="K334" s="154" t="s">
        <v>7779</v>
      </c>
      <c r="N334" s="154" t="s">
        <v>14812</v>
      </c>
      <c r="O334" s="154" t="s">
        <v>14804</v>
      </c>
      <c r="P334" s="154" t="s">
        <v>14795</v>
      </c>
      <c r="Q334" s="154" t="s">
        <v>20751</v>
      </c>
      <c r="R334" s="154" t="s">
        <v>20751</v>
      </c>
      <c r="S334" s="154" t="s">
        <v>20752</v>
      </c>
      <c r="T334" s="154" t="s">
        <v>20753</v>
      </c>
      <c r="U334" s="154">
        <v>6600164188</v>
      </c>
      <c r="V334" s="154" t="s">
        <v>20754</v>
      </c>
      <c r="Z334" s="154" t="s">
        <v>14745</v>
      </c>
      <c r="AC334" s="154" t="s">
        <v>14746</v>
      </c>
      <c r="AD334" s="154" t="s">
        <v>20755</v>
      </c>
      <c r="AE334" s="154" t="s">
        <v>14746</v>
      </c>
      <c r="AF334" s="154" t="s">
        <v>16903</v>
      </c>
    </row>
    <row r="335" spans="1:32">
      <c r="A335" s="154" t="s">
        <v>11878</v>
      </c>
      <c r="B335" s="154" t="s">
        <v>16004</v>
      </c>
      <c r="C335" s="154" t="s">
        <v>11877</v>
      </c>
      <c r="D335" s="154" t="s">
        <v>11879</v>
      </c>
      <c r="E335" s="154" t="s">
        <v>14276</v>
      </c>
      <c r="F335" s="154" t="s">
        <v>14480</v>
      </c>
      <c r="H335" s="154" t="s">
        <v>20757</v>
      </c>
      <c r="N335" s="154" t="s">
        <v>14860</v>
      </c>
      <c r="O335" s="154" t="s">
        <v>14804</v>
      </c>
      <c r="P335" s="154" t="s">
        <v>14740</v>
      </c>
      <c r="Q335" s="154" t="s">
        <v>20758</v>
      </c>
      <c r="R335" s="154">
        <v>0</v>
      </c>
      <c r="S335" s="154">
        <v>0</v>
      </c>
      <c r="T335" s="154" t="s">
        <v>16013</v>
      </c>
      <c r="U335" s="154">
        <v>800082039200</v>
      </c>
      <c r="V335" s="154" t="s">
        <v>20759</v>
      </c>
      <c r="Z335" s="154" t="s">
        <v>14745</v>
      </c>
      <c r="AC335" s="154" t="s">
        <v>14746</v>
      </c>
      <c r="AD335" s="154">
        <v>901492181031000</v>
      </c>
      <c r="AE335" s="154" t="s">
        <v>14755</v>
      </c>
      <c r="AF335" s="154" t="s">
        <v>14748</v>
      </c>
    </row>
    <row r="336" spans="1:32">
      <c r="A336" s="154" t="s">
        <v>5884</v>
      </c>
      <c r="B336" s="154" t="s">
        <v>14305</v>
      </c>
      <c r="C336" s="154" t="s">
        <v>20760</v>
      </c>
      <c r="D336" s="154" t="s">
        <v>5885</v>
      </c>
      <c r="E336" s="154" t="s">
        <v>14333</v>
      </c>
      <c r="F336" s="154" t="s">
        <v>14325</v>
      </c>
      <c r="G336" s="154" t="s">
        <v>20762</v>
      </c>
      <c r="H336" s="154" t="s">
        <v>5886</v>
      </c>
      <c r="J336" s="154" t="s">
        <v>5886</v>
      </c>
      <c r="N336" s="154" t="s">
        <v>16853</v>
      </c>
      <c r="O336" s="154" t="s">
        <v>14794</v>
      </c>
      <c r="P336" s="154" t="s">
        <v>14740</v>
      </c>
      <c r="Q336" s="154" t="s">
        <v>20761</v>
      </c>
      <c r="R336" s="154" t="s">
        <v>20761</v>
      </c>
      <c r="S336" s="154" t="s">
        <v>20761</v>
      </c>
      <c r="T336" s="154" t="s">
        <v>14785</v>
      </c>
      <c r="U336" s="154">
        <v>102.0192400936</v>
      </c>
      <c r="V336" s="154" t="s">
        <v>20761</v>
      </c>
      <c r="Z336" s="154" t="s">
        <v>14745</v>
      </c>
      <c r="AC336" s="154" t="s">
        <v>14746</v>
      </c>
      <c r="AE336" s="154" t="s">
        <v>15226</v>
      </c>
      <c r="AF336" s="154" t="s">
        <v>14748</v>
      </c>
    </row>
    <row r="337" spans="1:32">
      <c r="A337" s="154" t="s">
        <v>5531</v>
      </c>
      <c r="B337" s="154" t="s">
        <v>16004</v>
      </c>
      <c r="C337" s="154" t="s">
        <v>20763</v>
      </c>
      <c r="D337" s="154" t="s">
        <v>5532</v>
      </c>
      <c r="E337" s="154" t="s">
        <v>14477</v>
      </c>
      <c r="F337" s="154" t="s">
        <v>14403</v>
      </c>
      <c r="G337" s="154" t="s">
        <v>20766</v>
      </c>
      <c r="H337" s="154" t="s">
        <v>5533</v>
      </c>
      <c r="I337" s="154" t="s">
        <v>5534</v>
      </c>
      <c r="J337" s="154" t="s">
        <v>5535</v>
      </c>
      <c r="K337" s="154" t="s">
        <v>5534</v>
      </c>
      <c r="N337" s="154" t="s">
        <v>14860</v>
      </c>
      <c r="O337" s="154" t="s">
        <v>14804</v>
      </c>
      <c r="P337" s="154" t="s">
        <v>14795</v>
      </c>
      <c r="Q337" s="154" t="s">
        <v>20764</v>
      </c>
      <c r="R337" s="154" t="s">
        <v>20539</v>
      </c>
      <c r="S337" s="154" t="s">
        <v>20539</v>
      </c>
      <c r="T337" s="154" t="s">
        <v>14797</v>
      </c>
      <c r="U337" s="154">
        <v>3973006050</v>
      </c>
      <c r="V337" s="154" t="s">
        <v>20765</v>
      </c>
      <c r="Z337" s="154" t="s">
        <v>14745</v>
      </c>
      <c r="AC337" s="154" t="s">
        <v>14746</v>
      </c>
      <c r="AE337" s="154" t="s">
        <v>15226</v>
      </c>
      <c r="AF337" s="154" t="s">
        <v>14748</v>
      </c>
    </row>
    <row r="338" spans="1:32">
      <c r="A338" s="154" t="s">
        <v>6698</v>
      </c>
      <c r="B338" s="154" t="s">
        <v>16004</v>
      </c>
      <c r="C338" s="154" t="s">
        <v>20767</v>
      </c>
      <c r="D338" s="154" t="s">
        <v>20768</v>
      </c>
      <c r="E338" s="154" t="s">
        <v>14324</v>
      </c>
      <c r="F338" s="154" t="s">
        <v>15378</v>
      </c>
      <c r="G338" s="154" t="s">
        <v>20774</v>
      </c>
      <c r="H338" s="154">
        <v>8305434</v>
      </c>
      <c r="I338" s="154" t="s">
        <v>6700</v>
      </c>
      <c r="J338" s="154">
        <v>83706763</v>
      </c>
      <c r="K338" s="154" t="s">
        <v>6700</v>
      </c>
      <c r="N338" s="154" t="s">
        <v>15434</v>
      </c>
      <c r="O338" s="154" t="s">
        <v>14804</v>
      </c>
      <c r="P338" s="154" t="s">
        <v>14740</v>
      </c>
      <c r="Q338" s="154" t="s">
        <v>20769</v>
      </c>
      <c r="R338" s="154" t="s">
        <v>20770</v>
      </c>
      <c r="S338" s="154" t="s">
        <v>20771</v>
      </c>
      <c r="T338" s="154" t="s">
        <v>20772</v>
      </c>
      <c r="U338" s="154">
        <v>5750050427</v>
      </c>
      <c r="V338" s="154" t="s">
        <v>20773</v>
      </c>
      <c r="Z338" s="154" t="s">
        <v>14745</v>
      </c>
      <c r="AC338" s="154" t="s">
        <v>14746</v>
      </c>
      <c r="AE338" s="154" t="s">
        <v>15226</v>
      </c>
      <c r="AF338" s="154" t="s">
        <v>14748</v>
      </c>
    </row>
    <row r="339" spans="1:32">
      <c r="A339" s="154" t="s">
        <v>2467</v>
      </c>
      <c r="B339" s="154" t="s">
        <v>16004</v>
      </c>
      <c r="C339" s="154" t="s">
        <v>2466</v>
      </c>
      <c r="D339" s="154" t="s">
        <v>2468</v>
      </c>
      <c r="E339" s="154" t="s">
        <v>20319</v>
      </c>
      <c r="G339" s="154" t="s">
        <v>14606</v>
      </c>
      <c r="H339" s="154" t="s">
        <v>2469</v>
      </c>
      <c r="J339" s="154" t="s">
        <v>2469</v>
      </c>
      <c r="AC339" s="154" t="s">
        <v>14746</v>
      </c>
    </row>
    <row r="340" spans="1:32">
      <c r="A340" s="154" t="s">
        <v>12189</v>
      </c>
      <c r="B340" s="154" t="s">
        <v>15303</v>
      </c>
      <c r="C340" s="154" t="s">
        <v>12188</v>
      </c>
      <c r="D340" s="154" t="s">
        <v>12190</v>
      </c>
      <c r="E340" s="154" t="s">
        <v>14276</v>
      </c>
      <c r="F340" s="154" t="s">
        <v>20044</v>
      </c>
      <c r="G340" s="154" t="s">
        <v>20776</v>
      </c>
      <c r="H340" s="154" t="s">
        <v>12191</v>
      </c>
      <c r="N340" s="154" t="s">
        <v>14910</v>
      </c>
      <c r="O340" s="154" t="s">
        <v>14794</v>
      </c>
      <c r="P340" s="154" t="s">
        <v>14740</v>
      </c>
      <c r="Q340" s="154" t="s">
        <v>20775</v>
      </c>
      <c r="R340" s="154">
        <v>0</v>
      </c>
      <c r="S340" s="154">
        <v>0</v>
      </c>
      <c r="T340" s="154" t="s">
        <v>14797</v>
      </c>
      <c r="U340" s="154">
        <v>2831666554</v>
      </c>
      <c r="V340" s="154" t="s">
        <v>20775</v>
      </c>
      <c r="Z340" s="154" t="s">
        <v>14745</v>
      </c>
      <c r="AC340" s="154" t="s">
        <v>14746</v>
      </c>
      <c r="AE340" s="154" t="s">
        <v>14747</v>
      </c>
      <c r="AF340" s="154" t="s">
        <v>14748</v>
      </c>
    </row>
    <row r="341" spans="1:32">
      <c r="A341" s="154" t="s">
        <v>18049</v>
      </c>
      <c r="B341" s="154" t="s">
        <v>14735</v>
      </c>
      <c r="C341" s="154" t="s">
        <v>1396</v>
      </c>
      <c r="D341" s="154" t="s">
        <v>1398</v>
      </c>
      <c r="E341" s="154" t="s">
        <v>6</v>
      </c>
      <c r="G341" s="154" t="s">
        <v>14606</v>
      </c>
      <c r="H341" s="154" t="s">
        <v>1399</v>
      </c>
      <c r="M341" s="154" t="s">
        <v>20777</v>
      </c>
      <c r="N341" s="154" t="s">
        <v>495</v>
      </c>
      <c r="P341" s="154" t="s">
        <v>14740</v>
      </c>
      <c r="Q341" s="154" t="s">
        <v>20778</v>
      </c>
      <c r="T341" s="154" t="s">
        <v>6</v>
      </c>
      <c r="U341" s="154" t="s">
        <v>6</v>
      </c>
      <c r="V341" s="154" t="s">
        <v>6</v>
      </c>
      <c r="AC341" s="154" t="s">
        <v>14746</v>
      </c>
    </row>
    <row r="342" spans="1:32">
      <c r="A342" s="154" t="s">
        <v>1463</v>
      </c>
      <c r="B342" s="154" t="s">
        <v>14735</v>
      </c>
      <c r="C342" s="154" t="s">
        <v>1396</v>
      </c>
      <c r="D342" s="154" t="s">
        <v>495</v>
      </c>
      <c r="E342" s="154" t="s">
        <v>6</v>
      </c>
      <c r="G342" s="154" t="s">
        <v>14606</v>
      </c>
      <c r="N342" s="154" t="s">
        <v>495</v>
      </c>
      <c r="P342" s="154" t="s">
        <v>14740</v>
      </c>
      <c r="T342" s="154" t="s">
        <v>6</v>
      </c>
      <c r="U342" s="154" t="s">
        <v>6</v>
      </c>
      <c r="V342" s="154" t="s">
        <v>6</v>
      </c>
      <c r="AC342" s="154" t="s">
        <v>14746</v>
      </c>
    </row>
    <row r="343" spans="1:32">
      <c r="A343" s="154" t="s">
        <v>7169</v>
      </c>
      <c r="B343" s="154" t="s">
        <v>16004</v>
      </c>
      <c r="C343" s="154" t="s">
        <v>7168</v>
      </c>
      <c r="D343" s="154" t="s">
        <v>7170</v>
      </c>
      <c r="E343" s="154" t="s">
        <v>14396</v>
      </c>
      <c r="F343" s="154" t="s">
        <v>14397</v>
      </c>
      <c r="G343" s="154" t="s">
        <v>20787</v>
      </c>
      <c r="H343" s="154" t="s">
        <v>20779</v>
      </c>
      <c r="I343" s="154" t="s">
        <v>7171</v>
      </c>
      <c r="J343" s="154" t="s">
        <v>20780</v>
      </c>
      <c r="K343" s="154" t="s">
        <v>7171</v>
      </c>
      <c r="N343" s="154" t="s">
        <v>20781</v>
      </c>
      <c r="O343" s="154" t="s">
        <v>20782</v>
      </c>
      <c r="P343" s="154" t="s">
        <v>20781</v>
      </c>
      <c r="Q343" s="154" t="s">
        <v>20783</v>
      </c>
      <c r="R343" s="154">
        <v>0</v>
      </c>
      <c r="S343" s="154" t="s">
        <v>20784</v>
      </c>
      <c r="T343" s="154" t="s">
        <v>20785</v>
      </c>
      <c r="U343" s="154">
        <v>77600121220001</v>
      </c>
      <c r="V343" s="154" t="s">
        <v>20786</v>
      </c>
      <c r="Z343" s="154" t="s">
        <v>14745</v>
      </c>
      <c r="AC343" s="154" t="s">
        <v>14746</v>
      </c>
      <c r="AE343" s="154" t="s">
        <v>14747</v>
      </c>
      <c r="AF343" s="154" t="s">
        <v>14748</v>
      </c>
    </row>
    <row r="344" spans="1:32">
      <c r="A344" s="154" t="s">
        <v>10222</v>
      </c>
      <c r="B344" s="154" t="s">
        <v>16004</v>
      </c>
      <c r="C344" s="154" t="s">
        <v>10221</v>
      </c>
      <c r="D344" s="154" t="s">
        <v>10223</v>
      </c>
      <c r="E344" s="154" t="s">
        <v>14276</v>
      </c>
      <c r="F344" s="154" t="s">
        <v>14397</v>
      </c>
      <c r="G344" s="154" t="s">
        <v>20791</v>
      </c>
      <c r="H344" s="154" t="s">
        <v>10224</v>
      </c>
      <c r="N344" s="154" t="s">
        <v>15021</v>
      </c>
      <c r="O344" s="154" t="s">
        <v>14794</v>
      </c>
      <c r="P344" s="154" t="s">
        <v>14795</v>
      </c>
      <c r="Q344" s="154" t="s">
        <v>20788</v>
      </c>
      <c r="R344" s="154">
        <v>0</v>
      </c>
      <c r="S344" s="154">
        <v>0</v>
      </c>
      <c r="T344" s="154" t="s">
        <v>20789</v>
      </c>
      <c r="U344" s="154">
        <v>30601115918</v>
      </c>
      <c r="V344" s="154" t="s">
        <v>20790</v>
      </c>
      <c r="Z344" s="154" t="s">
        <v>14745</v>
      </c>
      <c r="AC344" s="154" t="s">
        <v>14746</v>
      </c>
      <c r="AE344" s="154" t="s">
        <v>14747</v>
      </c>
      <c r="AF344" s="154" t="s">
        <v>14748</v>
      </c>
    </row>
    <row r="345" spans="1:32">
      <c r="A345" s="154" t="s">
        <v>11785</v>
      </c>
      <c r="B345" s="154" t="s">
        <v>14307</v>
      </c>
      <c r="C345" s="154" t="s">
        <v>11784</v>
      </c>
      <c r="D345" s="154" t="s">
        <v>11786</v>
      </c>
      <c r="E345" s="154" t="s">
        <v>14934</v>
      </c>
      <c r="F345" s="154" t="s">
        <v>20794</v>
      </c>
      <c r="G345" s="154" t="s">
        <v>20794</v>
      </c>
      <c r="H345" s="154" t="s">
        <v>11787</v>
      </c>
      <c r="N345" s="154" t="s">
        <v>20792</v>
      </c>
      <c r="O345" s="154" t="s">
        <v>14988</v>
      </c>
      <c r="P345" s="154" t="s">
        <v>14740</v>
      </c>
      <c r="Q345" s="154" t="s">
        <v>20793</v>
      </c>
      <c r="R345" s="154">
        <v>0</v>
      </c>
      <c r="S345" s="154">
        <v>0</v>
      </c>
      <c r="T345" s="154" t="s">
        <v>20039</v>
      </c>
      <c r="U345" s="154">
        <v>7120159903</v>
      </c>
      <c r="V345" s="154" t="s">
        <v>11784</v>
      </c>
      <c r="Z345" s="154" t="s">
        <v>14745</v>
      </c>
      <c r="AC345" s="154" t="s">
        <v>14746</v>
      </c>
      <c r="AE345" s="154" t="s">
        <v>14747</v>
      </c>
      <c r="AF345" s="154" t="s">
        <v>14748</v>
      </c>
    </row>
    <row r="346" spans="1:32">
      <c r="A346" s="154" t="s">
        <v>7692</v>
      </c>
      <c r="B346" s="154" t="s">
        <v>14307</v>
      </c>
      <c r="C346" s="154" t="s">
        <v>20795</v>
      </c>
      <c r="D346" s="154" t="s">
        <v>7693</v>
      </c>
      <c r="E346" s="154" t="s">
        <v>14934</v>
      </c>
      <c r="F346" s="154" t="s">
        <v>14401</v>
      </c>
      <c r="G346" s="154" t="s">
        <v>20798</v>
      </c>
      <c r="H346" s="154">
        <v>81265596926</v>
      </c>
      <c r="N346" s="154" t="s">
        <v>15177</v>
      </c>
      <c r="O346" s="154" t="s">
        <v>14988</v>
      </c>
      <c r="P346" s="154" t="s">
        <v>14740</v>
      </c>
      <c r="Q346" s="154" t="s">
        <v>7691</v>
      </c>
      <c r="R346" s="154" t="s">
        <v>20796</v>
      </c>
      <c r="S346" s="154" t="s">
        <v>7691</v>
      </c>
      <c r="T346" s="154" t="s">
        <v>14785</v>
      </c>
      <c r="U346" s="154" t="s">
        <v>20797</v>
      </c>
      <c r="V346" s="154" t="s">
        <v>20796</v>
      </c>
      <c r="W346" s="154">
        <v>1992</v>
      </c>
      <c r="X346" s="154">
        <v>1992</v>
      </c>
      <c r="Y346" s="154">
        <v>1</v>
      </c>
      <c r="Z346" s="154" t="s">
        <v>14745</v>
      </c>
      <c r="AB346" s="154">
        <v>60</v>
      </c>
      <c r="AC346" s="154" t="s">
        <v>14746</v>
      </c>
      <c r="AE346" s="154" t="s">
        <v>15226</v>
      </c>
      <c r="AF346" s="154" t="s">
        <v>14748</v>
      </c>
    </row>
    <row r="347" spans="1:32">
      <c r="A347" s="154" t="s">
        <v>7131</v>
      </c>
      <c r="B347" s="154" t="s">
        <v>15303</v>
      </c>
      <c r="C347" s="154" t="s">
        <v>20799</v>
      </c>
      <c r="D347" s="154" t="s">
        <v>7132</v>
      </c>
      <c r="E347" s="154" t="s">
        <v>14466</v>
      </c>
      <c r="F347" s="154" t="s">
        <v>19067</v>
      </c>
      <c r="G347" s="154" t="s">
        <v>20802</v>
      </c>
      <c r="H347" s="154">
        <v>0</v>
      </c>
      <c r="N347" s="154" t="s">
        <v>15129</v>
      </c>
      <c r="O347" s="154" t="s">
        <v>14794</v>
      </c>
      <c r="P347" s="154" t="s">
        <v>14740</v>
      </c>
      <c r="Q347" s="154" t="s">
        <v>20800</v>
      </c>
      <c r="R347" s="154">
        <v>0</v>
      </c>
      <c r="S347" s="154">
        <v>0</v>
      </c>
      <c r="T347" s="154" t="s">
        <v>14797</v>
      </c>
      <c r="U347" s="154">
        <v>5390341735</v>
      </c>
      <c r="V347" s="154" t="s">
        <v>20801</v>
      </c>
      <c r="Z347" s="154" t="s">
        <v>14745</v>
      </c>
      <c r="AC347" s="154" t="s">
        <v>14746</v>
      </c>
      <c r="AE347" s="154" t="s">
        <v>15226</v>
      </c>
      <c r="AF347" s="154" t="s">
        <v>14748</v>
      </c>
    </row>
    <row r="348" spans="1:32">
      <c r="A348" s="154" t="s">
        <v>8794</v>
      </c>
      <c r="B348" s="154" t="s">
        <v>14307</v>
      </c>
      <c r="C348" s="154" t="s">
        <v>20799</v>
      </c>
      <c r="D348" s="154" t="s">
        <v>20804</v>
      </c>
      <c r="E348" s="154" t="s">
        <v>14934</v>
      </c>
      <c r="F348" s="154" t="s">
        <v>14935</v>
      </c>
      <c r="G348" s="154">
        <v>0</v>
      </c>
      <c r="H348" s="154" t="s">
        <v>8796</v>
      </c>
      <c r="I348" s="154" t="s">
        <v>20803</v>
      </c>
      <c r="J348" s="154">
        <v>0</v>
      </c>
      <c r="K348" s="154" t="s">
        <v>20803</v>
      </c>
      <c r="M348" s="154" t="s">
        <v>20805</v>
      </c>
      <c r="N348" s="154" t="s">
        <v>15249</v>
      </c>
      <c r="O348" s="154" t="s">
        <v>14794</v>
      </c>
      <c r="P348" s="154" t="s">
        <v>14740</v>
      </c>
      <c r="Q348" s="154">
        <v>0</v>
      </c>
      <c r="R348" s="154">
        <v>0</v>
      </c>
      <c r="S348" s="154">
        <v>0</v>
      </c>
      <c r="T348" s="154" t="s">
        <v>14862</v>
      </c>
      <c r="U348" s="154" t="s">
        <v>20806</v>
      </c>
      <c r="V348" s="154" t="s">
        <v>20807</v>
      </c>
      <c r="W348" s="154">
        <v>0</v>
      </c>
      <c r="X348" s="154">
        <v>0</v>
      </c>
      <c r="Y348" s="154">
        <v>0</v>
      </c>
      <c r="Z348" s="154" t="s">
        <v>14745</v>
      </c>
      <c r="AA348" s="154">
        <v>0</v>
      </c>
      <c r="AB348" s="154">
        <v>0</v>
      </c>
      <c r="AC348" s="154" t="s">
        <v>14746</v>
      </c>
      <c r="AE348" s="154" t="s">
        <v>15226</v>
      </c>
      <c r="AF348" s="154" t="s">
        <v>14748</v>
      </c>
    </row>
    <row r="349" spans="1:32">
      <c r="A349" s="154" t="s">
        <v>10062</v>
      </c>
      <c r="B349" s="154" t="s">
        <v>16004</v>
      </c>
      <c r="C349" s="154" t="s">
        <v>20808</v>
      </c>
      <c r="D349" s="154" t="s">
        <v>10063</v>
      </c>
      <c r="E349" s="154" t="s">
        <v>14324</v>
      </c>
      <c r="F349" s="154" t="s">
        <v>14486</v>
      </c>
      <c r="G349" s="154" t="s">
        <v>20813</v>
      </c>
      <c r="H349" s="154" t="s">
        <v>20809</v>
      </c>
      <c r="I349" s="154">
        <v>0</v>
      </c>
      <c r="J349" s="154">
        <v>0</v>
      </c>
      <c r="K349" s="154">
        <v>0</v>
      </c>
      <c r="M349" s="154" t="s">
        <v>20810</v>
      </c>
      <c r="N349" s="154" t="s">
        <v>14848</v>
      </c>
      <c r="O349" s="154" t="s">
        <v>14804</v>
      </c>
      <c r="P349" s="154" t="s">
        <v>14740</v>
      </c>
      <c r="Q349" s="154" t="s">
        <v>17293</v>
      </c>
      <c r="R349" s="154">
        <v>0</v>
      </c>
      <c r="S349" s="154">
        <v>0</v>
      </c>
      <c r="T349" s="154" t="s">
        <v>14862</v>
      </c>
      <c r="U349" s="154" t="s">
        <v>20811</v>
      </c>
      <c r="V349" s="154" t="s">
        <v>20812</v>
      </c>
      <c r="W349" s="154">
        <v>0</v>
      </c>
      <c r="X349" s="154">
        <v>0</v>
      </c>
      <c r="Y349" s="154">
        <v>0</v>
      </c>
      <c r="Z349" s="154" t="s">
        <v>14745</v>
      </c>
      <c r="AA349" s="154">
        <v>0</v>
      </c>
      <c r="AB349" s="154">
        <v>0</v>
      </c>
      <c r="AC349" s="154" t="s">
        <v>14746</v>
      </c>
      <c r="AE349" s="154" t="s">
        <v>15226</v>
      </c>
      <c r="AF349" s="154" t="s">
        <v>14748</v>
      </c>
    </row>
    <row r="350" spans="1:32">
      <c r="A350" s="154" t="s">
        <v>6177</v>
      </c>
      <c r="B350" s="154" t="s">
        <v>15303</v>
      </c>
      <c r="C350" s="154" t="s">
        <v>20814</v>
      </c>
      <c r="D350" s="154" t="s">
        <v>6178</v>
      </c>
      <c r="E350" s="154" t="s">
        <v>14466</v>
      </c>
      <c r="F350" s="154" t="s">
        <v>19067</v>
      </c>
      <c r="G350" s="154" t="s">
        <v>20817</v>
      </c>
      <c r="H350" s="154">
        <v>85210025896</v>
      </c>
      <c r="J350" s="154">
        <v>85210025896</v>
      </c>
      <c r="N350" s="154" t="s">
        <v>18689</v>
      </c>
      <c r="O350" s="154" t="s">
        <v>14988</v>
      </c>
      <c r="P350" s="154" t="s">
        <v>14740</v>
      </c>
      <c r="Q350" s="154" t="s">
        <v>6176</v>
      </c>
      <c r="R350" s="154" t="s">
        <v>6176</v>
      </c>
      <c r="S350" s="154" t="s">
        <v>6176</v>
      </c>
      <c r="T350" s="154" t="s">
        <v>14850</v>
      </c>
      <c r="U350" s="154" t="s">
        <v>20815</v>
      </c>
      <c r="V350" s="154" t="s">
        <v>20816</v>
      </c>
      <c r="Z350" s="154" t="s">
        <v>14745</v>
      </c>
      <c r="AC350" s="154" t="s">
        <v>14746</v>
      </c>
      <c r="AE350" s="154" t="s">
        <v>15226</v>
      </c>
      <c r="AF350" s="154" t="s">
        <v>14748</v>
      </c>
    </row>
    <row r="351" spans="1:32">
      <c r="A351" s="154" t="s">
        <v>2184</v>
      </c>
      <c r="B351" s="154" t="s">
        <v>14307</v>
      </c>
      <c r="C351" s="154" t="s">
        <v>2183</v>
      </c>
      <c r="E351" s="154" t="s">
        <v>6</v>
      </c>
      <c r="G351" s="154" t="s">
        <v>14606</v>
      </c>
      <c r="N351" s="154" t="s">
        <v>469</v>
      </c>
      <c r="AC351" s="154" t="s">
        <v>14746</v>
      </c>
    </row>
    <row r="352" spans="1:32">
      <c r="A352" s="154" t="s">
        <v>3040</v>
      </c>
      <c r="B352" s="154" t="s">
        <v>15303</v>
      </c>
      <c r="C352" s="154" t="s">
        <v>20818</v>
      </c>
      <c r="D352" s="154" t="s">
        <v>3041</v>
      </c>
      <c r="E352" s="154" t="s">
        <v>14704</v>
      </c>
      <c r="G352" s="154" t="s">
        <v>14606</v>
      </c>
      <c r="H352" s="154">
        <v>87889466656</v>
      </c>
      <c r="N352" s="154" t="s">
        <v>1791</v>
      </c>
      <c r="P352" s="154" t="s">
        <v>14740</v>
      </c>
      <c r="Q352" s="154" t="s">
        <v>20819</v>
      </c>
      <c r="T352" s="154" t="s">
        <v>14797</v>
      </c>
      <c r="U352" s="154" t="s">
        <v>20819</v>
      </c>
      <c r="V352" s="154">
        <v>4212438654</v>
      </c>
      <c r="Y352" s="154">
        <v>0</v>
      </c>
      <c r="Z352" s="154" t="s">
        <v>14745</v>
      </c>
      <c r="AB352" s="154">
        <v>0</v>
      </c>
      <c r="AC352" s="154" t="s">
        <v>14746</v>
      </c>
    </row>
    <row r="353" spans="1:32">
      <c r="A353" s="154" t="s">
        <v>12590</v>
      </c>
      <c r="B353" s="154" t="s">
        <v>15303</v>
      </c>
      <c r="C353" s="154" t="s">
        <v>12589</v>
      </c>
      <c r="D353" s="154" t="s">
        <v>12591</v>
      </c>
      <c r="E353" s="154" t="s">
        <v>14324</v>
      </c>
      <c r="F353" s="154" t="s">
        <v>14673</v>
      </c>
      <c r="G353" s="154" t="s">
        <v>20824</v>
      </c>
      <c r="H353" s="154" t="s">
        <v>12592</v>
      </c>
      <c r="M353" s="154" t="s">
        <v>20820</v>
      </c>
      <c r="N353" s="154" t="s">
        <v>20821</v>
      </c>
      <c r="O353" s="154" t="s">
        <v>18741</v>
      </c>
      <c r="P353" s="154" t="s">
        <v>14740</v>
      </c>
      <c r="Q353" s="154" t="s">
        <v>20822</v>
      </c>
      <c r="R353" s="154">
        <v>0</v>
      </c>
      <c r="S353" s="154">
        <v>0</v>
      </c>
      <c r="T353" s="154" t="s">
        <v>14850</v>
      </c>
      <c r="U353" s="154">
        <v>26001000405569</v>
      </c>
      <c r="V353" s="154" t="s">
        <v>20823</v>
      </c>
      <c r="Z353" s="154" t="s">
        <v>14745</v>
      </c>
      <c r="AC353" s="154" t="s">
        <v>14746</v>
      </c>
      <c r="AE353" s="154" t="s">
        <v>14747</v>
      </c>
      <c r="AF353" s="154" t="s">
        <v>14748</v>
      </c>
    </row>
    <row r="354" spans="1:32">
      <c r="A354" s="154" t="s">
        <v>12166</v>
      </c>
      <c r="B354" s="154" t="s">
        <v>16004</v>
      </c>
      <c r="C354" s="154" t="s">
        <v>20825</v>
      </c>
      <c r="D354" s="154" t="s">
        <v>12167</v>
      </c>
      <c r="E354" s="154" t="s">
        <v>14276</v>
      </c>
      <c r="F354" s="154" t="s">
        <v>14690</v>
      </c>
      <c r="G354" s="154" t="s">
        <v>16361</v>
      </c>
      <c r="H354" s="154" t="s">
        <v>12168</v>
      </c>
      <c r="N354" s="154" t="s">
        <v>15249</v>
      </c>
      <c r="O354" s="154" t="s">
        <v>14794</v>
      </c>
      <c r="P354" s="154" t="s">
        <v>14740</v>
      </c>
      <c r="Q354" s="154" t="s">
        <v>16362</v>
      </c>
      <c r="R354" s="154">
        <v>0</v>
      </c>
      <c r="S354" s="154">
        <v>0</v>
      </c>
      <c r="T354" s="154" t="s">
        <v>20826</v>
      </c>
      <c r="U354" s="154">
        <v>7720187773</v>
      </c>
      <c r="V354" s="154" t="s">
        <v>20827</v>
      </c>
      <c r="Z354" s="154" t="s">
        <v>14745</v>
      </c>
      <c r="AC354" s="154" t="s">
        <v>14746</v>
      </c>
      <c r="AD354" s="154">
        <v>838074722447000</v>
      </c>
      <c r="AE354" s="154" t="s">
        <v>14755</v>
      </c>
      <c r="AF354" s="154" t="s">
        <v>14748</v>
      </c>
    </row>
    <row r="355" spans="1:32">
      <c r="A355" s="154" t="s">
        <v>2239</v>
      </c>
      <c r="B355" s="154" t="s">
        <v>16004</v>
      </c>
      <c r="C355" s="154" t="s">
        <v>2238</v>
      </c>
      <c r="D355" s="154" t="s">
        <v>20828</v>
      </c>
      <c r="E355" s="154" t="s">
        <v>6</v>
      </c>
      <c r="G355" s="154" t="s">
        <v>14606</v>
      </c>
      <c r="H355" s="154" t="s">
        <v>2241</v>
      </c>
      <c r="J355" s="154" t="s">
        <v>2242</v>
      </c>
      <c r="N355" s="154" t="s">
        <v>20829</v>
      </c>
      <c r="P355" s="154" t="s">
        <v>14740</v>
      </c>
      <c r="Q355" s="154" t="s">
        <v>20830</v>
      </c>
      <c r="AC355" s="154" t="s">
        <v>14746</v>
      </c>
    </row>
    <row r="356" spans="1:32">
      <c r="A356" s="154" t="s">
        <v>18050</v>
      </c>
      <c r="B356" s="154" t="s">
        <v>16004</v>
      </c>
      <c r="C356" s="154" t="s">
        <v>20831</v>
      </c>
      <c r="D356" s="154" t="s">
        <v>20832</v>
      </c>
      <c r="E356" s="154" t="s">
        <v>14333</v>
      </c>
      <c r="F356" s="154" t="s">
        <v>14690</v>
      </c>
      <c r="G356" s="154" t="s">
        <v>20834</v>
      </c>
      <c r="H356" s="154">
        <v>81298164343</v>
      </c>
      <c r="I356" s="154" t="s">
        <v>1453</v>
      </c>
      <c r="J356" s="154" t="s">
        <v>1453</v>
      </c>
      <c r="K356" s="154" t="s">
        <v>1453</v>
      </c>
      <c r="N356" s="154" t="s">
        <v>14905</v>
      </c>
      <c r="O356" s="154" t="s">
        <v>14794</v>
      </c>
      <c r="P356" s="154" t="s">
        <v>14740</v>
      </c>
      <c r="Q356" s="154" t="s">
        <v>19615</v>
      </c>
      <c r="R356" s="154" t="s">
        <v>1453</v>
      </c>
      <c r="S356" s="154" t="s">
        <v>1453</v>
      </c>
      <c r="T356" s="154" t="s">
        <v>16418</v>
      </c>
      <c r="U356" s="154">
        <v>7187161748</v>
      </c>
      <c r="V356" s="154" t="s">
        <v>20833</v>
      </c>
      <c r="W356" s="154" t="s">
        <v>1453</v>
      </c>
      <c r="X356" s="154" t="s">
        <v>1453</v>
      </c>
      <c r="Z356" s="154" t="s">
        <v>14745</v>
      </c>
      <c r="AC356" s="154" t="s">
        <v>14746</v>
      </c>
      <c r="AD356" s="154">
        <v>768010621409000</v>
      </c>
      <c r="AE356" s="154" t="s">
        <v>14755</v>
      </c>
      <c r="AF356" s="154" t="s">
        <v>14748</v>
      </c>
    </row>
    <row r="357" spans="1:32">
      <c r="A357" s="154" t="s">
        <v>18051</v>
      </c>
      <c r="B357" s="154" t="s">
        <v>16004</v>
      </c>
      <c r="C357" s="154" t="s">
        <v>20835</v>
      </c>
      <c r="D357" s="154" t="s">
        <v>20836</v>
      </c>
      <c r="E357" s="154" t="s">
        <v>14934</v>
      </c>
      <c r="F357" s="154" t="s">
        <v>14935</v>
      </c>
      <c r="G357" s="154" t="s">
        <v>20843</v>
      </c>
      <c r="H357" s="154">
        <v>81319138249</v>
      </c>
      <c r="I357" s="154" t="s">
        <v>8940</v>
      </c>
      <c r="K357" s="154" t="s">
        <v>8940</v>
      </c>
      <c r="N357" s="154" t="s">
        <v>15771</v>
      </c>
      <c r="O357" s="154" t="s">
        <v>14988</v>
      </c>
      <c r="P357" s="154" t="s">
        <v>14740</v>
      </c>
      <c r="Q357" s="154" t="s">
        <v>20837</v>
      </c>
      <c r="R357" s="154" t="s">
        <v>20838</v>
      </c>
      <c r="S357" s="154" t="s">
        <v>20839</v>
      </c>
      <c r="T357" s="154" t="s">
        <v>14900</v>
      </c>
      <c r="U357" s="154" t="s">
        <v>20840</v>
      </c>
      <c r="V357" s="154" t="s">
        <v>20841</v>
      </c>
      <c r="W357" s="154">
        <v>2015</v>
      </c>
      <c r="X357" s="154">
        <v>2015</v>
      </c>
      <c r="Z357" s="154" t="s">
        <v>14745</v>
      </c>
      <c r="AC357" s="154" t="s">
        <v>15226</v>
      </c>
      <c r="AD357" s="154" t="s">
        <v>20842</v>
      </c>
      <c r="AE357" s="154" t="s">
        <v>14746</v>
      </c>
      <c r="AF357" s="154" t="s">
        <v>16903</v>
      </c>
    </row>
    <row r="358" spans="1:32">
      <c r="A358" s="154" t="s">
        <v>8941</v>
      </c>
      <c r="B358" s="154" t="s">
        <v>16004</v>
      </c>
      <c r="C358" s="154" t="s">
        <v>20835</v>
      </c>
      <c r="D358" s="154" t="s">
        <v>20836</v>
      </c>
      <c r="E358" s="154" t="s">
        <v>14934</v>
      </c>
      <c r="F358" s="154" t="s">
        <v>14935</v>
      </c>
      <c r="G358" s="154" t="s">
        <v>20843</v>
      </c>
      <c r="H358" s="154">
        <v>81319138249</v>
      </c>
      <c r="I358" s="154" t="s">
        <v>8940</v>
      </c>
      <c r="K358" s="154" t="s">
        <v>8940</v>
      </c>
      <c r="N358" s="154" t="s">
        <v>15771</v>
      </c>
      <c r="O358" s="154" t="s">
        <v>14988</v>
      </c>
      <c r="P358" s="154" t="s">
        <v>14740</v>
      </c>
      <c r="Q358" s="154" t="s">
        <v>20837</v>
      </c>
      <c r="R358" s="154" t="s">
        <v>20838</v>
      </c>
      <c r="S358" s="154" t="s">
        <v>20839</v>
      </c>
      <c r="T358" s="154" t="s">
        <v>14900</v>
      </c>
      <c r="U358" s="154" t="s">
        <v>20840</v>
      </c>
      <c r="V358" s="154" t="s">
        <v>20841</v>
      </c>
      <c r="W358" s="154">
        <v>2015</v>
      </c>
      <c r="X358" s="154">
        <v>2015</v>
      </c>
      <c r="Z358" s="154" t="s">
        <v>14745</v>
      </c>
      <c r="AC358" s="154" t="s">
        <v>14746</v>
      </c>
      <c r="AD358" s="154" t="s">
        <v>20842</v>
      </c>
      <c r="AE358" s="154" t="s">
        <v>14746</v>
      </c>
      <c r="AF358" s="154" t="s">
        <v>16903</v>
      </c>
    </row>
    <row r="359" spans="1:32">
      <c r="A359" s="154" t="s">
        <v>4548</v>
      </c>
      <c r="B359" s="154" t="s">
        <v>14305</v>
      </c>
      <c r="C359" s="154" t="s">
        <v>20844</v>
      </c>
      <c r="D359" s="154" t="s">
        <v>20846</v>
      </c>
      <c r="E359" s="154" t="s">
        <v>14333</v>
      </c>
      <c r="F359" s="154" t="s">
        <v>14325</v>
      </c>
      <c r="G359" s="154" t="s">
        <v>14606</v>
      </c>
      <c r="H359" s="154" t="s">
        <v>4550</v>
      </c>
      <c r="I359" s="154" t="s">
        <v>1453</v>
      </c>
      <c r="J359" s="154" t="s">
        <v>1453</v>
      </c>
      <c r="K359" s="154" t="s">
        <v>1453</v>
      </c>
      <c r="L359" s="154" t="s">
        <v>20845</v>
      </c>
      <c r="M359" s="154" t="s">
        <v>1453</v>
      </c>
      <c r="N359" s="154" t="s">
        <v>15927</v>
      </c>
      <c r="P359" s="154" t="s">
        <v>14740</v>
      </c>
      <c r="Q359" s="154" t="s">
        <v>20847</v>
      </c>
      <c r="T359" s="154" t="s">
        <v>20848</v>
      </c>
      <c r="U359" s="154">
        <v>1480427064</v>
      </c>
      <c r="V359" s="154" t="s">
        <v>20849</v>
      </c>
      <c r="W359" s="154" t="s">
        <v>1453</v>
      </c>
      <c r="X359" s="154" t="s">
        <v>1453</v>
      </c>
      <c r="Y359" s="154" t="s">
        <v>1453</v>
      </c>
      <c r="Z359" s="154" t="s">
        <v>14745</v>
      </c>
      <c r="AA359" s="154" t="s">
        <v>1453</v>
      </c>
      <c r="AB359" s="154" t="s">
        <v>1453</v>
      </c>
      <c r="AC359" s="154" t="s">
        <v>14746</v>
      </c>
      <c r="AE359" s="154" t="s">
        <v>15226</v>
      </c>
      <c r="AF359" s="154" t="s">
        <v>14748</v>
      </c>
    </row>
    <row r="360" spans="1:32">
      <c r="A360" s="154" t="s">
        <v>5543</v>
      </c>
      <c r="B360" s="154" t="s">
        <v>15303</v>
      </c>
      <c r="C360" s="154" t="s">
        <v>20850</v>
      </c>
      <c r="D360" s="154" t="s">
        <v>5544</v>
      </c>
      <c r="E360" s="154" t="s">
        <v>14466</v>
      </c>
      <c r="F360" s="154" t="s">
        <v>19067</v>
      </c>
      <c r="G360" s="154" t="s">
        <v>20852</v>
      </c>
      <c r="H360" s="154">
        <v>0</v>
      </c>
      <c r="N360" s="154" t="s">
        <v>20851</v>
      </c>
      <c r="O360" s="154" t="s">
        <v>2455</v>
      </c>
      <c r="P360" s="154" t="s">
        <v>14740</v>
      </c>
      <c r="Q360" s="154" t="s">
        <v>5542</v>
      </c>
      <c r="R360" s="154">
        <v>0</v>
      </c>
      <c r="S360" s="154">
        <v>0</v>
      </c>
      <c r="T360" s="154" t="s">
        <v>14797</v>
      </c>
      <c r="U360" s="154" t="s">
        <v>5542</v>
      </c>
      <c r="V360" s="154">
        <v>7670323204</v>
      </c>
      <c r="Z360" s="154" t="s">
        <v>14745</v>
      </c>
      <c r="AC360" s="154" t="s">
        <v>14746</v>
      </c>
      <c r="AE360" s="154" t="s">
        <v>15226</v>
      </c>
      <c r="AF360" s="154" t="s">
        <v>14748</v>
      </c>
    </row>
    <row r="361" spans="1:32">
      <c r="A361" s="154" t="s">
        <v>14630</v>
      </c>
      <c r="B361" s="154" t="s">
        <v>14735</v>
      </c>
      <c r="C361" s="154" t="s">
        <v>14636</v>
      </c>
      <c r="D361" s="154" t="s">
        <v>20853</v>
      </c>
      <c r="E361" s="154" t="s">
        <v>14276</v>
      </c>
      <c r="F361" s="154" t="s">
        <v>14325</v>
      </c>
      <c r="G361" s="154" t="s">
        <v>14640</v>
      </c>
      <c r="H361" s="154">
        <v>4013192000</v>
      </c>
      <c r="I361" s="154" t="s">
        <v>14781</v>
      </c>
      <c r="K361" s="154" t="s">
        <v>14781</v>
      </c>
      <c r="M361" s="154" t="s">
        <v>14782</v>
      </c>
      <c r="N361" s="154" t="s">
        <v>14783</v>
      </c>
      <c r="O361" s="154" t="s">
        <v>14739</v>
      </c>
      <c r="P361" s="154" t="s">
        <v>14740</v>
      </c>
      <c r="Q361" s="154" t="s">
        <v>14784</v>
      </c>
      <c r="R361" s="154" t="s">
        <v>1453</v>
      </c>
      <c r="S361" s="154" t="s">
        <v>1453</v>
      </c>
      <c r="T361" s="154" t="s">
        <v>14785</v>
      </c>
      <c r="U361" s="154">
        <v>1620000878888</v>
      </c>
      <c r="V361" s="154" t="s">
        <v>14787</v>
      </c>
      <c r="W361" s="154" t="s">
        <v>1453</v>
      </c>
      <c r="X361" s="154" t="s">
        <v>1453</v>
      </c>
      <c r="Y361" s="154" t="s">
        <v>1453</v>
      </c>
      <c r="Z361" s="154" t="s">
        <v>14745</v>
      </c>
      <c r="AA361" s="154" t="s">
        <v>1453</v>
      </c>
      <c r="AB361" s="154" t="s">
        <v>1453</v>
      </c>
      <c r="AC361" s="154" t="s">
        <v>14746</v>
      </c>
      <c r="AD361" s="154" t="s">
        <v>14788</v>
      </c>
      <c r="AE361" s="154" t="s">
        <v>14755</v>
      </c>
      <c r="AF361" s="154" t="s">
        <v>14748</v>
      </c>
    </row>
    <row r="362" spans="1:32">
      <c r="A362" s="154" t="s">
        <v>14351</v>
      </c>
      <c r="B362" s="154" t="s">
        <v>14305</v>
      </c>
      <c r="C362" s="154" t="s">
        <v>14381</v>
      </c>
      <c r="D362" s="154" t="s">
        <v>20854</v>
      </c>
      <c r="E362" s="154" t="s">
        <v>14327</v>
      </c>
      <c r="F362" s="154" t="s">
        <v>14325</v>
      </c>
      <c r="G362" s="154" t="s">
        <v>14399</v>
      </c>
      <c r="H362" s="154" t="s">
        <v>17205</v>
      </c>
      <c r="N362" s="154" t="s">
        <v>14957</v>
      </c>
      <c r="O362" s="154" t="s">
        <v>14767</v>
      </c>
      <c r="P362" s="154" t="s">
        <v>14740</v>
      </c>
      <c r="Q362" s="154" t="s">
        <v>17206</v>
      </c>
      <c r="R362" s="154" t="s">
        <v>1453</v>
      </c>
      <c r="S362" s="154" t="s">
        <v>15234</v>
      </c>
      <c r="T362" s="154" t="s">
        <v>14862</v>
      </c>
      <c r="U362" s="154" t="s">
        <v>17207</v>
      </c>
      <c r="V362" s="154" t="s">
        <v>15234</v>
      </c>
      <c r="Z362" s="154" t="s">
        <v>14745</v>
      </c>
      <c r="AC362" s="154" t="s">
        <v>14746</v>
      </c>
      <c r="AE362" s="154" t="s">
        <v>14747</v>
      </c>
      <c r="AF362" s="154" t="s">
        <v>14748</v>
      </c>
    </row>
    <row r="363" spans="1:32">
      <c r="A363" s="154" t="s">
        <v>18052</v>
      </c>
      <c r="B363" s="154" t="s">
        <v>14305</v>
      </c>
      <c r="C363" s="154" t="s">
        <v>20855</v>
      </c>
      <c r="D363" s="154" t="s">
        <v>20857</v>
      </c>
      <c r="E363" s="154" t="s">
        <v>20560</v>
      </c>
      <c r="F363" s="154" t="s">
        <v>17038</v>
      </c>
      <c r="H363" s="154">
        <v>81292971713</v>
      </c>
      <c r="I363" s="154" t="s">
        <v>20856</v>
      </c>
      <c r="K363" s="154" t="s">
        <v>20856</v>
      </c>
      <c r="N363" s="154" t="s">
        <v>16853</v>
      </c>
      <c r="O363" s="154" t="s">
        <v>14794</v>
      </c>
      <c r="P363" s="154" t="s">
        <v>14740</v>
      </c>
      <c r="Q363" s="154" t="s">
        <v>20858</v>
      </c>
      <c r="R363" s="154" t="s">
        <v>1453</v>
      </c>
      <c r="S363" s="154" t="s">
        <v>1453</v>
      </c>
      <c r="T363" s="154" t="s">
        <v>14797</v>
      </c>
      <c r="U363" s="154">
        <v>1091808370</v>
      </c>
      <c r="V363" s="154" t="s">
        <v>20859</v>
      </c>
      <c r="W363" s="154">
        <v>31</v>
      </c>
      <c r="Z363" s="154" t="s">
        <v>14745</v>
      </c>
      <c r="AC363" s="154" t="s">
        <v>14746</v>
      </c>
      <c r="AE363" s="154" t="s">
        <v>14747</v>
      </c>
      <c r="AF363" s="154" t="s">
        <v>14748</v>
      </c>
    </row>
    <row r="364" spans="1:32">
      <c r="A364" s="154" t="s">
        <v>1859</v>
      </c>
      <c r="B364" s="154" t="s">
        <v>16004</v>
      </c>
      <c r="C364" s="154" t="s">
        <v>1858</v>
      </c>
      <c r="D364" s="154" t="s">
        <v>20860</v>
      </c>
      <c r="E364" s="154" t="s">
        <v>6</v>
      </c>
      <c r="G364" s="154" t="s">
        <v>14606</v>
      </c>
      <c r="H364" s="154" t="s">
        <v>1861</v>
      </c>
      <c r="J364" s="154" t="s">
        <v>1862</v>
      </c>
      <c r="N364" s="154" t="s">
        <v>11834</v>
      </c>
      <c r="Q364" s="154" t="s">
        <v>20861</v>
      </c>
      <c r="AC364" s="154" t="s">
        <v>14746</v>
      </c>
    </row>
    <row r="365" spans="1:32">
      <c r="A365" s="154" t="s">
        <v>563</v>
      </c>
      <c r="B365" s="154" t="s">
        <v>16004</v>
      </c>
      <c r="C365" s="154" t="s">
        <v>562</v>
      </c>
      <c r="D365" s="154" t="s">
        <v>20862</v>
      </c>
      <c r="E365" s="154" t="s">
        <v>6</v>
      </c>
      <c r="G365" s="154" t="s">
        <v>14606</v>
      </c>
      <c r="H365" s="154" t="s">
        <v>565</v>
      </c>
      <c r="J365" s="154" t="s">
        <v>566</v>
      </c>
      <c r="M365" s="154" t="s">
        <v>6</v>
      </c>
      <c r="N365" s="154" t="s">
        <v>20863</v>
      </c>
      <c r="P365" s="154" t="s">
        <v>14740</v>
      </c>
      <c r="Q365" s="154" t="s">
        <v>20864</v>
      </c>
      <c r="T365" s="154" t="s">
        <v>6</v>
      </c>
      <c r="U365" s="154" t="s">
        <v>6</v>
      </c>
      <c r="V365" s="154" t="s">
        <v>6</v>
      </c>
      <c r="AC365" s="154" t="s">
        <v>14746</v>
      </c>
    </row>
    <row r="366" spans="1:32">
      <c r="A366" s="154" t="s">
        <v>1854</v>
      </c>
      <c r="B366" s="154" t="s">
        <v>16004</v>
      </c>
      <c r="C366" s="154" t="s">
        <v>1853</v>
      </c>
      <c r="D366" s="154" t="s">
        <v>20865</v>
      </c>
      <c r="E366" s="154" t="s">
        <v>6</v>
      </c>
      <c r="G366" s="154" t="s">
        <v>14606</v>
      </c>
      <c r="H366" s="154">
        <v>85720123678</v>
      </c>
      <c r="Q366" s="154" t="s">
        <v>20866</v>
      </c>
      <c r="AC366" s="154" t="s">
        <v>14746</v>
      </c>
    </row>
    <row r="367" spans="1:32">
      <c r="A367" s="154" t="s">
        <v>4307</v>
      </c>
      <c r="B367" s="154" t="s">
        <v>16004</v>
      </c>
      <c r="C367" s="154" t="s">
        <v>20867</v>
      </c>
      <c r="D367" s="154" t="s">
        <v>4308</v>
      </c>
      <c r="E367" s="154" t="s">
        <v>15693</v>
      </c>
      <c r="F367" s="154" t="s">
        <v>15378</v>
      </c>
      <c r="G367" s="154" t="s">
        <v>14606</v>
      </c>
      <c r="H367" s="154" t="s">
        <v>4309</v>
      </c>
      <c r="I367" s="154" t="s">
        <v>4310</v>
      </c>
      <c r="J367" s="154" t="s">
        <v>4311</v>
      </c>
      <c r="K367" s="154" t="s">
        <v>4310</v>
      </c>
      <c r="L367" s="154" t="s">
        <v>20868</v>
      </c>
      <c r="N367" s="154" t="s">
        <v>109</v>
      </c>
      <c r="P367" s="154" t="s">
        <v>14740</v>
      </c>
      <c r="Q367" s="154" t="s">
        <v>20869</v>
      </c>
      <c r="T367" s="154" t="s">
        <v>20870</v>
      </c>
      <c r="U367" s="154" t="s">
        <v>20870</v>
      </c>
      <c r="V367" s="154" t="s">
        <v>20870</v>
      </c>
      <c r="Z367" s="154" t="s">
        <v>14745</v>
      </c>
      <c r="AC367" s="154" t="s">
        <v>14746</v>
      </c>
    </row>
    <row r="368" spans="1:32">
      <c r="A368" s="154" t="s">
        <v>2868</v>
      </c>
      <c r="B368" s="154" t="s">
        <v>16004</v>
      </c>
      <c r="C368" s="154" t="s">
        <v>16193</v>
      </c>
      <c r="D368" s="154" t="s">
        <v>16194</v>
      </c>
      <c r="E368" s="154" t="s">
        <v>16195</v>
      </c>
      <c r="G368" s="154" t="s">
        <v>14606</v>
      </c>
      <c r="H368" s="154" t="s">
        <v>2870</v>
      </c>
      <c r="J368" s="154" t="s">
        <v>2871</v>
      </c>
      <c r="N368" s="154" t="s">
        <v>15416</v>
      </c>
      <c r="P368" s="154" t="s">
        <v>14740</v>
      </c>
      <c r="Q368" s="154" t="s">
        <v>16196</v>
      </c>
      <c r="T368" s="154" t="s">
        <v>204</v>
      </c>
      <c r="U368" s="154" t="s">
        <v>204</v>
      </c>
      <c r="V368" s="154" t="s">
        <v>204</v>
      </c>
      <c r="AC368" s="154" t="s">
        <v>14746</v>
      </c>
    </row>
    <row r="369" spans="1:32">
      <c r="A369" s="154" t="s">
        <v>7978</v>
      </c>
      <c r="B369" s="154" t="s">
        <v>14305</v>
      </c>
      <c r="C369" s="154" t="s">
        <v>20871</v>
      </c>
      <c r="D369" s="154" t="s">
        <v>7979</v>
      </c>
      <c r="E369" s="154" t="s">
        <v>14276</v>
      </c>
      <c r="F369" s="154" t="s">
        <v>14403</v>
      </c>
      <c r="H369" s="154" t="s">
        <v>7980</v>
      </c>
      <c r="N369" s="154" t="s">
        <v>20872</v>
      </c>
      <c r="O369" s="154" t="s">
        <v>15480</v>
      </c>
      <c r="P369" s="154" t="s">
        <v>14740</v>
      </c>
      <c r="Q369" s="154" t="s">
        <v>20873</v>
      </c>
      <c r="R369" s="154">
        <v>0</v>
      </c>
      <c r="S369" s="154">
        <v>0</v>
      </c>
      <c r="T369" s="154" t="s">
        <v>14785</v>
      </c>
      <c r="U369" s="154">
        <v>1110006001529</v>
      </c>
      <c r="V369" s="154" t="s">
        <v>20873</v>
      </c>
      <c r="Z369" s="154" t="s">
        <v>14745</v>
      </c>
      <c r="AC369" s="154" t="s">
        <v>14746</v>
      </c>
      <c r="AE369" s="154" t="s">
        <v>15226</v>
      </c>
      <c r="AF369" s="154" t="s">
        <v>14748</v>
      </c>
    </row>
    <row r="370" spans="1:32">
      <c r="A370" s="154" t="s">
        <v>18053</v>
      </c>
      <c r="B370" s="154" t="s">
        <v>16004</v>
      </c>
      <c r="C370" s="154" t="s">
        <v>20874</v>
      </c>
      <c r="D370" s="154" t="s">
        <v>20877</v>
      </c>
      <c r="E370" s="154" t="s">
        <v>14477</v>
      </c>
      <c r="F370" s="154" t="s">
        <v>16918</v>
      </c>
      <c r="H370" s="154" t="s">
        <v>20875</v>
      </c>
      <c r="I370" s="154" t="s">
        <v>20876</v>
      </c>
      <c r="K370" s="154" t="s">
        <v>20876</v>
      </c>
      <c r="M370" s="154" t="s">
        <v>20878</v>
      </c>
      <c r="N370" s="154" t="s">
        <v>14848</v>
      </c>
      <c r="O370" s="154" t="s">
        <v>14804</v>
      </c>
      <c r="P370" s="154" t="s">
        <v>14740</v>
      </c>
      <c r="Q370" s="154" t="s">
        <v>20879</v>
      </c>
      <c r="R370" s="154">
        <v>0</v>
      </c>
      <c r="S370" s="154">
        <v>0</v>
      </c>
      <c r="T370" s="154">
        <v>0</v>
      </c>
      <c r="U370" s="154">
        <v>0</v>
      </c>
      <c r="V370" s="154">
        <v>0</v>
      </c>
      <c r="Z370" s="154" t="s">
        <v>14745</v>
      </c>
      <c r="AC370" s="154" t="s">
        <v>14746</v>
      </c>
      <c r="AD370" s="154">
        <v>13408059023000</v>
      </c>
      <c r="AE370" s="154" t="s">
        <v>14747</v>
      </c>
      <c r="AF370" s="154" t="s">
        <v>14748</v>
      </c>
    </row>
    <row r="371" spans="1:32">
      <c r="A371" s="154" t="s">
        <v>10668</v>
      </c>
      <c r="B371" s="154" t="s">
        <v>14305</v>
      </c>
      <c r="C371" s="154" t="s">
        <v>10667</v>
      </c>
      <c r="D371" s="154" t="s">
        <v>10669</v>
      </c>
      <c r="E371" s="154" t="s">
        <v>14276</v>
      </c>
      <c r="F371" s="154" t="s">
        <v>14325</v>
      </c>
      <c r="H371" s="154">
        <v>85100677052</v>
      </c>
      <c r="N371" s="154" t="s">
        <v>14910</v>
      </c>
      <c r="O371" s="154" t="s">
        <v>14794</v>
      </c>
      <c r="P371" s="154" t="s">
        <v>14740</v>
      </c>
      <c r="Q371" s="154" t="s">
        <v>20880</v>
      </c>
      <c r="R371" s="154">
        <v>0</v>
      </c>
      <c r="S371" s="154">
        <v>0</v>
      </c>
      <c r="T371" s="154" t="s">
        <v>14797</v>
      </c>
      <c r="U371" s="154">
        <v>6395046211</v>
      </c>
      <c r="V371" s="154" t="s">
        <v>20880</v>
      </c>
      <c r="Z371" s="154" t="s">
        <v>14745</v>
      </c>
      <c r="AC371" s="154" t="s">
        <v>14746</v>
      </c>
      <c r="AE371" s="154" t="s">
        <v>14747</v>
      </c>
      <c r="AF371" s="154" t="s">
        <v>14748</v>
      </c>
    </row>
    <row r="372" spans="1:32">
      <c r="A372" s="154" t="s">
        <v>6137</v>
      </c>
      <c r="B372" s="154" t="s">
        <v>16004</v>
      </c>
      <c r="C372" s="154" t="s">
        <v>20881</v>
      </c>
      <c r="D372" s="154" t="s">
        <v>6138</v>
      </c>
      <c r="E372" s="154" t="s">
        <v>14934</v>
      </c>
      <c r="F372" s="154" t="s">
        <v>8749</v>
      </c>
      <c r="G372" s="154" t="s">
        <v>8749</v>
      </c>
      <c r="H372" s="154" t="s">
        <v>6139</v>
      </c>
      <c r="J372" s="154" t="s">
        <v>6139</v>
      </c>
      <c r="N372" s="154" t="s">
        <v>15129</v>
      </c>
      <c r="O372" s="154" t="s">
        <v>14794</v>
      </c>
      <c r="P372" s="154" t="s">
        <v>14740</v>
      </c>
      <c r="Q372" s="154" t="s">
        <v>20882</v>
      </c>
      <c r="R372" s="154" t="s">
        <v>20882</v>
      </c>
      <c r="S372" s="154" t="s">
        <v>20882</v>
      </c>
      <c r="T372" s="154" t="s">
        <v>14785</v>
      </c>
      <c r="U372" s="154" t="s">
        <v>20883</v>
      </c>
      <c r="V372" s="154" t="s">
        <v>20884</v>
      </c>
      <c r="Z372" s="154" t="s">
        <v>14745</v>
      </c>
      <c r="AC372" s="154" t="s">
        <v>14746</v>
      </c>
      <c r="AE372" s="154" t="s">
        <v>15226</v>
      </c>
      <c r="AF372" s="154" t="s">
        <v>14748</v>
      </c>
    </row>
    <row r="373" spans="1:32">
      <c r="A373" s="154" t="s">
        <v>18054</v>
      </c>
      <c r="B373" s="154" t="s">
        <v>16004</v>
      </c>
      <c r="C373" s="154" t="s">
        <v>1124</v>
      </c>
      <c r="D373" s="154" t="s">
        <v>1184</v>
      </c>
      <c r="E373" s="154" t="s">
        <v>6</v>
      </c>
      <c r="G373" s="154" t="s">
        <v>14606</v>
      </c>
      <c r="N373" s="154" t="s">
        <v>20885</v>
      </c>
      <c r="Q373" s="154" t="s">
        <v>20886</v>
      </c>
      <c r="T373" s="154" t="s">
        <v>6</v>
      </c>
      <c r="U373" s="154" t="s">
        <v>6</v>
      </c>
      <c r="V373" s="154" t="s">
        <v>6</v>
      </c>
      <c r="AC373" s="154" t="s">
        <v>14746</v>
      </c>
    </row>
    <row r="374" spans="1:32">
      <c r="A374" s="154" t="s">
        <v>1125</v>
      </c>
      <c r="B374" s="154" t="s">
        <v>16004</v>
      </c>
      <c r="C374" s="154" t="s">
        <v>1124</v>
      </c>
      <c r="D374" s="154" t="s">
        <v>1126</v>
      </c>
      <c r="E374" s="154" t="s">
        <v>6</v>
      </c>
      <c r="G374" s="154" t="s">
        <v>14606</v>
      </c>
      <c r="H374" s="154">
        <v>21.829685900000001</v>
      </c>
      <c r="J374" s="154">
        <v>21.687837810000001</v>
      </c>
      <c r="N374" s="154" t="s">
        <v>15792</v>
      </c>
      <c r="P374" s="154" t="s">
        <v>14740</v>
      </c>
      <c r="T374" s="154" t="s">
        <v>6</v>
      </c>
      <c r="U374" s="154" t="s">
        <v>6</v>
      </c>
      <c r="V374" s="154" t="s">
        <v>6</v>
      </c>
      <c r="AC374" s="154" t="s">
        <v>14746</v>
      </c>
    </row>
    <row r="375" spans="1:32">
      <c r="A375" s="154" t="s">
        <v>1247</v>
      </c>
      <c r="B375" s="154" t="s">
        <v>16004</v>
      </c>
      <c r="C375" s="154" t="s">
        <v>1246</v>
      </c>
      <c r="D375" s="154" t="s">
        <v>1248</v>
      </c>
      <c r="E375" s="154" t="s">
        <v>6</v>
      </c>
      <c r="G375" s="154" t="s">
        <v>14606</v>
      </c>
      <c r="H375" s="154" t="s">
        <v>1249</v>
      </c>
      <c r="J375" s="154" t="s">
        <v>1249</v>
      </c>
      <c r="N375" s="154" t="s">
        <v>109</v>
      </c>
      <c r="P375" s="154" t="s">
        <v>14740</v>
      </c>
      <c r="Q375" s="154" t="s">
        <v>20887</v>
      </c>
      <c r="T375" s="154" t="s">
        <v>6</v>
      </c>
      <c r="U375" s="154" t="s">
        <v>6</v>
      </c>
      <c r="V375" s="154" t="s">
        <v>6</v>
      </c>
      <c r="AC375" s="154" t="s">
        <v>14746</v>
      </c>
    </row>
    <row r="376" spans="1:32">
      <c r="A376" s="154" t="s">
        <v>7291</v>
      </c>
      <c r="B376" s="154" t="s">
        <v>15303</v>
      </c>
      <c r="C376" s="154" t="s">
        <v>20888</v>
      </c>
      <c r="D376" s="154" t="s">
        <v>7292</v>
      </c>
      <c r="E376" s="154" t="s">
        <v>14466</v>
      </c>
      <c r="F376" s="154" t="s">
        <v>14667</v>
      </c>
      <c r="G376" s="154" t="s">
        <v>20891</v>
      </c>
      <c r="H376" s="154">
        <v>85270922236</v>
      </c>
      <c r="I376" s="154" t="s">
        <v>7293</v>
      </c>
      <c r="K376" s="154" t="s">
        <v>7293</v>
      </c>
      <c r="N376" s="154" t="s">
        <v>15771</v>
      </c>
      <c r="O376" s="154" t="s">
        <v>14988</v>
      </c>
      <c r="P376" s="154" t="s">
        <v>14795</v>
      </c>
      <c r="Q376" s="154" t="s">
        <v>20889</v>
      </c>
      <c r="R376" s="154" t="s">
        <v>20890</v>
      </c>
      <c r="S376" s="154" t="s">
        <v>20889</v>
      </c>
      <c r="T376" s="154" t="s">
        <v>14907</v>
      </c>
      <c r="U376" s="154">
        <v>131123922</v>
      </c>
      <c r="V376" s="154" t="s">
        <v>20889</v>
      </c>
      <c r="W376" s="154">
        <v>2009</v>
      </c>
      <c r="X376" s="154">
        <v>2009</v>
      </c>
      <c r="Y376" s="154">
        <v>1</v>
      </c>
      <c r="Z376" s="154" t="s">
        <v>14745</v>
      </c>
      <c r="AB376" s="154">
        <v>3</v>
      </c>
      <c r="AC376" s="154" t="s">
        <v>14746</v>
      </c>
      <c r="AE376" s="154" t="s">
        <v>15226</v>
      </c>
      <c r="AF376" s="154" t="s">
        <v>14748</v>
      </c>
    </row>
    <row r="377" spans="1:32">
      <c r="A377" s="154" t="s">
        <v>9260</v>
      </c>
      <c r="B377" s="154" t="s">
        <v>16004</v>
      </c>
      <c r="C377" s="154" t="s">
        <v>20892</v>
      </c>
      <c r="D377" s="154" t="s">
        <v>9261</v>
      </c>
      <c r="E377" s="154" t="s">
        <v>14276</v>
      </c>
      <c r="F377" s="154" t="s">
        <v>14401</v>
      </c>
      <c r="G377" s="154" t="s">
        <v>20896</v>
      </c>
      <c r="H377" s="154" t="s">
        <v>9262</v>
      </c>
      <c r="I377" s="154" t="s">
        <v>9263</v>
      </c>
      <c r="J377" s="154" t="s">
        <v>9262</v>
      </c>
      <c r="K377" s="154" t="s">
        <v>9263</v>
      </c>
      <c r="N377" s="154" t="s">
        <v>15129</v>
      </c>
      <c r="O377" s="154" t="s">
        <v>14794</v>
      </c>
      <c r="P377" s="154" t="s">
        <v>14740</v>
      </c>
      <c r="Q377" s="154" t="s">
        <v>20893</v>
      </c>
      <c r="R377" s="154">
        <v>0</v>
      </c>
      <c r="S377" s="154">
        <v>0</v>
      </c>
      <c r="T377" s="154" t="s">
        <v>20894</v>
      </c>
      <c r="U377" s="154">
        <v>103800001671</v>
      </c>
      <c r="V377" s="154" t="s">
        <v>20895</v>
      </c>
      <c r="Z377" s="154" t="s">
        <v>14745</v>
      </c>
      <c r="AC377" s="154" t="s">
        <v>14746</v>
      </c>
      <c r="AE377" s="154" t="s">
        <v>15226</v>
      </c>
      <c r="AF377" s="154" t="s">
        <v>14748</v>
      </c>
    </row>
    <row r="378" spans="1:32">
      <c r="A378" s="154" t="s">
        <v>6493</v>
      </c>
      <c r="B378" s="154" t="s">
        <v>16004</v>
      </c>
      <c r="C378" s="154" t="s">
        <v>20897</v>
      </c>
      <c r="D378" s="154" t="s">
        <v>6494</v>
      </c>
      <c r="E378" s="154" t="s">
        <v>14324</v>
      </c>
      <c r="F378" s="154" t="s">
        <v>15378</v>
      </c>
      <c r="G378" s="154" t="s">
        <v>20905</v>
      </c>
      <c r="H378" s="154">
        <v>500125</v>
      </c>
      <c r="I378" s="154" t="s">
        <v>6495</v>
      </c>
      <c r="J378" s="154">
        <v>3103619</v>
      </c>
      <c r="K378" s="154" t="s">
        <v>6495</v>
      </c>
      <c r="N378" s="154" t="s">
        <v>14848</v>
      </c>
      <c r="O378" s="154" t="s">
        <v>14804</v>
      </c>
      <c r="P378" s="154" t="s">
        <v>14740</v>
      </c>
      <c r="Q378" s="154" t="s">
        <v>20898</v>
      </c>
      <c r="R378" s="154" t="s">
        <v>20899</v>
      </c>
      <c r="S378" s="154" t="s">
        <v>20900</v>
      </c>
      <c r="T378" s="154" t="s">
        <v>14797</v>
      </c>
      <c r="U378" s="154" t="s">
        <v>20901</v>
      </c>
      <c r="V378" s="154" t="s">
        <v>20902</v>
      </c>
      <c r="Z378" s="154" t="s">
        <v>14745</v>
      </c>
      <c r="AC378" s="154" t="s">
        <v>14746</v>
      </c>
      <c r="AD378" s="154" t="s">
        <v>20903</v>
      </c>
      <c r="AE378" s="154" t="s">
        <v>14746</v>
      </c>
      <c r="AF378" s="154" t="s">
        <v>20904</v>
      </c>
    </row>
    <row r="379" spans="1:32">
      <c r="A379" s="154" t="s">
        <v>2775</v>
      </c>
      <c r="B379" s="154" t="s">
        <v>16004</v>
      </c>
      <c r="C379" s="154" t="s">
        <v>20906</v>
      </c>
      <c r="D379" s="154" t="s">
        <v>2776</v>
      </c>
      <c r="E379" s="154" t="s">
        <v>16195</v>
      </c>
      <c r="F379" s="154" t="s">
        <v>16173</v>
      </c>
      <c r="G379" s="154" t="s">
        <v>14606</v>
      </c>
      <c r="H379" s="154" t="s">
        <v>20907</v>
      </c>
      <c r="J379" s="154" t="s">
        <v>20908</v>
      </c>
      <c r="N379" s="154" t="s">
        <v>20670</v>
      </c>
      <c r="O379" s="154" t="s">
        <v>14794</v>
      </c>
      <c r="P379" s="154" t="s">
        <v>14740</v>
      </c>
      <c r="Q379" s="154" t="s">
        <v>20909</v>
      </c>
      <c r="R379" s="154" t="s">
        <v>20910</v>
      </c>
      <c r="S379" s="154" t="s">
        <v>20911</v>
      </c>
      <c r="T379" s="154" t="s">
        <v>204</v>
      </c>
      <c r="U379" s="154" t="s">
        <v>204</v>
      </c>
      <c r="V379" s="154" t="s">
        <v>204</v>
      </c>
      <c r="AC379" s="154" t="s">
        <v>15226</v>
      </c>
      <c r="AE379" s="154" t="s">
        <v>15226</v>
      </c>
      <c r="AF379" s="154" t="s">
        <v>14748</v>
      </c>
    </row>
    <row r="380" spans="1:32">
      <c r="A380" s="154" t="s">
        <v>8430</v>
      </c>
      <c r="B380" s="154" t="s">
        <v>15303</v>
      </c>
      <c r="C380" s="154" t="s">
        <v>20912</v>
      </c>
      <c r="D380" s="154" t="s">
        <v>8431</v>
      </c>
      <c r="E380" s="154" t="s">
        <v>20917</v>
      </c>
      <c r="F380" s="154" t="s">
        <v>15336</v>
      </c>
      <c r="G380" s="154">
        <v>0</v>
      </c>
      <c r="H380" s="154" t="s">
        <v>8432</v>
      </c>
      <c r="I380" s="154" t="s">
        <v>8433</v>
      </c>
      <c r="J380" s="154" t="s">
        <v>8434</v>
      </c>
      <c r="K380" s="154" t="s">
        <v>8433</v>
      </c>
      <c r="M380" s="154">
        <v>0</v>
      </c>
      <c r="N380" s="154" t="s">
        <v>15942</v>
      </c>
      <c r="O380" s="154" t="s">
        <v>14794</v>
      </c>
      <c r="P380" s="154" t="s">
        <v>14740</v>
      </c>
      <c r="Q380" s="154" t="s">
        <v>20913</v>
      </c>
      <c r="R380" s="154">
        <v>0</v>
      </c>
      <c r="S380" s="154">
        <v>0</v>
      </c>
      <c r="T380" s="154" t="s">
        <v>20914</v>
      </c>
      <c r="U380" s="154" t="s">
        <v>20915</v>
      </c>
      <c r="V380" s="154" t="s">
        <v>20916</v>
      </c>
      <c r="W380" s="154">
        <v>0</v>
      </c>
      <c r="X380" s="154">
        <v>0</v>
      </c>
      <c r="Y380" s="154">
        <v>0</v>
      </c>
      <c r="Z380" s="154" t="s">
        <v>14745</v>
      </c>
      <c r="AA380" s="154">
        <v>0</v>
      </c>
      <c r="AB380" s="154">
        <v>0</v>
      </c>
      <c r="AC380" s="154" t="s">
        <v>14746</v>
      </c>
      <c r="AE380" s="154" t="s">
        <v>15226</v>
      </c>
      <c r="AF380" s="154" t="s">
        <v>14748</v>
      </c>
    </row>
    <row r="381" spans="1:32">
      <c r="A381" s="154" t="s">
        <v>7509</v>
      </c>
      <c r="B381" s="154" t="s">
        <v>16004</v>
      </c>
      <c r="C381" s="154" t="s">
        <v>20918</v>
      </c>
      <c r="D381" s="154" t="s">
        <v>7510</v>
      </c>
      <c r="E381" s="154" t="s">
        <v>16838</v>
      </c>
      <c r="F381" s="154" t="s">
        <v>16888</v>
      </c>
      <c r="H381" s="154" t="s">
        <v>7511</v>
      </c>
      <c r="I381" s="154" t="s">
        <v>7512</v>
      </c>
      <c r="J381" s="154" t="s">
        <v>7511</v>
      </c>
      <c r="K381" s="154" t="s">
        <v>7512</v>
      </c>
      <c r="N381" s="154" t="s">
        <v>14848</v>
      </c>
      <c r="O381" s="154" t="s">
        <v>14804</v>
      </c>
      <c r="P381" s="154" t="s">
        <v>14740</v>
      </c>
      <c r="Q381" s="154" t="s">
        <v>20919</v>
      </c>
      <c r="R381" s="154">
        <v>0</v>
      </c>
      <c r="S381" s="154" t="s">
        <v>20920</v>
      </c>
      <c r="T381" s="154" t="s">
        <v>20921</v>
      </c>
      <c r="U381" s="154" t="s">
        <v>20922</v>
      </c>
      <c r="V381" s="154" t="s">
        <v>20923</v>
      </c>
      <c r="Z381" s="154" t="s">
        <v>14745</v>
      </c>
      <c r="AC381" s="154" t="s">
        <v>14746</v>
      </c>
      <c r="AD381" s="154" t="s">
        <v>20924</v>
      </c>
      <c r="AE381" s="154" t="s">
        <v>14746</v>
      </c>
      <c r="AF381" s="154" t="s">
        <v>16903</v>
      </c>
    </row>
    <row r="382" spans="1:32">
      <c r="A382" s="154" t="s">
        <v>1659</v>
      </c>
      <c r="B382" s="154" t="s">
        <v>16004</v>
      </c>
      <c r="C382" s="154" t="s">
        <v>1658</v>
      </c>
      <c r="D382" s="154" t="s">
        <v>1660</v>
      </c>
      <c r="E382" s="154" t="s">
        <v>6</v>
      </c>
      <c r="G382" s="154" t="s">
        <v>14606</v>
      </c>
      <c r="H382" s="154" t="s">
        <v>1661</v>
      </c>
      <c r="N382" s="154" t="s">
        <v>20925</v>
      </c>
      <c r="P382" s="154" t="s">
        <v>14740</v>
      </c>
      <c r="Q382" s="154" t="s">
        <v>20926</v>
      </c>
      <c r="AC382" s="154" t="s">
        <v>14746</v>
      </c>
    </row>
    <row r="383" spans="1:32">
      <c r="A383" s="154" t="s">
        <v>6711</v>
      </c>
      <c r="B383" s="154" t="s">
        <v>16004</v>
      </c>
      <c r="C383" s="154" t="s">
        <v>20927</v>
      </c>
      <c r="D383" s="154" t="s">
        <v>6712</v>
      </c>
      <c r="E383" s="154" t="s">
        <v>14477</v>
      </c>
      <c r="F383" s="154" t="s">
        <v>14397</v>
      </c>
      <c r="H383" s="154" t="s">
        <v>6713</v>
      </c>
      <c r="J383" s="154" t="s">
        <v>6714</v>
      </c>
      <c r="N383" s="154" t="s">
        <v>15434</v>
      </c>
      <c r="O383" s="154" t="s">
        <v>14804</v>
      </c>
      <c r="P383" s="154" t="s">
        <v>14740</v>
      </c>
      <c r="Q383" s="154" t="s">
        <v>20928</v>
      </c>
      <c r="R383" s="154">
        <v>0</v>
      </c>
      <c r="S383" s="154">
        <v>0</v>
      </c>
      <c r="T383" s="154" t="s">
        <v>20929</v>
      </c>
      <c r="U383" s="154" t="s">
        <v>20930</v>
      </c>
      <c r="V383" s="154" t="s">
        <v>20931</v>
      </c>
      <c r="Z383" s="154" t="s">
        <v>14745</v>
      </c>
      <c r="AC383" s="154" t="s">
        <v>14746</v>
      </c>
      <c r="AE383" s="154" t="s">
        <v>15226</v>
      </c>
      <c r="AF383" s="154" t="s">
        <v>14748</v>
      </c>
    </row>
    <row r="384" spans="1:32">
      <c r="A384" s="154" t="s">
        <v>9573</v>
      </c>
      <c r="B384" s="154" t="s">
        <v>14735</v>
      </c>
      <c r="C384" s="154" t="s">
        <v>20932</v>
      </c>
      <c r="D384" s="154" t="s">
        <v>9574</v>
      </c>
      <c r="E384" s="154" t="s">
        <v>14466</v>
      </c>
      <c r="F384" s="154" t="s">
        <v>14686</v>
      </c>
      <c r="G384" s="154" t="s">
        <v>20935</v>
      </c>
      <c r="H384" s="154">
        <v>85266044528</v>
      </c>
      <c r="I384" s="154" t="s">
        <v>9575</v>
      </c>
      <c r="K384" s="154" t="s">
        <v>9575</v>
      </c>
      <c r="N384" s="154" t="s">
        <v>18682</v>
      </c>
      <c r="O384" s="154" t="s">
        <v>18683</v>
      </c>
      <c r="P384" s="154" t="s">
        <v>14740</v>
      </c>
      <c r="Q384" s="154" t="s">
        <v>20933</v>
      </c>
      <c r="R384" s="154">
        <v>0</v>
      </c>
      <c r="S384" s="154" t="s">
        <v>20933</v>
      </c>
      <c r="T384" s="154" t="s">
        <v>14785</v>
      </c>
      <c r="U384" s="154">
        <v>1100010656210</v>
      </c>
      <c r="V384" s="154" t="s">
        <v>20934</v>
      </c>
      <c r="Z384" s="154" t="s">
        <v>14745</v>
      </c>
      <c r="AC384" s="154" t="s">
        <v>14746</v>
      </c>
      <c r="AE384" s="154" t="s">
        <v>15226</v>
      </c>
      <c r="AF384" s="154" t="s">
        <v>14748</v>
      </c>
    </row>
    <row r="385" spans="1:32">
      <c r="A385" s="154" t="s">
        <v>1970</v>
      </c>
      <c r="B385" s="154" t="s">
        <v>14735</v>
      </c>
      <c r="C385" s="154" t="s">
        <v>1969</v>
      </c>
      <c r="D385" s="154" t="s">
        <v>1971</v>
      </c>
      <c r="E385" s="154" t="s">
        <v>6</v>
      </c>
      <c r="G385" s="154" t="s">
        <v>14606</v>
      </c>
      <c r="H385" s="154" t="s">
        <v>20936</v>
      </c>
      <c r="N385" s="154" t="s">
        <v>495</v>
      </c>
      <c r="P385" s="154" t="s">
        <v>14740</v>
      </c>
      <c r="Q385" s="154" t="s">
        <v>20937</v>
      </c>
      <c r="AC385" s="154" t="s">
        <v>14746</v>
      </c>
    </row>
    <row r="386" spans="1:32">
      <c r="A386" s="154" t="s">
        <v>8906</v>
      </c>
      <c r="B386" s="154" t="s">
        <v>14735</v>
      </c>
      <c r="C386" s="154" t="s">
        <v>20938</v>
      </c>
      <c r="D386" s="154" t="s">
        <v>20939</v>
      </c>
      <c r="E386" s="154" t="s">
        <v>14333</v>
      </c>
      <c r="F386" s="154" t="s">
        <v>14325</v>
      </c>
      <c r="G386" s="154">
        <v>0</v>
      </c>
      <c r="H386" s="154" t="s">
        <v>8908</v>
      </c>
      <c r="I386" s="154">
        <v>0</v>
      </c>
      <c r="J386" s="154">
        <v>0</v>
      </c>
      <c r="K386" s="154">
        <v>0</v>
      </c>
      <c r="M386" s="154" t="s">
        <v>20940</v>
      </c>
      <c r="N386" s="154" t="s">
        <v>15129</v>
      </c>
      <c r="O386" s="154" t="s">
        <v>14794</v>
      </c>
      <c r="P386" s="154" t="s">
        <v>14740</v>
      </c>
      <c r="Q386" s="154" t="s">
        <v>20941</v>
      </c>
      <c r="R386" s="154">
        <v>0</v>
      </c>
      <c r="S386" s="154">
        <v>0</v>
      </c>
      <c r="T386" s="154" t="s">
        <v>14862</v>
      </c>
      <c r="U386" s="154" t="s">
        <v>20942</v>
      </c>
      <c r="V386" s="154" t="s">
        <v>20941</v>
      </c>
      <c r="W386" s="154">
        <v>0</v>
      </c>
      <c r="X386" s="154">
        <v>0</v>
      </c>
      <c r="Y386" s="154">
        <v>0</v>
      </c>
      <c r="Z386" s="154" t="s">
        <v>14745</v>
      </c>
      <c r="AA386" s="154">
        <v>0</v>
      </c>
      <c r="AB386" s="154">
        <v>0</v>
      </c>
      <c r="AC386" s="154" t="s">
        <v>14746</v>
      </c>
      <c r="AE386" s="154" t="s">
        <v>15226</v>
      </c>
      <c r="AF386" s="154" t="s">
        <v>14748</v>
      </c>
    </row>
    <row r="387" spans="1:32">
      <c r="A387" s="154" t="s">
        <v>1718</v>
      </c>
      <c r="B387" s="154" t="s">
        <v>14735</v>
      </c>
      <c r="C387" s="154" t="s">
        <v>1717</v>
      </c>
      <c r="D387" s="154" t="s">
        <v>1719</v>
      </c>
      <c r="E387" s="154" t="s">
        <v>6</v>
      </c>
      <c r="G387" s="154" t="s">
        <v>14606</v>
      </c>
      <c r="H387" s="154" t="s">
        <v>1720</v>
      </c>
      <c r="J387" s="154" t="s">
        <v>1721</v>
      </c>
      <c r="N387" s="154" t="s">
        <v>1323</v>
      </c>
      <c r="P387" s="154" t="s">
        <v>14740</v>
      </c>
      <c r="Q387" s="154" t="s">
        <v>20943</v>
      </c>
      <c r="AC387" s="154" t="s">
        <v>14746</v>
      </c>
    </row>
    <row r="388" spans="1:32">
      <c r="A388" s="154" t="s">
        <v>4719</v>
      </c>
      <c r="B388" s="154" t="s">
        <v>14735</v>
      </c>
      <c r="C388" s="154" t="s">
        <v>20944</v>
      </c>
      <c r="D388" s="154" t="s">
        <v>4720</v>
      </c>
      <c r="E388" s="154" t="s">
        <v>14665</v>
      </c>
      <c r="F388" s="154" t="s">
        <v>16173</v>
      </c>
      <c r="G388" s="154" t="s">
        <v>14606</v>
      </c>
      <c r="H388" s="154" t="s">
        <v>4721</v>
      </c>
      <c r="N388" s="154" t="s">
        <v>1908</v>
      </c>
      <c r="P388" s="154" t="s">
        <v>14795</v>
      </c>
      <c r="Q388" s="154">
        <v>811643751</v>
      </c>
      <c r="T388" s="154" t="s">
        <v>14797</v>
      </c>
      <c r="U388" s="154" t="s">
        <v>20945</v>
      </c>
      <c r="V388" s="154">
        <v>2420559855</v>
      </c>
      <c r="W388" s="154">
        <v>1992</v>
      </c>
      <c r="X388" s="154">
        <v>1992</v>
      </c>
      <c r="Z388" s="154" t="s">
        <v>14745</v>
      </c>
      <c r="AC388" s="154" t="s">
        <v>14746</v>
      </c>
      <c r="AE388" s="154" t="s">
        <v>15226</v>
      </c>
      <c r="AF388" s="154" t="s">
        <v>14748</v>
      </c>
    </row>
    <row r="389" spans="1:32">
      <c r="A389" s="154" t="s">
        <v>18055</v>
      </c>
      <c r="B389" s="154" t="s">
        <v>14735</v>
      </c>
      <c r="C389" s="154" t="s">
        <v>20946</v>
      </c>
      <c r="D389" s="154" t="s">
        <v>8968</v>
      </c>
      <c r="E389" s="154" t="s">
        <v>14934</v>
      </c>
      <c r="F389" s="154" t="s">
        <v>14935</v>
      </c>
      <c r="G389" s="154" t="s">
        <v>20953</v>
      </c>
      <c r="H389" s="154" t="s">
        <v>8969</v>
      </c>
      <c r="I389" s="154" t="s">
        <v>8970</v>
      </c>
      <c r="K389" s="154" t="s">
        <v>8970</v>
      </c>
      <c r="N389" s="154" t="s">
        <v>15041</v>
      </c>
      <c r="O389" s="154" t="s">
        <v>14988</v>
      </c>
      <c r="P389" s="154" t="s">
        <v>14740</v>
      </c>
      <c r="Q389" s="154" t="s">
        <v>20947</v>
      </c>
      <c r="R389" s="154" t="s">
        <v>20948</v>
      </c>
      <c r="S389" s="154" t="s">
        <v>20947</v>
      </c>
      <c r="T389" s="154" t="s">
        <v>20949</v>
      </c>
      <c r="U389" s="154" t="s">
        <v>20950</v>
      </c>
      <c r="V389" s="154" t="s">
        <v>20951</v>
      </c>
      <c r="W389" s="154">
        <v>2017</v>
      </c>
      <c r="X389" s="154">
        <v>2016</v>
      </c>
      <c r="Z389" s="154" t="s">
        <v>14745</v>
      </c>
      <c r="AC389" s="154" t="s">
        <v>15226</v>
      </c>
      <c r="AD389" s="154" t="s">
        <v>20952</v>
      </c>
      <c r="AE389" s="154" t="s">
        <v>14746</v>
      </c>
      <c r="AF389" s="154" t="s">
        <v>16903</v>
      </c>
    </row>
    <row r="390" spans="1:32">
      <c r="A390" s="154" t="s">
        <v>8971</v>
      </c>
      <c r="B390" s="154" t="s">
        <v>14735</v>
      </c>
      <c r="C390" s="154" t="s">
        <v>20946</v>
      </c>
      <c r="D390" s="154" t="s">
        <v>8968</v>
      </c>
      <c r="E390" s="154" t="s">
        <v>14934</v>
      </c>
      <c r="F390" s="154" t="s">
        <v>14935</v>
      </c>
      <c r="G390" s="154" t="s">
        <v>20953</v>
      </c>
      <c r="H390" s="154" t="s">
        <v>8969</v>
      </c>
      <c r="I390" s="154" t="s">
        <v>8970</v>
      </c>
      <c r="K390" s="154" t="s">
        <v>8970</v>
      </c>
      <c r="N390" s="154" t="s">
        <v>15041</v>
      </c>
      <c r="O390" s="154" t="s">
        <v>14988</v>
      </c>
      <c r="P390" s="154" t="s">
        <v>14740</v>
      </c>
      <c r="Q390" s="154" t="s">
        <v>20947</v>
      </c>
      <c r="R390" s="154" t="s">
        <v>20948</v>
      </c>
      <c r="S390" s="154" t="s">
        <v>20947</v>
      </c>
      <c r="T390" s="154" t="s">
        <v>20949</v>
      </c>
      <c r="U390" s="154" t="s">
        <v>20950</v>
      </c>
      <c r="V390" s="154" t="s">
        <v>20951</v>
      </c>
      <c r="W390" s="154">
        <v>2017</v>
      </c>
      <c r="X390" s="154">
        <v>2016</v>
      </c>
      <c r="Z390" s="154" t="s">
        <v>14745</v>
      </c>
      <c r="AC390" s="154" t="s">
        <v>14746</v>
      </c>
      <c r="AD390" s="154" t="s">
        <v>20952</v>
      </c>
      <c r="AE390" s="154" t="s">
        <v>14746</v>
      </c>
      <c r="AF390" s="154" t="s">
        <v>16903</v>
      </c>
    </row>
    <row r="391" spans="1:32">
      <c r="A391" s="154" t="s">
        <v>1684</v>
      </c>
      <c r="B391" s="154" t="s">
        <v>14735</v>
      </c>
      <c r="C391" s="154" t="s">
        <v>1683</v>
      </c>
      <c r="D391" s="154" t="s">
        <v>1628</v>
      </c>
      <c r="E391" s="154" t="s">
        <v>6</v>
      </c>
      <c r="G391" s="154" t="s">
        <v>14606</v>
      </c>
      <c r="H391" s="154" t="s">
        <v>1685</v>
      </c>
      <c r="N391" s="154" t="s">
        <v>1628</v>
      </c>
      <c r="P391" s="154" t="s">
        <v>14740</v>
      </c>
      <c r="Q391" s="154" t="s">
        <v>20954</v>
      </c>
      <c r="AC391" s="154" t="s">
        <v>14746</v>
      </c>
    </row>
    <row r="392" spans="1:32">
      <c r="A392" s="154" t="s">
        <v>1986</v>
      </c>
      <c r="B392" s="154" t="s">
        <v>14735</v>
      </c>
      <c r="C392" s="154" t="s">
        <v>20955</v>
      </c>
      <c r="D392" s="154" t="s">
        <v>1987</v>
      </c>
      <c r="E392" s="154" t="s">
        <v>14333</v>
      </c>
      <c r="F392" s="154" t="s">
        <v>14325</v>
      </c>
      <c r="G392" s="154" t="s">
        <v>14606</v>
      </c>
      <c r="H392" s="154" t="s">
        <v>20956</v>
      </c>
      <c r="L392" s="154" t="s">
        <v>469</v>
      </c>
      <c r="N392" s="154" t="s">
        <v>469</v>
      </c>
      <c r="P392" s="154" t="s">
        <v>15927</v>
      </c>
      <c r="Q392" s="154" t="s">
        <v>20957</v>
      </c>
      <c r="T392" s="154" t="s">
        <v>16437</v>
      </c>
      <c r="U392" s="154" t="s">
        <v>20958</v>
      </c>
      <c r="V392" s="154">
        <v>39777131</v>
      </c>
      <c r="AC392" s="154" t="s">
        <v>15226</v>
      </c>
    </row>
    <row r="393" spans="1:32">
      <c r="A393" s="154" t="s">
        <v>18056</v>
      </c>
      <c r="B393" s="154" t="s">
        <v>14735</v>
      </c>
      <c r="C393" s="154" t="s">
        <v>20959</v>
      </c>
      <c r="D393" s="154" t="s">
        <v>20960</v>
      </c>
      <c r="E393" s="154" t="s">
        <v>14466</v>
      </c>
      <c r="F393" s="154" t="s">
        <v>14483</v>
      </c>
      <c r="G393" s="154" t="s">
        <v>20962</v>
      </c>
      <c r="H393" s="154">
        <v>87787776639</v>
      </c>
      <c r="N393" s="154" t="s">
        <v>15249</v>
      </c>
      <c r="O393" s="154" t="s">
        <v>14794</v>
      </c>
      <c r="P393" s="154" t="s">
        <v>14740</v>
      </c>
      <c r="Q393" s="154" t="s">
        <v>20961</v>
      </c>
      <c r="R393" s="154">
        <v>0</v>
      </c>
      <c r="S393" s="154">
        <v>0</v>
      </c>
      <c r="T393" s="154" t="s">
        <v>14797</v>
      </c>
      <c r="U393" s="154">
        <v>7410498736</v>
      </c>
      <c r="V393" s="154" t="s">
        <v>20961</v>
      </c>
      <c r="Z393" s="154" t="s">
        <v>14745</v>
      </c>
      <c r="AC393" s="154" t="s">
        <v>14746</v>
      </c>
      <c r="AE393" s="154" t="s">
        <v>14747</v>
      </c>
      <c r="AF393" s="154" t="s">
        <v>14748</v>
      </c>
    </row>
    <row r="394" spans="1:32">
      <c r="A394" s="154" t="s">
        <v>4962</v>
      </c>
      <c r="B394" s="154" t="s">
        <v>16004</v>
      </c>
      <c r="C394" s="154" t="s">
        <v>20963</v>
      </c>
      <c r="D394" s="154" t="s">
        <v>4963</v>
      </c>
      <c r="E394" s="154" t="s">
        <v>14324</v>
      </c>
      <c r="F394" s="154" t="s">
        <v>14401</v>
      </c>
      <c r="G394" s="154" t="s">
        <v>14606</v>
      </c>
      <c r="H394" s="154" t="s">
        <v>4964</v>
      </c>
      <c r="J394" s="154" t="s">
        <v>4965</v>
      </c>
      <c r="L394" s="154" t="s">
        <v>20964</v>
      </c>
      <c r="N394" s="154" t="s">
        <v>15926</v>
      </c>
      <c r="P394" s="154" t="s">
        <v>14740</v>
      </c>
      <c r="Q394" s="154" t="s">
        <v>20965</v>
      </c>
      <c r="R394" s="154">
        <v>0</v>
      </c>
      <c r="S394" s="154">
        <v>0</v>
      </c>
      <c r="T394" s="154" t="s">
        <v>14907</v>
      </c>
      <c r="U394" s="154">
        <v>202756478</v>
      </c>
      <c r="V394" s="154" t="s">
        <v>4961</v>
      </c>
      <c r="Z394" s="154" t="s">
        <v>14745</v>
      </c>
      <c r="AC394" s="154" t="s">
        <v>14746</v>
      </c>
      <c r="AD394" s="154" t="s">
        <v>20966</v>
      </c>
      <c r="AE394" s="154" t="s">
        <v>14746</v>
      </c>
      <c r="AF394" s="154" t="s">
        <v>20967</v>
      </c>
    </row>
    <row r="395" spans="1:32">
      <c r="A395" s="154" t="s">
        <v>9884</v>
      </c>
      <c r="B395" s="154" t="s">
        <v>14735</v>
      </c>
      <c r="C395" s="154" t="s">
        <v>20968</v>
      </c>
      <c r="D395" s="154" t="s">
        <v>20970</v>
      </c>
      <c r="E395" s="154" t="s">
        <v>14333</v>
      </c>
      <c r="F395" s="154" t="s">
        <v>14325</v>
      </c>
      <c r="G395" s="154" t="s">
        <v>20974</v>
      </c>
      <c r="H395" s="154" t="s">
        <v>20969</v>
      </c>
      <c r="I395" s="154">
        <v>0</v>
      </c>
      <c r="J395" s="154">
        <v>0</v>
      </c>
      <c r="K395" s="154">
        <v>0</v>
      </c>
      <c r="M395" s="154" t="s">
        <v>20971</v>
      </c>
      <c r="N395" s="154" t="s">
        <v>15021</v>
      </c>
      <c r="O395" s="154" t="s">
        <v>14794</v>
      </c>
      <c r="P395" s="154" t="s">
        <v>14740</v>
      </c>
      <c r="Q395" s="154">
        <v>0</v>
      </c>
      <c r="R395" s="154">
        <v>0</v>
      </c>
      <c r="S395" s="154">
        <v>0</v>
      </c>
      <c r="T395" s="154" t="s">
        <v>14862</v>
      </c>
      <c r="U395" s="154" t="s">
        <v>20972</v>
      </c>
      <c r="V395" s="154" t="s">
        <v>20973</v>
      </c>
      <c r="W395" s="154">
        <v>0</v>
      </c>
      <c r="X395" s="154">
        <v>0</v>
      </c>
      <c r="Y395" s="154">
        <v>0</v>
      </c>
      <c r="Z395" s="154" t="s">
        <v>14745</v>
      </c>
      <c r="AA395" s="154">
        <v>0</v>
      </c>
      <c r="AB395" s="154">
        <v>0</v>
      </c>
      <c r="AC395" s="154" t="s">
        <v>14746</v>
      </c>
      <c r="AE395" s="154" t="s">
        <v>15226</v>
      </c>
      <c r="AF395" s="154" t="s">
        <v>14748</v>
      </c>
    </row>
    <row r="396" spans="1:32">
      <c r="A396" s="154" t="s">
        <v>9345</v>
      </c>
      <c r="B396" s="154" t="s">
        <v>15303</v>
      </c>
      <c r="C396" s="154" t="s">
        <v>20975</v>
      </c>
      <c r="D396" s="154" t="s">
        <v>20976</v>
      </c>
      <c r="E396" s="154" t="s">
        <v>14276</v>
      </c>
      <c r="F396" s="154" t="s">
        <v>14401</v>
      </c>
      <c r="G396" s="154" t="s">
        <v>20980</v>
      </c>
      <c r="H396" s="154" t="s">
        <v>9347</v>
      </c>
      <c r="I396" s="154">
        <v>0</v>
      </c>
      <c r="J396" s="154">
        <v>0</v>
      </c>
      <c r="K396" s="154">
        <v>0</v>
      </c>
      <c r="M396" s="154" t="s">
        <v>20977</v>
      </c>
      <c r="N396" s="154" t="s">
        <v>15249</v>
      </c>
      <c r="O396" s="154" t="s">
        <v>14794</v>
      </c>
      <c r="P396" s="154" t="s">
        <v>14740</v>
      </c>
      <c r="Q396" s="154" t="s">
        <v>20978</v>
      </c>
      <c r="R396" s="154">
        <v>0</v>
      </c>
      <c r="S396" s="154">
        <v>0</v>
      </c>
      <c r="T396" s="154" t="s">
        <v>14850</v>
      </c>
      <c r="U396" s="154" t="s">
        <v>20979</v>
      </c>
      <c r="V396" s="154" t="s">
        <v>9344</v>
      </c>
      <c r="W396" s="154">
        <v>0</v>
      </c>
      <c r="X396" s="154">
        <v>0</v>
      </c>
      <c r="Y396" s="154">
        <v>0</v>
      </c>
      <c r="Z396" s="154" t="s">
        <v>14745</v>
      </c>
      <c r="AA396" s="154">
        <v>0</v>
      </c>
      <c r="AB396" s="154">
        <v>0</v>
      </c>
      <c r="AC396" s="154" t="s">
        <v>14746</v>
      </c>
      <c r="AE396" s="154" t="s">
        <v>15226</v>
      </c>
      <c r="AF396" s="154" t="s">
        <v>14748</v>
      </c>
    </row>
    <row r="397" spans="1:32">
      <c r="A397" s="154" t="s">
        <v>9459</v>
      </c>
      <c r="B397" s="154" t="s">
        <v>14735</v>
      </c>
      <c r="C397" s="154" t="s">
        <v>20981</v>
      </c>
      <c r="D397" s="154" t="s">
        <v>9460</v>
      </c>
      <c r="E397" s="154" t="s">
        <v>14665</v>
      </c>
      <c r="F397" s="154" t="s">
        <v>15408</v>
      </c>
      <c r="G397" s="154" t="s">
        <v>20982</v>
      </c>
      <c r="H397" s="154" t="s">
        <v>9461</v>
      </c>
      <c r="N397" s="154" t="s">
        <v>15455</v>
      </c>
      <c r="O397" s="154" t="s">
        <v>14833</v>
      </c>
      <c r="P397" s="154" t="s">
        <v>14740</v>
      </c>
      <c r="Q397" s="154" t="s">
        <v>11969</v>
      </c>
      <c r="R397" s="154">
        <v>0</v>
      </c>
      <c r="S397" s="154">
        <v>0</v>
      </c>
      <c r="T397" s="154" t="s">
        <v>14797</v>
      </c>
      <c r="U397" s="154">
        <v>7130637129</v>
      </c>
      <c r="V397" s="154" t="s">
        <v>11969</v>
      </c>
      <c r="Z397" s="154" t="s">
        <v>14745</v>
      </c>
      <c r="AC397" s="154" t="s">
        <v>14746</v>
      </c>
      <c r="AE397" s="154" t="s">
        <v>15226</v>
      </c>
      <c r="AF397" s="154" t="s">
        <v>14748</v>
      </c>
    </row>
    <row r="398" spans="1:32">
      <c r="A398" s="154" t="s">
        <v>10369</v>
      </c>
      <c r="B398" s="154" t="s">
        <v>14735</v>
      </c>
      <c r="C398" s="154" t="s">
        <v>10368</v>
      </c>
      <c r="D398" s="154" t="s">
        <v>10370</v>
      </c>
      <c r="E398" s="154" t="s">
        <v>14499</v>
      </c>
      <c r="F398" s="154" t="s">
        <v>14500</v>
      </c>
      <c r="H398" s="154" t="s">
        <v>10371</v>
      </c>
      <c r="N398" s="154" t="s">
        <v>15821</v>
      </c>
      <c r="O398" s="154" t="s">
        <v>15331</v>
      </c>
      <c r="P398" s="154" t="s">
        <v>14740</v>
      </c>
      <c r="Q398" s="154" t="s">
        <v>20983</v>
      </c>
      <c r="R398" s="154">
        <v>0</v>
      </c>
      <c r="S398" s="154">
        <v>0</v>
      </c>
      <c r="T398" s="154" t="s">
        <v>14850</v>
      </c>
      <c r="U398" s="154">
        <v>162001005313502</v>
      </c>
      <c r="V398" s="154" t="s">
        <v>20984</v>
      </c>
      <c r="Z398" s="154" t="s">
        <v>14745</v>
      </c>
      <c r="AC398" s="154" t="s">
        <v>14746</v>
      </c>
      <c r="AE398" s="154" t="s">
        <v>14747</v>
      </c>
      <c r="AF398" s="154" t="s">
        <v>14748</v>
      </c>
    </row>
    <row r="399" spans="1:32">
      <c r="A399" s="154" t="s">
        <v>10710</v>
      </c>
      <c r="B399" s="154" t="s">
        <v>14735</v>
      </c>
      <c r="C399" s="154" t="s">
        <v>10709</v>
      </c>
      <c r="D399" s="154" t="s">
        <v>10711</v>
      </c>
      <c r="E399" s="154" t="s">
        <v>14641</v>
      </c>
      <c r="F399" s="154" t="s">
        <v>14641</v>
      </c>
      <c r="G399" s="154" t="s">
        <v>20988</v>
      </c>
      <c r="H399" s="154" t="s">
        <v>10712</v>
      </c>
      <c r="N399" s="154" t="s">
        <v>15821</v>
      </c>
      <c r="O399" s="154" t="s">
        <v>15331</v>
      </c>
      <c r="P399" s="154" t="s">
        <v>14740</v>
      </c>
      <c r="Q399" s="154" t="s">
        <v>20985</v>
      </c>
      <c r="R399" s="154">
        <v>0</v>
      </c>
      <c r="S399" s="154" t="s">
        <v>20985</v>
      </c>
      <c r="T399" s="154" t="s">
        <v>20986</v>
      </c>
      <c r="U399" s="154">
        <v>3893007421</v>
      </c>
      <c r="V399" s="154" t="s">
        <v>20987</v>
      </c>
      <c r="Z399" s="154" t="s">
        <v>14745</v>
      </c>
      <c r="AC399" s="154" t="s">
        <v>14746</v>
      </c>
      <c r="AE399" s="154" t="s">
        <v>14747</v>
      </c>
      <c r="AF399" s="154" t="s">
        <v>14748</v>
      </c>
    </row>
    <row r="400" spans="1:32">
      <c r="A400" s="154" t="s">
        <v>1655</v>
      </c>
      <c r="B400" s="154" t="s">
        <v>14735</v>
      </c>
      <c r="C400" s="154" t="s">
        <v>1654</v>
      </c>
      <c r="D400" s="154" t="s">
        <v>1656</v>
      </c>
      <c r="E400" s="154" t="s">
        <v>6</v>
      </c>
      <c r="G400" s="154" t="s">
        <v>14606</v>
      </c>
      <c r="H400" s="154" t="s">
        <v>1657</v>
      </c>
      <c r="J400" s="154" t="s">
        <v>1657</v>
      </c>
      <c r="N400" s="154" t="s">
        <v>1628</v>
      </c>
      <c r="P400" s="154" t="s">
        <v>14740</v>
      </c>
      <c r="Q400" s="154" t="s">
        <v>20989</v>
      </c>
      <c r="AC400" s="154" t="s">
        <v>14746</v>
      </c>
    </row>
    <row r="401" spans="1:32">
      <c r="A401" s="154" t="s">
        <v>8547</v>
      </c>
      <c r="B401" s="154" t="s">
        <v>14735</v>
      </c>
      <c r="C401" s="154" t="s">
        <v>20990</v>
      </c>
      <c r="D401" s="154" t="s">
        <v>8548</v>
      </c>
      <c r="E401" s="154" t="s">
        <v>14704</v>
      </c>
      <c r="F401" s="154" t="s">
        <v>14467</v>
      </c>
      <c r="H401" s="154">
        <v>85265728027</v>
      </c>
      <c r="I401" s="154" t="s">
        <v>8549</v>
      </c>
      <c r="J401" s="154" t="s">
        <v>1453</v>
      </c>
      <c r="K401" s="154" t="s">
        <v>8549</v>
      </c>
      <c r="N401" s="154" t="s">
        <v>15041</v>
      </c>
      <c r="O401" s="154" t="s">
        <v>14988</v>
      </c>
      <c r="P401" s="154" t="s">
        <v>14740</v>
      </c>
      <c r="Q401" s="154" t="s">
        <v>20991</v>
      </c>
      <c r="R401" s="154" t="s">
        <v>20991</v>
      </c>
      <c r="S401" s="154" t="s">
        <v>20991</v>
      </c>
      <c r="T401" s="154" t="s">
        <v>20992</v>
      </c>
      <c r="U401" s="154" t="s">
        <v>20993</v>
      </c>
      <c r="V401" s="154" t="s">
        <v>20994</v>
      </c>
      <c r="W401" s="154" t="s">
        <v>20995</v>
      </c>
      <c r="X401" s="154">
        <v>2014</v>
      </c>
      <c r="Y401" s="154" t="s">
        <v>1453</v>
      </c>
      <c r="Z401" s="154" t="s">
        <v>14745</v>
      </c>
      <c r="AB401" s="154">
        <v>11</v>
      </c>
      <c r="AC401" s="154" t="s">
        <v>14746</v>
      </c>
      <c r="AD401" s="154" t="s">
        <v>20996</v>
      </c>
      <c r="AE401" s="154" t="s">
        <v>14746</v>
      </c>
      <c r="AF401" s="154" t="s">
        <v>16903</v>
      </c>
    </row>
    <row r="402" spans="1:32">
      <c r="A402" s="154" t="s">
        <v>13235</v>
      </c>
      <c r="B402" s="154" t="s">
        <v>14735</v>
      </c>
      <c r="C402" s="154" t="s">
        <v>13234</v>
      </c>
      <c r="D402" s="154" t="s">
        <v>13236</v>
      </c>
      <c r="E402" s="154" t="s">
        <v>14466</v>
      </c>
      <c r="F402" s="154" t="s">
        <v>14686</v>
      </c>
      <c r="G402" s="154" t="s">
        <v>20998</v>
      </c>
      <c r="H402" s="154" t="s">
        <v>13237</v>
      </c>
      <c r="I402" s="154" t="s">
        <v>1453</v>
      </c>
      <c r="J402" s="154" t="s">
        <v>1453</v>
      </c>
      <c r="K402" s="154" t="s">
        <v>1453</v>
      </c>
      <c r="M402" s="154" t="s">
        <v>1453</v>
      </c>
      <c r="N402" s="154" t="s">
        <v>15249</v>
      </c>
      <c r="O402" s="154" t="s">
        <v>14794</v>
      </c>
      <c r="P402" s="154" t="s">
        <v>14795</v>
      </c>
      <c r="Q402" s="154" t="s">
        <v>20997</v>
      </c>
      <c r="R402" s="154" t="s">
        <v>1453</v>
      </c>
      <c r="S402" s="154" t="s">
        <v>1453</v>
      </c>
      <c r="T402" s="154" t="s">
        <v>1453</v>
      </c>
      <c r="U402" s="154" t="s">
        <v>1453</v>
      </c>
      <c r="V402" s="154" t="s">
        <v>1453</v>
      </c>
      <c r="W402" s="154" t="s">
        <v>1453</v>
      </c>
      <c r="X402" s="154" t="s">
        <v>1453</v>
      </c>
      <c r="Y402" s="154" t="s">
        <v>1453</v>
      </c>
      <c r="Z402" s="154" t="s">
        <v>14745</v>
      </c>
      <c r="AA402" s="154" t="s">
        <v>1453</v>
      </c>
      <c r="AB402" s="154" t="s">
        <v>1453</v>
      </c>
      <c r="AC402" s="154" t="s">
        <v>14746</v>
      </c>
      <c r="AE402" s="154" t="s">
        <v>14747</v>
      </c>
      <c r="AF402" s="154" t="s">
        <v>14748</v>
      </c>
    </row>
    <row r="403" spans="1:32">
      <c r="A403" s="154" t="s">
        <v>10208</v>
      </c>
      <c r="B403" s="154" t="s">
        <v>14735</v>
      </c>
      <c r="C403" s="154" t="s">
        <v>10207</v>
      </c>
      <c r="D403" s="154" t="s">
        <v>10209</v>
      </c>
      <c r="E403" s="154" t="s">
        <v>14276</v>
      </c>
      <c r="F403" s="154" t="s">
        <v>14325</v>
      </c>
      <c r="G403" s="154" t="s">
        <v>21001</v>
      </c>
      <c r="H403" s="154" t="s">
        <v>20999</v>
      </c>
      <c r="N403" s="154" t="s">
        <v>14905</v>
      </c>
      <c r="O403" s="154" t="s">
        <v>14794</v>
      </c>
      <c r="P403" s="154" t="s">
        <v>14740</v>
      </c>
      <c r="Q403" s="154" t="s">
        <v>21000</v>
      </c>
      <c r="R403" s="154">
        <v>0</v>
      </c>
      <c r="S403" s="154">
        <v>0</v>
      </c>
      <c r="T403" s="154" t="s">
        <v>14797</v>
      </c>
      <c r="U403" s="154">
        <v>2310506276</v>
      </c>
      <c r="V403" s="154" t="s">
        <v>21000</v>
      </c>
      <c r="Z403" s="154" t="s">
        <v>14745</v>
      </c>
      <c r="AC403" s="154" t="s">
        <v>14746</v>
      </c>
      <c r="AE403" s="154" t="s">
        <v>14747</v>
      </c>
      <c r="AF403" s="154" t="s">
        <v>14748</v>
      </c>
    </row>
    <row r="404" spans="1:32">
      <c r="A404" s="154" t="s">
        <v>8614</v>
      </c>
      <c r="B404" s="154" t="s">
        <v>14735</v>
      </c>
      <c r="C404" s="154" t="s">
        <v>21002</v>
      </c>
      <c r="D404" s="154" t="s">
        <v>8615</v>
      </c>
      <c r="E404" s="154" t="s">
        <v>14333</v>
      </c>
      <c r="F404" s="154" t="s">
        <v>14325</v>
      </c>
      <c r="H404" s="154">
        <v>81353430064</v>
      </c>
      <c r="I404" s="154">
        <v>0</v>
      </c>
      <c r="J404" s="154">
        <v>0</v>
      </c>
      <c r="K404" s="154">
        <v>0</v>
      </c>
      <c r="M404" s="154" t="s">
        <v>21003</v>
      </c>
      <c r="N404" s="154" t="s">
        <v>19176</v>
      </c>
      <c r="O404" s="154" t="s">
        <v>19177</v>
      </c>
      <c r="P404" s="154" t="s">
        <v>14740</v>
      </c>
      <c r="Q404" s="154" t="s">
        <v>21004</v>
      </c>
      <c r="R404" s="154">
        <v>0</v>
      </c>
      <c r="S404" s="154" t="s">
        <v>21005</v>
      </c>
      <c r="T404" s="154" t="s">
        <v>14839</v>
      </c>
      <c r="U404" s="154">
        <v>351528973</v>
      </c>
      <c r="V404" s="154" t="s">
        <v>21006</v>
      </c>
      <c r="W404" s="154">
        <v>0</v>
      </c>
      <c r="X404" s="154">
        <v>0</v>
      </c>
      <c r="Y404" s="154">
        <v>0</v>
      </c>
      <c r="Z404" s="154" t="s">
        <v>14745</v>
      </c>
      <c r="AA404" s="154">
        <v>0</v>
      </c>
      <c r="AB404" s="154">
        <v>0</v>
      </c>
      <c r="AC404" s="154" t="s">
        <v>14746</v>
      </c>
      <c r="AE404" s="154" t="s">
        <v>15226</v>
      </c>
      <c r="AF404" s="154" t="s">
        <v>14748</v>
      </c>
    </row>
    <row r="405" spans="1:32">
      <c r="A405" s="154" t="s">
        <v>4990</v>
      </c>
      <c r="B405" s="154" t="s">
        <v>16004</v>
      </c>
      <c r="C405" s="154" t="s">
        <v>21007</v>
      </c>
      <c r="D405" s="154" t="s">
        <v>4991</v>
      </c>
      <c r="E405" s="154" t="s">
        <v>14934</v>
      </c>
      <c r="F405" s="154" t="s">
        <v>18814</v>
      </c>
      <c r="G405" s="154" t="s">
        <v>14606</v>
      </c>
      <c r="H405" s="154">
        <v>8998336932</v>
      </c>
      <c r="I405" s="154" t="s">
        <v>4992</v>
      </c>
      <c r="K405" s="154" t="s">
        <v>4992</v>
      </c>
      <c r="N405" s="154" t="s">
        <v>1791</v>
      </c>
      <c r="P405" s="154" t="s">
        <v>14740</v>
      </c>
      <c r="Q405" s="154" t="s">
        <v>21008</v>
      </c>
      <c r="R405" s="154" t="s">
        <v>21009</v>
      </c>
      <c r="S405" s="154" t="s">
        <v>21008</v>
      </c>
      <c r="T405" s="154" t="s">
        <v>21010</v>
      </c>
      <c r="U405" s="154" t="s">
        <v>21011</v>
      </c>
      <c r="V405" s="154" t="s">
        <v>4989</v>
      </c>
      <c r="Z405" s="154" t="s">
        <v>14745</v>
      </c>
      <c r="AC405" s="154" t="s">
        <v>14746</v>
      </c>
      <c r="AE405" s="154" t="s">
        <v>15226</v>
      </c>
      <c r="AF405" s="154" t="s">
        <v>14748</v>
      </c>
    </row>
    <row r="406" spans="1:32">
      <c r="A406" s="154" t="s">
        <v>18057</v>
      </c>
      <c r="B406" s="154" t="s">
        <v>14735</v>
      </c>
      <c r="C406" s="154" t="s">
        <v>21012</v>
      </c>
      <c r="D406" s="154" t="s">
        <v>21014</v>
      </c>
      <c r="E406" s="154" t="s">
        <v>17037</v>
      </c>
      <c r="F406" s="154" t="s">
        <v>15378</v>
      </c>
      <c r="G406" s="154" t="s">
        <v>21017</v>
      </c>
      <c r="H406" s="154">
        <v>83890909190</v>
      </c>
      <c r="I406" s="154" t="s">
        <v>21013</v>
      </c>
      <c r="K406" s="154" t="s">
        <v>21013</v>
      </c>
      <c r="N406" s="154" t="s">
        <v>15519</v>
      </c>
      <c r="O406" s="154" t="s">
        <v>14833</v>
      </c>
      <c r="P406" s="154" t="s">
        <v>14740</v>
      </c>
      <c r="Q406" s="154" t="s">
        <v>21015</v>
      </c>
      <c r="R406" s="154" t="s">
        <v>1453</v>
      </c>
      <c r="S406" s="154" t="s">
        <v>1453</v>
      </c>
      <c r="T406" s="154" t="s">
        <v>14797</v>
      </c>
      <c r="U406" s="154">
        <v>2040886683</v>
      </c>
      <c r="V406" s="154" t="s">
        <v>21016</v>
      </c>
      <c r="Z406" s="154" t="s">
        <v>14745</v>
      </c>
      <c r="AC406" s="154" t="s">
        <v>14746</v>
      </c>
      <c r="AD406" s="154">
        <v>904465986453000</v>
      </c>
      <c r="AE406" s="154" t="s">
        <v>14755</v>
      </c>
      <c r="AF406" s="154" t="s">
        <v>14748</v>
      </c>
    </row>
    <row r="407" spans="1:32">
      <c r="A407" s="154" t="s">
        <v>9920</v>
      </c>
      <c r="B407" s="154" t="s">
        <v>14735</v>
      </c>
      <c r="C407" s="154" t="s">
        <v>21018</v>
      </c>
      <c r="D407" s="154" t="s">
        <v>9921</v>
      </c>
      <c r="E407" s="154" t="s">
        <v>14324</v>
      </c>
      <c r="F407" s="154" t="s">
        <v>14325</v>
      </c>
      <c r="G407" s="154" t="s">
        <v>21020</v>
      </c>
      <c r="H407" s="154" t="s">
        <v>9922</v>
      </c>
      <c r="N407" s="154" t="s">
        <v>15265</v>
      </c>
      <c r="O407" s="154" t="s">
        <v>14794</v>
      </c>
      <c r="P407" s="154" t="s">
        <v>14740</v>
      </c>
      <c r="Q407" s="154" t="s">
        <v>21019</v>
      </c>
      <c r="R407" s="154">
        <v>0</v>
      </c>
      <c r="S407" s="154">
        <v>0</v>
      </c>
      <c r="T407" s="154" t="s">
        <v>14785</v>
      </c>
      <c r="U407" s="154">
        <v>1320016387129</v>
      </c>
      <c r="V407" s="154" t="s">
        <v>9919</v>
      </c>
      <c r="Z407" s="154" t="s">
        <v>14745</v>
      </c>
      <c r="AC407" s="154" t="s">
        <v>14746</v>
      </c>
      <c r="AE407" s="154" t="s">
        <v>15226</v>
      </c>
      <c r="AF407" s="154" t="s">
        <v>14748</v>
      </c>
    </row>
    <row r="408" spans="1:32">
      <c r="A408" s="154" t="s">
        <v>1675</v>
      </c>
      <c r="B408" s="154" t="s">
        <v>14735</v>
      </c>
      <c r="C408" s="154" t="s">
        <v>21021</v>
      </c>
      <c r="D408" s="154" t="s">
        <v>1676</v>
      </c>
      <c r="E408" s="154" t="s">
        <v>14934</v>
      </c>
      <c r="F408" s="154" t="s">
        <v>8749</v>
      </c>
      <c r="G408" s="154" t="s">
        <v>14606</v>
      </c>
      <c r="H408" s="154" t="s">
        <v>1677</v>
      </c>
      <c r="L408" s="154" t="s">
        <v>21022</v>
      </c>
      <c r="N408" s="154" t="s">
        <v>21023</v>
      </c>
      <c r="P408" s="154" t="s">
        <v>14740</v>
      </c>
      <c r="Q408" s="154" t="s">
        <v>21024</v>
      </c>
      <c r="T408" s="154" t="s">
        <v>21025</v>
      </c>
      <c r="U408" s="154">
        <v>903308824</v>
      </c>
      <c r="V408" s="154" t="s">
        <v>21024</v>
      </c>
      <c r="AC408" s="154" t="s">
        <v>14746</v>
      </c>
    </row>
    <row r="409" spans="1:32">
      <c r="A409" s="154" t="s">
        <v>1966</v>
      </c>
      <c r="B409" s="154" t="s">
        <v>14735</v>
      </c>
      <c r="C409" s="154" t="s">
        <v>21026</v>
      </c>
      <c r="D409" s="154" t="s">
        <v>1967</v>
      </c>
      <c r="E409" s="154" t="s">
        <v>14934</v>
      </c>
      <c r="F409" s="154" t="s">
        <v>8749</v>
      </c>
      <c r="G409" s="154" t="s">
        <v>14606</v>
      </c>
      <c r="H409" s="154" t="s">
        <v>1968</v>
      </c>
      <c r="J409" s="154" t="s">
        <v>1968</v>
      </c>
      <c r="N409" s="154" t="s">
        <v>21027</v>
      </c>
      <c r="P409" s="154" t="s">
        <v>14740</v>
      </c>
      <c r="Q409" s="154" t="s">
        <v>21028</v>
      </c>
      <c r="T409" s="154" t="s">
        <v>21029</v>
      </c>
      <c r="U409" s="154" t="s">
        <v>21030</v>
      </c>
      <c r="V409" s="154">
        <v>4020178910</v>
      </c>
      <c r="AC409" s="154" t="s">
        <v>15226</v>
      </c>
    </row>
    <row r="410" spans="1:32">
      <c r="A410" s="154" t="s">
        <v>7965</v>
      </c>
      <c r="B410" s="154" t="s">
        <v>14735</v>
      </c>
      <c r="C410" s="154" t="s">
        <v>21031</v>
      </c>
      <c r="D410" s="154" t="s">
        <v>7966</v>
      </c>
      <c r="E410" s="154" t="s">
        <v>14499</v>
      </c>
      <c r="F410" s="154" t="s">
        <v>14500</v>
      </c>
      <c r="H410" s="154" t="s">
        <v>7967</v>
      </c>
      <c r="N410" s="154" t="s">
        <v>20872</v>
      </c>
      <c r="O410" s="154" t="s">
        <v>15480</v>
      </c>
      <c r="P410" s="154" t="s">
        <v>14740</v>
      </c>
      <c r="Q410" s="154" t="s">
        <v>21032</v>
      </c>
      <c r="R410" s="154">
        <v>0</v>
      </c>
      <c r="S410" s="154">
        <v>0</v>
      </c>
      <c r="T410" s="154" t="s">
        <v>14785</v>
      </c>
      <c r="U410" s="154">
        <v>1110004024804</v>
      </c>
      <c r="V410" s="154" t="s">
        <v>21032</v>
      </c>
      <c r="Z410" s="154" t="s">
        <v>14745</v>
      </c>
      <c r="AC410" s="154" t="s">
        <v>14746</v>
      </c>
      <c r="AE410" s="154" t="s">
        <v>15226</v>
      </c>
      <c r="AF410" s="154" t="s">
        <v>14748</v>
      </c>
    </row>
    <row r="411" spans="1:32">
      <c r="A411" s="154" t="s">
        <v>11767</v>
      </c>
      <c r="B411" s="154" t="s">
        <v>16004</v>
      </c>
      <c r="C411" s="154" t="s">
        <v>11766</v>
      </c>
      <c r="D411" s="154" t="s">
        <v>21033</v>
      </c>
      <c r="E411" s="154" t="s">
        <v>14934</v>
      </c>
      <c r="F411" s="154" t="s">
        <v>15059</v>
      </c>
      <c r="G411" s="154" t="s">
        <v>21037</v>
      </c>
      <c r="H411" s="154" t="s">
        <v>11769</v>
      </c>
      <c r="N411" s="154" t="s">
        <v>15942</v>
      </c>
      <c r="O411" s="154" t="s">
        <v>14794</v>
      </c>
      <c r="P411" s="154" t="s">
        <v>14740</v>
      </c>
      <c r="Q411" s="154" t="s">
        <v>16778</v>
      </c>
      <c r="R411" s="154">
        <v>0</v>
      </c>
      <c r="S411" s="154">
        <v>0</v>
      </c>
      <c r="T411" s="154" t="s">
        <v>21034</v>
      </c>
      <c r="U411" s="154" t="s">
        <v>21035</v>
      </c>
      <c r="V411" s="154" t="s">
        <v>21036</v>
      </c>
      <c r="Z411" s="154" t="s">
        <v>14745</v>
      </c>
      <c r="AC411" s="154" t="s">
        <v>14746</v>
      </c>
      <c r="AD411" s="154">
        <v>19106582412000</v>
      </c>
      <c r="AE411" s="154" t="s">
        <v>14755</v>
      </c>
      <c r="AF411" s="154" t="s">
        <v>14748</v>
      </c>
    </row>
    <row r="412" spans="1:32">
      <c r="A412" s="154" t="s">
        <v>6249</v>
      </c>
      <c r="B412" s="154" t="s">
        <v>14735</v>
      </c>
      <c r="C412" s="154" t="s">
        <v>21038</v>
      </c>
      <c r="D412" s="154" t="s">
        <v>6250</v>
      </c>
      <c r="E412" s="154" t="s">
        <v>14396</v>
      </c>
      <c r="F412" s="154" t="s">
        <v>15378</v>
      </c>
      <c r="G412" s="154" t="s">
        <v>21042</v>
      </c>
      <c r="H412" s="154" t="s">
        <v>6251</v>
      </c>
      <c r="M412" s="154" t="s">
        <v>21039</v>
      </c>
      <c r="N412" s="154" t="s">
        <v>15129</v>
      </c>
      <c r="O412" s="154" t="s">
        <v>14794</v>
      </c>
      <c r="P412" s="154" t="s">
        <v>14740</v>
      </c>
      <c r="Q412" s="154" t="s">
        <v>21040</v>
      </c>
      <c r="R412" s="154" t="s">
        <v>1453</v>
      </c>
      <c r="S412" s="154" t="s">
        <v>1453</v>
      </c>
      <c r="T412" s="154" t="s">
        <v>14797</v>
      </c>
      <c r="U412" s="154" t="s">
        <v>21041</v>
      </c>
      <c r="V412" s="154" t="s">
        <v>21040</v>
      </c>
      <c r="Z412" s="154" t="s">
        <v>14745</v>
      </c>
      <c r="AC412" s="154" t="s">
        <v>14746</v>
      </c>
      <c r="AE412" s="154" t="s">
        <v>15226</v>
      </c>
      <c r="AF412" s="154" t="s">
        <v>14748</v>
      </c>
    </row>
    <row r="413" spans="1:32">
      <c r="A413" s="154" t="s">
        <v>7522</v>
      </c>
      <c r="B413" s="154" t="s">
        <v>14735</v>
      </c>
      <c r="C413" s="154" t="s">
        <v>21043</v>
      </c>
      <c r="D413" s="154" t="s">
        <v>7523</v>
      </c>
      <c r="E413" s="154" t="s">
        <v>14665</v>
      </c>
      <c r="F413" s="154" t="s">
        <v>14401</v>
      </c>
      <c r="H413" s="154" t="s">
        <v>7524</v>
      </c>
      <c r="I413" s="154" t="s">
        <v>7525</v>
      </c>
      <c r="K413" s="154" t="s">
        <v>7525</v>
      </c>
      <c r="N413" s="154" t="s">
        <v>15249</v>
      </c>
      <c r="O413" s="154" t="s">
        <v>14794</v>
      </c>
      <c r="P413" s="154" t="s">
        <v>14795</v>
      </c>
      <c r="Q413" s="154" t="s">
        <v>21044</v>
      </c>
      <c r="R413" s="154" t="s">
        <v>21044</v>
      </c>
      <c r="S413" s="154" t="s">
        <v>21044</v>
      </c>
      <c r="T413" s="154" t="s">
        <v>14797</v>
      </c>
      <c r="U413" s="154" t="s">
        <v>21045</v>
      </c>
      <c r="V413" s="154" t="s">
        <v>21044</v>
      </c>
      <c r="Z413" s="154" t="s">
        <v>14745</v>
      </c>
      <c r="AC413" s="154" t="s">
        <v>14746</v>
      </c>
      <c r="AE413" s="154" t="s">
        <v>15226</v>
      </c>
      <c r="AF413" s="154" t="s">
        <v>14748</v>
      </c>
    </row>
    <row r="414" spans="1:32">
      <c r="A414" s="154" t="s">
        <v>8046</v>
      </c>
      <c r="B414" s="154" t="s">
        <v>14735</v>
      </c>
      <c r="C414" s="154" t="s">
        <v>21046</v>
      </c>
      <c r="D414" s="154" t="s">
        <v>8047</v>
      </c>
      <c r="E414" s="154" t="s">
        <v>14934</v>
      </c>
      <c r="F414" s="154" t="s">
        <v>16094</v>
      </c>
      <c r="H414" s="154">
        <v>82273332118</v>
      </c>
      <c r="N414" s="154" t="s">
        <v>19630</v>
      </c>
      <c r="O414" s="154" t="s">
        <v>14988</v>
      </c>
      <c r="P414" s="154" t="s">
        <v>14740</v>
      </c>
      <c r="Q414" s="154" t="s">
        <v>8091</v>
      </c>
      <c r="R414" s="154">
        <v>0</v>
      </c>
      <c r="S414" s="154" t="s">
        <v>21047</v>
      </c>
      <c r="T414" s="154" t="s">
        <v>14850</v>
      </c>
      <c r="U414" s="154">
        <v>109401000016308</v>
      </c>
      <c r="V414" s="154" t="s">
        <v>21048</v>
      </c>
      <c r="Z414" s="154" t="s">
        <v>14745</v>
      </c>
      <c r="AC414" s="154" t="s">
        <v>14746</v>
      </c>
      <c r="AE414" s="154" t="s">
        <v>15226</v>
      </c>
      <c r="AF414" s="154" t="s">
        <v>14748</v>
      </c>
    </row>
    <row r="415" spans="1:32">
      <c r="A415" s="154" t="s">
        <v>10086</v>
      </c>
      <c r="B415" s="154" t="s">
        <v>14735</v>
      </c>
      <c r="C415" s="154" t="s">
        <v>21049</v>
      </c>
      <c r="D415" s="154" t="s">
        <v>10087</v>
      </c>
      <c r="E415" s="154" t="s">
        <v>14333</v>
      </c>
      <c r="F415" s="154" t="s">
        <v>14325</v>
      </c>
      <c r="G415" s="154" t="s">
        <v>21054</v>
      </c>
      <c r="H415" s="154" t="s">
        <v>21050</v>
      </c>
      <c r="I415" s="154">
        <v>0</v>
      </c>
      <c r="J415" s="154">
        <v>0</v>
      </c>
      <c r="K415" s="154">
        <v>0</v>
      </c>
      <c r="M415" s="154" t="s">
        <v>21051</v>
      </c>
      <c r="N415" s="154" t="s">
        <v>14848</v>
      </c>
      <c r="O415" s="154" t="s">
        <v>14804</v>
      </c>
      <c r="P415" s="154" t="s">
        <v>14740</v>
      </c>
      <c r="Q415" s="154">
        <v>0</v>
      </c>
      <c r="R415" s="154">
        <v>0</v>
      </c>
      <c r="S415" s="154">
        <v>0</v>
      </c>
      <c r="T415" s="154" t="s">
        <v>14862</v>
      </c>
      <c r="U415" s="154" t="s">
        <v>21052</v>
      </c>
      <c r="V415" s="154" t="s">
        <v>21053</v>
      </c>
      <c r="W415" s="154">
        <v>0</v>
      </c>
      <c r="X415" s="154">
        <v>0</v>
      </c>
      <c r="Y415" s="154">
        <v>0</v>
      </c>
      <c r="Z415" s="154" t="s">
        <v>14745</v>
      </c>
      <c r="AA415" s="154">
        <v>0</v>
      </c>
      <c r="AB415" s="154">
        <v>0</v>
      </c>
      <c r="AC415" s="154" t="s">
        <v>14746</v>
      </c>
      <c r="AE415" s="154" t="s">
        <v>15226</v>
      </c>
      <c r="AF415" s="154" t="s">
        <v>14748</v>
      </c>
    </row>
    <row r="416" spans="1:32">
      <c r="A416" s="154" t="s">
        <v>5399</v>
      </c>
      <c r="B416" s="154" t="s">
        <v>14735</v>
      </c>
      <c r="C416" s="154" t="s">
        <v>21055</v>
      </c>
      <c r="D416" s="154" t="s">
        <v>5400</v>
      </c>
      <c r="E416" s="154" t="s">
        <v>14934</v>
      </c>
      <c r="F416" s="154" t="s">
        <v>14935</v>
      </c>
      <c r="G416" s="154" t="s">
        <v>21060</v>
      </c>
      <c r="H416" s="154">
        <v>85395639191</v>
      </c>
      <c r="I416" s="154" t="s">
        <v>5401</v>
      </c>
      <c r="K416" s="154" t="s">
        <v>5401</v>
      </c>
      <c r="N416" s="154" t="s">
        <v>15401</v>
      </c>
      <c r="O416" s="154" t="s">
        <v>14761</v>
      </c>
      <c r="P416" s="154" t="s">
        <v>14740</v>
      </c>
      <c r="Q416" s="154" t="s">
        <v>21056</v>
      </c>
      <c r="R416" s="154" t="s">
        <v>21057</v>
      </c>
      <c r="S416" s="154" t="s">
        <v>21058</v>
      </c>
      <c r="T416" s="154" t="s">
        <v>21059</v>
      </c>
      <c r="U416" s="154">
        <v>294733713</v>
      </c>
      <c r="V416" s="154" t="s">
        <v>21057</v>
      </c>
      <c r="Y416" s="154">
        <v>0</v>
      </c>
      <c r="Z416" s="154" t="s">
        <v>14745</v>
      </c>
      <c r="AC416" s="154" t="s">
        <v>14746</v>
      </c>
      <c r="AE416" s="154" t="s">
        <v>15226</v>
      </c>
      <c r="AF416" s="154" t="s">
        <v>14748</v>
      </c>
    </row>
    <row r="417" spans="1:32">
      <c r="A417" s="154" t="s">
        <v>8005</v>
      </c>
      <c r="B417" s="154" t="s">
        <v>14735</v>
      </c>
      <c r="C417" s="154" t="s">
        <v>21061</v>
      </c>
      <c r="D417" s="154" t="s">
        <v>21062</v>
      </c>
      <c r="E417" s="154" t="s">
        <v>14934</v>
      </c>
      <c r="F417" s="154" t="s">
        <v>16094</v>
      </c>
      <c r="G417" s="154" t="s">
        <v>21066</v>
      </c>
      <c r="H417" s="154">
        <v>0</v>
      </c>
      <c r="N417" s="154" t="s">
        <v>21063</v>
      </c>
      <c r="O417" s="154" t="s">
        <v>18683</v>
      </c>
      <c r="P417" s="154" t="s">
        <v>14740</v>
      </c>
      <c r="Q417" s="154" t="s">
        <v>21064</v>
      </c>
      <c r="R417" s="154">
        <v>0</v>
      </c>
      <c r="S417" s="154">
        <v>0</v>
      </c>
      <c r="T417" s="154" t="s">
        <v>14785</v>
      </c>
      <c r="U417" s="154">
        <v>1100007899377</v>
      </c>
      <c r="V417" s="154" t="s">
        <v>21065</v>
      </c>
      <c r="Z417" s="154" t="s">
        <v>14745</v>
      </c>
      <c r="AC417" s="154" t="s">
        <v>14746</v>
      </c>
      <c r="AE417" s="154" t="s">
        <v>15226</v>
      </c>
      <c r="AF417" s="154" t="s">
        <v>14748</v>
      </c>
    </row>
    <row r="418" spans="1:32">
      <c r="A418" s="154" t="s">
        <v>3756</v>
      </c>
      <c r="B418" s="154" t="s">
        <v>14735</v>
      </c>
      <c r="C418" s="154" t="s">
        <v>21067</v>
      </c>
      <c r="D418" s="154" t="s">
        <v>3757</v>
      </c>
      <c r="E418" s="154" t="s">
        <v>14934</v>
      </c>
      <c r="G418" s="154" t="s">
        <v>14606</v>
      </c>
      <c r="H418" s="154" t="s">
        <v>3758</v>
      </c>
      <c r="I418" s="154" t="s">
        <v>3759</v>
      </c>
      <c r="J418" s="154" t="s">
        <v>3760</v>
      </c>
      <c r="K418" s="154" t="s">
        <v>3759</v>
      </c>
      <c r="L418" s="154" t="s">
        <v>21068</v>
      </c>
      <c r="N418" s="154" t="s">
        <v>15926</v>
      </c>
      <c r="P418" s="154" t="s">
        <v>14740</v>
      </c>
      <c r="Q418" s="154" t="s">
        <v>21069</v>
      </c>
      <c r="T418" s="154" t="s">
        <v>21070</v>
      </c>
      <c r="U418" s="154">
        <v>1560004601722</v>
      </c>
      <c r="V418" s="154" t="s">
        <v>3755</v>
      </c>
      <c r="W418" s="154">
        <v>2010</v>
      </c>
      <c r="X418" s="154">
        <v>2010</v>
      </c>
      <c r="Y418" s="154" t="s">
        <v>204</v>
      </c>
      <c r="Z418" s="154" t="s">
        <v>14745</v>
      </c>
      <c r="AA418" s="154" t="s">
        <v>204</v>
      </c>
      <c r="AB418" s="154" t="s">
        <v>204</v>
      </c>
      <c r="AC418" s="154" t="s">
        <v>14746</v>
      </c>
    </row>
    <row r="419" spans="1:32">
      <c r="A419" s="154" t="s">
        <v>18058</v>
      </c>
      <c r="B419" s="154" t="s">
        <v>14305</v>
      </c>
      <c r="C419" s="154" t="s">
        <v>21071</v>
      </c>
      <c r="D419" s="154" t="s">
        <v>21072</v>
      </c>
      <c r="E419" s="154" t="s">
        <v>14324</v>
      </c>
      <c r="F419" s="154" t="s">
        <v>16360</v>
      </c>
      <c r="G419" s="154" t="s">
        <v>21077</v>
      </c>
      <c r="H419" s="154">
        <v>85311111700</v>
      </c>
      <c r="I419" s="154" t="s">
        <v>1453</v>
      </c>
      <c r="J419" s="154" t="s">
        <v>1453</v>
      </c>
      <c r="K419" s="154" t="s">
        <v>1453</v>
      </c>
      <c r="M419" s="154" t="s">
        <v>21073</v>
      </c>
      <c r="N419" s="154" t="s">
        <v>15612</v>
      </c>
      <c r="O419" s="154" t="s">
        <v>14794</v>
      </c>
      <c r="P419" s="154" t="s">
        <v>14795</v>
      </c>
      <c r="Q419" s="154" t="s">
        <v>21074</v>
      </c>
      <c r="R419" s="154" t="s">
        <v>1453</v>
      </c>
      <c r="S419" s="154" t="s">
        <v>1453</v>
      </c>
      <c r="T419" s="154" t="s">
        <v>20102</v>
      </c>
      <c r="U419" s="154">
        <v>7117777744</v>
      </c>
      <c r="V419" s="154" t="s">
        <v>21075</v>
      </c>
      <c r="W419" s="154" t="s">
        <v>1453</v>
      </c>
      <c r="X419" s="154" t="s">
        <v>1453</v>
      </c>
      <c r="Y419" s="154" t="s">
        <v>1453</v>
      </c>
      <c r="Z419" s="154" t="s">
        <v>14745</v>
      </c>
      <c r="AA419" s="154" t="s">
        <v>1453</v>
      </c>
      <c r="AB419" s="154" t="s">
        <v>1453</v>
      </c>
      <c r="AC419" s="154" t="s">
        <v>14746</v>
      </c>
      <c r="AD419" s="154" t="s">
        <v>21076</v>
      </c>
      <c r="AE419" s="154" t="s">
        <v>14755</v>
      </c>
      <c r="AF419" s="154" t="s">
        <v>14748</v>
      </c>
    </row>
    <row r="420" spans="1:32">
      <c r="A420" s="154" t="s">
        <v>2129</v>
      </c>
      <c r="B420" s="154" t="s">
        <v>14735</v>
      </c>
      <c r="C420" s="154" t="s">
        <v>2128</v>
      </c>
      <c r="E420" s="154" t="s">
        <v>6</v>
      </c>
      <c r="G420" s="154" t="s">
        <v>14606</v>
      </c>
      <c r="AC420" s="154" t="s">
        <v>14746</v>
      </c>
    </row>
    <row r="421" spans="1:32">
      <c r="A421" s="154" t="s">
        <v>18059</v>
      </c>
      <c r="B421" s="154" t="s">
        <v>14735</v>
      </c>
      <c r="C421" s="154" t="s">
        <v>21078</v>
      </c>
      <c r="D421" s="154" t="s">
        <v>21081</v>
      </c>
      <c r="E421" s="154" t="s">
        <v>14934</v>
      </c>
      <c r="F421" s="154" t="s">
        <v>19900</v>
      </c>
      <c r="G421" s="154" t="s">
        <v>21086</v>
      </c>
      <c r="H421" s="154" t="s">
        <v>21079</v>
      </c>
      <c r="I421" s="154" t="s">
        <v>21080</v>
      </c>
      <c r="J421" s="154" t="s">
        <v>1453</v>
      </c>
      <c r="K421" s="154" t="s">
        <v>21080</v>
      </c>
      <c r="M421" s="154" t="s">
        <v>1453</v>
      </c>
      <c r="N421" s="154" t="s">
        <v>14910</v>
      </c>
      <c r="O421" s="154" t="s">
        <v>14794</v>
      </c>
      <c r="P421" s="154" t="s">
        <v>14795</v>
      </c>
      <c r="Q421" s="154" t="s">
        <v>21082</v>
      </c>
      <c r="R421" s="154" t="s">
        <v>1453</v>
      </c>
      <c r="S421" s="154" t="s">
        <v>1453</v>
      </c>
      <c r="T421" s="154" t="s">
        <v>16456</v>
      </c>
      <c r="U421" s="154" t="s">
        <v>21083</v>
      </c>
      <c r="V421" s="154" t="s">
        <v>21084</v>
      </c>
      <c r="W421" s="154" t="s">
        <v>1453</v>
      </c>
      <c r="X421" s="154" t="s">
        <v>1453</v>
      </c>
      <c r="Y421" s="154" t="s">
        <v>1453</v>
      </c>
      <c r="Z421" s="154" t="s">
        <v>14745</v>
      </c>
      <c r="AA421" s="154" t="s">
        <v>1453</v>
      </c>
      <c r="AB421" s="154" t="s">
        <v>1453</v>
      </c>
      <c r="AC421" s="154" t="s">
        <v>14746</v>
      </c>
      <c r="AD421" s="154" t="s">
        <v>21085</v>
      </c>
      <c r="AE421" s="154" t="s">
        <v>14747</v>
      </c>
      <c r="AF421" s="154" t="s">
        <v>14748</v>
      </c>
    </row>
    <row r="422" spans="1:32">
      <c r="A422" s="154" t="s">
        <v>7619</v>
      </c>
      <c r="B422" s="154" t="s">
        <v>14735</v>
      </c>
      <c r="C422" s="154" t="s">
        <v>21087</v>
      </c>
      <c r="D422" s="154" t="s">
        <v>7620</v>
      </c>
      <c r="E422" s="154" t="s">
        <v>14704</v>
      </c>
      <c r="F422" s="154" t="s">
        <v>14467</v>
      </c>
      <c r="H422" s="154" t="s">
        <v>7621</v>
      </c>
      <c r="N422" s="154" t="s">
        <v>14803</v>
      </c>
      <c r="O422" s="154" t="s">
        <v>14804</v>
      </c>
      <c r="P422" s="154" t="s">
        <v>14740</v>
      </c>
      <c r="Q422" s="154" t="s">
        <v>21088</v>
      </c>
      <c r="R422" s="154">
        <v>0</v>
      </c>
      <c r="S422" s="154">
        <v>0</v>
      </c>
      <c r="T422" s="154" t="s">
        <v>14785</v>
      </c>
      <c r="U422" s="154">
        <v>1270006603474</v>
      </c>
      <c r="V422" s="154" t="s">
        <v>21088</v>
      </c>
      <c r="Z422" s="154" t="s">
        <v>14745</v>
      </c>
      <c r="AC422" s="154" t="s">
        <v>14746</v>
      </c>
      <c r="AE422" s="154" t="s">
        <v>15226</v>
      </c>
      <c r="AF422" s="154" t="s">
        <v>14748</v>
      </c>
    </row>
    <row r="423" spans="1:32">
      <c r="A423" s="154" t="s">
        <v>9376</v>
      </c>
      <c r="B423" s="154" t="s">
        <v>16004</v>
      </c>
      <c r="C423" s="154" t="s">
        <v>21089</v>
      </c>
      <c r="D423" s="154" t="s">
        <v>21092</v>
      </c>
      <c r="E423" s="154" t="s">
        <v>14466</v>
      </c>
      <c r="F423" s="154" t="s">
        <v>15319</v>
      </c>
      <c r="G423" s="154" t="s">
        <v>21096</v>
      </c>
      <c r="H423" s="154" t="s">
        <v>21090</v>
      </c>
      <c r="I423" s="154" t="s">
        <v>21091</v>
      </c>
      <c r="J423" s="154">
        <v>0</v>
      </c>
      <c r="K423" s="154" t="s">
        <v>21091</v>
      </c>
      <c r="M423" s="154" t="s">
        <v>21093</v>
      </c>
      <c r="N423" s="154" t="s">
        <v>15021</v>
      </c>
      <c r="O423" s="154" t="s">
        <v>14794</v>
      </c>
      <c r="P423" s="154" t="s">
        <v>14740</v>
      </c>
      <c r="Q423" s="154">
        <v>0</v>
      </c>
      <c r="R423" s="154">
        <v>0</v>
      </c>
      <c r="S423" s="154">
        <v>0</v>
      </c>
      <c r="T423" s="154" t="s">
        <v>14862</v>
      </c>
      <c r="U423" s="154" t="s">
        <v>21094</v>
      </c>
      <c r="V423" s="154" t="s">
        <v>21095</v>
      </c>
      <c r="W423" s="154">
        <v>0</v>
      </c>
      <c r="X423" s="154">
        <v>0</v>
      </c>
      <c r="Y423" s="154">
        <v>0</v>
      </c>
      <c r="Z423" s="154" t="s">
        <v>14745</v>
      </c>
      <c r="AA423" s="154">
        <v>0</v>
      </c>
      <c r="AB423" s="154">
        <v>0</v>
      </c>
      <c r="AC423" s="154" t="s">
        <v>14746</v>
      </c>
      <c r="AE423" s="154" t="s">
        <v>15226</v>
      </c>
      <c r="AF423" s="154" t="s">
        <v>14748</v>
      </c>
    </row>
    <row r="424" spans="1:32">
      <c r="A424" s="154" t="s">
        <v>1899</v>
      </c>
      <c r="B424" s="154" t="s">
        <v>14735</v>
      </c>
      <c r="C424" s="154" t="s">
        <v>1898</v>
      </c>
      <c r="D424" s="154" t="s">
        <v>1900</v>
      </c>
      <c r="E424" s="154" t="s">
        <v>6</v>
      </c>
      <c r="G424" s="154" t="s">
        <v>14606</v>
      </c>
      <c r="H424" s="154" t="s">
        <v>1901</v>
      </c>
      <c r="J424" s="154" t="s">
        <v>1901</v>
      </c>
      <c r="M424" s="154" t="s">
        <v>21097</v>
      </c>
      <c r="N424" s="154" t="s">
        <v>15943</v>
      </c>
      <c r="P424" s="154" t="s">
        <v>469</v>
      </c>
      <c r="T424" s="154" t="s">
        <v>21098</v>
      </c>
      <c r="U424" s="154">
        <v>3411229407</v>
      </c>
      <c r="V424" s="154" t="s">
        <v>21099</v>
      </c>
      <c r="AC424" s="154" t="s">
        <v>14746</v>
      </c>
    </row>
    <row r="425" spans="1:32">
      <c r="A425" s="154" t="s">
        <v>3706</v>
      </c>
      <c r="B425" s="154" t="s">
        <v>16004</v>
      </c>
      <c r="C425" s="154" t="s">
        <v>21100</v>
      </c>
      <c r="D425" s="154" t="s">
        <v>21102</v>
      </c>
      <c r="E425" s="154" t="s">
        <v>18905</v>
      </c>
      <c r="G425" s="154" t="s">
        <v>14606</v>
      </c>
      <c r="H425" s="154" t="s">
        <v>3708</v>
      </c>
      <c r="I425" s="154" t="s">
        <v>3709</v>
      </c>
      <c r="J425" s="154" t="s">
        <v>3708</v>
      </c>
      <c r="K425" s="154" t="s">
        <v>3709</v>
      </c>
      <c r="L425" s="154" t="s">
        <v>21101</v>
      </c>
      <c r="N425" s="154" t="s">
        <v>19835</v>
      </c>
      <c r="P425" s="154" t="s">
        <v>14740</v>
      </c>
      <c r="Q425" s="154" t="s">
        <v>21103</v>
      </c>
      <c r="T425" s="154" t="s">
        <v>14785</v>
      </c>
      <c r="U425" s="154">
        <v>1360004277692</v>
      </c>
      <c r="V425" s="154" t="s">
        <v>21103</v>
      </c>
      <c r="W425" s="154">
        <v>2009</v>
      </c>
      <c r="X425" s="154">
        <v>2009</v>
      </c>
      <c r="Y425" s="154" t="s">
        <v>204</v>
      </c>
      <c r="Z425" s="154" t="s">
        <v>14745</v>
      </c>
      <c r="AA425" s="154" t="s">
        <v>204</v>
      </c>
      <c r="AB425" s="154" t="s">
        <v>204</v>
      </c>
      <c r="AC425" s="154" t="s">
        <v>14746</v>
      </c>
    </row>
    <row r="426" spans="1:32">
      <c r="A426" s="154" t="s">
        <v>18060</v>
      </c>
      <c r="B426" s="154" t="s">
        <v>14735</v>
      </c>
      <c r="C426" s="154" t="s">
        <v>21104</v>
      </c>
      <c r="D426" s="154" t="s">
        <v>8144</v>
      </c>
      <c r="E426" s="154" t="s">
        <v>14704</v>
      </c>
      <c r="F426" s="154" t="s">
        <v>14467</v>
      </c>
      <c r="H426" s="154" t="s">
        <v>8145</v>
      </c>
      <c r="J426" s="154" t="s">
        <v>8146</v>
      </c>
      <c r="N426" s="154" t="s">
        <v>15771</v>
      </c>
      <c r="O426" s="154" t="s">
        <v>14988</v>
      </c>
      <c r="P426" s="154" t="s">
        <v>14795</v>
      </c>
      <c r="Q426" s="154" t="s">
        <v>8142</v>
      </c>
      <c r="R426" s="154" t="s">
        <v>21105</v>
      </c>
      <c r="S426" s="154" t="s">
        <v>21105</v>
      </c>
      <c r="T426" s="154" t="s">
        <v>14806</v>
      </c>
      <c r="U426" s="154" t="s">
        <v>21106</v>
      </c>
      <c r="V426" s="154" t="s">
        <v>8142</v>
      </c>
      <c r="Z426" s="154" t="s">
        <v>14745</v>
      </c>
      <c r="AC426" s="154" t="s">
        <v>14746</v>
      </c>
      <c r="AD426" s="154" t="s">
        <v>21107</v>
      </c>
      <c r="AE426" s="154" t="s">
        <v>14746</v>
      </c>
      <c r="AF426" s="154" t="s">
        <v>16903</v>
      </c>
    </row>
    <row r="427" spans="1:32">
      <c r="A427" s="154" t="s">
        <v>8151</v>
      </c>
      <c r="B427" s="154" t="s">
        <v>14735</v>
      </c>
      <c r="C427" s="154" t="s">
        <v>21108</v>
      </c>
      <c r="D427" s="154" t="s">
        <v>21109</v>
      </c>
      <c r="E427" s="154" t="s">
        <v>14704</v>
      </c>
      <c r="F427" s="154" t="s">
        <v>14467</v>
      </c>
      <c r="H427" s="154" t="s">
        <v>8153</v>
      </c>
      <c r="I427" s="154" t="s">
        <v>8154</v>
      </c>
      <c r="J427" s="154" t="s">
        <v>8146</v>
      </c>
      <c r="K427" s="154" t="s">
        <v>8154</v>
      </c>
      <c r="N427" s="154" t="s">
        <v>15771</v>
      </c>
      <c r="O427" s="154" t="s">
        <v>14988</v>
      </c>
      <c r="P427" s="154" t="s">
        <v>14740</v>
      </c>
      <c r="Q427" s="154" t="s">
        <v>21110</v>
      </c>
      <c r="R427" s="154">
        <v>0</v>
      </c>
      <c r="S427" s="154">
        <v>0</v>
      </c>
      <c r="T427" s="154" t="s">
        <v>21111</v>
      </c>
      <c r="U427" s="154" t="s">
        <v>21106</v>
      </c>
      <c r="V427" s="154" t="s">
        <v>8150</v>
      </c>
      <c r="Z427" s="154" t="s">
        <v>14745</v>
      </c>
      <c r="AC427" s="154" t="s">
        <v>15226</v>
      </c>
      <c r="AD427" s="154" t="s">
        <v>21107</v>
      </c>
      <c r="AE427" s="154" t="s">
        <v>14746</v>
      </c>
      <c r="AF427" s="154" t="s">
        <v>16903</v>
      </c>
    </row>
    <row r="428" spans="1:32">
      <c r="A428" s="154" t="s">
        <v>5171</v>
      </c>
      <c r="B428" s="154" t="s">
        <v>14735</v>
      </c>
      <c r="C428" s="154" t="s">
        <v>21112</v>
      </c>
      <c r="D428" s="154" t="s">
        <v>5172</v>
      </c>
      <c r="E428" s="154" t="s">
        <v>14324</v>
      </c>
      <c r="F428" s="154" t="s">
        <v>21115</v>
      </c>
      <c r="H428" s="154" t="s">
        <v>5173</v>
      </c>
      <c r="I428" s="154" t="s">
        <v>5174</v>
      </c>
      <c r="J428" s="154" t="s">
        <v>5175</v>
      </c>
      <c r="K428" s="154" t="s">
        <v>5174</v>
      </c>
      <c r="N428" s="154" t="s">
        <v>469</v>
      </c>
      <c r="P428" s="154" t="s">
        <v>14740</v>
      </c>
      <c r="Q428" s="154" t="s">
        <v>16224</v>
      </c>
      <c r="R428" s="154">
        <v>0</v>
      </c>
      <c r="S428" s="154">
        <v>0</v>
      </c>
      <c r="T428" s="154" t="s">
        <v>14785</v>
      </c>
      <c r="U428" s="154" t="s">
        <v>21113</v>
      </c>
      <c r="V428" s="154" t="s">
        <v>21114</v>
      </c>
      <c r="Z428" s="154" t="s">
        <v>14745</v>
      </c>
      <c r="AC428" s="154" t="s">
        <v>15226</v>
      </c>
      <c r="AE428" s="154" t="s">
        <v>15226</v>
      </c>
      <c r="AF428" s="154" t="s">
        <v>14748</v>
      </c>
    </row>
    <row r="429" spans="1:32">
      <c r="A429" s="154" t="s">
        <v>5015</v>
      </c>
      <c r="B429" s="154" t="s">
        <v>14735</v>
      </c>
      <c r="C429" s="154" t="s">
        <v>21116</v>
      </c>
      <c r="D429" s="154" t="s">
        <v>5016</v>
      </c>
      <c r="E429" s="154" t="s">
        <v>14324</v>
      </c>
      <c r="F429" s="154" t="s">
        <v>14401</v>
      </c>
      <c r="G429" s="154" t="s">
        <v>21122</v>
      </c>
      <c r="H429" s="154" t="s">
        <v>5017</v>
      </c>
      <c r="I429" s="154" t="s">
        <v>5018</v>
      </c>
      <c r="J429" s="154" t="s">
        <v>5019</v>
      </c>
      <c r="K429" s="154" t="s">
        <v>5018</v>
      </c>
      <c r="N429" s="154" t="s">
        <v>2273</v>
      </c>
      <c r="P429" s="154" t="s">
        <v>14740</v>
      </c>
      <c r="Q429" s="154" t="s">
        <v>21117</v>
      </c>
      <c r="R429" s="154" t="s">
        <v>21118</v>
      </c>
      <c r="S429" s="154" t="s">
        <v>21118</v>
      </c>
      <c r="T429" s="154" t="s">
        <v>21119</v>
      </c>
      <c r="U429" s="154" t="s">
        <v>21120</v>
      </c>
      <c r="V429" s="154" t="s">
        <v>21121</v>
      </c>
      <c r="Z429" s="154" t="s">
        <v>14745</v>
      </c>
      <c r="AC429" s="154" t="s">
        <v>14746</v>
      </c>
      <c r="AE429" s="154" t="s">
        <v>15226</v>
      </c>
      <c r="AF429" s="154" t="s">
        <v>14748</v>
      </c>
    </row>
    <row r="430" spans="1:32">
      <c r="A430" s="154" t="s">
        <v>18061</v>
      </c>
      <c r="B430" s="154" t="s">
        <v>15303</v>
      </c>
      <c r="C430" s="154" t="s">
        <v>21123</v>
      </c>
      <c r="D430" s="154" t="s">
        <v>21125</v>
      </c>
      <c r="E430" s="154" t="s">
        <v>18905</v>
      </c>
      <c r="F430" s="154" t="s">
        <v>8749</v>
      </c>
      <c r="H430" s="154" t="s">
        <v>21124</v>
      </c>
      <c r="I430" s="154" t="s">
        <v>1453</v>
      </c>
      <c r="J430" s="154" t="s">
        <v>1453</v>
      </c>
      <c r="K430" s="154" t="s">
        <v>1453</v>
      </c>
      <c r="M430" s="154" t="s">
        <v>1453</v>
      </c>
      <c r="N430" s="154" t="s">
        <v>19129</v>
      </c>
      <c r="O430" s="154" t="s">
        <v>19035</v>
      </c>
      <c r="P430" s="154" t="s">
        <v>21126</v>
      </c>
      <c r="Q430" s="154" t="s">
        <v>21127</v>
      </c>
      <c r="R430" s="154" t="s">
        <v>1453</v>
      </c>
      <c r="S430" s="154" t="s">
        <v>1453</v>
      </c>
      <c r="T430" s="154" t="s">
        <v>14850</v>
      </c>
      <c r="U430" s="154" t="s">
        <v>21128</v>
      </c>
      <c r="V430" s="154" t="s">
        <v>21129</v>
      </c>
      <c r="W430" s="154" t="s">
        <v>1453</v>
      </c>
      <c r="X430" s="154" t="s">
        <v>1453</v>
      </c>
      <c r="Y430" s="154" t="s">
        <v>1453</v>
      </c>
      <c r="Z430" s="154" t="s">
        <v>14745</v>
      </c>
      <c r="AA430" s="154" t="s">
        <v>1453</v>
      </c>
      <c r="AC430" s="154" t="s">
        <v>14746</v>
      </c>
      <c r="AE430" s="154" t="s">
        <v>14747</v>
      </c>
      <c r="AF430" s="154" t="s">
        <v>14748</v>
      </c>
    </row>
    <row r="431" spans="1:32">
      <c r="A431" s="154" t="s">
        <v>8508</v>
      </c>
      <c r="B431" s="154" t="s">
        <v>14735</v>
      </c>
      <c r="C431" s="154" t="s">
        <v>21130</v>
      </c>
      <c r="D431" s="154" t="s">
        <v>21131</v>
      </c>
      <c r="E431" s="154" t="s">
        <v>14396</v>
      </c>
      <c r="F431" s="154" t="s">
        <v>17025</v>
      </c>
      <c r="G431" s="154">
        <v>0</v>
      </c>
      <c r="H431" s="154" t="s">
        <v>8510</v>
      </c>
      <c r="I431" s="154">
        <v>0</v>
      </c>
      <c r="J431" s="154">
        <v>0</v>
      </c>
      <c r="K431" s="154">
        <v>0</v>
      </c>
      <c r="M431" s="154">
        <v>0</v>
      </c>
      <c r="N431" s="154" t="s">
        <v>14910</v>
      </c>
      <c r="O431" s="154" t="s">
        <v>14794</v>
      </c>
      <c r="P431" s="154" t="s">
        <v>14740</v>
      </c>
      <c r="Q431" s="154">
        <v>0</v>
      </c>
      <c r="R431" s="154">
        <v>0</v>
      </c>
      <c r="S431" s="154">
        <v>0</v>
      </c>
      <c r="T431" s="154" t="s">
        <v>14862</v>
      </c>
      <c r="U431" s="154">
        <v>7740289050</v>
      </c>
      <c r="V431" s="154" t="s">
        <v>21132</v>
      </c>
      <c r="W431" s="154">
        <v>0</v>
      </c>
      <c r="X431" s="154">
        <v>0</v>
      </c>
      <c r="Y431" s="154">
        <v>0</v>
      </c>
      <c r="Z431" s="154" t="s">
        <v>14745</v>
      </c>
      <c r="AA431" s="154">
        <v>0</v>
      </c>
      <c r="AB431" s="154">
        <v>0</v>
      </c>
      <c r="AC431" s="154" t="s">
        <v>14746</v>
      </c>
      <c r="AE431" s="154" t="s">
        <v>15226</v>
      </c>
      <c r="AF431" s="154" t="s">
        <v>14748</v>
      </c>
    </row>
    <row r="432" spans="1:32">
      <c r="A432" s="154" t="s">
        <v>2056</v>
      </c>
      <c r="B432" s="154" t="s">
        <v>14735</v>
      </c>
      <c r="C432" s="154" t="s">
        <v>2055</v>
      </c>
      <c r="D432" s="154" t="s">
        <v>2057</v>
      </c>
      <c r="E432" s="154" t="s">
        <v>6</v>
      </c>
      <c r="G432" s="154" t="s">
        <v>14606</v>
      </c>
      <c r="AC432" s="154" t="s">
        <v>14746</v>
      </c>
    </row>
    <row r="433" spans="1:32">
      <c r="A433" s="154" t="s">
        <v>14631</v>
      </c>
      <c r="B433" s="154" t="s">
        <v>14735</v>
      </c>
      <c r="C433" s="154" t="s">
        <v>14789</v>
      </c>
      <c r="D433" s="154" t="s">
        <v>21133</v>
      </c>
      <c r="E433" s="154" t="s">
        <v>14276</v>
      </c>
      <c r="F433" s="154" t="s">
        <v>14641</v>
      </c>
      <c r="G433" s="154" t="s">
        <v>14642</v>
      </c>
      <c r="H433" s="154" t="s">
        <v>14791</v>
      </c>
      <c r="I433" s="154" t="s">
        <v>14792</v>
      </c>
      <c r="J433" s="154" t="s">
        <v>1453</v>
      </c>
      <c r="K433" s="154" t="s">
        <v>14792</v>
      </c>
      <c r="M433" s="154" t="s">
        <v>1453</v>
      </c>
      <c r="N433" s="154" t="s">
        <v>14793</v>
      </c>
      <c r="O433" s="154" t="s">
        <v>14794</v>
      </c>
      <c r="P433" s="154" t="s">
        <v>14795</v>
      </c>
      <c r="Q433" s="154" t="s">
        <v>14796</v>
      </c>
      <c r="R433" s="154" t="s">
        <v>1453</v>
      </c>
      <c r="S433" s="154" t="s">
        <v>1453</v>
      </c>
      <c r="T433" s="154" t="s">
        <v>14797</v>
      </c>
      <c r="U433" s="154">
        <v>8105588948</v>
      </c>
      <c r="V433" s="154" t="s">
        <v>14799</v>
      </c>
      <c r="W433" s="154" t="s">
        <v>1453</v>
      </c>
      <c r="X433" s="154" t="s">
        <v>1453</v>
      </c>
      <c r="Y433" s="154" t="s">
        <v>1453</v>
      </c>
      <c r="Z433" s="154" t="s">
        <v>14745</v>
      </c>
      <c r="AB433" s="154" t="s">
        <v>1453</v>
      </c>
      <c r="AC433" s="154" t="s">
        <v>14746</v>
      </c>
      <c r="AE433" s="154" t="s">
        <v>14747</v>
      </c>
      <c r="AF433" s="154" t="s">
        <v>14748</v>
      </c>
    </row>
    <row r="434" spans="1:32">
      <c r="A434" s="154" t="s">
        <v>4935</v>
      </c>
      <c r="B434" s="154" t="s">
        <v>14735</v>
      </c>
      <c r="C434" s="154" t="s">
        <v>21134</v>
      </c>
      <c r="D434" s="154" t="s">
        <v>4936</v>
      </c>
      <c r="E434" s="154" t="s">
        <v>14934</v>
      </c>
      <c r="F434" s="154" t="s">
        <v>16094</v>
      </c>
      <c r="G434" s="154" t="s">
        <v>14606</v>
      </c>
      <c r="H434" s="154">
        <v>85729219543</v>
      </c>
      <c r="I434" s="154" t="s">
        <v>4937</v>
      </c>
      <c r="K434" s="154" t="s">
        <v>4937</v>
      </c>
      <c r="L434" s="154" t="s">
        <v>15281</v>
      </c>
      <c r="N434" s="154" t="s">
        <v>21135</v>
      </c>
      <c r="P434" s="154" t="s">
        <v>14740</v>
      </c>
      <c r="Q434" s="154" t="s">
        <v>21136</v>
      </c>
      <c r="R434" s="154" t="s">
        <v>21136</v>
      </c>
      <c r="S434" s="154" t="s">
        <v>21136</v>
      </c>
      <c r="T434" s="154" t="s">
        <v>14785</v>
      </c>
      <c r="U434" s="154">
        <v>1360006044637</v>
      </c>
      <c r="V434" s="154" t="s">
        <v>21137</v>
      </c>
      <c r="Z434" s="154" t="s">
        <v>14745</v>
      </c>
      <c r="AC434" s="154" t="s">
        <v>14746</v>
      </c>
      <c r="AD434" s="154" t="s">
        <v>21138</v>
      </c>
      <c r="AE434" s="154" t="s">
        <v>14746</v>
      </c>
      <c r="AF434" s="154" t="s">
        <v>21139</v>
      </c>
    </row>
    <row r="435" spans="1:32">
      <c r="A435" s="154" t="s">
        <v>18062</v>
      </c>
      <c r="B435" s="154" t="s">
        <v>14735</v>
      </c>
      <c r="C435" s="154" t="s">
        <v>21140</v>
      </c>
      <c r="D435" s="154" t="s">
        <v>21143</v>
      </c>
      <c r="E435" s="154" t="s">
        <v>14324</v>
      </c>
      <c r="F435" s="154" t="s">
        <v>14690</v>
      </c>
      <c r="G435" s="154" t="s">
        <v>21146</v>
      </c>
      <c r="H435" s="154" t="s">
        <v>21141</v>
      </c>
      <c r="I435" s="154" t="s">
        <v>21142</v>
      </c>
      <c r="J435" s="154" t="s">
        <v>1453</v>
      </c>
      <c r="K435" s="154" t="s">
        <v>21142</v>
      </c>
      <c r="M435" s="154" t="s">
        <v>1453</v>
      </c>
      <c r="N435" s="154" t="s">
        <v>14860</v>
      </c>
      <c r="O435" s="154" t="s">
        <v>14804</v>
      </c>
      <c r="P435" s="154" t="s">
        <v>14795</v>
      </c>
      <c r="Q435" s="154" t="s">
        <v>21144</v>
      </c>
      <c r="R435" s="154" t="s">
        <v>1453</v>
      </c>
      <c r="S435" s="154" t="s">
        <v>1453</v>
      </c>
      <c r="T435" s="154" t="s">
        <v>14806</v>
      </c>
      <c r="U435" s="154">
        <v>1200011461485</v>
      </c>
      <c r="V435" s="154" t="s">
        <v>21145</v>
      </c>
      <c r="W435" s="154" t="s">
        <v>1453</v>
      </c>
      <c r="X435" s="154" t="s">
        <v>1453</v>
      </c>
      <c r="Y435" s="154" t="s">
        <v>1453</v>
      </c>
      <c r="Z435" s="154" t="s">
        <v>14745</v>
      </c>
      <c r="AA435" s="154" t="s">
        <v>1453</v>
      </c>
      <c r="AB435" s="154" t="s">
        <v>1453</v>
      </c>
      <c r="AC435" s="154" t="s">
        <v>14746</v>
      </c>
      <c r="AE435" s="154" t="s">
        <v>14747</v>
      </c>
      <c r="AF435" s="154" t="s">
        <v>14748</v>
      </c>
    </row>
    <row r="436" spans="1:32">
      <c r="A436" s="154" t="s">
        <v>12811</v>
      </c>
      <c r="B436" s="154" t="s">
        <v>15303</v>
      </c>
      <c r="C436" s="154" t="s">
        <v>12810</v>
      </c>
      <c r="D436" s="154" t="s">
        <v>12812</v>
      </c>
      <c r="E436" s="154" t="s">
        <v>14641</v>
      </c>
      <c r="F436" s="154" t="s">
        <v>14641</v>
      </c>
      <c r="G436" s="154" t="s">
        <v>21150</v>
      </c>
      <c r="H436" s="154" t="s">
        <v>12813</v>
      </c>
      <c r="I436" s="154" t="s">
        <v>1453</v>
      </c>
      <c r="J436" s="154" t="s">
        <v>1453</v>
      </c>
      <c r="K436" s="154" t="s">
        <v>1453</v>
      </c>
      <c r="M436" s="154" t="s">
        <v>1453</v>
      </c>
      <c r="N436" s="154" t="s">
        <v>14883</v>
      </c>
      <c r="O436" s="154" t="s">
        <v>14833</v>
      </c>
      <c r="P436" s="154" t="s">
        <v>14795</v>
      </c>
      <c r="Q436" s="154" t="s">
        <v>21147</v>
      </c>
      <c r="R436" s="154" t="s">
        <v>1453</v>
      </c>
      <c r="S436" s="154" t="s">
        <v>1453</v>
      </c>
      <c r="T436" s="154" t="s">
        <v>21147</v>
      </c>
      <c r="U436" s="154" t="s">
        <v>21148</v>
      </c>
      <c r="V436" s="154" t="s">
        <v>14785</v>
      </c>
      <c r="W436" s="154" t="s">
        <v>1453</v>
      </c>
      <c r="X436" s="154" t="s">
        <v>1453</v>
      </c>
      <c r="Y436" s="154" t="s">
        <v>1453</v>
      </c>
      <c r="Z436" s="154" t="s">
        <v>14745</v>
      </c>
      <c r="AA436" s="154" t="s">
        <v>1453</v>
      </c>
      <c r="AB436" s="154" t="s">
        <v>1453</v>
      </c>
      <c r="AC436" s="154" t="s">
        <v>14746</v>
      </c>
      <c r="AD436" s="154" t="s">
        <v>21149</v>
      </c>
      <c r="AE436" s="154" t="s">
        <v>14755</v>
      </c>
      <c r="AF436" s="154" t="s">
        <v>14748</v>
      </c>
    </row>
    <row r="437" spans="1:32">
      <c r="A437" s="154" t="s">
        <v>6185</v>
      </c>
      <c r="B437" s="154" t="s">
        <v>14735</v>
      </c>
      <c r="C437" s="154" t="s">
        <v>21151</v>
      </c>
      <c r="D437" s="154" t="s">
        <v>6186</v>
      </c>
      <c r="E437" s="154" t="s">
        <v>14276</v>
      </c>
      <c r="F437" s="154" t="s">
        <v>14403</v>
      </c>
      <c r="H437" s="154" t="s">
        <v>6187</v>
      </c>
      <c r="I437" s="154" t="s">
        <v>6188</v>
      </c>
      <c r="J437" s="154" t="s">
        <v>6189</v>
      </c>
      <c r="K437" s="154" t="s">
        <v>6188</v>
      </c>
      <c r="N437" s="154" t="s">
        <v>14848</v>
      </c>
      <c r="O437" s="154" t="s">
        <v>14804</v>
      </c>
      <c r="P437" s="154" t="s">
        <v>14740</v>
      </c>
      <c r="Q437" s="154" t="s">
        <v>21152</v>
      </c>
      <c r="R437" s="154">
        <v>0</v>
      </c>
      <c r="S437" s="154">
        <v>0</v>
      </c>
      <c r="T437" s="154" t="s">
        <v>14797</v>
      </c>
      <c r="U437" s="154" t="s">
        <v>21153</v>
      </c>
      <c r="V437" s="154" t="s">
        <v>6184</v>
      </c>
      <c r="Z437" s="154" t="s">
        <v>14745</v>
      </c>
      <c r="AC437" s="154" t="s">
        <v>14746</v>
      </c>
      <c r="AE437" s="154" t="s">
        <v>15226</v>
      </c>
      <c r="AF437" s="154" t="s">
        <v>14748</v>
      </c>
    </row>
    <row r="438" spans="1:32">
      <c r="A438" s="154" t="s">
        <v>7945</v>
      </c>
      <c r="B438" s="154" t="s">
        <v>14735</v>
      </c>
      <c r="C438" s="154" t="s">
        <v>21154</v>
      </c>
      <c r="D438" s="154" t="s">
        <v>7946</v>
      </c>
      <c r="E438" s="154" t="s">
        <v>14466</v>
      </c>
      <c r="F438" s="154" t="s">
        <v>15319</v>
      </c>
      <c r="H438" s="154">
        <v>81363272807</v>
      </c>
      <c r="I438" s="154" t="s">
        <v>7947</v>
      </c>
      <c r="K438" s="154" t="s">
        <v>7947</v>
      </c>
      <c r="N438" s="154" t="s">
        <v>20872</v>
      </c>
      <c r="O438" s="154" t="s">
        <v>15480</v>
      </c>
      <c r="P438" s="154" t="s">
        <v>14740</v>
      </c>
      <c r="Q438" s="154" t="s">
        <v>21155</v>
      </c>
      <c r="R438" s="154">
        <v>0</v>
      </c>
      <c r="S438" s="154">
        <v>0</v>
      </c>
      <c r="T438" s="154" t="s">
        <v>21156</v>
      </c>
      <c r="U438" s="154" t="s">
        <v>21157</v>
      </c>
      <c r="V438" s="154" t="s">
        <v>21155</v>
      </c>
      <c r="Z438" s="154" t="s">
        <v>14745</v>
      </c>
      <c r="AC438" s="154" t="s">
        <v>14746</v>
      </c>
      <c r="AE438" s="154" t="s">
        <v>15226</v>
      </c>
      <c r="AF438" s="154" t="s">
        <v>14748</v>
      </c>
    </row>
    <row r="439" spans="1:32">
      <c r="A439" s="154" t="s">
        <v>2401</v>
      </c>
      <c r="B439" s="154" t="s">
        <v>14307</v>
      </c>
      <c r="C439" s="154" t="s">
        <v>2400</v>
      </c>
      <c r="D439" s="154" t="s">
        <v>2402</v>
      </c>
      <c r="E439" s="154" t="s">
        <v>14934</v>
      </c>
      <c r="G439" s="154" t="s">
        <v>14606</v>
      </c>
      <c r="H439" s="154" t="s">
        <v>2403</v>
      </c>
      <c r="J439" s="154" t="s">
        <v>2403</v>
      </c>
      <c r="N439" s="154" t="s">
        <v>2273</v>
      </c>
      <c r="P439" s="154" t="s">
        <v>14740</v>
      </c>
      <c r="Q439" s="154" t="s">
        <v>21158</v>
      </c>
      <c r="AC439" s="154" t="s">
        <v>14746</v>
      </c>
    </row>
    <row r="440" spans="1:32">
      <c r="A440" s="154" t="s">
        <v>6882</v>
      </c>
      <c r="B440" s="154" t="s">
        <v>14735</v>
      </c>
      <c r="C440" s="154" t="s">
        <v>21159</v>
      </c>
      <c r="D440" s="154" t="s">
        <v>6883</v>
      </c>
      <c r="E440" s="154" t="s">
        <v>14704</v>
      </c>
      <c r="F440" s="154" t="s">
        <v>14467</v>
      </c>
      <c r="H440" s="154">
        <v>8161655455</v>
      </c>
      <c r="N440" s="154" t="s">
        <v>15249</v>
      </c>
      <c r="O440" s="154" t="s">
        <v>14794</v>
      </c>
      <c r="P440" s="154" t="s">
        <v>20703</v>
      </c>
      <c r="Q440" s="154" t="s">
        <v>21160</v>
      </c>
      <c r="R440" s="154">
        <v>0</v>
      </c>
      <c r="S440" s="154">
        <v>0</v>
      </c>
      <c r="T440" s="154" t="s">
        <v>21161</v>
      </c>
      <c r="U440" s="154" t="s">
        <v>21162</v>
      </c>
      <c r="V440" s="154" t="s">
        <v>21163</v>
      </c>
      <c r="Z440" s="154" t="s">
        <v>14745</v>
      </c>
      <c r="AC440" s="154" t="s">
        <v>14746</v>
      </c>
      <c r="AE440" s="154" t="s">
        <v>15226</v>
      </c>
      <c r="AF440" s="154" t="s">
        <v>14748</v>
      </c>
    </row>
    <row r="441" spans="1:32">
      <c r="A441" s="154" t="s">
        <v>12912</v>
      </c>
      <c r="B441" s="154" t="s">
        <v>14735</v>
      </c>
      <c r="C441" s="154" t="s">
        <v>12911</v>
      </c>
      <c r="D441" s="154" t="s">
        <v>12913</v>
      </c>
      <c r="E441" s="154" t="s">
        <v>14324</v>
      </c>
      <c r="F441" s="154" t="s">
        <v>17107</v>
      </c>
      <c r="G441" s="154" t="s">
        <v>21165</v>
      </c>
      <c r="H441" s="154" t="s">
        <v>12914</v>
      </c>
      <c r="I441" s="154" t="s">
        <v>1453</v>
      </c>
      <c r="J441" s="154" t="s">
        <v>1453</v>
      </c>
      <c r="K441" s="154" t="s">
        <v>1453</v>
      </c>
      <c r="M441" s="154" t="s">
        <v>1453</v>
      </c>
      <c r="N441" s="154" t="s">
        <v>15519</v>
      </c>
      <c r="O441" s="154" t="s">
        <v>14833</v>
      </c>
      <c r="P441" s="154" t="s">
        <v>14795</v>
      </c>
      <c r="Q441" s="154" t="s">
        <v>21164</v>
      </c>
      <c r="R441" s="154" t="s">
        <v>1453</v>
      </c>
      <c r="S441" s="154" t="s">
        <v>1453</v>
      </c>
      <c r="T441" s="154" t="s">
        <v>1453</v>
      </c>
      <c r="U441" s="154" t="s">
        <v>1453</v>
      </c>
      <c r="V441" s="154" t="s">
        <v>1453</v>
      </c>
      <c r="W441" s="154" t="s">
        <v>1453</v>
      </c>
      <c r="X441" s="154" t="s">
        <v>1453</v>
      </c>
      <c r="Y441" s="154" t="s">
        <v>1453</v>
      </c>
      <c r="Z441" s="154" t="s">
        <v>14745</v>
      </c>
      <c r="AA441" s="154" t="s">
        <v>1453</v>
      </c>
      <c r="AB441" s="154" t="s">
        <v>1453</v>
      </c>
      <c r="AC441" s="154" t="s">
        <v>14746</v>
      </c>
      <c r="AE441" s="154" t="s">
        <v>14747</v>
      </c>
      <c r="AF441" s="154" t="s">
        <v>14748</v>
      </c>
    </row>
    <row r="442" spans="1:32">
      <c r="A442" s="154" t="s">
        <v>5867</v>
      </c>
      <c r="B442" s="154" t="s">
        <v>14735</v>
      </c>
      <c r="C442" s="154" t="s">
        <v>21166</v>
      </c>
      <c r="D442" s="154" t="s">
        <v>5868</v>
      </c>
      <c r="E442" s="154" t="s">
        <v>14396</v>
      </c>
      <c r="F442" s="154" t="s">
        <v>14935</v>
      </c>
      <c r="G442" s="154" t="s">
        <v>21172</v>
      </c>
      <c r="H442" s="154">
        <v>81355943573</v>
      </c>
      <c r="I442" s="154" t="s">
        <v>5869</v>
      </c>
      <c r="J442" s="154" t="s">
        <v>1453</v>
      </c>
      <c r="K442" s="154" t="s">
        <v>5869</v>
      </c>
      <c r="N442" s="154" t="s">
        <v>21167</v>
      </c>
      <c r="O442" s="154" t="s">
        <v>14761</v>
      </c>
      <c r="P442" s="154" t="s">
        <v>14740</v>
      </c>
      <c r="Q442" s="154" t="s">
        <v>21168</v>
      </c>
      <c r="R442" s="154" t="s">
        <v>21168</v>
      </c>
      <c r="S442" s="154" t="s">
        <v>21168</v>
      </c>
      <c r="T442" s="154" t="s">
        <v>14869</v>
      </c>
      <c r="U442" s="154" t="s">
        <v>21169</v>
      </c>
      <c r="V442" s="154" t="s">
        <v>21168</v>
      </c>
      <c r="Z442" s="154" t="s">
        <v>14745</v>
      </c>
      <c r="AC442" s="154" t="s">
        <v>14746</v>
      </c>
      <c r="AD442" s="154" t="s">
        <v>21170</v>
      </c>
      <c r="AE442" s="154" t="s">
        <v>14746</v>
      </c>
      <c r="AF442" s="154" t="s">
        <v>21171</v>
      </c>
    </row>
    <row r="443" spans="1:32">
      <c r="A443" s="154" t="s">
        <v>7739</v>
      </c>
      <c r="B443" s="154" t="s">
        <v>14735</v>
      </c>
      <c r="C443" s="154" t="s">
        <v>21173</v>
      </c>
      <c r="D443" s="154" t="s">
        <v>7740</v>
      </c>
      <c r="E443" s="154" t="s">
        <v>14704</v>
      </c>
      <c r="F443" s="154" t="s">
        <v>14401</v>
      </c>
      <c r="H443" s="154">
        <v>40972545</v>
      </c>
      <c r="I443" s="154" t="s">
        <v>7741</v>
      </c>
      <c r="J443" s="154">
        <v>0</v>
      </c>
      <c r="K443" s="154" t="s">
        <v>7741</v>
      </c>
      <c r="N443" s="154" t="s">
        <v>21174</v>
      </c>
      <c r="O443" s="154" t="s">
        <v>14833</v>
      </c>
      <c r="P443" s="154" t="s">
        <v>14740</v>
      </c>
      <c r="Q443" s="154" t="s">
        <v>17000</v>
      </c>
      <c r="R443" s="154">
        <v>0</v>
      </c>
      <c r="S443" s="154">
        <v>0</v>
      </c>
      <c r="T443" s="154" t="s">
        <v>21175</v>
      </c>
      <c r="U443" s="154" t="s">
        <v>21176</v>
      </c>
      <c r="V443" s="154" t="s">
        <v>21177</v>
      </c>
      <c r="Z443" s="154" t="s">
        <v>14745</v>
      </c>
      <c r="AC443" s="154" t="s">
        <v>14746</v>
      </c>
      <c r="AE443" s="154" t="s">
        <v>15226</v>
      </c>
      <c r="AF443" s="154" t="s">
        <v>14748</v>
      </c>
    </row>
    <row r="444" spans="1:32">
      <c r="A444" s="154" t="s">
        <v>8266</v>
      </c>
      <c r="B444" s="154" t="s">
        <v>14735</v>
      </c>
      <c r="C444" s="154" t="s">
        <v>21178</v>
      </c>
      <c r="D444" s="154" t="s">
        <v>8267</v>
      </c>
      <c r="E444" s="154" t="s">
        <v>14704</v>
      </c>
      <c r="F444" s="154" t="s">
        <v>14467</v>
      </c>
      <c r="H444" s="154">
        <v>812555128</v>
      </c>
      <c r="N444" s="154" t="s">
        <v>14803</v>
      </c>
      <c r="O444" s="154" t="s">
        <v>14804</v>
      </c>
      <c r="P444" s="154" t="s">
        <v>14740</v>
      </c>
      <c r="Q444" s="154" t="s">
        <v>21179</v>
      </c>
      <c r="R444" s="154">
        <v>0</v>
      </c>
      <c r="S444" s="154" t="s">
        <v>21180</v>
      </c>
      <c r="T444" s="154" t="s">
        <v>14785</v>
      </c>
      <c r="U444" s="154" t="s">
        <v>21181</v>
      </c>
      <c r="V444" s="154" t="s">
        <v>8265</v>
      </c>
      <c r="Z444" s="154" t="s">
        <v>14745</v>
      </c>
      <c r="AC444" s="154" t="s">
        <v>14746</v>
      </c>
      <c r="AE444" s="154" t="s">
        <v>15226</v>
      </c>
      <c r="AF444" s="154" t="s">
        <v>14748</v>
      </c>
    </row>
    <row r="445" spans="1:32">
      <c r="A445" s="154" t="s">
        <v>5055</v>
      </c>
      <c r="B445" s="154" t="s">
        <v>14735</v>
      </c>
      <c r="C445" s="154" t="s">
        <v>21182</v>
      </c>
      <c r="D445" s="154" t="s">
        <v>5056</v>
      </c>
      <c r="E445" s="154" t="s">
        <v>14276</v>
      </c>
      <c r="F445" s="154" t="s">
        <v>14403</v>
      </c>
      <c r="G445" s="154" t="s">
        <v>21187</v>
      </c>
      <c r="H445" s="154" t="s">
        <v>5057</v>
      </c>
      <c r="J445" s="154" t="s">
        <v>5058</v>
      </c>
      <c r="N445" s="154" t="s">
        <v>109</v>
      </c>
      <c r="P445" s="154" t="s">
        <v>14740</v>
      </c>
      <c r="Q445" s="154" t="s">
        <v>21183</v>
      </c>
      <c r="R445" s="154">
        <v>0</v>
      </c>
      <c r="S445" s="154">
        <v>0</v>
      </c>
      <c r="T445" s="154" t="s">
        <v>14785</v>
      </c>
      <c r="U445" s="154" t="s">
        <v>5054</v>
      </c>
      <c r="V445" s="154" t="s">
        <v>21184</v>
      </c>
      <c r="Z445" s="154" t="s">
        <v>14745</v>
      </c>
      <c r="AC445" s="154" t="s">
        <v>14746</v>
      </c>
      <c r="AD445" s="154" t="s">
        <v>21185</v>
      </c>
      <c r="AE445" s="154" t="s">
        <v>14746</v>
      </c>
      <c r="AF445" s="154" t="s">
        <v>21186</v>
      </c>
    </row>
    <row r="446" spans="1:32">
      <c r="A446" s="154" t="s">
        <v>18063</v>
      </c>
      <c r="B446" s="154" t="s">
        <v>15303</v>
      </c>
      <c r="C446" s="154" t="s">
        <v>21188</v>
      </c>
      <c r="D446" s="154" t="s">
        <v>21191</v>
      </c>
      <c r="E446" s="154" t="s">
        <v>14466</v>
      </c>
      <c r="F446" s="154" t="s">
        <v>14686</v>
      </c>
      <c r="G446" s="154" t="s">
        <v>21195</v>
      </c>
      <c r="H446" s="154" t="s">
        <v>21189</v>
      </c>
      <c r="I446" s="154" t="s">
        <v>21190</v>
      </c>
      <c r="J446" s="154" t="s">
        <v>1453</v>
      </c>
      <c r="K446" s="154" t="s">
        <v>21190</v>
      </c>
      <c r="M446" s="154" t="s">
        <v>1453</v>
      </c>
      <c r="N446" s="154" t="s">
        <v>15021</v>
      </c>
      <c r="O446" s="154" t="s">
        <v>14794</v>
      </c>
      <c r="P446" s="154" t="s">
        <v>14795</v>
      </c>
      <c r="Q446" s="154" t="s">
        <v>14971</v>
      </c>
      <c r="R446" s="154" t="s">
        <v>1453</v>
      </c>
      <c r="S446" s="154" t="s">
        <v>1453</v>
      </c>
      <c r="T446" s="154" t="s">
        <v>21192</v>
      </c>
      <c r="U446" s="154">
        <v>7401467088</v>
      </c>
      <c r="V446" s="154" t="s">
        <v>21193</v>
      </c>
      <c r="W446" s="154" t="s">
        <v>1453</v>
      </c>
      <c r="X446" s="154" t="s">
        <v>1453</v>
      </c>
      <c r="Y446" s="154" t="s">
        <v>1453</v>
      </c>
      <c r="Z446" s="154" t="s">
        <v>14745</v>
      </c>
      <c r="AA446" s="154" t="s">
        <v>1453</v>
      </c>
      <c r="AB446" s="154" t="s">
        <v>1453</v>
      </c>
      <c r="AC446" s="154" t="s">
        <v>14746</v>
      </c>
      <c r="AD446" s="154" t="s">
        <v>21194</v>
      </c>
      <c r="AE446" s="154" t="s">
        <v>14755</v>
      </c>
      <c r="AF446" s="154" t="s">
        <v>14748</v>
      </c>
    </row>
    <row r="447" spans="1:32">
      <c r="A447" s="154" t="s">
        <v>6837</v>
      </c>
      <c r="B447" s="154" t="s">
        <v>14735</v>
      </c>
      <c r="C447" s="154" t="s">
        <v>21196</v>
      </c>
      <c r="D447" s="154" t="s">
        <v>6838</v>
      </c>
      <c r="E447" s="154" t="s">
        <v>15392</v>
      </c>
      <c r="F447" s="154" t="s">
        <v>14401</v>
      </c>
      <c r="H447" s="154">
        <v>81807020614</v>
      </c>
      <c r="J447" s="154">
        <v>0</v>
      </c>
      <c r="N447" s="154" t="s">
        <v>15249</v>
      </c>
      <c r="O447" s="154" t="s">
        <v>14794</v>
      </c>
      <c r="P447" s="154" t="s">
        <v>14740</v>
      </c>
      <c r="Q447" s="154" t="s">
        <v>21197</v>
      </c>
      <c r="R447" s="154">
        <v>0</v>
      </c>
      <c r="S447" s="154" t="s">
        <v>21198</v>
      </c>
      <c r="T447" s="154" t="s">
        <v>21199</v>
      </c>
      <c r="U447" s="154">
        <v>2016162</v>
      </c>
      <c r="V447" s="154" t="s">
        <v>21200</v>
      </c>
      <c r="Z447" s="154" t="s">
        <v>14745</v>
      </c>
      <c r="AC447" s="154" t="s">
        <v>14746</v>
      </c>
      <c r="AE447" s="154" t="s">
        <v>15226</v>
      </c>
      <c r="AF447" s="154" t="s">
        <v>14748</v>
      </c>
    </row>
    <row r="448" spans="1:32">
      <c r="A448" s="154" t="s">
        <v>2131</v>
      </c>
      <c r="B448" s="154" t="s">
        <v>14735</v>
      </c>
      <c r="C448" s="154" t="s">
        <v>2130</v>
      </c>
      <c r="D448" s="154" t="s">
        <v>2132</v>
      </c>
      <c r="E448" s="154" t="s">
        <v>6</v>
      </c>
      <c r="G448" s="154" t="s">
        <v>14606</v>
      </c>
      <c r="H448" s="154" t="s">
        <v>2133</v>
      </c>
      <c r="J448" s="154" t="s">
        <v>2133</v>
      </c>
      <c r="N448" s="154" t="s">
        <v>1459</v>
      </c>
      <c r="P448" s="154" t="s">
        <v>14740</v>
      </c>
      <c r="Q448" s="154" t="s">
        <v>21201</v>
      </c>
      <c r="AC448" s="154" t="s">
        <v>14746</v>
      </c>
    </row>
    <row r="449" spans="1:32">
      <c r="A449" s="154" t="s">
        <v>10195</v>
      </c>
      <c r="B449" s="154" t="s">
        <v>14735</v>
      </c>
      <c r="C449" s="154" t="s">
        <v>21202</v>
      </c>
      <c r="D449" s="154" t="s">
        <v>21205</v>
      </c>
      <c r="E449" s="154" t="s">
        <v>14704</v>
      </c>
      <c r="F449" s="154" t="s">
        <v>14467</v>
      </c>
      <c r="G449" s="154" t="s">
        <v>21210</v>
      </c>
      <c r="H449" s="154" t="s">
        <v>21203</v>
      </c>
      <c r="I449" s="154" t="s">
        <v>21204</v>
      </c>
      <c r="J449" s="154">
        <v>0</v>
      </c>
      <c r="K449" s="154" t="s">
        <v>21204</v>
      </c>
      <c r="M449" s="154" t="s">
        <v>21206</v>
      </c>
      <c r="N449" s="154" t="s">
        <v>15129</v>
      </c>
      <c r="O449" s="154" t="s">
        <v>14794</v>
      </c>
      <c r="P449" s="154" t="s">
        <v>14740</v>
      </c>
      <c r="Q449" s="154" t="s">
        <v>21207</v>
      </c>
      <c r="R449" s="154">
        <v>0</v>
      </c>
      <c r="S449" s="154">
        <v>0</v>
      </c>
      <c r="T449" s="154" t="s">
        <v>14862</v>
      </c>
      <c r="U449" s="154" t="s">
        <v>21208</v>
      </c>
      <c r="V449" s="154" t="s">
        <v>21209</v>
      </c>
      <c r="W449" s="154">
        <v>0</v>
      </c>
      <c r="X449" s="154">
        <v>0</v>
      </c>
      <c r="Y449" s="154">
        <v>0</v>
      </c>
      <c r="Z449" s="154" t="s">
        <v>14745</v>
      </c>
      <c r="AA449" s="154">
        <v>0</v>
      </c>
      <c r="AB449" s="154">
        <v>0</v>
      </c>
      <c r="AC449" s="154" t="s">
        <v>14746</v>
      </c>
      <c r="AE449" s="154" t="s">
        <v>14747</v>
      </c>
      <c r="AF449" s="154" t="s">
        <v>14748</v>
      </c>
    </row>
    <row r="450" spans="1:32">
      <c r="A450" s="154" t="s">
        <v>2050</v>
      </c>
      <c r="B450" s="154" t="s">
        <v>14735</v>
      </c>
      <c r="C450" s="154" t="s">
        <v>2049</v>
      </c>
      <c r="D450" s="154" t="s">
        <v>1459</v>
      </c>
      <c r="E450" s="154" t="s">
        <v>6</v>
      </c>
      <c r="G450" s="154" t="s">
        <v>14606</v>
      </c>
      <c r="AC450" s="154" t="s">
        <v>14746</v>
      </c>
    </row>
    <row r="451" spans="1:32">
      <c r="A451" s="154" t="s">
        <v>9829</v>
      </c>
      <c r="B451" s="154" t="s">
        <v>16004</v>
      </c>
      <c r="C451" s="154" t="s">
        <v>21211</v>
      </c>
      <c r="D451" s="154" t="s">
        <v>21213</v>
      </c>
      <c r="E451" s="154" t="s">
        <v>14466</v>
      </c>
      <c r="F451" s="154" t="s">
        <v>14686</v>
      </c>
      <c r="G451" s="154" t="s">
        <v>21217</v>
      </c>
      <c r="H451" s="154" t="s">
        <v>21212</v>
      </c>
      <c r="J451" s="154">
        <v>0</v>
      </c>
      <c r="M451" s="154" t="s">
        <v>21214</v>
      </c>
      <c r="N451" s="154" t="s">
        <v>14803</v>
      </c>
      <c r="O451" s="154" t="s">
        <v>14804</v>
      </c>
      <c r="P451" s="154" t="s">
        <v>14740</v>
      </c>
      <c r="Q451" s="154" t="s">
        <v>21215</v>
      </c>
      <c r="R451" s="154">
        <v>0</v>
      </c>
      <c r="S451" s="154">
        <v>0</v>
      </c>
      <c r="T451" s="154" t="s">
        <v>14742</v>
      </c>
      <c r="U451" s="154" t="s">
        <v>21216</v>
      </c>
      <c r="V451" s="154" t="s">
        <v>9828</v>
      </c>
      <c r="W451" s="154">
        <v>0</v>
      </c>
      <c r="X451" s="154">
        <v>0</v>
      </c>
      <c r="Y451" s="154">
        <v>0</v>
      </c>
      <c r="Z451" s="154" t="s">
        <v>14745</v>
      </c>
      <c r="AA451" s="154">
        <v>0</v>
      </c>
      <c r="AB451" s="154">
        <v>0</v>
      </c>
      <c r="AC451" s="154" t="s">
        <v>14746</v>
      </c>
      <c r="AE451" s="154" t="s">
        <v>15226</v>
      </c>
      <c r="AF451" s="154" t="s">
        <v>14748</v>
      </c>
    </row>
    <row r="452" spans="1:32">
      <c r="A452" s="154" t="s">
        <v>5921</v>
      </c>
      <c r="B452" s="154" t="s">
        <v>14735</v>
      </c>
      <c r="C452" s="154" t="s">
        <v>21218</v>
      </c>
      <c r="D452" s="154" t="s">
        <v>5922</v>
      </c>
      <c r="E452" s="154" t="s">
        <v>14396</v>
      </c>
      <c r="F452" s="154" t="s">
        <v>14397</v>
      </c>
      <c r="G452" s="154" t="s">
        <v>21223</v>
      </c>
      <c r="H452" s="154" t="s">
        <v>5923</v>
      </c>
      <c r="I452" s="154" t="s">
        <v>5924</v>
      </c>
      <c r="J452" s="154" t="s">
        <v>5925</v>
      </c>
      <c r="K452" s="154" t="s">
        <v>5924</v>
      </c>
      <c r="N452" s="154" t="s">
        <v>15249</v>
      </c>
      <c r="O452" s="154" t="s">
        <v>14794</v>
      </c>
      <c r="P452" s="154" t="s">
        <v>14740</v>
      </c>
      <c r="Q452" s="154" t="s">
        <v>21219</v>
      </c>
      <c r="R452" s="154" t="s">
        <v>1453</v>
      </c>
      <c r="S452" s="154" t="s">
        <v>1453</v>
      </c>
      <c r="T452" s="154" t="s">
        <v>21220</v>
      </c>
      <c r="U452" s="154" t="s">
        <v>21221</v>
      </c>
      <c r="V452" s="154" t="s">
        <v>21222</v>
      </c>
      <c r="Z452" s="154" t="s">
        <v>14745</v>
      </c>
      <c r="AC452" s="154" t="s">
        <v>14746</v>
      </c>
      <c r="AE452" s="154" t="s">
        <v>15226</v>
      </c>
      <c r="AF452" s="154" t="s">
        <v>14748</v>
      </c>
    </row>
    <row r="453" spans="1:32">
      <c r="A453" s="154" t="s">
        <v>5069</v>
      </c>
      <c r="B453" s="154" t="s">
        <v>14735</v>
      </c>
      <c r="C453" s="154" t="s">
        <v>21224</v>
      </c>
      <c r="D453" s="154" t="s">
        <v>5070</v>
      </c>
      <c r="E453" s="154" t="s">
        <v>19109</v>
      </c>
      <c r="F453" s="154" t="s">
        <v>17153</v>
      </c>
      <c r="H453" s="154" t="s">
        <v>5071</v>
      </c>
      <c r="I453" s="154" t="s">
        <v>5072</v>
      </c>
      <c r="K453" s="154" t="s">
        <v>5072</v>
      </c>
      <c r="N453" s="154" t="s">
        <v>14469</v>
      </c>
      <c r="P453" s="154" t="s">
        <v>14740</v>
      </c>
      <c r="Q453" s="154" t="s">
        <v>21225</v>
      </c>
      <c r="R453" s="154">
        <v>0</v>
      </c>
      <c r="S453" s="154">
        <v>0</v>
      </c>
      <c r="T453" s="154" t="s">
        <v>21226</v>
      </c>
      <c r="U453" s="154">
        <v>428.12672179999998</v>
      </c>
      <c r="V453" s="154" t="s">
        <v>21227</v>
      </c>
      <c r="Z453" s="154" t="s">
        <v>14745</v>
      </c>
      <c r="AC453" s="154" t="s">
        <v>14746</v>
      </c>
      <c r="AD453" s="154" t="s">
        <v>21228</v>
      </c>
      <c r="AE453" s="154" t="s">
        <v>14746</v>
      </c>
      <c r="AF453" s="154" t="s">
        <v>21229</v>
      </c>
    </row>
    <row r="454" spans="1:32">
      <c r="A454" s="154" t="s">
        <v>18064</v>
      </c>
      <c r="B454" s="154" t="s">
        <v>14735</v>
      </c>
      <c r="C454" s="154" t="s">
        <v>21230</v>
      </c>
      <c r="D454" s="154" t="s">
        <v>21233</v>
      </c>
      <c r="E454" s="154" t="s">
        <v>14934</v>
      </c>
      <c r="F454" s="154" t="s">
        <v>14397</v>
      </c>
      <c r="G454" s="154" t="s">
        <v>21235</v>
      </c>
      <c r="H454" s="154" t="s">
        <v>21231</v>
      </c>
      <c r="I454" s="154" t="s">
        <v>21232</v>
      </c>
      <c r="J454" s="154" t="s">
        <v>1453</v>
      </c>
      <c r="K454" s="154" t="s">
        <v>21232</v>
      </c>
      <c r="M454" s="154" t="s">
        <v>1453</v>
      </c>
      <c r="N454" s="154" t="s">
        <v>16881</v>
      </c>
      <c r="O454" s="154" t="s">
        <v>14833</v>
      </c>
      <c r="P454" s="154" t="s">
        <v>14795</v>
      </c>
      <c r="Q454" s="154" t="s">
        <v>21234</v>
      </c>
      <c r="R454" s="154" t="s">
        <v>1453</v>
      </c>
      <c r="S454" s="154" t="s">
        <v>1453</v>
      </c>
      <c r="T454" s="154" t="s">
        <v>1453</v>
      </c>
      <c r="U454" s="154" t="s">
        <v>1453</v>
      </c>
      <c r="V454" s="154" t="s">
        <v>1453</v>
      </c>
      <c r="W454" s="154" t="s">
        <v>1453</v>
      </c>
      <c r="X454" s="154" t="s">
        <v>1453</v>
      </c>
      <c r="Y454" s="154" t="s">
        <v>1453</v>
      </c>
      <c r="Z454" s="154" t="s">
        <v>14745</v>
      </c>
      <c r="AA454" s="154" t="s">
        <v>1453</v>
      </c>
      <c r="AB454" s="154" t="s">
        <v>1453</v>
      </c>
      <c r="AC454" s="154" t="s">
        <v>14746</v>
      </c>
      <c r="AE454" s="154" t="s">
        <v>14747</v>
      </c>
      <c r="AF454" s="154" t="s">
        <v>14748</v>
      </c>
    </row>
    <row r="455" spans="1:32">
      <c r="A455" s="154" t="s">
        <v>8500</v>
      </c>
      <c r="B455" s="154" t="s">
        <v>14735</v>
      </c>
      <c r="C455" s="154" t="s">
        <v>21236</v>
      </c>
      <c r="D455" s="154" t="s">
        <v>8501</v>
      </c>
      <c r="E455" s="154" t="s">
        <v>14324</v>
      </c>
      <c r="F455" s="154" t="s">
        <v>16123</v>
      </c>
      <c r="G455" s="154">
        <v>0</v>
      </c>
      <c r="H455" s="154" t="s">
        <v>8502</v>
      </c>
      <c r="I455" s="154">
        <v>0</v>
      </c>
      <c r="J455" s="154">
        <v>0</v>
      </c>
      <c r="K455" s="154">
        <v>0</v>
      </c>
      <c r="M455" s="154">
        <v>0</v>
      </c>
      <c r="N455" s="154" t="s">
        <v>15401</v>
      </c>
      <c r="O455" s="154" t="s">
        <v>14761</v>
      </c>
      <c r="P455" s="154" t="s">
        <v>14740</v>
      </c>
      <c r="Q455" s="154" t="s">
        <v>21237</v>
      </c>
      <c r="R455" s="154">
        <v>0</v>
      </c>
      <c r="S455" s="154">
        <v>0</v>
      </c>
      <c r="T455" s="154" t="s">
        <v>14839</v>
      </c>
      <c r="U455" s="154">
        <v>588397472</v>
      </c>
      <c r="V455" s="154" t="s">
        <v>21237</v>
      </c>
      <c r="W455" s="154">
        <v>0</v>
      </c>
      <c r="X455" s="154">
        <v>0</v>
      </c>
      <c r="Y455" s="154">
        <v>0</v>
      </c>
      <c r="Z455" s="154" t="s">
        <v>14745</v>
      </c>
      <c r="AA455" s="154">
        <v>0</v>
      </c>
      <c r="AB455" s="154">
        <v>0</v>
      </c>
      <c r="AC455" s="154" t="s">
        <v>14746</v>
      </c>
      <c r="AE455" s="154" t="s">
        <v>15226</v>
      </c>
      <c r="AF455" s="154" t="s">
        <v>14748</v>
      </c>
    </row>
    <row r="456" spans="1:32">
      <c r="A456" s="154" t="s">
        <v>7991</v>
      </c>
      <c r="B456" s="154" t="s">
        <v>14735</v>
      </c>
      <c r="C456" s="154" t="s">
        <v>21238</v>
      </c>
      <c r="D456" s="154" t="s">
        <v>7992</v>
      </c>
      <c r="E456" s="154" t="s">
        <v>14396</v>
      </c>
      <c r="F456" s="154" t="s">
        <v>16094</v>
      </c>
      <c r="H456" s="154" t="s">
        <v>7993</v>
      </c>
      <c r="I456" s="154">
        <v>0</v>
      </c>
      <c r="J456" s="154">
        <v>0</v>
      </c>
      <c r="K456" s="154">
        <v>0</v>
      </c>
      <c r="N456" s="154" t="s">
        <v>14910</v>
      </c>
      <c r="O456" s="154" t="s">
        <v>14794</v>
      </c>
      <c r="P456" s="154" t="s">
        <v>14740</v>
      </c>
      <c r="Q456" s="154" t="s">
        <v>21239</v>
      </c>
      <c r="R456" s="154">
        <v>0</v>
      </c>
      <c r="S456" s="154">
        <v>0</v>
      </c>
      <c r="T456" s="154" t="s">
        <v>21240</v>
      </c>
      <c r="U456" s="154">
        <v>40701000537304</v>
      </c>
      <c r="V456" s="154" t="s">
        <v>21241</v>
      </c>
      <c r="W456" s="154">
        <v>0</v>
      </c>
      <c r="X456" s="154">
        <v>0</v>
      </c>
      <c r="Z456" s="154" t="s">
        <v>14745</v>
      </c>
      <c r="AC456" s="154" t="s">
        <v>14746</v>
      </c>
      <c r="AE456" s="154" t="s">
        <v>15226</v>
      </c>
      <c r="AF456" s="154" t="s">
        <v>14748</v>
      </c>
    </row>
    <row r="457" spans="1:32">
      <c r="A457" s="154" t="s">
        <v>18065</v>
      </c>
      <c r="B457" s="154" t="s">
        <v>14735</v>
      </c>
      <c r="C457" s="154" t="s">
        <v>21242</v>
      </c>
      <c r="D457" s="154" t="s">
        <v>21245</v>
      </c>
      <c r="E457" s="154" t="s">
        <v>14324</v>
      </c>
      <c r="F457" s="154" t="s">
        <v>16588</v>
      </c>
      <c r="G457" s="154" t="s">
        <v>21249</v>
      </c>
      <c r="H457" s="154" t="s">
        <v>21243</v>
      </c>
      <c r="I457" s="154" t="s">
        <v>21244</v>
      </c>
      <c r="J457" s="154" t="s">
        <v>1453</v>
      </c>
      <c r="K457" s="154" t="s">
        <v>21244</v>
      </c>
      <c r="M457" s="154" t="s">
        <v>1453</v>
      </c>
      <c r="N457" s="154" t="s">
        <v>14803</v>
      </c>
      <c r="O457" s="154" t="s">
        <v>14804</v>
      </c>
      <c r="P457" s="154" t="s">
        <v>14795</v>
      </c>
      <c r="Q457" s="154" t="s">
        <v>21246</v>
      </c>
      <c r="R457" s="154" t="s">
        <v>1453</v>
      </c>
      <c r="S457" s="154" t="s">
        <v>1453</v>
      </c>
      <c r="T457" s="154" t="s">
        <v>14785</v>
      </c>
      <c r="U457" s="154">
        <v>1660003243060</v>
      </c>
      <c r="V457" s="154" t="s">
        <v>21247</v>
      </c>
      <c r="W457" s="154" t="s">
        <v>1453</v>
      </c>
      <c r="X457" s="154" t="s">
        <v>1453</v>
      </c>
      <c r="Y457" s="154" t="s">
        <v>1453</v>
      </c>
      <c r="Z457" s="154" t="s">
        <v>14745</v>
      </c>
      <c r="AA457" s="154" t="s">
        <v>1453</v>
      </c>
      <c r="AB457" s="154" t="s">
        <v>1453</v>
      </c>
      <c r="AC457" s="154" t="s">
        <v>14746</v>
      </c>
      <c r="AD457" s="154" t="s">
        <v>21248</v>
      </c>
      <c r="AE457" s="154" t="s">
        <v>14747</v>
      </c>
      <c r="AF457" s="154" t="s">
        <v>14748</v>
      </c>
    </row>
    <row r="458" spans="1:32">
      <c r="A458" s="154" t="s">
        <v>7717</v>
      </c>
      <c r="B458" s="154" t="s">
        <v>14735</v>
      </c>
      <c r="C458" s="154" t="s">
        <v>21250</v>
      </c>
      <c r="D458" s="154" t="s">
        <v>7718</v>
      </c>
      <c r="E458" s="154" t="s">
        <v>14934</v>
      </c>
      <c r="F458" s="154" t="s">
        <v>18814</v>
      </c>
      <c r="H458" s="154" t="s">
        <v>7719</v>
      </c>
      <c r="I458" s="154" t="s">
        <v>7720</v>
      </c>
      <c r="K458" s="154" t="s">
        <v>7720</v>
      </c>
      <c r="N458" s="154" t="s">
        <v>14860</v>
      </c>
      <c r="O458" s="154" t="s">
        <v>14804</v>
      </c>
      <c r="P458" s="154" t="s">
        <v>14740</v>
      </c>
      <c r="Q458" s="154" t="s">
        <v>21251</v>
      </c>
      <c r="R458" s="154">
        <v>0</v>
      </c>
      <c r="S458" s="154" t="s">
        <v>21252</v>
      </c>
      <c r="T458" s="154" t="s">
        <v>14785</v>
      </c>
      <c r="U458" s="154">
        <v>1250010132157</v>
      </c>
      <c r="V458" s="154" t="s">
        <v>7716</v>
      </c>
      <c r="Z458" s="154" t="s">
        <v>14745</v>
      </c>
      <c r="AC458" s="154" t="s">
        <v>14746</v>
      </c>
      <c r="AE458" s="154" t="s">
        <v>15226</v>
      </c>
      <c r="AF458" s="154" t="s">
        <v>14748</v>
      </c>
    </row>
    <row r="459" spans="1:32">
      <c r="A459" s="154" t="s">
        <v>10122</v>
      </c>
      <c r="B459" s="154" t="s">
        <v>14735</v>
      </c>
      <c r="C459" s="154" t="s">
        <v>21253</v>
      </c>
      <c r="D459" s="154" t="s">
        <v>21255</v>
      </c>
      <c r="E459" s="154" t="s">
        <v>15424</v>
      </c>
      <c r="F459" s="154" t="s">
        <v>15782</v>
      </c>
      <c r="G459" s="154" t="s">
        <v>21256</v>
      </c>
      <c r="H459" s="154" t="s">
        <v>21254</v>
      </c>
      <c r="I459" s="154">
        <v>0</v>
      </c>
      <c r="J459" s="154" t="s">
        <v>10125</v>
      </c>
      <c r="K459" s="154">
        <v>0</v>
      </c>
      <c r="M459" s="154" t="s">
        <v>10123</v>
      </c>
      <c r="N459" s="154" t="s">
        <v>15434</v>
      </c>
      <c r="O459" s="154" t="s">
        <v>14804</v>
      </c>
      <c r="P459" s="154" t="s">
        <v>14740</v>
      </c>
      <c r="Q459" s="154">
        <v>0</v>
      </c>
      <c r="R459" s="154">
        <v>0</v>
      </c>
      <c r="S459" s="154">
        <v>0</v>
      </c>
      <c r="T459" s="154">
        <v>0</v>
      </c>
      <c r="U459" s="154">
        <v>0</v>
      </c>
      <c r="V459" s="154">
        <v>0</v>
      </c>
      <c r="W459" s="154">
        <v>0</v>
      </c>
      <c r="X459" s="154">
        <v>0</v>
      </c>
      <c r="Y459" s="154">
        <v>0</v>
      </c>
      <c r="Z459" s="154" t="s">
        <v>14745</v>
      </c>
      <c r="AA459" s="154">
        <v>0</v>
      </c>
      <c r="AB459" s="154">
        <v>0</v>
      </c>
      <c r="AC459" s="154" t="s">
        <v>14746</v>
      </c>
      <c r="AE459" s="154" t="s">
        <v>15226</v>
      </c>
      <c r="AF459" s="154" t="s">
        <v>14748</v>
      </c>
    </row>
    <row r="460" spans="1:32">
      <c r="A460" s="154" t="s">
        <v>2235</v>
      </c>
      <c r="B460" s="154" t="s">
        <v>14735</v>
      </c>
      <c r="C460" s="154" t="s">
        <v>21257</v>
      </c>
      <c r="D460" s="154" t="s">
        <v>2236</v>
      </c>
      <c r="E460" s="154" t="s">
        <v>14934</v>
      </c>
      <c r="F460" s="154" t="s">
        <v>8749</v>
      </c>
      <c r="G460" s="154" t="s">
        <v>14606</v>
      </c>
      <c r="H460" s="154" t="s">
        <v>2237</v>
      </c>
      <c r="N460" s="154" t="s">
        <v>21258</v>
      </c>
      <c r="P460" s="154" t="s">
        <v>14740</v>
      </c>
      <c r="Q460" s="154" t="s">
        <v>21259</v>
      </c>
      <c r="T460" s="154" t="s">
        <v>21260</v>
      </c>
      <c r="U460" s="154" t="s">
        <v>2234</v>
      </c>
      <c r="V460" s="154">
        <v>1030809070</v>
      </c>
      <c r="AC460" s="154" t="s">
        <v>15226</v>
      </c>
    </row>
    <row r="461" spans="1:32">
      <c r="A461" s="154" t="s">
        <v>14632</v>
      </c>
      <c r="B461" s="154" t="s">
        <v>14735</v>
      </c>
      <c r="C461" s="154" t="s">
        <v>14800</v>
      </c>
      <c r="D461" s="154" t="s">
        <v>21261</v>
      </c>
      <c r="E461" s="154" t="s">
        <v>14704</v>
      </c>
      <c r="F461" s="154" t="s">
        <v>14467</v>
      </c>
      <c r="G461" s="154" t="s">
        <v>14643</v>
      </c>
      <c r="H461" s="154">
        <v>81314800075</v>
      </c>
      <c r="I461" s="154" t="s">
        <v>1453</v>
      </c>
      <c r="J461" s="154" t="s">
        <v>1453</v>
      </c>
      <c r="K461" s="154" t="s">
        <v>1453</v>
      </c>
      <c r="M461" s="154" t="s">
        <v>1453</v>
      </c>
      <c r="N461" s="154" t="s">
        <v>14803</v>
      </c>
      <c r="O461" s="154" t="s">
        <v>14804</v>
      </c>
      <c r="P461" s="154" t="s">
        <v>14795</v>
      </c>
      <c r="Q461" s="154" t="s">
        <v>14805</v>
      </c>
      <c r="R461" s="154" t="s">
        <v>1453</v>
      </c>
      <c r="S461" s="154" t="s">
        <v>1453</v>
      </c>
      <c r="T461" s="154" t="s">
        <v>14806</v>
      </c>
      <c r="U461" s="154">
        <v>60050150170</v>
      </c>
      <c r="V461" s="154" t="s">
        <v>14808</v>
      </c>
      <c r="W461" s="154" t="s">
        <v>1453</v>
      </c>
      <c r="X461" s="154" t="s">
        <v>1453</v>
      </c>
      <c r="Y461" s="154" t="s">
        <v>1453</v>
      </c>
      <c r="Z461" s="154" t="s">
        <v>14745</v>
      </c>
      <c r="AA461" s="154" t="s">
        <v>1453</v>
      </c>
      <c r="AB461" s="154" t="s">
        <v>1453</v>
      </c>
      <c r="AC461" s="154" t="s">
        <v>14746</v>
      </c>
      <c r="AD461" s="154" t="s">
        <v>14809</v>
      </c>
      <c r="AE461" s="154" t="s">
        <v>14747</v>
      </c>
      <c r="AF461" s="154" t="s">
        <v>14748</v>
      </c>
    </row>
    <row r="462" spans="1:32">
      <c r="A462" s="154" t="s">
        <v>4474</v>
      </c>
      <c r="B462" s="154" t="s">
        <v>16004</v>
      </c>
      <c r="C462" s="154" t="s">
        <v>21262</v>
      </c>
      <c r="D462" s="154" t="s">
        <v>4475</v>
      </c>
      <c r="E462" s="154" t="s">
        <v>14499</v>
      </c>
      <c r="F462" s="154" t="s">
        <v>14500</v>
      </c>
      <c r="G462" s="154" t="s">
        <v>14606</v>
      </c>
      <c r="H462" s="154" t="s">
        <v>4476</v>
      </c>
      <c r="J462" s="154" t="s">
        <v>4477</v>
      </c>
      <c r="L462" s="154" t="s">
        <v>21263</v>
      </c>
      <c r="N462" s="154" t="s">
        <v>5642</v>
      </c>
      <c r="P462" s="154" t="s">
        <v>14740</v>
      </c>
      <c r="Q462" s="154" t="s">
        <v>21264</v>
      </c>
      <c r="T462" s="154" t="s">
        <v>21265</v>
      </c>
      <c r="U462" s="154" t="s">
        <v>21266</v>
      </c>
      <c r="V462" s="154" t="s">
        <v>21267</v>
      </c>
      <c r="Z462" s="154" t="s">
        <v>14745</v>
      </c>
      <c r="AC462" s="154" t="s">
        <v>14746</v>
      </c>
      <c r="AE462" s="154" t="s">
        <v>15226</v>
      </c>
      <c r="AF462" s="154" t="s">
        <v>14748</v>
      </c>
    </row>
    <row r="463" spans="1:32">
      <c r="A463" s="154" t="s">
        <v>7539</v>
      </c>
      <c r="B463" s="154" t="s">
        <v>14735</v>
      </c>
      <c r="C463" s="154" t="s">
        <v>21268</v>
      </c>
      <c r="D463" s="154" t="s">
        <v>21269</v>
      </c>
      <c r="E463" s="154" t="s">
        <v>14704</v>
      </c>
      <c r="F463" s="154" t="s">
        <v>14467</v>
      </c>
      <c r="G463" s="154" t="s">
        <v>21273</v>
      </c>
      <c r="H463" s="154">
        <v>61.785332199999999</v>
      </c>
      <c r="I463" s="154" t="s">
        <v>7541</v>
      </c>
      <c r="J463" s="154">
        <v>61.785331100000001</v>
      </c>
      <c r="K463" s="154" t="s">
        <v>7541</v>
      </c>
      <c r="N463" s="154" t="s">
        <v>15771</v>
      </c>
      <c r="O463" s="154" t="s">
        <v>14988</v>
      </c>
      <c r="P463" s="154" t="s">
        <v>14795</v>
      </c>
      <c r="Q463" s="154" t="s">
        <v>21270</v>
      </c>
      <c r="R463" s="154">
        <v>85261049405</v>
      </c>
      <c r="S463" s="154">
        <v>81365533008</v>
      </c>
      <c r="T463" s="154" t="s">
        <v>21271</v>
      </c>
      <c r="U463" s="154">
        <v>131101000031403</v>
      </c>
      <c r="V463" s="154" t="s">
        <v>21272</v>
      </c>
      <c r="W463" s="154">
        <v>2011</v>
      </c>
      <c r="X463" s="154">
        <v>2011</v>
      </c>
      <c r="Y463" s="154">
        <v>2</v>
      </c>
      <c r="Z463" s="154" t="s">
        <v>14745</v>
      </c>
      <c r="AB463" s="154">
        <v>5</v>
      </c>
      <c r="AC463" s="154" t="s">
        <v>14746</v>
      </c>
      <c r="AE463" s="154" t="s">
        <v>15226</v>
      </c>
      <c r="AF463" s="154" t="s">
        <v>14748</v>
      </c>
    </row>
    <row r="464" spans="1:32">
      <c r="A464" s="154" t="s">
        <v>5328</v>
      </c>
      <c r="B464" s="154" t="s">
        <v>14735</v>
      </c>
      <c r="C464" s="154" t="s">
        <v>21274</v>
      </c>
      <c r="D464" s="154" t="s">
        <v>5329</v>
      </c>
      <c r="E464" s="154" t="s">
        <v>14934</v>
      </c>
      <c r="F464" s="154" t="s">
        <v>14935</v>
      </c>
      <c r="G464" s="154" t="s">
        <v>21277</v>
      </c>
      <c r="H464" s="154">
        <v>8126584569</v>
      </c>
      <c r="N464" s="154" t="s">
        <v>18689</v>
      </c>
      <c r="O464" s="154" t="s">
        <v>14988</v>
      </c>
      <c r="P464" s="154" t="s">
        <v>14795</v>
      </c>
      <c r="Q464" s="154">
        <v>8126584569</v>
      </c>
      <c r="R464" s="154">
        <v>8126584569</v>
      </c>
      <c r="S464" s="154">
        <v>8126584569</v>
      </c>
      <c r="T464" s="154" t="s">
        <v>14806</v>
      </c>
      <c r="U464" s="154" t="s">
        <v>21275</v>
      </c>
      <c r="V464" s="154" t="s">
        <v>21276</v>
      </c>
      <c r="W464" s="154">
        <v>2005</v>
      </c>
      <c r="X464" s="154">
        <v>2005</v>
      </c>
      <c r="Y464" s="154">
        <v>1</v>
      </c>
      <c r="Z464" s="154" t="s">
        <v>14745</v>
      </c>
      <c r="AB464" s="154">
        <v>8</v>
      </c>
      <c r="AC464" s="154" t="s">
        <v>14746</v>
      </c>
      <c r="AE464" s="154" t="s">
        <v>15226</v>
      </c>
      <c r="AF464" s="154" t="s">
        <v>14748</v>
      </c>
    </row>
    <row r="465" spans="1:32">
      <c r="A465" s="154" t="s">
        <v>7087</v>
      </c>
      <c r="B465" s="154" t="s">
        <v>14735</v>
      </c>
      <c r="C465" s="154" t="s">
        <v>21278</v>
      </c>
      <c r="D465" s="154" t="s">
        <v>7088</v>
      </c>
      <c r="E465" s="154" t="s">
        <v>14466</v>
      </c>
      <c r="F465" s="154" t="s">
        <v>14667</v>
      </c>
      <c r="H465" s="154" t="s">
        <v>7089</v>
      </c>
      <c r="I465" s="154" t="s">
        <v>7090</v>
      </c>
      <c r="K465" s="154" t="s">
        <v>7090</v>
      </c>
      <c r="N465" s="154" t="s">
        <v>15771</v>
      </c>
      <c r="O465" s="154" t="s">
        <v>14988</v>
      </c>
      <c r="P465" s="154" t="s">
        <v>14795</v>
      </c>
      <c r="Q465" s="154">
        <v>81361559635</v>
      </c>
      <c r="R465" s="154" t="s">
        <v>21279</v>
      </c>
      <c r="S465" s="154" t="s">
        <v>21280</v>
      </c>
      <c r="T465" s="154" t="s">
        <v>14806</v>
      </c>
      <c r="U465" s="154" t="s">
        <v>21281</v>
      </c>
      <c r="V465" s="154" t="s">
        <v>21282</v>
      </c>
      <c r="W465" s="154">
        <v>1999</v>
      </c>
      <c r="X465" s="154">
        <v>1999</v>
      </c>
      <c r="Y465" s="154">
        <v>3</v>
      </c>
      <c r="Z465" s="154" t="s">
        <v>14745</v>
      </c>
      <c r="AB465" s="154">
        <v>10</v>
      </c>
      <c r="AC465" s="154" t="s">
        <v>15226</v>
      </c>
      <c r="AD465" s="154" t="s">
        <v>21283</v>
      </c>
      <c r="AE465" s="154" t="s">
        <v>14746</v>
      </c>
      <c r="AF465" s="154" t="s">
        <v>16903</v>
      </c>
    </row>
    <row r="466" spans="1:32">
      <c r="A466" s="154" t="s">
        <v>18066</v>
      </c>
      <c r="B466" s="154" t="s">
        <v>14735</v>
      </c>
      <c r="C466" s="154" t="s">
        <v>21284</v>
      </c>
      <c r="D466" s="154" t="s">
        <v>5087</v>
      </c>
      <c r="E466" s="154" t="s">
        <v>14665</v>
      </c>
      <c r="F466" s="154" t="s">
        <v>16173</v>
      </c>
      <c r="G466" s="154" t="s">
        <v>21288</v>
      </c>
      <c r="H466" s="154" t="s">
        <v>5088</v>
      </c>
      <c r="I466" s="154" t="s">
        <v>5089</v>
      </c>
      <c r="J466" s="154" t="s">
        <v>5088</v>
      </c>
      <c r="K466" s="154" t="s">
        <v>5089</v>
      </c>
      <c r="N466" s="154" t="s">
        <v>1908</v>
      </c>
      <c r="P466" s="154" t="s">
        <v>14795</v>
      </c>
      <c r="Q466" s="154">
        <v>81377241960</v>
      </c>
      <c r="R466" s="154" t="s">
        <v>21285</v>
      </c>
      <c r="S466" s="154" t="s">
        <v>21286</v>
      </c>
      <c r="T466" s="154" t="s">
        <v>21287</v>
      </c>
      <c r="U466" s="154">
        <v>204680085</v>
      </c>
      <c r="V466" s="154" t="s">
        <v>5085</v>
      </c>
      <c r="W466" s="154">
        <v>2007</v>
      </c>
      <c r="X466" s="154">
        <v>2007</v>
      </c>
      <c r="Y466" s="154">
        <v>2</v>
      </c>
      <c r="Z466" s="154" t="s">
        <v>14745</v>
      </c>
      <c r="AB466" s="154">
        <v>8</v>
      </c>
      <c r="AC466" s="154" t="s">
        <v>15226</v>
      </c>
      <c r="AE466" s="154" t="s">
        <v>15226</v>
      </c>
      <c r="AF466" s="154" t="s">
        <v>14748</v>
      </c>
    </row>
    <row r="467" spans="1:32">
      <c r="A467" s="154" t="s">
        <v>5090</v>
      </c>
      <c r="B467" s="154" t="s">
        <v>16004</v>
      </c>
      <c r="C467" s="154" t="s">
        <v>21284</v>
      </c>
      <c r="D467" s="154" t="s">
        <v>5091</v>
      </c>
      <c r="E467" s="154" t="s">
        <v>14665</v>
      </c>
      <c r="F467" s="154" t="s">
        <v>16173</v>
      </c>
      <c r="G467" s="154" t="s">
        <v>21288</v>
      </c>
      <c r="H467" s="154" t="s">
        <v>5088</v>
      </c>
      <c r="I467" s="154" t="s">
        <v>5089</v>
      </c>
      <c r="J467" s="154" t="s">
        <v>5088</v>
      </c>
      <c r="K467" s="154" t="s">
        <v>5089</v>
      </c>
      <c r="N467" s="154" t="s">
        <v>1908</v>
      </c>
      <c r="P467" s="154" t="s">
        <v>14795</v>
      </c>
      <c r="Q467" s="154">
        <v>81377241960</v>
      </c>
      <c r="R467" s="154" t="s">
        <v>21285</v>
      </c>
      <c r="S467" s="154" t="s">
        <v>21285</v>
      </c>
      <c r="T467" s="154" t="s">
        <v>21289</v>
      </c>
      <c r="U467" s="154">
        <v>204680085</v>
      </c>
      <c r="V467" s="154" t="s">
        <v>5085</v>
      </c>
      <c r="W467" s="154">
        <v>2007</v>
      </c>
      <c r="X467" s="154">
        <v>2007</v>
      </c>
      <c r="Y467" s="154">
        <v>2</v>
      </c>
      <c r="Z467" s="154" t="s">
        <v>14745</v>
      </c>
      <c r="AB467" s="154">
        <v>8</v>
      </c>
      <c r="AC467" s="154" t="s">
        <v>14746</v>
      </c>
      <c r="AE467" s="154" t="s">
        <v>15226</v>
      </c>
      <c r="AF467" s="154" t="s">
        <v>14748</v>
      </c>
    </row>
    <row r="468" spans="1:32">
      <c r="A468" s="154" t="s">
        <v>5221</v>
      </c>
      <c r="B468" s="154" t="s">
        <v>14735</v>
      </c>
      <c r="C468" s="154" t="s">
        <v>21290</v>
      </c>
      <c r="D468" s="154" t="s">
        <v>5222</v>
      </c>
      <c r="E468" s="154" t="s">
        <v>14704</v>
      </c>
      <c r="F468" s="154" t="s">
        <v>14467</v>
      </c>
      <c r="G468" s="154" t="s">
        <v>21293</v>
      </c>
      <c r="H468" s="154">
        <v>81362436615</v>
      </c>
      <c r="I468" s="154" t="s">
        <v>5223</v>
      </c>
      <c r="K468" s="154" t="s">
        <v>5223</v>
      </c>
      <c r="N468" s="154" t="s">
        <v>1908</v>
      </c>
      <c r="P468" s="154" t="s">
        <v>14795</v>
      </c>
      <c r="Q468" s="154">
        <v>81362436615</v>
      </c>
      <c r="R468" s="154">
        <v>81362436615</v>
      </c>
      <c r="S468" s="154">
        <v>81362436615</v>
      </c>
      <c r="T468" s="154" t="s">
        <v>14806</v>
      </c>
      <c r="U468" s="154" t="s">
        <v>21291</v>
      </c>
      <c r="V468" s="154" t="s">
        <v>21292</v>
      </c>
      <c r="W468" s="154">
        <v>2005</v>
      </c>
      <c r="X468" s="154">
        <v>2005</v>
      </c>
      <c r="Z468" s="154" t="s">
        <v>14745</v>
      </c>
      <c r="AC468" s="154" t="s">
        <v>14746</v>
      </c>
      <c r="AE468" s="154" t="s">
        <v>15226</v>
      </c>
      <c r="AF468" s="154" t="s">
        <v>14748</v>
      </c>
    </row>
    <row r="469" spans="1:32">
      <c r="A469" s="154" t="s">
        <v>18067</v>
      </c>
      <c r="B469" s="154" t="s">
        <v>16004</v>
      </c>
      <c r="C469" s="154" t="s">
        <v>21294</v>
      </c>
      <c r="D469" s="154" t="s">
        <v>21295</v>
      </c>
      <c r="E469" s="154" t="s">
        <v>21297</v>
      </c>
      <c r="F469" s="154" t="s">
        <v>16007</v>
      </c>
      <c r="G469" s="154" t="s">
        <v>21299</v>
      </c>
      <c r="H469" s="154">
        <v>2157852970</v>
      </c>
      <c r="I469" s="154" t="s">
        <v>1453</v>
      </c>
      <c r="J469" s="154" t="s">
        <v>1453</v>
      </c>
      <c r="K469" s="154" t="s">
        <v>1453</v>
      </c>
      <c r="N469" s="154" t="s">
        <v>14848</v>
      </c>
      <c r="O469" s="154" t="s">
        <v>14804</v>
      </c>
      <c r="P469" s="154" t="s">
        <v>14740</v>
      </c>
      <c r="Q469" s="154" t="s">
        <v>1453</v>
      </c>
      <c r="R469" s="154" t="s">
        <v>1453</v>
      </c>
      <c r="S469" s="154" t="s">
        <v>1453</v>
      </c>
      <c r="T469" s="154" t="s">
        <v>14885</v>
      </c>
      <c r="U469" s="154">
        <v>2840057600</v>
      </c>
      <c r="V469" s="154" t="s">
        <v>21296</v>
      </c>
      <c r="W469" s="154" t="s">
        <v>1453</v>
      </c>
      <c r="X469" s="154" t="s">
        <v>1453</v>
      </c>
      <c r="Y469" s="154" t="s">
        <v>1453</v>
      </c>
      <c r="Z469" s="154" t="s">
        <v>14745</v>
      </c>
      <c r="AA469" s="154" t="s">
        <v>1453</v>
      </c>
      <c r="AB469" s="154" t="s">
        <v>1453</v>
      </c>
      <c r="AC469" s="154" t="s">
        <v>14746</v>
      </c>
      <c r="AD469" s="154" t="s">
        <v>21298</v>
      </c>
      <c r="AE469" s="154" t="s">
        <v>14755</v>
      </c>
      <c r="AF469" s="154" t="s">
        <v>14748</v>
      </c>
    </row>
    <row r="470" spans="1:32">
      <c r="A470" s="154" t="s">
        <v>7818</v>
      </c>
      <c r="B470" s="154" t="s">
        <v>16004</v>
      </c>
      <c r="C470" s="154" t="s">
        <v>21300</v>
      </c>
      <c r="D470" s="154" t="s">
        <v>7819</v>
      </c>
      <c r="E470" s="154" t="s">
        <v>14641</v>
      </c>
      <c r="F470" s="154" t="s">
        <v>14641</v>
      </c>
      <c r="G470" s="154" t="s">
        <v>21304</v>
      </c>
      <c r="H470" s="154" t="s">
        <v>7820</v>
      </c>
      <c r="J470" s="154" t="s">
        <v>7821</v>
      </c>
      <c r="N470" s="154" t="s">
        <v>15434</v>
      </c>
      <c r="O470" s="154" t="s">
        <v>14804</v>
      </c>
      <c r="P470" s="154" t="s">
        <v>14740</v>
      </c>
      <c r="Q470" s="154" t="s">
        <v>21301</v>
      </c>
      <c r="R470" s="154" t="s">
        <v>21301</v>
      </c>
      <c r="S470" s="154" t="s">
        <v>21302</v>
      </c>
      <c r="T470" s="154" t="s">
        <v>14742</v>
      </c>
      <c r="U470" s="154">
        <v>1220006662772</v>
      </c>
      <c r="V470" s="154" t="s">
        <v>21302</v>
      </c>
      <c r="Z470" s="154" t="s">
        <v>14745</v>
      </c>
      <c r="AC470" s="154" t="s">
        <v>14746</v>
      </c>
      <c r="AD470" s="154" t="s">
        <v>21303</v>
      </c>
      <c r="AE470" s="154" t="s">
        <v>14746</v>
      </c>
      <c r="AF470" s="154" t="s">
        <v>16903</v>
      </c>
    </row>
    <row r="471" spans="1:32">
      <c r="A471" s="154" t="s">
        <v>5187</v>
      </c>
      <c r="B471" s="154" t="s">
        <v>16004</v>
      </c>
      <c r="C471" s="154" t="s">
        <v>21305</v>
      </c>
      <c r="D471" s="154" t="s">
        <v>21306</v>
      </c>
      <c r="E471" s="154" t="s">
        <v>14333</v>
      </c>
      <c r="F471" s="154" t="s">
        <v>14690</v>
      </c>
      <c r="G471" s="154" t="s">
        <v>21310</v>
      </c>
      <c r="H471" s="154" t="s">
        <v>5189</v>
      </c>
      <c r="I471" s="154" t="s">
        <v>5190</v>
      </c>
      <c r="J471" s="154" t="s">
        <v>5191</v>
      </c>
      <c r="K471" s="154" t="s">
        <v>5190</v>
      </c>
      <c r="N471" s="154" t="s">
        <v>21307</v>
      </c>
      <c r="P471" s="154" t="s">
        <v>14740</v>
      </c>
      <c r="Q471" s="154" t="s">
        <v>21308</v>
      </c>
      <c r="R471" s="154" t="s">
        <v>21309</v>
      </c>
      <c r="S471" s="154" t="s">
        <v>21309</v>
      </c>
      <c r="T471" s="154" t="s">
        <v>14797</v>
      </c>
      <c r="U471" s="154">
        <v>58965423571</v>
      </c>
      <c r="V471" s="154" t="s">
        <v>5186</v>
      </c>
      <c r="Z471" s="154" t="s">
        <v>14745</v>
      </c>
      <c r="AC471" s="154" t="s">
        <v>14746</v>
      </c>
      <c r="AE471" s="154" t="s">
        <v>15226</v>
      </c>
      <c r="AF471" s="154" t="s">
        <v>14748</v>
      </c>
    </row>
    <row r="472" spans="1:32">
      <c r="A472" s="154" t="s">
        <v>10273</v>
      </c>
      <c r="B472" s="154" t="s">
        <v>15303</v>
      </c>
      <c r="C472" s="154" t="s">
        <v>10272</v>
      </c>
      <c r="D472" s="154" t="s">
        <v>10274</v>
      </c>
      <c r="E472" s="154" t="s">
        <v>14704</v>
      </c>
      <c r="F472" s="154" t="s">
        <v>15168</v>
      </c>
      <c r="G472" s="154" t="s">
        <v>21311</v>
      </c>
      <c r="H472" s="154">
        <v>8983858503</v>
      </c>
      <c r="N472" s="154" t="s">
        <v>14793</v>
      </c>
      <c r="O472" s="154" t="s">
        <v>14794</v>
      </c>
      <c r="P472" s="154" t="s">
        <v>14740</v>
      </c>
      <c r="Q472" s="154" t="s">
        <v>10272</v>
      </c>
      <c r="R472" s="154">
        <v>0</v>
      </c>
      <c r="S472" s="154">
        <v>0</v>
      </c>
      <c r="T472" s="154" t="s">
        <v>14797</v>
      </c>
      <c r="U472" s="154">
        <v>8105051693</v>
      </c>
      <c r="V472" s="154" t="s">
        <v>10272</v>
      </c>
      <c r="Z472" s="154" t="s">
        <v>14745</v>
      </c>
      <c r="AC472" s="154" t="s">
        <v>14746</v>
      </c>
      <c r="AE472" s="154" t="s">
        <v>14747</v>
      </c>
      <c r="AF472" s="154" t="s">
        <v>14748</v>
      </c>
    </row>
    <row r="473" spans="1:32">
      <c r="A473" s="154" t="s">
        <v>1672</v>
      </c>
      <c r="B473" s="154" t="s">
        <v>14307</v>
      </c>
      <c r="C473" s="154" t="s">
        <v>1671</v>
      </c>
      <c r="D473" s="154" t="s">
        <v>1673</v>
      </c>
      <c r="E473" s="154" t="s">
        <v>6</v>
      </c>
      <c r="G473" s="154" t="s">
        <v>14606</v>
      </c>
      <c r="H473" s="154">
        <v>81220120974</v>
      </c>
      <c r="M473" s="154" t="s">
        <v>21312</v>
      </c>
      <c r="N473" s="154" t="s">
        <v>21313</v>
      </c>
      <c r="P473" s="154" t="s">
        <v>14740</v>
      </c>
      <c r="T473" s="154" t="s">
        <v>14797</v>
      </c>
      <c r="U473" s="154">
        <v>60298556</v>
      </c>
      <c r="V473" s="154" t="s">
        <v>1671</v>
      </c>
      <c r="AC473" s="154" t="s">
        <v>14746</v>
      </c>
    </row>
    <row r="474" spans="1:32">
      <c r="A474" s="154" t="s">
        <v>18068</v>
      </c>
      <c r="B474" s="154" t="s">
        <v>14307</v>
      </c>
      <c r="C474" s="154" t="s">
        <v>21314</v>
      </c>
      <c r="D474" s="154" t="s">
        <v>21316</v>
      </c>
      <c r="E474" s="154" t="s">
        <v>14934</v>
      </c>
      <c r="F474" s="154" t="s">
        <v>14935</v>
      </c>
      <c r="G474" s="154" t="s">
        <v>21317</v>
      </c>
      <c r="H474" s="154" t="s">
        <v>21315</v>
      </c>
      <c r="I474" s="154" t="s">
        <v>1453</v>
      </c>
      <c r="J474" s="154" t="s">
        <v>1453</v>
      </c>
      <c r="K474" s="154" t="s">
        <v>1453</v>
      </c>
      <c r="M474" s="154" t="s">
        <v>1453</v>
      </c>
      <c r="N474" s="154" t="s">
        <v>19129</v>
      </c>
      <c r="O474" s="154" t="s">
        <v>19035</v>
      </c>
      <c r="P474" s="154" t="s">
        <v>14795</v>
      </c>
      <c r="Q474" s="154" t="s">
        <v>21314</v>
      </c>
      <c r="R474" s="154" t="s">
        <v>1453</v>
      </c>
      <c r="S474" s="154" t="s">
        <v>1453</v>
      </c>
      <c r="T474" s="154" t="s">
        <v>14850</v>
      </c>
      <c r="U474" s="154">
        <v>522401019283539</v>
      </c>
      <c r="V474" s="154" t="s">
        <v>21314</v>
      </c>
      <c r="W474" s="154" t="s">
        <v>1453</v>
      </c>
      <c r="X474" s="154" t="s">
        <v>1453</v>
      </c>
      <c r="Y474" s="154" t="s">
        <v>1453</v>
      </c>
      <c r="Z474" s="154" t="s">
        <v>14745</v>
      </c>
      <c r="AA474" s="154" t="s">
        <v>1453</v>
      </c>
      <c r="AB474" s="154" t="s">
        <v>1453</v>
      </c>
      <c r="AC474" s="154" t="s">
        <v>14746</v>
      </c>
      <c r="AE474" s="154" t="s">
        <v>14747</v>
      </c>
      <c r="AF474" s="154" t="s">
        <v>14748</v>
      </c>
    </row>
    <row r="475" spans="1:32">
      <c r="A475" s="154" t="s">
        <v>7786</v>
      </c>
      <c r="B475" s="154" t="s">
        <v>14735</v>
      </c>
      <c r="C475" s="154" t="s">
        <v>21318</v>
      </c>
      <c r="D475" s="154" t="s">
        <v>7787</v>
      </c>
      <c r="E475" s="154" t="s">
        <v>14333</v>
      </c>
      <c r="F475" s="154" t="s">
        <v>14325</v>
      </c>
      <c r="G475" s="154" t="s">
        <v>21322</v>
      </c>
      <c r="H475" s="154" t="s">
        <v>7788</v>
      </c>
      <c r="I475" s="154" t="s">
        <v>7789</v>
      </c>
      <c r="J475" s="154" t="s">
        <v>7788</v>
      </c>
      <c r="K475" s="154" t="s">
        <v>7789</v>
      </c>
      <c r="N475" s="154" t="s">
        <v>15021</v>
      </c>
      <c r="O475" s="154" t="s">
        <v>14794</v>
      </c>
      <c r="P475" s="154" t="s">
        <v>14795</v>
      </c>
      <c r="Q475" s="154" t="s">
        <v>10480</v>
      </c>
      <c r="R475" s="154" t="s">
        <v>10480</v>
      </c>
      <c r="S475" s="154" t="s">
        <v>10480</v>
      </c>
      <c r="T475" s="154" t="s">
        <v>14797</v>
      </c>
      <c r="U475" s="154" t="s">
        <v>21319</v>
      </c>
      <c r="V475" s="154" t="s">
        <v>21320</v>
      </c>
      <c r="Z475" s="154" t="s">
        <v>14745</v>
      </c>
      <c r="AC475" s="154" t="s">
        <v>14746</v>
      </c>
      <c r="AD475" s="154" t="s">
        <v>21321</v>
      </c>
      <c r="AE475" s="154" t="s">
        <v>14746</v>
      </c>
      <c r="AF475" s="154" t="s">
        <v>16903</v>
      </c>
    </row>
    <row r="476" spans="1:32">
      <c r="A476" s="154" t="s">
        <v>18069</v>
      </c>
      <c r="B476" s="154" t="s">
        <v>15303</v>
      </c>
      <c r="C476" s="154" t="s">
        <v>21323</v>
      </c>
      <c r="D476" s="154" t="s">
        <v>21324</v>
      </c>
      <c r="E476" s="154" t="s">
        <v>14934</v>
      </c>
      <c r="F476" s="154" t="s">
        <v>14325</v>
      </c>
      <c r="G476" s="154" t="s">
        <v>21327</v>
      </c>
      <c r="H476" s="154">
        <v>82269476522</v>
      </c>
      <c r="I476" s="154" t="s">
        <v>1453</v>
      </c>
      <c r="J476" s="154" t="s">
        <v>1453</v>
      </c>
      <c r="K476" s="154" t="s">
        <v>1453</v>
      </c>
      <c r="M476" s="154" t="s">
        <v>1453</v>
      </c>
      <c r="N476" s="154" t="s">
        <v>19129</v>
      </c>
      <c r="O476" s="154" t="s">
        <v>19035</v>
      </c>
      <c r="P476" s="154" t="s">
        <v>14795</v>
      </c>
      <c r="Q476" s="154" t="s">
        <v>21323</v>
      </c>
      <c r="R476" s="154" t="s">
        <v>1453</v>
      </c>
      <c r="S476" s="154" t="s">
        <v>1453</v>
      </c>
      <c r="T476" s="154" t="s">
        <v>14850</v>
      </c>
      <c r="U476" s="154" t="s">
        <v>21325</v>
      </c>
      <c r="V476" s="154" t="s">
        <v>21326</v>
      </c>
      <c r="W476" s="154" t="s">
        <v>1453</v>
      </c>
      <c r="X476" s="154" t="s">
        <v>1453</v>
      </c>
      <c r="Y476" s="154" t="s">
        <v>1453</v>
      </c>
      <c r="Z476" s="154" t="s">
        <v>14745</v>
      </c>
      <c r="AA476" s="154" t="s">
        <v>1453</v>
      </c>
      <c r="AB476" s="154" t="s">
        <v>1453</v>
      </c>
      <c r="AC476" s="154" t="s">
        <v>14746</v>
      </c>
      <c r="AE476" s="154" t="s">
        <v>14747</v>
      </c>
      <c r="AF476" s="154" t="s">
        <v>14748</v>
      </c>
    </row>
    <row r="477" spans="1:32">
      <c r="A477" s="154" t="s">
        <v>18070</v>
      </c>
      <c r="B477" s="154" t="s">
        <v>15303</v>
      </c>
      <c r="C477" s="154" t="s">
        <v>21328</v>
      </c>
      <c r="D477" s="154" t="s">
        <v>21331</v>
      </c>
      <c r="E477" s="154" t="s">
        <v>14477</v>
      </c>
      <c r="F477" s="154" t="s">
        <v>16918</v>
      </c>
      <c r="G477" s="154" t="s">
        <v>21336</v>
      </c>
      <c r="H477" s="154" t="s">
        <v>21329</v>
      </c>
      <c r="I477" s="154" t="s">
        <v>21330</v>
      </c>
      <c r="J477" s="154" t="s">
        <v>21329</v>
      </c>
      <c r="K477" s="154" t="s">
        <v>21330</v>
      </c>
      <c r="M477" s="154" t="s">
        <v>21332</v>
      </c>
      <c r="N477" s="154" t="s">
        <v>21333</v>
      </c>
      <c r="O477" s="154" t="s">
        <v>21334</v>
      </c>
      <c r="P477" s="154" t="s">
        <v>15621</v>
      </c>
      <c r="Q477" s="154" t="s">
        <v>21335</v>
      </c>
      <c r="R477" s="154" t="s">
        <v>1453</v>
      </c>
      <c r="S477" s="154" t="s">
        <v>1453</v>
      </c>
      <c r="T477" s="154" t="s">
        <v>1453</v>
      </c>
      <c r="U477" s="154" t="s">
        <v>1453</v>
      </c>
      <c r="V477" s="154" t="s">
        <v>1453</v>
      </c>
      <c r="W477" s="154" t="s">
        <v>1453</v>
      </c>
      <c r="X477" s="154" t="s">
        <v>1453</v>
      </c>
      <c r="Y477" s="154" t="s">
        <v>1453</v>
      </c>
      <c r="Z477" s="154" t="s">
        <v>14745</v>
      </c>
      <c r="AA477" s="154" t="s">
        <v>1453</v>
      </c>
      <c r="AB477" s="154" t="s">
        <v>1453</v>
      </c>
      <c r="AC477" s="154" t="s">
        <v>14746</v>
      </c>
      <c r="AE477" s="154" t="s">
        <v>14747</v>
      </c>
      <c r="AF477" s="154" t="s">
        <v>14748</v>
      </c>
    </row>
    <row r="478" spans="1:32">
      <c r="A478" s="154" t="s">
        <v>15458</v>
      </c>
      <c r="B478" s="154" t="s">
        <v>15303</v>
      </c>
      <c r="C478" s="154" t="s">
        <v>15459</v>
      </c>
      <c r="D478" s="154" t="s">
        <v>21337</v>
      </c>
      <c r="E478" s="154" t="s">
        <v>15461</v>
      </c>
      <c r="F478" s="154" t="s">
        <v>14401</v>
      </c>
      <c r="G478" s="154" t="s">
        <v>15462</v>
      </c>
      <c r="H478" s="154" t="s">
        <v>15463</v>
      </c>
      <c r="N478" s="154" t="s">
        <v>15464</v>
      </c>
      <c r="O478" s="154" t="s">
        <v>14794</v>
      </c>
      <c r="P478" s="154" t="s">
        <v>14740</v>
      </c>
      <c r="Q478" s="154" t="s">
        <v>15465</v>
      </c>
      <c r="R478" s="154" t="s">
        <v>1453</v>
      </c>
      <c r="S478" s="154" t="s">
        <v>1453</v>
      </c>
      <c r="T478" s="154" t="s">
        <v>14742</v>
      </c>
      <c r="U478" s="154" t="s">
        <v>15466</v>
      </c>
      <c r="V478" s="154" t="s">
        <v>15459</v>
      </c>
      <c r="Z478" s="154" t="s">
        <v>14745</v>
      </c>
      <c r="AC478" s="154" t="s">
        <v>14746</v>
      </c>
      <c r="AE478" s="154" t="s">
        <v>14747</v>
      </c>
      <c r="AF478" s="154" t="s">
        <v>14748</v>
      </c>
    </row>
    <row r="479" spans="1:32">
      <c r="A479" s="154" t="s">
        <v>9426</v>
      </c>
      <c r="B479" s="154" t="s">
        <v>14307</v>
      </c>
      <c r="C479" s="154" t="s">
        <v>21338</v>
      </c>
      <c r="D479" s="154" t="s">
        <v>21340</v>
      </c>
      <c r="E479" s="154" t="s">
        <v>14934</v>
      </c>
      <c r="F479" s="154" t="s">
        <v>15078</v>
      </c>
      <c r="G479" s="154" t="s">
        <v>21346</v>
      </c>
      <c r="H479" s="154" t="s">
        <v>21339</v>
      </c>
      <c r="I479" s="154">
        <v>0</v>
      </c>
      <c r="J479" s="154">
        <v>0</v>
      </c>
      <c r="K479" s="154">
        <v>0</v>
      </c>
      <c r="M479" s="154" t="s">
        <v>21341</v>
      </c>
      <c r="N479" s="154" t="s">
        <v>21342</v>
      </c>
      <c r="O479" s="154" t="s">
        <v>14794</v>
      </c>
      <c r="P479" s="154" t="s">
        <v>16488</v>
      </c>
      <c r="Q479" s="154" t="s">
        <v>21343</v>
      </c>
      <c r="R479" s="154">
        <v>0</v>
      </c>
      <c r="S479" s="154">
        <v>0</v>
      </c>
      <c r="T479" s="154" t="s">
        <v>21344</v>
      </c>
      <c r="U479" s="154" t="s">
        <v>21345</v>
      </c>
      <c r="V479" s="154" t="s">
        <v>9425</v>
      </c>
      <c r="W479" s="154">
        <v>0</v>
      </c>
      <c r="X479" s="154">
        <v>0</v>
      </c>
      <c r="Y479" s="154">
        <v>0</v>
      </c>
      <c r="Z479" s="154" t="s">
        <v>14745</v>
      </c>
      <c r="AA479" s="154">
        <v>0</v>
      </c>
      <c r="AB479" s="154">
        <v>0</v>
      </c>
      <c r="AC479" s="154" t="s">
        <v>14746</v>
      </c>
      <c r="AE479" s="154" t="s">
        <v>15226</v>
      </c>
      <c r="AF479" s="154" t="s">
        <v>14748</v>
      </c>
    </row>
    <row r="480" spans="1:32">
      <c r="A480" s="154" t="s">
        <v>13058</v>
      </c>
      <c r="B480" s="154" t="s">
        <v>15303</v>
      </c>
      <c r="C480" s="154" t="s">
        <v>13006</v>
      </c>
      <c r="D480" s="154" t="s">
        <v>13059</v>
      </c>
      <c r="E480" s="154" t="s">
        <v>14934</v>
      </c>
      <c r="F480" s="154" t="s">
        <v>14935</v>
      </c>
      <c r="H480" s="154">
        <v>82122965756</v>
      </c>
      <c r="I480" s="154" t="s">
        <v>1453</v>
      </c>
      <c r="J480" s="154" t="s">
        <v>1453</v>
      </c>
      <c r="K480" s="154" t="s">
        <v>1453</v>
      </c>
      <c r="M480" s="154" t="s">
        <v>1453</v>
      </c>
      <c r="N480" s="154" t="s">
        <v>14905</v>
      </c>
      <c r="O480" s="154" t="s">
        <v>14794</v>
      </c>
      <c r="P480" s="154" t="s">
        <v>14795</v>
      </c>
      <c r="Q480" s="154" t="s">
        <v>13006</v>
      </c>
      <c r="R480" s="154" t="s">
        <v>1453</v>
      </c>
      <c r="S480" s="154" t="s">
        <v>1453</v>
      </c>
      <c r="T480" s="154" t="s">
        <v>14797</v>
      </c>
      <c r="U480" s="154">
        <v>6019005229172189</v>
      </c>
      <c r="V480" s="154" t="s">
        <v>21347</v>
      </c>
      <c r="W480" s="154" t="s">
        <v>1453</v>
      </c>
      <c r="X480" s="154" t="s">
        <v>1453</v>
      </c>
      <c r="Y480" s="154" t="s">
        <v>1453</v>
      </c>
      <c r="Z480" s="154" t="s">
        <v>14745</v>
      </c>
      <c r="AA480" s="154" t="s">
        <v>1453</v>
      </c>
      <c r="AB480" s="154" t="s">
        <v>1453</v>
      </c>
      <c r="AC480" s="154" t="s">
        <v>14746</v>
      </c>
      <c r="AE480" s="154" t="s">
        <v>14747</v>
      </c>
      <c r="AF480" s="154" t="s">
        <v>14748</v>
      </c>
    </row>
    <row r="481" spans="1:32">
      <c r="A481" s="154" t="s">
        <v>12628</v>
      </c>
      <c r="B481" s="154" t="s">
        <v>14305</v>
      </c>
      <c r="C481" s="154" t="s">
        <v>12627</v>
      </c>
      <c r="D481" s="154" t="s">
        <v>12629</v>
      </c>
      <c r="E481" s="154" t="s">
        <v>14662</v>
      </c>
      <c r="F481" s="154" t="s">
        <v>14394</v>
      </c>
      <c r="H481" s="154">
        <v>82228127803</v>
      </c>
      <c r="M481" s="154" t="s">
        <v>12629</v>
      </c>
      <c r="N481" s="154" t="s">
        <v>18755</v>
      </c>
      <c r="O481" s="154" t="s">
        <v>18741</v>
      </c>
      <c r="P481" s="154" t="s">
        <v>109</v>
      </c>
      <c r="Q481" s="154" t="s">
        <v>21348</v>
      </c>
      <c r="R481" s="154" t="s">
        <v>1453</v>
      </c>
      <c r="S481" s="154" t="s">
        <v>1453</v>
      </c>
      <c r="T481" s="154" t="s">
        <v>14797</v>
      </c>
      <c r="U481" s="154" t="s">
        <v>21348</v>
      </c>
      <c r="V481" s="154">
        <v>440740651</v>
      </c>
      <c r="Z481" s="154" t="s">
        <v>14745</v>
      </c>
      <c r="AC481" s="154" t="s">
        <v>14746</v>
      </c>
      <c r="AE481" s="154" t="s">
        <v>14747</v>
      </c>
      <c r="AF481" s="154" t="s">
        <v>14748</v>
      </c>
    </row>
    <row r="482" spans="1:32">
      <c r="A482" s="154" t="s">
        <v>12602</v>
      </c>
      <c r="B482" s="154" t="s">
        <v>15303</v>
      </c>
      <c r="C482" s="154" t="s">
        <v>12601</v>
      </c>
      <c r="D482" s="154" t="s">
        <v>12603</v>
      </c>
      <c r="E482" s="154" t="s">
        <v>14333</v>
      </c>
      <c r="F482" s="154" t="s">
        <v>14325</v>
      </c>
      <c r="G482" s="154" t="s">
        <v>21350</v>
      </c>
      <c r="H482" s="154" t="s">
        <v>12604</v>
      </c>
      <c r="N482" s="154" t="s">
        <v>20821</v>
      </c>
      <c r="O482" s="154" t="s">
        <v>18741</v>
      </c>
      <c r="P482" s="154" t="s">
        <v>14740</v>
      </c>
      <c r="Q482" s="154" t="s">
        <v>21349</v>
      </c>
      <c r="R482" s="154">
        <v>0</v>
      </c>
      <c r="S482" s="154">
        <v>0</v>
      </c>
      <c r="T482" s="154" t="s">
        <v>14907</v>
      </c>
      <c r="U482" s="154">
        <v>896719263</v>
      </c>
      <c r="V482" s="154" t="s">
        <v>12601</v>
      </c>
      <c r="Z482" s="154" t="s">
        <v>14745</v>
      </c>
      <c r="AC482" s="154" t="s">
        <v>14746</v>
      </c>
      <c r="AE482" s="154" t="s">
        <v>14747</v>
      </c>
      <c r="AF482" s="154" t="s">
        <v>14748</v>
      </c>
    </row>
    <row r="483" spans="1:32">
      <c r="A483" s="154" t="s">
        <v>12286</v>
      </c>
      <c r="B483" s="154" t="s">
        <v>16004</v>
      </c>
      <c r="C483" s="154" t="s">
        <v>12285</v>
      </c>
      <c r="D483" s="154" t="s">
        <v>12287</v>
      </c>
      <c r="E483" s="154" t="s">
        <v>16255</v>
      </c>
      <c r="F483" s="154" t="s">
        <v>16173</v>
      </c>
      <c r="H483" s="154" t="s">
        <v>12288</v>
      </c>
      <c r="N483" s="154" t="s">
        <v>15021</v>
      </c>
      <c r="O483" s="154" t="s">
        <v>14794</v>
      </c>
      <c r="P483" s="154" t="s">
        <v>14740</v>
      </c>
      <c r="Q483" s="154" t="s">
        <v>21351</v>
      </c>
      <c r="R483" s="154">
        <v>0</v>
      </c>
      <c r="S483" s="154">
        <v>0</v>
      </c>
      <c r="T483" s="154" t="s">
        <v>14907</v>
      </c>
      <c r="U483" s="154">
        <v>180970458</v>
      </c>
      <c r="V483" s="154" t="s">
        <v>12285</v>
      </c>
      <c r="Z483" s="154" t="s">
        <v>14745</v>
      </c>
      <c r="AC483" s="154" t="s">
        <v>14746</v>
      </c>
      <c r="AD483" s="154">
        <v>24798647432000</v>
      </c>
      <c r="AE483" s="154" t="s">
        <v>14755</v>
      </c>
      <c r="AF483" s="154" t="s">
        <v>14748</v>
      </c>
    </row>
    <row r="484" spans="1:32">
      <c r="A484" s="154" t="s">
        <v>13021</v>
      </c>
      <c r="B484" s="154" t="s">
        <v>15303</v>
      </c>
      <c r="C484" s="154" t="s">
        <v>13020</v>
      </c>
      <c r="D484" s="154" t="s">
        <v>13022</v>
      </c>
      <c r="E484" s="154" t="s">
        <v>15424</v>
      </c>
      <c r="F484" s="154" t="s">
        <v>14686</v>
      </c>
      <c r="G484" s="154" t="s">
        <v>21353</v>
      </c>
      <c r="H484" s="154" t="s">
        <v>13023</v>
      </c>
      <c r="I484" s="154" t="s">
        <v>1453</v>
      </c>
      <c r="J484" s="154" t="s">
        <v>1453</v>
      </c>
      <c r="K484" s="154" t="s">
        <v>1453</v>
      </c>
      <c r="M484" s="154" t="s">
        <v>1453</v>
      </c>
      <c r="N484" s="154" t="s">
        <v>15129</v>
      </c>
      <c r="O484" s="154" t="s">
        <v>14794</v>
      </c>
      <c r="P484" s="154" t="s">
        <v>14795</v>
      </c>
      <c r="Q484" s="154" t="s">
        <v>13020</v>
      </c>
      <c r="R484" s="154" t="s">
        <v>1453</v>
      </c>
      <c r="S484" s="154" t="s">
        <v>1453</v>
      </c>
      <c r="T484" s="154" t="s">
        <v>14797</v>
      </c>
      <c r="U484" s="154">
        <v>5221566000</v>
      </c>
      <c r="V484" s="154" t="s">
        <v>21352</v>
      </c>
      <c r="X484" s="154" t="s">
        <v>1453</v>
      </c>
      <c r="Y484" s="154" t="s">
        <v>1453</v>
      </c>
      <c r="Z484" s="154" t="s">
        <v>14745</v>
      </c>
      <c r="AA484" s="154" t="s">
        <v>1453</v>
      </c>
      <c r="AC484" s="154" t="s">
        <v>14746</v>
      </c>
      <c r="AD484" s="154">
        <v>275759165433000</v>
      </c>
      <c r="AE484" s="154" t="s">
        <v>14755</v>
      </c>
      <c r="AF484" s="154" t="s">
        <v>14748</v>
      </c>
    </row>
    <row r="485" spans="1:32">
      <c r="A485" s="154" t="s">
        <v>6676</v>
      </c>
      <c r="B485" s="154" t="s">
        <v>14307</v>
      </c>
      <c r="C485" s="154" t="s">
        <v>21354</v>
      </c>
      <c r="D485" s="154" t="s">
        <v>6677</v>
      </c>
      <c r="E485" s="154" t="s">
        <v>14934</v>
      </c>
      <c r="F485" s="154" t="s">
        <v>14935</v>
      </c>
      <c r="G485" s="154" t="s">
        <v>21357</v>
      </c>
      <c r="H485" s="154">
        <v>85343523352</v>
      </c>
      <c r="J485" s="154">
        <v>85343523352</v>
      </c>
      <c r="N485" s="154" t="s">
        <v>21355</v>
      </c>
      <c r="O485" s="154" t="s">
        <v>14761</v>
      </c>
      <c r="P485" s="154" t="s">
        <v>21356</v>
      </c>
      <c r="Q485" s="154" t="s">
        <v>6675</v>
      </c>
      <c r="R485" s="154" t="s">
        <v>6675</v>
      </c>
      <c r="S485" s="154" t="s">
        <v>6675</v>
      </c>
      <c r="T485" s="154" t="s">
        <v>14850</v>
      </c>
      <c r="U485" s="154">
        <v>362901022896531</v>
      </c>
      <c r="V485" s="154" t="s">
        <v>6675</v>
      </c>
      <c r="Z485" s="154" t="s">
        <v>14745</v>
      </c>
      <c r="AC485" s="154" t="s">
        <v>14746</v>
      </c>
      <c r="AE485" s="154" t="s">
        <v>15226</v>
      </c>
      <c r="AF485" s="154" t="s">
        <v>14748</v>
      </c>
    </row>
    <row r="486" spans="1:32">
      <c r="A486" s="154" t="s">
        <v>2702</v>
      </c>
      <c r="B486" s="154" t="s">
        <v>14735</v>
      </c>
      <c r="C486" s="154" t="s">
        <v>21358</v>
      </c>
      <c r="D486" s="154" t="s">
        <v>2703</v>
      </c>
      <c r="E486" s="154" t="s">
        <v>14934</v>
      </c>
      <c r="G486" s="154" t="s">
        <v>14606</v>
      </c>
      <c r="H486" s="154">
        <v>266533698</v>
      </c>
      <c r="L486" s="154" t="s">
        <v>21359</v>
      </c>
      <c r="M486" s="154" t="s">
        <v>21360</v>
      </c>
      <c r="N486" s="154" t="s">
        <v>15927</v>
      </c>
      <c r="P486" s="154" t="s">
        <v>14740</v>
      </c>
      <c r="Q486" s="154" t="s">
        <v>21361</v>
      </c>
      <c r="T486" s="154" t="s">
        <v>21362</v>
      </c>
      <c r="U486" s="154" t="s">
        <v>21363</v>
      </c>
      <c r="V486" s="154" t="s">
        <v>21364</v>
      </c>
      <c r="AC486" s="154" t="s">
        <v>14746</v>
      </c>
    </row>
    <row r="487" spans="1:32">
      <c r="A487" s="154" t="s">
        <v>8245</v>
      </c>
      <c r="B487" s="154" t="s">
        <v>14307</v>
      </c>
      <c r="C487" s="154" t="s">
        <v>21365</v>
      </c>
      <c r="D487" s="154" t="s">
        <v>21366</v>
      </c>
      <c r="E487" s="154" t="s">
        <v>14934</v>
      </c>
      <c r="F487" s="154" t="s">
        <v>16094</v>
      </c>
      <c r="H487" s="154">
        <v>0</v>
      </c>
      <c r="N487" s="154" t="s">
        <v>15886</v>
      </c>
      <c r="O487" s="154" t="s">
        <v>14892</v>
      </c>
      <c r="P487" s="154" t="s">
        <v>14740</v>
      </c>
      <c r="Q487" s="154" t="s">
        <v>8244</v>
      </c>
      <c r="R487" s="154">
        <v>0</v>
      </c>
      <c r="S487" s="154">
        <v>0</v>
      </c>
      <c r="T487" s="154" t="s">
        <v>14850</v>
      </c>
      <c r="U487" s="154">
        <v>604501005446536</v>
      </c>
      <c r="V487" s="154" t="s">
        <v>8244</v>
      </c>
      <c r="Z487" s="154" t="s">
        <v>14745</v>
      </c>
      <c r="AC487" s="154" t="s">
        <v>14746</v>
      </c>
      <c r="AE487" s="154" t="s">
        <v>15226</v>
      </c>
      <c r="AF487" s="154" t="s">
        <v>14748</v>
      </c>
    </row>
    <row r="488" spans="1:32">
      <c r="A488" s="154" t="s">
        <v>15467</v>
      </c>
      <c r="B488" s="154" t="s">
        <v>15303</v>
      </c>
      <c r="C488" s="154" t="s">
        <v>15468</v>
      </c>
      <c r="D488" s="154" t="s">
        <v>21367</v>
      </c>
      <c r="E488" s="154" t="s">
        <v>14641</v>
      </c>
      <c r="F488" s="154" t="s">
        <v>14641</v>
      </c>
      <c r="G488" s="154" t="s">
        <v>15470</v>
      </c>
      <c r="H488" s="154" t="s">
        <v>15471</v>
      </c>
      <c r="N488" s="154" t="s">
        <v>15472</v>
      </c>
      <c r="O488" s="154" t="s">
        <v>14892</v>
      </c>
      <c r="P488" s="154" t="s">
        <v>14740</v>
      </c>
      <c r="Q488" s="154" t="s">
        <v>15468</v>
      </c>
      <c r="R488" s="154" t="s">
        <v>1453</v>
      </c>
      <c r="S488" s="154" t="s">
        <v>1453</v>
      </c>
      <c r="T488" s="154" t="s">
        <v>14900</v>
      </c>
      <c r="U488" s="154">
        <v>692101027424536</v>
      </c>
      <c r="V488" s="154" t="s">
        <v>15474</v>
      </c>
      <c r="Z488" s="154" t="s">
        <v>14745</v>
      </c>
      <c r="AC488" s="154" t="s">
        <v>14746</v>
      </c>
      <c r="AE488" s="154" t="s">
        <v>14747</v>
      </c>
      <c r="AF488" s="154" t="s">
        <v>14748</v>
      </c>
    </row>
    <row r="489" spans="1:32">
      <c r="A489" s="154" t="s">
        <v>7343</v>
      </c>
      <c r="B489" s="154" t="s">
        <v>14307</v>
      </c>
      <c r="C489" s="154" t="s">
        <v>21368</v>
      </c>
      <c r="D489" s="154" t="s">
        <v>7344</v>
      </c>
      <c r="E489" s="154" t="s">
        <v>14934</v>
      </c>
      <c r="F489" s="154" t="s">
        <v>14401</v>
      </c>
      <c r="G489" s="154" t="s">
        <v>21371</v>
      </c>
      <c r="H489" s="154">
        <v>82370363654</v>
      </c>
      <c r="N489" s="154" t="s">
        <v>21369</v>
      </c>
      <c r="O489" s="154" t="s">
        <v>14988</v>
      </c>
      <c r="P489" s="154" t="s">
        <v>14795</v>
      </c>
      <c r="Q489" s="154" t="s">
        <v>7342</v>
      </c>
      <c r="R489" s="154" t="s">
        <v>7342</v>
      </c>
      <c r="S489" s="154" t="s">
        <v>7342</v>
      </c>
      <c r="T489" s="154" t="s">
        <v>14806</v>
      </c>
      <c r="U489" s="154" t="s">
        <v>21370</v>
      </c>
      <c r="V489" s="154" t="s">
        <v>7342</v>
      </c>
      <c r="W489" s="154">
        <v>2003</v>
      </c>
      <c r="X489" s="154">
        <v>2003</v>
      </c>
      <c r="Y489" s="154">
        <v>1</v>
      </c>
      <c r="Z489" s="154" t="s">
        <v>14745</v>
      </c>
      <c r="AB489" s="154">
        <v>30</v>
      </c>
      <c r="AC489" s="154" t="s">
        <v>14746</v>
      </c>
      <c r="AE489" s="154" t="s">
        <v>15226</v>
      </c>
      <c r="AF489" s="154" t="s">
        <v>14748</v>
      </c>
    </row>
    <row r="490" spans="1:32">
      <c r="A490" s="154" t="s">
        <v>18071</v>
      </c>
      <c r="B490" s="154" t="s">
        <v>16004</v>
      </c>
      <c r="C490" s="154" t="s">
        <v>21372</v>
      </c>
      <c r="D490" s="154" t="s">
        <v>21374</v>
      </c>
      <c r="E490" s="154" t="s">
        <v>20412</v>
      </c>
      <c r="F490" s="154" t="s">
        <v>14467</v>
      </c>
      <c r="H490" s="154" t="s">
        <v>21373</v>
      </c>
      <c r="N490" s="154" t="s">
        <v>14832</v>
      </c>
      <c r="O490" s="154" t="s">
        <v>14833</v>
      </c>
      <c r="P490" s="154" t="s">
        <v>14740</v>
      </c>
      <c r="Q490" s="154" t="s">
        <v>21375</v>
      </c>
      <c r="R490" s="154" t="s">
        <v>1453</v>
      </c>
      <c r="S490" s="154" t="s">
        <v>1453</v>
      </c>
      <c r="T490" s="154" t="s">
        <v>1453</v>
      </c>
      <c r="U490" s="154" t="s">
        <v>1453</v>
      </c>
      <c r="V490" s="154" t="s">
        <v>1453</v>
      </c>
      <c r="Z490" s="154" t="s">
        <v>14745</v>
      </c>
      <c r="AC490" s="154" t="s">
        <v>14746</v>
      </c>
      <c r="AD490" s="154">
        <v>851930172453000</v>
      </c>
      <c r="AE490" s="154" t="s">
        <v>14755</v>
      </c>
      <c r="AF490" s="154" t="s">
        <v>14748</v>
      </c>
    </row>
    <row r="491" spans="1:32">
      <c r="A491" s="154" t="s">
        <v>4277</v>
      </c>
      <c r="B491" s="154" t="s">
        <v>14307</v>
      </c>
      <c r="C491" s="154" t="s">
        <v>21376</v>
      </c>
      <c r="D491" s="154" t="s">
        <v>21377</v>
      </c>
      <c r="E491" s="154" t="s">
        <v>14934</v>
      </c>
      <c r="F491" s="154" t="s">
        <v>15222</v>
      </c>
      <c r="G491" s="154" t="s">
        <v>14606</v>
      </c>
      <c r="H491" s="154">
        <v>82196342775</v>
      </c>
      <c r="N491" s="154" t="s">
        <v>21378</v>
      </c>
      <c r="P491" s="154" t="s">
        <v>14740</v>
      </c>
      <c r="Q491" s="154" t="s">
        <v>4276</v>
      </c>
      <c r="T491" s="154" t="s">
        <v>14797</v>
      </c>
      <c r="U491" s="154">
        <v>7015096811</v>
      </c>
      <c r="V491" s="154" t="s">
        <v>21379</v>
      </c>
      <c r="Z491" s="154" t="s">
        <v>14745</v>
      </c>
      <c r="AC491" s="154" t="s">
        <v>14746</v>
      </c>
    </row>
    <row r="492" spans="1:32">
      <c r="A492" s="154" t="s">
        <v>10700</v>
      </c>
      <c r="B492" s="154" t="s">
        <v>15303</v>
      </c>
      <c r="C492" s="154" t="s">
        <v>10699</v>
      </c>
      <c r="D492" s="154" t="s">
        <v>10701</v>
      </c>
      <c r="E492" s="154" t="s">
        <v>14466</v>
      </c>
      <c r="F492" s="154" t="s">
        <v>21380</v>
      </c>
      <c r="H492" s="154" t="s">
        <v>10702</v>
      </c>
      <c r="N492" s="154" t="s">
        <v>14910</v>
      </c>
      <c r="O492" s="154" t="s">
        <v>14794</v>
      </c>
      <c r="P492" s="154" t="s">
        <v>14740</v>
      </c>
      <c r="Q492" s="154" t="s">
        <v>10699</v>
      </c>
      <c r="R492" s="154">
        <v>0</v>
      </c>
      <c r="S492" s="154">
        <v>0</v>
      </c>
      <c r="T492" s="154" t="s">
        <v>16246</v>
      </c>
      <c r="U492" s="154">
        <v>4106917022</v>
      </c>
      <c r="V492" s="154" t="s">
        <v>10699</v>
      </c>
      <c r="Z492" s="154" t="s">
        <v>14745</v>
      </c>
      <c r="AC492" s="154" t="s">
        <v>14746</v>
      </c>
      <c r="AE492" s="154" t="s">
        <v>14747</v>
      </c>
      <c r="AF492" s="154" t="s">
        <v>14748</v>
      </c>
    </row>
    <row r="493" spans="1:32">
      <c r="A493" s="154" t="s">
        <v>18072</v>
      </c>
      <c r="B493" s="154" t="s">
        <v>16004</v>
      </c>
      <c r="C493" s="154" t="s">
        <v>21381</v>
      </c>
      <c r="D493" s="154" t="s">
        <v>21383</v>
      </c>
      <c r="E493" s="154" t="s">
        <v>14704</v>
      </c>
      <c r="F493" s="154" t="s">
        <v>14467</v>
      </c>
      <c r="G493" s="154" t="s">
        <v>21386</v>
      </c>
      <c r="H493" s="154" t="s">
        <v>21382</v>
      </c>
      <c r="N493" s="154" t="s">
        <v>15519</v>
      </c>
      <c r="O493" s="154" t="s">
        <v>14833</v>
      </c>
      <c r="P493" s="154" t="s">
        <v>14740</v>
      </c>
      <c r="Q493" s="154" t="s">
        <v>21375</v>
      </c>
      <c r="R493" s="154" t="s">
        <v>1453</v>
      </c>
      <c r="S493" s="154" t="s">
        <v>1453</v>
      </c>
      <c r="T493" s="154" t="s">
        <v>14742</v>
      </c>
      <c r="U493" s="154" t="s">
        <v>21384</v>
      </c>
      <c r="V493" s="154" t="s">
        <v>21385</v>
      </c>
      <c r="Z493" s="154" t="s">
        <v>14745</v>
      </c>
      <c r="AC493" s="154" t="s">
        <v>14746</v>
      </c>
      <c r="AE493" s="154" t="s">
        <v>14747</v>
      </c>
      <c r="AF493" s="154" t="s">
        <v>14748</v>
      </c>
    </row>
    <row r="494" spans="1:32">
      <c r="A494" s="154" t="s">
        <v>18073</v>
      </c>
      <c r="B494" s="154" t="s">
        <v>15303</v>
      </c>
      <c r="C494" s="154" t="s">
        <v>21387</v>
      </c>
      <c r="D494" s="154" t="s">
        <v>21388</v>
      </c>
      <c r="E494" s="154" t="s">
        <v>14704</v>
      </c>
      <c r="F494" s="154" t="s">
        <v>14667</v>
      </c>
      <c r="G494" s="154" t="s">
        <v>21390</v>
      </c>
      <c r="H494" s="154" t="s">
        <v>1453</v>
      </c>
      <c r="I494" s="154" t="s">
        <v>1453</v>
      </c>
      <c r="J494" s="154" t="s">
        <v>1453</v>
      </c>
      <c r="K494" s="154" t="s">
        <v>1453</v>
      </c>
      <c r="M494" s="154" t="s">
        <v>1453</v>
      </c>
      <c r="N494" s="154" t="s">
        <v>21389</v>
      </c>
      <c r="O494" s="154" t="s">
        <v>15331</v>
      </c>
      <c r="P494" s="154" t="s">
        <v>14795</v>
      </c>
      <c r="Q494" s="154">
        <v>82173018886</v>
      </c>
      <c r="R494" s="154" t="s">
        <v>1453</v>
      </c>
      <c r="S494" s="154" t="s">
        <v>1453</v>
      </c>
      <c r="T494" s="154" t="s">
        <v>21387</v>
      </c>
      <c r="U494" s="154">
        <v>228001006047505</v>
      </c>
      <c r="V494" s="154" t="s">
        <v>14850</v>
      </c>
      <c r="W494" s="154" t="s">
        <v>1453</v>
      </c>
      <c r="X494" s="154" t="s">
        <v>1453</v>
      </c>
      <c r="Y494" s="154" t="s">
        <v>1453</v>
      </c>
      <c r="Z494" s="154" t="s">
        <v>14745</v>
      </c>
      <c r="AA494" s="154" t="s">
        <v>1453</v>
      </c>
      <c r="AB494" s="154" t="s">
        <v>1453</v>
      </c>
      <c r="AC494" s="154" t="s">
        <v>14746</v>
      </c>
      <c r="AE494" s="154" t="s">
        <v>14747</v>
      </c>
      <c r="AF494" s="154" t="s">
        <v>14748</v>
      </c>
    </row>
    <row r="495" spans="1:32">
      <c r="A495" s="154" t="s">
        <v>18074</v>
      </c>
      <c r="B495" s="154" t="s">
        <v>14307</v>
      </c>
      <c r="C495" s="154" t="s">
        <v>21391</v>
      </c>
      <c r="D495" s="154" t="s">
        <v>21393</v>
      </c>
      <c r="E495" s="154" t="s">
        <v>14934</v>
      </c>
      <c r="F495" s="154" t="s">
        <v>14935</v>
      </c>
      <c r="G495" s="154" t="s">
        <v>1453</v>
      </c>
      <c r="H495" s="154" t="s">
        <v>21392</v>
      </c>
      <c r="I495" s="154" t="s">
        <v>1453</v>
      </c>
      <c r="J495" s="154" t="s">
        <v>1453</v>
      </c>
      <c r="K495" s="154" t="s">
        <v>1453</v>
      </c>
      <c r="N495" s="154" t="s">
        <v>14979</v>
      </c>
      <c r="O495" s="154" t="s">
        <v>14794</v>
      </c>
      <c r="P495" s="154" t="s">
        <v>14740</v>
      </c>
      <c r="Q495" s="154" t="s">
        <v>21391</v>
      </c>
      <c r="R495" s="154" t="s">
        <v>1453</v>
      </c>
      <c r="S495" s="154" t="s">
        <v>1453</v>
      </c>
      <c r="T495" s="154" t="s">
        <v>14869</v>
      </c>
      <c r="U495" s="154">
        <v>378101017050534</v>
      </c>
      <c r="V495" s="154" t="s">
        <v>21394</v>
      </c>
      <c r="W495" s="154" t="s">
        <v>1453</v>
      </c>
      <c r="X495" s="154" t="s">
        <v>1453</v>
      </c>
      <c r="Y495" s="154" t="s">
        <v>1453</v>
      </c>
      <c r="Z495" s="154" t="s">
        <v>14745</v>
      </c>
      <c r="AA495" s="154" t="s">
        <v>1453</v>
      </c>
      <c r="AB495" s="154" t="s">
        <v>1453</v>
      </c>
      <c r="AC495" s="154" t="s">
        <v>14746</v>
      </c>
      <c r="AE495" s="154" t="s">
        <v>14747</v>
      </c>
      <c r="AF495" s="154" t="s">
        <v>14748</v>
      </c>
    </row>
    <row r="496" spans="1:32">
      <c r="A496" s="154" t="s">
        <v>12113</v>
      </c>
      <c r="B496" s="154" t="s">
        <v>14307</v>
      </c>
      <c r="C496" s="154" t="s">
        <v>12112</v>
      </c>
      <c r="D496" s="154" t="s">
        <v>12114</v>
      </c>
      <c r="E496" s="154" t="s">
        <v>14934</v>
      </c>
      <c r="F496" s="154" t="s">
        <v>15281</v>
      </c>
      <c r="H496" s="154" t="s">
        <v>12115</v>
      </c>
      <c r="N496" s="154" t="s">
        <v>15886</v>
      </c>
      <c r="O496" s="154" t="s">
        <v>14892</v>
      </c>
      <c r="P496" s="154" t="s">
        <v>14740</v>
      </c>
      <c r="Q496" s="154" t="s">
        <v>12112</v>
      </c>
      <c r="R496" s="154">
        <v>0</v>
      </c>
      <c r="S496" s="154">
        <v>0</v>
      </c>
      <c r="T496" s="154" t="s">
        <v>14850</v>
      </c>
      <c r="U496" s="154">
        <v>451401008322530</v>
      </c>
      <c r="V496" s="154" t="s">
        <v>12112</v>
      </c>
      <c r="Z496" s="154" t="s">
        <v>14745</v>
      </c>
      <c r="AC496" s="154" t="s">
        <v>14746</v>
      </c>
      <c r="AE496" s="154" t="s">
        <v>14747</v>
      </c>
      <c r="AF496" s="154" t="s">
        <v>14748</v>
      </c>
    </row>
    <row r="497" spans="1:32">
      <c r="A497" s="154" t="s">
        <v>18075</v>
      </c>
      <c r="B497" s="154" t="s">
        <v>16004</v>
      </c>
      <c r="C497" s="154" t="s">
        <v>7022</v>
      </c>
      <c r="D497" s="154" t="s">
        <v>12767</v>
      </c>
      <c r="E497" s="154" t="s">
        <v>14276</v>
      </c>
      <c r="F497" s="154" t="s">
        <v>14329</v>
      </c>
      <c r="H497" s="154" t="s">
        <v>12768</v>
      </c>
      <c r="N497" s="154" t="s">
        <v>15434</v>
      </c>
      <c r="O497" s="154" t="s">
        <v>14804</v>
      </c>
      <c r="P497" s="154" t="s">
        <v>14740</v>
      </c>
      <c r="Q497" s="154" t="s">
        <v>21395</v>
      </c>
      <c r="R497" s="154">
        <v>0</v>
      </c>
      <c r="S497" s="154">
        <v>0</v>
      </c>
      <c r="T497" s="154" t="s">
        <v>14797</v>
      </c>
      <c r="U497" s="154">
        <v>23024788</v>
      </c>
      <c r="V497" s="154" t="s">
        <v>21395</v>
      </c>
      <c r="Z497" s="154" t="s">
        <v>14745</v>
      </c>
      <c r="AC497" s="154" t="s">
        <v>15226</v>
      </c>
      <c r="AD497" s="154">
        <v>13040100073000</v>
      </c>
      <c r="AE497" s="154" t="s">
        <v>14755</v>
      </c>
      <c r="AF497" s="154" t="s">
        <v>14748</v>
      </c>
    </row>
    <row r="498" spans="1:32">
      <c r="A498" s="154" t="s">
        <v>7023</v>
      </c>
      <c r="B498" s="154" t="s">
        <v>16004</v>
      </c>
      <c r="C498" s="154" t="s">
        <v>16197</v>
      </c>
      <c r="D498" s="154" t="s">
        <v>7024</v>
      </c>
      <c r="E498" s="154" t="s">
        <v>14276</v>
      </c>
      <c r="F498" s="154" t="s">
        <v>15378</v>
      </c>
      <c r="G498" s="154" t="s">
        <v>16198</v>
      </c>
      <c r="H498" s="154">
        <v>6544515</v>
      </c>
      <c r="I498" s="154" t="s">
        <v>7025</v>
      </c>
      <c r="J498" s="154">
        <v>6544811</v>
      </c>
      <c r="K498" s="154" t="s">
        <v>7025</v>
      </c>
      <c r="N498" s="154" t="s">
        <v>14848</v>
      </c>
      <c r="O498" s="154" t="s">
        <v>14804</v>
      </c>
      <c r="P498" s="154" t="s">
        <v>14740</v>
      </c>
      <c r="Q498" s="154" t="s">
        <v>16201</v>
      </c>
      <c r="R498" s="154" t="s">
        <v>16202</v>
      </c>
      <c r="S498" s="154" t="s">
        <v>16203</v>
      </c>
      <c r="T498" s="154" t="s">
        <v>16204</v>
      </c>
      <c r="U498" s="154">
        <v>23067070</v>
      </c>
      <c r="V498" s="154" t="s">
        <v>16206</v>
      </c>
      <c r="Z498" s="154" t="s">
        <v>14745</v>
      </c>
      <c r="AC498" s="154" t="s">
        <v>14746</v>
      </c>
      <c r="AD498" s="154" t="s">
        <v>16207</v>
      </c>
      <c r="AE498" s="154" t="s">
        <v>14746</v>
      </c>
      <c r="AF498" s="154" t="s">
        <v>16208</v>
      </c>
    </row>
    <row r="499" spans="1:32">
      <c r="A499" s="154" t="s">
        <v>13084</v>
      </c>
      <c r="B499" s="154" t="s">
        <v>15303</v>
      </c>
      <c r="C499" s="154" t="s">
        <v>13083</v>
      </c>
      <c r="D499" s="154" t="s">
        <v>13056</v>
      </c>
      <c r="E499" s="154" t="s">
        <v>14308</v>
      </c>
      <c r="F499" s="154" t="s">
        <v>14397</v>
      </c>
      <c r="G499" s="154" t="s">
        <v>21398</v>
      </c>
      <c r="H499" s="154">
        <v>8111098465</v>
      </c>
      <c r="I499" s="154" t="s">
        <v>1453</v>
      </c>
      <c r="J499" s="154" t="s">
        <v>1453</v>
      </c>
      <c r="K499" s="154" t="s">
        <v>1453</v>
      </c>
      <c r="M499" s="154" t="s">
        <v>21396</v>
      </c>
      <c r="N499" s="154" t="s">
        <v>14803</v>
      </c>
      <c r="O499" s="154" t="s">
        <v>14804</v>
      </c>
      <c r="P499" s="154" t="s">
        <v>14740</v>
      </c>
      <c r="Q499" s="154" t="s">
        <v>1453</v>
      </c>
      <c r="R499" s="154" t="s">
        <v>1453</v>
      </c>
      <c r="S499" s="154" t="s">
        <v>1453</v>
      </c>
      <c r="T499" s="154" t="s">
        <v>14797</v>
      </c>
      <c r="U499" s="154">
        <v>940251117</v>
      </c>
      <c r="V499" s="154" t="s">
        <v>21397</v>
      </c>
      <c r="W499" s="154" t="s">
        <v>1453</v>
      </c>
      <c r="X499" s="154" t="s">
        <v>1453</v>
      </c>
      <c r="Y499" s="154" t="s">
        <v>1453</v>
      </c>
      <c r="Z499" s="154" t="s">
        <v>14745</v>
      </c>
      <c r="AB499" s="154" t="s">
        <v>1453</v>
      </c>
      <c r="AC499" s="154" t="s">
        <v>15226</v>
      </c>
      <c r="AE499" s="154" t="s">
        <v>14747</v>
      </c>
      <c r="AF499" s="154" t="s">
        <v>14748</v>
      </c>
    </row>
    <row r="500" spans="1:32">
      <c r="A500" s="154" t="s">
        <v>4139</v>
      </c>
      <c r="B500" s="154" t="s">
        <v>14307</v>
      </c>
      <c r="C500" s="154" t="s">
        <v>21399</v>
      </c>
      <c r="D500" s="154" t="s">
        <v>4140</v>
      </c>
      <c r="E500" s="154" t="s">
        <v>14333</v>
      </c>
      <c r="G500" s="154" t="s">
        <v>14606</v>
      </c>
      <c r="H500" s="154">
        <v>81342674616</v>
      </c>
      <c r="I500" s="154" t="s">
        <v>4141</v>
      </c>
      <c r="J500" s="154">
        <v>81342674616</v>
      </c>
      <c r="K500" s="154" t="s">
        <v>4141</v>
      </c>
      <c r="L500" s="154" t="s">
        <v>21400</v>
      </c>
      <c r="N500" s="154" t="s">
        <v>4140</v>
      </c>
      <c r="P500" s="154" t="s">
        <v>14740</v>
      </c>
      <c r="Q500" s="154" t="s">
        <v>4138</v>
      </c>
      <c r="T500" s="154" t="s">
        <v>14907</v>
      </c>
      <c r="U500" s="154">
        <v>211025404</v>
      </c>
      <c r="V500" s="154" t="s">
        <v>4138</v>
      </c>
      <c r="Z500" s="154" t="s">
        <v>14745</v>
      </c>
      <c r="AC500" s="154" t="s">
        <v>14746</v>
      </c>
    </row>
    <row r="501" spans="1:32">
      <c r="A501" s="154" t="s">
        <v>18076</v>
      </c>
      <c r="B501" s="154" t="s">
        <v>16004</v>
      </c>
      <c r="C501" s="154" t="s">
        <v>21401</v>
      </c>
      <c r="D501" s="154" t="s">
        <v>1453</v>
      </c>
      <c r="E501" s="154" t="s">
        <v>16699</v>
      </c>
      <c r="F501" s="154" t="s">
        <v>16700</v>
      </c>
      <c r="G501" s="154" t="s">
        <v>21403</v>
      </c>
      <c r="H501" s="154" t="s">
        <v>21402</v>
      </c>
      <c r="I501" s="154" t="s">
        <v>1453</v>
      </c>
      <c r="J501" s="154" t="s">
        <v>1453</v>
      </c>
      <c r="K501" s="154" t="s">
        <v>1453</v>
      </c>
      <c r="M501" s="154" t="s">
        <v>1453</v>
      </c>
      <c r="N501" s="154" t="s">
        <v>14812</v>
      </c>
      <c r="O501" s="154" t="s">
        <v>14804</v>
      </c>
      <c r="P501" s="154" t="s">
        <v>14795</v>
      </c>
      <c r="Q501" s="154" t="s">
        <v>1453</v>
      </c>
      <c r="R501" s="154" t="s">
        <v>1453</v>
      </c>
      <c r="S501" s="154" t="s">
        <v>1453</v>
      </c>
      <c r="T501" s="154" t="s">
        <v>1453</v>
      </c>
      <c r="U501" s="154" t="s">
        <v>1453</v>
      </c>
      <c r="V501" s="154" t="s">
        <v>1453</v>
      </c>
      <c r="W501" s="154" t="s">
        <v>1453</v>
      </c>
      <c r="X501" s="154" t="s">
        <v>1453</v>
      </c>
      <c r="Y501" s="154" t="s">
        <v>1453</v>
      </c>
      <c r="Z501" s="154" t="s">
        <v>14745</v>
      </c>
      <c r="AB501" s="154" t="s">
        <v>1453</v>
      </c>
      <c r="AC501" s="154" t="s">
        <v>14746</v>
      </c>
      <c r="AE501" s="154" t="s">
        <v>14747</v>
      </c>
      <c r="AF501" s="154" t="s">
        <v>14748</v>
      </c>
    </row>
    <row r="502" spans="1:32">
      <c r="A502" s="154" t="s">
        <v>11266</v>
      </c>
      <c r="B502" s="154" t="s">
        <v>15303</v>
      </c>
      <c r="C502" s="154" t="s">
        <v>11265</v>
      </c>
      <c r="D502" s="154" t="s">
        <v>11267</v>
      </c>
      <c r="E502" s="154" t="s">
        <v>14665</v>
      </c>
      <c r="F502" s="154" t="s">
        <v>17153</v>
      </c>
      <c r="H502" s="154" t="s">
        <v>11268</v>
      </c>
      <c r="N502" s="154" t="s">
        <v>21404</v>
      </c>
      <c r="O502" s="154" t="s">
        <v>14892</v>
      </c>
      <c r="P502" s="154" t="s">
        <v>14740</v>
      </c>
      <c r="Q502" s="154" t="s">
        <v>11265</v>
      </c>
      <c r="R502" s="154">
        <v>0</v>
      </c>
      <c r="S502" s="154">
        <v>0</v>
      </c>
      <c r="T502" s="154" t="s">
        <v>14785</v>
      </c>
      <c r="U502" s="154">
        <v>1390011102237</v>
      </c>
      <c r="V502" s="154" t="s">
        <v>11265</v>
      </c>
      <c r="Z502" s="154" t="s">
        <v>14745</v>
      </c>
      <c r="AC502" s="154" t="s">
        <v>14746</v>
      </c>
      <c r="AE502" s="154" t="s">
        <v>14747</v>
      </c>
      <c r="AF502" s="154" t="s">
        <v>14748</v>
      </c>
    </row>
    <row r="503" spans="1:32">
      <c r="A503" s="154" t="s">
        <v>10309</v>
      </c>
      <c r="B503" s="154" t="s">
        <v>15303</v>
      </c>
      <c r="C503" s="154" t="s">
        <v>10308</v>
      </c>
      <c r="D503" s="154" t="s">
        <v>10310</v>
      </c>
      <c r="E503" s="154" t="s">
        <v>14466</v>
      </c>
      <c r="F503" s="154" t="s">
        <v>14686</v>
      </c>
      <c r="G503" s="154" t="s">
        <v>1453</v>
      </c>
      <c r="H503" s="154">
        <v>81320579323</v>
      </c>
      <c r="I503" s="154" t="s">
        <v>1453</v>
      </c>
      <c r="J503" s="154" t="s">
        <v>1453</v>
      </c>
      <c r="K503" s="154" t="s">
        <v>1453</v>
      </c>
      <c r="M503" s="154" t="s">
        <v>1453</v>
      </c>
      <c r="N503" s="154" t="s">
        <v>15129</v>
      </c>
      <c r="O503" s="154" t="s">
        <v>14794</v>
      </c>
      <c r="P503" s="154" t="s">
        <v>14795</v>
      </c>
      <c r="Q503" s="154" t="s">
        <v>21405</v>
      </c>
      <c r="R503" s="154" t="s">
        <v>1453</v>
      </c>
      <c r="S503" s="154" t="s">
        <v>1453</v>
      </c>
      <c r="T503" s="154" t="s">
        <v>14797</v>
      </c>
      <c r="U503" s="154">
        <v>7390692034</v>
      </c>
      <c r="V503" s="154" t="s">
        <v>21406</v>
      </c>
      <c r="W503" s="154" t="s">
        <v>1453</v>
      </c>
      <c r="X503" s="154" t="s">
        <v>1453</v>
      </c>
      <c r="Y503" s="154" t="s">
        <v>1453</v>
      </c>
      <c r="Z503" s="154" t="s">
        <v>14745</v>
      </c>
      <c r="AA503" s="154" t="s">
        <v>1453</v>
      </c>
      <c r="AB503" s="154" t="s">
        <v>1453</v>
      </c>
      <c r="AC503" s="154" t="s">
        <v>14746</v>
      </c>
      <c r="AE503" s="154" t="s">
        <v>14747</v>
      </c>
      <c r="AF503" s="154" t="s">
        <v>14748</v>
      </c>
    </row>
    <row r="504" spans="1:32">
      <c r="A504" s="154" t="s">
        <v>18077</v>
      </c>
      <c r="B504" s="154" t="s">
        <v>14735</v>
      </c>
      <c r="C504" s="154" t="s">
        <v>21407</v>
      </c>
      <c r="D504" s="154" t="s">
        <v>21409</v>
      </c>
      <c r="E504" s="154" t="s">
        <v>14276</v>
      </c>
      <c r="F504" s="154" t="s">
        <v>21413</v>
      </c>
      <c r="H504" s="154" t="s">
        <v>21408</v>
      </c>
      <c r="N504" s="154" t="s">
        <v>14910</v>
      </c>
      <c r="O504" s="154" t="s">
        <v>14794</v>
      </c>
      <c r="P504" s="154" t="s">
        <v>14740</v>
      </c>
      <c r="Q504" s="154" t="s">
        <v>21410</v>
      </c>
      <c r="R504" s="154">
        <v>0</v>
      </c>
      <c r="S504" s="154">
        <v>0</v>
      </c>
      <c r="T504" s="154" t="s">
        <v>14797</v>
      </c>
      <c r="U504" s="154" t="s">
        <v>21411</v>
      </c>
      <c r="V504" s="154" t="s">
        <v>21412</v>
      </c>
      <c r="Z504" s="154" t="s">
        <v>14745</v>
      </c>
      <c r="AC504" s="154" t="s">
        <v>14746</v>
      </c>
      <c r="AD504" s="154">
        <v>20092417429000</v>
      </c>
      <c r="AE504" s="154" t="s">
        <v>14755</v>
      </c>
      <c r="AF504" s="154" t="s">
        <v>14748</v>
      </c>
    </row>
    <row r="505" spans="1:32">
      <c r="A505" s="154" t="s">
        <v>12346</v>
      </c>
      <c r="B505" s="154" t="s">
        <v>16004</v>
      </c>
      <c r="C505" s="154" t="s">
        <v>12345</v>
      </c>
      <c r="D505" s="154" t="s">
        <v>12347</v>
      </c>
      <c r="E505" s="154" t="s">
        <v>14276</v>
      </c>
      <c r="F505" s="154" t="s">
        <v>14325</v>
      </c>
      <c r="G505" s="154" t="s">
        <v>21417</v>
      </c>
      <c r="H505" s="154" t="s">
        <v>12348</v>
      </c>
      <c r="N505" s="154" t="s">
        <v>18755</v>
      </c>
      <c r="O505" s="154" t="s">
        <v>18741</v>
      </c>
      <c r="P505" s="154" t="s">
        <v>14740</v>
      </c>
      <c r="Q505" s="154" t="s">
        <v>21414</v>
      </c>
      <c r="R505" s="154">
        <v>0</v>
      </c>
      <c r="S505" s="154">
        <v>0</v>
      </c>
      <c r="T505" s="154" t="s">
        <v>21415</v>
      </c>
      <c r="U505" s="154" t="s">
        <v>21416</v>
      </c>
      <c r="V505" s="154" t="s">
        <v>21415</v>
      </c>
      <c r="Z505" s="154" t="s">
        <v>14745</v>
      </c>
      <c r="AC505" s="154" t="s">
        <v>14746</v>
      </c>
      <c r="AE505" s="154" t="s">
        <v>14747</v>
      </c>
      <c r="AF505" s="154" t="s">
        <v>14748</v>
      </c>
    </row>
    <row r="506" spans="1:32">
      <c r="A506" s="154" t="s">
        <v>18078</v>
      </c>
      <c r="B506" s="154" t="s">
        <v>14305</v>
      </c>
      <c r="C506" s="154" t="s">
        <v>21418</v>
      </c>
      <c r="D506" s="154" t="s">
        <v>21420</v>
      </c>
      <c r="E506" s="154" t="s">
        <v>14324</v>
      </c>
      <c r="F506" s="154" t="s">
        <v>15659</v>
      </c>
      <c r="G506" s="154" t="s">
        <v>21423</v>
      </c>
      <c r="H506" s="154" t="s">
        <v>21419</v>
      </c>
      <c r="I506" s="154" t="s">
        <v>1453</v>
      </c>
      <c r="J506" s="154" t="s">
        <v>1453</v>
      </c>
      <c r="K506" s="154" t="s">
        <v>1453</v>
      </c>
      <c r="M506" s="154" t="s">
        <v>1453</v>
      </c>
      <c r="N506" s="154" t="s">
        <v>15434</v>
      </c>
      <c r="O506" s="154" t="s">
        <v>14804</v>
      </c>
      <c r="P506" s="154" t="s">
        <v>14795</v>
      </c>
      <c r="Q506" s="154" t="s">
        <v>21421</v>
      </c>
      <c r="R506" s="154" t="s">
        <v>1453</v>
      </c>
      <c r="S506" s="154" t="s">
        <v>1453</v>
      </c>
      <c r="T506" s="154" t="s">
        <v>14797</v>
      </c>
      <c r="U506" s="154">
        <v>2671587211</v>
      </c>
      <c r="V506" s="154" t="s">
        <v>21422</v>
      </c>
      <c r="W506" s="154" t="s">
        <v>1453</v>
      </c>
      <c r="X506" s="154" t="s">
        <v>1453</v>
      </c>
      <c r="Y506" s="154" t="s">
        <v>1453</v>
      </c>
      <c r="Z506" s="154" t="s">
        <v>14745</v>
      </c>
      <c r="AA506" s="154" t="s">
        <v>1453</v>
      </c>
      <c r="AB506" s="154" t="s">
        <v>1453</v>
      </c>
      <c r="AC506" s="154" t="s">
        <v>14746</v>
      </c>
      <c r="AE506" s="154" t="s">
        <v>14747</v>
      </c>
      <c r="AF506" s="154" t="s">
        <v>14748</v>
      </c>
    </row>
    <row r="507" spans="1:32">
      <c r="A507" s="154" t="s">
        <v>2336</v>
      </c>
      <c r="B507" s="154" t="s">
        <v>14307</v>
      </c>
      <c r="C507" s="154" t="s">
        <v>2335</v>
      </c>
      <c r="E507" s="154" t="s">
        <v>6</v>
      </c>
      <c r="G507" s="154" t="s">
        <v>14606</v>
      </c>
      <c r="H507" s="154">
        <v>81321018887</v>
      </c>
      <c r="AC507" s="154" t="s">
        <v>14746</v>
      </c>
    </row>
    <row r="508" spans="1:32">
      <c r="A508" s="154" t="s">
        <v>2278</v>
      </c>
      <c r="B508" s="154" t="s">
        <v>14307</v>
      </c>
      <c r="C508" s="154" t="s">
        <v>2277</v>
      </c>
      <c r="D508" s="154" t="s">
        <v>21424</v>
      </c>
      <c r="E508" s="154" t="s">
        <v>6</v>
      </c>
      <c r="G508" s="154" t="s">
        <v>14606</v>
      </c>
      <c r="M508" s="154" t="s">
        <v>21425</v>
      </c>
      <c r="N508" s="154" t="s">
        <v>21426</v>
      </c>
      <c r="P508" s="154" t="s">
        <v>14740</v>
      </c>
      <c r="T508" s="154" t="s">
        <v>14907</v>
      </c>
      <c r="U508" s="154">
        <v>150163847</v>
      </c>
      <c r="AC508" s="154" t="s">
        <v>14746</v>
      </c>
    </row>
    <row r="509" spans="1:32">
      <c r="A509" s="154" t="s">
        <v>10039</v>
      </c>
      <c r="B509" s="154" t="s">
        <v>15303</v>
      </c>
      <c r="C509" s="154" t="s">
        <v>21427</v>
      </c>
      <c r="D509" s="154" t="s">
        <v>21429</v>
      </c>
      <c r="E509" s="154" t="s">
        <v>14333</v>
      </c>
      <c r="F509" s="154" t="s">
        <v>14325</v>
      </c>
      <c r="G509" s="154" t="s">
        <v>21433</v>
      </c>
      <c r="H509" s="154" t="s">
        <v>10041</v>
      </c>
      <c r="I509" s="154" t="s">
        <v>21428</v>
      </c>
      <c r="J509" s="154">
        <v>0</v>
      </c>
      <c r="K509" s="154" t="s">
        <v>21428</v>
      </c>
      <c r="M509" s="154" t="s">
        <v>21430</v>
      </c>
      <c r="N509" s="154" t="s">
        <v>15464</v>
      </c>
      <c r="O509" s="154" t="s">
        <v>14794</v>
      </c>
      <c r="P509" s="154" t="s">
        <v>14740</v>
      </c>
      <c r="Q509" s="154" t="s">
        <v>21431</v>
      </c>
      <c r="R509" s="154">
        <v>0</v>
      </c>
      <c r="S509" s="154">
        <v>0</v>
      </c>
      <c r="T509" s="154" t="s">
        <v>14900</v>
      </c>
      <c r="U509" s="154" t="s">
        <v>21432</v>
      </c>
      <c r="V509" s="154" t="s">
        <v>10038</v>
      </c>
      <c r="W509" s="154">
        <v>0</v>
      </c>
      <c r="X509" s="154">
        <v>0</v>
      </c>
      <c r="Y509" s="154">
        <v>0</v>
      </c>
      <c r="Z509" s="154" t="s">
        <v>14745</v>
      </c>
      <c r="AA509" s="154">
        <v>0</v>
      </c>
      <c r="AB509" s="154">
        <v>0</v>
      </c>
      <c r="AC509" s="154" t="s">
        <v>14746</v>
      </c>
      <c r="AE509" s="154" t="s">
        <v>15226</v>
      </c>
      <c r="AF509" s="154" t="s">
        <v>14748</v>
      </c>
    </row>
    <row r="510" spans="1:32">
      <c r="A510" s="154" t="s">
        <v>4741</v>
      </c>
      <c r="B510" s="154" t="s">
        <v>14735</v>
      </c>
      <c r="C510" s="154" t="s">
        <v>21434</v>
      </c>
      <c r="D510" s="154" t="s">
        <v>21435</v>
      </c>
      <c r="E510" s="154" t="s">
        <v>17037</v>
      </c>
      <c r="F510" s="154" t="s">
        <v>14401</v>
      </c>
      <c r="G510" s="154" t="s">
        <v>14606</v>
      </c>
      <c r="H510" s="154" t="s">
        <v>4743</v>
      </c>
      <c r="I510" s="154" t="s">
        <v>4744</v>
      </c>
      <c r="J510" s="154" t="s">
        <v>4745</v>
      </c>
      <c r="K510" s="154" t="s">
        <v>4744</v>
      </c>
      <c r="N510" s="154" t="s">
        <v>109</v>
      </c>
      <c r="P510" s="154" t="s">
        <v>14740</v>
      </c>
      <c r="Q510" s="154" t="s">
        <v>21436</v>
      </c>
      <c r="T510" s="154" t="s">
        <v>14785</v>
      </c>
      <c r="U510" s="154" t="s">
        <v>21437</v>
      </c>
      <c r="V510" s="154" t="s">
        <v>21438</v>
      </c>
      <c r="Z510" s="154" t="s">
        <v>14745</v>
      </c>
      <c r="AC510" s="154" t="s">
        <v>14746</v>
      </c>
      <c r="AD510" s="154" t="s">
        <v>21439</v>
      </c>
      <c r="AE510" s="154" t="s">
        <v>14746</v>
      </c>
      <c r="AF510" s="154" t="s">
        <v>21440</v>
      </c>
    </row>
    <row r="511" spans="1:32">
      <c r="A511" s="154" t="s">
        <v>3340</v>
      </c>
      <c r="B511" s="154" t="s">
        <v>14735</v>
      </c>
      <c r="C511" s="154" t="s">
        <v>21441</v>
      </c>
      <c r="D511" s="154" t="s">
        <v>21442</v>
      </c>
      <c r="E511" s="154" t="s">
        <v>18905</v>
      </c>
      <c r="G511" s="154" t="s">
        <v>14606</v>
      </c>
      <c r="H511" s="154">
        <v>85271052347</v>
      </c>
      <c r="I511" s="154" t="s">
        <v>3342</v>
      </c>
      <c r="J511" s="154">
        <v>85271052347</v>
      </c>
      <c r="K511" s="154" t="s">
        <v>3342</v>
      </c>
      <c r="L511" s="154" t="s">
        <v>18789</v>
      </c>
      <c r="N511" s="154" t="s">
        <v>19930</v>
      </c>
      <c r="P511" s="154" t="s">
        <v>14740</v>
      </c>
      <c r="Q511" s="154" t="s">
        <v>21443</v>
      </c>
      <c r="T511" s="154" t="s">
        <v>14742</v>
      </c>
      <c r="U511" s="154" t="s">
        <v>21444</v>
      </c>
      <c r="V511" s="154" t="s">
        <v>21445</v>
      </c>
      <c r="W511" s="154" t="s">
        <v>204</v>
      </c>
      <c r="X511" s="154" t="s">
        <v>204</v>
      </c>
      <c r="Y511" s="154" t="s">
        <v>204</v>
      </c>
      <c r="Z511" s="154" t="s">
        <v>14745</v>
      </c>
      <c r="AA511" s="154" t="s">
        <v>204</v>
      </c>
      <c r="AC511" s="154" t="s">
        <v>14746</v>
      </c>
    </row>
    <row r="512" spans="1:32">
      <c r="A512" s="154" t="s">
        <v>18079</v>
      </c>
      <c r="B512" s="154" t="s">
        <v>14305</v>
      </c>
      <c r="C512" s="154" t="s">
        <v>21446</v>
      </c>
      <c r="D512" s="154" t="s">
        <v>21448</v>
      </c>
      <c r="E512" s="154" t="s">
        <v>14308</v>
      </c>
      <c r="F512" s="154" t="s">
        <v>14401</v>
      </c>
      <c r="H512" s="154">
        <v>6281910366753</v>
      </c>
      <c r="I512" s="154" t="s">
        <v>21447</v>
      </c>
      <c r="J512" s="154" t="s">
        <v>1453</v>
      </c>
      <c r="K512" s="154" t="s">
        <v>21447</v>
      </c>
      <c r="N512" s="154" t="s">
        <v>14910</v>
      </c>
      <c r="O512" s="154" t="s">
        <v>14794</v>
      </c>
      <c r="P512" s="154" t="s">
        <v>14740</v>
      </c>
      <c r="Q512" s="154" t="s">
        <v>21449</v>
      </c>
      <c r="R512" s="154">
        <v>0</v>
      </c>
      <c r="S512" s="154">
        <v>0</v>
      </c>
      <c r="T512" s="154" t="s">
        <v>14797</v>
      </c>
      <c r="U512" s="154">
        <v>2801789031</v>
      </c>
      <c r="V512" s="154" t="s">
        <v>21450</v>
      </c>
      <c r="W512" s="154" t="s">
        <v>1453</v>
      </c>
      <c r="X512" s="154" t="s">
        <v>1453</v>
      </c>
      <c r="Y512" s="154" t="s">
        <v>1453</v>
      </c>
      <c r="Z512" s="154" t="s">
        <v>14745</v>
      </c>
      <c r="AA512" s="154">
        <v>0</v>
      </c>
      <c r="AB512" s="154">
        <v>0</v>
      </c>
      <c r="AC512" s="154" t="s">
        <v>14746</v>
      </c>
      <c r="AE512" s="154" t="s">
        <v>14747</v>
      </c>
      <c r="AF512" s="154" t="s">
        <v>14748</v>
      </c>
    </row>
    <row r="513" spans="1:32">
      <c r="A513" s="154" t="s">
        <v>10009</v>
      </c>
      <c r="B513" s="154" t="s">
        <v>14307</v>
      </c>
      <c r="C513" s="154" t="s">
        <v>21451</v>
      </c>
      <c r="D513" s="154" t="s">
        <v>10010</v>
      </c>
      <c r="E513" s="154" t="s">
        <v>14934</v>
      </c>
      <c r="F513" s="154" t="s">
        <v>14935</v>
      </c>
      <c r="G513" s="154" t="s">
        <v>21453</v>
      </c>
      <c r="H513" s="154" t="s">
        <v>10011</v>
      </c>
      <c r="N513" s="154" t="s">
        <v>19378</v>
      </c>
      <c r="O513" s="154" t="s">
        <v>19177</v>
      </c>
      <c r="P513" s="154" t="s">
        <v>14740</v>
      </c>
      <c r="Q513" s="154" t="s">
        <v>10008</v>
      </c>
      <c r="R513" s="154">
        <v>0</v>
      </c>
      <c r="S513" s="154">
        <v>0</v>
      </c>
      <c r="T513" s="154" t="s">
        <v>14850</v>
      </c>
      <c r="U513" s="154">
        <v>9301011026531</v>
      </c>
      <c r="V513" s="154" t="s">
        <v>21452</v>
      </c>
      <c r="Z513" s="154" t="s">
        <v>14745</v>
      </c>
      <c r="AC513" s="154" t="s">
        <v>14746</v>
      </c>
      <c r="AE513" s="154" t="s">
        <v>15226</v>
      </c>
      <c r="AF513" s="154" t="s">
        <v>14748</v>
      </c>
    </row>
    <row r="514" spans="1:32">
      <c r="A514" s="154" t="s">
        <v>18080</v>
      </c>
      <c r="B514" s="154" t="s">
        <v>15303</v>
      </c>
      <c r="C514" s="154" t="s">
        <v>21454</v>
      </c>
      <c r="D514" s="154" t="s">
        <v>21456</v>
      </c>
      <c r="E514" s="154" t="s">
        <v>14333</v>
      </c>
      <c r="F514" s="154" t="s">
        <v>14325</v>
      </c>
      <c r="G514" s="154" t="s">
        <v>21459</v>
      </c>
      <c r="H514" s="154" t="s">
        <v>21455</v>
      </c>
      <c r="N514" s="154" t="s">
        <v>15559</v>
      </c>
      <c r="O514" s="154" t="s">
        <v>14833</v>
      </c>
      <c r="P514" s="154" t="s">
        <v>14740</v>
      </c>
      <c r="Q514" s="154" t="s">
        <v>21457</v>
      </c>
      <c r="R514" s="154">
        <v>0</v>
      </c>
      <c r="S514" s="154">
        <v>0</v>
      </c>
      <c r="T514" s="154" t="s">
        <v>14850</v>
      </c>
      <c r="U514" s="154">
        <v>362101019838534</v>
      </c>
      <c r="V514" s="154" t="s">
        <v>21458</v>
      </c>
      <c r="Z514" s="154" t="s">
        <v>14745</v>
      </c>
      <c r="AC514" s="154" t="s">
        <v>14746</v>
      </c>
      <c r="AE514" s="154" t="s">
        <v>14747</v>
      </c>
      <c r="AF514" s="154" t="s">
        <v>14748</v>
      </c>
    </row>
    <row r="515" spans="1:32">
      <c r="A515" s="154" t="s">
        <v>9811</v>
      </c>
      <c r="B515" s="154" t="s">
        <v>15303</v>
      </c>
      <c r="C515" s="154" t="s">
        <v>21460</v>
      </c>
      <c r="D515" s="154" t="s">
        <v>9812</v>
      </c>
      <c r="E515" s="154" t="s">
        <v>14466</v>
      </c>
      <c r="F515" s="154" t="s">
        <v>14467</v>
      </c>
      <c r="G515" s="154" t="s">
        <v>21464</v>
      </c>
      <c r="H515" s="154">
        <v>0</v>
      </c>
      <c r="I515" s="154">
        <v>0</v>
      </c>
      <c r="J515" s="154">
        <v>0</v>
      </c>
      <c r="K515" s="154">
        <v>0</v>
      </c>
      <c r="M515" s="154" t="s">
        <v>21461</v>
      </c>
      <c r="N515" s="154" t="s">
        <v>15464</v>
      </c>
      <c r="O515" s="154" t="s">
        <v>14794</v>
      </c>
      <c r="P515" s="154" t="s">
        <v>14740</v>
      </c>
      <c r="Q515" s="154">
        <v>0</v>
      </c>
      <c r="R515" s="154">
        <v>0</v>
      </c>
      <c r="S515" s="154">
        <v>0</v>
      </c>
      <c r="T515" s="154" t="s">
        <v>21462</v>
      </c>
      <c r="U515" s="154" t="s">
        <v>21463</v>
      </c>
      <c r="V515" s="154" t="s">
        <v>9810</v>
      </c>
      <c r="W515" s="154">
        <v>0</v>
      </c>
      <c r="X515" s="154">
        <v>0</v>
      </c>
      <c r="Y515" s="154">
        <v>0</v>
      </c>
      <c r="Z515" s="154" t="s">
        <v>14745</v>
      </c>
      <c r="AA515" s="154">
        <v>0</v>
      </c>
      <c r="AB515" s="154">
        <v>0</v>
      </c>
      <c r="AC515" s="154" t="s">
        <v>14746</v>
      </c>
      <c r="AE515" s="154" t="s">
        <v>15226</v>
      </c>
      <c r="AF515" s="154" t="s">
        <v>14748</v>
      </c>
    </row>
    <row r="516" spans="1:32">
      <c r="A516" s="154" t="s">
        <v>18081</v>
      </c>
      <c r="B516" s="154" t="s">
        <v>14307</v>
      </c>
      <c r="C516" s="154" t="s">
        <v>21465</v>
      </c>
      <c r="D516" s="154" t="s">
        <v>21467</v>
      </c>
      <c r="E516" s="154" t="s">
        <v>14934</v>
      </c>
      <c r="F516" s="154" t="s">
        <v>15078</v>
      </c>
      <c r="G516" s="154" t="s">
        <v>21468</v>
      </c>
      <c r="H516" s="154" t="s">
        <v>21466</v>
      </c>
      <c r="I516" s="154" t="s">
        <v>1453</v>
      </c>
      <c r="J516" s="154" t="s">
        <v>1453</v>
      </c>
      <c r="K516" s="154" t="s">
        <v>1453</v>
      </c>
      <c r="M516" s="154" t="s">
        <v>1453</v>
      </c>
      <c r="N516" s="154" t="s">
        <v>15612</v>
      </c>
      <c r="O516" s="154" t="s">
        <v>14794</v>
      </c>
      <c r="P516" s="154" t="s">
        <v>14795</v>
      </c>
      <c r="Q516" s="154" t="s">
        <v>21465</v>
      </c>
      <c r="R516" s="154" t="s">
        <v>1453</v>
      </c>
      <c r="S516" s="154" t="s">
        <v>1453</v>
      </c>
      <c r="T516" s="154" t="s">
        <v>14797</v>
      </c>
      <c r="U516" s="154">
        <v>1481356437</v>
      </c>
      <c r="V516" s="154" t="s">
        <v>21465</v>
      </c>
      <c r="W516" s="154" t="s">
        <v>1453</v>
      </c>
      <c r="X516" s="154" t="s">
        <v>1453</v>
      </c>
      <c r="Y516" s="154" t="s">
        <v>1453</v>
      </c>
      <c r="Z516" s="154" t="s">
        <v>14745</v>
      </c>
      <c r="AA516" s="154" t="s">
        <v>1453</v>
      </c>
      <c r="AB516" s="154" t="s">
        <v>1453</v>
      </c>
      <c r="AC516" s="154" t="s">
        <v>14746</v>
      </c>
      <c r="AE516" s="154" t="s">
        <v>14747</v>
      </c>
      <c r="AF516" s="154" t="s">
        <v>14748</v>
      </c>
    </row>
    <row r="517" spans="1:32">
      <c r="A517" s="154" t="s">
        <v>10595</v>
      </c>
      <c r="B517" s="154" t="s">
        <v>16004</v>
      </c>
      <c r="C517" s="154" t="s">
        <v>10594</v>
      </c>
      <c r="D517" s="154" t="s">
        <v>10596</v>
      </c>
      <c r="E517" s="154" t="s">
        <v>14934</v>
      </c>
      <c r="F517" s="154" t="s">
        <v>15078</v>
      </c>
      <c r="G517" s="154" t="s">
        <v>21469</v>
      </c>
      <c r="H517" s="154" t="s">
        <v>10597</v>
      </c>
      <c r="N517" s="154" t="s">
        <v>14979</v>
      </c>
      <c r="O517" s="154" t="s">
        <v>14794</v>
      </c>
      <c r="P517" s="154" t="s">
        <v>14740</v>
      </c>
      <c r="Q517" s="154" t="s">
        <v>10594</v>
      </c>
      <c r="R517" s="154">
        <v>0</v>
      </c>
      <c r="S517" s="154">
        <v>0</v>
      </c>
      <c r="T517" s="154" t="s">
        <v>14907</v>
      </c>
      <c r="U517" s="154">
        <v>793090831</v>
      </c>
      <c r="V517" s="154" t="s">
        <v>10594</v>
      </c>
      <c r="Z517" s="154" t="s">
        <v>14745</v>
      </c>
      <c r="AC517" s="154" t="s">
        <v>14746</v>
      </c>
      <c r="AE517" s="154" t="s">
        <v>14747</v>
      </c>
      <c r="AF517" s="154" t="s">
        <v>14748</v>
      </c>
    </row>
    <row r="518" spans="1:32">
      <c r="A518" s="154" t="s">
        <v>6844</v>
      </c>
      <c r="B518" s="154" t="s">
        <v>15303</v>
      </c>
      <c r="C518" s="154" t="s">
        <v>21470</v>
      </c>
      <c r="D518" s="154" t="s">
        <v>6845</v>
      </c>
      <c r="E518" s="154" t="s">
        <v>15693</v>
      </c>
      <c r="F518" s="154" t="s">
        <v>14401</v>
      </c>
      <c r="G518" s="154" t="s">
        <v>21474</v>
      </c>
      <c r="H518" s="154" t="s">
        <v>6846</v>
      </c>
      <c r="M518" s="154" t="s">
        <v>21471</v>
      </c>
      <c r="N518" s="154" t="s">
        <v>21472</v>
      </c>
      <c r="O518" s="154" t="s">
        <v>14794</v>
      </c>
      <c r="P518" s="154" t="s">
        <v>14740</v>
      </c>
      <c r="Q518" s="154" t="s">
        <v>6843</v>
      </c>
      <c r="R518" s="154" t="s">
        <v>6843</v>
      </c>
      <c r="S518" s="154" t="s">
        <v>21473</v>
      </c>
      <c r="T518" s="154" t="s">
        <v>14797</v>
      </c>
      <c r="U518" s="154">
        <v>5230133656</v>
      </c>
      <c r="V518" s="154" t="s">
        <v>6843</v>
      </c>
      <c r="Z518" s="154" t="s">
        <v>14745</v>
      </c>
      <c r="AC518" s="154" t="s">
        <v>14746</v>
      </c>
      <c r="AE518" s="154" t="s">
        <v>15226</v>
      </c>
      <c r="AF518" s="154" t="s">
        <v>14748</v>
      </c>
    </row>
    <row r="519" spans="1:32">
      <c r="A519" s="154" t="s">
        <v>18082</v>
      </c>
      <c r="B519" s="154" t="s">
        <v>14307</v>
      </c>
      <c r="C519" s="154" t="s">
        <v>21475</v>
      </c>
      <c r="D519" s="154" t="s">
        <v>21477</v>
      </c>
      <c r="E519" s="154" t="s">
        <v>14934</v>
      </c>
      <c r="F519" s="154" t="s">
        <v>15078</v>
      </c>
      <c r="G519" s="154" t="s">
        <v>21479</v>
      </c>
      <c r="H519" s="154" t="s">
        <v>21476</v>
      </c>
      <c r="I519" s="154" t="s">
        <v>1453</v>
      </c>
      <c r="J519" s="154" t="s">
        <v>1453</v>
      </c>
      <c r="K519" s="154" t="s">
        <v>1453</v>
      </c>
      <c r="M519" s="154" t="s">
        <v>1453</v>
      </c>
      <c r="N519" s="154" t="s">
        <v>15464</v>
      </c>
      <c r="O519" s="154" t="s">
        <v>14794</v>
      </c>
      <c r="P519" s="154" t="s">
        <v>14795</v>
      </c>
      <c r="Q519" s="154" t="s">
        <v>21475</v>
      </c>
      <c r="R519" s="154" t="s">
        <v>1453</v>
      </c>
      <c r="S519" s="154" t="s">
        <v>1453</v>
      </c>
      <c r="T519" s="154" t="s">
        <v>14850</v>
      </c>
      <c r="U519" s="154" t="s">
        <v>21478</v>
      </c>
      <c r="V519" s="154" t="s">
        <v>21475</v>
      </c>
      <c r="W519" s="154" t="s">
        <v>1453</v>
      </c>
      <c r="X519" s="154" t="s">
        <v>1453</v>
      </c>
      <c r="Y519" s="154" t="s">
        <v>1453</v>
      </c>
      <c r="Z519" s="154" t="s">
        <v>14745</v>
      </c>
      <c r="AA519" s="154" t="s">
        <v>1453</v>
      </c>
      <c r="AB519" s="154" t="s">
        <v>1453</v>
      </c>
      <c r="AC519" s="154" t="s">
        <v>14746</v>
      </c>
      <c r="AE519" s="154" t="s">
        <v>14747</v>
      </c>
      <c r="AF519" s="154" t="s">
        <v>14748</v>
      </c>
    </row>
    <row r="520" spans="1:32">
      <c r="A520" s="154" t="s">
        <v>6740</v>
      </c>
      <c r="B520" s="154" t="s">
        <v>15303</v>
      </c>
      <c r="C520" s="154" t="s">
        <v>21480</v>
      </c>
      <c r="D520" s="154" t="s">
        <v>6741</v>
      </c>
      <c r="E520" s="154" t="s">
        <v>15693</v>
      </c>
      <c r="F520" s="154" t="s">
        <v>15378</v>
      </c>
      <c r="G520" s="154" t="s">
        <v>21483</v>
      </c>
      <c r="H520" s="154" t="s">
        <v>6742</v>
      </c>
      <c r="M520" s="154" t="s">
        <v>21481</v>
      </c>
      <c r="N520" s="154" t="s">
        <v>14848</v>
      </c>
      <c r="O520" s="154" t="s">
        <v>14804</v>
      </c>
      <c r="P520" s="154" t="s">
        <v>14740</v>
      </c>
      <c r="Q520" s="154" t="s">
        <v>6739</v>
      </c>
      <c r="R520" s="154" t="s">
        <v>6739</v>
      </c>
      <c r="S520" s="154" t="s">
        <v>6739</v>
      </c>
      <c r="T520" s="154" t="s">
        <v>21482</v>
      </c>
      <c r="U520" s="154">
        <v>7350161478</v>
      </c>
      <c r="V520" s="154" t="s">
        <v>6739</v>
      </c>
      <c r="Z520" s="154" t="s">
        <v>14745</v>
      </c>
      <c r="AC520" s="154" t="s">
        <v>14746</v>
      </c>
      <c r="AE520" s="154" t="s">
        <v>15226</v>
      </c>
      <c r="AF520" s="154" t="s">
        <v>14748</v>
      </c>
    </row>
    <row r="521" spans="1:32">
      <c r="A521" s="154" t="s">
        <v>9818</v>
      </c>
      <c r="B521" s="154" t="s">
        <v>15303</v>
      </c>
      <c r="C521" s="154" t="s">
        <v>21484</v>
      </c>
      <c r="D521" s="154" t="s">
        <v>9819</v>
      </c>
      <c r="E521" s="154" t="s">
        <v>14466</v>
      </c>
      <c r="F521" s="154" t="s">
        <v>14686</v>
      </c>
      <c r="G521" s="154" t="s">
        <v>21488</v>
      </c>
      <c r="H521" s="154" t="s">
        <v>9820</v>
      </c>
      <c r="N521" s="154" t="s">
        <v>15265</v>
      </c>
      <c r="O521" s="154" t="s">
        <v>14794</v>
      </c>
      <c r="P521" s="154" t="s">
        <v>14740</v>
      </c>
      <c r="Q521" s="154" t="s">
        <v>21485</v>
      </c>
      <c r="R521" s="154">
        <v>0</v>
      </c>
      <c r="S521" s="154">
        <v>0</v>
      </c>
      <c r="T521" s="154" t="s">
        <v>14797</v>
      </c>
      <c r="U521" s="154" t="s">
        <v>21486</v>
      </c>
      <c r="V521" s="154" t="s">
        <v>21487</v>
      </c>
      <c r="Z521" s="154" t="s">
        <v>14745</v>
      </c>
      <c r="AC521" s="154" t="s">
        <v>14746</v>
      </c>
      <c r="AE521" s="154" t="s">
        <v>15226</v>
      </c>
      <c r="AF521" s="154" t="s">
        <v>14748</v>
      </c>
    </row>
    <row r="522" spans="1:32">
      <c r="A522" s="154" t="s">
        <v>18083</v>
      </c>
      <c r="B522" s="154" t="s">
        <v>15303</v>
      </c>
      <c r="C522" s="154" t="s">
        <v>21489</v>
      </c>
      <c r="D522" s="154" t="s">
        <v>21490</v>
      </c>
      <c r="E522" s="154" t="s">
        <v>14934</v>
      </c>
      <c r="F522" s="154" t="s">
        <v>14935</v>
      </c>
      <c r="G522" s="154" t="s">
        <v>21492</v>
      </c>
      <c r="H522" s="154">
        <v>85283935953</v>
      </c>
      <c r="N522" s="154" t="s">
        <v>15129</v>
      </c>
      <c r="O522" s="154" t="s">
        <v>14794</v>
      </c>
      <c r="P522" s="154" t="s">
        <v>14740</v>
      </c>
      <c r="Q522" s="154" t="s">
        <v>1453</v>
      </c>
      <c r="R522" s="154" t="s">
        <v>1453</v>
      </c>
      <c r="S522" s="154" t="s">
        <v>1453</v>
      </c>
      <c r="T522" s="154" t="s">
        <v>14907</v>
      </c>
      <c r="U522" s="154">
        <v>683521708</v>
      </c>
      <c r="V522" s="154" t="s">
        <v>21491</v>
      </c>
      <c r="Z522" s="154" t="s">
        <v>14745</v>
      </c>
      <c r="AC522" s="154" t="s">
        <v>14746</v>
      </c>
      <c r="AE522" s="154" t="s">
        <v>14747</v>
      </c>
      <c r="AF522" s="154" t="s">
        <v>14748</v>
      </c>
    </row>
    <row r="523" spans="1:32">
      <c r="A523" s="154" t="s">
        <v>10171</v>
      </c>
      <c r="B523" s="154" t="s">
        <v>15303</v>
      </c>
      <c r="C523" s="154" t="s">
        <v>21493</v>
      </c>
      <c r="D523" s="154" t="s">
        <v>21494</v>
      </c>
      <c r="E523" s="154" t="s">
        <v>16838</v>
      </c>
      <c r="F523" s="154" t="s">
        <v>16888</v>
      </c>
      <c r="G523" s="154" t="s">
        <v>21498</v>
      </c>
      <c r="H523" s="154" t="s">
        <v>10173</v>
      </c>
      <c r="I523" s="154">
        <v>0</v>
      </c>
      <c r="J523" s="154">
        <v>0</v>
      </c>
      <c r="K523" s="154">
        <v>0</v>
      </c>
      <c r="M523" s="154" t="s">
        <v>21495</v>
      </c>
      <c r="N523" s="154" t="s">
        <v>15612</v>
      </c>
      <c r="O523" s="154" t="s">
        <v>14794</v>
      </c>
      <c r="P523" s="154" t="s">
        <v>14740</v>
      </c>
      <c r="Q523" s="154">
        <v>0</v>
      </c>
      <c r="R523" s="154">
        <v>0</v>
      </c>
      <c r="S523" s="154">
        <v>0</v>
      </c>
      <c r="T523" s="154" t="s">
        <v>21496</v>
      </c>
      <c r="U523" s="154" t="s">
        <v>21497</v>
      </c>
      <c r="V523" s="154" t="s">
        <v>10170</v>
      </c>
      <c r="W523" s="154">
        <v>0</v>
      </c>
      <c r="X523" s="154">
        <v>0</v>
      </c>
      <c r="Y523" s="154">
        <v>0</v>
      </c>
      <c r="Z523" s="154" t="s">
        <v>14745</v>
      </c>
      <c r="AA523" s="154">
        <v>0</v>
      </c>
      <c r="AB523" s="154">
        <v>0</v>
      </c>
      <c r="AC523" s="154" t="s">
        <v>14746</v>
      </c>
      <c r="AE523" s="154" t="s">
        <v>14747</v>
      </c>
      <c r="AF523" s="154" t="s">
        <v>14748</v>
      </c>
    </row>
    <row r="524" spans="1:32">
      <c r="A524" s="154" t="s">
        <v>1384</v>
      </c>
      <c r="B524" s="154" t="s">
        <v>14307</v>
      </c>
      <c r="C524" s="154" t="s">
        <v>1383</v>
      </c>
      <c r="D524" s="154" t="s">
        <v>1385</v>
      </c>
      <c r="E524" s="154" t="s">
        <v>6</v>
      </c>
      <c r="G524" s="154" t="s">
        <v>14606</v>
      </c>
      <c r="H524" s="154" t="s">
        <v>1386</v>
      </c>
      <c r="M524" s="154" t="s">
        <v>21499</v>
      </c>
      <c r="N524" s="154" t="s">
        <v>21500</v>
      </c>
      <c r="P524" s="154" t="s">
        <v>14740</v>
      </c>
      <c r="T524" s="154" t="s">
        <v>6</v>
      </c>
      <c r="U524" s="154" t="s">
        <v>6</v>
      </c>
      <c r="V524" s="154" t="s">
        <v>6</v>
      </c>
      <c r="AC524" s="154" t="s">
        <v>14746</v>
      </c>
    </row>
    <row r="525" spans="1:32">
      <c r="A525" s="154" t="s">
        <v>18084</v>
      </c>
      <c r="B525" s="154" t="s">
        <v>15303</v>
      </c>
      <c r="C525" s="154" t="s">
        <v>21501</v>
      </c>
      <c r="D525" s="154" t="s">
        <v>21503</v>
      </c>
      <c r="E525" s="154" t="s">
        <v>14466</v>
      </c>
      <c r="F525" s="154" t="s">
        <v>14686</v>
      </c>
      <c r="G525" s="154" t="s">
        <v>21505</v>
      </c>
      <c r="H525" s="154" t="s">
        <v>21502</v>
      </c>
      <c r="N525" s="154" t="s">
        <v>15455</v>
      </c>
      <c r="O525" s="154" t="s">
        <v>14833</v>
      </c>
      <c r="P525" s="154" t="s">
        <v>14740</v>
      </c>
      <c r="Q525" s="154" t="s">
        <v>21504</v>
      </c>
      <c r="R525" s="154">
        <v>0</v>
      </c>
      <c r="S525" s="154">
        <v>0</v>
      </c>
      <c r="T525" s="154" t="s">
        <v>14797</v>
      </c>
      <c r="U525" s="154">
        <v>8010158339</v>
      </c>
      <c r="V525" s="154" t="s">
        <v>21504</v>
      </c>
      <c r="Z525" s="154" t="s">
        <v>14745</v>
      </c>
      <c r="AC525" s="154" t="s">
        <v>14746</v>
      </c>
      <c r="AE525" s="154" t="s">
        <v>14747</v>
      </c>
      <c r="AF525" s="154" t="s">
        <v>14748</v>
      </c>
    </row>
    <row r="526" spans="1:32">
      <c r="A526" s="154" t="s">
        <v>10044</v>
      </c>
      <c r="B526" s="154" t="s">
        <v>15303</v>
      </c>
      <c r="C526" s="154" t="s">
        <v>21506</v>
      </c>
      <c r="D526" s="154" t="s">
        <v>21507</v>
      </c>
      <c r="E526" s="154" t="s">
        <v>14276</v>
      </c>
      <c r="F526" s="154" t="s">
        <v>14667</v>
      </c>
      <c r="G526" s="154" t="s">
        <v>21510</v>
      </c>
      <c r="H526" s="154" t="s">
        <v>10046</v>
      </c>
      <c r="I526" s="154">
        <v>0</v>
      </c>
      <c r="J526" s="154">
        <v>0</v>
      </c>
      <c r="K526" s="154">
        <v>0</v>
      </c>
      <c r="M526" s="154" t="s">
        <v>21508</v>
      </c>
      <c r="N526" s="154" t="s">
        <v>14803</v>
      </c>
      <c r="O526" s="154" t="s">
        <v>14804</v>
      </c>
      <c r="P526" s="154" t="s">
        <v>14740</v>
      </c>
      <c r="Q526" s="154" t="s">
        <v>10043</v>
      </c>
      <c r="R526" s="154">
        <v>0</v>
      </c>
      <c r="S526" s="154">
        <v>0</v>
      </c>
      <c r="T526" s="154" t="s">
        <v>14862</v>
      </c>
      <c r="U526" s="154" t="s">
        <v>21509</v>
      </c>
      <c r="V526" s="154" t="s">
        <v>10043</v>
      </c>
      <c r="W526" s="154">
        <v>0</v>
      </c>
      <c r="X526" s="154">
        <v>0</v>
      </c>
      <c r="Y526" s="154">
        <v>0</v>
      </c>
      <c r="Z526" s="154" t="s">
        <v>14745</v>
      </c>
      <c r="AA526" s="154">
        <v>0</v>
      </c>
      <c r="AB526" s="154">
        <v>0</v>
      </c>
      <c r="AC526" s="154" t="s">
        <v>14746</v>
      </c>
      <c r="AE526" s="154" t="s">
        <v>15226</v>
      </c>
      <c r="AF526" s="154" t="s">
        <v>14748</v>
      </c>
    </row>
    <row r="527" spans="1:32">
      <c r="A527" s="154" t="s">
        <v>18085</v>
      </c>
      <c r="B527" s="154" t="s">
        <v>15303</v>
      </c>
      <c r="C527" s="154" t="s">
        <v>21511</v>
      </c>
      <c r="D527" s="154" t="s">
        <v>21512</v>
      </c>
      <c r="E527" s="154" t="s">
        <v>14704</v>
      </c>
      <c r="F527" s="154" t="s">
        <v>14667</v>
      </c>
      <c r="G527" s="154" t="s">
        <v>16953</v>
      </c>
      <c r="H527" s="154" t="s">
        <v>1453</v>
      </c>
      <c r="I527" s="154" t="s">
        <v>1453</v>
      </c>
      <c r="J527" s="154" t="s">
        <v>1453</v>
      </c>
      <c r="K527" s="154" t="s">
        <v>1453</v>
      </c>
      <c r="M527" s="154" t="s">
        <v>1453</v>
      </c>
      <c r="N527" s="154" t="s">
        <v>14832</v>
      </c>
      <c r="O527" s="154" t="s">
        <v>14833</v>
      </c>
      <c r="P527" s="154" t="s">
        <v>14795</v>
      </c>
      <c r="Q527" s="154" t="s">
        <v>21513</v>
      </c>
      <c r="R527" s="154" t="s">
        <v>1453</v>
      </c>
      <c r="S527" s="154" t="s">
        <v>1453</v>
      </c>
      <c r="T527" s="154" t="s">
        <v>14797</v>
      </c>
      <c r="U527" s="154">
        <v>7025044479</v>
      </c>
      <c r="V527" s="154" t="s">
        <v>21514</v>
      </c>
      <c r="W527" s="154" t="s">
        <v>1453</v>
      </c>
      <c r="X527" s="154" t="s">
        <v>1453</v>
      </c>
      <c r="Y527" s="154" t="s">
        <v>1453</v>
      </c>
      <c r="Z527" s="154" t="s">
        <v>14745</v>
      </c>
      <c r="AB527" s="154" t="s">
        <v>1453</v>
      </c>
      <c r="AC527" s="154" t="s">
        <v>14746</v>
      </c>
      <c r="AE527" s="154" t="s">
        <v>14747</v>
      </c>
      <c r="AF527" s="154" t="s">
        <v>14748</v>
      </c>
    </row>
    <row r="528" spans="1:32">
      <c r="A528" s="154" t="s">
        <v>10954</v>
      </c>
      <c r="B528" s="154" t="s">
        <v>14307</v>
      </c>
      <c r="C528" s="154" t="s">
        <v>10953</v>
      </c>
      <c r="D528" s="154" t="s">
        <v>10955</v>
      </c>
      <c r="E528" s="154" t="s">
        <v>14934</v>
      </c>
      <c r="F528" s="154" t="s">
        <v>15168</v>
      </c>
      <c r="G528" s="154" t="s">
        <v>21515</v>
      </c>
      <c r="H528" s="154" t="s">
        <v>10956</v>
      </c>
      <c r="N528" s="154" t="s">
        <v>15231</v>
      </c>
      <c r="O528" s="154" t="s">
        <v>14988</v>
      </c>
      <c r="P528" s="154" t="s">
        <v>14740</v>
      </c>
      <c r="Q528" s="154" t="s">
        <v>10953</v>
      </c>
      <c r="R528" s="154">
        <v>0</v>
      </c>
      <c r="S528" s="154">
        <v>0</v>
      </c>
      <c r="T528" s="154" t="s">
        <v>14850</v>
      </c>
      <c r="U528" s="154">
        <v>335501024248539</v>
      </c>
      <c r="V528" s="154" t="s">
        <v>10953</v>
      </c>
      <c r="Z528" s="154" t="s">
        <v>14745</v>
      </c>
      <c r="AC528" s="154" t="s">
        <v>14746</v>
      </c>
      <c r="AE528" s="154" t="s">
        <v>14747</v>
      </c>
      <c r="AF528" s="154" t="s">
        <v>14748</v>
      </c>
    </row>
    <row r="529" spans="1:32">
      <c r="A529" s="154" t="s">
        <v>8791</v>
      </c>
      <c r="B529" s="154" t="s">
        <v>14307</v>
      </c>
      <c r="C529" s="154" t="s">
        <v>21516</v>
      </c>
      <c r="D529" s="154" t="s">
        <v>8792</v>
      </c>
      <c r="E529" s="154" t="s">
        <v>14934</v>
      </c>
      <c r="F529" s="154" t="s">
        <v>14935</v>
      </c>
      <c r="G529" s="154" t="s">
        <v>21522</v>
      </c>
      <c r="H529" s="154">
        <v>85210898144</v>
      </c>
      <c r="I529" s="154" t="s">
        <v>8793</v>
      </c>
      <c r="K529" s="154" t="s">
        <v>8793</v>
      </c>
      <c r="N529" s="154" t="s">
        <v>21517</v>
      </c>
      <c r="O529" s="154" t="s">
        <v>15075</v>
      </c>
      <c r="P529" s="154" t="s">
        <v>14740</v>
      </c>
      <c r="Q529" s="154" t="s">
        <v>21518</v>
      </c>
      <c r="R529" s="154" t="s">
        <v>8790</v>
      </c>
      <c r="S529" s="154" t="s">
        <v>8790</v>
      </c>
      <c r="T529" s="154" t="s">
        <v>21519</v>
      </c>
      <c r="U529" s="154" t="s">
        <v>21520</v>
      </c>
      <c r="V529" s="154" t="s">
        <v>8790</v>
      </c>
      <c r="W529" s="154">
        <v>3</v>
      </c>
      <c r="X529" s="154">
        <v>2015</v>
      </c>
      <c r="Z529" s="154" t="s">
        <v>14745</v>
      </c>
      <c r="AC529" s="154" t="s">
        <v>14746</v>
      </c>
      <c r="AD529" s="154" t="s">
        <v>21521</v>
      </c>
      <c r="AE529" s="154" t="s">
        <v>14746</v>
      </c>
      <c r="AF529" s="154" t="s">
        <v>16903</v>
      </c>
    </row>
    <row r="530" spans="1:32">
      <c r="A530" s="154" t="s">
        <v>18086</v>
      </c>
      <c r="B530" s="154" t="s">
        <v>16004</v>
      </c>
      <c r="C530" s="154" t="s">
        <v>21523</v>
      </c>
      <c r="D530" s="154" t="s">
        <v>21525</v>
      </c>
      <c r="E530" s="154" t="s">
        <v>14704</v>
      </c>
      <c r="F530" s="154" t="s">
        <v>14467</v>
      </c>
      <c r="G530" s="154" t="s">
        <v>21532</v>
      </c>
      <c r="H530" s="154">
        <v>2150208880</v>
      </c>
      <c r="I530" s="154" t="s">
        <v>21524</v>
      </c>
      <c r="J530" s="154" t="s">
        <v>1453</v>
      </c>
      <c r="K530" s="154" t="s">
        <v>21524</v>
      </c>
      <c r="N530" s="154" t="s">
        <v>14812</v>
      </c>
      <c r="O530" s="154" t="s">
        <v>14804</v>
      </c>
      <c r="P530" s="154" t="s">
        <v>14740</v>
      </c>
      <c r="Q530" s="154" t="s">
        <v>21526</v>
      </c>
      <c r="R530" s="154" t="s">
        <v>21527</v>
      </c>
      <c r="S530" s="154" t="s">
        <v>21528</v>
      </c>
      <c r="T530" s="154" t="s">
        <v>14885</v>
      </c>
      <c r="U530" s="154" t="s">
        <v>21529</v>
      </c>
      <c r="V530" s="154" t="s">
        <v>21530</v>
      </c>
      <c r="W530" s="154" t="s">
        <v>1453</v>
      </c>
      <c r="X530" s="154" t="s">
        <v>1453</v>
      </c>
      <c r="Y530" s="154" t="s">
        <v>1453</v>
      </c>
      <c r="Z530" s="154" t="s">
        <v>14745</v>
      </c>
      <c r="AA530" s="154" t="s">
        <v>1453</v>
      </c>
      <c r="AB530" s="154" t="s">
        <v>1453</v>
      </c>
      <c r="AC530" s="154" t="s">
        <v>15226</v>
      </c>
      <c r="AD530" s="154" t="s">
        <v>21531</v>
      </c>
      <c r="AE530" s="154" t="s">
        <v>14747</v>
      </c>
      <c r="AF530" s="154" t="s">
        <v>14748</v>
      </c>
    </row>
    <row r="531" spans="1:32">
      <c r="A531" s="154" t="s">
        <v>11593</v>
      </c>
      <c r="B531" s="154" t="s">
        <v>16004</v>
      </c>
      <c r="C531" s="154" t="s">
        <v>11592</v>
      </c>
      <c r="D531" s="154" t="s">
        <v>11594</v>
      </c>
      <c r="E531" s="154" t="s">
        <v>14396</v>
      </c>
      <c r="F531" s="154" t="s">
        <v>14397</v>
      </c>
      <c r="G531" s="154" t="s">
        <v>21535</v>
      </c>
      <c r="H531" s="154" t="s">
        <v>11595</v>
      </c>
      <c r="N531" s="154" t="s">
        <v>14848</v>
      </c>
      <c r="O531" s="154" t="s">
        <v>14804</v>
      </c>
      <c r="P531" s="154" t="s">
        <v>14740</v>
      </c>
      <c r="Q531" s="154" t="s">
        <v>21533</v>
      </c>
      <c r="R531" s="154">
        <v>0</v>
      </c>
      <c r="S531" s="154">
        <v>0</v>
      </c>
      <c r="T531" s="154" t="s">
        <v>14797</v>
      </c>
      <c r="U531" s="154">
        <v>3083020292</v>
      </c>
      <c r="V531" s="154" t="s">
        <v>21534</v>
      </c>
      <c r="Z531" s="154" t="s">
        <v>14745</v>
      </c>
      <c r="AC531" s="154" t="s">
        <v>14746</v>
      </c>
      <c r="AD531" s="154">
        <v>16542300029000</v>
      </c>
      <c r="AE531" s="154" t="s">
        <v>14755</v>
      </c>
      <c r="AF531" s="154" t="s">
        <v>14748</v>
      </c>
    </row>
    <row r="532" spans="1:32">
      <c r="A532" s="154" t="s">
        <v>2145</v>
      </c>
      <c r="B532" s="154" t="s">
        <v>16004</v>
      </c>
      <c r="C532" s="154" t="s">
        <v>21536</v>
      </c>
      <c r="D532" s="154" t="s">
        <v>2146</v>
      </c>
      <c r="E532" s="154" t="s">
        <v>6</v>
      </c>
      <c r="G532" s="154" t="s">
        <v>14606</v>
      </c>
      <c r="H532" s="154" t="s">
        <v>2147</v>
      </c>
      <c r="J532" s="154" t="s">
        <v>2148</v>
      </c>
      <c r="L532" s="154" t="s">
        <v>21537</v>
      </c>
      <c r="M532" s="154" t="s">
        <v>21538</v>
      </c>
      <c r="Q532" s="154" t="s">
        <v>21539</v>
      </c>
      <c r="AC532" s="154" t="s">
        <v>14746</v>
      </c>
    </row>
    <row r="533" spans="1:32">
      <c r="A533" s="154" t="s">
        <v>11234</v>
      </c>
      <c r="B533" s="154" t="s">
        <v>16004</v>
      </c>
      <c r="C533" s="154" t="s">
        <v>11233</v>
      </c>
      <c r="D533" s="154" t="s">
        <v>11235</v>
      </c>
      <c r="E533" s="154" t="s">
        <v>14466</v>
      </c>
      <c r="F533" s="154" t="s">
        <v>14467</v>
      </c>
      <c r="G533" s="154" t="s">
        <v>21541</v>
      </c>
      <c r="H533" s="154" t="s">
        <v>11236</v>
      </c>
      <c r="N533" s="154" t="s">
        <v>15129</v>
      </c>
      <c r="O533" s="154" t="s">
        <v>14794</v>
      </c>
      <c r="P533" s="154" t="s">
        <v>14740</v>
      </c>
      <c r="Q533" s="154" t="s">
        <v>16854</v>
      </c>
      <c r="R533" s="154">
        <v>0</v>
      </c>
      <c r="S533" s="154">
        <v>0</v>
      </c>
      <c r="T533" s="154" t="s">
        <v>14785</v>
      </c>
      <c r="U533" s="154">
        <v>1560066366362</v>
      </c>
      <c r="V533" s="154" t="s">
        <v>21540</v>
      </c>
      <c r="Z533" s="154" t="s">
        <v>14745</v>
      </c>
      <c r="AC533" s="154" t="s">
        <v>14746</v>
      </c>
      <c r="AD533" s="154">
        <v>760270819414000</v>
      </c>
      <c r="AE533" s="154" t="s">
        <v>14755</v>
      </c>
      <c r="AF533" s="154" t="s">
        <v>14748</v>
      </c>
    </row>
    <row r="534" spans="1:32">
      <c r="A534" s="154" t="s">
        <v>18087</v>
      </c>
      <c r="B534" s="154" t="s">
        <v>15303</v>
      </c>
      <c r="C534" s="154" t="s">
        <v>21542</v>
      </c>
      <c r="D534" s="154" t="s">
        <v>21543</v>
      </c>
      <c r="E534" s="154" t="s">
        <v>14704</v>
      </c>
      <c r="F534" s="154" t="s">
        <v>14467</v>
      </c>
      <c r="G534" s="154" t="s">
        <v>21545</v>
      </c>
      <c r="H534" s="154">
        <v>85213886115</v>
      </c>
      <c r="I534" s="154" t="s">
        <v>1453</v>
      </c>
      <c r="J534" s="154" t="s">
        <v>1453</v>
      </c>
      <c r="K534" s="154" t="s">
        <v>1453</v>
      </c>
      <c r="M534" s="154" t="s">
        <v>1453</v>
      </c>
      <c r="N534" s="154" t="s">
        <v>15612</v>
      </c>
      <c r="O534" s="154" t="s">
        <v>14794</v>
      </c>
      <c r="P534" s="154" t="s">
        <v>14795</v>
      </c>
      <c r="Q534" s="154" t="s">
        <v>21542</v>
      </c>
      <c r="R534" s="154" t="s">
        <v>1453</v>
      </c>
      <c r="S534" s="154" t="s">
        <v>1453</v>
      </c>
      <c r="T534" s="154" t="s">
        <v>14850</v>
      </c>
      <c r="U534" s="154">
        <v>134501008267508</v>
      </c>
      <c r="V534" s="154" t="s">
        <v>21544</v>
      </c>
      <c r="W534" s="154" t="s">
        <v>1453</v>
      </c>
      <c r="X534" s="154" t="s">
        <v>1453</v>
      </c>
      <c r="Y534" s="154" t="s">
        <v>1453</v>
      </c>
      <c r="Z534" s="154" t="s">
        <v>14745</v>
      </c>
      <c r="AA534" s="154" t="s">
        <v>1453</v>
      </c>
      <c r="AB534" s="154" t="s">
        <v>1453</v>
      </c>
      <c r="AC534" s="154" t="s">
        <v>14746</v>
      </c>
      <c r="AE534" s="154" t="s">
        <v>14747</v>
      </c>
      <c r="AF534" s="154" t="s">
        <v>14748</v>
      </c>
    </row>
    <row r="535" spans="1:32">
      <c r="A535" s="154" t="s">
        <v>8324</v>
      </c>
      <c r="B535" s="154" t="s">
        <v>15303</v>
      </c>
      <c r="C535" s="154" t="s">
        <v>21546</v>
      </c>
      <c r="D535" s="154" t="s">
        <v>21547</v>
      </c>
      <c r="E535" s="154" t="s">
        <v>14934</v>
      </c>
      <c r="F535" s="154" t="s">
        <v>15408</v>
      </c>
      <c r="G535" s="154">
        <v>0</v>
      </c>
      <c r="H535" s="154">
        <v>82214235257</v>
      </c>
      <c r="I535" s="154">
        <v>0</v>
      </c>
      <c r="J535" s="154">
        <v>0</v>
      </c>
      <c r="K535" s="154">
        <v>0</v>
      </c>
      <c r="M535" s="154">
        <v>0</v>
      </c>
      <c r="N535" s="154" t="s">
        <v>21548</v>
      </c>
      <c r="O535" s="154" t="s">
        <v>14794</v>
      </c>
      <c r="P535" s="154" t="s">
        <v>14795</v>
      </c>
      <c r="Q535" s="154" t="s">
        <v>21549</v>
      </c>
      <c r="R535" s="154">
        <v>0</v>
      </c>
      <c r="S535" s="154" t="s">
        <v>21550</v>
      </c>
      <c r="T535" s="154" t="s">
        <v>7401</v>
      </c>
      <c r="U535" s="154">
        <v>3461820164</v>
      </c>
      <c r="V535" s="154" t="s">
        <v>14797</v>
      </c>
      <c r="W535" s="154">
        <v>0</v>
      </c>
      <c r="X535" s="154">
        <v>0</v>
      </c>
      <c r="Y535" s="154">
        <v>0</v>
      </c>
      <c r="Z535" s="154" t="s">
        <v>14745</v>
      </c>
      <c r="AA535" s="154">
        <v>0</v>
      </c>
      <c r="AB535" s="154">
        <v>0</v>
      </c>
      <c r="AC535" s="154" t="s">
        <v>14746</v>
      </c>
      <c r="AE535" s="154" t="s">
        <v>15226</v>
      </c>
      <c r="AF535" s="154" t="s">
        <v>14748</v>
      </c>
    </row>
    <row r="536" spans="1:32">
      <c r="A536" s="154" t="s">
        <v>16209</v>
      </c>
      <c r="B536" s="154" t="s">
        <v>16004</v>
      </c>
      <c r="C536" s="154" t="s">
        <v>16210</v>
      </c>
      <c r="D536" s="154" t="s">
        <v>16211</v>
      </c>
      <c r="E536" s="154" t="s">
        <v>14324</v>
      </c>
      <c r="F536" s="154" t="s">
        <v>14690</v>
      </c>
      <c r="G536" s="154" t="s">
        <v>16212</v>
      </c>
      <c r="H536" s="154" t="s">
        <v>16213</v>
      </c>
      <c r="N536" s="154" t="s">
        <v>14832</v>
      </c>
      <c r="O536" s="154" t="s">
        <v>14833</v>
      </c>
      <c r="P536" s="154" t="s">
        <v>14740</v>
      </c>
      <c r="Q536" s="154" t="s">
        <v>16214</v>
      </c>
      <c r="R536" s="154" t="s">
        <v>1453</v>
      </c>
      <c r="S536" s="154" t="s">
        <v>1453</v>
      </c>
      <c r="T536" s="154" t="s">
        <v>14742</v>
      </c>
      <c r="U536" s="154" t="s">
        <v>16215</v>
      </c>
      <c r="V536" s="154" t="s">
        <v>16216</v>
      </c>
      <c r="Z536" s="154" t="s">
        <v>14745</v>
      </c>
      <c r="AC536" s="154" t="s">
        <v>14746</v>
      </c>
      <c r="AD536" s="154" t="s">
        <v>16217</v>
      </c>
      <c r="AE536" s="154" t="s">
        <v>14755</v>
      </c>
      <c r="AF536" s="154" t="s">
        <v>14748</v>
      </c>
    </row>
    <row r="537" spans="1:32">
      <c r="A537" s="154" t="s">
        <v>3031</v>
      </c>
      <c r="B537" s="154" t="s">
        <v>16004</v>
      </c>
      <c r="C537" s="154" t="s">
        <v>21551</v>
      </c>
      <c r="D537" s="154" t="s">
        <v>3032</v>
      </c>
      <c r="E537" s="154" t="s">
        <v>14934</v>
      </c>
      <c r="G537" s="154" t="s">
        <v>14606</v>
      </c>
      <c r="H537" s="154" t="s">
        <v>3033</v>
      </c>
      <c r="J537" s="154" t="s">
        <v>3034</v>
      </c>
      <c r="N537" s="154" t="s">
        <v>469</v>
      </c>
      <c r="P537" s="154" t="s">
        <v>14740</v>
      </c>
      <c r="Q537" s="154" t="s">
        <v>21552</v>
      </c>
      <c r="T537" s="154" t="s">
        <v>14785</v>
      </c>
      <c r="U537" s="154" t="s">
        <v>21553</v>
      </c>
      <c r="V537" s="154" t="s">
        <v>21554</v>
      </c>
      <c r="AC537" s="154" t="s">
        <v>14746</v>
      </c>
    </row>
    <row r="538" spans="1:32">
      <c r="A538" s="154" t="s">
        <v>10871</v>
      </c>
      <c r="B538" s="154" t="s">
        <v>14307</v>
      </c>
      <c r="C538" s="154" t="s">
        <v>10870</v>
      </c>
      <c r="D538" s="154" t="s">
        <v>10872</v>
      </c>
      <c r="E538" s="154" t="s">
        <v>14934</v>
      </c>
      <c r="F538" s="154" t="s">
        <v>15281</v>
      </c>
      <c r="G538" s="154" t="s">
        <v>21555</v>
      </c>
      <c r="H538" s="154" t="s">
        <v>10873</v>
      </c>
      <c r="N538" s="154" t="s">
        <v>18879</v>
      </c>
      <c r="O538" s="154" t="s">
        <v>14892</v>
      </c>
      <c r="P538" s="154" t="s">
        <v>14740</v>
      </c>
      <c r="Q538" s="154" t="s">
        <v>10870</v>
      </c>
      <c r="R538" s="154">
        <v>0</v>
      </c>
      <c r="S538" s="154">
        <v>0</v>
      </c>
      <c r="T538" s="154" t="s">
        <v>14850</v>
      </c>
      <c r="U538" s="154">
        <v>378001001838501</v>
      </c>
      <c r="V538" s="154" t="s">
        <v>10870</v>
      </c>
      <c r="Z538" s="154" t="s">
        <v>14745</v>
      </c>
      <c r="AC538" s="154" t="s">
        <v>14746</v>
      </c>
      <c r="AE538" s="154" t="s">
        <v>14747</v>
      </c>
      <c r="AF538" s="154" t="s">
        <v>14748</v>
      </c>
    </row>
    <row r="539" spans="1:32">
      <c r="A539" s="154" t="s">
        <v>15475</v>
      </c>
      <c r="B539" s="154" t="s">
        <v>15303</v>
      </c>
      <c r="C539" s="154" t="s">
        <v>15476</v>
      </c>
      <c r="D539" s="154" t="s">
        <v>21556</v>
      </c>
      <c r="E539" s="154" t="s">
        <v>14333</v>
      </c>
      <c r="F539" s="154" t="s">
        <v>14628</v>
      </c>
      <c r="H539" s="154" t="s">
        <v>15478</v>
      </c>
      <c r="N539" s="154" t="s">
        <v>15479</v>
      </c>
      <c r="O539" s="154" t="s">
        <v>15480</v>
      </c>
      <c r="P539" s="154" t="s">
        <v>14740</v>
      </c>
      <c r="Q539" s="154" t="s">
        <v>15476</v>
      </c>
      <c r="R539" s="154" t="s">
        <v>1453</v>
      </c>
      <c r="S539" s="154" t="s">
        <v>1453</v>
      </c>
      <c r="T539" s="154" t="s">
        <v>14900</v>
      </c>
      <c r="U539" s="154" t="s">
        <v>15481</v>
      </c>
      <c r="V539" s="154" t="s">
        <v>15476</v>
      </c>
      <c r="Z539" s="154" t="s">
        <v>14745</v>
      </c>
      <c r="AC539" s="154" t="s">
        <v>14746</v>
      </c>
      <c r="AE539" s="154" t="s">
        <v>14747</v>
      </c>
      <c r="AF539" s="154" t="s">
        <v>14748</v>
      </c>
    </row>
    <row r="540" spans="1:32">
      <c r="A540" s="154" t="s">
        <v>10704</v>
      </c>
      <c r="B540" s="154" t="s">
        <v>15303</v>
      </c>
      <c r="C540" s="154" t="s">
        <v>10703</v>
      </c>
      <c r="D540" s="154" t="s">
        <v>10705</v>
      </c>
      <c r="E540" s="154" t="s">
        <v>14466</v>
      </c>
      <c r="F540" s="154" t="s">
        <v>14686</v>
      </c>
      <c r="G540" s="154" t="s">
        <v>21558</v>
      </c>
      <c r="H540" s="154" t="s">
        <v>10706</v>
      </c>
      <c r="N540" s="154" t="s">
        <v>15771</v>
      </c>
      <c r="O540" s="154" t="s">
        <v>14988</v>
      </c>
      <c r="P540" s="154" t="s">
        <v>14740</v>
      </c>
      <c r="Q540" s="154" t="s">
        <v>21557</v>
      </c>
      <c r="R540" s="154">
        <v>0</v>
      </c>
      <c r="S540" s="154">
        <v>0</v>
      </c>
      <c r="T540" s="154" t="s">
        <v>14850</v>
      </c>
      <c r="U540" s="154">
        <v>529801000080501</v>
      </c>
      <c r="V540" s="154" t="s">
        <v>10703</v>
      </c>
      <c r="Z540" s="154" t="s">
        <v>14745</v>
      </c>
      <c r="AC540" s="154" t="s">
        <v>14746</v>
      </c>
      <c r="AE540" s="154" t="s">
        <v>14747</v>
      </c>
      <c r="AF540" s="154" t="s">
        <v>14748</v>
      </c>
    </row>
    <row r="541" spans="1:32">
      <c r="A541" s="154" t="s">
        <v>11468</v>
      </c>
      <c r="B541" s="154" t="s">
        <v>16004</v>
      </c>
      <c r="C541" s="154" t="s">
        <v>11467</v>
      </c>
      <c r="D541" s="154" t="s">
        <v>11469</v>
      </c>
      <c r="E541" s="154" t="s">
        <v>14689</v>
      </c>
      <c r="F541" s="154" t="s">
        <v>16323</v>
      </c>
      <c r="H541" s="154" t="s">
        <v>10902</v>
      </c>
      <c r="N541" s="154" t="s">
        <v>15434</v>
      </c>
      <c r="O541" s="154" t="s">
        <v>14804</v>
      </c>
      <c r="P541" s="154" t="s">
        <v>14740</v>
      </c>
      <c r="Q541" s="154" t="s">
        <v>21566</v>
      </c>
      <c r="R541" s="154">
        <v>0</v>
      </c>
      <c r="S541" s="154">
        <v>0</v>
      </c>
      <c r="T541" s="154" t="s">
        <v>14785</v>
      </c>
      <c r="U541" s="154">
        <v>1660011333358</v>
      </c>
      <c r="V541" s="154" t="s">
        <v>11467</v>
      </c>
      <c r="Z541" s="154" t="s">
        <v>14745</v>
      </c>
      <c r="AC541" s="154" t="s">
        <v>14746</v>
      </c>
      <c r="AE541" s="154" t="s">
        <v>14747</v>
      </c>
      <c r="AF541" s="154" t="s">
        <v>14748</v>
      </c>
    </row>
    <row r="542" spans="1:32">
      <c r="A542" s="154" t="s">
        <v>11346</v>
      </c>
      <c r="B542" s="154" t="s">
        <v>16004</v>
      </c>
      <c r="C542" s="154" t="s">
        <v>11345</v>
      </c>
      <c r="D542" s="154" t="s">
        <v>11347</v>
      </c>
      <c r="E542" s="154" t="s">
        <v>14704</v>
      </c>
      <c r="F542" s="154" t="s">
        <v>14467</v>
      </c>
      <c r="H542" s="154" t="s">
        <v>11348</v>
      </c>
      <c r="N542" s="154" t="s">
        <v>14812</v>
      </c>
      <c r="O542" s="154" t="s">
        <v>14804</v>
      </c>
      <c r="P542" s="154" t="s">
        <v>14740</v>
      </c>
      <c r="Q542" s="154" t="s">
        <v>21567</v>
      </c>
      <c r="R542" s="154">
        <v>0</v>
      </c>
      <c r="S542" s="154">
        <v>0</v>
      </c>
      <c r="T542" s="154" t="s">
        <v>14785</v>
      </c>
      <c r="U542" s="154">
        <v>1250010547479</v>
      </c>
      <c r="V542" s="154" t="s">
        <v>21568</v>
      </c>
      <c r="Z542" s="154" t="s">
        <v>14745</v>
      </c>
      <c r="AC542" s="154" t="s">
        <v>14746</v>
      </c>
      <c r="AE542" s="154" t="s">
        <v>14747</v>
      </c>
      <c r="AF542" s="154" t="s">
        <v>14748</v>
      </c>
    </row>
    <row r="543" spans="1:32">
      <c r="A543" s="154" t="s">
        <v>3126</v>
      </c>
      <c r="B543" s="154" t="s">
        <v>15303</v>
      </c>
      <c r="C543" s="154" t="s">
        <v>21569</v>
      </c>
      <c r="D543" s="154" t="s">
        <v>3127</v>
      </c>
      <c r="E543" s="154" t="s">
        <v>14324</v>
      </c>
      <c r="G543" s="154" t="s">
        <v>14606</v>
      </c>
      <c r="H543" s="154" t="s">
        <v>3128</v>
      </c>
      <c r="I543" s="154" t="s">
        <v>204</v>
      </c>
      <c r="J543" s="154" t="s">
        <v>3128</v>
      </c>
      <c r="K543" s="154" t="s">
        <v>204</v>
      </c>
      <c r="M543" s="154" t="s">
        <v>21570</v>
      </c>
      <c r="N543" s="154" t="s">
        <v>1459</v>
      </c>
      <c r="P543" s="154" t="s">
        <v>14740</v>
      </c>
      <c r="Q543" s="154" t="s">
        <v>21571</v>
      </c>
      <c r="T543" s="154" t="s">
        <v>21572</v>
      </c>
      <c r="U543" s="154" t="s">
        <v>204</v>
      </c>
      <c r="V543" s="154" t="s">
        <v>21573</v>
      </c>
      <c r="W543" s="154">
        <v>2002</v>
      </c>
      <c r="X543" s="154">
        <v>2002</v>
      </c>
      <c r="Y543" s="154" t="s">
        <v>204</v>
      </c>
      <c r="Z543" s="154" t="s">
        <v>14745</v>
      </c>
      <c r="AA543" s="154" t="s">
        <v>21570</v>
      </c>
      <c r="AB543" s="154" t="s">
        <v>204</v>
      </c>
      <c r="AC543" s="154" t="s">
        <v>14746</v>
      </c>
    </row>
    <row r="544" spans="1:32">
      <c r="A544" s="154" t="s">
        <v>11875</v>
      </c>
      <c r="B544" s="154" t="s">
        <v>15303</v>
      </c>
      <c r="C544" s="154" t="s">
        <v>11874</v>
      </c>
      <c r="D544" s="154" t="s">
        <v>11876</v>
      </c>
      <c r="E544" s="154" t="s">
        <v>20566</v>
      </c>
      <c r="F544" s="154" t="s">
        <v>20567</v>
      </c>
      <c r="H544" s="154">
        <v>81511468647</v>
      </c>
      <c r="N544" s="154" t="s">
        <v>15519</v>
      </c>
      <c r="O544" s="154" t="s">
        <v>14833</v>
      </c>
      <c r="P544" s="154" t="s">
        <v>14740</v>
      </c>
      <c r="Q544" s="154" t="s">
        <v>21574</v>
      </c>
      <c r="R544" s="154">
        <v>0</v>
      </c>
      <c r="S544" s="154">
        <v>0</v>
      </c>
      <c r="T544" s="154" t="s">
        <v>14797</v>
      </c>
      <c r="U544" s="154">
        <v>7050153350</v>
      </c>
      <c r="V544" s="154" t="s">
        <v>21575</v>
      </c>
      <c r="Z544" s="154" t="s">
        <v>14745</v>
      </c>
      <c r="AC544" s="154" t="s">
        <v>14746</v>
      </c>
      <c r="AE544" s="154" t="s">
        <v>14747</v>
      </c>
      <c r="AF544" s="154" t="s">
        <v>14748</v>
      </c>
    </row>
    <row r="545" spans="1:32">
      <c r="A545" s="154" t="s">
        <v>4300</v>
      </c>
      <c r="B545" s="154" t="s">
        <v>15303</v>
      </c>
      <c r="C545" s="154" t="s">
        <v>21576</v>
      </c>
      <c r="D545" s="154" t="s">
        <v>21578</v>
      </c>
      <c r="E545" s="154" t="s">
        <v>14704</v>
      </c>
      <c r="F545" s="154" t="s">
        <v>14401</v>
      </c>
      <c r="G545" s="154" t="s">
        <v>14606</v>
      </c>
      <c r="H545" s="154">
        <v>0</v>
      </c>
      <c r="L545" s="154" t="s">
        <v>21577</v>
      </c>
      <c r="N545" s="154" t="s">
        <v>21579</v>
      </c>
      <c r="P545" s="154" t="s">
        <v>14740</v>
      </c>
      <c r="Q545" s="154" t="s">
        <v>16224</v>
      </c>
      <c r="T545" s="154" t="s">
        <v>14850</v>
      </c>
      <c r="U545" s="154">
        <v>91201030879533</v>
      </c>
      <c r="V545" s="154" t="s">
        <v>21580</v>
      </c>
      <c r="Z545" s="154" t="s">
        <v>14745</v>
      </c>
      <c r="AC545" s="154" t="s">
        <v>15226</v>
      </c>
    </row>
    <row r="546" spans="1:32">
      <c r="A546" s="154" t="s">
        <v>6200</v>
      </c>
      <c r="B546" s="154" t="s">
        <v>15303</v>
      </c>
      <c r="C546" s="154" t="s">
        <v>21581</v>
      </c>
      <c r="D546" s="154" t="s">
        <v>6201</v>
      </c>
      <c r="E546" s="154" t="s">
        <v>14466</v>
      </c>
      <c r="F546" s="154" t="s">
        <v>14667</v>
      </c>
      <c r="H546" s="154">
        <v>81397925695</v>
      </c>
      <c r="N546" s="154" t="s">
        <v>15771</v>
      </c>
      <c r="O546" s="154" t="s">
        <v>14988</v>
      </c>
      <c r="P546" s="154" t="s">
        <v>14795</v>
      </c>
      <c r="Q546" s="154">
        <v>81397925695</v>
      </c>
      <c r="R546" s="154" t="s">
        <v>6199</v>
      </c>
      <c r="S546" s="154" t="s">
        <v>6199</v>
      </c>
      <c r="T546" s="154" t="s">
        <v>21582</v>
      </c>
      <c r="U546" s="154" t="s">
        <v>21583</v>
      </c>
      <c r="V546" s="154" t="s">
        <v>21584</v>
      </c>
      <c r="W546" s="154">
        <v>2005</v>
      </c>
      <c r="X546" s="154">
        <v>2005</v>
      </c>
      <c r="Y546" s="154">
        <v>1</v>
      </c>
      <c r="Z546" s="154" t="s">
        <v>14745</v>
      </c>
      <c r="AB546" s="154">
        <v>2</v>
      </c>
      <c r="AC546" s="154" t="s">
        <v>14746</v>
      </c>
      <c r="AE546" s="154" t="s">
        <v>15226</v>
      </c>
      <c r="AF546" s="154" t="s">
        <v>14748</v>
      </c>
    </row>
    <row r="547" spans="1:32">
      <c r="A547" s="154" t="s">
        <v>18088</v>
      </c>
      <c r="B547" s="154" t="s">
        <v>16004</v>
      </c>
      <c r="C547" s="154" t="s">
        <v>21585</v>
      </c>
      <c r="D547" s="154" t="s">
        <v>8227</v>
      </c>
      <c r="E547" s="154" t="s">
        <v>14704</v>
      </c>
      <c r="F547" s="154" t="s">
        <v>14467</v>
      </c>
      <c r="H547" s="154" t="s">
        <v>8228</v>
      </c>
      <c r="I547" s="154" t="s">
        <v>8229</v>
      </c>
      <c r="J547" s="154" t="s">
        <v>8230</v>
      </c>
      <c r="K547" s="154" t="s">
        <v>8229</v>
      </c>
      <c r="N547" s="154" t="s">
        <v>14848</v>
      </c>
      <c r="O547" s="154" t="s">
        <v>14804</v>
      </c>
      <c r="P547" s="154" t="s">
        <v>14795</v>
      </c>
      <c r="Q547" s="154" t="s">
        <v>16060</v>
      </c>
      <c r="R547" s="154">
        <v>0</v>
      </c>
      <c r="S547" s="154" t="s">
        <v>21586</v>
      </c>
      <c r="T547" s="154" t="s">
        <v>21587</v>
      </c>
      <c r="U547" s="154">
        <v>8770626677</v>
      </c>
      <c r="V547" s="154" t="s">
        <v>14797</v>
      </c>
      <c r="W547" s="154">
        <v>0</v>
      </c>
      <c r="X547" s="154">
        <v>0</v>
      </c>
      <c r="Y547" s="154">
        <v>0</v>
      </c>
      <c r="Z547" s="154" t="s">
        <v>14745</v>
      </c>
      <c r="AC547" s="154" t="s">
        <v>15226</v>
      </c>
      <c r="AD547" s="154" t="s">
        <v>21588</v>
      </c>
      <c r="AE547" s="154" t="s">
        <v>14746</v>
      </c>
      <c r="AF547" s="154" t="s">
        <v>16903</v>
      </c>
    </row>
    <row r="548" spans="1:32">
      <c r="A548" s="154" t="s">
        <v>8232</v>
      </c>
      <c r="B548" s="154" t="s">
        <v>16004</v>
      </c>
      <c r="C548" s="154" t="s">
        <v>21589</v>
      </c>
      <c r="D548" s="154" t="s">
        <v>8233</v>
      </c>
      <c r="E548" s="154" t="s">
        <v>14704</v>
      </c>
      <c r="F548" s="154" t="s">
        <v>14467</v>
      </c>
      <c r="H548" s="154" t="s">
        <v>8234</v>
      </c>
      <c r="I548" s="154" t="s">
        <v>8235</v>
      </c>
      <c r="J548" s="154" t="s">
        <v>8230</v>
      </c>
      <c r="K548" s="154" t="s">
        <v>8235</v>
      </c>
      <c r="N548" s="154" t="s">
        <v>14848</v>
      </c>
      <c r="O548" s="154" t="s">
        <v>14804</v>
      </c>
      <c r="P548" s="154" t="s">
        <v>14740</v>
      </c>
      <c r="Q548" s="154" t="s">
        <v>16060</v>
      </c>
      <c r="R548" s="154">
        <v>0</v>
      </c>
      <c r="S548" s="154" t="s">
        <v>21586</v>
      </c>
      <c r="T548" s="154" t="s">
        <v>21587</v>
      </c>
      <c r="U548" s="154" t="s">
        <v>14797</v>
      </c>
      <c r="V548" s="154">
        <v>8770626677</v>
      </c>
      <c r="W548" s="154">
        <v>0</v>
      </c>
      <c r="X548" s="154">
        <v>0</v>
      </c>
      <c r="Y548" s="154">
        <v>0</v>
      </c>
      <c r="Z548" s="154" t="s">
        <v>14745</v>
      </c>
      <c r="AC548" s="154" t="s">
        <v>14746</v>
      </c>
      <c r="AE548" s="154" t="s">
        <v>15226</v>
      </c>
      <c r="AF548" s="154" t="s">
        <v>14748</v>
      </c>
    </row>
    <row r="549" spans="1:32">
      <c r="A549" s="154" t="s">
        <v>18089</v>
      </c>
      <c r="B549" s="154" t="s">
        <v>14307</v>
      </c>
      <c r="C549" s="154" t="s">
        <v>21590</v>
      </c>
      <c r="D549" s="154" t="s">
        <v>8705</v>
      </c>
      <c r="E549" s="154" t="s">
        <v>14934</v>
      </c>
      <c r="F549" s="154" t="s">
        <v>14935</v>
      </c>
      <c r="H549" s="154" t="s">
        <v>8706</v>
      </c>
      <c r="I549" s="154" t="s">
        <v>8707</v>
      </c>
      <c r="K549" s="154" t="s">
        <v>8707</v>
      </c>
      <c r="N549" s="154" t="s">
        <v>15041</v>
      </c>
      <c r="O549" s="154" t="s">
        <v>14988</v>
      </c>
      <c r="P549" s="154" t="s">
        <v>14795</v>
      </c>
      <c r="Q549" s="154" t="s">
        <v>21591</v>
      </c>
      <c r="R549" s="154" t="s">
        <v>21591</v>
      </c>
      <c r="S549" s="154" t="s">
        <v>21591</v>
      </c>
      <c r="T549" s="154" t="s">
        <v>21592</v>
      </c>
      <c r="U549" s="154" t="s">
        <v>21593</v>
      </c>
      <c r="V549" s="154" t="s">
        <v>21594</v>
      </c>
      <c r="W549" s="154">
        <v>2013</v>
      </c>
      <c r="X549" s="154">
        <v>2013</v>
      </c>
      <c r="Z549" s="154" t="s">
        <v>14745</v>
      </c>
      <c r="AC549" s="154" t="s">
        <v>14746</v>
      </c>
      <c r="AD549" s="154">
        <v>819939752119000</v>
      </c>
      <c r="AE549" s="154" t="s">
        <v>14746</v>
      </c>
      <c r="AF549" s="154" t="s">
        <v>16903</v>
      </c>
    </row>
    <row r="550" spans="1:32">
      <c r="A550" s="154" t="s">
        <v>8708</v>
      </c>
      <c r="B550" s="154" t="s">
        <v>14307</v>
      </c>
      <c r="C550" s="154" t="s">
        <v>21590</v>
      </c>
      <c r="D550" s="154" t="s">
        <v>8705</v>
      </c>
      <c r="E550" s="154" t="s">
        <v>14934</v>
      </c>
      <c r="F550" s="154" t="s">
        <v>14935</v>
      </c>
      <c r="H550" s="154" t="s">
        <v>8706</v>
      </c>
      <c r="I550" s="154" t="s">
        <v>8707</v>
      </c>
      <c r="K550" s="154" t="s">
        <v>8707</v>
      </c>
      <c r="N550" s="154" t="s">
        <v>15041</v>
      </c>
      <c r="O550" s="154" t="s">
        <v>14988</v>
      </c>
      <c r="P550" s="154" t="s">
        <v>14795</v>
      </c>
      <c r="Q550" s="154" t="s">
        <v>21591</v>
      </c>
      <c r="R550" s="154" t="s">
        <v>21591</v>
      </c>
      <c r="S550" s="154" t="s">
        <v>21591</v>
      </c>
      <c r="T550" s="154" t="s">
        <v>21592</v>
      </c>
      <c r="U550" s="154" t="s">
        <v>21593</v>
      </c>
      <c r="V550" s="154" t="s">
        <v>21594</v>
      </c>
      <c r="W550" s="154">
        <v>2013</v>
      </c>
      <c r="X550" s="154">
        <v>2013</v>
      </c>
      <c r="Z550" s="154" t="s">
        <v>14745</v>
      </c>
      <c r="AC550" s="154" t="s">
        <v>15226</v>
      </c>
      <c r="AD550" s="154">
        <v>819939752119000</v>
      </c>
      <c r="AE550" s="154" t="s">
        <v>14746</v>
      </c>
      <c r="AF550" s="154" t="s">
        <v>16903</v>
      </c>
    </row>
    <row r="551" spans="1:32">
      <c r="A551" s="154" t="s">
        <v>12858</v>
      </c>
      <c r="B551" s="154" t="s">
        <v>16004</v>
      </c>
      <c r="C551" s="154" t="s">
        <v>12857</v>
      </c>
      <c r="D551" s="154" t="s">
        <v>12859</v>
      </c>
      <c r="E551" s="154" t="s">
        <v>14324</v>
      </c>
      <c r="F551" s="154" t="s">
        <v>21597</v>
      </c>
      <c r="G551" s="154" t="s">
        <v>21598</v>
      </c>
      <c r="H551" s="154">
        <v>82114444600</v>
      </c>
      <c r="N551" s="154" t="s">
        <v>14803</v>
      </c>
      <c r="O551" s="154" t="s">
        <v>14804</v>
      </c>
      <c r="P551" s="154" t="s">
        <v>14740</v>
      </c>
      <c r="Q551" s="154" t="s">
        <v>21595</v>
      </c>
      <c r="R551" s="154">
        <v>0</v>
      </c>
      <c r="S551" s="154">
        <v>0</v>
      </c>
      <c r="T551" s="154" t="s">
        <v>14785</v>
      </c>
      <c r="U551" s="154">
        <v>1660002537702</v>
      </c>
      <c r="V551" s="154" t="s">
        <v>21596</v>
      </c>
      <c r="Z551" s="154" t="s">
        <v>14745</v>
      </c>
      <c r="AC551" s="154" t="s">
        <v>14746</v>
      </c>
      <c r="AD551" s="154">
        <v>867097123008000</v>
      </c>
      <c r="AE551" s="154" t="s">
        <v>14755</v>
      </c>
      <c r="AF551" s="154" t="s">
        <v>14748</v>
      </c>
    </row>
    <row r="552" spans="1:32">
      <c r="A552" s="154" t="s">
        <v>1726</v>
      </c>
      <c r="B552" s="154" t="s">
        <v>16004</v>
      </c>
      <c r="C552" s="154" t="s">
        <v>1725</v>
      </c>
      <c r="D552" s="154" t="s">
        <v>1727</v>
      </c>
      <c r="E552" s="154" t="s">
        <v>6</v>
      </c>
      <c r="G552" s="154" t="s">
        <v>14606</v>
      </c>
      <c r="AC552" s="154" t="s">
        <v>14746</v>
      </c>
    </row>
    <row r="553" spans="1:32">
      <c r="A553" s="154" t="s">
        <v>16218</v>
      </c>
      <c r="B553" s="154" t="s">
        <v>16004</v>
      </c>
      <c r="C553" s="154" t="s">
        <v>16219</v>
      </c>
      <c r="D553" s="154" t="s">
        <v>16220</v>
      </c>
      <c r="E553" s="154" t="s">
        <v>14704</v>
      </c>
      <c r="F553" s="154" t="s">
        <v>16221</v>
      </c>
      <c r="G553" s="154" t="s">
        <v>16222</v>
      </c>
      <c r="H553" s="154" t="s">
        <v>16223</v>
      </c>
      <c r="N553" s="154" t="s">
        <v>14891</v>
      </c>
      <c r="O553" s="154" t="s">
        <v>14892</v>
      </c>
      <c r="P553" s="154" t="s">
        <v>14740</v>
      </c>
      <c r="Q553" s="154" t="s">
        <v>16224</v>
      </c>
      <c r="R553" s="154" t="s">
        <v>1453</v>
      </c>
      <c r="S553" s="154" t="s">
        <v>1453</v>
      </c>
      <c r="T553" s="154" t="s">
        <v>1453</v>
      </c>
      <c r="U553" s="154" t="s">
        <v>1453</v>
      </c>
      <c r="V553" s="154" t="s">
        <v>1453</v>
      </c>
      <c r="Z553" s="154" t="s">
        <v>14745</v>
      </c>
      <c r="AC553" s="154" t="s">
        <v>14746</v>
      </c>
      <c r="AE553" s="154" t="s">
        <v>14747</v>
      </c>
      <c r="AF553" s="154" t="s">
        <v>14748</v>
      </c>
    </row>
    <row r="554" spans="1:32">
      <c r="A554" s="154" t="s">
        <v>6365</v>
      </c>
      <c r="B554" s="154" t="s">
        <v>16004</v>
      </c>
      <c r="C554" s="154" t="s">
        <v>21599</v>
      </c>
      <c r="D554" s="154" t="s">
        <v>21600</v>
      </c>
      <c r="E554" s="154" t="s">
        <v>14324</v>
      </c>
      <c r="F554" s="154" t="s">
        <v>15378</v>
      </c>
      <c r="G554" s="154" t="s">
        <v>21607</v>
      </c>
      <c r="H554" s="154" t="s">
        <v>6367</v>
      </c>
      <c r="I554" s="154" t="s">
        <v>6368</v>
      </c>
      <c r="J554" s="154" t="s">
        <v>6369</v>
      </c>
      <c r="K554" s="154" t="s">
        <v>6368</v>
      </c>
      <c r="N554" s="154" t="s">
        <v>15434</v>
      </c>
      <c r="O554" s="154" t="s">
        <v>14804</v>
      </c>
      <c r="P554" s="154" t="s">
        <v>14740</v>
      </c>
      <c r="Q554" s="154" t="s">
        <v>21601</v>
      </c>
      <c r="R554" s="154" t="s">
        <v>21601</v>
      </c>
      <c r="S554" s="154" t="s">
        <v>21602</v>
      </c>
      <c r="T554" s="154" t="s">
        <v>21603</v>
      </c>
      <c r="U554" s="154">
        <v>7660241919</v>
      </c>
      <c r="V554" s="154" t="s">
        <v>21604</v>
      </c>
      <c r="Z554" s="154" t="s">
        <v>14745</v>
      </c>
      <c r="AC554" s="154" t="s">
        <v>14746</v>
      </c>
      <c r="AD554" s="154" t="s">
        <v>21605</v>
      </c>
      <c r="AE554" s="154" t="s">
        <v>14746</v>
      </c>
      <c r="AF554" s="154" t="s">
        <v>21606</v>
      </c>
    </row>
    <row r="555" spans="1:32">
      <c r="A555" s="154" t="s">
        <v>2613</v>
      </c>
      <c r="B555" s="154" t="s">
        <v>16004</v>
      </c>
      <c r="C555" s="154" t="s">
        <v>21608</v>
      </c>
      <c r="D555" s="154" t="s">
        <v>2614</v>
      </c>
      <c r="E555" s="154" t="s">
        <v>18934</v>
      </c>
      <c r="F555" s="154" t="s">
        <v>14467</v>
      </c>
      <c r="G555" s="154" t="s">
        <v>14606</v>
      </c>
      <c r="H555" s="154" t="s">
        <v>2615</v>
      </c>
      <c r="M555" s="154" t="s">
        <v>21609</v>
      </c>
      <c r="N555" s="154" t="s">
        <v>15416</v>
      </c>
      <c r="P555" s="154" t="s">
        <v>14740</v>
      </c>
      <c r="Q555" s="154" t="s">
        <v>1453</v>
      </c>
      <c r="T555" s="154" t="s">
        <v>21610</v>
      </c>
      <c r="U555" s="154" t="s">
        <v>21611</v>
      </c>
      <c r="V555" s="154" t="s">
        <v>21612</v>
      </c>
      <c r="AC555" s="154" t="s">
        <v>15226</v>
      </c>
    </row>
    <row r="556" spans="1:32">
      <c r="A556" s="154" t="s">
        <v>2772</v>
      </c>
      <c r="B556" s="154" t="s">
        <v>14307</v>
      </c>
      <c r="C556" s="154" t="s">
        <v>21613</v>
      </c>
      <c r="D556" s="154" t="s">
        <v>2773</v>
      </c>
      <c r="E556" s="154" t="s">
        <v>14934</v>
      </c>
      <c r="F556" s="154" t="s">
        <v>15495</v>
      </c>
      <c r="G556" s="154" t="s">
        <v>14606</v>
      </c>
      <c r="H556" s="154">
        <v>8175057169</v>
      </c>
      <c r="L556" s="154" t="s">
        <v>21614</v>
      </c>
      <c r="N556" s="154" t="s">
        <v>2273</v>
      </c>
      <c r="P556" s="154" t="s">
        <v>14740</v>
      </c>
      <c r="Q556" s="154" t="s">
        <v>2771</v>
      </c>
      <c r="T556" s="154" t="s">
        <v>14797</v>
      </c>
      <c r="U556" s="154" t="s">
        <v>2771</v>
      </c>
      <c r="V556" s="154">
        <v>7240050344</v>
      </c>
      <c r="AC556" s="154" t="s">
        <v>15226</v>
      </c>
    </row>
    <row r="557" spans="1:32">
      <c r="A557" s="154" t="s">
        <v>10352</v>
      </c>
      <c r="B557" s="154" t="s">
        <v>16004</v>
      </c>
      <c r="C557" s="154" t="s">
        <v>10351</v>
      </c>
      <c r="D557" s="154" t="s">
        <v>10353</v>
      </c>
      <c r="E557" s="154" t="s">
        <v>14276</v>
      </c>
      <c r="F557" s="154" t="s">
        <v>14403</v>
      </c>
      <c r="H557" s="154" t="s">
        <v>10354</v>
      </c>
      <c r="I557" s="154" t="s">
        <v>10355</v>
      </c>
      <c r="K557" s="154" t="s">
        <v>10355</v>
      </c>
      <c r="M557" s="154" t="s">
        <v>21615</v>
      </c>
      <c r="N557" s="154" t="s">
        <v>14860</v>
      </c>
      <c r="O557" s="154" t="s">
        <v>14804</v>
      </c>
      <c r="P557" s="154" t="s">
        <v>14740</v>
      </c>
      <c r="Q557" s="154" t="s">
        <v>21616</v>
      </c>
      <c r="R557" s="154">
        <v>0</v>
      </c>
      <c r="S557" s="154">
        <v>0</v>
      </c>
      <c r="T557" s="154" t="s">
        <v>14797</v>
      </c>
      <c r="U557" s="154">
        <v>5885012199</v>
      </c>
      <c r="V557" s="154" t="s">
        <v>21617</v>
      </c>
      <c r="Z557" s="154" t="s">
        <v>14745</v>
      </c>
      <c r="AC557" s="154" t="s">
        <v>14746</v>
      </c>
      <c r="AD557" s="154">
        <v>23213978032000</v>
      </c>
      <c r="AE557" s="154" t="s">
        <v>14755</v>
      </c>
      <c r="AF557" s="154" t="s">
        <v>14748</v>
      </c>
    </row>
    <row r="558" spans="1:32">
      <c r="A558" s="154" t="s">
        <v>18090</v>
      </c>
      <c r="B558" s="154" t="s">
        <v>16004</v>
      </c>
      <c r="C558" s="154" t="s">
        <v>21618</v>
      </c>
      <c r="D558" s="154" t="s">
        <v>21620</v>
      </c>
      <c r="E558" s="154" t="s">
        <v>14641</v>
      </c>
      <c r="F558" s="154" t="s">
        <v>14401</v>
      </c>
      <c r="G558" s="154" t="s">
        <v>21624</v>
      </c>
      <c r="H558" s="154" t="s">
        <v>21619</v>
      </c>
      <c r="N558" s="154" t="s">
        <v>15434</v>
      </c>
      <c r="O558" s="154" t="s">
        <v>14804</v>
      </c>
      <c r="P558" s="154" t="s">
        <v>14740</v>
      </c>
      <c r="Q558" s="154" t="s">
        <v>21621</v>
      </c>
      <c r="R558" s="154" t="s">
        <v>1453</v>
      </c>
      <c r="S558" s="154" t="s">
        <v>1453</v>
      </c>
      <c r="T558" s="154" t="s">
        <v>16013</v>
      </c>
      <c r="U558" s="154" t="s">
        <v>21622</v>
      </c>
      <c r="V558" s="154" t="s">
        <v>21623</v>
      </c>
      <c r="Z558" s="154" t="s">
        <v>14745</v>
      </c>
      <c r="AC558" s="154" t="s">
        <v>14746</v>
      </c>
      <c r="AE558" s="154" t="s">
        <v>14747</v>
      </c>
      <c r="AF558" s="154" t="s">
        <v>14748</v>
      </c>
    </row>
    <row r="559" spans="1:32">
      <c r="A559" s="154" t="s">
        <v>15023</v>
      </c>
      <c r="B559" s="154" t="s">
        <v>14307</v>
      </c>
      <c r="C559" s="154" t="s">
        <v>15024</v>
      </c>
      <c r="D559" s="154" t="s">
        <v>21625</v>
      </c>
      <c r="E559" s="154" t="s">
        <v>14934</v>
      </c>
      <c r="F559" s="154" t="s">
        <v>14935</v>
      </c>
      <c r="G559" s="154" t="s">
        <v>15026</v>
      </c>
      <c r="H559" s="154">
        <v>87820020484</v>
      </c>
      <c r="I559" s="154" t="s">
        <v>1453</v>
      </c>
      <c r="J559" s="154" t="s">
        <v>1453</v>
      </c>
      <c r="K559" s="154" t="s">
        <v>1453</v>
      </c>
      <c r="N559" s="154" t="s">
        <v>14905</v>
      </c>
      <c r="O559" s="154" t="s">
        <v>14794</v>
      </c>
      <c r="P559" s="154" t="s">
        <v>14740</v>
      </c>
      <c r="Q559" s="154" t="s">
        <v>15028</v>
      </c>
      <c r="R559" s="154" t="s">
        <v>1453</v>
      </c>
      <c r="S559" s="154" t="s">
        <v>1453</v>
      </c>
      <c r="T559" s="154" t="s">
        <v>14907</v>
      </c>
      <c r="U559" s="154">
        <v>464850620</v>
      </c>
      <c r="V559" s="154" t="s">
        <v>15024</v>
      </c>
      <c r="W559" s="154" t="s">
        <v>1453</v>
      </c>
      <c r="X559" s="154" t="s">
        <v>1453</v>
      </c>
      <c r="Z559" s="154" t="s">
        <v>14745</v>
      </c>
      <c r="AC559" s="154" t="s">
        <v>14746</v>
      </c>
      <c r="AE559" s="154" t="s">
        <v>14747</v>
      </c>
      <c r="AF559" s="154" t="s">
        <v>14748</v>
      </c>
    </row>
    <row r="560" spans="1:32">
      <c r="A560" s="154" t="s">
        <v>1144</v>
      </c>
      <c r="B560" s="154" t="s">
        <v>16004</v>
      </c>
      <c r="C560" s="154" t="s">
        <v>1143</v>
      </c>
      <c r="D560" s="154" t="s">
        <v>1145</v>
      </c>
      <c r="E560" s="154" t="s">
        <v>6</v>
      </c>
      <c r="G560" s="154" t="s">
        <v>14606</v>
      </c>
      <c r="H560" s="154" t="s">
        <v>1146</v>
      </c>
      <c r="J560" s="154" t="s">
        <v>1146</v>
      </c>
      <c r="M560" s="154" t="s">
        <v>21626</v>
      </c>
      <c r="N560" s="154" t="s">
        <v>15926</v>
      </c>
      <c r="P560" s="154" t="s">
        <v>14740</v>
      </c>
      <c r="Q560" s="154" t="s">
        <v>21627</v>
      </c>
      <c r="T560" s="154" t="s">
        <v>6</v>
      </c>
      <c r="U560" s="154" t="s">
        <v>6</v>
      </c>
      <c r="V560" s="154" t="s">
        <v>6</v>
      </c>
      <c r="AC560" s="154" t="s">
        <v>14746</v>
      </c>
    </row>
    <row r="561" spans="1:32">
      <c r="A561" s="154" t="s">
        <v>10991</v>
      </c>
      <c r="B561" s="154" t="s">
        <v>15303</v>
      </c>
      <c r="C561" s="154" t="s">
        <v>10990</v>
      </c>
      <c r="D561" s="154" t="s">
        <v>10992</v>
      </c>
      <c r="E561" s="154" t="s">
        <v>14665</v>
      </c>
      <c r="F561" s="154" t="s">
        <v>14483</v>
      </c>
      <c r="H561" s="154" t="s">
        <v>10993</v>
      </c>
      <c r="N561" s="154" t="s">
        <v>14860</v>
      </c>
      <c r="O561" s="154" t="s">
        <v>14804</v>
      </c>
      <c r="P561" s="154" t="s">
        <v>14740</v>
      </c>
      <c r="Q561" s="154" t="s">
        <v>21628</v>
      </c>
      <c r="R561" s="154">
        <v>0</v>
      </c>
      <c r="S561" s="154">
        <v>0</v>
      </c>
      <c r="T561" s="154" t="s">
        <v>14797</v>
      </c>
      <c r="U561" s="154">
        <v>6050086737</v>
      </c>
      <c r="V561" s="154" t="s">
        <v>21628</v>
      </c>
      <c r="Z561" s="154" t="s">
        <v>14745</v>
      </c>
      <c r="AC561" s="154" t="s">
        <v>14746</v>
      </c>
      <c r="AE561" s="154" t="s">
        <v>14747</v>
      </c>
      <c r="AF561" s="154" t="s">
        <v>14748</v>
      </c>
    </row>
    <row r="562" spans="1:32">
      <c r="A562" s="154" t="s">
        <v>8609</v>
      </c>
      <c r="B562" s="154" t="s">
        <v>15303</v>
      </c>
      <c r="C562" s="154" t="s">
        <v>21629</v>
      </c>
      <c r="D562" s="154" t="s">
        <v>8610</v>
      </c>
      <c r="E562" s="154" t="s">
        <v>14665</v>
      </c>
      <c r="F562" s="154" t="s">
        <v>14401</v>
      </c>
      <c r="G562" s="154">
        <v>0</v>
      </c>
      <c r="H562" s="154" t="s">
        <v>8611</v>
      </c>
      <c r="I562" s="154" t="s">
        <v>8612</v>
      </c>
      <c r="J562" s="154">
        <v>0</v>
      </c>
      <c r="K562" s="154" t="s">
        <v>8612</v>
      </c>
      <c r="M562" s="154" t="s">
        <v>21630</v>
      </c>
      <c r="N562" s="154" t="s">
        <v>14848</v>
      </c>
      <c r="O562" s="154" t="s">
        <v>14804</v>
      </c>
      <c r="P562" s="154" t="s">
        <v>14740</v>
      </c>
      <c r="Q562" s="154" t="s">
        <v>8608</v>
      </c>
      <c r="R562" s="154">
        <v>0</v>
      </c>
      <c r="S562" s="154">
        <v>0</v>
      </c>
      <c r="T562" s="154" t="s">
        <v>14742</v>
      </c>
      <c r="U562" s="154" t="s">
        <v>21631</v>
      </c>
      <c r="V562" s="154" t="s">
        <v>8608</v>
      </c>
      <c r="W562" s="154">
        <v>0</v>
      </c>
      <c r="X562" s="154">
        <v>0</v>
      </c>
      <c r="Y562" s="154">
        <v>0</v>
      </c>
      <c r="Z562" s="154" t="s">
        <v>14745</v>
      </c>
      <c r="AA562" s="154">
        <v>0</v>
      </c>
      <c r="AB562" s="154">
        <v>0</v>
      </c>
      <c r="AC562" s="154" t="s">
        <v>14746</v>
      </c>
      <c r="AE562" s="154" t="s">
        <v>15226</v>
      </c>
      <c r="AF562" s="154" t="s">
        <v>14748</v>
      </c>
    </row>
    <row r="563" spans="1:32">
      <c r="A563" s="154" t="s">
        <v>2081</v>
      </c>
      <c r="B563" s="154" t="s">
        <v>19269</v>
      </c>
      <c r="C563" s="154" t="s">
        <v>2080</v>
      </c>
      <c r="D563" s="154" t="s">
        <v>2082</v>
      </c>
      <c r="E563" s="154" t="s">
        <v>6</v>
      </c>
      <c r="G563" s="154" t="s">
        <v>14606</v>
      </c>
      <c r="N563" s="154" t="s">
        <v>469</v>
      </c>
      <c r="P563" s="154" t="s">
        <v>14740</v>
      </c>
      <c r="AC563" s="154" t="s">
        <v>14746</v>
      </c>
    </row>
    <row r="564" spans="1:32">
      <c r="A564" s="154" t="s">
        <v>4456</v>
      </c>
      <c r="B564" s="154" t="s">
        <v>14735</v>
      </c>
      <c r="C564" s="154" t="s">
        <v>21632</v>
      </c>
      <c r="D564" s="154" t="s">
        <v>4457</v>
      </c>
      <c r="E564" s="154" t="s">
        <v>14276</v>
      </c>
      <c r="F564" s="154" t="s">
        <v>14403</v>
      </c>
      <c r="G564" s="154" t="s">
        <v>14606</v>
      </c>
      <c r="H564" s="154" t="s">
        <v>4458</v>
      </c>
      <c r="I564" s="154" t="s">
        <v>4459</v>
      </c>
      <c r="J564" s="154" t="s">
        <v>4458</v>
      </c>
      <c r="K564" s="154" t="s">
        <v>4459</v>
      </c>
      <c r="N564" s="154" t="s">
        <v>4292</v>
      </c>
      <c r="P564" s="154" t="s">
        <v>14740</v>
      </c>
      <c r="Q564" s="154" t="s">
        <v>21633</v>
      </c>
      <c r="T564" s="154" t="s">
        <v>14742</v>
      </c>
      <c r="U564" s="154" t="s">
        <v>21634</v>
      </c>
      <c r="V564" s="154">
        <v>1520098034917</v>
      </c>
      <c r="Z564" s="154" t="s">
        <v>14745</v>
      </c>
      <c r="AC564" s="154" t="s">
        <v>14746</v>
      </c>
      <c r="AE564" s="154" t="s">
        <v>15226</v>
      </c>
      <c r="AF564" s="154" t="s">
        <v>14748</v>
      </c>
    </row>
    <row r="565" spans="1:32">
      <c r="A565" s="154" t="s">
        <v>6794</v>
      </c>
      <c r="B565" s="154" t="s">
        <v>16004</v>
      </c>
      <c r="C565" s="154" t="s">
        <v>21635</v>
      </c>
      <c r="D565" s="154" t="s">
        <v>6795</v>
      </c>
      <c r="E565" s="154" t="s">
        <v>18905</v>
      </c>
      <c r="F565" s="154" t="s">
        <v>8749</v>
      </c>
      <c r="G565" s="154" t="s">
        <v>21637</v>
      </c>
      <c r="H565" s="154" t="s">
        <v>6796</v>
      </c>
      <c r="I565" s="154" t="s">
        <v>6797</v>
      </c>
      <c r="J565" s="154" t="s">
        <v>6798</v>
      </c>
      <c r="K565" s="154" t="s">
        <v>6797</v>
      </c>
      <c r="N565" s="154" t="s">
        <v>14803</v>
      </c>
      <c r="O565" s="154" t="s">
        <v>14804</v>
      </c>
      <c r="P565" s="154" t="s">
        <v>14740</v>
      </c>
      <c r="Q565" s="154" t="s">
        <v>19928</v>
      </c>
      <c r="R565" s="154" t="s">
        <v>19928</v>
      </c>
      <c r="S565" s="154" t="s">
        <v>19928</v>
      </c>
      <c r="T565" s="154" t="s">
        <v>19328</v>
      </c>
      <c r="U565" s="154">
        <v>4811000276</v>
      </c>
      <c r="V565" s="154" t="s">
        <v>21636</v>
      </c>
      <c r="Z565" s="154" t="s">
        <v>14745</v>
      </c>
      <c r="AC565" s="154" t="s">
        <v>14746</v>
      </c>
      <c r="AE565" s="154" t="s">
        <v>15226</v>
      </c>
      <c r="AF565" s="154" t="s">
        <v>14748</v>
      </c>
    </row>
    <row r="566" spans="1:32">
      <c r="A566" s="154" t="s">
        <v>3365</v>
      </c>
      <c r="B566" s="154" t="s">
        <v>14735</v>
      </c>
      <c r="C566" s="154" t="s">
        <v>21638</v>
      </c>
      <c r="D566" s="154" t="s">
        <v>3366</v>
      </c>
      <c r="E566" s="154" t="s">
        <v>14396</v>
      </c>
      <c r="G566" s="154" t="s">
        <v>14606</v>
      </c>
      <c r="H566" s="154" t="s">
        <v>3367</v>
      </c>
      <c r="I566" s="154" t="s">
        <v>718</v>
      </c>
      <c r="J566" s="154" t="s">
        <v>3367</v>
      </c>
      <c r="K566" s="154" t="s">
        <v>718</v>
      </c>
      <c r="L566" s="154" t="s">
        <v>21639</v>
      </c>
      <c r="N566" s="154" t="s">
        <v>15416</v>
      </c>
      <c r="P566" s="154" t="s">
        <v>14740</v>
      </c>
      <c r="Q566" s="154" t="s">
        <v>21640</v>
      </c>
      <c r="T566" s="154" t="s">
        <v>14797</v>
      </c>
      <c r="U566" s="154">
        <v>1080581935</v>
      </c>
      <c r="V566" s="154" t="s">
        <v>21641</v>
      </c>
      <c r="W566" s="154">
        <v>2000</v>
      </c>
      <c r="X566" s="154">
        <v>2000</v>
      </c>
      <c r="Y566" s="154">
        <v>1</v>
      </c>
      <c r="Z566" s="154" t="s">
        <v>14745</v>
      </c>
      <c r="AA566" s="154" t="s">
        <v>21642</v>
      </c>
      <c r="AB566" s="154">
        <v>20</v>
      </c>
      <c r="AC566" s="154" t="s">
        <v>14746</v>
      </c>
    </row>
    <row r="567" spans="1:32">
      <c r="A567" s="154" t="s">
        <v>9652</v>
      </c>
      <c r="B567" s="154" t="s">
        <v>15303</v>
      </c>
      <c r="C567" s="154" t="s">
        <v>21643</v>
      </c>
      <c r="D567" s="154" t="s">
        <v>9653</v>
      </c>
      <c r="E567" s="154" t="s">
        <v>14665</v>
      </c>
      <c r="F567" s="154" t="s">
        <v>15408</v>
      </c>
      <c r="G567" s="154" t="s">
        <v>21646</v>
      </c>
      <c r="H567" s="154" t="s">
        <v>9654</v>
      </c>
      <c r="N567" s="154" t="s">
        <v>15021</v>
      </c>
      <c r="O567" s="154" t="s">
        <v>14794</v>
      </c>
      <c r="P567" s="154" t="s">
        <v>14740</v>
      </c>
      <c r="Q567" s="154" t="s">
        <v>21644</v>
      </c>
      <c r="R567" s="154">
        <v>0</v>
      </c>
      <c r="S567" s="154" t="s">
        <v>21645</v>
      </c>
      <c r="T567" s="154" t="s">
        <v>14797</v>
      </c>
      <c r="U567" s="154">
        <v>5725253726</v>
      </c>
      <c r="V567" s="154" t="s">
        <v>9651</v>
      </c>
      <c r="Z567" s="154" t="s">
        <v>14745</v>
      </c>
      <c r="AC567" s="154" t="s">
        <v>14746</v>
      </c>
      <c r="AE567" s="154" t="s">
        <v>15226</v>
      </c>
      <c r="AF567" s="154" t="s">
        <v>14748</v>
      </c>
    </row>
    <row r="568" spans="1:32">
      <c r="A568" s="154" t="s">
        <v>2956</v>
      </c>
      <c r="B568" s="154" t="s">
        <v>14307</v>
      </c>
      <c r="C568" s="154" t="s">
        <v>21647</v>
      </c>
      <c r="D568" s="154" t="s">
        <v>2957</v>
      </c>
      <c r="E568" s="154" t="s">
        <v>14934</v>
      </c>
      <c r="F568" s="154" t="s">
        <v>15222</v>
      </c>
      <c r="G568" s="154" t="s">
        <v>14606</v>
      </c>
      <c r="H568" s="154">
        <v>8993963533</v>
      </c>
      <c r="L568" s="154" t="s">
        <v>21648</v>
      </c>
      <c r="N568" s="154" t="s">
        <v>2273</v>
      </c>
      <c r="P568" s="154" t="s">
        <v>14740</v>
      </c>
      <c r="Q568" s="154" t="s">
        <v>2955</v>
      </c>
      <c r="T568" s="154" t="s">
        <v>14797</v>
      </c>
      <c r="U568" s="154" t="s">
        <v>2955</v>
      </c>
      <c r="V568" s="154">
        <v>1520372551</v>
      </c>
      <c r="AC568" s="154" t="s">
        <v>15226</v>
      </c>
    </row>
    <row r="569" spans="1:32">
      <c r="A569" s="154" t="s">
        <v>9156</v>
      </c>
      <c r="B569" s="154" t="s">
        <v>14307</v>
      </c>
      <c r="C569" s="154" t="s">
        <v>21649</v>
      </c>
      <c r="D569" s="154" t="s">
        <v>21652</v>
      </c>
      <c r="E569" s="154" t="s">
        <v>14934</v>
      </c>
      <c r="F569" s="154" t="s">
        <v>15078</v>
      </c>
      <c r="G569" s="154" t="s">
        <v>21656</v>
      </c>
      <c r="H569" s="154" t="s">
        <v>21650</v>
      </c>
      <c r="I569" s="154" t="s">
        <v>21651</v>
      </c>
      <c r="J569" s="154">
        <v>0</v>
      </c>
      <c r="K569" s="154" t="s">
        <v>21651</v>
      </c>
      <c r="M569" s="154" t="s">
        <v>21653</v>
      </c>
      <c r="N569" s="154" t="s">
        <v>21517</v>
      </c>
      <c r="O569" s="154" t="s">
        <v>15075</v>
      </c>
      <c r="P569" s="154" t="s">
        <v>14740</v>
      </c>
      <c r="Q569" s="154">
        <v>0</v>
      </c>
      <c r="R569" s="154">
        <v>0</v>
      </c>
      <c r="S569" s="154">
        <v>0</v>
      </c>
      <c r="T569" s="154" t="s">
        <v>14839</v>
      </c>
      <c r="U569" s="154" t="s">
        <v>21654</v>
      </c>
      <c r="V569" s="154" t="s">
        <v>21655</v>
      </c>
      <c r="W569" s="154">
        <v>0</v>
      </c>
      <c r="X569" s="154">
        <v>0</v>
      </c>
      <c r="Y569" s="154">
        <v>0</v>
      </c>
      <c r="Z569" s="154" t="s">
        <v>14745</v>
      </c>
      <c r="AA569" s="154">
        <v>0</v>
      </c>
      <c r="AB569" s="154">
        <v>0</v>
      </c>
      <c r="AC569" s="154" t="s">
        <v>14746</v>
      </c>
      <c r="AE569" s="154" t="s">
        <v>15226</v>
      </c>
      <c r="AF569" s="154" t="s">
        <v>14748</v>
      </c>
    </row>
    <row r="570" spans="1:32">
      <c r="A570" s="154" t="s">
        <v>2544</v>
      </c>
      <c r="B570" s="154" t="s">
        <v>14307</v>
      </c>
      <c r="C570" s="154" t="s">
        <v>2543</v>
      </c>
      <c r="D570" s="154" t="s">
        <v>21657</v>
      </c>
      <c r="E570" s="154" t="s">
        <v>14934</v>
      </c>
      <c r="G570" s="154" t="s">
        <v>14606</v>
      </c>
      <c r="N570" s="154" t="s">
        <v>2228</v>
      </c>
      <c r="P570" s="154" t="s">
        <v>14740</v>
      </c>
      <c r="AC570" s="154" t="s">
        <v>14746</v>
      </c>
    </row>
    <row r="571" spans="1:32">
      <c r="A571" s="154" t="s">
        <v>4413</v>
      </c>
      <c r="B571" s="154" t="s">
        <v>14307</v>
      </c>
      <c r="C571" s="154" t="s">
        <v>21658</v>
      </c>
      <c r="D571" s="154" t="s">
        <v>21660</v>
      </c>
      <c r="E571" s="154" t="s">
        <v>14934</v>
      </c>
      <c r="F571" s="154" t="s">
        <v>14935</v>
      </c>
      <c r="G571" s="154" t="s">
        <v>14606</v>
      </c>
      <c r="H571" s="154">
        <v>81234015318</v>
      </c>
      <c r="I571" s="154" t="s">
        <v>4415</v>
      </c>
      <c r="J571" s="154">
        <v>8888324022</v>
      </c>
      <c r="K571" s="154" t="s">
        <v>4415</v>
      </c>
      <c r="L571" s="154" t="s">
        <v>21659</v>
      </c>
      <c r="N571" s="154" t="s">
        <v>15926</v>
      </c>
      <c r="P571" s="154" t="s">
        <v>14740</v>
      </c>
      <c r="Q571" s="154" t="s">
        <v>21661</v>
      </c>
      <c r="T571" s="154" t="s">
        <v>21662</v>
      </c>
      <c r="U571" s="154" t="s">
        <v>21663</v>
      </c>
      <c r="V571" s="154">
        <v>1010004764260</v>
      </c>
      <c r="W571" s="154" t="s">
        <v>204</v>
      </c>
      <c r="X571" s="154" t="s">
        <v>204</v>
      </c>
      <c r="Y571" s="154" t="s">
        <v>204</v>
      </c>
      <c r="Z571" s="154" t="s">
        <v>14745</v>
      </c>
      <c r="AA571" s="154" t="s">
        <v>204</v>
      </c>
      <c r="AB571" s="154" t="s">
        <v>204</v>
      </c>
      <c r="AC571" s="154" t="s">
        <v>15226</v>
      </c>
      <c r="AE571" s="154" t="s">
        <v>15226</v>
      </c>
      <c r="AF571" s="154" t="s">
        <v>14748</v>
      </c>
    </row>
    <row r="572" spans="1:32">
      <c r="A572" s="154" t="s">
        <v>18091</v>
      </c>
      <c r="B572" s="154" t="s">
        <v>15303</v>
      </c>
      <c r="C572" s="154" t="s">
        <v>21664</v>
      </c>
      <c r="D572" s="154" t="s">
        <v>21666</v>
      </c>
      <c r="E572" s="154" t="s">
        <v>14934</v>
      </c>
      <c r="F572" s="154" t="s">
        <v>14641</v>
      </c>
      <c r="G572" s="154" t="s">
        <v>21669</v>
      </c>
      <c r="H572" s="154" t="s">
        <v>21665</v>
      </c>
      <c r="N572" s="154" t="s">
        <v>21667</v>
      </c>
      <c r="O572" s="154" t="s">
        <v>14794</v>
      </c>
      <c r="P572" s="154" t="s">
        <v>14740</v>
      </c>
      <c r="Q572" s="154" t="s">
        <v>21668</v>
      </c>
      <c r="R572" s="154">
        <v>0</v>
      </c>
      <c r="S572" s="154">
        <v>0</v>
      </c>
      <c r="T572" s="154" t="s">
        <v>14907</v>
      </c>
      <c r="U572" s="154">
        <v>985465943</v>
      </c>
      <c r="V572" s="154" t="s">
        <v>21664</v>
      </c>
      <c r="Z572" s="154" t="s">
        <v>14745</v>
      </c>
      <c r="AC572" s="154" t="s">
        <v>14746</v>
      </c>
      <c r="AE572" s="154" t="s">
        <v>14747</v>
      </c>
      <c r="AF572" s="154" t="s">
        <v>14748</v>
      </c>
    </row>
    <row r="573" spans="1:32">
      <c r="A573" s="154" t="s">
        <v>9245</v>
      </c>
      <c r="B573" s="154" t="s">
        <v>14307</v>
      </c>
      <c r="C573" s="154" t="s">
        <v>21670</v>
      </c>
      <c r="D573" s="154" t="s">
        <v>9246</v>
      </c>
      <c r="E573" s="154" t="s">
        <v>14934</v>
      </c>
      <c r="F573" s="154" t="s">
        <v>14935</v>
      </c>
      <c r="G573" s="154" t="s">
        <v>14935</v>
      </c>
      <c r="H573" s="154">
        <v>81285398885</v>
      </c>
      <c r="N573" s="154" t="s">
        <v>18689</v>
      </c>
      <c r="O573" s="154" t="s">
        <v>14988</v>
      </c>
      <c r="P573" s="154" t="s">
        <v>14740</v>
      </c>
      <c r="Q573" s="154" t="s">
        <v>9244</v>
      </c>
      <c r="R573" s="154">
        <v>0</v>
      </c>
      <c r="S573" s="154">
        <v>0</v>
      </c>
      <c r="T573" s="154" t="s">
        <v>20016</v>
      </c>
      <c r="U573" s="154">
        <v>1750746841</v>
      </c>
      <c r="V573" s="154" t="s">
        <v>9244</v>
      </c>
      <c r="Z573" s="154" t="s">
        <v>14745</v>
      </c>
      <c r="AC573" s="154" t="s">
        <v>14746</v>
      </c>
      <c r="AE573" s="154" t="s">
        <v>15226</v>
      </c>
      <c r="AF573" s="154" t="s">
        <v>14748</v>
      </c>
    </row>
    <row r="574" spans="1:32">
      <c r="A574" s="154" t="s">
        <v>18092</v>
      </c>
      <c r="B574" s="154" t="s">
        <v>15303</v>
      </c>
      <c r="C574" s="154" t="s">
        <v>21671</v>
      </c>
      <c r="D574" s="154" t="s">
        <v>21673</v>
      </c>
      <c r="E574" s="154" t="s">
        <v>14704</v>
      </c>
      <c r="F574" s="154" t="s">
        <v>14467</v>
      </c>
      <c r="G574" s="154" t="s">
        <v>21676</v>
      </c>
      <c r="H574" s="154" t="s">
        <v>21672</v>
      </c>
      <c r="N574" s="154" t="s">
        <v>15455</v>
      </c>
      <c r="O574" s="154" t="s">
        <v>14833</v>
      </c>
      <c r="P574" s="154" t="s">
        <v>14740</v>
      </c>
      <c r="Q574" s="154" t="s">
        <v>21674</v>
      </c>
      <c r="R574" s="154">
        <v>0</v>
      </c>
      <c r="S574" s="154">
        <v>0</v>
      </c>
      <c r="T574" s="154" t="s">
        <v>14907</v>
      </c>
      <c r="U574" s="154">
        <v>716483870</v>
      </c>
      <c r="V574" s="154" t="s">
        <v>21675</v>
      </c>
      <c r="Z574" s="154" t="s">
        <v>14745</v>
      </c>
      <c r="AC574" s="154" t="s">
        <v>14746</v>
      </c>
      <c r="AE574" s="154" t="s">
        <v>14747</v>
      </c>
      <c r="AF574" s="154" t="s">
        <v>14748</v>
      </c>
    </row>
    <row r="575" spans="1:32">
      <c r="A575" s="154" t="s">
        <v>5415</v>
      </c>
      <c r="B575" s="154" t="s">
        <v>14307</v>
      </c>
      <c r="C575" s="154" t="s">
        <v>21677</v>
      </c>
      <c r="D575" s="154" t="s">
        <v>5416</v>
      </c>
      <c r="E575" s="154" t="s">
        <v>14934</v>
      </c>
      <c r="F575" s="154" t="s">
        <v>14935</v>
      </c>
      <c r="G575" s="154" t="s">
        <v>21680</v>
      </c>
      <c r="H575" s="154">
        <v>85275666022</v>
      </c>
      <c r="N575" s="154" t="s">
        <v>18689</v>
      </c>
      <c r="O575" s="154" t="s">
        <v>14988</v>
      </c>
      <c r="P575" s="154" t="s">
        <v>14795</v>
      </c>
      <c r="Q575" s="154">
        <v>85275666022</v>
      </c>
      <c r="R575" s="154">
        <v>85275666022</v>
      </c>
      <c r="S575" s="154">
        <v>85275666022</v>
      </c>
      <c r="T575" s="154" t="s">
        <v>14850</v>
      </c>
      <c r="U575" s="154" t="s">
        <v>21678</v>
      </c>
      <c r="V575" s="154" t="s">
        <v>21679</v>
      </c>
      <c r="W575" s="154">
        <v>2007</v>
      </c>
      <c r="X575" s="154">
        <v>2007</v>
      </c>
      <c r="Z575" s="154" t="s">
        <v>14745</v>
      </c>
      <c r="AC575" s="154" t="s">
        <v>14746</v>
      </c>
      <c r="AE575" s="154" t="s">
        <v>15226</v>
      </c>
      <c r="AF575" s="154" t="s">
        <v>14748</v>
      </c>
    </row>
    <row r="576" spans="1:32">
      <c r="A576" s="154" t="s">
        <v>12063</v>
      </c>
      <c r="B576" s="154" t="s">
        <v>15303</v>
      </c>
      <c r="C576" s="154" t="s">
        <v>12062</v>
      </c>
      <c r="D576" s="154" t="s">
        <v>12064</v>
      </c>
      <c r="E576" s="154" t="s">
        <v>14662</v>
      </c>
      <c r="F576" s="154" t="s">
        <v>15336</v>
      </c>
      <c r="G576" s="154" t="s">
        <v>15482</v>
      </c>
      <c r="H576" s="154" t="s">
        <v>12065</v>
      </c>
      <c r="N576" s="154" t="s">
        <v>15455</v>
      </c>
      <c r="O576" s="154" t="s">
        <v>14833</v>
      </c>
      <c r="P576" s="154" t="s">
        <v>14740</v>
      </c>
      <c r="Q576" s="154" t="s">
        <v>12062</v>
      </c>
      <c r="R576" s="154">
        <v>0</v>
      </c>
      <c r="S576" s="154">
        <v>0</v>
      </c>
      <c r="T576" s="154" t="s">
        <v>14797</v>
      </c>
      <c r="U576" s="154">
        <v>7010088261</v>
      </c>
      <c r="V576" s="154" t="s">
        <v>12062</v>
      </c>
      <c r="Z576" s="154" t="s">
        <v>14745</v>
      </c>
      <c r="AC576" s="154" t="s">
        <v>14746</v>
      </c>
      <c r="AE576" s="154" t="s">
        <v>14747</v>
      </c>
      <c r="AF576" s="154" t="s">
        <v>14748</v>
      </c>
    </row>
    <row r="577" spans="1:32">
      <c r="A577" s="154" t="s">
        <v>12383</v>
      </c>
      <c r="B577" s="154" t="s">
        <v>15303</v>
      </c>
      <c r="C577" s="154" t="s">
        <v>12382</v>
      </c>
      <c r="D577" s="154" t="s">
        <v>12384</v>
      </c>
      <c r="E577" s="154" t="s">
        <v>14704</v>
      </c>
      <c r="F577" s="154" t="s">
        <v>14467</v>
      </c>
      <c r="H577" s="154" t="s">
        <v>12385</v>
      </c>
      <c r="J577" s="154">
        <v>0</v>
      </c>
      <c r="M577" s="154">
        <v>0</v>
      </c>
      <c r="N577" s="154" t="s">
        <v>15485</v>
      </c>
      <c r="O577" s="154" t="s">
        <v>14833</v>
      </c>
      <c r="P577" s="154" t="s">
        <v>14740</v>
      </c>
      <c r="Q577" s="154" t="s">
        <v>12382</v>
      </c>
      <c r="R577" s="154">
        <v>0</v>
      </c>
      <c r="S577" s="154">
        <v>0</v>
      </c>
      <c r="T577" s="154" t="s">
        <v>14797</v>
      </c>
      <c r="U577" s="154">
        <v>5420588269</v>
      </c>
      <c r="V577" s="154" t="s">
        <v>12382</v>
      </c>
      <c r="W577" s="154">
        <v>0</v>
      </c>
      <c r="X577" s="154">
        <v>0</v>
      </c>
      <c r="Y577" s="154">
        <v>0</v>
      </c>
      <c r="Z577" s="154" t="s">
        <v>14745</v>
      </c>
      <c r="AA577" s="154">
        <v>0</v>
      </c>
      <c r="AB577" s="154">
        <v>0</v>
      </c>
      <c r="AC577" s="154" t="s">
        <v>14746</v>
      </c>
      <c r="AE577" s="154" t="s">
        <v>14747</v>
      </c>
      <c r="AF577" s="154" t="s">
        <v>14748</v>
      </c>
    </row>
    <row r="578" spans="1:32">
      <c r="A578" s="154" t="s">
        <v>6524</v>
      </c>
      <c r="B578" s="154" t="s">
        <v>15303</v>
      </c>
      <c r="C578" s="154" t="s">
        <v>21681</v>
      </c>
      <c r="D578" s="154" t="s">
        <v>6525</v>
      </c>
      <c r="E578" s="154" t="s">
        <v>14934</v>
      </c>
      <c r="F578" s="154" t="s">
        <v>14935</v>
      </c>
      <c r="G578" s="154" t="s">
        <v>21683</v>
      </c>
      <c r="H578" s="154">
        <v>8122065031</v>
      </c>
      <c r="M578" s="154" t="s">
        <v>21682</v>
      </c>
      <c r="N578" s="154" t="s">
        <v>15771</v>
      </c>
      <c r="O578" s="154" t="s">
        <v>14988</v>
      </c>
      <c r="P578" s="154" t="s">
        <v>14795</v>
      </c>
      <c r="Q578" s="154" t="s">
        <v>6523</v>
      </c>
      <c r="R578" s="154" t="s">
        <v>6523</v>
      </c>
      <c r="S578" s="154" t="s">
        <v>6523</v>
      </c>
      <c r="T578" s="154" t="s">
        <v>14797</v>
      </c>
      <c r="U578" s="154">
        <v>1340652939</v>
      </c>
      <c r="V578" s="154" t="s">
        <v>6523</v>
      </c>
      <c r="W578" s="154">
        <v>2011</v>
      </c>
      <c r="X578" s="154">
        <v>2011</v>
      </c>
      <c r="Y578" s="154">
        <v>1</v>
      </c>
      <c r="Z578" s="154" t="s">
        <v>14745</v>
      </c>
      <c r="AB578" s="154">
        <v>4</v>
      </c>
      <c r="AC578" s="154" t="s">
        <v>14746</v>
      </c>
      <c r="AE578" s="154" t="s">
        <v>15226</v>
      </c>
      <c r="AF578" s="154" t="s">
        <v>14748</v>
      </c>
    </row>
    <row r="579" spans="1:32">
      <c r="A579" s="154" t="s">
        <v>7914</v>
      </c>
      <c r="B579" s="154" t="s">
        <v>14307</v>
      </c>
      <c r="C579" s="154" t="s">
        <v>21684</v>
      </c>
      <c r="D579" s="154" t="s">
        <v>21685</v>
      </c>
      <c r="E579" s="154" t="s">
        <v>14641</v>
      </c>
      <c r="F579" s="154" t="s">
        <v>14641</v>
      </c>
      <c r="H579" s="154">
        <v>81275072282</v>
      </c>
      <c r="N579" s="154" t="s">
        <v>15821</v>
      </c>
      <c r="O579" s="154" t="s">
        <v>15331</v>
      </c>
      <c r="P579" s="154" t="s">
        <v>14740</v>
      </c>
      <c r="Q579" s="154" t="s">
        <v>7913</v>
      </c>
      <c r="R579" s="154">
        <v>0</v>
      </c>
      <c r="S579" s="154">
        <v>0</v>
      </c>
      <c r="T579" s="154" t="s">
        <v>14785</v>
      </c>
      <c r="U579" s="154">
        <v>1090006283113</v>
      </c>
      <c r="V579" s="154" t="s">
        <v>7913</v>
      </c>
      <c r="Z579" s="154" t="s">
        <v>14745</v>
      </c>
      <c r="AC579" s="154" t="s">
        <v>14746</v>
      </c>
      <c r="AE579" s="154" t="s">
        <v>15226</v>
      </c>
      <c r="AF579" s="154" t="s">
        <v>14748</v>
      </c>
    </row>
    <row r="580" spans="1:32">
      <c r="A580" s="154" t="s">
        <v>627</v>
      </c>
      <c r="B580" s="154" t="s">
        <v>14735</v>
      </c>
      <c r="C580" s="154" t="s">
        <v>626</v>
      </c>
      <c r="D580" s="154" t="s">
        <v>628</v>
      </c>
      <c r="E580" s="154" t="s">
        <v>6</v>
      </c>
      <c r="G580" s="154" t="s">
        <v>14606</v>
      </c>
      <c r="H580" s="154" t="s">
        <v>629</v>
      </c>
      <c r="M580" s="154" t="s">
        <v>6</v>
      </c>
      <c r="N580" s="154" t="s">
        <v>20682</v>
      </c>
      <c r="P580" s="154" t="s">
        <v>14740</v>
      </c>
      <c r="T580" s="154" t="s">
        <v>6</v>
      </c>
      <c r="U580" s="154" t="s">
        <v>6</v>
      </c>
      <c r="V580" s="154" t="s">
        <v>6</v>
      </c>
      <c r="AC580" s="154" t="s">
        <v>14746</v>
      </c>
    </row>
    <row r="581" spans="1:32">
      <c r="A581" s="154" t="s">
        <v>13160</v>
      </c>
      <c r="B581" s="154" t="s">
        <v>14307</v>
      </c>
      <c r="C581" s="154" t="s">
        <v>13159</v>
      </c>
      <c r="D581" s="154" t="s">
        <v>13161</v>
      </c>
      <c r="E581" s="154" t="s">
        <v>14934</v>
      </c>
      <c r="F581" s="154" t="s">
        <v>14935</v>
      </c>
      <c r="G581" s="154" t="s">
        <v>21687</v>
      </c>
      <c r="H581" s="154" t="s">
        <v>13162</v>
      </c>
      <c r="N581" s="154" t="s">
        <v>15612</v>
      </c>
      <c r="O581" s="154" t="s">
        <v>14794</v>
      </c>
      <c r="P581" s="154" t="s">
        <v>14740</v>
      </c>
      <c r="Q581" s="154" t="s">
        <v>21686</v>
      </c>
      <c r="R581" s="154">
        <v>0</v>
      </c>
      <c r="S581" s="154">
        <v>0</v>
      </c>
      <c r="T581" s="154" t="s">
        <v>14850</v>
      </c>
      <c r="U581" s="154">
        <v>354901021203539</v>
      </c>
      <c r="V581" s="154" t="s">
        <v>13159</v>
      </c>
      <c r="Z581" s="154" t="s">
        <v>14745</v>
      </c>
      <c r="AC581" s="154" t="s">
        <v>14746</v>
      </c>
      <c r="AE581" s="154" t="s">
        <v>14747</v>
      </c>
      <c r="AF581" s="154" t="s">
        <v>14748</v>
      </c>
    </row>
    <row r="582" spans="1:32">
      <c r="A582" s="154" t="s">
        <v>10104</v>
      </c>
      <c r="B582" s="154" t="s">
        <v>15303</v>
      </c>
      <c r="C582" s="154" t="s">
        <v>21688</v>
      </c>
      <c r="D582" s="154" t="s">
        <v>21690</v>
      </c>
      <c r="E582" s="154" t="s">
        <v>14333</v>
      </c>
      <c r="F582" s="154" t="s">
        <v>14325</v>
      </c>
      <c r="G582" s="154" t="s">
        <v>21694</v>
      </c>
      <c r="H582" s="154" t="s">
        <v>21689</v>
      </c>
      <c r="I582" s="154">
        <v>0</v>
      </c>
      <c r="J582" s="154">
        <v>0</v>
      </c>
      <c r="K582" s="154">
        <v>0</v>
      </c>
      <c r="M582" s="154" t="s">
        <v>21691</v>
      </c>
      <c r="N582" s="154" t="s">
        <v>14793</v>
      </c>
      <c r="O582" s="154" t="s">
        <v>14794</v>
      </c>
      <c r="P582" s="154" t="s">
        <v>14740</v>
      </c>
      <c r="Q582" s="154" t="s">
        <v>21692</v>
      </c>
      <c r="R582" s="154">
        <v>0</v>
      </c>
      <c r="S582" s="154">
        <v>0</v>
      </c>
      <c r="T582" s="154" t="s">
        <v>14900</v>
      </c>
      <c r="U582" s="154" t="s">
        <v>21693</v>
      </c>
      <c r="V582" s="154" t="s">
        <v>10103</v>
      </c>
      <c r="W582" s="154">
        <v>0</v>
      </c>
      <c r="X582" s="154">
        <v>0</v>
      </c>
      <c r="Y582" s="154">
        <v>0</v>
      </c>
      <c r="Z582" s="154" t="s">
        <v>14745</v>
      </c>
      <c r="AA582" s="154">
        <v>0</v>
      </c>
      <c r="AB582" s="154">
        <v>0</v>
      </c>
      <c r="AC582" s="154" t="s">
        <v>14746</v>
      </c>
      <c r="AE582" s="154" t="s">
        <v>15226</v>
      </c>
      <c r="AF582" s="154" t="s">
        <v>14748</v>
      </c>
    </row>
    <row r="583" spans="1:32">
      <c r="A583" s="154" t="s">
        <v>2547</v>
      </c>
      <c r="B583" s="154" t="s">
        <v>16004</v>
      </c>
      <c r="C583" s="154" t="s">
        <v>2546</v>
      </c>
      <c r="D583" s="154" t="s">
        <v>2548</v>
      </c>
      <c r="E583" s="154" t="s">
        <v>20319</v>
      </c>
      <c r="G583" s="154" t="s">
        <v>14606</v>
      </c>
      <c r="H583" s="154" t="s">
        <v>2549</v>
      </c>
      <c r="J583" s="154" t="s">
        <v>2550</v>
      </c>
      <c r="M583" s="154" t="s">
        <v>21695</v>
      </c>
      <c r="N583" s="154" t="s">
        <v>109</v>
      </c>
      <c r="P583" s="154" t="s">
        <v>14740</v>
      </c>
      <c r="Q583" s="154" t="s">
        <v>21696</v>
      </c>
      <c r="AC583" s="154" t="s">
        <v>14746</v>
      </c>
    </row>
    <row r="584" spans="1:32">
      <c r="A584" s="154" t="s">
        <v>631</v>
      </c>
      <c r="B584" s="154" t="s">
        <v>16004</v>
      </c>
      <c r="C584" s="154" t="s">
        <v>630</v>
      </c>
      <c r="D584" s="154" t="s">
        <v>632</v>
      </c>
      <c r="E584" s="154" t="s">
        <v>6</v>
      </c>
      <c r="G584" s="154" t="s">
        <v>14606</v>
      </c>
      <c r="H584" s="154" t="s">
        <v>633</v>
      </c>
      <c r="M584" s="154" t="s">
        <v>6</v>
      </c>
      <c r="N584" s="154" t="s">
        <v>109</v>
      </c>
      <c r="P584" s="154" t="s">
        <v>14740</v>
      </c>
      <c r="T584" s="154" t="s">
        <v>6</v>
      </c>
      <c r="U584" s="154" t="s">
        <v>6</v>
      </c>
      <c r="V584" s="154" t="s">
        <v>6</v>
      </c>
      <c r="AC584" s="154" t="s">
        <v>14746</v>
      </c>
    </row>
    <row r="585" spans="1:32">
      <c r="A585" s="154" t="s">
        <v>16225</v>
      </c>
      <c r="B585" s="154" t="s">
        <v>16004</v>
      </c>
      <c r="C585" s="154" t="s">
        <v>16226</v>
      </c>
      <c r="D585" s="154" t="s">
        <v>16227</v>
      </c>
      <c r="E585" s="154" t="s">
        <v>14641</v>
      </c>
      <c r="F585" s="154" t="s">
        <v>14641</v>
      </c>
      <c r="G585" s="154" t="s">
        <v>16228</v>
      </c>
      <c r="H585" s="154" t="s">
        <v>16229</v>
      </c>
      <c r="N585" s="154" t="s">
        <v>16230</v>
      </c>
      <c r="O585" s="154" t="s">
        <v>16231</v>
      </c>
      <c r="P585" s="154" t="s">
        <v>14740</v>
      </c>
      <c r="Q585" s="154" t="s">
        <v>16232</v>
      </c>
      <c r="R585" s="154" t="s">
        <v>1453</v>
      </c>
      <c r="S585" s="154" t="s">
        <v>1453</v>
      </c>
      <c r="T585" s="154" t="s">
        <v>14742</v>
      </c>
      <c r="U585" s="154" t="s">
        <v>16233</v>
      </c>
      <c r="V585" s="154" t="s">
        <v>16234</v>
      </c>
      <c r="Z585" s="154" t="s">
        <v>14745</v>
      </c>
      <c r="AC585" s="154" t="s">
        <v>14746</v>
      </c>
      <c r="AE585" s="154" t="s">
        <v>14747</v>
      </c>
      <c r="AF585" s="154" t="s">
        <v>14748</v>
      </c>
    </row>
    <row r="586" spans="1:32">
      <c r="A586" s="154" t="s">
        <v>1421</v>
      </c>
      <c r="B586" s="154" t="s">
        <v>14735</v>
      </c>
      <c r="C586" s="154" t="s">
        <v>1420</v>
      </c>
      <c r="D586" s="154" t="s">
        <v>1422</v>
      </c>
      <c r="E586" s="154" t="s">
        <v>6</v>
      </c>
      <c r="G586" s="154" t="s">
        <v>14606</v>
      </c>
      <c r="H586" s="154" t="s">
        <v>1423</v>
      </c>
      <c r="N586" s="154" t="s">
        <v>469</v>
      </c>
      <c r="P586" s="154" t="s">
        <v>14740</v>
      </c>
      <c r="Q586" s="154" t="s">
        <v>21697</v>
      </c>
      <c r="T586" s="154" t="s">
        <v>6</v>
      </c>
      <c r="U586" s="154" t="s">
        <v>6</v>
      </c>
      <c r="V586" s="154" t="s">
        <v>6</v>
      </c>
      <c r="AC586" s="154" t="s">
        <v>14746</v>
      </c>
    </row>
    <row r="587" spans="1:32">
      <c r="A587" s="154" t="s">
        <v>2413</v>
      </c>
      <c r="B587" s="154" t="s">
        <v>19269</v>
      </c>
      <c r="C587" s="154" t="s">
        <v>2412</v>
      </c>
      <c r="D587" s="154" t="s">
        <v>2414</v>
      </c>
      <c r="E587" s="154" t="s">
        <v>14934</v>
      </c>
      <c r="G587" s="154" t="s">
        <v>14606</v>
      </c>
      <c r="H587" s="154" t="s">
        <v>2415</v>
      </c>
      <c r="J587" s="154" t="s">
        <v>2416</v>
      </c>
      <c r="N587" s="154" t="s">
        <v>2273</v>
      </c>
      <c r="P587" s="154" t="s">
        <v>14740</v>
      </c>
      <c r="Q587" s="154" t="s">
        <v>21698</v>
      </c>
      <c r="AC587" s="154" t="s">
        <v>14746</v>
      </c>
    </row>
    <row r="588" spans="1:32">
      <c r="A588" s="154" t="s">
        <v>2393</v>
      </c>
      <c r="B588" s="154" t="s">
        <v>19269</v>
      </c>
      <c r="C588" s="154" t="s">
        <v>2392</v>
      </c>
      <c r="D588" s="154" t="s">
        <v>21699</v>
      </c>
      <c r="E588" s="154" t="s">
        <v>14934</v>
      </c>
      <c r="G588" s="154" t="s">
        <v>14606</v>
      </c>
      <c r="H588" s="154" t="s">
        <v>2395</v>
      </c>
      <c r="N588" s="154" t="s">
        <v>21700</v>
      </c>
      <c r="P588" s="154" t="s">
        <v>14740</v>
      </c>
      <c r="AC588" s="154" t="s">
        <v>14746</v>
      </c>
    </row>
    <row r="589" spans="1:32">
      <c r="A589" s="154" t="s">
        <v>2389</v>
      </c>
      <c r="B589" s="154" t="s">
        <v>19269</v>
      </c>
      <c r="C589" s="154" t="s">
        <v>21701</v>
      </c>
      <c r="D589" s="154" t="s">
        <v>21702</v>
      </c>
      <c r="E589" s="154" t="s">
        <v>14934</v>
      </c>
      <c r="G589" s="154" t="s">
        <v>14606</v>
      </c>
      <c r="H589" s="154" t="s">
        <v>2391</v>
      </c>
      <c r="N589" s="154" t="s">
        <v>21703</v>
      </c>
      <c r="P589" s="154" t="s">
        <v>14740</v>
      </c>
      <c r="AC589" s="154" t="s">
        <v>14746</v>
      </c>
    </row>
    <row r="590" spans="1:32">
      <c r="A590" s="154" t="s">
        <v>3380</v>
      </c>
      <c r="B590" s="154" t="s">
        <v>15303</v>
      </c>
      <c r="C590" s="154" t="s">
        <v>3379</v>
      </c>
      <c r="D590" s="154" t="s">
        <v>3381</v>
      </c>
      <c r="E590" s="154" t="s">
        <v>14324</v>
      </c>
      <c r="G590" s="154" t="s">
        <v>14606</v>
      </c>
      <c r="H590" s="154" t="s">
        <v>3382</v>
      </c>
      <c r="J590" s="154" t="s">
        <v>3382</v>
      </c>
      <c r="L590" s="154" t="s">
        <v>21704</v>
      </c>
      <c r="N590" s="154" t="s">
        <v>2273</v>
      </c>
      <c r="P590" s="154" t="s">
        <v>14740</v>
      </c>
      <c r="Q590" s="154" t="s">
        <v>20134</v>
      </c>
      <c r="T590" s="154" t="s">
        <v>20370</v>
      </c>
      <c r="U590" s="154" t="s">
        <v>20370</v>
      </c>
      <c r="V590" s="154" t="s">
        <v>20370</v>
      </c>
      <c r="Z590" s="154" t="s">
        <v>14745</v>
      </c>
      <c r="AC590" s="154" t="s">
        <v>14746</v>
      </c>
    </row>
    <row r="591" spans="1:32">
      <c r="A591" s="154" t="s">
        <v>1208</v>
      </c>
      <c r="B591" s="154" t="s">
        <v>14305</v>
      </c>
      <c r="C591" s="154" t="s">
        <v>1207</v>
      </c>
      <c r="D591" s="154" t="s">
        <v>1209</v>
      </c>
      <c r="E591" s="154" t="s">
        <v>6</v>
      </c>
      <c r="G591" s="154" t="s">
        <v>14606</v>
      </c>
      <c r="H591" s="154">
        <v>8818810008</v>
      </c>
      <c r="N591" s="154" t="s">
        <v>469</v>
      </c>
      <c r="P591" s="154" t="s">
        <v>14740</v>
      </c>
      <c r="T591" s="154" t="s">
        <v>6</v>
      </c>
      <c r="U591" s="154" t="s">
        <v>6</v>
      </c>
      <c r="V591" s="154" t="s">
        <v>6</v>
      </c>
      <c r="AC591" s="154" t="s">
        <v>14746</v>
      </c>
    </row>
    <row r="592" spans="1:32">
      <c r="A592" s="154" t="s">
        <v>14633</v>
      </c>
      <c r="B592" s="154" t="s">
        <v>14735</v>
      </c>
      <c r="C592" s="154" t="s">
        <v>14637</v>
      </c>
      <c r="D592" s="154" t="s">
        <v>14810</v>
      </c>
      <c r="E592" s="154" t="s">
        <v>14704</v>
      </c>
      <c r="F592" s="154" t="s">
        <v>14467</v>
      </c>
      <c r="G592" s="154" t="s">
        <v>14644</v>
      </c>
      <c r="H592" s="154" t="s">
        <v>14811</v>
      </c>
      <c r="N592" s="154" t="s">
        <v>14812</v>
      </c>
      <c r="O592" s="154" t="s">
        <v>14804</v>
      </c>
      <c r="P592" s="154" t="s">
        <v>14740</v>
      </c>
      <c r="Q592" s="154" t="s">
        <v>14813</v>
      </c>
      <c r="R592" s="154" t="s">
        <v>1453</v>
      </c>
      <c r="S592" s="154" t="s">
        <v>14814</v>
      </c>
      <c r="T592" s="154" t="s">
        <v>14742</v>
      </c>
      <c r="U592" s="154" t="s">
        <v>14815</v>
      </c>
      <c r="V592" s="154" t="s">
        <v>14814</v>
      </c>
      <c r="Z592" s="154" t="s">
        <v>14745</v>
      </c>
      <c r="AC592" s="154" t="s">
        <v>14746</v>
      </c>
      <c r="AE592" s="154" t="s">
        <v>14747</v>
      </c>
      <c r="AF592" s="154" t="s">
        <v>14748</v>
      </c>
    </row>
    <row r="593" spans="1:32">
      <c r="A593" s="154" t="s">
        <v>11444</v>
      </c>
      <c r="B593" s="154" t="s">
        <v>16004</v>
      </c>
      <c r="C593" s="154" t="s">
        <v>11443</v>
      </c>
      <c r="D593" s="154" t="s">
        <v>11445</v>
      </c>
      <c r="E593" s="154" t="s">
        <v>14324</v>
      </c>
      <c r="F593" s="154" t="s">
        <v>14325</v>
      </c>
      <c r="G593" s="154" t="s">
        <v>16236</v>
      </c>
      <c r="H593" s="154" t="s">
        <v>11446</v>
      </c>
      <c r="N593" s="154" t="s">
        <v>15434</v>
      </c>
      <c r="O593" s="154" t="s">
        <v>14804</v>
      </c>
      <c r="P593" s="154" t="s">
        <v>14740</v>
      </c>
      <c r="Q593" s="154" t="s">
        <v>16237</v>
      </c>
      <c r="R593" s="154">
        <v>0</v>
      </c>
      <c r="S593" s="154">
        <v>0</v>
      </c>
      <c r="T593" s="154" t="s">
        <v>14785</v>
      </c>
      <c r="U593" s="154">
        <v>1030005832320</v>
      </c>
      <c r="V593" s="154" t="s">
        <v>16239</v>
      </c>
      <c r="Z593" s="154" t="s">
        <v>14745</v>
      </c>
      <c r="AC593" s="154" t="s">
        <v>14746</v>
      </c>
      <c r="AE593" s="154" t="s">
        <v>14747</v>
      </c>
      <c r="AF593" s="154" t="s">
        <v>14748</v>
      </c>
    </row>
    <row r="594" spans="1:32">
      <c r="A594" s="154" t="s">
        <v>18093</v>
      </c>
      <c r="B594" s="154" t="s">
        <v>15303</v>
      </c>
      <c r="C594" s="154" t="s">
        <v>21705</v>
      </c>
      <c r="D594" s="154" t="s">
        <v>21706</v>
      </c>
      <c r="E594" s="154" t="s">
        <v>14324</v>
      </c>
      <c r="F594" s="154" t="s">
        <v>14401</v>
      </c>
      <c r="G594" s="154" t="s">
        <v>21709</v>
      </c>
      <c r="H594" s="154">
        <v>81910366753</v>
      </c>
      <c r="I594" s="154" t="s">
        <v>21447</v>
      </c>
      <c r="J594" s="154" t="s">
        <v>1453</v>
      </c>
      <c r="K594" s="154" t="s">
        <v>21447</v>
      </c>
      <c r="M594" s="154" t="s">
        <v>21707</v>
      </c>
      <c r="N594" s="154" t="s">
        <v>15265</v>
      </c>
      <c r="O594" s="154" t="s">
        <v>14794</v>
      </c>
      <c r="P594" s="154" t="s">
        <v>14740</v>
      </c>
      <c r="Q594" s="154" t="s">
        <v>21708</v>
      </c>
      <c r="R594" s="154" t="s">
        <v>1453</v>
      </c>
      <c r="S594" s="154" t="s">
        <v>1453</v>
      </c>
      <c r="T594" s="154" t="s">
        <v>14885</v>
      </c>
      <c r="U594" s="154">
        <v>2801789031</v>
      </c>
      <c r="V594" s="154" t="s">
        <v>21450</v>
      </c>
      <c r="W594" s="154" t="s">
        <v>1453</v>
      </c>
      <c r="X594" s="154" t="s">
        <v>1453</v>
      </c>
      <c r="Y594" s="154" t="s">
        <v>1453</v>
      </c>
      <c r="Z594" s="154" t="s">
        <v>14745</v>
      </c>
      <c r="AA594" s="154" t="s">
        <v>1453</v>
      </c>
      <c r="AB594" s="154" t="s">
        <v>1453</v>
      </c>
      <c r="AC594" s="154" t="s">
        <v>14746</v>
      </c>
      <c r="AE594" s="154" t="s">
        <v>14747</v>
      </c>
      <c r="AF594" s="154" t="s">
        <v>14748</v>
      </c>
    </row>
    <row r="595" spans="1:32">
      <c r="A595" s="154" t="s">
        <v>11859</v>
      </c>
      <c r="B595" s="154" t="s">
        <v>15303</v>
      </c>
      <c r="C595" s="154" t="s">
        <v>11858</v>
      </c>
      <c r="D595" s="154" t="s">
        <v>11860</v>
      </c>
      <c r="E595" s="154" t="s">
        <v>14324</v>
      </c>
      <c r="F595" s="154" t="s">
        <v>15155</v>
      </c>
      <c r="H595" s="154" t="s">
        <v>11861</v>
      </c>
      <c r="N595" s="154" t="s">
        <v>21710</v>
      </c>
      <c r="O595" s="154" t="s">
        <v>14988</v>
      </c>
      <c r="P595" s="154" t="s">
        <v>14740</v>
      </c>
      <c r="Q595" s="154" t="s">
        <v>21711</v>
      </c>
      <c r="R595" s="154">
        <v>0</v>
      </c>
      <c r="S595" s="154">
        <v>0</v>
      </c>
      <c r="T595" s="154" t="s">
        <v>14785</v>
      </c>
      <c r="U595" s="154">
        <v>1050014740058</v>
      </c>
      <c r="V595" s="154" t="s">
        <v>11858</v>
      </c>
      <c r="Z595" s="154" t="s">
        <v>14745</v>
      </c>
      <c r="AC595" s="154" t="s">
        <v>14746</v>
      </c>
      <c r="AE595" s="154" t="s">
        <v>14747</v>
      </c>
      <c r="AF595" s="154" t="s">
        <v>14748</v>
      </c>
    </row>
    <row r="596" spans="1:32">
      <c r="A596" s="154" t="s">
        <v>3652</v>
      </c>
      <c r="B596" s="154" t="s">
        <v>15303</v>
      </c>
      <c r="C596" s="154" t="s">
        <v>21712</v>
      </c>
      <c r="D596" s="154" t="s">
        <v>3653</v>
      </c>
      <c r="E596" s="154" t="s">
        <v>15392</v>
      </c>
      <c r="G596" s="154" t="s">
        <v>14606</v>
      </c>
      <c r="H596" s="154">
        <v>85267801231</v>
      </c>
      <c r="J596" s="154">
        <v>85267801231</v>
      </c>
      <c r="L596" s="154" t="s">
        <v>21713</v>
      </c>
      <c r="N596" s="154" t="s">
        <v>21714</v>
      </c>
      <c r="P596" s="154" t="s">
        <v>14740</v>
      </c>
      <c r="Q596" s="154" t="s">
        <v>21715</v>
      </c>
      <c r="T596" s="154" t="s">
        <v>14797</v>
      </c>
      <c r="U596" s="154">
        <v>4060505689</v>
      </c>
      <c r="V596" s="154" t="s">
        <v>21716</v>
      </c>
      <c r="Z596" s="154" t="s">
        <v>14745</v>
      </c>
      <c r="AC596" s="154" t="s">
        <v>14746</v>
      </c>
    </row>
    <row r="597" spans="1:32">
      <c r="A597" s="154" t="s">
        <v>18094</v>
      </c>
      <c r="B597" s="154" t="s">
        <v>14307</v>
      </c>
      <c r="C597" s="154" t="s">
        <v>21717</v>
      </c>
      <c r="D597" s="154" t="s">
        <v>21718</v>
      </c>
      <c r="E597" s="154" t="s">
        <v>14934</v>
      </c>
      <c r="F597" s="154" t="s">
        <v>14935</v>
      </c>
      <c r="G597" s="154" t="s">
        <v>21719</v>
      </c>
      <c r="H597" s="154">
        <v>81225117702</v>
      </c>
      <c r="I597" s="154" t="s">
        <v>1453</v>
      </c>
      <c r="J597" s="154" t="s">
        <v>1453</v>
      </c>
      <c r="K597" s="154" t="s">
        <v>1453</v>
      </c>
      <c r="N597" s="154" t="s">
        <v>15062</v>
      </c>
      <c r="O597" s="154" t="s">
        <v>14892</v>
      </c>
      <c r="P597" s="154" t="s">
        <v>14740</v>
      </c>
      <c r="Q597" s="154" t="s">
        <v>1453</v>
      </c>
      <c r="R597" s="154" t="s">
        <v>1453</v>
      </c>
      <c r="S597" s="154" t="s">
        <v>1453</v>
      </c>
      <c r="T597" s="154" t="s">
        <v>21717</v>
      </c>
      <c r="U597" s="154">
        <v>1876398290</v>
      </c>
      <c r="V597" s="154" t="s">
        <v>14907</v>
      </c>
      <c r="W597" s="154" t="s">
        <v>1453</v>
      </c>
      <c r="X597" s="154" t="s">
        <v>1453</v>
      </c>
      <c r="Z597" s="154" t="s">
        <v>14745</v>
      </c>
      <c r="AC597" s="154" t="s">
        <v>14746</v>
      </c>
      <c r="AE597" s="154" t="s">
        <v>14747</v>
      </c>
      <c r="AF597" s="154" t="s">
        <v>14748</v>
      </c>
    </row>
    <row r="598" spans="1:32">
      <c r="A598" s="154" t="s">
        <v>4882</v>
      </c>
      <c r="B598" s="154" t="s">
        <v>14307</v>
      </c>
      <c r="C598" s="154" t="s">
        <v>21720</v>
      </c>
      <c r="D598" s="154" t="s">
        <v>4883</v>
      </c>
      <c r="E598" s="154" t="s">
        <v>18905</v>
      </c>
      <c r="F598" s="154" t="s">
        <v>8749</v>
      </c>
      <c r="G598" s="154" t="s">
        <v>14606</v>
      </c>
      <c r="H598" s="154">
        <v>85851067760</v>
      </c>
      <c r="J598" s="154">
        <v>85851067760</v>
      </c>
      <c r="L598" s="154" t="s">
        <v>21721</v>
      </c>
      <c r="N598" s="154" t="s">
        <v>4883</v>
      </c>
      <c r="P598" s="154" t="s">
        <v>14740</v>
      </c>
      <c r="Q598" s="154" t="s">
        <v>4881</v>
      </c>
      <c r="R598" s="154" t="s">
        <v>4881</v>
      </c>
      <c r="S598" s="154" t="s">
        <v>4881</v>
      </c>
      <c r="T598" s="154" t="s">
        <v>14785</v>
      </c>
      <c r="U598" s="154" t="s">
        <v>21722</v>
      </c>
      <c r="V598" s="154" t="s">
        <v>4881</v>
      </c>
      <c r="Z598" s="154" t="s">
        <v>14745</v>
      </c>
      <c r="AC598" s="154" t="s">
        <v>14746</v>
      </c>
      <c r="AE598" s="154" t="s">
        <v>15226</v>
      </c>
      <c r="AF598" s="154" t="s">
        <v>14748</v>
      </c>
    </row>
    <row r="599" spans="1:32">
      <c r="A599" s="154" t="s">
        <v>6206</v>
      </c>
      <c r="B599" s="154" t="s">
        <v>15303</v>
      </c>
      <c r="C599" s="154" t="s">
        <v>21723</v>
      </c>
      <c r="D599" s="154" t="s">
        <v>6207</v>
      </c>
      <c r="E599" s="154" t="s">
        <v>14324</v>
      </c>
      <c r="F599" s="154" t="s">
        <v>14397</v>
      </c>
      <c r="G599" s="154" t="s">
        <v>21725</v>
      </c>
      <c r="H599" s="154">
        <v>85246620753</v>
      </c>
      <c r="N599" s="154" t="s">
        <v>19260</v>
      </c>
      <c r="O599" s="154" t="s">
        <v>16231</v>
      </c>
      <c r="P599" s="154" t="s">
        <v>14740</v>
      </c>
      <c r="Q599" s="154" t="s">
        <v>6205</v>
      </c>
      <c r="R599" s="154">
        <v>0</v>
      </c>
      <c r="S599" s="154">
        <v>0</v>
      </c>
      <c r="T599" s="154" t="s">
        <v>14850</v>
      </c>
      <c r="U599" s="154">
        <v>63001005934508</v>
      </c>
      <c r="V599" s="154" t="s">
        <v>21724</v>
      </c>
      <c r="Z599" s="154" t="s">
        <v>14745</v>
      </c>
      <c r="AC599" s="154" t="s">
        <v>14746</v>
      </c>
      <c r="AE599" s="154" t="s">
        <v>15226</v>
      </c>
      <c r="AF599" s="154" t="s">
        <v>14748</v>
      </c>
    </row>
    <row r="600" spans="1:32">
      <c r="A600" s="154" t="s">
        <v>15487</v>
      </c>
      <c r="B600" s="154" t="s">
        <v>15303</v>
      </c>
      <c r="C600" s="154" t="s">
        <v>15488</v>
      </c>
      <c r="D600" s="154" t="s">
        <v>15489</v>
      </c>
      <c r="E600" s="154" t="s">
        <v>15362</v>
      </c>
      <c r="F600" s="154" t="s">
        <v>15363</v>
      </c>
      <c r="G600" s="154" t="s">
        <v>15490</v>
      </c>
      <c r="H600" s="154">
        <v>87754475373</v>
      </c>
      <c r="I600" s="154" t="s">
        <v>1453</v>
      </c>
      <c r="J600" s="154" t="s">
        <v>1453</v>
      </c>
      <c r="K600" s="154" t="s">
        <v>1453</v>
      </c>
      <c r="N600" s="154" t="s">
        <v>14905</v>
      </c>
      <c r="O600" s="154" t="s">
        <v>14794</v>
      </c>
      <c r="P600" s="154" t="s">
        <v>14740</v>
      </c>
      <c r="Q600" s="154" t="s">
        <v>1453</v>
      </c>
      <c r="R600" s="154" t="s">
        <v>1453</v>
      </c>
      <c r="S600" s="154" t="s">
        <v>1453</v>
      </c>
      <c r="T600" s="154" t="s">
        <v>15491</v>
      </c>
      <c r="U600" s="154" t="s">
        <v>15488</v>
      </c>
      <c r="V600" s="154">
        <v>183200033019</v>
      </c>
      <c r="W600" s="154" t="s">
        <v>1453</v>
      </c>
      <c r="X600" s="154" t="s">
        <v>1453</v>
      </c>
      <c r="Z600" s="154" t="s">
        <v>14745</v>
      </c>
      <c r="AC600" s="154" t="s">
        <v>14746</v>
      </c>
      <c r="AE600" s="154" t="s">
        <v>14747</v>
      </c>
      <c r="AF600" s="154" t="s">
        <v>14748</v>
      </c>
    </row>
    <row r="601" spans="1:32">
      <c r="A601" s="154" t="s">
        <v>7831</v>
      </c>
      <c r="B601" s="154" t="s">
        <v>14307</v>
      </c>
      <c r="C601" s="154" t="s">
        <v>21726</v>
      </c>
      <c r="D601" s="154" t="s">
        <v>7832</v>
      </c>
      <c r="E601" s="154" t="s">
        <v>14934</v>
      </c>
      <c r="F601" s="154" t="s">
        <v>15222</v>
      </c>
      <c r="H601" s="154">
        <v>81354607870</v>
      </c>
      <c r="N601" s="154" t="s">
        <v>21727</v>
      </c>
      <c r="O601" s="154" t="s">
        <v>14951</v>
      </c>
      <c r="P601" s="154" t="s">
        <v>14740</v>
      </c>
      <c r="Q601" s="154" t="s">
        <v>7830</v>
      </c>
      <c r="R601" s="154">
        <v>0</v>
      </c>
      <c r="S601" s="154">
        <v>0</v>
      </c>
      <c r="T601" s="154" t="s">
        <v>14850</v>
      </c>
      <c r="U601" s="154">
        <v>642601004325535</v>
      </c>
      <c r="V601" s="154" t="s">
        <v>21728</v>
      </c>
      <c r="Z601" s="154" t="s">
        <v>14745</v>
      </c>
      <c r="AC601" s="154" t="s">
        <v>14746</v>
      </c>
      <c r="AE601" s="154" t="s">
        <v>15226</v>
      </c>
      <c r="AF601" s="154" t="s">
        <v>14748</v>
      </c>
    </row>
    <row r="602" spans="1:32">
      <c r="A602" s="154" t="s">
        <v>12430</v>
      </c>
      <c r="B602" s="154" t="s">
        <v>15303</v>
      </c>
      <c r="C602" s="154" t="s">
        <v>12429</v>
      </c>
      <c r="D602" s="154" t="s">
        <v>12431</v>
      </c>
      <c r="E602" s="154" t="s">
        <v>14276</v>
      </c>
      <c r="F602" s="154" t="s">
        <v>14673</v>
      </c>
      <c r="G602" s="154" t="s">
        <v>21730</v>
      </c>
      <c r="H602" s="154" t="s">
        <v>12432</v>
      </c>
      <c r="N602" s="154" t="s">
        <v>18740</v>
      </c>
      <c r="O602" s="154" t="s">
        <v>18741</v>
      </c>
      <c r="P602" s="154" t="s">
        <v>14740</v>
      </c>
      <c r="Q602" s="154" t="s">
        <v>21729</v>
      </c>
      <c r="R602" s="154">
        <v>0</v>
      </c>
      <c r="S602" s="154">
        <v>0</v>
      </c>
      <c r="T602" s="154" t="s">
        <v>14850</v>
      </c>
      <c r="U602" s="154">
        <v>26001000408567</v>
      </c>
      <c r="V602" s="154" t="s">
        <v>12429</v>
      </c>
      <c r="Z602" s="154" t="s">
        <v>14745</v>
      </c>
      <c r="AC602" s="154" t="s">
        <v>14746</v>
      </c>
      <c r="AE602" s="154" t="s">
        <v>14747</v>
      </c>
      <c r="AF602" s="154" t="s">
        <v>14748</v>
      </c>
    </row>
    <row r="603" spans="1:32">
      <c r="A603" s="154" t="s">
        <v>13410</v>
      </c>
      <c r="B603" s="154" t="s">
        <v>14307</v>
      </c>
      <c r="C603" s="154" t="s">
        <v>13409</v>
      </c>
      <c r="D603" s="154" t="s">
        <v>13411</v>
      </c>
      <c r="E603" s="154" t="s">
        <v>14934</v>
      </c>
      <c r="F603" s="154" t="s">
        <v>14935</v>
      </c>
      <c r="G603" s="154" t="s">
        <v>21732</v>
      </c>
      <c r="H603" s="154" t="s">
        <v>13412</v>
      </c>
      <c r="N603" s="154" t="s">
        <v>20821</v>
      </c>
      <c r="O603" s="154" t="s">
        <v>18741</v>
      </c>
      <c r="P603" s="154" t="s">
        <v>14740</v>
      </c>
      <c r="Q603" s="154" t="s">
        <v>21731</v>
      </c>
      <c r="R603" s="154">
        <v>0</v>
      </c>
      <c r="S603" s="154">
        <v>0</v>
      </c>
      <c r="T603" s="154" t="s">
        <v>14850</v>
      </c>
      <c r="U603" s="154">
        <v>497101021651534</v>
      </c>
      <c r="V603" s="154" t="s">
        <v>13409</v>
      </c>
      <c r="Z603" s="154" t="s">
        <v>14745</v>
      </c>
      <c r="AC603" s="154" t="s">
        <v>14746</v>
      </c>
      <c r="AE603" s="154" t="s">
        <v>14747</v>
      </c>
      <c r="AF603" s="154" t="s">
        <v>14748</v>
      </c>
    </row>
    <row r="604" spans="1:32">
      <c r="A604" s="154" t="s">
        <v>8518</v>
      </c>
      <c r="B604" s="154" t="s">
        <v>16004</v>
      </c>
      <c r="C604" s="154" t="s">
        <v>21733</v>
      </c>
      <c r="D604" s="154" t="s">
        <v>21735</v>
      </c>
      <c r="E604" s="154" t="s">
        <v>14934</v>
      </c>
      <c r="F604" s="154" t="s">
        <v>14935</v>
      </c>
      <c r="G604" s="154">
        <v>0</v>
      </c>
      <c r="H604" s="154" t="s">
        <v>8520</v>
      </c>
      <c r="I604" s="154" t="s">
        <v>21734</v>
      </c>
      <c r="J604" s="154">
        <v>0</v>
      </c>
      <c r="K604" s="154" t="s">
        <v>21734</v>
      </c>
      <c r="M604" s="154">
        <v>0</v>
      </c>
      <c r="N604" s="154" t="s">
        <v>15455</v>
      </c>
      <c r="O604" s="154" t="s">
        <v>14833</v>
      </c>
      <c r="P604" s="154" t="s">
        <v>14740</v>
      </c>
      <c r="Q604" s="154">
        <v>0</v>
      </c>
      <c r="R604" s="154">
        <v>0</v>
      </c>
      <c r="S604" s="154">
        <v>0</v>
      </c>
      <c r="T604" s="154" t="s">
        <v>14862</v>
      </c>
      <c r="U604" s="154" t="s">
        <v>21736</v>
      </c>
      <c r="V604" s="154" t="s">
        <v>8517</v>
      </c>
      <c r="W604" s="154">
        <v>0</v>
      </c>
      <c r="X604" s="154">
        <v>0</v>
      </c>
      <c r="Y604" s="154">
        <v>0</v>
      </c>
      <c r="Z604" s="154" t="s">
        <v>14745</v>
      </c>
      <c r="AA604" s="154">
        <v>0</v>
      </c>
      <c r="AB604" s="154">
        <v>0</v>
      </c>
      <c r="AC604" s="154" t="s">
        <v>14746</v>
      </c>
      <c r="AE604" s="154" t="s">
        <v>15226</v>
      </c>
      <c r="AF604" s="154" t="s">
        <v>14748</v>
      </c>
    </row>
    <row r="605" spans="1:32">
      <c r="A605" s="154" t="s">
        <v>11230</v>
      </c>
      <c r="B605" s="154" t="s">
        <v>15303</v>
      </c>
      <c r="C605" s="154" t="s">
        <v>11229</v>
      </c>
      <c r="D605" s="154" t="s">
        <v>11231</v>
      </c>
      <c r="E605" s="154" t="s">
        <v>14466</v>
      </c>
      <c r="F605" s="154" t="s">
        <v>14686</v>
      </c>
      <c r="H605" s="154" t="s">
        <v>11232</v>
      </c>
      <c r="N605" s="154" t="s">
        <v>15129</v>
      </c>
      <c r="O605" s="154" t="s">
        <v>14794</v>
      </c>
      <c r="P605" s="154" t="s">
        <v>14740</v>
      </c>
      <c r="Q605" s="154" t="s">
        <v>11229</v>
      </c>
      <c r="R605" s="154">
        <v>0</v>
      </c>
      <c r="S605" s="154">
        <v>0</v>
      </c>
      <c r="T605" s="154" t="s">
        <v>14907</v>
      </c>
      <c r="U605" s="154">
        <v>481928144</v>
      </c>
      <c r="V605" s="154" t="s">
        <v>11229</v>
      </c>
      <c r="Z605" s="154" t="s">
        <v>14745</v>
      </c>
      <c r="AC605" s="154" t="s">
        <v>14746</v>
      </c>
      <c r="AE605" s="154" t="s">
        <v>14747</v>
      </c>
      <c r="AF605" s="154" t="s">
        <v>14748</v>
      </c>
    </row>
    <row r="606" spans="1:32">
      <c r="A606" s="154" t="s">
        <v>4077</v>
      </c>
      <c r="B606" s="154" t="s">
        <v>15303</v>
      </c>
      <c r="C606" s="154" t="s">
        <v>21737</v>
      </c>
      <c r="D606" s="154" t="s">
        <v>4078</v>
      </c>
      <c r="E606" s="154" t="s">
        <v>14324</v>
      </c>
      <c r="G606" s="154" t="s">
        <v>14606</v>
      </c>
      <c r="H606" s="154">
        <v>8196050077</v>
      </c>
      <c r="I606" s="154" t="s">
        <v>4079</v>
      </c>
      <c r="J606" s="154">
        <v>81396307070</v>
      </c>
      <c r="K606" s="154" t="s">
        <v>4079</v>
      </c>
      <c r="L606" s="154" t="s">
        <v>21738</v>
      </c>
      <c r="N606" s="154" t="s">
        <v>15584</v>
      </c>
      <c r="P606" s="154" t="s">
        <v>21739</v>
      </c>
      <c r="Q606" s="154" t="s">
        <v>4076</v>
      </c>
      <c r="T606" s="154" t="s">
        <v>21740</v>
      </c>
      <c r="U606" s="154" t="s">
        <v>4076</v>
      </c>
      <c r="V606" s="154">
        <v>108.0007593867</v>
      </c>
      <c r="W606" s="154" t="s">
        <v>204</v>
      </c>
      <c r="X606" s="154" t="s">
        <v>204</v>
      </c>
      <c r="Y606" s="154" t="s">
        <v>204</v>
      </c>
      <c r="Z606" s="154" t="s">
        <v>14745</v>
      </c>
      <c r="AA606" s="154" t="s">
        <v>204</v>
      </c>
      <c r="AC606" s="154" t="s">
        <v>14746</v>
      </c>
    </row>
    <row r="607" spans="1:32">
      <c r="A607" s="154" t="s">
        <v>9833</v>
      </c>
      <c r="B607" s="154" t="s">
        <v>15303</v>
      </c>
      <c r="C607" s="154" t="s">
        <v>21741</v>
      </c>
      <c r="D607" s="154" t="s">
        <v>15494</v>
      </c>
      <c r="E607" s="154" t="s">
        <v>14276</v>
      </c>
      <c r="F607" s="154" t="s">
        <v>15495</v>
      </c>
      <c r="G607" s="154" t="s">
        <v>15496</v>
      </c>
      <c r="H607" s="154" t="s">
        <v>15497</v>
      </c>
      <c r="I607" s="154" t="s">
        <v>15498</v>
      </c>
      <c r="J607" s="154">
        <v>0</v>
      </c>
      <c r="K607" s="154" t="s">
        <v>15498</v>
      </c>
      <c r="M607" s="154" t="s">
        <v>15499</v>
      </c>
      <c r="N607" s="154" t="s">
        <v>15129</v>
      </c>
      <c r="O607" s="154" t="s">
        <v>14794</v>
      </c>
      <c r="P607" s="154" t="s">
        <v>14740</v>
      </c>
      <c r="Q607" s="154" t="s">
        <v>15500</v>
      </c>
      <c r="R607" s="154">
        <v>0</v>
      </c>
      <c r="S607" s="154">
        <v>0</v>
      </c>
      <c r="T607" s="154" t="s">
        <v>14742</v>
      </c>
      <c r="U607" s="154" t="s">
        <v>15501</v>
      </c>
      <c r="V607" s="154" t="s">
        <v>15502</v>
      </c>
      <c r="W607" s="154">
        <v>0</v>
      </c>
      <c r="X607" s="154">
        <v>0</v>
      </c>
      <c r="Y607" s="154">
        <v>0</v>
      </c>
      <c r="Z607" s="154" t="s">
        <v>14745</v>
      </c>
      <c r="AA607" s="154">
        <v>0</v>
      </c>
      <c r="AB607" s="154">
        <v>0</v>
      </c>
      <c r="AC607" s="154" t="s">
        <v>14746</v>
      </c>
      <c r="AE607" s="154" t="s">
        <v>15226</v>
      </c>
      <c r="AF607" s="154" t="s">
        <v>14748</v>
      </c>
    </row>
    <row r="608" spans="1:32">
      <c r="A608" s="154" t="s">
        <v>1345</v>
      </c>
      <c r="B608" s="154" t="s">
        <v>16004</v>
      </c>
      <c r="C608" s="154" t="s">
        <v>1344</v>
      </c>
      <c r="D608" s="154" t="s">
        <v>1346</v>
      </c>
      <c r="E608" s="154" t="s">
        <v>6</v>
      </c>
      <c r="G608" s="154" t="s">
        <v>14606</v>
      </c>
      <c r="H608" s="154" t="s">
        <v>1347</v>
      </c>
      <c r="N608" s="154" t="s">
        <v>15933</v>
      </c>
      <c r="Q608" s="154" t="s">
        <v>21742</v>
      </c>
      <c r="T608" s="154" t="s">
        <v>6</v>
      </c>
      <c r="U608" s="154" t="s">
        <v>6</v>
      </c>
      <c r="V608" s="154" t="s">
        <v>6</v>
      </c>
      <c r="AC608" s="154" t="s">
        <v>14746</v>
      </c>
    </row>
    <row r="609" spans="1:32">
      <c r="A609" s="154" t="s">
        <v>2721</v>
      </c>
      <c r="B609" s="154" t="s">
        <v>15303</v>
      </c>
      <c r="C609" s="154" t="s">
        <v>21743</v>
      </c>
      <c r="D609" s="154" t="s">
        <v>2722</v>
      </c>
      <c r="E609" s="154" t="s">
        <v>14934</v>
      </c>
      <c r="G609" s="154" t="s">
        <v>14606</v>
      </c>
      <c r="H609" s="154">
        <v>81929466924</v>
      </c>
      <c r="N609" s="154" t="s">
        <v>3404</v>
      </c>
      <c r="P609" s="154" t="s">
        <v>14740</v>
      </c>
      <c r="Q609" s="154" t="s">
        <v>21744</v>
      </c>
      <c r="T609" s="154" t="s">
        <v>204</v>
      </c>
      <c r="U609" s="154" t="s">
        <v>204</v>
      </c>
      <c r="V609" s="154" t="s">
        <v>204</v>
      </c>
      <c r="AC609" s="154" t="s">
        <v>14746</v>
      </c>
    </row>
    <row r="610" spans="1:32">
      <c r="A610" s="154" t="s">
        <v>2121</v>
      </c>
      <c r="B610" s="154" t="s">
        <v>14307</v>
      </c>
      <c r="C610" s="154" t="s">
        <v>2120</v>
      </c>
      <c r="D610" s="154" t="s">
        <v>2122</v>
      </c>
      <c r="E610" s="154" t="s">
        <v>6</v>
      </c>
      <c r="G610" s="154" t="s">
        <v>14606</v>
      </c>
      <c r="AC610" s="154" t="s">
        <v>14746</v>
      </c>
    </row>
    <row r="611" spans="1:32">
      <c r="A611" s="154" t="s">
        <v>6116</v>
      </c>
      <c r="B611" s="154" t="s">
        <v>15303</v>
      </c>
      <c r="C611" s="154" t="s">
        <v>21745</v>
      </c>
      <c r="D611" s="154" t="s">
        <v>6117</v>
      </c>
      <c r="E611" s="154" t="s">
        <v>14689</v>
      </c>
      <c r="F611" s="154" t="s">
        <v>14403</v>
      </c>
      <c r="H611" s="154" t="s">
        <v>6118</v>
      </c>
      <c r="I611" s="154" t="s">
        <v>6119</v>
      </c>
      <c r="J611" s="154" t="s">
        <v>6120</v>
      </c>
      <c r="K611" s="154" t="s">
        <v>6119</v>
      </c>
      <c r="N611" s="154" t="s">
        <v>21746</v>
      </c>
      <c r="O611" s="154" t="s">
        <v>21747</v>
      </c>
      <c r="P611" s="154" t="s">
        <v>15621</v>
      </c>
      <c r="Q611" s="154" t="s">
        <v>21748</v>
      </c>
      <c r="R611" s="154">
        <v>0</v>
      </c>
      <c r="S611" s="154">
        <v>0</v>
      </c>
      <c r="T611" s="154" t="s">
        <v>21749</v>
      </c>
      <c r="U611" s="154">
        <v>721157751969</v>
      </c>
      <c r="V611" s="154" t="s">
        <v>6115</v>
      </c>
      <c r="Z611" s="154" t="s">
        <v>14745</v>
      </c>
      <c r="AC611" s="154" t="s">
        <v>14746</v>
      </c>
      <c r="AE611" s="154" t="s">
        <v>15226</v>
      </c>
      <c r="AF611" s="154" t="s">
        <v>14748</v>
      </c>
    </row>
    <row r="612" spans="1:32">
      <c r="A612" s="154" t="s">
        <v>8767</v>
      </c>
      <c r="B612" s="154" t="s">
        <v>15303</v>
      </c>
      <c r="C612" s="154" t="s">
        <v>21750</v>
      </c>
      <c r="D612" s="154" t="s">
        <v>21751</v>
      </c>
      <c r="E612" s="154" t="s">
        <v>20566</v>
      </c>
      <c r="F612" s="154" t="s">
        <v>20567</v>
      </c>
      <c r="G612" s="154">
        <v>0</v>
      </c>
      <c r="H612" s="154" t="s">
        <v>8769</v>
      </c>
      <c r="I612" s="154">
        <v>0</v>
      </c>
      <c r="J612" s="154">
        <v>0</v>
      </c>
      <c r="K612" s="154">
        <v>0</v>
      </c>
      <c r="M612" s="154" t="s">
        <v>21752</v>
      </c>
      <c r="N612" s="154" t="s">
        <v>15434</v>
      </c>
      <c r="O612" s="154" t="s">
        <v>14804</v>
      </c>
      <c r="P612" s="154" t="s">
        <v>14740</v>
      </c>
      <c r="Q612" s="154">
        <v>0</v>
      </c>
      <c r="R612" s="154">
        <v>0</v>
      </c>
      <c r="S612" s="154">
        <v>0</v>
      </c>
      <c r="T612" s="154" t="s">
        <v>14862</v>
      </c>
      <c r="U612" s="154" t="s">
        <v>21753</v>
      </c>
      <c r="V612" s="154" t="s">
        <v>21754</v>
      </c>
      <c r="W612" s="154">
        <v>0</v>
      </c>
      <c r="X612" s="154">
        <v>0</v>
      </c>
      <c r="Y612" s="154">
        <v>0</v>
      </c>
      <c r="Z612" s="154" t="s">
        <v>14745</v>
      </c>
      <c r="AA612" s="154">
        <v>0</v>
      </c>
      <c r="AB612" s="154">
        <v>0</v>
      </c>
      <c r="AC612" s="154" t="s">
        <v>14746</v>
      </c>
      <c r="AE612" s="154" t="s">
        <v>15226</v>
      </c>
      <c r="AF612" s="154" t="s">
        <v>14748</v>
      </c>
    </row>
    <row r="613" spans="1:32">
      <c r="A613" s="154" t="s">
        <v>18095</v>
      </c>
      <c r="B613" s="154" t="s">
        <v>14307</v>
      </c>
      <c r="C613" s="154" t="s">
        <v>21755</v>
      </c>
      <c r="D613" s="154" t="s">
        <v>9153</v>
      </c>
      <c r="E613" s="154" t="s">
        <v>14934</v>
      </c>
      <c r="F613" s="154" t="s">
        <v>15059</v>
      </c>
      <c r="G613" s="154" t="s">
        <v>21760</v>
      </c>
      <c r="H613" s="154">
        <v>81370877454</v>
      </c>
      <c r="N613" s="154" t="s">
        <v>15771</v>
      </c>
      <c r="O613" s="154" t="s">
        <v>14988</v>
      </c>
      <c r="P613" s="154" t="s">
        <v>14740</v>
      </c>
      <c r="Q613" s="154" t="s">
        <v>21756</v>
      </c>
      <c r="R613" s="154" t="s">
        <v>21756</v>
      </c>
      <c r="S613" s="154" t="s">
        <v>21756</v>
      </c>
      <c r="T613" s="154" t="s">
        <v>14785</v>
      </c>
      <c r="U613" s="154" t="s">
        <v>21757</v>
      </c>
      <c r="V613" s="154" t="s">
        <v>21758</v>
      </c>
      <c r="W613" s="154">
        <v>2017</v>
      </c>
      <c r="X613" s="154">
        <v>2017</v>
      </c>
      <c r="Z613" s="154" t="s">
        <v>14745</v>
      </c>
      <c r="AC613" s="154" t="s">
        <v>15226</v>
      </c>
      <c r="AD613" s="154" t="s">
        <v>21759</v>
      </c>
      <c r="AE613" s="154" t="s">
        <v>14746</v>
      </c>
      <c r="AF613" s="154" t="s">
        <v>16903</v>
      </c>
    </row>
    <row r="614" spans="1:32">
      <c r="A614" s="154" t="s">
        <v>9154</v>
      </c>
      <c r="B614" s="154" t="s">
        <v>14307</v>
      </c>
      <c r="C614" s="154" t="s">
        <v>21755</v>
      </c>
      <c r="D614" s="154" t="s">
        <v>9153</v>
      </c>
      <c r="E614" s="154" t="s">
        <v>14934</v>
      </c>
      <c r="F614" s="154" t="s">
        <v>15059</v>
      </c>
      <c r="G614" s="154" t="s">
        <v>21760</v>
      </c>
      <c r="H614" s="154">
        <v>81370877454</v>
      </c>
      <c r="N614" s="154" t="s">
        <v>15771</v>
      </c>
      <c r="O614" s="154" t="s">
        <v>14988</v>
      </c>
      <c r="P614" s="154" t="s">
        <v>14740</v>
      </c>
      <c r="Q614" s="154" t="s">
        <v>21756</v>
      </c>
      <c r="R614" s="154" t="s">
        <v>21756</v>
      </c>
      <c r="S614" s="154" t="s">
        <v>21756</v>
      </c>
      <c r="T614" s="154" t="s">
        <v>14785</v>
      </c>
      <c r="U614" s="154" t="s">
        <v>21757</v>
      </c>
      <c r="V614" s="154" t="s">
        <v>21758</v>
      </c>
      <c r="W614" s="154">
        <v>2017</v>
      </c>
      <c r="X614" s="154">
        <v>2017</v>
      </c>
      <c r="Z614" s="154" t="s">
        <v>14745</v>
      </c>
      <c r="AC614" s="154" t="s">
        <v>14746</v>
      </c>
      <c r="AD614" s="154" t="s">
        <v>21759</v>
      </c>
      <c r="AE614" s="154" t="s">
        <v>14746</v>
      </c>
      <c r="AF614" s="154" t="s">
        <v>16903</v>
      </c>
    </row>
    <row r="615" spans="1:32">
      <c r="A615" s="154" t="s">
        <v>7332</v>
      </c>
      <c r="B615" s="154" t="s">
        <v>16004</v>
      </c>
      <c r="C615" s="154" t="s">
        <v>21761</v>
      </c>
      <c r="D615" s="154" t="s">
        <v>7333</v>
      </c>
      <c r="E615" s="154" t="s">
        <v>16255</v>
      </c>
      <c r="F615" s="154" t="s">
        <v>14403</v>
      </c>
      <c r="H615" s="154" t="s">
        <v>7334</v>
      </c>
      <c r="I615" s="154" t="s">
        <v>7335</v>
      </c>
      <c r="J615" s="154" t="s">
        <v>7336</v>
      </c>
      <c r="K615" s="154" t="s">
        <v>7335</v>
      </c>
      <c r="N615" s="154" t="s">
        <v>15021</v>
      </c>
      <c r="O615" s="154" t="s">
        <v>14794</v>
      </c>
      <c r="P615" s="154" t="s">
        <v>14740</v>
      </c>
      <c r="Q615" s="154" t="s">
        <v>21762</v>
      </c>
      <c r="R615" s="154" t="s">
        <v>21763</v>
      </c>
      <c r="S615" s="154" t="s">
        <v>16489</v>
      </c>
      <c r="T615" s="154" t="s">
        <v>14907</v>
      </c>
      <c r="U615" s="154">
        <v>4454687</v>
      </c>
      <c r="V615" s="154" t="s">
        <v>14907</v>
      </c>
      <c r="Z615" s="154" t="s">
        <v>14745</v>
      </c>
      <c r="AC615" s="154" t="s">
        <v>14746</v>
      </c>
      <c r="AD615" s="154" t="s">
        <v>21764</v>
      </c>
      <c r="AE615" s="154" t="s">
        <v>14746</v>
      </c>
      <c r="AF615" s="154" t="s">
        <v>16903</v>
      </c>
    </row>
    <row r="616" spans="1:32">
      <c r="A616" s="154" t="s">
        <v>10258</v>
      </c>
      <c r="B616" s="154" t="s">
        <v>14307</v>
      </c>
      <c r="C616" s="154" t="s">
        <v>10257</v>
      </c>
      <c r="D616" s="154" t="s">
        <v>10259</v>
      </c>
      <c r="E616" s="154" t="s">
        <v>14934</v>
      </c>
      <c r="F616" s="154" t="s">
        <v>14935</v>
      </c>
      <c r="G616" s="154" t="s">
        <v>21765</v>
      </c>
      <c r="H616" s="154" t="s">
        <v>10260</v>
      </c>
      <c r="N616" s="154" t="s">
        <v>14905</v>
      </c>
      <c r="O616" s="154" t="s">
        <v>14794</v>
      </c>
      <c r="P616" s="154" t="s">
        <v>14740</v>
      </c>
      <c r="Q616" s="154" t="s">
        <v>10257</v>
      </c>
      <c r="R616" s="154">
        <v>0</v>
      </c>
      <c r="S616" s="154">
        <v>0</v>
      </c>
      <c r="T616" s="154" t="s">
        <v>14850</v>
      </c>
      <c r="U616" s="154">
        <v>7501012821538</v>
      </c>
      <c r="V616" s="154" t="s">
        <v>10257</v>
      </c>
      <c r="Z616" s="154" t="s">
        <v>14745</v>
      </c>
      <c r="AC616" s="154" t="s">
        <v>14746</v>
      </c>
      <c r="AE616" s="154" t="s">
        <v>14747</v>
      </c>
      <c r="AF616" s="154" t="s">
        <v>14748</v>
      </c>
    </row>
    <row r="617" spans="1:32">
      <c r="A617" s="154" t="s">
        <v>4624</v>
      </c>
      <c r="B617" s="154" t="s">
        <v>16004</v>
      </c>
      <c r="C617" s="154" t="s">
        <v>21766</v>
      </c>
      <c r="D617" s="154" t="s">
        <v>4625</v>
      </c>
      <c r="E617" s="154" t="s">
        <v>14499</v>
      </c>
      <c r="F617" s="154" t="s">
        <v>14500</v>
      </c>
      <c r="G617" s="154" t="s">
        <v>14606</v>
      </c>
      <c r="H617" s="154" t="s">
        <v>4626</v>
      </c>
      <c r="J617" s="154" t="s">
        <v>4627</v>
      </c>
      <c r="N617" s="154" t="s">
        <v>4292</v>
      </c>
      <c r="P617" s="154" t="s">
        <v>14740</v>
      </c>
      <c r="Q617" s="154" t="s">
        <v>21767</v>
      </c>
      <c r="T617" s="154" t="s">
        <v>21768</v>
      </c>
      <c r="U617" s="154">
        <v>7970391899</v>
      </c>
      <c r="V617" s="154" t="s">
        <v>21769</v>
      </c>
      <c r="Z617" s="154" t="s">
        <v>14745</v>
      </c>
      <c r="AC617" s="154" t="s">
        <v>14746</v>
      </c>
      <c r="AE617" s="154" t="s">
        <v>15226</v>
      </c>
      <c r="AF617" s="154" t="s">
        <v>14748</v>
      </c>
    </row>
    <row r="618" spans="1:32">
      <c r="A618" s="154" t="s">
        <v>7479</v>
      </c>
      <c r="B618" s="154" t="s">
        <v>15303</v>
      </c>
      <c r="C618" s="154" t="s">
        <v>21770</v>
      </c>
      <c r="D618" s="154" t="s">
        <v>7480</v>
      </c>
      <c r="E618" s="154" t="s">
        <v>15693</v>
      </c>
      <c r="F618" s="154" t="s">
        <v>14410</v>
      </c>
      <c r="H618" s="154">
        <v>81320539317</v>
      </c>
      <c r="N618" s="154" t="s">
        <v>21472</v>
      </c>
      <c r="O618" s="154" t="s">
        <v>14794</v>
      </c>
      <c r="P618" s="154" t="s">
        <v>14740</v>
      </c>
      <c r="Q618" s="154" t="s">
        <v>7478</v>
      </c>
      <c r="R618" s="154">
        <v>0</v>
      </c>
      <c r="S618" s="154">
        <v>0</v>
      </c>
      <c r="T618" s="154" t="s">
        <v>14797</v>
      </c>
      <c r="U618" s="154">
        <v>3210197426</v>
      </c>
      <c r="V618" s="154" t="s">
        <v>21771</v>
      </c>
      <c r="Z618" s="154" t="s">
        <v>14745</v>
      </c>
      <c r="AC618" s="154" t="s">
        <v>14746</v>
      </c>
      <c r="AE618" s="154" t="s">
        <v>15226</v>
      </c>
      <c r="AF618" s="154" t="s">
        <v>14748</v>
      </c>
    </row>
    <row r="619" spans="1:32">
      <c r="A619" s="154" t="s">
        <v>3807</v>
      </c>
      <c r="B619" s="154" t="s">
        <v>15303</v>
      </c>
      <c r="C619" s="154" t="s">
        <v>21772</v>
      </c>
      <c r="D619" s="154" t="s">
        <v>3808</v>
      </c>
      <c r="E619" s="154" t="s">
        <v>14324</v>
      </c>
      <c r="G619" s="154" t="s">
        <v>14606</v>
      </c>
      <c r="H619" s="154" t="s">
        <v>3140</v>
      </c>
      <c r="L619" s="154" t="s">
        <v>21773</v>
      </c>
      <c r="N619" s="154" t="s">
        <v>2915</v>
      </c>
      <c r="P619" s="154" t="s">
        <v>14740</v>
      </c>
      <c r="Q619" s="154" t="s">
        <v>3806</v>
      </c>
      <c r="T619" s="154" t="s">
        <v>3140</v>
      </c>
      <c r="U619" s="154" t="s">
        <v>3140</v>
      </c>
      <c r="V619" s="154" t="s">
        <v>3140</v>
      </c>
      <c r="Z619" s="154" t="s">
        <v>14745</v>
      </c>
      <c r="AC619" s="154" t="s">
        <v>14746</v>
      </c>
    </row>
    <row r="620" spans="1:32">
      <c r="A620" s="154" t="s">
        <v>3798</v>
      </c>
      <c r="B620" s="154" t="s">
        <v>15303</v>
      </c>
      <c r="C620" s="154" t="s">
        <v>21774</v>
      </c>
      <c r="D620" s="154" t="s">
        <v>3799</v>
      </c>
      <c r="E620" s="154" t="s">
        <v>14324</v>
      </c>
      <c r="G620" s="154" t="s">
        <v>14606</v>
      </c>
      <c r="H620" s="154">
        <v>81386892706</v>
      </c>
      <c r="J620" s="154">
        <v>81386892706</v>
      </c>
      <c r="L620" s="154" t="s">
        <v>21775</v>
      </c>
      <c r="N620" s="154" t="s">
        <v>2874</v>
      </c>
      <c r="P620" s="154" t="s">
        <v>14740</v>
      </c>
      <c r="Q620" s="154" t="s">
        <v>20049</v>
      </c>
      <c r="T620" s="154" t="s">
        <v>3140</v>
      </c>
      <c r="U620" s="154" t="s">
        <v>3140</v>
      </c>
      <c r="V620" s="154" t="s">
        <v>3140</v>
      </c>
      <c r="Z620" s="154" t="s">
        <v>14745</v>
      </c>
      <c r="AC620" s="154" t="s">
        <v>14746</v>
      </c>
    </row>
    <row r="621" spans="1:32">
      <c r="A621" s="154" t="s">
        <v>3801</v>
      </c>
      <c r="B621" s="154" t="s">
        <v>15303</v>
      </c>
      <c r="C621" s="154" t="s">
        <v>21776</v>
      </c>
      <c r="D621" s="154" t="s">
        <v>3802</v>
      </c>
      <c r="E621" s="154" t="s">
        <v>14324</v>
      </c>
      <c r="G621" s="154" t="s">
        <v>14606</v>
      </c>
      <c r="H621" s="154">
        <v>81386892706</v>
      </c>
      <c r="J621" s="154">
        <v>81386892706</v>
      </c>
      <c r="L621" s="154" t="s">
        <v>21777</v>
      </c>
      <c r="N621" s="154" t="s">
        <v>21778</v>
      </c>
      <c r="P621" s="154" t="s">
        <v>14740</v>
      </c>
      <c r="Q621" s="154" t="s">
        <v>21779</v>
      </c>
      <c r="T621" s="154" t="s">
        <v>3140</v>
      </c>
      <c r="U621" s="154" t="s">
        <v>3140</v>
      </c>
      <c r="V621" s="154" t="s">
        <v>3140</v>
      </c>
      <c r="Z621" s="154" t="s">
        <v>14745</v>
      </c>
      <c r="AC621" s="154" t="s">
        <v>14746</v>
      </c>
    </row>
    <row r="622" spans="1:32">
      <c r="A622" s="154" t="s">
        <v>10769</v>
      </c>
      <c r="B622" s="154" t="s">
        <v>15303</v>
      </c>
      <c r="C622" s="154" t="s">
        <v>10768</v>
      </c>
      <c r="D622" s="154" t="s">
        <v>10770</v>
      </c>
      <c r="E622" s="154" t="s">
        <v>15392</v>
      </c>
      <c r="F622" s="154" t="s">
        <v>14401</v>
      </c>
      <c r="H622" s="154" t="s">
        <v>10771</v>
      </c>
      <c r="N622" s="154" t="s">
        <v>15792</v>
      </c>
      <c r="O622" s="154" t="s">
        <v>14917</v>
      </c>
      <c r="P622" s="154" t="s">
        <v>14740</v>
      </c>
      <c r="Q622" s="154" t="s">
        <v>21780</v>
      </c>
      <c r="R622" s="154">
        <v>0</v>
      </c>
      <c r="S622" s="154">
        <v>0</v>
      </c>
      <c r="T622" s="154" t="s">
        <v>14785</v>
      </c>
      <c r="U622" s="154">
        <v>1270009954726</v>
      </c>
      <c r="V622" s="154" t="s">
        <v>21781</v>
      </c>
      <c r="Z622" s="154" t="s">
        <v>14745</v>
      </c>
      <c r="AC622" s="154" t="s">
        <v>14746</v>
      </c>
      <c r="AE622" s="154" t="s">
        <v>14747</v>
      </c>
      <c r="AF622" s="154" t="s">
        <v>14748</v>
      </c>
    </row>
    <row r="623" spans="1:32">
      <c r="A623" s="154" t="s">
        <v>3406</v>
      </c>
      <c r="B623" s="154" t="s">
        <v>15303</v>
      </c>
      <c r="C623" s="154" t="s">
        <v>21782</v>
      </c>
      <c r="D623" s="154" t="s">
        <v>3407</v>
      </c>
      <c r="E623" s="154" t="s">
        <v>14324</v>
      </c>
      <c r="G623" s="154" t="s">
        <v>14606</v>
      </c>
      <c r="H623" s="154" t="s">
        <v>3140</v>
      </c>
      <c r="I623" s="154" t="s">
        <v>3140</v>
      </c>
      <c r="J623" s="154" t="s">
        <v>3140</v>
      </c>
      <c r="K623" s="154" t="s">
        <v>3140</v>
      </c>
      <c r="L623" s="154" t="s">
        <v>21783</v>
      </c>
      <c r="N623" s="154" t="s">
        <v>3407</v>
      </c>
      <c r="P623" s="154" t="s">
        <v>14740</v>
      </c>
      <c r="Q623" s="154" t="s">
        <v>3405</v>
      </c>
      <c r="T623" s="154" t="s">
        <v>21784</v>
      </c>
      <c r="U623" s="154" t="s">
        <v>21784</v>
      </c>
      <c r="V623" s="154" t="s">
        <v>21784</v>
      </c>
      <c r="W623" s="154">
        <v>0</v>
      </c>
      <c r="X623" s="154">
        <v>0</v>
      </c>
      <c r="Z623" s="154" t="s">
        <v>14745</v>
      </c>
      <c r="AC623" s="154" t="s">
        <v>14746</v>
      </c>
    </row>
    <row r="624" spans="1:32">
      <c r="A624" s="154" t="s">
        <v>3254</v>
      </c>
      <c r="B624" s="154" t="s">
        <v>14305</v>
      </c>
      <c r="C624" s="154" t="s">
        <v>21785</v>
      </c>
      <c r="D624" s="154" t="s">
        <v>3255</v>
      </c>
      <c r="E624" s="154" t="s">
        <v>14333</v>
      </c>
      <c r="G624" s="154" t="s">
        <v>14606</v>
      </c>
      <c r="H624" s="154" t="s">
        <v>3256</v>
      </c>
      <c r="I624" s="154" t="s">
        <v>204</v>
      </c>
      <c r="J624" s="154" t="s">
        <v>3256</v>
      </c>
      <c r="K624" s="154" t="s">
        <v>204</v>
      </c>
      <c r="N624" s="154" t="s">
        <v>1459</v>
      </c>
      <c r="P624" s="154" t="s">
        <v>14740</v>
      </c>
      <c r="Q624" s="154" t="s">
        <v>21786</v>
      </c>
      <c r="T624" s="154" t="s">
        <v>14797</v>
      </c>
      <c r="U624" s="154">
        <v>2173050101</v>
      </c>
      <c r="V624" s="154" t="s">
        <v>21787</v>
      </c>
      <c r="W624" s="154" t="s">
        <v>204</v>
      </c>
      <c r="X624" s="154" t="s">
        <v>204</v>
      </c>
      <c r="Y624" s="154" t="s">
        <v>204</v>
      </c>
      <c r="Z624" s="154" t="s">
        <v>14745</v>
      </c>
      <c r="AA624" s="154" t="s">
        <v>204</v>
      </c>
      <c r="AB624" s="154" t="s">
        <v>204</v>
      </c>
      <c r="AC624" s="154" t="s">
        <v>14746</v>
      </c>
    </row>
    <row r="625" spans="1:32">
      <c r="A625" s="154" t="s">
        <v>9403</v>
      </c>
      <c r="B625" s="154" t="s">
        <v>16004</v>
      </c>
      <c r="C625" s="154" t="s">
        <v>21788</v>
      </c>
      <c r="D625" s="154" t="s">
        <v>9404</v>
      </c>
      <c r="E625" s="154" t="s">
        <v>14276</v>
      </c>
      <c r="F625" s="154" t="s">
        <v>14405</v>
      </c>
      <c r="G625" s="154" t="s">
        <v>21791</v>
      </c>
      <c r="H625" s="154" t="s">
        <v>9405</v>
      </c>
      <c r="I625" s="154" t="s">
        <v>9406</v>
      </c>
      <c r="K625" s="154" t="s">
        <v>9406</v>
      </c>
      <c r="N625" s="154" t="s">
        <v>14848</v>
      </c>
      <c r="O625" s="154" t="s">
        <v>14804</v>
      </c>
      <c r="P625" s="154" t="s">
        <v>14740</v>
      </c>
      <c r="Q625" s="154" t="s">
        <v>21789</v>
      </c>
      <c r="R625" s="154">
        <v>0</v>
      </c>
      <c r="S625" s="154">
        <v>0</v>
      </c>
      <c r="T625" s="154" t="s">
        <v>14742</v>
      </c>
      <c r="U625" s="154">
        <v>1560055667788</v>
      </c>
      <c r="V625" s="154" t="s">
        <v>21790</v>
      </c>
      <c r="Z625" s="154" t="s">
        <v>14745</v>
      </c>
      <c r="AC625" s="154" t="s">
        <v>14746</v>
      </c>
      <c r="AE625" s="154" t="s">
        <v>15226</v>
      </c>
      <c r="AF625" s="154" t="s">
        <v>14748</v>
      </c>
    </row>
    <row r="626" spans="1:32">
      <c r="A626" s="154" t="s">
        <v>4552</v>
      </c>
      <c r="B626" s="154" t="s">
        <v>14307</v>
      </c>
      <c r="C626" s="154" t="s">
        <v>21792</v>
      </c>
      <c r="D626" s="154" t="s">
        <v>4553</v>
      </c>
      <c r="E626" s="154" t="s">
        <v>14934</v>
      </c>
      <c r="F626" s="154" t="s">
        <v>14641</v>
      </c>
      <c r="G626" s="154" t="s">
        <v>14606</v>
      </c>
      <c r="H626" s="154" t="s">
        <v>4554</v>
      </c>
      <c r="I626" s="154" t="s">
        <v>4555</v>
      </c>
      <c r="J626" s="154" t="s">
        <v>4554</v>
      </c>
      <c r="K626" s="154" t="s">
        <v>4555</v>
      </c>
      <c r="L626" s="154" t="s">
        <v>21793</v>
      </c>
      <c r="N626" s="154" t="s">
        <v>469</v>
      </c>
      <c r="P626" s="154" t="s">
        <v>14740</v>
      </c>
      <c r="Q626" s="154" t="s">
        <v>4551</v>
      </c>
      <c r="T626" s="154" t="s">
        <v>14797</v>
      </c>
      <c r="U626" s="154">
        <v>631221261</v>
      </c>
      <c r="V626" s="154" t="s">
        <v>4551</v>
      </c>
      <c r="Z626" s="154" t="s">
        <v>14745</v>
      </c>
      <c r="AC626" s="154" t="s">
        <v>14746</v>
      </c>
      <c r="AE626" s="154" t="s">
        <v>15226</v>
      </c>
      <c r="AF626" s="154" t="s">
        <v>14748</v>
      </c>
    </row>
    <row r="627" spans="1:32">
      <c r="A627" s="154" t="s">
        <v>1425</v>
      </c>
      <c r="B627" s="154" t="s">
        <v>16004</v>
      </c>
      <c r="C627" s="154" t="s">
        <v>1424</v>
      </c>
      <c r="D627" s="154" t="s">
        <v>21794</v>
      </c>
      <c r="E627" s="154" t="s">
        <v>6</v>
      </c>
      <c r="G627" s="154" t="s">
        <v>14606</v>
      </c>
      <c r="H627" s="154" t="s">
        <v>1427</v>
      </c>
      <c r="J627" s="154" t="s">
        <v>1427</v>
      </c>
      <c r="N627" s="154" t="s">
        <v>1791</v>
      </c>
      <c r="P627" s="154" t="s">
        <v>14740</v>
      </c>
      <c r="T627" s="154" t="s">
        <v>6</v>
      </c>
      <c r="U627" s="154" t="s">
        <v>6</v>
      </c>
      <c r="V627" s="154" t="s">
        <v>6</v>
      </c>
      <c r="AC627" s="154" t="s">
        <v>14746</v>
      </c>
    </row>
    <row r="628" spans="1:32">
      <c r="A628" s="154" t="s">
        <v>3210</v>
      </c>
      <c r="B628" s="154" t="s">
        <v>14307</v>
      </c>
      <c r="C628" s="154" t="s">
        <v>21795</v>
      </c>
      <c r="D628" s="154" t="s">
        <v>3211</v>
      </c>
      <c r="E628" s="154" t="s">
        <v>14934</v>
      </c>
      <c r="G628" s="154" t="s">
        <v>14606</v>
      </c>
      <c r="H628" s="154">
        <v>81336811331</v>
      </c>
      <c r="N628" s="154" t="s">
        <v>21796</v>
      </c>
      <c r="P628" s="154" t="s">
        <v>14740</v>
      </c>
      <c r="Q628" s="154" t="s">
        <v>3209</v>
      </c>
      <c r="T628" s="154" t="s">
        <v>14797</v>
      </c>
      <c r="U628" s="154">
        <v>8980254489</v>
      </c>
      <c r="V628" s="154" t="s">
        <v>21797</v>
      </c>
      <c r="Z628" s="154" t="s">
        <v>14745</v>
      </c>
      <c r="AC628" s="154" t="s">
        <v>14746</v>
      </c>
    </row>
    <row r="629" spans="1:32">
      <c r="A629" s="154" t="s">
        <v>18096</v>
      </c>
      <c r="B629" s="154" t="s">
        <v>16004</v>
      </c>
      <c r="C629" s="154" t="s">
        <v>21798</v>
      </c>
      <c r="D629" s="154" t="s">
        <v>21801</v>
      </c>
      <c r="E629" s="154" t="s">
        <v>14276</v>
      </c>
      <c r="F629" s="154" t="s">
        <v>14401</v>
      </c>
      <c r="H629" s="154" t="s">
        <v>21799</v>
      </c>
      <c r="J629" s="154" t="s">
        <v>21800</v>
      </c>
      <c r="N629" s="154" t="s">
        <v>21802</v>
      </c>
      <c r="O629" s="154" t="s">
        <v>21802</v>
      </c>
      <c r="P629" s="154" t="s">
        <v>15621</v>
      </c>
      <c r="Q629" s="154">
        <v>0</v>
      </c>
      <c r="R629" s="154">
        <v>0</v>
      </c>
      <c r="S629" s="154">
        <v>0</v>
      </c>
      <c r="T629" s="154">
        <v>0</v>
      </c>
      <c r="U629" s="154">
        <v>0</v>
      </c>
      <c r="V629" s="154">
        <v>0</v>
      </c>
      <c r="Z629" s="154" t="s">
        <v>14745</v>
      </c>
      <c r="AC629" s="154" t="s">
        <v>14746</v>
      </c>
      <c r="AE629" s="154" t="s">
        <v>14747</v>
      </c>
      <c r="AF629" s="154" t="s">
        <v>14748</v>
      </c>
    </row>
    <row r="630" spans="1:32">
      <c r="A630" s="154" t="s">
        <v>10386</v>
      </c>
      <c r="B630" s="154" t="s">
        <v>14305</v>
      </c>
      <c r="C630" s="154" t="s">
        <v>10385</v>
      </c>
      <c r="D630" s="154" t="s">
        <v>10387</v>
      </c>
      <c r="E630" s="154" t="s">
        <v>14276</v>
      </c>
      <c r="F630" s="154" t="s">
        <v>14325</v>
      </c>
      <c r="H630" s="154">
        <v>81299422379</v>
      </c>
      <c r="N630" s="154" t="s">
        <v>14910</v>
      </c>
      <c r="O630" s="154" t="s">
        <v>14794</v>
      </c>
      <c r="P630" s="154" t="s">
        <v>14740</v>
      </c>
      <c r="Q630" s="154" t="s">
        <v>21803</v>
      </c>
      <c r="R630" s="154">
        <v>0</v>
      </c>
      <c r="S630" s="154">
        <v>0</v>
      </c>
      <c r="T630" s="154" t="s">
        <v>14797</v>
      </c>
      <c r="U630" s="154">
        <v>2211204305</v>
      </c>
      <c r="V630" s="154" t="s">
        <v>21803</v>
      </c>
      <c r="Z630" s="154" t="s">
        <v>14745</v>
      </c>
      <c r="AC630" s="154" t="s">
        <v>14746</v>
      </c>
      <c r="AE630" s="154" t="s">
        <v>14747</v>
      </c>
      <c r="AF630" s="154" t="s">
        <v>14748</v>
      </c>
    </row>
    <row r="631" spans="1:32">
      <c r="A631" s="154" t="s">
        <v>14352</v>
      </c>
      <c r="B631" s="154" t="s">
        <v>14305</v>
      </c>
      <c r="C631" s="154" t="s">
        <v>14382</v>
      </c>
      <c r="D631" s="154" t="s">
        <v>14418</v>
      </c>
      <c r="E631" s="154" t="s">
        <v>14396</v>
      </c>
      <c r="F631" s="154" t="s">
        <v>14397</v>
      </c>
      <c r="G631" s="154" t="s">
        <v>14400</v>
      </c>
      <c r="H631" s="154">
        <v>85100351415</v>
      </c>
      <c r="I631" s="154" t="s">
        <v>1453</v>
      </c>
      <c r="J631" s="154" t="s">
        <v>1453</v>
      </c>
      <c r="K631" s="154" t="s">
        <v>1453</v>
      </c>
      <c r="N631" s="154" t="s">
        <v>14783</v>
      </c>
      <c r="O631" s="154" t="s">
        <v>14739</v>
      </c>
      <c r="P631" s="154" t="s">
        <v>14740</v>
      </c>
      <c r="Q631" s="154" t="s">
        <v>17209</v>
      </c>
      <c r="R631" s="154" t="s">
        <v>1453</v>
      </c>
      <c r="S631" s="154" t="s">
        <v>1453</v>
      </c>
      <c r="T631" s="154" t="s">
        <v>14885</v>
      </c>
      <c r="U631" s="154">
        <v>7910269181</v>
      </c>
      <c r="V631" s="154" t="s">
        <v>17209</v>
      </c>
      <c r="W631" s="154" t="s">
        <v>1453</v>
      </c>
      <c r="X631" s="154" t="s">
        <v>1453</v>
      </c>
      <c r="Y631" s="154" t="s">
        <v>1453</v>
      </c>
      <c r="Z631" s="154" t="s">
        <v>14745</v>
      </c>
      <c r="AA631" s="154" t="s">
        <v>1453</v>
      </c>
      <c r="AB631" s="154" t="s">
        <v>1453</v>
      </c>
      <c r="AC631" s="154" t="s">
        <v>14746</v>
      </c>
      <c r="AE631" s="154" t="s">
        <v>14747</v>
      </c>
      <c r="AF631" s="154" t="s">
        <v>14748</v>
      </c>
    </row>
    <row r="632" spans="1:32">
      <c r="A632" s="154" t="s">
        <v>11089</v>
      </c>
      <c r="B632" s="154" t="s">
        <v>14305</v>
      </c>
      <c r="C632" s="154" t="s">
        <v>21804</v>
      </c>
      <c r="D632" s="154" t="s">
        <v>11090</v>
      </c>
      <c r="E632" s="154" t="s">
        <v>14276</v>
      </c>
      <c r="F632" s="154" t="s">
        <v>14397</v>
      </c>
      <c r="G632" s="154" t="s">
        <v>21807</v>
      </c>
      <c r="H632" s="154">
        <v>81277040373</v>
      </c>
      <c r="N632" s="154" t="s">
        <v>15821</v>
      </c>
      <c r="O632" s="154" t="s">
        <v>15331</v>
      </c>
      <c r="P632" s="154" t="s">
        <v>14740</v>
      </c>
      <c r="Q632" s="154" t="s">
        <v>21805</v>
      </c>
      <c r="R632" s="154">
        <v>0</v>
      </c>
      <c r="S632" s="154">
        <v>0</v>
      </c>
      <c r="T632" s="154" t="s">
        <v>14850</v>
      </c>
      <c r="U632" s="154">
        <v>228001000098566</v>
      </c>
      <c r="V632" s="154" t="s">
        <v>21806</v>
      </c>
      <c r="Z632" s="154" t="s">
        <v>14745</v>
      </c>
      <c r="AC632" s="154" t="s">
        <v>14746</v>
      </c>
      <c r="AE632" s="154" t="s">
        <v>14747</v>
      </c>
      <c r="AF632" s="154" t="s">
        <v>14748</v>
      </c>
    </row>
    <row r="633" spans="1:32">
      <c r="A633" s="154" t="s">
        <v>11064</v>
      </c>
      <c r="B633" s="154" t="s">
        <v>14305</v>
      </c>
      <c r="C633" s="154" t="s">
        <v>11063</v>
      </c>
      <c r="D633" s="154" t="s">
        <v>11065</v>
      </c>
      <c r="E633" s="154" t="s">
        <v>14324</v>
      </c>
      <c r="F633" s="154" t="s">
        <v>14397</v>
      </c>
      <c r="G633" s="154" t="s">
        <v>21810</v>
      </c>
      <c r="H633" s="154" t="s">
        <v>11066</v>
      </c>
      <c r="N633" s="154" t="s">
        <v>14848</v>
      </c>
      <c r="O633" s="154" t="s">
        <v>14804</v>
      </c>
      <c r="P633" s="154" t="s">
        <v>14740</v>
      </c>
      <c r="Q633" s="154" t="s">
        <v>21808</v>
      </c>
      <c r="R633" s="154">
        <v>0</v>
      </c>
      <c r="S633" s="154">
        <v>0</v>
      </c>
      <c r="T633" s="154" t="s">
        <v>14797</v>
      </c>
      <c r="U633" s="154">
        <v>689109685</v>
      </c>
      <c r="V633" s="154" t="s">
        <v>21809</v>
      </c>
      <c r="Z633" s="154" t="s">
        <v>14745</v>
      </c>
      <c r="AC633" s="154" t="s">
        <v>14746</v>
      </c>
      <c r="AE633" s="154" t="s">
        <v>14747</v>
      </c>
      <c r="AF633" s="154" t="s">
        <v>14748</v>
      </c>
    </row>
    <row r="634" spans="1:32">
      <c r="A634" s="154" t="s">
        <v>4057</v>
      </c>
      <c r="B634" s="154" t="s">
        <v>16004</v>
      </c>
      <c r="C634" s="154" t="s">
        <v>21811</v>
      </c>
      <c r="D634" s="154" t="s">
        <v>4058</v>
      </c>
      <c r="E634" s="154" t="s">
        <v>14324</v>
      </c>
      <c r="G634" s="154" t="s">
        <v>14606</v>
      </c>
      <c r="H634" s="154" t="s">
        <v>4059</v>
      </c>
      <c r="I634" s="154" t="s">
        <v>4060</v>
      </c>
      <c r="J634" s="154" t="s">
        <v>4061</v>
      </c>
      <c r="K634" s="154" t="s">
        <v>4060</v>
      </c>
      <c r="L634" s="154" t="s">
        <v>21812</v>
      </c>
      <c r="N634" s="154" t="s">
        <v>109</v>
      </c>
      <c r="P634" s="154" t="s">
        <v>14740</v>
      </c>
      <c r="Q634" s="154" t="s">
        <v>21813</v>
      </c>
      <c r="T634" s="154" t="s">
        <v>21814</v>
      </c>
      <c r="U634" s="154" t="s">
        <v>21815</v>
      </c>
      <c r="V634" s="154" t="s">
        <v>21816</v>
      </c>
      <c r="W634" s="154">
        <v>10</v>
      </c>
      <c r="X634" s="154">
        <v>2001</v>
      </c>
      <c r="Y634" s="154">
        <v>3</v>
      </c>
      <c r="Z634" s="154" t="s">
        <v>14745</v>
      </c>
      <c r="AA634" s="154" t="s">
        <v>21817</v>
      </c>
      <c r="AC634" s="154" t="s">
        <v>14746</v>
      </c>
    </row>
    <row r="635" spans="1:32">
      <c r="A635" s="154" t="s">
        <v>11122</v>
      </c>
      <c r="B635" s="154" t="s">
        <v>14305</v>
      </c>
      <c r="C635" s="154" t="s">
        <v>11121</v>
      </c>
      <c r="D635" s="154" t="s">
        <v>11123</v>
      </c>
      <c r="E635" s="154" t="s">
        <v>14276</v>
      </c>
      <c r="F635" s="154" t="s">
        <v>14401</v>
      </c>
      <c r="G635" s="154" t="s">
        <v>21819</v>
      </c>
      <c r="H635" s="154" t="s">
        <v>11124</v>
      </c>
      <c r="N635" s="154" t="s">
        <v>15129</v>
      </c>
      <c r="O635" s="154" t="s">
        <v>14794</v>
      </c>
      <c r="P635" s="154" t="s">
        <v>14740</v>
      </c>
      <c r="Q635" s="154" t="s">
        <v>21818</v>
      </c>
      <c r="R635" s="154">
        <v>0</v>
      </c>
      <c r="S635" s="154">
        <v>0</v>
      </c>
      <c r="T635" s="154" t="s">
        <v>14797</v>
      </c>
      <c r="U635" s="154">
        <v>5220809538</v>
      </c>
      <c r="V635" s="154" t="s">
        <v>21818</v>
      </c>
      <c r="Z635" s="154" t="s">
        <v>14745</v>
      </c>
      <c r="AC635" s="154" t="s">
        <v>14746</v>
      </c>
      <c r="AE635" s="154" t="s">
        <v>14747</v>
      </c>
      <c r="AF635" s="154" t="s">
        <v>14748</v>
      </c>
    </row>
    <row r="636" spans="1:32">
      <c r="A636" s="154" t="s">
        <v>4468</v>
      </c>
      <c r="B636" s="154" t="s">
        <v>15303</v>
      </c>
      <c r="C636" s="154" t="s">
        <v>21820</v>
      </c>
      <c r="D636" s="154" t="s">
        <v>4469</v>
      </c>
      <c r="E636" s="154" t="s">
        <v>14324</v>
      </c>
      <c r="F636" s="154" t="s">
        <v>15378</v>
      </c>
      <c r="G636" s="154" t="s">
        <v>14606</v>
      </c>
      <c r="H636" s="154" t="s">
        <v>4470</v>
      </c>
      <c r="I636" s="154" t="s">
        <v>4471</v>
      </c>
      <c r="J636" s="154" t="s">
        <v>4472</v>
      </c>
      <c r="K636" s="154" t="s">
        <v>4471</v>
      </c>
      <c r="L636" s="154" t="s">
        <v>21821</v>
      </c>
      <c r="N636" s="154" t="s">
        <v>109</v>
      </c>
      <c r="P636" s="154" t="s">
        <v>14740</v>
      </c>
      <c r="Q636" s="154" t="s">
        <v>21822</v>
      </c>
      <c r="T636" s="154" t="s">
        <v>14862</v>
      </c>
      <c r="U636" s="154" t="s">
        <v>21823</v>
      </c>
      <c r="V636" s="154" t="s">
        <v>21824</v>
      </c>
      <c r="W636" s="154" t="s">
        <v>1453</v>
      </c>
      <c r="X636" s="154" t="s">
        <v>1453</v>
      </c>
      <c r="Y636" s="154">
        <v>1</v>
      </c>
      <c r="Z636" s="154" t="s">
        <v>14745</v>
      </c>
      <c r="AC636" s="154" t="s">
        <v>14746</v>
      </c>
      <c r="AE636" s="154" t="s">
        <v>15226</v>
      </c>
      <c r="AF636" s="154" t="s">
        <v>14748</v>
      </c>
    </row>
    <row r="637" spans="1:32">
      <c r="A637" s="154" t="s">
        <v>634</v>
      </c>
      <c r="B637" s="154" t="s">
        <v>16004</v>
      </c>
      <c r="C637" s="154" t="s">
        <v>21825</v>
      </c>
      <c r="D637" s="154" t="s">
        <v>16241</v>
      </c>
      <c r="E637" s="154" t="s">
        <v>14689</v>
      </c>
      <c r="F637" s="154" t="s">
        <v>16173</v>
      </c>
      <c r="G637" s="154" t="s">
        <v>14606</v>
      </c>
      <c r="H637" s="154" t="s">
        <v>16242</v>
      </c>
      <c r="I637" s="154" t="s">
        <v>16243</v>
      </c>
      <c r="K637" s="154" t="s">
        <v>16243</v>
      </c>
      <c r="N637" s="154" t="s">
        <v>16244</v>
      </c>
      <c r="O637" s="154" t="s">
        <v>14804</v>
      </c>
      <c r="P637" s="154" t="s">
        <v>14740</v>
      </c>
      <c r="Q637" s="154" t="s">
        <v>16245</v>
      </c>
      <c r="R637" s="154" t="s">
        <v>1453</v>
      </c>
      <c r="S637" s="154" t="s">
        <v>1453</v>
      </c>
      <c r="T637" s="154" t="s">
        <v>16246</v>
      </c>
      <c r="U637" s="154">
        <v>701341058</v>
      </c>
      <c r="V637" s="154" t="s">
        <v>16248</v>
      </c>
      <c r="AC637" s="154" t="s">
        <v>14746</v>
      </c>
      <c r="AE637" s="154" t="s">
        <v>14747</v>
      </c>
      <c r="AF637" s="154" t="s">
        <v>14748</v>
      </c>
    </row>
    <row r="638" spans="1:32">
      <c r="A638" s="154" t="s">
        <v>12447</v>
      </c>
      <c r="B638" s="154" t="s">
        <v>16004</v>
      </c>
      <c r="C638" s="154" t="s">
        <v>12446</v>
      </c>
      <c r="D638" s="154" t="s">
        <v>12448</v>
      </c>
      <c r="E638" s="154" t="s">
        <v>14324</v>
      </c>
      <c r="F638" s="154" t="s">
        <v>14331</v>
      </c>
      <c r="G638" s="154" t="s">
        <v>21828</v>
      </c>
      <c r="H638" s="154" t="s">
        <v>12449</v>
      </c>
      <c r="N638" s="154" t="s">
        <v>14803</v>
      </c>
      <c r="O638" s="154" t="s">
        <v>14804</v>
      </c>
      <c r="P638" s="154" t="s">
        <v>14740</v>
      </c>
      <c r="Q638" s="154" t="s">
        <v>21826</v>
      </c>
      <c r="R638" s="154">
        <v>0</v>
      </c>
      <c r="S638" s="154">
        <v>0</v>
      </c>
      <c r="T638" s="154" t="s">
        <v>20102</v>
      </c>
      <c r="U638" s="154">
        <v>7153556398</v>
      </c>
      <c r="V638" s="154" t="s">
        <v>21827</v>
      </c>
      <c r="Z638" s="154" t="s">
        <v>14745</v>
      </c>
      <c r="AC638" s="154" t="s">
        <v>14746</v>
      </c>
      <c r="AD638" s="154">
        <v>669492894005000</v>
      </c>
      <c r="AE638" s="154" t="s">
        <v>14755</v>
      </c>
      <c r="AF638" s="154" t="s">
        <v>14748</v>
      </c>
    </row>
    <row r="639" spans="1:32">
      <c r="A639" s="154" t="s">
        <v>11009</v>
      </c>
      <c r="B639" s="154" t="s">
        <v>16004</v>
      </c>
      <c r="C639" s="154" t="s">
        <v>71</v>
      </c>
      <c r="D639" s="154" t="s">
        <v>11010</v>
      </c>
      <c r="E639" s="154" t="s">
        <v>15392</v>
      </c>
      <c r="F639" s="154" t="s">
        <v>15378</v>
      </c>
      <c r="G639" s="154" t="s">
        <v>16249</v>
      </c>
      <c r="H639" s="154">
        <v>87777707997</v>
      </c>
      <c r="N639" s="154" t="s">
        <v>15455</v>
      </c>
      <c r="O639" s="154" t="s">
        <v>14833</v>
      </c>
      <c r="P639" s="154" t="s">
        <v>14740</v>
      </c>
      <c r="Q639" s="154" t="s">
        <v>16251</v>
      </c>
      <c r="R639" s="154">
        <v>0</v>
      </c>
      <c r="S639" s="154">
        <v>0</v>
      </c>
      <c r="T639" s="154" t="s">
        <v>14797</v>
      </c>
      <c r="U639" s="154">
        <v>671646311</v>
      </c>
      <c r="V639" s="154" t="s">
        <v>16253</v>
      </c>
      <c r="Z639" s="154" t="s">
        <v>14745</v>
      </c>
      <c r="AC639" s="154" t="s">
        <v>14746</v>
      </c>
      <c r="AE639" s="154" t="s">
        <v>14747</v>
      </c>
      <c r="AF639" s="154" t="s">
        <v>14748</v>
      </c>
    </row>
    <row r="640" spans="1:32">
      <c r="A640" s="154" t="s">
        <v>18097</v>
      </c>
      <c r="B640" s="154" t="s">
        <v>16004</v>
      </c>
      <c r="C640" s="154" t="s">
        <v>21829</v>
      </c>
      <c r="D640" s="154" t="s">
        <v>21832</v>
      </c>
      <c r="E640" s="154" t="s">
        <v>14689</v>
      </c>
      <c r="F640" s="154" t="s">
        <v>14461</v>
      </c>
      <c r="H640" s="154" t="s">
        <v>21830</v>
      </c>
      <c r="I640" s="154" t="s">
        <v>21831</v>
      </c>
      <c r="J640" s="154" t="s">
        <v>1453</v>
      </c>
      <c r="K640" s="154" t="s">
        <v>21831</v>
      </c>
      <c r="N640" s="154" t="s">
        <v>14793</v>
      </c>
      <c r="O640" s="154" t="s">
        <v>14794</v>
      </c>
      <c r="P640" s="154" t="s">
        <v>16488</v>
      </c>
      <c r="Q640" s="154" t="s">
        <v>21833</v>
      </c>
      <c r="R640" s="154" t="s">
        <v>21834</v>
      </c>
      <c r="S640" s="154" t="s">
        <v>1453</v>
      </c>
      <c r="T640" s="154" t="s">
        <v>1453</v>
      </c>
      <c r="U640" s="154" t="s">
        <v>1453</v>
      </c>
      <c r="V640" s="154" t="s">
        <v>1453</v>
      </c>
      <c r="X640" s="154" t="s">
        <v>1453</v>
      </c>
      <c r="Z640" s="154" t="s">
        <v>14745</v>
      </c>
      <c r="AC640" s="154" t="s">
        <v>14746</v>
      </c>
      <c r="AE640" s="154" t="s">
        <v>14747</v>
      </c>
      <c r="AF640" s="154" t="s">
        <v>14748</v>
      </c>
    </row>
    <row r="641" spans="1:32">
      <c r="A641" s="154" t="s">
        <v>18098</v>
      </c>
      <c r="B641" s="154" t="s">
        <v>16004</v>
      </c>
      <c r="C641" s="154" t="s">
        <v>21835</v>
      </c>
      <c r="D641" s="154" t="s">
        <v>21837</v>
      </c>
      <c r="E641" s="154" t="s">
        <v>14276</v>
      </c>
      <c r="F641" s="154" t="s">
        <v>14397</v>
      </c>
      <c r="G641" s="154" t="s">
        <v>21841</v>
      </c>
      <c r="H641" s="154" t="s">
        <v>21836</v>
      </c>
      <c r="I641" s="154" t="s">
        <v>1453</v>
      </c>
      <c r="J641" s="154" t="s">
        <v>1453</v>
      </c>
      <c r="K641" s="154" t="s">
        <v>1453</v>
      </c>
      <c r="M641" s="154" t="s">
        <v>1453</v>
      </c>
      <c r="N641" s="154" t="s">
        <v>14793</v>
      </c>
      <c r="O641" s="154" t="s">
        <v>14794</v>
      </c>
      <c r="P641" s="154" t="s">
        <v>14795</v>
      </c>
      <c r="Q641" s="154" t="s">
        <v>21838</v>
      </c>
      <c r="R641" s="154" t="s">
        <v>1453</v>
      </c>
      <c r="S641" s="154" t="s">
        <v>1453</v>
      </c>
      <c r="T641" s="154" t="s">
        <v>14806</v>
      </c>
      <c r="U641" s="154" t="s">
        <v>21839</v>
      </c>
      <c r="V641" s="154">
        <v>1300020519115</v>
      </c>
      <c r="W641" s="154" t="s">
        <v>1453</v>
      </c>
      <c r="X641" s="154" t="s">
        <v>1453</v>
      </c>
      <c r="Y641" s="154" t="s">
        <v>1453</v>
      </c>
      <c r="Z641" s="154" t="s">
        <v>14745</v>
      </c>
      <c r="AC641" s="154" t="s">
        <v>14746</v>
      </c>
      <c r="AD641" s="154" t="s">
        <v>21840</v>
      </c>
      <c r="AE641" s="154" t="s">
        <v>14755</v>
      </c>
      <c r="AF641" s="154" t="s">
        <v>14748</v>
      </c>
    </row>
    <row r="642" spans="1:32">
      <c r="A642" s="154" t="s">
        <v>640</v>
      </c>
      <c r="B642" s="154" t="s">
        <v>16004</v>
      </c>
      <c r="C642" s="154" t="s">
        <v>21842</v>
      </c>
      <c r="D642" s="154" t="s">
        <v>641</v>
      </c>
      <c r="E642" s="154" t="s">
        <v>14689</v>
      </c>
      <c r="F642" s="154" t="s">
        <v>16173</v>
      </c>
      <c r="G642" s="154" t="s">
        <v>14606</v>
      </c>
      <c r="H642" s="154" t="s">
        <v>642</v>
      </c>
      <c r="I642" s="154" t="s">
        <v>643</v>
      </c>
      <c r="J642" s="154" t="s">
        <v>644</v>
      </c>
      <c r="K642" s="154" t="s">
        <v>643</v>
      </c>
      <c r="N642" s="154" t="s">
        <v>15792</v>
      </c>
      <c r="P642" s="154" t="s">
        <v>14740</v>
      </c>
      <c r="Q642" s="154" t="s">
        <v>21843</v>
      </c>
      <c r="AC642" s="154" t="s">
        <v>15226</v>
      </c>
    </row>
    <row r="643" spans="1:32">
      <c r="A643" s="154" t="s">
        <v>18099</v>
      </c>
      <c r="B643" s="154" t="s">
        <v>15303</v>
      </c>
      <c r="C643" s="154" t="s">
        <v>21844</v>
      </c>
      <c r="D643" s="154" t="s">
        <v>21845</v>
      </c>
      <c r="E643" s="154" t="s">
        <v>14324</v>
      </c>
      <c r="F643" s="154" t="s">
        <v>21847</v>
      </c>
      <c r="G643" s="154" t="s">
        <v>21849</v>
      </c>
      <c r="H643" s="154" t="s">
        <v>1453</v>
      </c>
      <c r="I643" s="154" t="s">
        <v>1453</v>
      </c>
      <c r="J643" s="154" t="s">
        <v>1453</v>
      </c>
      <c r="K643" s="154" t="s">
        <v>1453</v>
      </c>
      <c r="M643" s="154" t="s">
        <v>21846</v>
      </c>
      <c r="N643" s="154" t="s">
        <v>15821</v>
      </c>
      <c r="O643" s="154" t="s">
        <v>15331</v>
      </c>
      <c r="P643" s="154" t="s">
        <v>14795</v>
      </c>
      <c r="Q643" s="154" t="s">
        <v>21844</v>
      </c>
      <c r="R643" s="154" t="s">
        <v>1453</v>
      </c>
      <c r="S643" s="154" t="s">
        <v>1453</v>
      </c>
      <c r="T643" s="154" t="s">
        <v>14885</v>
      </c>
      <c r="U643" s="154">
        <v>8520067605</v>
      </c>
      <c r="V643" s="154" t="s">
        <v>21844</v>
      </c>
      <c r="W643" s="154" t="s">
        <v>1453</v>
      </c>
      <c r="X643" s="154" t="s">
        <v>1453</v>
      </c>
      <c r="Y643" s="154" t="s">
        <v>1453</v>
      </c>
      <c r="Z643" s="154" t="s">
        <v>14745</v>
      </c>
      <c r="AA643" s="154" t="s">
        <v>1453</v>
      </c>
      <c r="AB643" s="154" t="s">
        <v>1453</v>
      </c>
      <c r="AC643" s="154" t="s">
        <v>14746</v>
      </c>
      <c r="AD643" s="154" t="s">
        <v>21848</v>
      </c>
      <c r="AE643" s="154" t="s">
        <v>14755</v>
      </c>
      <c r="AF643" s="154" t="s">
        <v>14748</v>
      </c>
    </row>
    <row r="644" spans="1:32">
      <c r="A644" s="154" t="s">
        <v>10801</v>
      </c>
      <c r="B644" s="154" t="s">
        <v>15303</v>
      </c>
      <c r="C644" s="154" t="s">
        <v>10800</v>
      </c>
      <c r="D644" s="154" t="s">
        <v>10802</v>
      </c>
      <c r="E644" s="154" t="s">
        <v>14665</v>
      </c>
      <c r="F644" s="154" t="s">
        <v>15408</v>
      </c>
      <c r="G644" s="154" t="s">
        <v>15504</v>
      </c>
      <c r="H644" s="154" t="s">
        <v>10803</v>
      </c>
      <c r="N644" s="154" t="s">
        <v>15129</v>
      </c>
      <c r="O644" s="154" t="s">
        <v>14794</v>
      </c>
      <c r="P644" s="154" t="s">
        <v>14740</v>
      </c>
      <c r="Q644" s="154" t="s">
        <v>10800</v>
      </c>
      <c r="R644" s="154">
        <v>0</v>
      </c>
      <c r="S644" s="154">
        <v>0</v>
      </c>
      <c r="T644" s="154" t="s">
        <v>14785</v>
      </c>
      <c r="U644" s="154">
        <v>1560011419332</v>
      </c>
      <c r="V644" s="154" t="s">
        <v>10800</v>
      </c>
      <c r="Z644" s="154" t="s">
        <v>14745</v>
      </c>
      <c r="AC644" s="154" t="s">
        <v>14746</v>
      </c>
      <c r="AE644" s="154" t="s">
        <v>14747</v>
      </c>
      <c r="AF644" s="154" t="s">
        <v>14748</v>
      </c>
    </row>
    <row r="645" spans="1:32">
      <c r="A645" s="154" t="s">
        <v>6716</v>
      </c>
      <c r="B645" s="154" t="s">
        <v>16004</v>
      </c>
      <c r="C645" s="154" t="s">
        <v>21850</v>
      </c>
      <c r="D645" s="154" t="s">
        <v>6717</v>
      </c>
      <c r="E645" s="154" t="s">
        <v>14324</v>
      </c>
      <c r="F645" s="154" t="s">
        <v>15378</v>
      </c>
      <c r="G645" s="154" t="s">
        <v>21857</v>
      </c>
      <c r="H645" s="154">
        <v>58351195</v>
      </c>
      <c r="I645" s="154" t="s">
        <v>6718</v>
      </c>
      <c r="J645" s="154">
        <v>58351195</v>
      </c>
      <c r="K645" s="154" t="s">
        <v>6718</v>
      </c>
      <c r="N645" s="154" t="s">
        <v>14860</v>
      </c>
      <c r="O645" s="154" t="s">
        <v>14804</v>
      </c>
      <c r="P645" s="154" t="s">
        <v>14740</v>
      </c>
      <c r="Q645" s="154" t="s">
        <v>21851</v>
      </c>
      <c r="R645" s="154" t="s">
        <v>21852</v>
      </c>
      <c r="S645" s="154" t="s">
        <v>21853</v>
      </c>
      <c r="T645" s="154" t="s">
        <v>14742</v>
      </c>
      <c r="U645" s="154">
        <v>1180007006540</v>
      </c>
      <c r="V645" s="154" t="s">
        <v>21854</v>
      </c>
      <c r="Z645" s="154" t="s">
        <v>14745</v>
      </c>
      <c r="AC645" s="154" t="s">
        <v>14746</v>
      </c>
      <c r="AD645" s="154" t="s">
        <v>21855</v>
      </c>
      <c r="AE645" s="154" t="s">
        <v>14746</v>
      </c>
      <c r="AF645" s="154" t="s">
        <v>21856</v>
      </c>
    </row>
    <row r="646" spans="1:32">
      <c r="A646" s="154" t="s">
        <v>18100</v>
      </c>
      <c r="B646" s="154" t="s">
        <v>16004</v>
      </c>
      <c r="C646" s="154" t="s">
        <v>21858</v>
      </c>
      <c r="D646" s="154" t="s">
        <v>21861</v>
      </c>
      <c r="E646" s="154" t="s">
        <v>15392</v>
      </c>
      <c r="F646" s="154" t="s">
        <v>77</v>
      </c>
      <c r="G646" s="154" t="s">
        <v>21866</v>
      </c>
      <c r="H646" s="154" t="s">
        <v>21859</v>
      </c>
      <c r="I646" s="154" t="s">
        <v>21860</v>
      </c>
      <c r="J646" s="154" t="s">
        <v>1453</v>
      </c>
      <c r="K646" s="154" t="s">
        <v>21860</v>
      </c>
      <c r="N646" s="154" t="s">
        <v>14803</v>
      </c>
      <c r="O646" s="154" t="s">
        <v>14804</v>
      </c>
      <c r="P646" s="154" t="s">
        <v>14740</v>
      </c>
      <c r="Q646" s="154" t="s">
        <v>21862</v>
      </c>
      <c r="R646" s="154" t="s">
        <v>1453</v>
      </c>
      <c r="S646" s="154" t="s">
        <v>21863</v>
      </c>
      <c r="T646" s="154" t="s">
        <v>14742</v>
      </c>
      <c r="U646" s="154">
        <v>1230001325416</v>
      </c>
      <c r="V646" s="154" t="s">
        <v>21864</v>
      </c>
      <c r="W646" s="154" t="s">
        <v>1453</v>
      </c>
      <c r="X646" s="154" t="s">
        <v>1453</v>
      </c>
      <c r="Y646" s="154" t="s">
        <v>1453</v>
      </c>
      <c r="Z646" s="154" t="s">
        <v>14745</v>
      </c>
      <c r="AA646" s="154" t="s">
        <v>1453</v>
      </c>
      <c r="AB646" s="154" t="s">
        <v>1453</v>
      </c>
      <c r="AC646" s="154" t="s">
        <v>14746</v>
      </c>
      <c r="AD646" s="154" t="s">
        <v>21865</v>
      </c>
      <c r="AE646" s="154" t="s">
        <v>14755</v>
      </c>
      <c r="AF646" s="154" t="s">
        <v>14748</v>
      </c>
    </row>
    <row r="647" spans="1:32">
      <c r="A647" s="154" t="s">
        <v>576</v>
      </c>
      <c r="B647" s="154" t="s">
        <v>14735</v>
      </c>
      <c r="C647" s="154" t="s">
        <v>575</v>
      </c>
      <c r="D647" s="154" t="s">
        <v>577</v>
      </c>
      <c r="E647" s="154" t="s">
        <v>6</v>
      </c>
      <c r="G647" s="154" t="s">
        <v>14606</v>
      </c>
      <c r="H647" s="154" t="s">
        <v>578</v>
      </c>
      <c r="J647" s="154" t="s">
        <v>579</v>
      </c>
      <c r="M647" s="154" t="s">
        <v>6</v>
      </c>
      <c r="N647" s="154" t="s">
        <v>4883</v>
      </c>
      <c r="P647" s="154" t="s">
        <v>14740</v>
      </c>
      <c r="T647" s="154" t="s">
        <v>6</v>
      </c>
      <c r="U647" s="154" t="s">
        <v>6</v>
      </c>
      <c r="V647" s="154" t="s">
        <v>6</v>
      </c>
      <c r="AC647" s="154" t="s">
        <v>14746</v>
      </c>
    </row>
    <row r="648" spans="1:32">
      <c r="A648" s="154" t="s">
        <v>8369</v>
      </c>
      <c r="B648" s="154" t="s">
        <v>15303</v>
      </c>
      <c r="C648" s="154" t="s">
        <v>21867</v>
      </c>
      <c r="D648" s="154" t="s">
        <v>21868</v>
      </c>
      <c r="E648" s="154" t="s">
        <v>14934</v>
      </c>
      <c r="F648" s="154" t="s">
        <v>16173</v>
      </c>
      <c r="G648" s="154" t="s">
        <v>1453</v>
      </c>
      <c r="H648" s="154">
        <v>85647482630</v>
      </c>
      <c r="I648" s="154" t="s">
        <v>1453</v>
      </c>
      <c r="J648" s="154" t="s">
        <v>1453</v>
      </c>
      <c r="K648" s="154" t="s">
        <v>1453</v>
      </c>
      <c r="M648" s="154" t="s">
        <v>1453</v>
      </c>
      <c r="N648" s="154" t="s">
        <v>21869</v>
      </c>
      <c r="O648" s="154" t="s">
        <v>14892</v>
      </c>
      <c r="P648" s="154" t="s">
        <v>14795</v>
      </c>
      <c r="Q648" s="154" t="s">
        <v>8368</v>
      </c>
      <c r="R648" s="154" t="s">
        <v>1453</v>
      </c>
      <c r="S648" s="154" t="s">
        <v>1453</v>
      </c>
      <c r="T648" s="154" t="s">
        <v>8368</v>
      </c>
      <c r="U648" s="154" t="s">
        <v>21870</v>
      </c>
      <c r="V648" s="154" t="s">
        <v>14850</v>
      </c>
      <c r="W648" s="154" t="s">
        <v>1453</v>
      </c>
      <c r="X648" s="154" t="s">
        <v>1453</v>
      </c>
      <c r="Y648" s="154" t="s">
        <v>1453</v>
      </c>
      <c r="Z648" s="154" t="s">
        <v>14745</v>
      </c>
      <c r="AA648" s="154" t="s">
        <v>1453</v>
      </c>
      <c r="AB648" s="154" t="s">
        <v>1453</v>
      </c>
      <c r="AC648" s="154" t="s">
        <v>14746</v>
      </c>
      <c r="AE648" s="154" t="s">
        <v>15226</v>
      </c>
      <c r="AF648" s="154" t="s">
        <v>14748</v>
      </c>
    </row>
    <row r="649" spans="1:32">
      <c r="A649" s="154" t="s">
        <v>15029</v>
      </c>
      <c r="B649" s="154" t="s">
        <v>14307</v>
      </c>
      <c r="C649" s="154" t="s">
        <v>15030</v>
      </c>
      <c r="D649" s="154" t="s">
        <v>15031</v>
      </c>
      <c r="E649" s="154" t="s">
        <v>14934</v>
      </c>
      <c r="F649" s="154" t="s">
        <v>14935</v>
      </c>
      <c r="G649" s="154" t="s">
        <v>15032</v>
      </c>
      <c r="H649" s="154">
        <v>85894327516</v>
      </c>
      <c r="I649" s="154" t="s">
        <v>1453</v>
      </c>
      <c r="J649" s="154" t="s">
        <v>1453</v>
      </c>
      <c r="K649" s="154" t="s">
        <v>1453</v>
      </c>
      <c r="N649" s="154" t="s">
        <v>15034</v>
      </c>
      <c r="O649" s="154" t="s">
        <v>14951</v>
      </c>
      <c r="P649" s="154" t="s">
        <v>14740</v>
      </c>
      <c r="Q649" s="154" t="s">
        <v>15030</v>
      </c>
      <c r="R649" s="154" t="s">
        <v>1453</v>
      </c>
      <c r="S649" s="154" t="s">
        <v>1453</v>
      </c>
      <c r="T649" s="154" t="s">
        <v>14869</v>
      </c>
      <c r="U649" s="154">
        <v>3901117239509</v>
      </c>
      <c r="V649" s="154" t="s">
        <v>15030</v>
      </c>
      <c r="W649" s="154" t="s">
        <v>1453</v>
      </c>
      <c r="X649" s="154" t="s">
        <v>1453</v>
      </c>
      <c r="Y649" s="154" t="s">
        <v>1453</v>
      </c>
      <c r="Z649" s="154" t="s">
        <v>14745</v>
      </c>
      <c r="AA649" s="154" t="s">
        <v>1453</v>
      </c>
      <c r="AB649" s="154" t="s">
        <v>1453</v>
      </c>
      <c r="AC649" s="154" t="s">
        <v>14746</v>
      </c>
      <c r="AE649" s="154" t="s">
        <v>14747</v>
      </c>
      <c r="AF649" s="154" t="s">
        <v>14748</v>
      </c>
    </row>
    <row r="650" spans="1:32">
      <c r="A650" s="154" t="s">
        <v>9480</v>
      </c>
      <c r="B650" s="154" t="s">
        <v>14307</v>
      </c>
      <c r="C650" s="154" t="s">
        <v>21871</v>
      </c>
      <c r="D650" s="154" t="s">
        <v>21873</v>
      </c>
      <c r="E650" s="154" t="s">
        <v>14934</v>
      </c>
      <c r="F650" s="154" t="s">
        <v>14935</v>
      </c>
      <c r="G650" s="154" t="s">
        <v>21879</v>
      </c>
      <c r="H650" s="154" t="s">
        <v>21872</v>
      </c>
      <c r="I650" s="154">
        <v>0</v>
      </c>
      <c r="J650" s="154">
        <v>0</v>
      </c>
      <c r="K650" s="154">
        <v>0</v>
      </c>
      <c r="M650" s="154" t="s">
        <v>21874</v>
      </c>
      <c r="N650" s="154" t="s">
        <v>21875</v>
      </c>
      <c r="O650" s="154" t="s">
        <v>14892</v>
      </c>
      <c r="P650" s="154" t="s">
        <v>14740</v>
      </c>
      <c r="Q650" s="154" t="s">
        <v>21876</v>
      </c>
      <c r="R650" s="154">
        <v>0</v>
      </c>
      <c r="S650" s="154">
        <v>0</v>
      </c>
      <c r="T650" s="154" t="s">
        <v>14900</v>
      </c>
      <c r="U650" s="154" t="s">
        <v>21877</v>
      </c>
      <c r="V650" s="154" t="s">
        <v>21878</v>
      </c>
      <c r="W650" s="154">
        <v>0</v>
      </c>
      <c r="X650" s="154">
        <v>0</v>
      </c>
      <c r="Y650" s="154">
        <v>0</v>
      </c>
      <c r="Z650" s="154" t="s">
        <v>14745</v>
      </c>
      <c r="AA650" s="154">
        <v>0</v>
      </c>
      <c r="AB650" s="154">
        <v>0</v>
      </c>
      <c r="AC650" s="154" t="s">
        <v>14746</v>
      </c>
      <c r="AE650" s="154" t="s">
        <v>15226</v>
      </c>
      <c r="AF650" s="154" t="s">
        <v>14748</v>
      </c>
    </row>
    <row r="651" spans="1:32">
      <c r="A651" s="154" t="s">
        <v>9765</v>
      </c>
      <c r="B651" s="154" t="s">
        <v>15303</v>
      </c>
      <c r="C651" s="154" t="s">
        <v>21880</v>
      </c>
      <c r="D651" s="154" t="s">
        <v>9766</v>
      </c>
      <c r="E651" s="154" t="s">
        <v>14276</v>
      </c>
      <c r="F651" s="154" t="s">
        <v>14401</v>
      </c>
      <c r="G651" s="154" t="s">
        <v>21884</v>
      </c>
      <c r="H651" s="154" t="s">
        <v>9767</v>
      </c>
      <c r="I651" s="154">
        <v>0</v>
      </c>
      <c r="J651" s="154">
        <v>0</v>
      </c>
      <c r="K651" s="154">
        <v>0</v>
      </c>
      <c r="M651" s="154" t="s">
        <v>21881</v>
      </c>
      <c r="N651" s="154" t="s">
        <v>15249</v>
      </c>
      <c r="O651" s="154" t="s">
        <v>14794</v>
      </c>
      <c r="P651" s="154" t="s">
        <v>14740</v>
      </c>
      <c r="Q651" s="154" t="s">
        <v>21882</v>
      </c>
      <c r="R651" s="154">
        <v>0</v>
      </c>
      <c r="S651" s="154">
        <v>0</v>
      </c>
      <c r="T651" s="154" t="s">
        <v>14742</v>
      </c>
      <c r="U651" s="154" t="s">
        <v>21883</v>
      </c>
      <c r="V651" s="154" t="s">
        <v>9764</v>
      </c>
      <c r="W651" s="154">
        <v>0</v>
      </c>
      <c r="X651" s="154">
        <v>0</v>
      </c>
      <c r="Y651" s="154">
        <v>0</v>
      </c>
      <c r="Z651" s="154" t="s">
        <v>14745</v>
      </c>
      <c r="AA651" s="154">
        <v>0</v>
      </c>
      <c r="AB651" s="154">
        <v>0</v>
      </c>
      <c r="AC651" s="154" t="s">
        <v>14746</v>
      </c>
      <c r="AE651" s="154" t="s">
        <v>15226</v>
      </c>
      <c r="AF651" s="154" t="s">
        <v>14748</v>
      </c>
    </row>
    <row r="652" spans="1:32">
      <c r="A652" s="154" t="s">
        <v>18101</v>
      </c>
      <c r="B652" s="154" t="s">
        <v>14735</v>
      </c>
      <c r="C652" s="154" t="s">
        <v>21885</v>
      </c>
      <c r="D652" s="154" t="s">
        <v>21886</v>
      </c>
      <c r="E652" s="154" t="s">
        <v>14665</v>
      </c>
      <c r="F652" s="154" t="s">
        <v>14401</v>
      </c>
      <c r="G652" s="154" t="s">
        <v>21888</v>
      </c>
      <c r="H652" s="154">
        <v>81229443432</v>
      </c>
      <c r="I652" s="154" t="s">
        <v>1453</v>
      </c>
      <c r="J652" s="154" t="s">
        <v>1453</v>
      </c>
      <c r="K652" s="154" t="s">
        <v>1453</v>
      </c>
      <c r="N652" s="154" t="s">
        <v>21404</v>
      </c>
      <c r="O652" s="154" t="s">
        <v>14892</v>
      </c>
      <c r="P652" s="154" t="s">
        <v>14740</v>
      </c>
      <c r="Q652" s="154" t="s">
        <v>21887</v>
      </c>
      <c r="R652" s="154" t="s">
        <v>1453</v>
      </c>
      <c r="S652" s="154" t="s">
        <v>1453</v>
      </c>
      <c r="T652" s="154" t="s">
        <v>14797</v>
      </c>
      <c r="U652" s="154">
        <v>961037611</v>
      </c>
      <c r="V652" s="154" t="s">
        <v>21887</v>
      </c>
      <c r="W652" s="154" t="s">
        <v>1453</v>
      </c>
      <c r="X652" s="154" t="s">
        <v>1453</v>
      </c>
      <c r="Y652" s="154" t="s">
        <v>1453</v>
      </c>
      <c r="Z652" s="154" t="s">
        <v>14745</v>
      </c>
      <c r="AA652" s="154" t="s">
        <v>1453</v>
      </c>
      <c r="AB652" s="154" t="s">
        <v>1453</v>
      </c>
      <c r="AC652" s="154" t="s">
        <v>14746</v>
      </c>
      <c r="AE652" s="154" t="s">
        <v>14747</v>
      </c>
      <c r="AF652" s="154" t="s">
        <v>14748</v>
      </c>
    </row>
    <row r="653" spans="1:32">
      <c r="A653" s="154" t="s">
        <v>18102</v>
      </c>
      <c r="B653" s="154" t="s">
        <v>16004</v>
      </c>
      <c r="C653" s="154" t="s">
        <v>21889</v>
      </c>
      <c r="D653" s="154" t="s">
        <v>21891</v>
      </c>
      <c r="E653" s="154" t="s">
        <v>14477</v>
      </c>
      <c r="F653" s="154" t="s">
        <v>16918</v>
      </c>
      <c r="G653" s="154" t="s">
        <v>21894</v>
      </c>
      <c r="H653" s="154" t="s">
        <v>21890</v>
      </c>
      <c r="N653" s="154" t="s">
        <v>14832</v>
      </c>
      <c r="O653" s="154" t="s">
        <v>14833</v>
      </c>
      <c r="P653" s="154" t="s">
        <v>14740</v>
      </c>
      <c r="Q653" s="154" t="s">
        <v>21892</v>
      </c>
      <c r="R653" s="154">
        <v>0</v>
      </c>
      <c r="S653" s="154">
        <v>0</v>
      </c>
      <c r="T653" s="154" t="s">
        <v>14785</v>
      </c>
      <c r="U653" s="154">
        <v>1550004786193</v>
      </c>
      <c r="V653" s="154" t="s">
        <v>21893</v>
      </c>
      <c r="Z653" s="154" t="s">
        <v>14745</v>
      </c>
      <c r="AC653" s="154" t="s">
        <v>14746</v>
      </c>
      <c r="AD653" s="154">
        <v>317114320402000</v>
      </c>
      <c r="AE653" s="154" t="s">
        <v>14755</v>
      </c>
      <c r="AF653" s="154" t="s">
        <v>14748</v>
      </c>
    </row>
    <row r="654" spans="1:32">
      <c r="A654" s="154" t="s">
        <v>11388</v>
      </c>
      <c r="B654" s="154" t="s">
        <v>16004</v>
      </c>
      <c r="C654" s="154" t="s">
        <v>11387</v>
      </c>
      <c r="D654" s="154" t="s">
        <v>11389</v>
      </c>
      <c r="E654" s="154" t="s">
        <v>16255</v>
      </c>
      <c r="F654" s="154" t="s">
        <v>14437</v>
      </c>
      <c r="H654" s="154">
        <v>622164701999</v>
      </c>
      <c r="I654" s="154" t="s">
        <v>11390</v>
      </c>
      <c r="J654" s="154">
        <v>622164715999</v>
      </c>
      <c r="K654" s="154" t="s">
        <v>11390</v>
      </c>
      <c r="N654" s="154" t="s">
        <v>15434</v>
      </c>
      <c r="O654" s="154" t="s">
        <v>14804</v>
      </c>
      <c r="P654" s="154" t="s">
        <v>14740</v>
      </c>
      <c r="Q654" s="154" t="s">
        <v>16258</v>
      </c>
      <c r="R654" s="154">
        <v>6281296906863</v>
      </c>
      <c r="S654" s="154" t="s">
        <v>1453</v>
      </c>
      <c r="T654" s="154" t="s">
        <v>14797</v>
      </c>
      <c r="U654" s="154">
        <v>2123078888</v>
      </c>
      <c r="V654" s="154" t="s">
        <v>16261</v>
      </c>
      <c r="Z654" s="154" t="s">
        <v>14745</v>
      </c>
      <c r="AC654" s="154" t="s">
        <v>14746</v>
      </c>
      <c r="AD654" s="154">
        <v>11111</v>
      </c>
      <c r="AE654" s="154" t="s">
        <v>14747</v>
      </c>
      <c r="AF654" s="154" t="s">
        <v>14748</v>
      </c>
    </row>
    <row r="655" spans="1:32">
      <c r="A655" s="154" t="s">
        <v>866</v>
      </c>
      <c r="B655" s="154" t="s">
        <v>16004</v>
      </c>
      <c r="C655" s="154" t="s">
        <v>865</v>
      </c>
      <c r="D655" s="154" t="s">
        <v>867</v>
      </c>
      <c r="E655" s="154" t="s">
        <v>6</v>
      </c>
      <c r="G655" s="154" t="s">
        <v>14606</v>
      </c>
      <c r="H655" s="154" t="s">
        <v>868</v>
      </c>
      <c r="J655" s="154" t="s">
        <v>869</v>
      </c>
      <c r="M655" s="154" t="s">
        <v>6</v>
      </c>
      <c r="N655" s="154" t="s">
        <v>2273</v>
      </c>
      <c r="P655" s="154" t="s">
        <v>14740</v>
      </c>
      <c r="Q655" s="154" t="s">
        <v>21895</v>
      </c>
      <c r="T655" s="154" t="s">
        <v>6</v>
      </c>
      <c r="U655" s="154" t="s">
        <v>6</v>
      </c>
      <c r="V655" s="154" t="s">
        <v>6</v>
      </c>
      <c r="AC655" s="154" t="s">
        <v>14746</v>
      </c>
    </row>
    <row r="656" spans="1:32">
      <c r="A656" s="154" t="s">
        <v>18103</v>
      </c>
      <c r="B656" s="154" t="s">
        <v>14305</v>
      </c>
      <c r="C656" s="154" t="s">
        <v>21896</v>
      </c>
      <c r="D656" s="154" t="s">
        <v>21897</v>
      </c>
      <c r="E656" s="154" t="s">
        <v>20560</v>
      </c>
      <c r="F656" s="154" t="s">
        <v>17038</v>
      </c>
      <c r="H656" s="154">
        <v>85280059274</v>
      </c>
      <c r="I656" s="154" t="s">
        <v>1453</v>
      </c>
      <c r="J656" s="154" t="s">
        <v>1453</v>
      </c>
      <c r="K656" s="154" t="s">
        <v>1453</v>
      </c>
      <c r="N656" s="154" t="s">
        <v>14803</v>
      </c>
      <c r="O656" s="154" t="s">
        <v>14804</v>
      </c>
      <c r="P656" s="154" t="s">
        <v>14740</v>
      </c>
      <c r="Q656" s="154" t="s">
        <v>18994</v>
      </c>
      <c r="R656" s="154" t="s">
        <v>1453</v>
      </c>
      <c r="S656" s="154" t="s">
        <v>1453</v>
      </c>
      <c r="T656" s="154" t="s">
        <v>14797</v>
      </c>
      <c r="U656" s="154">
        <v>2820429519</v>
      </c>
      <c r="V656" s="154" t="s">
        <v>21898</v>
      </c>
      <c r="Z656" s="154" t="s">
        <v>14745</v>
      </c>
      <c r="AC656" s="154" t="s">
        <v>14746</v>
      </c>
      <c r="AE656" s="154" t="s">
        <v>14747</v>
      </c>
      <c r="AF656" s="154" t="s">
        <v>14748</v>
      </c>
    </row>
    <row r="657" spans="1:32">
      <c r="A657" s="154" t="s">
        <v>11515</v>
      </c>
      <c r="B657" s="154" t="s">
        <v>16004</v>
      </c>
      <c r="C657" s="154" t="s">
        <v>11514</v>
      </c>
      <c r="D657" s="154" t="s">
        <v>11516</v>
      </c>
      <c r="E657" s="154" t="s">
        <v>14276</v>
      </c>
      <c r="F657" s="154" t="s">
        <v>15708</v>
      </c>
      <c r="H657" s="154" t="s">
        <v>11517</v>
      </c>
      <c r="I657" s="154" t="s">
        <v>11518</v>
      </c>
      <c r="K657" s="154" t="s">
        <v>11518</v>
      </c>
      <c r="N657" s="154" t="s">
        <v>14910</v>
      </c>
      <c r="O657" s="154" t="s">
        <v>14794</v>
      </c>
      <c r="P657" s="154" t="s">
        <v>14740</v>
      </c>
      <c r="Q657" s="154" t="s">
        <v>21899</v>
      </c>
      <c r="R657" s="154">
        <v>0</v>
      </c>
      <c r="S657" s="154">
        <v>0</v>
      </c>
      <c r="T657" s="154" t="s">
        <v>14785</v>
      </c>
      <c r="U657" s="154">
        <v>1320020832755</v>
      </c>
      <c r="V657" s="154" t="s">
        <v>11514</v>
      </c>
      <c r="Z657" s="154" t="s">
        <v>14745</v>
      </c>
      <c r="AC657" s="154" t="s">
        <v>14746</v>
      </c>
      <c r="AD657" s="154">
        <v>827244500446000</v>
      </c>
      <c r="AE657" s="154" t="s">
        <v>14747</v>
      </c>
      <c r="AF657" s="154" t="s">
        <v>14748</v>
      </c>
    </row>
    <row r="658" spans="1:32">
      <c r="A658" s="154" t="s">
        <v>6421</v>
      </c>
      <c r="B658" s="154" t="s">
        <v>15303</v>
      </c>
      <c r="C658" s="154" t="s">
        <v>21900</v>
      </c>
      <c r="D658" s="154" t="s">
        <v>6422</v>
      </c>
      <c r="E658" s="154" t="s">
        <v>14324</v>
      </c>
      <c r="F658" s="154" t="s">
        <v>15378</v>
      </c>
      <c r="G658" s="154" t="s">
        <v>21903</v>
      </c>
      <c r="H658" s="154">
        <v>81399333733</v>
      </c>
      <c r="N658" s="154" t="s">
        <v>14803</v>
      </c>
      <c r="O658" s="154" t="s">
        <v>14804</v>
      </c>
      <c r="P658" s="154" t="s">
        <v>14740</v>
      </c>
      <c r="Q658" s="154" t="s">
        <v>21901</v>
      </c>
      <c r="R658" s="154" t="s">
        <v>4816</v>
      </c>
      <c r="S658" s="154" t="s">
        <v>4816</v>
      </c>
      <c r="T658" s="154" t="s">
        <v>14797</v>
      </c>
      <c r="U658" s="154">
        <v>272221063</v>
      </c>
      <c r="V658" s="154" t="s">
        <v>21902</v>
      </c>
      <c r="Z658" s="154" t="s">
        <v>14745</v>
      </c>
      <c r="AC658" s="154" t="s">
        <v>14746</v>
      </c>
      <c r="AE658" s="154" t="s">
        <v>15226</v>
      </c>
      <c r="AF658" s="154" t="s">
        <v>14748</v>
      </c>
    </row>
    <row r="659" spans="1:32">
      <c r="A659" s="154" t="s">
        <v>18104</v>
      </c>
      <c r="B659" s="154" t="s">
        <v>15303</v>
      </c>
      <c r="C659" s="154" t="s">
        <v>21904</v>
      </c>
      <c r="D659" s="154" t="s">
        <v>21905</v>
      </c>
      <c r="E659" s="154" t="s">
        <v>14308</v>
      </c>
      <c r="F659" s="154" t="s">
        <v>15349</v>
      </c>
      <c r="G659" s="154" t="s">
        <v>21906</v>
      </c>
      <c r="H659" s="154" t="s">
        <v>1453</v>
      </c>
      <c r="I659" s="154" t="s">
        <v>1453</v>
      </c>
      <c r="J659" s="154" t="s">
        <v>1453</v>
      </c>
      <c r="K659" s="154" t="s">
        <v>1453</v>
      </c>
      <c r="N659" s="154" t="s">
        <v>14848</v>
      </c>
      <c r="O659" s="154" t="s">
        <v>14804</v>
      </c>
      <c r="P659" s="154" t="s">
        <v>14740</v>
      </c>
      <c r="Q659" s="154" t="s">
        <v>1453</v>
      </c>
      <c r="R659" s="154" t="s">
        <v>1453</v>
      </c>
      <c r="S659" s="154" t="s">
        <v>1453</v>
      </c>
      <c r="T659" s="154" t="s">
        <v>15351</v>
      </c>
      <c r="U659" s="154" t="s">
        <v>15351</v>
      </c>
      <c r="V659" s="154" t="s">
        <v>15351</v>
      </c>
      <c r="W659" s="154" t="s">
        <v>1453</v>
      </c>
      <c r="X659" s="154" t="s">
        <v>1453</v>
      </c>
      <c r="Y659" s="154" t="s">
        <v>1453</v>
      </c>
      <c r="Z659" s="154" t="s">
        <v>14745</v>
      </c>
      <c r="AA659" s="154" t="s">
        <v>1453</v>
      </c>
      <c r="AB659" s="154" t="s">
        <v>1453</v>
      </c>
      <c r="AC659" s="154" t="s">
        <v>14746</v>
      </c>
      <c r="AE659" s="154" t="s">
        <v>14747</v>
      </c>
      <c r="AF659" s="154" t="s">
        <v>14748</v>
      </c>
    </row>
    <row r="660" spans="1:32">
      <c r="A660" s="154" t="s">
        <v>15506</v>
      </c>
      <c r="B660" s="154" t="s">
        <v>15303</v>
      </c>
      <c r="C660" s="154" t="s">
        <v>15507</v>
      </c>
      <c r="D660" s="154" t="s">
        <v>15508</v>
      </c>
      <c r="E660" s="154" t="s">
        <v>15362</v>
      </c>
      <c r="F660" s="154" t="s">
        <v>15363</v>
      </c>
      <c r="G660" s="154" t="s">
        <v>15509</v>
      </c>
      <c r="H660" s="154">
        <v>85255241523</v>
      </c>
      <c r="I660" s="154" t="s">
        <v>1453</v>
      </c>
      <c r="J660" s="154" t="s">
        <v>1453</v>
      </c>
      <c r="K660" s="154" t="s">
        <v>1453</v>
      </c>
      <c r="N660" s="154" t="s">
        <v>14738</v>
      </c>
      <c r="O660" s="154" t="s">
        <v>14739</v>
      </c>
      <c r="P660" s="154" t="s">
        <v>14740</v>
      </c>
      <c r="Q660" s="154" t="s">
        <v>15507</v>
      </c>
      <c r="R660" s="154" t="s">
        <v>1453</v>
      </c>
      <c r="S660" s="154" t="s">
        <v>1453</v>
      </c>
      <c r="T660" s="154" t="s">
        <v>15511</v>
      </c>
      <c r="U660" s="154">
        <v>202019976344</v>
      </c>
      <c r="V660" s="154" t="s">
        <v>15507</v>
      </c>
      <c r="W660" s="154" t="s">
        <v>1453</v>
      </c>
      <c r="X660" s="154" t="s">
        <v>1453</v>
      </c>
      <c r="Y660" s="154" t="s">
        <v>1453</v>
      </c>
      <c r="Z660" s="154" t="s">
        <v>14745</v>
      </c>
      <c r="AA660" s="154" t="s">
        <v>1453</v>
      </c>
      <c r="AB660" s="154" t="s">
        <v>1453</v>
      </c>
      <c r="AC660" s="154" t="s">
        <v>14746</v>
      </c>
      <c r="AD660" s="154" t="s">
        <v>15513</v>
      </c>
      <c r="AE660" s="154" t="s">
        <v>14755</v>
      </c>
      <c r="AF660" s="154" t="s">
        <v>14748</v>
      </c>
    </row>
    <row r="661" spans="1:32">
      <c r="A661" s="154" t="s">
        <v>18105</v>
      </c>
      <c r="B661" s="154" t="s">
        <v>16004</v>
      </c>
      <c r="C661" s="154" t="s">
        <v>21907</v>
      </c>
      <c r="D661" s="154" t="s">
        <v>21909</v>
      </c>
      <c r="E661" s="154" t="s">
        <v>14704</v>
      </c>
      <c r="F661" s="154" t="s">
        <v>14467</v>
      </c>
      <c r="H661" s="154" t="s">
        <v>21908</v>
      </c>
      <c r="N661" s="154" t="s">
        <v>15821</v>
      </c>
      <c r="O661" s="154" t="s">
        <v>15331</v>
      </c>
      <c r="P661" s="154" t="s">
        <v>14740</v>
      </c>
      <c r="Q661" s="154" t="s">
        <v>21910</v>
      </c>
      <c r="R661" s="154">
        <v>0</v>
      </c>
      <c r="S661" s="154">
        <v>0</v>
      </c>
      <c r="T661" s="154" t="s">
        <v>14785</v>
      </c>
      <c r="U661" s="154">
        <v>1090069778181</v>
      </c>
      <c r="V661" s="154" t="s">
        <v>21910</v>
      </c>
      <c r="Z661" s="154" t="s">
        <v>14745</v>
      </c>
      <c r="AC661" s="154" t="s">
        <v>14746</v>
      </c>
      <c r="AD661" s="154">
        <v>915887756215000</v>
      </c>
      <c r="AE661" s="154" t="s">
        <v>14755</v>
      </c>
      <c r="AF661" s="154" t="s">
        <v>14748</v>
      </c>
    </row>
    <row r="662" spans="1:32">
      <c r="A662" s="154" t="s">
        <v>10488</v>
      </c>
      <c r="B662" s="154" t="s">
        <v>15303</v>
      </c>
      <c r="C662" s="154" t="s">
        <v>10487</v>
      </c>
      <c r="D662" s="154" t="s">
        <v>10489</v>
      </c>
      <c r="E662" s="154" t="s">
        <v>20566</v>
      </c>
      <c r="F662" s="154" t="s">
        <v>20567</v>
      </c>
      <c r="H662" s="154">
        <v>81317018359</v>
      </c>
      <c r="M662" s="154" t="s">
        <v>21911</v>
      </c>
      <c r="N662" s="154" t="s">
        <v>15249</v>
      </c>
      <c r="O662" s="154" t="s">
        <v>14794</v>
      </c>
      <c r="P662" s="154" t="s">
        <v>14740</v>
      </c>
      <c r="Q662" s="154" t="s">
        <v>21912</v>
      </c>
      <c r="R662" s="154">
        <v>0</v>
      </c>
      <c r="S662" s="154">
        <v>0</v>
      </c>
      <c r="T662" s="154" t="s">
        <v>14797</v>
      </c>
      <c r="U662" s="154">
        <v>7660182521</v>
      </c>
      <c r="V662" s="154" t="s">
        <v>21913</v>
      </c>
      <c r="Z662" s="154" t="s">
        <v>14745</v>
      </c>
      <c r="AC662" s="154" t="s">
        <v>14746</v>
      </c>
      <c r="AE662" s="154" t="s">
        <v>14747</v>
      </c>
      <c r="AF662" s="154" t="s">
        <v>14748</v>
      </c>
    </row>
    <row r="663" spans="1:32">
      <c r="A663" s="154" t="s">
        <v>14634</v>
      </c>
      <c r="B663" s="154" t="s">
        <v>14735</v>
      </c>
      <c r="C663" s="154" t="s">
        <v>14638</v>
      </c>
      <c r="D663" s="154" t="s">
        <v>14816</v>
      </c>
      <c r="E663" s="154" t="s">
        <v>14276</v>
      </c>
      <c r="F663" s="154" t="s">
        <v>14440</v>
      </c>
      <c r="G663" s="154" t="s">
        <v>14645</v>
      </c>
      <c r="H663" s="154" t="s">
        <v>14817</v>
      </c>
      <c r="I663" s="154" t="s">
        <v>14818</v>
      </c>
      <c r="K663" s="154" t="s">
        <v>14818</v>
      </c>
      <c r="N663" s="154" t="s">
        <v>14819</v>
      </c>
      <c r="O663" s="154" t="s">
        <v>14820</v>
      </c>
      <c r="P663" s="154" t="s">
        <v>14740</v>
      </c>
      <c r="Q663" s="154" t="s">
        <v>14821</v>
      </c>
      <c r="R663" s="154" t="s">
        <v>1453</v>
      </c>
      <c r="S663" s="154" t="s">
        <v>1453</v>
      </c>
      <c r="T663" s="154" t="s">
        <v>14742</v>
      </c>
      <c r="U663" s="154" t="s">
        <v>14822</v>
      </c>
      <c r="V663" s="154" t="s">
        <v>14823</v>
      </c>
      <c r="Z663" s="154" t="s">
        <v>14745</v>
      </c>
      <c r="AC663" s="154" t="s">
        <v>14746</v>
      </c>
      <c r="AE663" s="154" t="s">
        <v>14747</v>
      </c>
      <c r="AF663" s="154" t="s">
        <v>14748</v>
      </c>
    </row>
    <row r="664" spans="1:32">
      <c r="A664" s="154" t="s">
        <v>4932</v>
      </c>
      <c r="B664" s="154" t="s">
        <v>15303</v>
      </c>
      <c r="C664" s="154" t="s">
        <v>21914</v>
      </c>
      <c r="D664" s="154" t="s">
        <v>4933</v>
      </c>
      <c r="E664" s="154" t="s">
        <v>14466</v>
      </c>
      <c r="F664" s="154" t="s">
        <v>14500</v>
      </c>
      <c r="G664" s="154" t="s">
        <v>14606</v>
      </c>
      <c r="H664" s="154">
        <v>81255669981</v>
      </c>
      <c r="J664" s="154">
        <v>81255669981</v>
      </c>
      <c r="N664" s="154" t="s">
        <v>1628</v>
      </c>
      <c r="P664" s="154" t="s">
        <v>14740</v>
      </c>
      <c r="Q664" s="154" t="s">
        <v>4931</v>
      </c>
      <c r="R664" s="154" t="s">
        <v>4931</v>
      </c>
      <c r="S664" s="154" t="s">
        <v>4931</v>
      </c>
      <c r="T664" s="154" t="s">
        <v>14785</v>
      </c>
      <c r="U664" s="154" t="s">
        <v>4931</v>
      </c>
      <c r="V664" s="154">
        <v>1080006102421</v>
      </c>
      <c r="Z664" s="154" t="s">
        <v>14745</v>
      </c>
      <c r="AC664" s="154" t="s">
        <v>14746</v>
      </c>
      <c r="AE664" s="154" t="s">
        <v>15226</v>
      </c>
      <c r="AF664" s="154" t="s">
        <v>14748</v>
      </c>
    </row>
    <row r="665" spans="1:32">
      <c r="A665" s="154" t="s">
        <v>7876</v>
      </c>
      <c r="B665" s="154" t="s">
        <v>14307</v>
      </c>
      <c r="C665" s="154" t="s">
        <v>21915</v>
      </c>
      <c r="D665" s="154" t="s">
        <v>7877</v>
      </c>
      <c r="E665" s="154" t="s">
        <v>14934</v>
      </c>
      <c r="F665" s="154" t="s">
        <v>15222</v>
      </c>
      <c r="H665" s="154">
        <v>8119696703</v>
      </c>
      <c r="N665" s="154" t="s">
        <v>18805</v>
      </c>
      <c r="O665" s="154" t="s">
        <v>14794</v>
      </c>
      <c r="P665" s="154" t="s">
        <v>14740</v>
      </c>
      <c r="Q665" s="154" t="s">
        <v>7875</v>
      </c>
      <c r="R665" s="154">
        <v>0</v>
      </c>
      <c r="S665" s="154">
        <v>0</v>
      </c>
      <c r="T665" s="154" t="s">
        <v>14785</v>
      </c>
      <c r="U665" s="154">
        <v>9000002759109</v>
      </c>
      <c r="V665" s="154" t="s">
        <v>21916</v>
      </c>
      <c r="Z665" s="154" t="s">
        <v>14745</v>
      </c>
      <c r="AC665" s="154" t="s">
        <v>14746</v>
      </c>
      <c r="AE665" s="154" t="s">
        <v>15226</v>
      </c>
      <c r="AF665" s="154" t="s">
        <v>14748</v>
      </c>
    </row>
    <row r="666" spans="1:32">
      <c r="A666" s="154" t="s">
        <v>8200</v>
      </c>
      <c r="B666" s="154" t="s">
        <v>14307</v>
      </c>
      <c r="C666" s="154" t="s">
        <v>21917</v>
      </c>
      <c r="D666" s="154" t="s">
        <v>8201</v>
      </c>
      <c r="E666" s="154" t="s">
        <v>14934</v>
      </c>
      <c r="F666" s="154" t="s">
        <v>16094</v>
      </c>
      <c r="G666" s="154" t="s">
        <v>21922</v>
      </c>
      <c r="H666" s="154">
        <v>81397587898</v>
      </c>
      <c r="I666" s="154" t="s">
        <v>8202</v>
      </c>
      <c r="K666" s="154" t="s">
        <v>8202</v>
      </c>
      <c r="N666" s="154" t="s">
        <v>20792</v>
      </c>
      <c r="O666" s="154" t="s">
        <v>14988</v>
      </c>
      <c r="P666" s="154" t="s">
        <v>14740</v>
      </c>
      <c r="Q666" s="154" t="s">
        <v>21918</v>
      </c>
      <c r="R666" s="154" t="s">
        <v>21919</v>
      </c>
      <c r="S666" s="154" t="s">
        <v>21920</v>
      </c>
      <c r="T666" s="154" t="s">
        <v>16064</v>
      </c>
      <c r="U666" s="154" t="s">
        <v>21921</v>
      </c>
      <c r="V666" s="154" t="s">
        <v>8199</v>
      </c>
      <c r="W666" s="154">
        <v>2015</v>
      </c>
      <c r="X666" s="154">
        <v>2015</v>
      </c>
      <c r="Z666" s="154" t="s">
        <v>14745</v>
      </c>
      <c r="AC666" s="154" t="s">
        <v>14746</v>
      </c>
      <c r="AE666" s="154" t="s">
        <v>15226</v>
      </c>
      <c r="AF666" s="154" t="s">
        <v>14748</v>
      </c>
    </row>
    <row r="667" spans="1:32">
      <c r="A667" s="154" t="s">
        <v>8884</v>
      </c>
      <c r="B667" s="154" t="s">
        <v>14307</v>
      </c>
      <c r="C667" s="154" t="s">
        <v>21923</v>
      </c>
      <c r="D667" s="154" t="s">
        <v>21924</v>
      </c>
      <c r="E667" s="154" t="s">
        <v>14934</v>
      </c>
      <c r="F667" s="154" t="s">
        <v>14935</v>
      </c>
      <c r="G667" s="154" t="s">
        <v>21929</v>
      </c>
      <c r="H667" s="154">
        <v>81375105796</v>
      </c>
      <c r="I667" s="154" t="s">
        <v>8886</v>
      </c>
      <c r="K667" s="154" t="s">
        <v>8886</v>
      </c>
      <c r="N667" s="154" t="s">
        <v>21925</v>
      </c>
      <c r="O667" s="154" t="s">
        <v>14988</v>
      </c>
      <c r="P667" s="154" t="s">
        <v>14740</v>
      </c>
      <c r="Q667" s="154" t="s">
        <v>21926</v>
      </c>
      <c r="R667" s="154" t="s">
        <v>21926</v>
      </c>
      <c r="S667" s="154" t="s">
        <v>21926</v>
      </c>
      <c r="T667" s="154" t="s">
        <v>19964</v>
      </c>
      <c r="U667" s="154">
        <v>693131568</v>
      </c>
      <c r="V667" s="154" t="s">
        <v>21927</v>
      </c>
      <c r="Z667" s="154" t="s">
        <v>14745</v>
      </c>
      <c r="AC667" s="154" t="s">
        <v>14746</v>
      </c>
      <c r="AD667" s="154" t="s">
        <v>21928</v>
      </c>
      <c r="AE667" s="154" t="s">
        <v>14746</v>
      </c>
      <c r="AF667" s="154" t="s">
        <v>16903</v>
      </c>
    </row>
    <row r="668" spans="1:32">
      <c r="A668" s="154" t="s">
        <v>8566</v>
      </c>
      <c r="B668" s="154" t="s">
        <v>14307</v>
      </c>
      <c r="C668" s="154" t="s">
        <v>21930</v>
      </c>
      <c r="D668" s="154" t="s">
        <v>21931</v>
      </c>
      <c r="E668" s="154" t="s">
        <v>14934</v>
      </c>
      <c r="F668" s="154" t="s">
        <v>14935</v>
      </c>
      <c r="G668" s="154">
        <v>0</v>
      </c>
      <c r="H668" s="154" t="s">
        <v>8568</v>
      </c>
      <c r="I668" s="154">
        <v>0</v>
      </c>
      <c r="J668" s="154">
        <v>0</v>
      </c>
      <c r="K668" s="154">
        <v>0</v>
      </c>
      <c r="M668" s="154">
        <v>0</v>
      </c>
      <c r="N668" s="154" t="s">
        <v>14766</v>
      </c>
      <c r="O668" s="154" t="s">
        <v>14767</v>
      </c>
      <c r="P668" s="154" t="s">
        <v>14740</v>
      </c>
      <c r="Q668" s="154">
        <v>0</v>
      </c>
      <c r="R668" s="154">
        <v>0</v>
      </c>
      <c r="S668" s="154">
        <v>0</v>
      </c>
      <c r="T668" s="154" t="s">
        <v>14862</v>
      </c>
      <c r="U668" s="154">
        <v>2570391367</v>
      </c>
      <c r="V668" s="154" t="s">
        <v>21932</v>
      </c>
      <c r="W668" s="154">
        <v>0</v>
      </c>
      <c r="X668" s="154">
        <v>0</v>
      </c>
      <c r="Y668" s="154">
        <v>0</v>
      </c>
      <c r="Z668" s="154" t="s">
        <v>14745</v>
      </c>
      <c r="AA668" s="154">
        <v>0</v>
      </c>
      <c r="AB668" s="154">
        <v>0</v>
      </c>
      <c r="AC668" s="154" t="s">
        <v>14746</v>
      </c>
      <c r="AE668" s="154" t="s">
        <v>15226</v>
      </c>
      <c r="AF668" s="154" t="s">
        <v>14748</v>
      </c>
    </row>
    <row r="669" spans="1:32">
      <c r="A669" s="154" t="s">
        <v>10511</v>
      </c>
      <c r="B669" s="154" t="s">
        <v>15303</v>
      </c>
      <c r="C669" s="154" t="s">
        <v>21933</v>
      </c>
      <c r="D669" s="154" t="s">
        <v>10512</v>
      </c>
      <c r="E669" s="154" t="s">
        <v>14324</v>
      </c>
      <c r="F669" s="154" t="s">
        <v>20044</v>
      </c>
      <c r="G669" s="154" t="s">
        <v>21934</v>
      </c>
      <c r="H669" s="154" t="s">
        <v>10513</v>
      </c>
      <c r="N669" s="154" t="s">
        <v>15231</v>
      </c>
      <c r="O669" s="154" t="s">
        <v>14988</v>
      </c>
      <c r="P669" s="154" t="s">
        <v>14740</v>
      </c>
      <c r="Q669" s="154" t="s">
        <v>10510</v>
      </c>
      <c r="R669" s="154">
        <v>0</v>
      </c>
      <c r="S669" s="154">
        <v>0</v>
      </c>
      <c r="T669" s="154" t="s">
        <v>14850</v>
      </c>
      <c r="U669" s="154">
        <v>335501017325536</v>
      </c>
      <c r="V669" s="154" t="s">
        <v>10510</v>
      </c>
      <c r="Z669" s="154" t="s">
        <v>14745</v>
      </c>
      <c r="AC669" s="154" t="s">
        <v>14746</v>
      </c>
      <c r="AE669" s="154" t="s">
        <v>14747</v>
      </c>
      <c r="AF669" s="154" t="s">
        <v>14748</v>
      </c>
    </row>
    <row r="670" spans="1:32">
      <c r="A670" s="154" t="s">
        <v>13193</v>
      </c>
      <c r="B670" s="154" t="s">
        <v>15303</v>
      </c>
      <c r="C670" s="154" t="s">
        <v>13192</v>
      </c>
      <c r="D670" s="154" t="s">
        <v>13194</v>
      </c>
      <c r="E670" s="154" t="s">
        <v>14324</v>
      </c>
      <c r="F670" s="154" t="s">
        <v>21935</v>
      </c>
      <c r="G670" s="154" t="s">
        <v>21936</v>
      </c>
      <c r="H670" s="154">
        <v>8111246781</v>
      </c>
      <c r="N670" s="154" t="s">
        <v>14803</v>
      </c>
      <c r="O670" s="154" t="s">
        <v>14804</v>
      </c>
      <c r="P670" s="154" t="s">
        <v>14740</v>
      </c>
      <c r="Q670" s="154" t="s">
        <v>13192</v>
      </c>
      <c r="R670" s="154">
        <v>0</v>
      </c>
      <c r="S670" s="154">
        <v>0</v>
      </c>
      <c r="T670" s="154" t="s">
        <v>14907</v>
      </c>
      <c r="U670" s="154">
        <v>1136368406</v>
      </c>
      <c r="V670" s="154" t="s">
        <v>13192</v>
      </c>
      <c r="Z670" s="154" t="s">
        <v>14745</v>
      </c>
      <c r="AC670" s="154" t="s">
        <v>14746</v>
      </c>
      <c r="AE670" s="154" t="s">
        <v>14747</v>
      </c>
      <c r="AF670" s="154" t="s">
        <v>14748</v>
      </c>
    </row>
    <row r="671" spans="1:32">
      <c r="A671" s="154" t="s">
        <v>4040</v>
      </c>
      <c r="B671" s="154" t="s">
        <v>15303</v>
      </c>
      <c r="C671" s="154" t="s">
        <v>21937</v>
      </c>
      <c r="D671" s="154" t="s">
        <v>21939</v>
      </c>
      <c r="E671" s="154" t="s">
        <v>14333</v>
      </c>
      <c r="G671" s="154" t="s">
        <v>14606</v>
      </c>
      <c r="H671" s="154">
        <v>81352228446</v>
      </c>
      <c r="J671" s="154">
        <v>81352228446</v>
      </c>
      <c r="L671" s="154" t="s">
        <v>21938</v>
      </c>
      <c r="N671" s="154" t="s">
        <v>20048</v>
      </c>
      <c r="P671" s="154" t="s">
        <v>14740</v>
      </c>
      <c r="Q671" s="154" t="s">
        <v>21940</v>
      </c>
      <c r="T671" s="154" t="s">
        <v>14850</v>
      </c>
      <c r="U671" s="154" t="s">
        <v>21941</v>
      </c>
      <c r="V671" s="154" t="s">
        <v>4039</v>
      </c>
      <c r="Z671" s="154" t="s">
        <v>14745</v>
      </c>
      <c r="AC671" s="154" t="s">
        <v>14746</v>
      </c>
    </row>
    <row r="672" spans="1:32">
      <c r="A672" s="154" t="s">
        <v>18106</v>
      </c>
      <c r="B672" s="154" t="s">
        <v>15303</v>
      </c>
      <c r="C672" s="154" t="s">
        <v>21942</v>
      </c>
      <c r="D672" s="154" t="s">
        <v>21944</v>
      </c>
      <c r="E672" s="154" t="s">
        <v>14324</v>
      </c>
      <c r="F672" s="154" t="s">
        <v>15319</v>
      </c>
      <c r="G672" s="154" t="s">
        <v>21945</v>
      </c>
      <c r="H672" s="154" t="s">
        <v>21943</v>
      </c>
      <c r="I672" s="154" t="s">
        <v>1453</v>
      </c>
      <c r="J672" s="154" t="s">
        <v>1453</v>
      </c>
      <c r="K672" s="154" t="s">
        <v>1453</v>
      </c>
      <c r="M672" s="154" t="s">
        <v>1453</v>
      </c>
      <c r="N672" s="154" t="s">
        <v>15129</v>
      </c>
      <c r="O672" s="154" t="s">
        <v>14794</v>
      </c>
      <c r="P672" s="154" t="s">
        <v>14795</v>
      </c>
      <c r="Q672" s="154" t="s">
        <v>21942</v>
      </c>
      <c r="R672" s="154" t="s">
        <v>1453</v>
      </c>
      <c r="S672" s="154" t="s">
        <v>1453</v>
      </c>
      <c r="T672" s="154" t="s">
        <v>14797</v>
      </c>
      <c r="U672" s="154">
        <v>7035032681</v>
      </c>
      <c r="V672" s="154" t="s">
        <v>21942</v>
      </c>
      <c r="W672" s="154" t="s">
        <v>1453</v>
      </c>
      <c r="X672" s="154" t="s">
        <v>1453</v>
      </c>
      <c r="Y672" s="154" t="s">
        <v>1453</v>
      </c>
      <c r="Z672" s="154" t="s">
        <v>14745</v>
      </c>
      <c r="AA672" s="154" t="s">
        <v>1453</v>
      </c>
      <c r="AB672" s="154" t="s">
        <v>1453</v>
      </c>
      <c r="AC672" s="154" t="s">
        <v>14746</v>
      </c>
      <c r="AE672" s="154" t="s">
        <v>14747</v>
      </c>
      <c r="AF672" s="154" t="s">
        <v>14748</v>
      </c>
    </row>
    <row r="673" spans="1:32">
      <c r="A673" s="154" t="s">
        <v>1496</v>
      </c>
      <c r="B673" s="154" t="s">
        <v>16004</v>
      </c>
      <c r="C673" s="154" t="s">
        <v>1495</v>
      </c>
      <c r="D673" s="154" t="s">
        <v>21946</v>
      </c>
      <c r="E673" s="154" t="s">
        <v>6</v>
      </c>
      <c r="G673" s="154" t="s">
        <v>14606</v>
      </c>
      <c r="H673" s="154" t="s">
        <v>1498</v>
      </c>
      <c r="J673" s="154" t="s">
        <v>1499</v>
      </c>
      <c r="M673" s="154" t="s">
        <v>21947</v>
      </c>
      <c r="Q673" s="154" t="s">
        <v>21948</v>
      </c>
      <c r="T673" s="154" t="s">
        <v>6</v>
      </c>
      <c r="U673" s="154" t="s">
        <v>6</v>
      </c>
      <c r="V673" s="154" t="s">
        <v>6</v>
      </c>
      <c r="AC673" s="154" t="s">
        <v>14746</v>
      </c>
    </row>
    <row r="674" spans="1:32">
      <c r="A674" s="154" t="s">
        <v>8427</v>
      </c>
      <c r="B674" s="154" t="s">
        <v>15303</v>
      </c>
      <c r="C674" s="154" t="s">
        <v>21949</v>
      </c>
      <c r="D674" s="154" t="s">
        <v>8428</v>
      </c>
      <c r="E674" s="154" t="s">
        <v>14934</v>
      </c>
      <c r="F674" s="154" t="s">
        <v>14935</v>
      </c>
      <c r="G674" s="154" t="s">
        <v>1453</v>
      </c>
      <c r="H674" s="154">
        <v>8175466613</v>
      </c>
      <c r="I674" s="154" t="s">
        <v>1453</v>
      </c>
      <c r="J674" s="154" t="s">
        <v>1453</v>
      </c>
      <c r="K674" s="154" t="s">
        <v>1453</v>
      </c>
      <c r="M674" s="154" t="s">
        <v>1453</v>
      </c>
      <c r="N674" s="154" t="s">
        <v>19176</v>
      </c>
      <c r="O674" s="154" t="s">
        <v>19177</v>
      </c>
      <c r="P674" s="154" t="s">
        <v>14795</v>
      </c>
      <c r="Q674" s="154" t="s">
        <v>8426</v>
      </c>
      <c r="R674" s="154" t="s">
        <v>1453</v>
      </c>
      <c r="S674" s="154" t="s">
        <v>1453</v>
      </c>
      <c r="T674" s="154" t="s">
        <v>8426</v>
      </c>
      <c r="U674" s="154" t="s">
        <v>21950</v>
      </c>
      <c r="V674" s="154" t="s">
        <v>14806</v>
      </c>
      <c r="W674" s="154" t="s">
        <v>1453</v>
      </c>
      <c r="X674" s="154" t="s">
        <v>1453</v>
      </c>
      <c r="Y674" s="154" t="s">
        <v>1453</v>
      </c>
      <c r="Z674" s="154" t="s">
        <v>14745</v>
      </c>
      <c r="AA674" s="154" t="s">
        <v>1453</v>
      </c>
      <c r="AB674" s="154" t="s">
        <v>1453</v>
      </c>
      <c r="AC674" s="154" t="s">
        <v>14746</v>
      </c>
      <c r="AE674" s="154" t="s">
        <v>15226</v>
      </c>
      <c r="AF674" s="154" t="s">
        <v>14748</v>
      </c>
    </row>
    <row r="675" spans="1:32">
      <c r="A675" s="154" t="s">
        <v>5142</v>
      </c>
      <c r="B675" s="154" t="s">
        <v>14307</v>
      </c>
      <c r="C675" s="154" t="s">
        <v>21951</v>
      </c>
      <c r="D675" s="154" t="s">
        <v>5143</v>
      </c>
      <c r="E675" s="154" t="s">
        <v>14324</v>
      </c>
      <c r="F675" s="154" t="s">
        <v>16094</v>
      </c>
      <c r="G675" s="154" t="s">
        <v>21956</v>
      </c>
      <c r="H675" s="154">
        <v>81341060626</v>
      </c>
      <c r="I675" s="154" t="s">
        <v>5144</v>
      </c>
      <c r="J675" s="154" t="s">
        <v>4816</v>
      </c>
      <c r="K675" s="154" t="s">
        <v>5144</v>
      </c>
      <c r="N675" s="154" t="s">
        <v>21952</v>
      </c>
      <c r="P675" s="154" t="s">
        <v>14795</v>
      </c>
      <c r="Q675" s="154" t="s">
        <v>21953</v>
      </c>
      <c r="R675" s="154" t="s">
        <v>4816</v>
      </c>
      <c r="S675" s="154" t="s">
        <v>4816</v>
      </c>
      <c r="T675" s="154" t="s">
        <v>21954</v>
      </c>
      <c r="U675" s="154">
        <v>121736113</v>
      </c>
      <c r="V675" s="154" t="s">
        <v>21955</v>
      </c>
      <c r="Z675" s="154" t="s">
        <v>14745</v>
      </c>
      <c r="AC675" s="154" t="s">
        <v>14746</v>
      </c>
      <c r="AE675" s="154" t="s">
        <v>15226</v>
      </c>
      <c r="AF675" s="154" t="s">
        <v>14748</v>
      </c>
    </row>
    <row r="676" spans="1:32">
      <c r="A676" s="154" t="s">
        <v>6683</v>
      </c>
      <c r="B676" s="154" t="s">
        <v>14307</v>
      </c>
      <c r="C676" s="154" t="s">
        <v>21957</v>
      </c>
      <c r="D676" s="154" t="s">
        <v>6684</v>
      </c>
      <c r="E676" s="154" t="s">
        <v>14934</v>
      </c>
      <c r="F676" s="154" t="s">
        <v>14935</v>
      </c>
      <c r="G676" s="154" t="s">
        <v>21958</v>
      </c>
      <c r="H676" s="154">
        <v>81337563691</v>
      </c>
      <c r="J676" s="154">
        <v>81337563691</v>
      </c>
      <c r="N676" s="154" t="s">
        <v>15062</v>
      </c>
      <c r="O676" s="154" t="s">
        <v>14892</v>
      </c>
      <c r="P676" s="154" t="s">
        <v>14740</v>
      </c>
      <c r="Q676" s="154" t="s">
        <v>6682</v>
      </c>
      <c r="R676" s="154" t="s">
        <v>6682</v>
      </c>
      <c r="S676" s="154" t="s">
        <v>6682</v>
      </c>
      <c r="T676" s="154" t="s">
        <v>14850</v>
      </c>
      <c r="U676" s="154">
        <v>7601000707530</v>
      </c>
      <c r="V676" s="154" t="s">
        <v>6682</v>
      </c>
      <c r="Z676" s="154" t="s">
        <v>14745</v>
      </c>
      <c r="AC676" s="154" t="s">
        <v>14746</v>
      </c>
      <c r="AE676" s="154" t="s">
        <v>15226</v>
      </c>
      <c r="AF676" s="154" t="s">
        <v>14748</v>
      </c>
    </row>
    <row r="677" spans="1:32">
      <c r="A677" s="154" t="s">
        <v>1947</v>
      </c>
      <c r="B677" s="154" t="s">
        <v>14307</v>
      </c>
      <c r="C677" s="154" t="s">
        <v>21959</v>
      </c>
      <c r="D677" s="154" t="s">
        <v>1628</v>
      </c>
      <c r="E677" s="154" t="s">
        <v>14934</v>
      </c>
      <c r="F677" s="154" t="s">
        <v>14935</v>
      </c>
      <c r="G677" s="154" t="s">
        <v>14606</v>
      </c>
      <c r="H677" s="154" t="s">
        <v>1948</v>
      </c>
      <c r="L677" s="154" t="s">
        <v>21960</v>
      </c>
      <c r="N677" s="154" t="s">
        <v>1628</v>
      </c>
      <c r="P677" s="154" t="s">
        <v>14740</v>
      </c>
      <c r="Q677" s="154" t="s">
        <v>21961</v>
      </c>
      <c r="T677" s="154" t="s">
        <v>14742</v>
      </c>
      <c r="U677" s="154" t="s">
        <v>21962</v>
      </c>
      <c r="V677" s="154" t="s">
        <v>21963</v>
      </c>
      <c r="AC677" s="154" t="s">
        <v>15226</v>
      </c>
    </row>
    <row r="678" spans="1:32">
      <c r="A678" s="154" t="s">
        <v>8108</v>
      </c>
      <c r="B678" s="154" t="s">
        <v>14307</v>
      </c>
      <c r="C678" s="154" t="s">
        <v>21964</v>
      </c>
      <c r="D678" s="154" t="s">
        <v>8109</v>
      </c>
      <c r="E678" s="154" t="s">
        <v>14934</v>
      </c>
      <c r="F678" s="154" t="s">
        <v>15078</v>
      </c>
      <c r="H678" s="154">
        <v>85269066978</v>
      </c>
      <c r="N678" s="154" t="s">
        <v>21965</v>
      </c>
      <c r="O678" s="154" t="s">
        <v>21966</v>
      </c>
      <c r="P678" s="154" t="s">
        <v>14740</v>
      </c>
      <c r="Q678" s="154" t="s">
        <v>8107</v>
      </c>
      <c r="R678" s="154">
        <v>0</v>
      </c>
      <c r="S678" s="154">
        <v>0</v>
      </c>
      <c r="T678" s="154" t="s">
        <v>14785</v>
      </c>
      <c r="U678" s="154">
        <v>1120010986037</v>
      </c>
      <c r="V678" s="154" t="s">
        <v>8107</v>
      </c>
      <c r="Z678" s="154" t="s">
        <v>14745</v>
      </c>
      <c r="AC678" s="154" t="s">
        <v>14746</v>
      </c>
      <c r="AE678" s="154" t="s">
        <v>15226</v>
      </c>
      <c r="AF678" s="154" t="s">
        <v>14748</v>
      </c>
    </row>
    <row r="679" spans="1:32">
      <c r="A679" s="154" t="s">
        <v>2418</v>
      </c>
      <c r="B679" s="154" t="s">
        <v>14307</v>
      </c>
      <c r="C679" s="154" t="s">
        <v>2417</v>
      </c>
      <c r="E679" s="154" t="s">
        <v>14934</v>
      </c>
      <c r="G679" s="154" t="s">
        <v>14606</v>
      </c>
      <c r="H679" s="154">
        <v>85224512554</v>
      </c>
      <c r="AC679" s="154" t="s">
        <v>14746</v>
      </c>
    </row>
    <row r="680" spans="1:32">
      <c r="A680" s="154" t="s">
        <v>15514</v>
      </c>
      <c r="B680" s="154" t="s">
        <v>15303</v>
      </c>
      <c r="C680" s="154" t="s">
        <v>15515</v>
      </c>
      <c r="D680" s="154" t="s">
        <v>15516</v>
      </c>
      <c r="E680" s="154" t="s">
        <v>15517</v>
      </c>
      <c r="F680" s="154" t="s">
        <v>15517</v>
      </c>
      <c r="H680" s="154">
        <v>81905054148</v>
      </c>
      <c r="I680" s="154" t="s">
        <v>1453</v>
      </c>
      <c r="J680" s="154" t="s">
        <v>1453</v>
      </c>
      <c r="K680" s="154" t="s">
        <v>1453</v>
      </c>
      <c r="N680" s="154" t="s">
        <v>15519</v>
      </c>
      <c r="O680" s="154" t="s">
        <v>14833</v>
      </c>
      <c r="P680" s="154" t="s">
        <v>14740</v>
      </c>
      <c r="Q680" s="154" t="s">
        <v>1453</v>
      </c>
      <c r="R680" s="154" t="s">
        <v>1453</v>
      </c>
      <c r="S680" s="154" t="s">
        <v>1453</v>
      </c>
      <c r="T680" s="154" t="s">
        <v>14797</v>
      </c>
      <c r="U680" s="154">
        <v>6041333691</v>
      </c>
      <c r="V680" s="154" t="s">
        <v>15515</v>
      </c>
      <c r="W680" s="154" t="s">
        <v>1453</v>
      </c>
      <c r="X680" s="154" t="s">
        <v>1453</v>
      </c>
      <c r="Y680" s="154" t="s">
        <v>1453</v>
      </c>
      <c r="Z680" s="154" t="s">
        <v>14745</v>
      </c>
      <c r="AC680" s="154" t="s">
        <v>14746</v>
      </c>
      <c r="AE680" s="154" t="s">
        <v>14747</v>
      </c>
      <c r="AF680" s="154" t="s">
        <v>14748</v>
      </c>
    </row>
    <row r="681" spans="1:32">
      <c r="A681" s="154" t="s">
        <v>11455</v>
      </c>
      <c r="B681" s="154" t="s">
        <v>15303</v>
      </c>
      <c r="C681" s="154" t="s">
        <v>11454</v>
      </c>
      <c r="D681" s="154" t="s">
        <v>11456</v>
      </c>
      <c r="E681" s="154" t="s">
        <v>15424</v>
      </c>
      <c r="F681" s="154" t="s">
        <v>14686</v>
      </c>
      <c r="G681" s="154" t="s">
        <v>21969</v>
      </c>
      <c r="H681" s="154" t="s">
        <v>11457</v>
      </c>
      <c r="N681" s="154" t="s">
        <v>14812</v>
      </c>
      <c r="O681" s="154" t="s">
        <v>14804</v>
      </c>
      <c r="P681" s="154" t="s">
        <v>14740</v>
      </c>
      <c r="Q681" s="154" t="s">
        <v>21967</v>
      </c>
      <c r="R681" s="154">
        <v>0</v>
      </c>
      <c r="S681" s="154">
        <v>0</v>
      </c>
      <c r="T681" s="154" t="s">
        <v>14785</v>
      </c>
      <c r="U681" s="154" t="s">
        <v>21968</v>
      </c>
      <c r="V681" s="154" t="s">
        <v>11454</v>
      </c>
      <c r="Z681" s="154" t="s">
        <v>14745</v>
      </c>
      <c r="AC681" s="154" t="s">
        <v>14746</v>
      </c>
      <c r="AE681" s="154" t="s">
        <v>14747</v>
      </c>
      <c r="AF681" s="154" t="s">
        <v>14748</v>
      </c>
    </row>
    <row r="682" spans="1:32">
      <c r="A682" s="154" t="s">
        <v>9656</v>
      </c>
      <c r="B682" s="154" t="s">
        <v>14305</v>
      </c>
      <c r="C682" s="154" t="s">
        <v>21970</v>
      </c>
      <c r="D682" s="154" t="s">
        <v>9657</v>
      </c>
      <c r="E682" s="154" t="s">
        <v>14324</v>
      </c>
      <c r="F682" s="154" t="s">
        <v>14405</v>
      </c>
      <c r="G682" s="154" t="s">
        <v>21973</v>
      </c>
      <c r="H682" s="154">
        <v>85263742444</v>
      </c>
      <c r="M682" s="154" t="s">
        <v>21971</v>
      </c>
      <c r="N682" s="154" t="s">
        <v>20872</v>
      </c>
      <c r="O682" s="154" t="s">
        <v>15480</v>
      </c>
      <c r="P682" s="154" t="s">
        <v>14740</v>
      </c>
      <c r="Q682" s="154" t="s">
        <v>21972</v>
      </c>
      <c r="R682" s="154">
        <v>0</v>
      </c>
      <c r="S682" s="154">
        <v>0</v>
      </c>
      <c r="T682" s="154" t="s">
        <v>14850</v>
      </c>
      <c r="U682" s="154">
        <v>547101007597535</v>
      </c>
      <c r="V682" s="154" t="s">
        <v>21972</v>
      </c>
      <c r="Z682" s="154" t="s">
        <v>14745</v>
      </c>
      <c r="AC682" s="154" t="s">
        <v>14746</v>
      </c>
      <c r="AE682" s="154" t="s">
        <v>15226</v>
      </c>
      <c r="AF682" s="154" t="s">
        <v>14748</v>
      </c>
    </row>
    <row r="683" spans="1:32">
      <c r="A683" s="154" t="s">
        <v>4946</v>
      </c>
      <c r="B683" s="154" t="s">
        <v>14735</v>
      </c>
      <c r="C683" s="154" t="s">
        <v>21974</v>
      </c>
      <c r="D683" s="154" t="s">
        <v>4947</v>
      </c>
      <c r="E683" s="154" t="s">
        <v>18905</v>
      </c>
      <c r="F683" s="154" t="s">
        <v>8749</v>
      </c>
      <c r="G683" s="154" t="s">
        <v>14606</v>
      </c>
      <c r="H683" s="154" t="s">
        <v>4948</v>
      </c>
      <c r="I683" s="154" t="s">
        <v>4949</v>
      </c>
      <c r="J683" s="154" t="s">
        <v>4950</v>
      </c>
      <c r="K683" s="154" t="s">
        <v>4949</v>
      </c>
      <c r="L683" s="154" t="s">
        <v>21975</v>
      </c>
      <c r="M683" s="154" t="s">
        <v>21976</v>
      </c>
      <c r="N683" s="154" t="s">
        <v>21977</v>
      </c>
      <c r="P683" s="154" t="s">
        <v>14795</v>
      </c>
      <c r="Q683" s="154" t="s">
        <v>21978</v>
      </c>
      <c r="R683" s="154" t="s">
        <v>21979</v>
      </c>
      <c r="S683" s="154" t="s">
        <v>21978</v>
      </c>
      <c r="T683" s="154" t="s">
        <v>21980</v>
      </c>
      <c r="U683" s="154" t="s">
        <v>21978</v>
      </c>
      <c r="V683" s="154">
        <v>401866905</v>
      </c>
      <c r="W683" s="154" t="s">
        <v>21981</v>
      </c>
      <c r="X683" s="154" t="s">
        <v>21982</v>
      </c>
      <c r="Y683" s="154" t="s">
        <v>1453</v>
      </c>
      <c r="Z683" s="154" t="s">
        <v>14745</v>
      </c>
      <c r="AB683" s="154" t="s">
        <v>1453</v>
      </c>
      <c r="AC683" s="154" t="s">
        <v>14746</v>
      </c>
      <c r="AE683" s="154" t="s">
        <v>15226</v>
      </c>
      <c r="AF683" s="154" t="s">
        <v>14748</v>
      </c>
    </row>
    <row r="684" spans="1:32">
      <c r="A684" s="154" t="s">
        <v>12872</v>
      </c>
      <c r="B684" s="154" t="s">
        <v>14735</v>
      </c>
      <c r="C684" s="154" t="s">
        <v>12871</v>
      </c>
      <c r="D684" s="154" t="s">
        <v>12873</v>
      </c>
      <c r="E684" s="154" t="s">
        <v>14276</v>
      </c>
      <c r="F684" s="154" t="s">
        <v>14331</v>
      </c>
      <c r="H684" s="154" t="s">
        <v>12874</v>
      </c>
      <c r="N684" s="154" t="s">
        <v>15455</v>
      </c>
      <c r="O684" s="154" t="s">
        <v>14833</v>
      </c>
      <c r="P684" s="154" t="s">
        <v>14740</v>
      </c>
      <c r="Q684" s="154" t="s">
        <v>21983</v>
      </c>
      <c r="R684" s="154">
        <v>0</v>
      </c>
      <c r="S684" s="154">
        <v>0</v>
      </c>
      <c r="T684" s="154" t="s">
        <v>14797</v>
      </c>
      <c r="U684" s="154">
        <v>731138477</v>
      </c>
      <c r="V684" s="154" t="s">
        <v>21983</v>
      </c>
      <c r="Z684" s="154" t="s">
        <v>14745</v>
      </c>
      <c r="AC684" s="154" t="s">
        <v>14746</v>
      </c>
      <c r="AE684" s="154" t="s">
        <v>14747</v>
      </c>
      <c r="AF684" s="154" t="s">
        <v>14748</v>
      </c>
    </row>
    <row r="685" spans="1:32">
      <c r="A685" s="154" t="s">
        <v>4410</v>
      </c>
      <c r="B685" s="154" t="s">
        <v>14307</v>
      </c>
      <c r="C685" s="154" t="s">
        <v>21984</v>
      </c>
      <c r="D685" s="154" t="s">
        <v>21985</v>
      </c>
      <c r="E685" s="154" t="s">
        <v>14934</v>
      </c>
      <c r="F685" s="154" t="s">
        <v>18767</v>
      </c>
      <c r="G685" s="154" t="s">
        <v>14606</v>
      </c>
      <c r="H685" s="154">
        <v>82193484556</v>
      </c>
      <c r="J685" s="154">
        <v>82193484556</v>
      </c>
      <c r="L685" s="154" t="s">
        <v>18789</v>
      </c>
      <c r="N685" s="154" t="s">
        <v>4140</v>
      </c>
      <c r="P685" s="154" t="s">
        <v>14740</v>
      </c>
      <c r="Q685" s="154" t="s">
        <v>4409</v>
      </c>
      <c r="T685" s="154" t="s">
        <v>14797</v>
      </c>
      <c r="U685" s="154">
        <v>2903006749</v>
      </c>
      <c r="V685" s="154" t="s">
        <v>4409</v>
      </c>
      <c r="Z685" s="154" t="s">
        <v>14745</v>
      </c>
      <c r="AC685" s="154" t="s">
        <v>14746</v>
      </c>
    </row>
    <row r="686" spans="1:32">
      <c r="A686" s="154" t="s">
        <v>1589</v>
      </c>
      <c r="B686" s="154" t="s">
        <v>14307</v>
      </c>
      <c r="C686" s="154" t="s">
        <v>1588</v>
      </c>
      <c r="E686" s="154" t="s">
        <v>6</v>
      </c>
      <c r="G686" s="154" t="s">
        <v>14606</v>
      </c>
      <c r="N686" s="154" t="s">
        <v>109</v>
      </c>
      <c r="P686" s="154" t="s">
        <v>14740</v>
      </c>
      <c r="T686" s="154" t="s">
        <v>14785</v>
      </c>
      <c r="U686" s="154" t="s">
        <v>21986</v>
      </c>
      <c r="V686" s="154" t="s">
        <v>1588</v>
      </c>
      <c r="AC686" s="154" t="s">
        <v>14746</v>
      </c>
    </row>
    <row r="687" spans="1:32">
      <c r="A687" s="154" t="s">
        <v>10361</v>
      </c>
      <c r="B687" s="154" t="s">
        <v>14307</v>
      </c>
      <c r="C687" s="154" t="s">
        <v>10360</v>
      </c>
      <c r="D687" s="154" t="s">
        <v>10362</v>
      </c>
      <c r="E687" s="154" t="s">
        <v>14486</v>
      </c>
      <c r="F687" s="154" t="s">
        <v>14486</v>
      </c>
      <c r="G687" s="154" t="s">
        <v>21988</v>
      </c>
      <c r="H687" s="154" t="s">
        <v>10363</v>
      </c>
      <c r="N687" s="154" t="s">
        <v>15711</v>
      </c>
      <c r="O687" s="154" t="s">
        <v>14951</v>
      </c>
      <c r="P687" s="154" t="s">
        <v>14740</v>
      </c>
      <c r="Q687" s="154" t="s">
        <v>21987</v>
      </c>
      <c r="R687" s="154">
        <v>0</v>
      </c>
      <c r="S687" s="154">
        <v>0</v>
      </c>
      <c r="T687" s="154" t="s">
        <v>14785</v>
      </c>
      <c r="U687" s="154">
        <v>1410010928737</v>
      </c>
      <c r="V687" s="154" t="s">
        <v>21987</v>
      </c>
      <c r="Z687" s="154" t="s">
        <v>14745</v>
      </c>
      <c r="AC687" s="154" t="s">
        <v>14746</v>
      </c>
      <c r="AE687" s="154" t="s">
        <v>14747</v>
      </c>
      <c r="AF687" s="154" t="s">
        <v>14748</v>
      </c>
    </row>
    <row r="688" spans="1:32">
      <c r="A688" s="154" t="s">
        <v>3591</v>
      </c>
      <c r="B688" s="154" t="s">
        <v>14307</v>
      </c>
      <c r="C688" s="154" t="s">
        <v>21989</v>
      </c>
      <c r="D688" s="154" t="s">
        <v>3592</v>
      </c>
      <c r="E688" s="154" t="s">
        <v>14704</v>
      </c>
      <c r="G688" s="154" t="s">
        <v>14606</v>
      </c>
      <c r="H688" s="154">
        <v>81703485280</v>
      </c>
      <c r="L688" s="154" t="s">
        <v>21990</v>
      </c>
      <c r="N688" s="154" t="s">
        <v>19116</v>
      </c>
      <c r="P688" s="154" t="s">
        <v>14740</v>
      </c>
      <c r="Q688" s="154" t="s">
        <v>21991</v>
      </c>
      <c r="T688" s="154">
        <v>0</v>
      </c>
      <c r="U688" s="154">
        <v>0</v>
      </c>
      <c r="V688" s="154">
        <v>0</v>
      </c>
      <c r="Z688" s="154" t="s">
        <v>14745</v>
      </c>
      <c r="AC688" s="154" t="s">
        <v>14746</v>
      </c>
    </row>
    <row r="689" spans="1:32">
      <c r="A689" s="154" t="s">
        <v>8390</v>
      </c>
      <c r="B689" s="154" t="s">
        <v>15303</v>
      </c>
      <c r="C689" s="154" t="s">
        <v>21992</v>
      </c>
      <c r="D689" s="154" t="s">
        <v>8391</v>
      </c>
      <c r="E689" s="154" t="s">
        <v>14629</v>
      </c>
      <c r="F689" s="154" t="s">
        <v>15155</v>
      </c>
      <c r="G689" s="154" t="s">
        <v>1453</v>
      </c>
      <c r="H689" s="154">
        <v>8123010920</v>
      </c>
      <c r="I689" s="154" t="s">
        <v>8392</v>
      </c>
      <c r="J689" s="154" t="s">
        <v>1453</v>
      </c>
      <c r="K689" s="154" t="s">
        <v>8392</v>
      </c>
      <c r="M689" s="154" t="s">
        <v>1453</v>
      </c>
      <c r="N689" s="154" t="s">
        <v>16668</v>
      </c>
      <c r="O689" s="154" t="s">
        <v>14951</v>
      </c>
      <c r="P689" s="154" t="s">
        <v>14795</v>
      </c>
      <c r="Q689" s="154" t="s">
        <v>8389</v>
      </c>
      <c r="R689" s="154" t="s">
        <v>1453</v>
      </c>
      <c r="S689" s="154" t="s">
        <v>1453</v>
      </c>
      <c r="T689" s="154" t="s">
        <v>8389</v>
      </c>
      <c r="U689" s="154">
        <v>2710909809</v>
      </c>
      <c r="V689" s="154" t="s">
        <v>14797</v>
      </c>
      <c r="W689" s="154" t="s">
        <v>1453</v>
      </c>
      <c r="X689" s="154" t="s">
        <v>1453</v>
      </c>
      <c r="Y689" s="154" t="s">
        <v>1453</v>
      </c>
      <c r="Z689" s="154" t="s">
        <v>14745</v>
      </c>
      <c r="AA689" s="154" t="s">
        <v>1453</v>
      </c>
      <c r="AB689" s="154" t="s">
        <v>1453</v>
      </c>
      <c r="AC689" s="154" t="s">
        <v>14746</v>
      </c>
      <c r="AE689" s="154" t="s">
        <v>15226</v>
      </c>
      <c r="AF689" s="154" t="s">
        <v>14748</v>
      </c>
    </row>
    <row r="690" spans="1:32">
      <c r="A690" s="154" t="s">
        <v>8589</v>
      </c>
      <c r="B690" s="154" t="s">
        <v>15303</v>
      </c>
      <c r="C690" s="154" t="s">
        <v>21993</v>
      </c>
      <c r="D690" s="154" t="s">
        <v>8590</v>
      </c>
      <c r="E690" s="154" t="s">
        <v>14324</v>
      </c>
      <c r="F690" s="154" t="s">
        <v>15378</v>
      </c>
      <c r="G690" s="154">
        <v>0</v>
      </c>
      <c r="H690" s="154">
        <v>85711570419</v>
      </c>
      <c r="I690" s="154">
        <v>0</v>
      </c>
      <c r="J690" s="154">
        <v>0</v>
      </c>
      <c r="K690" s="154">
        <v>0</v>
      </c>
      <c r="M690" s="154">
        <v>0</v>
      </c>
      <c r="N690" s="154" t="s">
        <v>15021</v>
      </c>
      <c r="O690" s="154" t="s">
        <v>14794</v>
      </c>
      <c r="P690" s="154" t="s">
        <v>14740</v>
      </c>
      <c r="Q690" s="154" t="s">
        <v>21994</v>
      </c>
      <c r="R690" s="154">
        <v>0</v>
      </c>
      <c r="S690" s="154">
        <v>0</v>
      </c>
      <c r="T690" s="154" t="s">
        <v>14862</v>
      </c>
      <c r="U690" s="154">
        <v>950728701</v>
      </c>
      <c r="V690" s="154" t="s">
        <v>21995</v>
      </c>
      <c r="W690" s="154">
        <v>0</v>
      </c>
      <c r="X690" s="154">
        <v>0</v>
      </c>
      <c r="Y690" s="154">
        <v>0</v>
      </c>
      <c r="Z690" s="154" t="s">
        <v>14745</v>
      </c>
      <c r="AA690" s="154">
        <v>0</v>
      </c>
      <c r="AB690" s="154">
        <v>0</v>
      </c>
      <c r="AC690" s="154" t="s">
        <v>14746</v>
      </c>
      <c r="AE690" s="154" t="s">
        <v>15226</v>
      </c>
      <c r="AF690" s="154" t="s">
        <v>14748</v>
      </c>
    </row>
    <row r="691" spans="1:32">
      <c r="A691" s="154" t="s">
        <v>3426</v>
      </c>
      <c r="B691" s="154" t="s">
        <v>14735</v>
      </c>
      <c r="C691" s="154" t="s">
        <v>21996</v>
      </c>
      <c r="D691" s="154" t="s">
        <v>3427</v>
      </c>
      <c r="E691" s="154" t="s">
        <v>18905</v>
      </c>
      <c r="G691" s="154" t="s">
        <v>14606</v>
      </c>
      <c r="H691" s="154">
        <v>814314821953</v>
      </c>
      <c r="I691" s="154" t="s">
        <v>204</v>
      </c>
      <c r="J691" s="154">
        <v>814314821953</v>
      </c>
      <c r="K691" s="154" t="s">
        <v>204</v>
      </c>
      <c r="L691" s="154" t="s">
        <v>21997</v>
      </c>
      <c r="N691" s="154" t="s">
        <v>21998</v>
      </c>
      <c r="P691" s="154" t="s">
        <v>14740</v>
      </c>
      <c r="Q691" s="154" t="s">
        <v>21999</v>
      </c>
      <c r="T691" s="154" t="s">
        <v>14742</v>
      </c>
      <c r="U691" s="154">
        <v>126000434260</v>
      </c>
      <c r="V691" s="154" t="s">
        <v>22000</v>
      </c>
      <c r="W691" s="154">
        <v>2002</v>
      </c>
      <c r="X691" s="154">
        <v>2002</v>
      </c>
      <c r="Y691" s="154" t="s">
        <v>204</v>
      </c>
      <c r="Z691" s="154" t="s">
        <v>14745</v>
      </c>
      <c r="AA691" s="154" t="s">
        <v>204</v>
      </c>
      <c r="AB691" s="154">
        <v>5</v>
      </c>
      <c r="AC691" s="154" t="s">
        <v>14746</v>
      </c>
    </row>
    <row r="692" spans="1:32">
      <c r="A692" s="154" t="s">
        <v>14635</v>
      </c>
      <c r="B692" s="154" t="s">
        <v>14735</v>
      </c>
      <c r="C692" s="154" t="s">
        <v>14639</v>
      </c>
      <c r="D692" s="154" t="s">
        <v>14824</v>
      </c>
      <c r="E692" s="154" t="s">
        <v>14333</v>
      </c>
      <c r="F692" s="154" t="s">
        <v>14628</v>
      </c>
      <c r="G692" s="154" t="s">
        <v>14646</v>
      </c>
      <c r="H692" s="154" t="s">
        <v>14825</v>
      </c>
      <c r="N692" s="154" t="s">
        <v>14819</v>
      </c>
      <c r="O692" s="154" t="s">
        <v>14820</v>
      </c>
      <c r="P692" s="154" t="s">
        <v>14740</v>
      </c>
      <c r="Q692" s="154" t="s">
        <v>14826</v>
      </c>
      <c r="R692" s="154" t="s">
        <v>1453</v>
      </c>
      <c r="S692" s="154" t="s">
        <v>1453</v>
      </c>
      <c r="T692" s="154" t="s">
        <v>14827</v>
      </c>
      <c r="U692" s="154">
        <v>4000103001616</v>
      </c>
      <c r="V692" s="154" t="s">
        <v>14639</v>
      </c>
      <c r="Z692" s="154" t="s">
        <v>14745</v>
      </c>
      <c r="AC692" s="154" t="s">
        <v>14746</v>
      </c>
      <c r="AE692" s="154" t="s">
        <v>14747</v>
      </c>
      <c r="AF692" s="154" t="s">
        <v>14748</v>
      </c>
    </row>
    <row r="693" spans="1:32">
      <c r="A693" s="154" t="s">
        <v>11889</v>
      </c>
      <c r="B693" s="154" t="s">
        <v>16004</v>
      </c>
      <c r="C693" s="154" t="s">
        <v>11888</v>
      </c>
      <c r="D693" s="154" t="s">
        <v>11890</v>
      </c>
      <c r="E693" s="154" t="s">
        <v>15392</v>
      </c>
      <c r="F693" s="154" t="s">
        <v>22004</v>
      </c>
      <c r="H693" s="154" t="s">
        <v>11891</v>
      </c>
      <c r="N693" s="154" t="s">
        <v>14812</v>
      </c>
      <c r="O693" s="154" t="s">
        <v>14804</v>
      </c>
      <c r="P693" s="154" t="s">
        <v>14740</v>
      </c>
      <c r="Q693" s="154" t="s">
        <v>22001</v>
      </c>
      <c r="R693" s="154">
        <v>0</v>
      </c>
      <c r="S693" s="154">
        <v>0</v>
      </c>
      <c r="T693" s="154" t="s">
        <v>22002</v>
      </c>
      <c r="U693" s="154">
        <v>2739000053</v>
      </c>
      <c r="V693" s="154" t="s">
        <v>22003</v>
      </c>
      <c r="Z693" s="154" t="s">
        <v>14745</v>
      </c>
      <c r="AC693" s="154" t="s">
        <v>14746</v>
      </c>
      <c r="AD693" s="154">
        <v>23667363421000</v>
      </c>
      <c r="AE693" s="154" t="s">
        <v>14755</v>
      </c>
      <c r="AF693" s="154" t="s">
        <v>14748</v>
      </c>
    </row>
    <row r="694" spans="1:32">
      <c r="A694" s="154" t="s">
        <v>18107</v>
      </c>
      <c r="B694" s="154" t="s">
        <v>16004</v>
      </c>
      <c r="C694" s="154" t="s">
        <v>16264</v>
      </c>
      <c r="D694" s="154" t="s">
        <v>22005</v>
      </c>
      <c r="E694" s="154" t="s">
        <v>14477</v>
      </c>
      <c r="F694" s="154" t="s">
        <v>14397</v>
      </c>
      <c r="H694" s="154" t="s">
        <v>16266</v>
      </c>
      <c r="N694" s="154" t="s">
        <v>14848</v>
      </c>
      <c r="O694" s="154" t="s">
        <v>14804</v>
      </c>
      <c r="P694" s="154" t="s">
        <v>14740</v>
      </c>
      <c r="Q694" s="154" t="s">
        <v>16267</v>
      </c>
      <c r="R694" s="154" t="s">
        <v>1453</v>
      </c>
      <c r="S694" s="154" t="s">
        <v>1453</v>
      </c>
      <c r="T694" s="154" t="s">
        <v>14797</v>
      </c>
      <c r="U694" s="154">
        <v>6930310075</v>
      </c>
      <c r="V694" s="154" t="s">
        <v>16269</v>
      </c>
      <c r="Z694" s="154" t="s">
        <v>14745</v>
      </c>
      <c r="AC694" s="154" t="s">
        <v>14746</v>
      </c>
      <c r="AE694" s="154" t="s">
        <v>14747</v>
      </c>
      <c r="AF694" s="154" t="s">
        <v>14748</v>
      </c>
    </row>
    <row r="695" spans="1:32">
      <c r="A695" s="154" t="s">
        <v>18108</v>
      </c>
      <c r="B695" s="154" t="s">
        <v>16004</v>
      </c>
      <c r="C695" s="154" t="s">
        <v>22006</v>
      </c>
      <c r="D695" s="154" t="s">
        <v>22008</v>
      </c>
      <c r="E695" s="154" t="s">
        <v>14324</v>
      </c>
      <c r="F695" s="154" t="s">
        <v>14397</v>
      </c>
      <c r="G695" s="154" t="s">
        <v>22011</v>
      </c>
      <c r="H695" s="154" t="s">
        <v>22007</v>
      </c>
      <c r="I695" s="154" t="s">
        <v>1453</v>
      </c>
      <c r="J695" s="154" t="s">
        <v>1453</v>
      </c>
      <c r="K695" s="154" t="s">
        <v>1453</v>
      </c>
      <c r="N695" s="154" t="s">
        <v>14848</v>
      </c>
      <c r="O695" s="154" t="s">
        <v>14804</v>
      </c>
      <c r="P695" s="154" t="s">
        <v>14740</v>
      </c>
      <c r="Q695" s="154" t="s">
        <v>16267</v>
      </c>
      <c r="R695" s="154" t="s">
        <v>1453</v>
      </c>
      <c r="S695" s="154" t="s">
        <v>1453</v>
      </c>
      <c r="T695" s="154" t="s">
        <v>14862</v>
      </c>
      <c r="U695" s="154" t="s">
        <v>22009</v>
      </c>
      <c r="V695" s="154" t="s">
        <v>22010</v>
      </c>
      <c r="W695" s="154" t="s">
        <v>1453</v>
      </c>
      <c r="X695" s="154" t="s">
        <v>1453</v>
      </c>
      <c r="Z695" s="154" t="s">
        <v>14745</v>
      </c>
      <c r="AC695" s="154" t="s">
        <v>14746</v>
      </c>
      <c r="AE695" s="154" t="s">
        <v>14747</v>
      </c>
      <c r="AF695" s="154" t="s">
        <v>14748</v>
      </c>
    </row>
    <row r="696" spans="1:32">
      <c r="A696" s="154" t="s">
        <v>7615</v>
      </c>
      <c r="B696" s="154" t="s">
        <v>14305</v>
      </c>
      <c r="C696" s="154" t="s">
        <v>22012</v>
      </c>
      <c r="D696" s="154" t="s">
        <v>7616</v>
      </c>
      <c r="E696" s="154" t="s">
        <v>14396</v>
      </c>
      <c r="F696" s="154" t="s">
        <v>15349</v>
      </c>
      <c r="H696" s="154" t="s">
        <v>7617</v>
      </c>
      <c r="N696" s="154" t="s">
        <v>14812</v>
      </c>
      <c r="O696" s="154" t="s">
        <v>14804</v>
      </c>
      <c r="P696" s="154" t="s">
        <v>14740</v>
      </c>
      <c r="Q696" s="154" t="s">
        <v>22013</v>
      </c>
      <c r="R696" s="154">
        <v>0</v>
      </c>
      <c r="S696" s="154" t="s">
        <v>22014</v>
      </c>
      <c r="T696" s="154" t="s">
        <v>14797</v>
      </c>
      <c r="U696" s="154" t="s">
        <v>22015</v>
      </c>
      <c r="V696" s="154" t="s">
        <v>22013</v>
      </c>
      <c r="Z696" s="154" t="s">
        <v>14745</v>
      </c>
      <c r="AC696" s="154" t="s">
        <v>14746</v>
      </c>
      <c r="AE696" s="154" t="s">
        <v>15226</v>
      </c>
      <c r="AF696" s="154" t="s">
        <v>14748</v>
      </c>
    </row>
    <row r="697" spans="1:32">
      <c r="A697" s="154" t="s">
        <v>2520</v>
      </c>
      <c r="B697" s="154" t="s">
        <v>16004</v>
      </c>
      <c r="C697" s="154" t="s">
        <v>2519</v>
      </c>
      <c r="D697" s="154" t="s">
        <v>2521</v>
      </c>
      <c r="E697" s="154" t="s">
        <v>22016</v>
      </c>
      <c r="G697" s="154" t="s">
        <v>14606</v>
      </c>
      <c r="H697" s="154">
        <v>62215262826</v>
      </c>
      <c r="J697" s="154">
        <v>62215253552</v>
      </c>
      <c r="M697" s="154" t="s">
        <v>15792</v>
      </c>
      <c r="AC697" s="154" t="s">
        <v>14746</v>
      </c>
    </row>
    <row r="698" spans="1:32">
      <c r="A698" s="154" t="s">
        <v>7264</v>
      </c>
      <c r="B698" s="154" t="s">
        <v>14307</v>
      </c>
      <c r="C698" s="154" t="s">
        <v>22017</v>
      </c>
      <c r="D698" s="154" t="s">
        <v>7265</v>
      </c>
      <c r="E698" s="154" t="s">
        <v>14934</v>
      </c>
      <c r="F698" s="154" t="s">
        <v>14935</v>
      </c>
      <c r="G698" s="154" t="s">
        <v>22019</v>
      </c>
      <c r="H698" s="154" t="s">
        <v>7266</v>
      </c>
      <c r="J698" s="154" t="s">
        <v>7266</v>
      </c>
      <c r="N698" s="154" t="s">
        <v>22018</v>
      </c>
      <c r="O698" s="154" t="s">
        <v>14761</v>
      </c>
      <c r="P698" s="154" t="s">
        <v>14740</v>
      </c>
      <c r="Q698" s="154" t="s">
        <v>7263</v>
      </c>
      <c r="R698" s="154" t="s">
        <v>7263</v>
      </c>
      <c r="S698" s="154" t="s">
        <v>7263</v>
      </c>
      <c r="T698" s="154" t="s">
        <v>14797</v>
      </c>
      <c r="U698" s="154">
        <v>7920576821</v>
      </c>
      <c r="V698" s="154" t="s">
        <v>7263</v>
      </c>
      <c r="Z698" s="154" t="s">
        <v>14745</v>
      </c>
      <c r="AC698" s="154" t="s">
        <v>14746</v>
      </c>
      <c r="AE698" s="154" t="s">
        <v>15226</v>
      </c>
      <c r="AF698" s="154" t="s">
        <v>14748</v>
      </c>
    </row>
    <row r="699" spans="1:32">
      <c r="A699" s="154" t="s">
        <v>11452</v>
      </c>
      <c r="B699" s="154" t="s">
        <v>16004</v>
      </c>
      <c r="C699" s="154" t="s">
        <v>6190</v>
      </c>
      <c r="D699" s="154" t="s">
        <v>11453</v>
      </c>
      <c r="E699" s="154" t="s">
        <v>14396</v>
      </c>
      <c r="F699" s="154" t="s">
        <v>14397</v>
      </c>
      <c r="G699" s="154" t="s">
        <v>22023</v>
      </c>
      <c r="H699" s="154">
        <v>8129989012</v>
      </c>
      <c r="N699" s="154" t="s">
        <v>14848</v>
      </c>
      <c r="O699" s="154" t="s">
        <v>14804</v>
      </c>
      <c r="P699" s="154" t="s">
        <v>14740</v>
      </c>
      <c r="Q699" s="154" t="s">
        <v>22020</v>
      </c>
      <c r="R699" s="154">
        <v>0</v>
      </c>
      <c r="S699" s="154">
        <v>0</v>
      </c>
      <c r="T699" s="154" t="s">
        <v>14742</v>
      </c>
      <c r="U699" s="154" t="s">
        <v>22021</v>
      </c>
      <c r="V699" s="154" t="s">
        <v>22022</v>
      </c>
      <c r="Z699" s="154" t="s">
        <v>14745</v>
      </c>
      <c r="AC699" s="154" t="s">
        <v>14746</v>
      </c>
      <c r="AE699" s="154" t="s">
        <v>14747</v>
      </c>
      <c r="AF699" s="154" t="s">
        <v>14748</v>
      </c>
    </row>
    <row r="700" spans="1:32">
      <c r="A700" s="154" t="s">
        <v>6191</v>
      </c>
      <c r="B700" s="154" t="s">
        <v>14305</v>
      </c>
      <c r="C700" s="154" t="s">
        <v>22024</v>
      </c>
      <c r="D700" s="154" t="s">
        <v>22025</v>
      </c>
      <c r="E700" s="154" t="s">
        <v>14396</v>
      </c>
      <c r="F700" s="154" t="s">
        <v>14397</v>
      </c>
      <c r="G700" s="154" t="s">
        <v>22027</v>
      </c>
      <c r="H700" s="154" t="s">
        <v>6193</v>
      </c>
      <c r="I700" s="154" t="s">
        <v>6194</v>
      </c>
      <c r="J700" s="154" t="s">
        <v>6195</v>
      </c>
      <c r="K700" s="154" t="s">
        <v>6194</v>
      </c>
      <c r="N700" s="154" t="s">
        <v>14848</v>
      </c>
      <c r="O700" s="154" t="s">
        <v>14804</v>
      </c>
      <c r="P700" s="154" t="s">
        <v>14740</v>
      </c>
      <c r="Q700" s="154" t="s">
        <v>22026</v>
      </c>
      <c r="R700" s="154" t="s">
        <v>1453</v>
      </c>
      <c r="S700" s="154" t="s">
        <v>1453</v>
      </c>
      <c r="T700" s="154" t="s">
        <v>14797</v>
      </c>
      <c r="U700" s="154">
        <v>689026305</v>
      </c>
      <c r="V700" s="154" t="s">
        <v>17093</v>
      </c>
      <c r="W700" s="154">
        <v>18</v>
      </c>
      <c r="X700" s="154">
        <v>1995</v>
      </c>
      <c r="Z700" s="154" t="s">
        <v>14745</v>
      </c>
      <c r="AC700" s="154" t="s">
        <v>14746</v>
      </c>
      <c r="AE700" s="154" t="s">
        <v>15226</v>
      </c>
      <c r="AF700" s="154" t="s">
        <v>14748</v>
      </c>
    </row>
    <row r="701" spans="1:32">
      <c r="A701" s="154" t="s">
        <v>10252</v>
      </c>
      <c r="B701" s="154" t="s">
        <v>15303</v>
      </c>
      <c r="C701" s="154" t="s">
        <v>10251</v>
      </c>
      <c r="D701" s="154" t="s">
        <v>10253</v>
      </c>
      <c r="E701" s="154" t="s">
        <v>14333</v>
      </c>
      <c r="F701" s="154" t="s">
        <v>14686</v>
      </c>
      <c r="G701" s="154" t="s">
        <v>22029</v>
      </c>
      <c r="H701" s="154">
        <v>87829079862</v>
      </c>
      <c r="N701" s="154" t="s">
        <v>14793</v>
      </c>
      <c r="O701" s="154" t="s">
        <v>14794</v>
      </c>
      <c r="P701" s="154" t="s">
        <v>14795</v>
      </c>
      <c r="Q701" s="154">
        <v>0</v>
      </c>
      <c r="R701" s="154">
        <v>0</v>
      </c>
      <c r="S701" s="154">
        <v>0</v>
      </c>
      <c r="T701" s="154" t="s">
        <v>22028</v>
      </c>
      <c r="U701" s="154">
        <v>364742234</v>
      </c>
      <c r="V701" s="154" t="s">
        <v>10251</v>
      </c>
      <c r="Z701" s="154" t="s">
        <v>14745</v>
      </c>
      <c r="AC701" s="154" t="s">
        <v>14746</v>
      </c>
      <c r="AE701" s="154" t="s">
        <v>14747</v>
      </c>
      <c r="AF701" s="154" t="s">
        <v>14748</v>
      </c>
    </row>
    <row r="702" spans="1:32">
      <c r="A702" s="154" t="s">
        <v>9709</v>
      </c>
      <c r="B702" s="154" t="s">
        <v>16004</v>
      </c>
      <c r="C702" s="154" t="s">
        <v>22030</v>
      </c>
      <c r="D702" s="154" t="s">
        <v>22033</v>
      </c>
      <c r="E702" s="154" t="s">
        <v>14324</v>
      </c>
      <c r="F702" s="154" t="s">
        <v>14410</v>
      </c>
      <c r="G702" s="154" t="s">
        <v>22037</v>
      </c>
      <c r="H702" s="154" t="s">
        <v>22031</v>
      </c>
      <c r="I702" s="154" t="s">
        <v>9712</v>
      </c>
      <c r="J702" s="154" t="s">
        <v>22032</v>
      </c>
      <c r="K702" s="154" t="s">
        <v>9712</v>
      </c>
      <c r="M702" s="154" t="s">
        <v>22034</v>
      </c>
      <c r="N702" s="154" t="s">
        <v>14803</v>
      </c>
      <c r="O702" s="154" t="s">
        <v>14804</v>
      </c>
      <c r="P702" s="154" t="s">
        <v>14740</v>
      </c>
      <c r="Q702" s="154" t="s">
        <v>6973</v>
      </c>
      <c r="R702" s="154">
        <v>0</v>
      </c>
      <c r="S702" s="154">
        <v>0</v>
      </c>
      <c r="T702" s="154" t="s">
        <v>14862</v>
      </c>
      <c r="U702" s="154" t="s">
        <v>22035</v>
      </c>
      <c r="V702" s="154" t="s">
        <v>22036</v>
      </c>
      <c r="W702" s="154">
        <v>0</v>
      </c>
      <c r="X702" s="154">
        <v>0</v>
      </c>
      <c r="Y702" s="154">
        <v>0</v>
      </c>
      <c r="Z702" s="154" t="s">
        <v>14745</v>
      </c>
      <c r="AA702" s="154">
        <v>0</v>
      </c>
      <c r="AB702" s="154">
        <v>0</v>
      </c>
      <c r="AC702" s="154" t="s">
        <v>14746</v>
      </c>
      <c r="AE702" s="154" t="s">
        <v>15226</v>
      </c>
      <c r="AF702" s="154" t="s">
        <v>14748</v>
      </c>
    </row>
    <row r="703" spans="1:32">
      <c r="A703" s="154" t="s">
        <v>12623</v>
      </c>
      <c r="B703" s="154" t="s">
        <v>15303</v>
      </c>
      <c r="C703" s="154" t="s">
        <v>12622</v>
      </c>
      <c r="D703" s="154" t="s">
        <v>12624</v>
      </c>
      <c r="E703" s="154" t="s">
        <v>14466</v>
      </c>
      <c r="F703" s="154" t="s">
        <v>15363</v>
      </c>
      <c r="G703" s="154" t="s">
        <v>22039</v>
      </c>
      <c r="H703" s="154">
        <v>6281343090270</v>
      </c>
      <c r="N703" s="154" t="s">
        <v>20821</v>
      </c>
      <c r="O703" s="154" t="s">
        <v>18741</v>
      </c>
      <c r="P703" s="154" t="s">
        <v>14740</v>
      </c>
      <c r="Q703" s="154" t="s">
        <v>22038</v>
      </c>
      <c r="R703" s="154">
        <v>0</v>
      </c>
      <c r="S703" s="154">
        <v>0</v>
      </c>
      <c r="T703" s="154" t="s">
        <v>14850</v>
      </c>
      <c r="U703" s="154">
        <v>497101013511538</v>
      </c>
      <c r="V703" s="154" t="s">
        <v>12622</v>
      </c>
      <c r="Z703" s="154" t="s">
        <v>14745</v>
      </c>
      <c r="AC703" s="154" t="s">
        <v>14746</v>
      </c>
      <c r="AE703" s="154" t="s">
        <v>14747</v>
      </c>
      <c r="AF703" s="154" t="s">
        <v>14748</v>
      </c>
    </row>
    <row r="704" spans="1:32">
      <c r="A704" s="154" t="s">
        <v>8818</v>
      </c>
      <c r="B704" s="154" t="s">
        <v>15303</v>
      </c>
      <c r="C704" s="154" t="s">
        <v>22040</v>
      </c>
      <c r="D704" s="154" t="s">
        <v>22042</v>
      </c>
      <c r="E704" s="154" t="s">
        <v>14704</v>
      </c>
      <c r="F704" s="154" t="s">
        <v>14467</v>
      </c>
      <c r="G704" s="154">
        <v>0</v>
      </c>
      <c r="H704" s="154" t="s">
        <v>22041</v>
      </c>
      <c r="I704" s="154" t="s">
        <v>8154</v>
      </c>
      <c r="J704" s="154">
        <v>0</v>
      </c>
      <c r="K704" s="154" t="s">
        <v>8154</v>
      </c>
      <c r="M704" s="154" t="s">
        <v>22043</v>
      </c>
      <c r="N704" s="154" t="s">
        <v>15771</v>
      </c>
      <c r="O704" s="154" t="s">
        <v>14988</v>
      </c>
      <c r="P704" s="154" t="s">
        <v>14740</v>
      </c>
      <c r="Q704" s="154">
        <v>0</v>
      </c>
      <c r="R704" s="154">
        <v>0</v>
      </c>
      <c r="S704" s="154">
        <v>0</v>
      </c>
      <c r="T704" s="154" t="s">
        <v>14862</v>
      </c>
      <c r="U704" s="154" t="s">
        <v>22044</v>
      </c>
      <c r="V704" s="154" t="s">
        <v>22045</v>
      </c>
      <c r="W704" s="154">
        <v>0</v>
      </c>
      <c r="X704" s="154">
        <v>0</v>
      </c>
      <c r="Y704" s="154">
        <v>0</v>
      </c>
      <c r="Z704" s="154" t="s">
        <v>14745</v>
      </c>
      <c r="AA704" s="154">
        <v>0</v>
      </c>
      <c r="AB704" s="154">
        <v>0</v>
      </c>
      <c r="AC704" s="154" t="s">
        <v>14746</v>
      </c>
      <c r="AE704" s="154" t="s">
        <v>15226</v>
      </c>
      <c r="AF704" s="154" t="s">
        <v>14748</v>
      </c>
    </row>
    <row r="705" spans="1:32">
      <c r="A705" s="154" t="s">
        <v>11585</v>
      </c>
      <c r="B705" s="154" t="s">
        <v>16004</v>
      </c>
      <c r="C705" s="154" t="s">
        <v>11584</v>
      </c>
      <c r="D705" s="154" t="s">
        <v>11586</v>
      </c>
      <c r="E705" s="154" t="s">
        <v>14396</v>
      </c>
      <c r="F705" s="154" t="s">
        <v>14397</v>
      </c>
      <c r="G705" s="154" t="s">
        <v>22048</v>
      </c>
      <c r="H705" s="154" t="s">
        <v>11587</v>
      </c>
      <c r="N705" s="154" t="s">
        <v>14860</v>
      </c>
      <c r="O705" s="154" t="s">
        <v>14804</v>
      </c>
      <c r="P705" s="154" t="s">
        <v>14740</v>
      </c>
      <c r="Q705" s="154" t="s">
        <v>22046</v>
      </c>
      <c r="R705" s="154">
        <v>0</v>
      </c>
      <c r="S705" s="154">
        <v>0</v>
      </c>
      <c r="T705" s="154" t="s">
        <v>14797</v>
      </c>
      <c r="U705" s="154">
        <v>17283336</v>
      </c>
      <c r="V705" s="154" t="s">
        <v>22047</v>
      </c>
      <c r="Z705" s="154" t="s">
        <v>14745</v>
      </c>
      <c r="AC705" s="154" t="s">
        <v>14746</v>
      </c>
      <c r="AD705" s="154">
        <v>17777269037000</v>
      </c>
      <c r="AE705" s="154" t="s">
        <v>14755</v>
      </c>
      <c r="AF705" s="154" t="s">
        <v>14748</v>
      </c>
    </row>
    <row r="706" spans="1:32">
      <c r="A706" s="154" t="s">
        <v>8098</v>
      </c>
      <c r="B706" s="154" t="s">
        <v>14307</v>
      </c>
      <c r="C706" s="154" t="s">
        <v>22049</v>
      </c>
      <c r="D706" s="154" t="s">
        <v>8099</v>
      </c>
      <c r="E706" s="154" t="s">
        <v>14934</v>
      </c>
      <c r="F706" s="154" t="s">
        <v>16094</v>
      </c>
      <c r="H706" s="154">
        <v>85265359500</v>
      </c>
      <c r="N706" s="154" t="s">
        <v>14957</v>
      </c>
      <c r="O706" s="154" t="s">
        <v>14767</v>
      </c>
      <c r="P706" s="154">
        <v>0</v>
      </c>
      <c r="Q706" s="154" t="s">
        <v>8097</v>
      </c>
      <c r="R706" s="154">
        <v>0</v>
      </c>
      <c r="S706" s="154">
        <v>0</v>
      </c>
      <c r="T706" s="154" t="s">
        <v>22050</v>
      </c>
      <c r="U706" s="154">
        <v>489166152</v>
      </c>
      <c r="V706" s="154" t="s">
        <v>22051</v>
      </c>
      <c r="Z706" s="154" t="s">
        <v>14745</v>
      </c>
      <c r="AC706" s="154" t="s">
        <v>14746</v>
      </c>
      <c r="AE706" s="154" t="s">
        <v>15226</v>
      </c>
      <c r="AF706" s="154" t="s">
        <v>14748</v>
      </c>
    </row>
    <row r="707" spans="1:32">
      <c r="A707" s="154" t="s">
        <v>6161</v>
      </c>
      <c r="B707" s="154" t="s">
        <v>16004</v>
      </c>
      <c r="C707" s="154" t="s">
        <v>22052</v>
      </c>
      <c r="D707" s="154" t="s">
        <v>6162</v>
      </c>
      <c r="E707" s="154" t="s">
        <v>14934</v>
      </c>
      <c r="F707" s="154" t="s">
        <v>14410</v>
      </c>
      <c r="G707" s="154" t="s">
        <v>22055</v>
      </c>
      <c r="H707" s="154" t="s">
        <v>6163</v>
      </c>
      <c r="J707" s="154" t="s">
        <v>6163</v>
      </c>
      <c r="N707" s="154" t="s">
        <v>15021</v>
      </c>
      <c r="O707" s="154" t="s">
        <v>14794</v>
      </c>
      <c r="P707" s="154" t="s">
        <v>14740</v>
      </c>
      <c r="Q707" s="154" t="s">
        <v>22053</v>
      </c>
      <c r="R707" s="154" t="s">
        <v>22053</v>
      </c>
      <c r="S707" s="154" t="s">
        <v>22053</v>
      </c>
      <c r="T707" s="154" t="s">
        <v>14797</v>
      </c>
      <c r="U707" s="154">
        <v>8532698532</v>
      </c>
      <c r="V707" s="154" t="s">
        <v>22054</v>
      </c>
      <c r="Z707" s="154" t="s">
        <v>14745</v>
      </c>
      <c r="AC707" s="154" t="s">
        <v>14746</v>
      </c>
      <c r="AE707" s="154" t="s">
        <v>15226</v>
      </c>
      <c r="AF707" s="154" t="s">
        <v>14748</v>
      </c>
    </row>
    <row r="708" spans="1:32">
      <c r="A708" s="154" t="s">
        <v>18109</v>
      </c>
      <c r="B708" s="154" t="s">
        <v>15303</v>
      </c>
      <c r="C708" s="154" t="s">
        <v>22056</v>
      </c>
      <c r="D708" s="154" t="s">
        <v>22057</v>
      </c>
      <c r="E708" s="154" t="s">
        <v>14324</v>
      </c>
      <c r="F708" s="154" t="s">
        <v>16007</v>
      </c>
      <c r="G708" s="154" t="s">
        <v>22060</v>
      </c>
      <c r="H708" s="154" t="s">
        <v>1453</v>
      </c>
      <c r="I708" s="154" t="s">
        <v>1453</v>
      </c>
      <c r="J708" s="154" t="s">
        <v>1453</v>
      </c>
      <c r="K708" s="154" t="s">
        <v>1453</v>
      </c>
      <c r="N708" s="154" t="s">
        <v>15434</v>
      </c>
      <c r="O708" s="154" t="s">
        <v>14804</v>
      </c>
      <c r="P708" s="154" t="s">
        <v>14740</v>
      </c>
      <c r="Q708" s="154" t="s">
        <v>22058</v>
      </c>
      <c r="R708" s="154" t="s">
        <v>22058</v>
      </c>
      <c r="S708" s="154" t="s">
        <v>22058</v>
      </c>
      <c r="T708" s="154" t="s">
        <v>14885</v>
      </c>
      <c r="U708" s="154">
        <v>2101223185</v>
      </c>
      <c r="V708" s="154" t="s">
        <v>22056</v>
      </c>
      <c r="W708" s="154" t="s">
        <v>1453</v>
      </c>
      <c r="X708" s="154" t="s">
        <v>1453</v>
      </c>
      <c r="Y708" s="154" t="s">
        <v>1453</v>
      </c>
      <c r="Z708" s="154" t="s">
        <v>14745</v>
      </c>
      <c r="AA708" s="154" t="s">
        <v>1453</v>
      </c>
      <c r="AB708" s="154" t="s">
        <v>1453</v>
      </c>
      <c r="AC708" s="154" t="s">
        <v>14746</v>
      </c>
      <c r="AD708" s="154" t="s">
        <v>22059</v>
      </c>
      <c r="AE708" s="154" t="s">
        <v>14755</v>
      </c>
      <c r="AF708" s="154" t="s">
        <v>14748</v>
      </c>
    </row>
    <row r="709" spans="1:32">
      <c r="A709" s="154" t="s">
        <v>9702</v>
      </c>
      <c r="B709" s="154" t="s">
        <v>14307</v>
      </c>
      <c r="C709" s="154" t="s">
        <v>22061</v>
      </c>
      <c r="D709" s="154" t="s">
        <v>22063</v>
      </c>
      <c r="E709" s="154" t="s">
        <v>14934</v>
      </c>
      <c r="F709" s="154" t="s">
        <v>15168</v>
      </c>
      <c r="G709" s="154" t="s">
        <v>22068</v>
      </c>
      <c r="H709" s="154" t="s">
        <v>22062</v>
      </c>
      <c r="I709" s="154">
        <v>0</v>
      </c>
      <c r="J709" s="154">
        <v>0</v>
      </c>
      <c r="K709" s="154">
        <v>0</v>
      </c>
      <c r="M709" s="154" t="s">
        <v>22064</v>
      </c>
      <c r="N709" s="154" t="s">
        <v>16853</v>
      </c>
      <c r="O709" s="154" t="s">
        <v>14794</v>
      </c>
      <c r="P709" s="154" t="s">
        <v>14740</v>
      </c>
      <c r="Q709" s="154" t="s">
        <v>22065</v>
      </c>
      <c r="R709" s="154">
        <v>0</v>
      </c>
      <c r="S709" s="154">
        <v>0</v>
      </c>
      <c r="T709" s="154" t="s">
        <v>14839</v>
      </c>
      <c r="U709" s="154" t="s">
        <v>22066</v>
      </c>
      <c r="V709" s="154" t="s">
        <v>22067</v>
      </c>
      <c r="W709" s="154">
        <v>0</v>
      </c>
      <c r="X709" s="154">
        <v>0</v>
      </c>
      <c r="Y709" s="154">
        <v>0</v>
      </c>
      <c r="Z709" s="154" t="s">
        <v>14745</v>
      </c>
      <c r="AA709" s="154">
        <v>0</v>
      </c>
      <c r="AB709" s="154">
        <v>0</v>
      </c>
      <c r="AC709" s="154" t="s">
        <v>14746</v>
      </c>
      <c r="AE709" s="154" t="s">
        <v>15226</v>
      </c>
      <c r="AF709" s="154" t="s">
        <v>14748</v>
      </c>
    </row>
    <row r="710" spans="1:32">
      <c r="A710" s="154" t="s">
        <v>9137</v>
      </c>
      <c r="B710" s="154" t="s">
        <v>15303</v>
      </c>
      <c r="C710" s="154" t="s">
        <v>22069</v>
      </c>
      <c r="D710" s="154" t="s">
        <v>22071</v>
      </c>
      <c r="E710" s="154" t="s">
        <v>15693</v>
      </c>
      <c r="F710" s="154" t="s">
        <v>14410</v>
      </c>
      <c r="G710" s="154">
        <v>0</v>
      </c>
      <c r="H710" s="154" t="s">
        <v>22070</v>
      </c>
      <c r="I710" s="154">
        <v>0</v>
      </c>
      <c r="J710" s="154">
        <v>0</v>
      </c>
      <c r="K710" s="154">
        <v>0</v>
      </c>
      <c r="M710" s="154" t="s">
        <v>22072</v>
      </c>
      <c r="N710" s="154" t="s">
        <v>16853</v>
      </c>
      <c r="O710" s="154" t="s">
        <v>14794</v>
      </c>
      <c r="P710" s="154" t="s">
        <v>14740</v>
      </c>
      <c r="Q710" s="154">
        <v>0</v>
      </c>
      <c r="R710" s="154">
        <v>0</v>
      </c>
      <c r="S710" s="154">
        <v>0</v>
      </c>
      <c r="T710" s="154" t="s">
        <v>14900</v>
      </c>
      <c r="U710" s="154" t="s">
        <v>22073</v>
      </c>
      <c r="V710" s="154" t="s">
        <v>9136</v>
      </c>
      <c r="W710" s="154">
        <v>0</v>
      </c>
      <c r="X710" s="154">
        <v>0</v>
      </c>
      <c r="Y710" s="154">
        <v>0</v>
      </c>
      <c r="Z710" s="154" t="s">
        <v>14745</v>
      </c>
      <c r="AA710" s="154">
        <v>0</v>
      </c>
      <c r="AB710" s="154">
        <v>0</v>
      </c>
      <c r="AC710" s="154" t="s">
        <v>14746</v>
      </c>
      <c r="AE710" s="154" t="s">
        <v>15226</v>
      </c>
      <c r="AF710" s="154" t="s">
        <v>14748</v>
      </c>
    </row>
    <row r="711" spans="1:32">
      <c r="A711" s="154" t="s">
        <v>9228</v>
      </c>
      <c r="B711" s="154" t="s">
        <v>15303</v>
      </c>
      <c r="C711" s="154" t="s">
        <v>22074</v>
      </c>
      <c r="D711" s="154" t="s">
        <v>22075</v>
      </c>
      <c r="E711" s="154" t="s">
        <v>15693</v>
      </c>
      <c r="F711" s="154" t="s">
        <v>14401</v>
      </c>
      <c r="G711" s="154">
        <v>0</v>
      </c>
      <c r="H711" s="154" t="s">
        <v>9230</v>
      </c>
      <c r="I711" s="154">
        <v>0</v>
      </c>
      <c r="J711" s="154">
        <v>0</v>
      </c>
      <c r="K711" s="154">
        <v>0</v>
      </c>
      <c r="M711" s="154" t="s">
        <v>22076</v>
      </c>
      <c r="N711" s="154" t="s">
        <v>15129</v>
      </c>
      <c r="O711" s="154" t="s">
        <v>14794</v>
      </c>
      <c r="P711" s="154" t="s">
        <v>14740</v>
      </c>
      <c r="Q711" s="154">
        <v>0</v>
      </c>
      <c r="R711" s="154">
        <v>0</v>
      </c>
      <c r="S711" s="154">
        <v>0</v>
      </c>
      <c r="T711" s="154" t="s">
        <v>14900</v>
      </c>
      <c r="U711" s="154" t="s">
        <v>22077</v>
      </c>
      <c r="V711" s="154" t="s">
        <v>9227</v>
      </c>
      <c r="W711" s="154">
        <v>0</v>
      </c>
      <c r="X711" s="154">
        <v>0</v>
      </c>
      <c r="Y711" s="154">
        <v>0</v>
      </c>
      <c r="Z711" s="154" t="s">
        <v>14745</v>
      </c>
      <c r="AA711" s="154">
        <v>0</v>
      </c>
      <c r="AB711" s="154">
        <v>0</v>
      </c>
      <c r="AC711" s="154" t="s">
        <v>14746</v>
      </c>
      <c r="AE711" s="154" t="s">
        <v>15226</v>
      </c>
      <c r="AF711" s="154" t="s">
        <v>14748</v>
      </c>
    </row>
    <row r="712" spans="1:32">
      <c r="A712" s="154" t="s">
        <v>5525</v>
      </c>
      <c r="B712" s="154" t="s">
        <v>16004</v>
      </c>
      <c r="C712" s="154" t="s">
        <v>22078</v>
      </c>
      <c r="D712" s="154" t="s">
        <v>5526</v>
      </c>
      <c r="E712" s="154" t="s">
        <v>14324</v>
      </c>
      <c r="F712" s="154" t="s">
        <v>14403</v>
      </c>
      <c r="G712" s="154" t="s">
        <v>22085</v>
      </c>
      <c r="H712" s="154" t="s">
        <v>5527</v>
      </c>
      <c r="I712" s="154" t="s">
        <v>5528</v>
      </c>
      <c r="J712" s="154" t="s">
        <v>5529</v>
      </c>
      <c r="K712" s="154" t="s">
        <v>5528</v>
      </c>
      <c r="N712" s="154" t="s">
        <v>15434</v>
      </c>
      <c r="O712" s="154" t="s">
        <v>14804</v>
      </c>
      <c r="P712" s="154" t="s">
        <v>14795</v>
      </c>
      <c r="Q712" s="154" t="s">
        <v>22079</v>
      </c>
      <c r="R712" s="154" t="s">
        <v>22079</v>
      </c>
      <c r="S712" s="154" t="s">
        <v>22080</v>
      </c>
      <c r="T712" s="154" t="s">
        <v>22081</v>
      </c>
      <c r="U712" s="154" t="s">
        <v>22082</v>
      </c>
      <c r="V712" s="154" t="s">
        <v>22083</v>
      </c>
      <c r="W712" s="154">
        <v>19</v>
      </c>
      <c r="X712" s="154">
        <v>1994</v>
      </c>
      <c r="Y712" s="154" t="s">
        <v>22084</v>
      </c>
      <c r="Z712" s="154" t="s">
        <v>14745</v>
      </c>
      <c r="AB712" s="154">
        <v>23</v>
      </c>
      <c r="AC712" s="154" t="s">
        <v>14746</v>
      </c>
      <c r="AE712" s="154" t="s">
        <v>15226</v>
      </c>
      <c r="AF712" s="154" t="s">
        <v>14748</v>
      </c>
    </row>
    <row r="713" spans="1:32">
      <c r="A713" s="154" t="s">
        <v>5772</v>
      </c>
      <c r="B713" s="154" t="s">
        <v>15303</v>
      </c>
      <c r="C713" s="154" t="s">
        <v>22086</v>
      </c>
      <c r="D713" s="154" t="s">
        <v>5773</v>
      </c>
      <c r="E713" s="154" t="s">
        <v>15693</v>
      </c>
      <c r="F713" s="154" t="s">
        <v>14401</v>
      </c>
      <c r="H713" s="154" t="s">
        <v>5774</v>
      </c>
      <c r="N713" s="154" t="s">
        <v>14793</v>
      </c>
      <c r="O713" s="154" t="s">
        <v>14794</v>
      </c>
      <c r="P713" s="154" t="s">
        <v>14740</v>
      </c>
      <c r="Q713" s="154" t="s">
        <v>5771</v>
      </c>
      <c r="R713" s="154">
        <v>0</v>
      </c>
      <c r="S713" s="154">
        <v>0</v>
      </c>
      <c r="T713" s="154" t="s">
        <v>22087</v>
      </c>
      <c r="U713" s="154">
        <v>16804436100</v>
      </c>
      <c r="V713" s="154" t="s">
        <v>5771</v>
      </c>
      <c r="Z713" s="154" t="s">
        <v>14745</v>
      </c>
      <c r="AC713" s="154" t="s">
        <v>14746</v>
      </c>
      <c r="AE713" s="154" t="s">
        <v>15226</v>
      </c>
      <c r="AF713" s="154" t="s">
        <v>14748</v>
      </c>
    </row>
    <row r="714" spans="1:32">
      <c r="A714" s="154" t="s">
        <v>10745</v>
      </c>
      <c r="B714" s="154" t="s">
        <v>15303</v>
      </c>
      <c r="C714" s="154" t="s">
        <v>10744</v>
      </c>
      <c r="D714" s="154" t="s">
        <v>22088</v>
      </c>
      <c r="E714" s="154" t="s">
        <v>15693</v>
      </c>
      <c r="F714" s="154" t="s">
        <v>14401</v>
      </c>
      <c r="H714" s="154" t="s">
        <v>10747</v>
      </c>
      <c r="N714" s="154" t="s">
        <v>15129</v>
      </c>
      <c r="O714" s="154" t="s">
        <v>14794</v>
      </c>
      <c r="P714" s="154" t="s">
        <v>14740</v>
      </c>
      <c r="Q714" s="154" t="s">
        <v>10744</v>
      </c>
      <c r="R714" s="154">
        <v>0</v>
      </c>
      <c r="S714" s="154">
        <v>0</v>
      </c>
      <c r="T714" s="154" t="s">
        <v>14850</v>
      </c>
      <c r="U714" s="154" t="s">
        <v>22089</v>
      </c>
      <c r="V714" s="154" t="s">
        <v>10744</v>
      </c>
      <c r="Z714" s="154" t="s">
        <v>14745</v>
      </c>
      <c r="AC714" s="154" t="s">
        <v>14746</v>
      </c>
      <c r="AE714" s="154" t="s">
        <v>14747</v>
      </c>
      <c r="AF714" s="154" t="s">
        <v>14748</v>
      </c>
    </row>
    <row r="715" spans="1:32">
      <c r="A715" s="154" t="s">
        <v>18110</v>
      </c>
      <c r="B715" s="154" t="s">
        <v>14307</v>
      </c>
      <c r="C715" s="154" t="s">
        <v>22090</v>
      </c>
      <c r="D715" s="154" t="s">
        <v>22092</v>
      </c>
      <c r="E715" s="154" t="s">
        <v>14934</v>
      </c>
      <c r="F715" s="154" t="s">
        <v>14935</v>
      </c>
      <c r="H715" s="154" t="s">
        <v>22091</v>
      </c>
      <c r="N715" s="154" t="s">
        <v>14910</v>
      </c>
      <c r="O715" s="154" t="s">
        <v>14794</v>
      </c>
      <c r="P715" s="154" t="s">
        <v>14740</v>
      </c>
      <c r="Q715" s="154" t="s">
        <v>22090</v>
      </c>
      <c r="R715" s="154">
        <v>0</v>
      </c>
      <c r="S715" s="154">
        <v>0</v>
      </c>
      <c r="T715" s="154" t="s">
        <v>14797</v>
      </c>
      <c r="U715" s="154">
        <v>2831407508</v>
      </c>
      <c r="V715" s="154" t="s">
        <v>18760</v>
      </c>
      <c r="Z715" s="154" t="s">
        <v>14745</v>
      </c>
      <c r="AC715" s="154" t="s">
        <v>14746</v>
      </c>
      <c r="AE715" s="154" t="s">
        <v>14747</v>
      </c>
      <c r="AF715" s="154" t="s">
        <v>14748</v>
      </c>
    </row>
    <row r="716" spans="1:32">
      <c r="A716" s="154" t="s">
        <v>5119</v>
      </c>
      <c r="B716" s="154" t="s">
        <v>14307</v>
      </c>
      <c r="C716" s="154" t="s">
        <v>22093</v>
      </c>
      <c r="D716" s="154" t="s">
        <v>5120</v>
      </c>
      <c r="E716" s="154" t="s">
        <v>14934</v>
      </c>
      <c r="F716" s="154" t="s">
        <v>16123</v>
      </c>
      <c r="G716" s="154" t="s">
        <v>22095</v>
      </c>
      <c r="H716" s="154">
        <v>81282081085</v>
      </c>
      <c r="I716" s="154" t="s">
        <v>5121</v>
      </c>
      <c r="K716" s="154" t="s">
        <v>5121</v>
      </c>
      <c r="M716" s="154" t="s">
        <v>22094</v>
      </c>
      <c r="N716" s="154" t="s">
        <v>1908</v>
      </c>
      <c r="P716" s="154" t="s">
        <v>14795</v>
      </c>
      <c r="Q716" s="154">
        <v>81282081085</v>
      </c>
      <c r="R716" s="154">
        <v>81282081085</v>
      </c>
      <c r="S716" s="154">
        <v>81282081085</v>
      </c>
      <c r="T716" s="154" t="s">
        <v>14797</v>
      </c>
      <c r="U716" s="154" t="s">
        <v>5118</v>
      </c>
      <c r="V716" s="154">
        <v>4370832019</v>
      </c>
      <c r="W716" s="154">
        <v>2008</v>
      </c>
      <c r="X716" s="154">
        <v>2008</v>
      </c>
      <c r="Z716" s="154" t="s">
        <v>14745</v>
      </c>
      <c r="AC716" s="154" t="s">
        <v>14746</v>
      </c>
      <c r="AE716" s="154" t="s">
        <v>15226</v>
      </c>
      <c r="AF716" s="154" t="s">
        <v>14748</v>
      </c>
    </row>
    <row r="717" spans="1:32">
      <c r="A717" s="154" t="s">
        <v>8192</v>
      </c>
      <c r="B717" s="154" t="s">
        <v>14305</v>
      </c>
      <c r="C717" s="154" t="s">
        <v>22096</v>
      </c>
      <c r="D717" s="154" t="s">
        <v>8193</v>
      </c>
      <c r="E717" s="154" t="s">
        <v>14276</v>
      </c>
      <c r="F717" s="154" t="s">
        <v>14480</v>
      </c>
      <c r="H717" s="154" t="s">
        <v>8194</v>
      </c>
      <c r="I717" s="154" t="s">
        <v>8195</v>
      </c>
      <c r="K717" s="154" t="s">
        <v>8195</v>
      </c>
      <c r="N717" s="154" t="s">
        <v>14848</v>
      </c>
      <c r="O717" s="154" t="s">
        <v>14804</v>
      </c>
      <c r="P717" s="154" t="s">
        <v>14740</v>
      </c>
      <c r="Q717" s="154">
        <v>0</v>
      </c>
      <c r="R717" s="154">
        <v>0</v>
      </c>
      <c r="S717" s="154">
        <v>0</v>
      </c>
      <c r="T717" s="154" t="s">
        <v>14797</v>
      </c>
      <c r="U717" s="154" t="s">
        <v>22097</v>
      </c>
      <c r="V717" s="154" t="s">
        <v>22098</v>
      </c>
      <c r="Z717" s="154" t="s">
        <v>14745</v>
      </c>
      <c r="AC717" s="154" t="s">
        <v>14746</v>
      </c>
      <c r="AE717" s="154" t="s">
        <v>15226</v>
      </c>
      <c r="AF717" s="154" t="s">
        <v>14748</v>
      </c>
    </row>
    <row r="718" spans="1:32">
      <c r="A718" s="154" t="s">
        <v>11332</v>
      </c>
      <c r="B718" s="154" t="s">
        <v>15303</v>
      </c>
      <c r="C718" s="154" t="s">
        <v>11331</v>
      </c>
      <c r="D718" s="154" t="s">
        <v>11333</v>
      </c>
      <c r="E718" s="154" t="s">
        <v>14466</v>
      </c>
      <c r="F718" s="154" t="s">
        <v>15378</v>
      </c>
      <c r="G718" s="154" t="s">
        <v>22100</v>
      </c>
      <c r="H718" s="154" t="s">
        <v>11334</v>
      </c>
      <c r="N718" s="154" t="s">
        <v>15821</v>
      </c>
      <c r="O718" s="154" t="s">
        <v>15331</v>
      </c>
      <c r="P718" s="154" t="s">
        <v>14740</v>
      </c>
      <c r="Q718" s="154" t="s">
        <v>22099</v>
      </c>
      <c r="R718" s="154">
        <v>0</v>
      </c>
      <c r="S718" s="154">
        <v>0</v>
      </c>
      <c r="T718" s="154" t="s">
        <v>20039</v>
      </c>
      <c r="U718" s="154">
        <v>7084412869</v>
      </c>
      <c r="V718" s="154" t="s">
        <v>11331</v>
      </c>
      <c r="Z718" s="154" t="s">
        <v>14745</v>
      </c>
      <c r="AC718" s="154" t="s">
        <v>14746</v>
      </c>
      <c r="AE718" s="154" t="s">
        <v>14747</v>
      </c>
      <c r="AF718" s="154" t="s">
        <v>14748</v>
      </c>
    </row>
    <row r="719" spans="1:32">
      <c r="A719" s="154" t="s">
        <v>10648</v>
      </c>
      <c r="B719" s="154" t="s">
        <v>14305</v>
      </c>
      <c r="C719" s="154" t="s">
        <v>10647</v>
      </c>
      <c r="D719" s="154" t="s">
        <v>10649</v>
      </c>
      <c r="E719" s="154" t="s">
        <v>14333</v>
      </c>
      <c r="F719" s="154" t="s">
        <v>14401</v>
      </c>
      <c r="G719" s="154" t="s">
        <v>22102</v>
      </c>
      <c r="H719" s="154" t="s">
        <v>10650</v>
      </c>
      <c r="N719" s="154" t="s">
        <v>15771</v>
      </c>
      <c r="O719" s="154" t="s">
        <v>14988</v>
      </c>
      <c r="P719" s="154" t="s">
        <v>14740</v>
      </c>
      <c r="Q719" s="154" t="s">
        <v>22101</v>
      </c>
      <c r="R719" s="154">
        <v>0</v>
      </c>
      <c r="S719" s="154">
        <v>0</v>
      </c>
      <c r="T719" s="154" t="s">
        <v>13230</v>
      </c>
      <c r="U719" s="154">
        <v>0</v>
      </c>
      <c r="V719" s="154" t="s">
        <v>13230</v>
      </c>
      <c r="Z719" s="154" t="s">
        <v>14745</v>
      </c>
      <c r="AC719" s="154" t="s">
        <v>14746</v>
      </c>
      <c r="AE719" s="154" t="s">
        <v>14747</v>
      </c>
      <c r="AF719" s="154" t="s">
        <v>14748</v>
      </c>
    </row>
    <row r="720" spans="1:32">
      <c r="A720" s="154" t="s">
        <v>10967</v>
      </c>
      <c r="B720" s="154" t="s">
        <v>14305</v>
      </c>
      <c r="C720" s="154" t="s">
        <v>10966</v>
      </c>
      <c r="D720" s="154" t="s">
        <v>10968</v>
      </c>
      <c r="E720" s="154" t="s">
        <v>14324</v>
      </c>
      <c r="F720" s="154" t="s">
        <v>14397</v>
      </c>
      <c r="G720" s="154" t="s">
        <v>22105</v>
      </c>
      <c r="H720" s="154" t="s">
        <v>10969</v>
      </c>
      <c r="N720" s="154" t="s">
        <v>15771</v>
      </c>
      <c r="O720" s="154" t="s">
        <v>14988</v>
      </c>
      <c r="P720" s="154" t="s">
        <v>14740</v>
      </c>
      <c r="Q720" s="154" t="s">
        <v>22103</v>
      </c>
      <c r="R720" s="154">
        <v>0</v>
      </c>
      <c r="S720" s="154">
        <v>0</v>
      </c>
      <c r="T720" s="154" t="s">
        <v>14797</v>
      </c>
      <c r="U720" s="154">
        <v>3490353827</v>
      </c>
      <c r="V720" s="154" t="s">
        <v>22104</v>
      </c>
      <c r="Z720" s="154" t="s">
        <v>14745</v>
      </c>
      <c r="AC720" s="154" t="s">
        <v>14746</v>
      </c>
      <c r="AE720" s="154" t="s">
        <v>14747</v>
      </c>
      <c r="AF720" s="154" t="s">
        <v>14748</v>
      </c>
    </row>
    <row r="721" spans="1:32">
      <c r="A721" s="154" t="s">
        <v>18111</v>
      </c>
      <c r="B721" s="154" t="s">
        <v>16004</v>
      </c>
      <c r="C721" s="154" t="s">
        <v>22106</v>
      </c>
      <c r="D721" s="154" t="s">
        <v>22107</v>
      </c>
      <c r="E721" s="154" t="s">
        <v>14477</v>
      </c>
      <c r="F721" s="154" t="s">
        <v>16747</v>
      </c>
      <c r="H721" s="154">
        <v>87820771772</v>
      </c>
      <c r="N721" s="154" t="s">
        <v>14848</v>
      </c>
      <c r="O721" s="154" t="s">
        <v>14804</v>
      </c>
      <c r="P721" s="154" t="s">
        <v>14740</v>
      </c>
      <c r="Q721" s="154" t="s">
        <v>22108</v>
      </c>
      <c r="R721" s="154">
        <v>0</v>
      </c>
      <c r="S721" s="154">
        <v>0</v>
      </c>
      <c r="T721" s="154" t="s">
        <v>14797</v>
      </c>
      <c r="U721" s="154">
        <v>8770658889</v>
      </c>
      <c r="V721" s="154" t="s">
        <v>22109</v>
      </c>
      <c r="Z721" s="154" t="s">
        <v>14745</v>
      </c>
      <c r="AC721" s="154" t="s">
        <v>14746</v>
      </c>
      <c r="AD721" s="154">
        <v>819386269027000</v>
      </c>
      <c r="AE721" s="154" t="s">
        <v>14755</v>
      </c>
      <c r="AF721" s="154" t="s">
        <v>14748</v>
      </c>
    </row>
    <row r="722" spans="1:32">
      <c r="A722" s="154" t="s">
        <v>6527</v>
      </c>
      <c r="B722" s="154" t="s">
        <v>15303</v>
      </c>
      <c r="C722" s="154" t="s">
        <v>22110</v>
      </c>
      <c r="D722" s="154" t="s">
        <v>6528</v>
      </c>
      <c r="E722" s="154" t="s">
        <v>14324</v>
      </c>
      <c r="F722" s="154" t="s">
        <v>14403</v>
      </c>
      <c r="H722" s="154" t="s">
        <v>6529</v>
      </c>
      <c r="N722" s="154" t="s">
        <v>14812</v>
      </c>
      <c r="O722" s="154" t="s">
        <v>14804</v>
      </c>
      <c r="P722" s="154" t="s">
        <v>14740</v>
      </c>
      <c r="Q722" s="154" t="s">
        <v>22111</v>
      </c>
      <c r="R722" s="154">
        <v>0</v>
      </c>
      <c r="S722" s="154">
        <v>0</v>
      </c>
      <c r="T722" s="154" t="s">
        <v>22112</v>
      </c>
      <c r="U722" s="154">
        <v>2016434677</v>
      </c>
      <c r="V722" s="154" t="s">
        <v>22113</v>
      </c>
      <c r="Z722" s="154" t="s">
        <v>14745</v>
      </c>
      <c r="AC722" s="154" t="s">
        <v>14746</v>
      </c>
      <c r="AE722" s="154" t="s">
        <v>15226</v>
      </c>
      <c r="AF722" s="154" t="s">
        <v>14748</v>
      </c>
    </row>
    <row r="723" spans="1:32">
      <c r="A723" s="154" t="s">
        <v>2727</v>
      </c>
      <c r="B723" s="154" t="s">
        <v>15303</v>
      </c>
      <c r="C723" s="154" t="s">
        <v>22114</v>
      </c>
      <c r="D723" s="154" t="s">
        <v>2728</v>
      </c>
      <c r="E723" s="154" t="s">
        <v>20319</v>
      </c>
      <c r="G723" s="154" t="s">
        <v>14606</v>
      </c>
      <c r="H723" s="154" t="s">
        <v>2729</v>
      </c>
      <c r="N723" s="154" t="s">
        <v>1791</v>
      </c>
      <c r="P723" s="154" t="s">
        <v>14740</v>
      </c>
      <c r="Q723" s="154" t="s">
        <v>2726</v>
      </c>
      <c r="T723" s="154" t="s">
        <v>6856</v>
      </c>
      <c r="U723" s="154" t="s">
        <v>6856</v>
      </c>
      <c r="V723" s="154" t="s">
        <v>6856</v>
      </c>
      <c r="AC723" s="154" t="s">
        <v>15226</v>
      </c>
    </row>
    <row r="724" spans="1:32">
      <c r="A724" s="154" t="s">
        <v>4221</v>
      </c>
      <c r="B724" s="154" t="s">
        <v>14307</v>
      </c>
      <c r="C724" s="154" t="s">
        <v>22115</v>
      </c>
      <c r="D724" s="154" t="s">
        <v>4222</v>
      </c>
      <c r="E724" s="154" t="s">
        <v>14934</v>
      </c>
      <c r="F724" s="154" t="s">
        <v>18814</v>
      </c>
      <c r="G724" s="154" t="s">
        <v>14606</v>
      </c>
      <c r="H724" s="154">
        <v>8122890967</v>
      </c>
      <c r="I724" s="154" t="s">
        <v>4223</v>
      </c>
      <c r="J724" s="154" t="s">
        <v>4224</v>
      </c>
      <c r="K724" s="154" t="s">
        <v>4223</v>
      </c>
      <c r="N724" s="154" t="s">
        <v>1791</v>
      </c>
      <c r="P724" s="154" t="s">
        <v>14740</v>
      </c>
      <c r="Q724" s="154" t="s">
        <v>22116</v>
      </c>
      <c r="T724" s="154" t="s">
        <v>22117</v>
      </c>
      <c r="U724" s="154" t="s">
        <v>22116</v>
      </c>
      <c r="V724" s="154">
        <v>90449885</v>
      </c>
      <c r="Z724" s="154" t="s">
        <v>14745</v>
      </c>
      <c r="AC724" s="154" t="s">
        <v>14746</v>
      </c>
    </row>
    <row r="725" spans="1:32">
      <c r="A725" s="154" t="s">
        <v>9659</v>
      </c>
      <c r="B725" s="154" t="s">
        <v>15303</v>
      </c>
      <c r="C725" s="154" t="s">
        <v>22118</v>
      </c>
      <c r="D725" s="154" t="s">
        <v>22120</v>
      </c>
      <c r="E725" s="154" t="s">
        <v>14704</v>
      </c>
      <c r="F725" s="154" t="s">
        <v>14467</v>
      </c>
      <c r="G725" s="154" t="s">
        <v>22124</v>
      </c>
      <c r="H725" s="154" t="s">
        <v>22119</v>
      </c>
      <c r="I725" s="154">
        <v>0</v>
      </c>
      <c r="J725" s="154">
        <v>0</v>
      </c>
      <c r="K725" s="154">
        <v>0</v>
      </c>
      <c r="M725" s="154" t="s">
        <v>22121</v>
      </c>
      <c r="N725" s="154" t="s">
        <v>15771</v>
      </c>
      <c r="O725" s="154" t="s">
        <v>14988</v>
      </c>
      <c r="P725" s="154" t="s">
        <v>14740</v>
      </c>
      <c r="Q725" s="154">
        <v>0</v>
      </c>
      <c r="R725" s="154">
        <v>0</v>
      </c>
      <c r="S725" s="154">
        <v>0</v>
      </c>
      <c r="T725" s="154" t="s">
        <v>14839</v>
      </c>
      <c r="U725" s="154" t="s">
        <v>22122</v>
      </c>
      <c r="V725" s="154" t="s">
        <v>22123</v>
      </c>
      <c r="W725" s="154">
        <v>0</v>
      </c>
      <c r="X725" s="154">
        <v>0</v>
      </c>
      <c r="Y725" s="154">
        <v>0</v>
      </c>
      <c r="Z725" s="154" t="s">
        <v>14745</v>
      </c>
      <c r="AA725" s="154">
        <v>0</v>
      </c>
      <c r="AB725" s="154">
        <v>0</v>
      </c>
      <c r="AC725" s="154" t="s">
        <v>14746</v>
      </c>
      <c r="AE725" s="154" t="s">
        <v>15226</v>
      </c>
      <c r="AF725" s="154" t="s">
        <v>14748</v>
      </c>
    </row>
    <row r="726" spans="1:32">
      <c r="A726" s="154" t="s">
        <v>11056</v>
      </c>
      <c r="B726" s="154" t="s">
        <v>15303</v>
      </c>
      <c r="C726" s="154" t="s">
        <v>11055</v>
      </c>
      <c r="D726" s="154" t="s">
        <v>11057</v>
      </c>
      <c r="E726" s="154" t="s">
        <v>16838</v>
      </c>
      <c r="F726" s="154" t="s">
        <v>16888</v>
      </c>
      <c r="H726" s="154" t="s">
        <v>11058</v>
      </c>
      <c r="N726" s="154" t="s">
        <v>20670</v>
      </c>
      <c r="O726" s="154" t="s">
        <v>14794</v>
      </c>
      <c r="P726" s="154" t="s">
        <v>14740</v>
      </c>
      <c r="Q726" s="154" t="s">
        <v>11055</v>
      </c>
      <c r="R726" s="154">
        <v>0</v>
      </c>
      <c r="S726" s="154">
        <v>0</v>
      </c>
      <c r="T726" s="154" t="s">
        <v>14797</v>
      </c>
      <c r="U726" s="154">
        <v>8770368058</v>
      </c>
      <c r="V726" s="154" t="s">
        <v>11055</v>
      </c>
      <c r="Z726" s="154" t="s">
        <v>14745</v>
      </c>
      <c r="AC726" s="154" t="s">
        <v>14746</v>
      </c>
      <c r="AE726" s="154" t="s">
        <v>14747</v>
      </c>
      <c r="AF726" s="154" t="s">
        <v>14748</v>
      </c>
    </row>
    <row r="727" spans="1:32">
      <c r="A727" s="154" t="s">
        <v>11829</v>
      </c>
      <c r="B727" s="154" t="s">
        <v>16004</v>
      </c>
      <c r="C727" s="154" t="s">
        <v>11828</v>
      </c>
      <c r="D727" s="154" t="s">
        <v>11830</v>
      </c>
      <c r="E727" s="154" t="s">
        <v>14689</v>
      </c>
      <c r="F727" s="154" t="s">
        <v>15708</v>
      </c>
      <c r="H727" s="154" t="s">
        <v>11831</v>
      </c>
      <c r="N727" s="154" t="s">
        <v>15129</v>
      </c>
      <c r="O727" s="154" t="s">
        <v>14794</v>
      </c>
      <c r="P727" s="154" t="s">
        <v>14740</v>
      </c>
      <c r="Q727" s="154" t="s">
        <v>22125</v>
      </c>
      <c r="R727" s="154">
        <v>0</v>
      </c>
      <c r="S727" s="154">
        <v>0</v>
      </c>
      <c r="T727" s="154" t="s">
        <v>14797</v>
      </c>
      <c r="U727" s="154">
        <v>2730220203</v>
      </c>
      <c r="V727" s="154" t="s">
        <v>22126</v>
      </c>
      <c r="Z727" s="154" t="s">
        <v>14745</v>
      </c>
      <c r="AC727" s="154" t="s">
        <v>14746</v>
      </c>
      <c r="AD727" s="154">
        <v>28585255413000</v>
      </c>
      <c r="AE727" s="154" t="s">
        <v>14755</v>
      </c>
      <c r="AF727" s="154" t="s">
        <v>14748</v>
      </c>
    </row>
    <row r="728" spans="1:32">
      <c r="A728" s="154" t="s">
        <v>3730</v>
      </c>
      <c r="B728" s="154" t="s">
        <v>15303</v>
      </c>
      <c r="C728" s="154" t="s">
        <v>22127</v>
      </c>
      <c r="D728" s="154" t="s">
        <v>3731</v>
      </c>
      <c r="E728" s="154" t="s">
        <v>14324</v>
      </c>
      <c r="G728" s="154" t="s">
        <v>14606</v>
      </c>
      <c r="H728" s="154">
        <v>623177523139</v>
      </c>
      <c r="L728" s="154" t="s">
        <v>22128</v>
      </c>
      <c r="N728" s="154" t="s">
        <v>2273</v>
      </c>
      <c r="P728" s="154" t="s">
        <v>14740</v>
      </c>
      <c r="Q728" s="154" t="s">
        <v>22129</v>
      </c>
      <c r="T728" s="154" t="s">
        <v>22130</v>
      </c>
      <c r="U728" s="154" t="s">
        <v>22131</v>
      </c>
      <c r="V728" s="154" t="s">
        <v>22132</v>
      </c>
      <c r="Z728" s="154" t="s">
        <v>14745</v>
      </c>
      <c r="AC728" s="154" t="s">
        <v>14746</v>
      </c>
    </row>
    <row r="729" spans="1:32">
      <c r="A729" s="154" t="s">
        <v>15521</v>
      </c>
      <c r="B729" s="154" t="s">
        <v>15303</v>
      </c>
      <c r="C729" s="154" t="s">
        <v>15522</v>
      </c>
      <c r="D729" s="154" t="s">
        <v>22133</v>
      </c>
      <c r="E729" s="154" t="s">
        <v>15362</v>
      </c>
      <c r="F729" s="154" t="s">
        <v>15363</v>
      </c>
      <c r="G729" s="154" t="s">
        <v>15524</v>
      </c>
      <c r="H729" s="154">
        <v>87871360918</v>
      </c>
      <c r="I729" s="154" t="s">
        <v>1453</v>
      </c>
      <c r="J729" s="154" t="s">
        <v>1453</v>
      </c>
      <c r="K729" s="154" t="s">
        <v>1453</v>
      </c>
      <c r="N729" s="154" t="s">
        <v>14905</v>
      </c>
      <c r="O729" s="154" t="s">
        <v>14794</v>
      </c>
      <c r="P729" s="154" t="s">
        <v>14740</v>
      </c>
      <c r="Q729" s="154" t="s">
        <v>15526</v>
      </c>
      <c r="R729" s="154" t="s">
        <v>1453</v>
      </c>
      <c r="S729" s="154" t="s">
        <v>1453</v>
      </c>
      <c r="T729" s="154" t="s">
        <v>14797</v>
      </c>
      <c r="U729" s="154">
        <v>2310821139</v>
      </c>
      <c r="V729" s="154" t="s">
        <v>15522</v>
      </c>
      <c r="W729" s="154" t="s">
        <v>1453</v>
      </c>
      <c r="X729" s="154" t="s">
        <v>1453</v>
      </c>
      <c r="Z729" s="154" t="s">
        <v>14745</v>
      </c>
      <c r="AC729" s="154" t="s">
        <v>14746</v>
      </c>
      <c r="AE729" s="154" t="s">
        <v>14747</v>
      </c>
      <c r="AF729" s="154" t="s">
        <v>14748</v>
      </c>
    </row>
    <row r="730" spans="1:32">
      <c r="A730" s="154" t="s">
        <v>15036</v>
      </c>
      <c r="B730" s="154" t="s">
        <v>14307</v>
      </c>
      <c r="C730" s="154" t="s">
        <v>15037</v>
      </c>
      <c r="D730" s="154" t="s">
        <v>22134</v>
      </c>
      <c r="E730" s="154" t="s">
        <v>14934</v>
      </c>
      <c r="F730" s="154" t="s">
        <v>14935</v>
      </c>
      <c r="G730" s="154" t="s">
        <v>15039</v>
      </c>
      <c r="H730" s="154">
        <v>882015386047</v>
      </c>
      <c r="I730" s="154" t="s">
        <v>1453</v>
      </c>
      <c r="J730" s="154" t="s">
        <v>1453</v>
      </c>
      <c r="K730" s="154" t="s">
        <v>1453</v>
      </c>
      <c r="N730" s="154" t="s">
        <v>15041</v>
      </c>
      <c r="O730" s="154" t="s">
        <v>14988</v>
      </c>
      <c r="P730" s="154" t="s">
        <v>14740</v>
      </c>
      <c r="Q730" s="154" t="s">
        <v>15037</v>
      </c>
      <c r="R730" s="154" t="s">
        <v>1453</v>
      </c>
      <c r="S730" s="154" t="s">
        <v>1453</v>
      </c>
      <c r="T730" s="154" t="s">
        <v>14797</v>
      </c>
      <c r="U730" s="154">
        <v>2490790601</v>
      </c>
      <c r="V730" s="154" t="s">
        <v>15037</v>
      </c>
      <c r="W730" s="154" t="s">
        <v>1453</v>
      </c>
      <c r="X730" s="154" t="s">
        <v>1453</v>
      </c>
      <c r="Y730" s="154" t="s">
        <v>1453</v>
      </c>
      <c r="Z730" s="154" t="s">
        <v>14745</v>
      </c>
      <c r="AA730" s="154" t="s">
        <v>1453</v>
      </c>
      <c r="AB730" s="154" t="s">
        <v>1453</v>
      </c>
      <c r="AC730" s="154" t="s">
        <v>14746</v>
      </c>
      <c r="AE730" s="154" t="s">
        <v>14747</v>
      </c>
      <c r="AF730" s="154" t="s">
        <v>14748</v>
      </c>
    </row>
    <row r="731" spans="1:32">
      <c r="A731" s="154" t="s">
        <v>5051</v>
      </c>
      <c r="B731" s="154" t="s">
        <v>15303</v>
      </c>
      <c r="C731" s="154" t="s">
        <v>22135</v>
      </c>
      <c r="D731" s="154" t="s">
        <v>5052</v>
      </c>
      <c r="E731" s="154" t="s">
        <v>14466</v>
      </c>
      <c r="F731" s="154" t="s">
        <v>14401</v>
      </c>
      <c r="G731" s="154" t="s">
        <v>22140</v>
      </c>
      <c r="H731" s="154" t="s">
        <v>5053</v>
      </c>
      <c r="N731" s="154" t="s">
        <v>22136</v>
      </c>
      <c r="P731" s="154" t="s">
        <v>14740</v>
      </c>
      <c r="Q731" s="154" t="s">
        <v>22137</v>
      </c>
      <c r="R731" s="154" t="s">
        <v>4816</v>
      </c>
      <c r="S731" s="154" t="s">
        <v>4816</v>
      </c>
      <c r="T731" s="154" t="s">
        <v>14742</v>
      </c>
      <c r="U731" s="154" t="s">
        <v>22138</v>
      </c>
      <c r="V731" s="154" t="s">
        <v>22139</v>
      </c>
      <c r="Z731" s="154" t="s">
        <v>14745</v>
      </c>
      <c r="AC731" s="154" t="s">
        <v>14746</v>
      </c>
      <c r="AE731" s="154" t="s">
        <v>15226</v>
      </c>
      <c r="AF731" s="154" t="s">
        <v>14748</v>
      </c>
    </row>
    <row r="732" spans="1:32">
      <c r="A732" s="154" t="s">
        <v>7346</v>
      </c>
      <c r="B732" s="154" t="s">
        <v>15303</v>
      </c>
      <c r="C732" s="154" t="s">
        <v>22141</v>
      </c>
      <c r="D732" s="154" t="s">
        <v>7347</v>
      </c>
      <c r="E732" s="154" t="s">
        <v>14466</v>
      </c>
      <c r="F732" s="154" t="s">
        <v>19067</v>
      </c>
      <c r="G732" s="154" t="s">
        <v>22143</v>
      </c>
      <c r="H732" s="154" t="s">
        <v>7348</v>
      </c>
      <c r="J732" s="154" t="s">
        <v>7348</v>
      </c>
      <c r="N732" s="154" t="s">
        <v>22142</v>
      </c>
      <c r="O732" s="154" t="s">
        <v>19177</v>
      </c>
      <c r="P732" s="154" t="s">
        <v>14740</v>
      </c>
      <c r="Q732" s="154" t="s">
        <v>7345</v>
      </c>
      <c r="R732" s="154" t="s">
        <v>7345</v>
      </c>
      <c r="S732" s="154" t="s">
        <v>7345</v>
      </c>
      <c r="T732" s="154" t="s">
        <v>14797</v>
      </c>
      <c r="U732" s="154">
        <v>5236982214</v>
      </c>
      <c r="V732" s="154" t="s">
        <v>7345</v>
      </c>
      <c r="Z732" s="154" t="s">
        <v>14745</v>
      </c>
      <c r="AC732" s="154" t="s">
        <v>14746</v>
      </c>
      <c r="AE732" s="154" t="s">
        <v>15226</v>
      </c>
      <c r="AF732" s="154" t="s">
        <v>14748</v>
      </c>
    </row>
    <row r="733" spans="1:32">
      <c r="A733" s="154" t="s">
        <v>6113</v>
      </c>
      <c r="B733" s="154" t="s">
        <v>16004</v>
      </c>
      <c r="C733" s="154" t="s">
        <v>22144</v>
      </c>
      <c r="D733" s="154" t="s">
        <v>6114</v>
      </c>
      <c r="E733" s="154" t="s">
        <v>14704</v>
      </c>
      <c r="F733" s="154" t="s">
        <v>14667</v>
      </c>
      <c r="G733" s="154" t="s">
        <v>22147</v>
      </c>
      <c r="H733" s="154">
        <v>81396338325</v>
      </c>
      <c r="N733" s="154" t="s">
        <v>15231</v>
      </c>
      <c r="O733" s="154" t="s">
        <v>14988</v>
      </c>
      <c r="P733" s="154" t="s">
        <v>14795</v>
      </c>
      <c r="Q733" s="154">
        <v>81396338325</v>
      </c>
      <c r="R733" s="154" t="s">
        <v>6112</v>
      </c>
      <c r="S733" s="154" t="s">
        <v>6112</v>
      </c>
      <c r="T733" s="154" t="s">
        <v>22145</v>
      </c>
      <c r="U733" s="154" t="s">
        <v>22146</v>
      </c>
      <c r="V733" s="154" t="s">
        <v>6112</v>
      </c>
      <c r="W733" s="154">
        <v>2006</v>
      </c>
      <c r="X733" s="154">
        <v>2006</v>
      </c>
      <c r="Y733" s="154">
        <v>1</v>
      </c>
      <c r="Z733" s="154" t="s">
        <v>14745</v>
      </c>
      <c r="AB733" s="154">
        <v>4</v>
      </c>
      <c r="AC733" s="154" t="s">
        <v>14746</v>
      </c>
      <c r="AE733" s="154" t="s">
        <v>15226</v>
      </c>
      <c r="AF733" s="154" t="s">
        <v>14748</v>
      </c>
    </row>
    <row r="734" spans="1:32">
      <c r="A734" s="154" t="s">
        <v>646</v>
      </c>
      <c r="B734" s="154" t="s">
        <v>16004</v>
      </c>
      <c r="C734" s="154" t="s">
        <v>645</v>
      </c>
      <c r="D734" s="154" t="s">
        <v>647</v>
      </c>
      <c r="E734" s="154" t="s">
        <v>6</v>
      </c>
      <c r="G734" s="154" t="s">
        <v>14606</v>
      </c>
      <c r="H734" s="154" t="s">
        <v>648</v>
      </c>
      <c r="M734" s="154" t="s">
        <v>6</v>
      </c>
      <c r="N734" s="154" t="s">
        <v>15926</v>
      </c>
      <c r="P734" s="154" t="s">
        <v>14740</v>
      </c>
      <c r="Q734" s="154" t="s">
        <v>22148</v>
      </c>
      <c r="T734" s="154" t="s">
        <v>6</v>
      </c>
      <c r="U734" s="154" t="s">
        <v>6</v>
      </c>
      <c r="V734" s="154" t="s">
        <v>6</v>
      </c>
      <c r="AC734" s="154" t="s">
        <v>14746</v>
      </c>
    </row>
    <row r="735" spans="1:32">
      <c r="A735" s="154" t="s">
        <v>7972</v>
      </c>
      <c r="B735" s="154" t="s">
        <v>14307</v>
      </c>
      <c r="C735" s="154" t="s">
        <v>22149</v>
      </c>
      <c r="D735" s="154" t="s">
        <v>7973</v>
      </c>
      <c r="E735" s="154" t="s">
        <v>14934</v>
      </c>
      <c r="F735" s="154" t="s">
        <v>14935</v>
      </c>
      <c r="H735" s="154">
        <v>0</v>
      </c>
      <c r="N735" s="154" t="s">
        <v>18909</v>
      </c>
      <c r="O735" s="154" t="s">
        <v>15480</v>
      </c>
      <c r="P735" s="154" t="s">
        <v>14740</v>
      </c>
      <c r="Q735" s="154" t="s">
        <v>7971</v>
      </c>
      <c r="R735" s="154">
        <v>0</v>
      </c>
      <c r="S735" s="154">
        <v>0</v>
      </c>
      <c r="T735" s="154" t="s">
        <v>22150</v>
      </c>
      <c r="U735" s="154">
        <v>482068221</v>
      </c>
      <c r="V735" s="154" t="s">
        <v>22151</v>
      </c>
      <c r="Z735" s="154" t="s">
        <v>14745</v>
      </c>
      <c r="AC735" s="154" t="s">
        <v>14746</v>
      </c>
      <c r="AE735" s="154" t="s">
        <v>15226</v>
      </c>
      <c r="AF735" s="154" t="s">
        <v>14748</v>
      </c>
    </row>
    <row r="736" spans="1:32">
      <c r="A736" s="154" t="s">
        <v>12678</v>
      </c>
      <c r="B736" s="154" t="s">
        <v>15303</v>
      </c>
      <c r="C736" s="154" t="s">
        <v>12677</v>
      </c>
      <c r="D736" s="154" t="s">
        <v>12679</v>
      </c>
      <c r="E736" s="154" t="s">
        <v>14276</v>
      </c>
      <c r="F736" s="154" t="s">
        <v>14673</v>
      </c>
      <c r="G736" s="154" t="s">
        <v>22153</v>
      </c>
      <c r="H736" s="154" t="s">
        <v>12680</v>
      </c>
      <c r="N736" s="154" t="s">
        <v>14832</v>
      </c>
      <c r="O736" s="154" t="s">
        <v>14833</v>
      </c>
      <c r="P736" s="154" t="s">
        <v>14740</v>
      </c>
      <c r="Q736" s="154" t="s">
        <v>22152</v>
      </c>
      <c r="R736" s="154">
        <v>0</v>
      </c>
      <c r="S736" s="154">
        <v>0</v>
      </c>
      <c r="T736" s="154" t="s">
        <v>12677</v>
      </c>
      <c r="U736" s="154">
        <v>7615235172</v>
      </c>
      <c r="V736" s="154" t="s">
        <v>14797</v>
      </c>
      <c r="Z736" s="154" t="s">
        <v>14745</v>
      </c>
      <c r="AC736" s="154" t="s">
        <v>14746</v>
      </c>
      <c r="AE736" s="154" t="s">
        <v>14747</v>
      </c>
      <c r="AF736" s="154" t="s">
        <v>14748</v>
      </c>
    </row>
    <row r="737" spans="1:32">
      <c r="A737" s="154" t="s">
        <v>6273</v>
      </c>
      <c r="B737" s="154" t="s">
        <v>14305</v>
      </c>
      <c r="C737" s="154" t="s">
        <v>22154</v>
      </c>
      <c r="D737" s="154" t="s">
        <v>6274</v>
      </c>
      <c r="E737" s="154" t="s">
        <v>14324</v>
      </c>
      <c r="F737" s="154" t="s">
        <v>15378</v>
      </c>
      <c r="G737" s="154" t="s">
        <v>22157</v>
      </c>
      <c r="H737" s="154" t="s">
        <v>6275</v>
      </c>
      <c r="I737" s="154" t="s">
        <v>6276</v>
      </c>
      <c r="J737" s="154" t="s">
        <v>1453</v>
      </c>
      <c r="K737" s="154" t="s">
        <v>6276</v>
      </c>
      <c r="N737" s="154" t="s">
        <v>14848</v>
      </c>
      <c r="O737" s="154" t="s">
        <v>14804</v>
      </c>
      <c r="P737" s="154" t="s">
        <v>14740</v>
      </c>
      <c r="Q737" s="154" t="s">
        <v>22155</v>
      </c>
      <c r="R737" s="154" t="s">
        <v>1453</v>
      </c>
      <c r="S737" s="154" t="s">
        <v>1453</v>
      </c>
      <c r="T737" s="154" t="s">
        <v>14797</v>
      </c>
      <c r="U737" s="154">
        <v>7460228713</v>
      </c>
      <c r="V737" s="154" t="s">
        <v>22156</v>
      </c>
      <c r="Z737" s="154" t="s">
        <v>14745</v>
      </c>
      <c r="AC737" s="154" t="s">
        <v>14746</v>
      </c>
      <c r="AE737" s="154" t="s">
        <v>15226</v>
      </c>
      <c r="AF737" s="154" t="s">
        <v>14748</v>
      </c>
    </row>
    <row r="738" spans="1:32">
      <c r="A738" s="154" t="s">
        <v>6692</v>
      </c>
      <c r="B738" s="154" t="s">
        <v>15303</v>
      </c>
      <c r="C738" s="154" t="s">
        <v>22158</v>
      </c>
      <c r="D738" s="154" t="s">
        <v>6693</v>
      </c>
      <c r="E738" s="154" t="s">
        <v>14324</v>
      </c>
      <c r="F738" s="154" t="s">
        <v>15378</v>
      </c>
      <c r="G738" s="154" t="s">
        <v>22162</v>
      </c>
      <c r="H738" s="154">
        <v>5762516</v>
      </c>
      <c r="J738" s="154">
        <v>5762967</v>
      </c>
      <c r="N738" s="154" t="s">
        <v>15434</v>
      </c>
      <c r="O738" s="154" t="s">
        <v>14804</v>
      </c>
      <c r="P738" s="154" t="s">
        <v>14740</v>
      </c>
      <c r="Q738" s="154" t="s">
        <v>22159</v>
      </c>
      <c r="R738" s="154" t="s">
        <v>4816</v>
      </c>
      <c r="S738" s="154" t="s">
        <v>22160</v>
      </c>
      <c r="T738" s="154" t="s">
        <v>14797</v>
      </c>
      <c r="U738" s="154">
        <v>6640299019</v>
      </c>
      <c r="V738" s="154" t="s">
        <v>22161</v>
      </c>
      <c r="Z738" s="154" t="s">
        <v>14745</v>
      </c>
      <c r="AC738" s="154" t="s">
        <v>14746</v>
      </c>
      <c r="AE738" s="154" t="s">
        <v>15226</v>
      </c>
      <c r="AF738" s="154" t="s">
        <v>14748</v>
      </c>
    </row>
    <row r="739" spans="1:32">
      <c r="A739" s="154" t="s">
        <v>7268</v>
      </c>
      <c r="B739" s="154" t="s">
        <v>14307</v>
      </c>
      <c r="C739" s="154" t="s">
        <v>22163</v>
      </c>
      <c r="D739" s="154" t="s">
        <v>7269</v>
      </c>
      <c r="E739" s="154" t="s">
        <v>14934</v>
      </c>
      <c r="F739" s="154" t="s">
        <v>14401</v>
      </c>
      <c r="G739" s="154" t="s">
        <v>22164</v>
      </c>
      <c r="H739" s="154">
        <v>81219015660</v>
      </c>
      <c r="I739" s="154" t="s">
        <v>7270</v>
      </c>
      <c r="K739" s="154" t="s">
        <v>7270</v>
      </c>
      <c r="N739" s="154" t="s">
        <v>15771</v>
      </c>
      <c r="O739" s="154" t="s">
        <v>14988</v>
      </c>
      <c r="P739" s="154" t="s">
        <v>14795</v>
      </c>
      <c r="Q739" s="154" t="s">
        <v>7267</v>
      </c>
      <c r="R739" s="154" t="s">
        <v>7267</v>
      </c>
      <c r="S739" s="154" t="s">
        <v>7267</v>
      </c>
      <c r="T739" s="154" t="s">
        <v>14850</v>
      </c>
      <c r="U739" s="154">
        <v>1221583678</v>
      </c>
      <c r="V739" s="154" t="s">
        <v>7267</v>
      </c>
      <c r="W739" s="154">
        <v>2006</v>
      </c>
      <c r="X739" s="154">
        <v>2006</v>
      </c>
      <c r="Y739" s="154">
        <v>1</v>
      </c>
      <c r="Z739" s="154" t="s">
        <v>14745</v>
      </c>
      <c r="AB739" s="154">
        <v>56</v>
      </c>
      <c r="AC739" s="154" t="s">
        <v>14746</v>
      </c>
      <c r="AE739" s="154" t="s">
        <v>15226</v>
      </c>
      <c r="AF739" s="154" t="s">
        <v>14748</v>
      </c>
    </row>
    <row r="740" spans="1:32">
      <c r="A740" s="154" t="s">
        <v>15528</v>
      </c>
      <c r="B740" s="154" t="s">
        <v>15303</v>
      </c>
      <c r="C740" s="154" t="s">
        <v>15529</v>
      </c>
      <c r="D740" s="154" t="s">
        <v>22165</v>
      </c>
      <c r="E740" s="154" t="s">
        <v>14689</v>
      </c>
      <c r="F740" s="154" t="s">
        <v>14695</v>
      </c>
      <c r="G740" s="154" t="s">
        <v>15531</v>
      </c>
      <c r="H740" s="154" t="s">
        <v>12298</v>
      </c>
      <c r="N740" s="154" t="s">
        <v>14793</v>
      </c>
      <c r="O740" s="154" t="s">
        <v>14794</v>
      </c>
      <c r="P740" s="154" t="s">
        <v>14740</v>
      </c>
      <c r="Q740" s="154" t="s">
        <v>15529</v>
      </c>
      <c r="R740" s="154" t="s">
        <v>1453</v>
      </c>
      <c r="S740" s="154" t="s">
        <v>1453</v>
      </c>
      <c r="T740" s="154" t="s">
        <v>14839</v>
      </c>
      <c r="U740" s="154" t="s">
        <v>15532</v>
      </c>
      <c r="V740" s="154" t="s">
        <v>15529</v>
      </c>
      <c r="Z740" s="154" t="s">
        <v>14745</v>
      </c>
      <c r="AC740" s="154" t="s">
        <v>14746</v>
      </c>
      <c r="AE740" s="154" t="s">
        <v>14747</v>
      </c>
      <c r="AF740" s="154" t="s">
        <v>14748</v>
      </c>
    </row>
    <row r="741" spans="1:32">
      <c r="A741" s="154" t="s">
        <v>5667</v>
      </c>
      <c r="B741" s="154" t="s">
        <v>16004</v>
      </c>
      <c r="C741" s="154" t="s">
        <v>22166</v>
      </c>
      <c r="D741" s="154" t="s">
        <v>5668</v>
      </c>
      <c r="E741" s="154" t="s">
        <v>14324</v>
      </c>
      <c r="F741" s="154" t="s">
        <v>14401</v>
      </c>
      <c r="G741" s="154" t="s">
        <v>22172</v>
      </c>
      <c r="H741" s="154">
        <v>217266006</v>
      </c>
      <c r="I741" s="154" t="s">
        <v>5669</v>
      </c>
      <c r="J741" s="154">
        <v>217264245</v>
      </c>
      <c r="K741" s="154" t="s">
        <v>5669</v>
      </c>
      <c r="N741" s="154" t="s">
        <v>15434</v>
      </c>
      <c r="O741" s="154" t="s">
        <v>14804</v>
      </c>
      <c r="P741" s="154" t="s">
        <v>14740</v>
      </c>
      <c r="Q741" s="154" t="s">
        <v>22167</v>
      </c>
      <c r="R741" s="154" t="s">
        <v>22168</v>
      </c>
      <c r="S741" s="154" t="s">
        <v>22169</v>
      </c>
      <c r="T741" s="154" t="s">
        <v>14797</v>
      </c>
      <c r="U741" s="154">
        <v>6010305673</v>
      </c>
      <c r="V741" s="154" t="s">
        <v>22170</v>
      </c>
      <c r="W741" s="154">
        <v>2007</v>
      </c>
      <c r="X741" s="154">
        <v>2007</v>
      </c>
      <c r="Y741" s="154">
        <v>3</v>
      </c>
      <c r="Z741" s="154" t="s">
        <v>14745</v>
      </c>
      <c r="AA741" s="154" t="s">
        <v>22171</v>
      </c>
      <c r="AB741" s="154">
        <v>200</v>
      </c>
      <c r="AC741" s="154" t="s">
        <v>14746</v>
      </c>
      <c r="AE741" s="154" t="s">
        <v>15226</v>
      </c>
      <c r="AF741" s="154" t="s">
        <v>14748</v>
      </c>
    </row>
    <row r="742" spans="1:32">
      <c r="A742" s="154" t="s">
        <v>9985</v>
      </c>
      <c r="B742" s="154" t="s">
        <v>15303</v>
      </c>
      <c r="C742" s="154" t="s">
        <v>22173</v>
      </c>
      <c r="D742" s="154" t="s">
        <v>9986</v>
      </c>
      <c r="E742" s="154" t="s">
        <v>14333</v>
      </c>
      <c r="F742" s="154" t="s">
        <v>14325</v>
      </c>
      <c r="G742" s="154" t="s">
        <v>22177</v>
      </c>
      <c r="H742" s="154" t="s">
        <v>9987</v>
      </c>
      <c r="N742" s="154" t="s">
        <v>19176</v>
      </c>
      <c r="O742" s="154" t="s">
        <v>19177</v>
      </c>
      <c r="P742" s="154" t="s">
        <v>14740</v>
      </c>
      <c r="Q742" s="154" t="s">
        <v>22174</v>
      </c>
      <c r="R742" s="154">
        <v>0</v>
      </c>
      <c r="S742" s="154">
        <v>0</v>
      </c>
      <c r="T742" s="154" t="s">
        <v>22175</v>
      </c>
      <c r="U742" s="154">
        <v>765100028</v>
      </c>
      <c r="V742" s="154" t="s">
        <v>22176</v>
      </c>
      <c r="Z742" s="154" t="s">
        <v>14745</v>
      </c>
      <c r="AC742" s="154" t="s">
        <v>14746</v>
      </c>
      <c r="AE742" s="154" t="s">
        <v>15226</v>
      </c>
      <c r="AF742" s="154" t="s">
        <v>14748</v>
      </c>
    </row>
    <row r="743" spans="1:32">
      <c r="A743" s="154" t="s">
        <v>18112</v>
      </c>
      <c r="B743" s="154" t="s">
        <v>16004</v>
      </c>
      <c r="C743" s="154" t="s">
        <v>22178</v>
      </c>
      <c r="D743" s="154" t="s">
        <v>22180</v>
      </c>
      <c r="E743" s="154" t="s">
        <v>16283</v>
      </c>
      <c r="F743" s="154" t="s">
        <v>16283</v>
      </c>
      <c r="H743" s="154" t="s">
        <v>22179</v>
      </c>
      <c r="I743" s="154" t="s">
        <v>17007</v>
      </c>
      <c r="K743" s="154" t="s">
        <v>17007</v>
      </c>
      <c r="N743" s="154" t="s">
        <v>15434</v>
      </c>
      <c r="O743" s="154" t="s">
        <v>14804</v>
      </c>
      <c r="P743" s="154" t="s">
        <v>14740</v>
      </c>
      <c r="Q743" s="154" t="s">
        <v>1453</v>
      </c>
      <c r="R743" s="154" t="s">
        <v>1453</v>
      </c>
      <c r="S743" s="154" t="s">
        <v>1453</v>
      </c>
      <c r="T743" s="154" t="s">
        <v>1453</v>
      </c>
      <c r="U743" s="154" t="s">
        <v>1453</v>
      </c>
      <c r="V743" s="154" t="s">
        <v>1453</v>
      </c>
      <c r="Z743" s="154" t="s">
        <v>14745</v>
      </c>
      <c r="AC743" s="154" t="s">
        <v>14746</v>
      </c>
      <c r="AE743" s="154" t="s">
        <v>14747</v>
      </c>
      <c r="AF743" s="154" t="s">
        <v>14748</v>
      </c>
    </row>
    <row r="744" spans="1:32">
      <c r="A744" s="154" t="s">
        <v>18113</v>
      </c>
      <c r="B744" s="154" t="s">
        <v>16004</v>
      </c>
      <c r="C744" s="154" t="s">
        <v>22181</v>
      </c>
      <c r="D744" s="154" t="s">
        <v>22184</v>
      </c>
      <c r="E744" s="154" t="s">
        <v>14276</v>
      </c>
      <c r="F744" s="154" t="s">
        <v>14480</v>
      </c>
      <c r="G744" s="154" t="s">
        <v>22188</v>
      </c>
      <c r="H744" s="154" t="s">
        <v>22182</v>
      </c>
      <c r="I744" s="154" t="s">
        <v>22183</v>
      </c>
      <c r="J744" s="154" t="s">
        <v>1453</v>
      </c>
      <c r="K744" s="154" t="s">
        <v>22183</v>
      </c>
      <c r="N744" s="154" t="s">
        <v>14812</v>
      </c>
      <c r="O744" s="154" t="s">
        <v>14804</v>
      </c>
      <c r="P744" s="154" t="s">
        <v>14740</v>
      </c>
      <c r="Q744" s="154" t="s">
        <v>22185</v>
      </c>
      <c r="R744" s="154" t="s">
        <v>1453</v>
      </c>
      <c r="S744" s="154" t="s">
        <v>1453</v>
      </c>
      <c r="T744" s="154" t="s">
        <v>14885</v>
      </c>
      <c r="U744" s="154">
        <v>5910138687</v>
      </c>
      <c r="V744" s="154" t="s">
        <v>22186</v>
      </c>
      <c r="W744" s="154" t="s">
        <v>1453</v>
      </c>
      <c r="X744" s="154" t="s">
        <v>1453</v>
      </c>
      <c r="Y744" s="154" t="s">
        <v>1453</v>
      </c>
      <c r="Z744" s="154" t="s">
        <v>14745</v>
      </c>
      <c r="AA744" s="154" t="s">
        <v>1453</v>
      </c>
      <c r="AB744" s="154" t="s">
        <v>1453</v>
      </c>
      <c r="AC744" s="154" t="s">
        <v>14746</v>
      </c>
      <c r="AD744" s="154" t="s">
        <v>22187</v>
      </c>
      <c r="AE744" s="154" t="s">
        <v>14755</v>
      </c>
      <c r="AF744" s="154" t="s">
        <v>14748</v>
      </c>
    </row>
    <row r="745" spans="1:32">
      <c r="A745" s="154" t="s">
        <v>8541</v>
      </c>
      <c r="B745" s="154" t="s">
        <v>16004</v>
      </c>
      <c r="C745" s="154" t="s">
        <v>22189</v>
      </c>
      <c r="D745" s="154" t="s">
        <v>8542</v>
      </c>
      <c r="E745" s="154" t="s">
        <v>14704</v>
      </c>
      <c r="F745" s="154" t="s">
        <v>14467</v>
      </c>
      <c r="H745" s="154" t="s">
        <v>22190</v>
      </c>
      <c r="I745" s="154" t="s">
        <v>8544</v>
      </c>
      <c r="J745" s="154" t="s">
        <v>8545</v>
      </c>
      <c r="K745" s="154" t="s">
        <v>8544</v>
      </c>
      <c r="N745" s="154" t="s">
        <v>14860</v>
      </c>
      <c r="O745" s="154" t="s">
        <v>14804</v>
      </c>
      <c r="P745" s="154" t="s">
        <v>14740</v>
      </c>
      <c r="Q745" s="154" t="s">
        <v>22191</v>
      </c>
      <c r="R745" s="154">
        <v>0</v>
      </c>
      <c r="S745" s="154" t="s">
        <v>22192</v>
      </c>
      <c r="T745" s="154">
        <v>0</v>
      </c>
      <c r="U745" s="154">
        <v>0</v>
      </c>
      <c r="V745" s="154">
        <v>0</v>
      </c>
      <c r="Z745" s="154" t="s">
        <v>14745</v>
      </c>
      <c r="AC745" s="154" t="s">
        <v>14746</v>
      </c>
      <c r="AD745" s="154">
        <v>31000300034000</v>
      </c>
      <c r="AE745" s="154" t="s">
        <v>14746</v>
      </c>
      <c r="AF745" s="154" t="s">
        <v>16903</v>
      </c>
    </row>
    <row r="746" spans="1:32">
      <c r="A746" s="154" t="s">
        <v>4491</v>
      </c>
      <c r="B746" s="154" t="s">
        <v>16004</v>
      </c>
      <c r="C746" s="154" t="s">
        <v>22193</v>
      </c>
      <c r="D746" s="154" t="s">
        <v>4492</v>
      </c>
      <c r="E746" s="154" t="s">
        <v>14276</v>
      </c>
      <c r="F746" s="154" t="s">
        <v>14403</v>
      </c>
      <c r="G746" s="154" t="s">
        <v>14606</v>
      </c>
      <c r="H746" s="154" t="s">
        <v>4493</v>
      </c>
      <c r="I746" s="154" t="s">
        <v>4494</v>
      </c>
      <c r="J746" s="154" t="s">
        <v>22194</v>
      </c>
      <c r="K746" s="154" t="s">
        <v>4494</v>
      </c>
      <c r="L746" s="154" t="s">
        <v>22195</v>
      </c>
      <c r="N746" s="154" t="s">
        <v>14469</v>
      </c>
      <c r="P746" s="154" t="s">
        <v>14740</v>
      </c>
      <c r="Q746" s="154" t="s">
        <v>22196</v>
      </c>
      <c r="T746" s="154" t="s">
        <v>22197</v>
      </c>
      <c r="U746" s="154" t="s">
        <v>22198</v>
      </c>
      <c r="V746" s="154" t="s">
        <v>22199</v>
      </c>
      <c r="Z746" s="154" t="s">
        <v>14745</v>
      </c>
      <c r="AC746" s="154" t="s">
        <v>14746</v>
      </c>
      <c r="AD746" s="154" t="s">
        <v>22200</v>
      </c>
      <c r="AE746" s="154" t="s">
        <v>14746</v>
      </c>
      <c r="AF746" s="154" t="s">
        <v>22201</v>
      </c>
    </row>
    <row r="747" spans="1:32">
      <c r="A747" s="154" t="s">
        <v>12779</v>
      </c>
      <c r="B747" s="154" t="s">
        <v>15303</v>
      </c>
      <c r="C747" s="154" t="s">
        <v>12778</v>
      </c>
      <c r="D747" s="154" t="s">
        <v>12780</v>
      </c>
      <c r="E747" s="154" t="s">
        <v>15693</v>
      </c>
      <c r="F747" s="154" t="s">
        <v>15363</v>
      </c>
      <c r="H747" s="154" t="s">
        <v>12781</v>
      </c>
      <c r="N747" s="154" t="s">
        <v>19129</v>
      </c>
      <c r="O747" s="154" t="s">
        <v>19035</v>
      </c>
      <c r="P747" s="154" t="s">
        <v>14740</v>
      </c>
      <c r="Q747" s="154" t="s">
        <v>12778</v>
      </c>
      <c r="R747" s="154">
        <v>0</v>
      </c>
      <c r="S747" s="154">
        <v>0</v>
      </c>
      <c r="T747" s="154" t="s">
        <v>14850</v>
      </c>
      <c r="U747" s="154">
        <v>522401002287500</v>
      </c>
      <c r="V747" s="154" t="s">
        <v>12778</v>
      </c>
      <c r="Z747" s="154" t="s">
        <v>14745</v>
      </c>
      <c r="AC747" s="154" t="s">
        <v>14746</v>
      </c>
      <c r="AE747" s="154" t="s">
        <v>14747</v>
      </c>
      <c r="AF747" s="154" t="s">
        <v>14748</v>
      </c>
    </row>
    <row r="748" spans="1:32">
      <c r="A748" s="154" t="s">
        <v>8351</v>
      </c>
      <c r="B748" s="154" t="s">
        <v>14305</v>
      </c>
      <c r="C748" s="154" t="s">
        <v>22202</v>
      </c>
      <c r="D748" s="154" t="s">
        <v>22203</v>
      </c>
      <c r="E748" s="154" t="s">
        <v>14276</v>
      </c>
      <c r="F748" s="154" t="s">
        <v>14480</v>
      </c>
      <c r="H748" s="154" t="s">
        <v>8353</v>
      </c>
      <c r="N748" s="154" t="s">
        <v>15434</v>
      </c>
      <c r="O748" s="154" t="s">
        <v>14804</v>
      </c>
      <c r="P748" s="154" t="s">
        <v>14740</v>
      </c>
      <c r="Q748" s="154" t="s">
        <v>22204</v>
      </c>
      <c r="R748" s="154">
        <v>0</v>
      </c>
      <c r="S748" s="154">
        <v>0</v>
      </c>
      <c r="T748" s="154" t="s">
        <v>14907</v>
      </c>
      <c r="U748" s="154">
        <v>355061753</v>
      </c>
      <c r="V748" s="154" t="s">
        <v>22205</v>
      </c>
      <c r="Z748" s="154" t="s">
        <v>14745</v>
      </c>
      <c r="AC748" s="154" t="s">
        <v>14746</v>
      </c>
      <c r="AE748" s="154" t="s">
        <v>15226</v>
      </c>
      <c r="AF748" s="154" t="s">
        <v>14748</v>
      </c>
    </row>
    <row r="749" spans="1:32">
      <c r="A749" s="154" t="s">
        <v>12976</v>
      </c>
      <c r="B749" s="154" t="s">
        <v>15303</v>
      </c>
      <c r="C749" s="154" t="s">
        <v>12975</v>
      </c>
      <c r="D749" s="154" t="s">
        <v>12977</v>
      </c>
      <c r="E749" s="154" t="s">
        <v>14333</v>
      </c>
      <c r="F749" s="154" t="s">
        <v>14325</v>
      </c>
      <c r="G749" s="154" t="s">
        <v>22208</v>
      </c>
      <c r="H749" s="154" t="s">
        <v>12978</v>
      </c>
      <c r="I749" s="154" t="s">
        <v>1453</v>
      </c>
      <c r="J749" s="154" t="s">
        <v>1453</v>
      </c>
      <c r="K749" s="154" t="s">
        <v>1453</v>
      </c>
      <c r="M749" s="154" t="s">
        <v>1453</v>
      </c>
      <c r="N749" s="154" t="s">
        <v>19129</v>
      </c>
      <c r="O749" s="154" t="s">
        <v>19035</v>
      </c>
      <c r="P749" s="154" t="s">
        <v>14795</v>
      </c>
      <c r="Q749" s="154" t="s">
        <v>22206</v>
      </c>
      <c r="R749" s="154" t="s">
        <v>1453</v>
      </c>
      <c r="S749" s="154" t="s">
        <v>1453</v>
      </c>
      <c r="T749" s="154" t="s">
        <v>14850</v>
      </c>
      <c r="U749" s="154">
        <v>216301003239533</v>
      </c>
      <c r="V749" s="154" t="s">
        <v>22207</v>
      </c>
      <c r="W749" s="154" t="s">
        <v>1453</v>
      </c>
      <c r="X749" s="154" t="s">
        <v>1453</v>
      </c>
      <c r="Y749" s="154" t="s">
        <v>1453</v>
      </c>
      <c r="Z749" s="154" t="s">
        <v>14745</v>
      </c>
      <c r="AA749" s="154" t="s">
        <v>1453</v>
      </c>
      <c r="AB749" s="154" t="s">
        <v>1453</v>
      </c>
      <c r="AC749" s="154" t="s">
        <v>14746</v>
      </c>
      <c r="AE749" s="154" t="s">
        <v>14747</v>
      </c>
      <c r="AF749" s="154" t="s">
        <v>14748</v>
      </c>
    </row>
    <row r="750" spans="1:32">
      <c r="A750" s="154" t="s">
        <v>6830</v>
      </c>
      <c r="B750" s="154" t="s">
        <v>14307</v>
      </c>
      <c r="C750" s="154" t="s">
        <v>22209</v>
      </c>
      <c r="D750" s="154" t="s">
        <v>6831</v>
      </c>
      <c r="E750" s="154" t="s">
        <v>14934</v>
      </c>
      <c r="F750" s="154" t="s">
        <v>14935</v>
      </c>
      <c r="G750" s="154" t="s">
        <v>22212</v>
      </c>
      <c r="H750" s="154">
        <v>8776844868</v>
      </c>
      <c r="I750" s="154" t="s">
        <v>6832</v>
      </c>
      <c r="J750" s="154">
        <v>8776844868</v>
      </c>
      <c r="K750" s="154" t="s">
        <v>6832</v>
      </c>
      <c r="N750" s="154" t="s">
        <v>22210</v>
      </c>
      <c r="O750" s="154" t="s">
        <v>22211</v>
      </c>
      <c r="P750" s="154" t="s">
        <v>14740</v>
      </c>
      <c r="Q750" s="154" t="s">
        <v>6829</v>
      </c>
      <c r="R750" s="154" t="s">
        <v>6829</v>
      </c>
      <c r="S750" s="154" t="s">
        <v>6829</v>
      </c>
      <c r="T750" s="154" t="s">
        <v>14907</v>
      </c>
      <c r="U750" s="154">
        <v>287740152</v>
      </c>
      <c r="V750" s="154" t="s">
        <v>6829</v>
      </c>
      <c r="Z750" s="154" t="s">
        <v>14745</v>
      </c>
      <c r="AC750" s="154" t="s">
        <v>14746</v>
      </c>
      <c r="AE750" s="154" t="s">
        <v>15226</v>
      </c>
      <c r="AF750" s="154" t="s">
        <v>14748</v>
      </c>
    </row>
    <row r="751" spans="1:32">
      <c r="A751" s="154" t="s">
        <v>15533</v>
      </c>
      <c r="B751" s="154" t="s">
        <v>15303</v>
      </c>
      <c r="C751" s="154" t="s">
        <v>15534</v>
      </c>
      <c r="D751" s="154" t="s">
        <v>22213</v>
      </c>
      <c r="E751" s="154" t="s">
        <v>14641</v>
      </c>
      <c r="F751" s="154" t="s">
        <v>14641</v>
      </c>
      <c r="G751" s="154" t="s">
        <v>15536</v>
      </c>
      <c r="H751" s="154" t="s">
        <v>15537</v>
      </c>
      <c r="I751" s="154" t="s">
        <v>1453</v>
      </c>
      <c r="J751" s="154" t="s">
        <v>1453</v>
      </c>
      <c r="K751" s="154" t="s">
        <v>1453</v>
      </c>
      <c r="N751" s="154" t="s">
        <v>14891</v>
      </c>
      <c r="O751" s="154" t="s">
        <v>14892</v>
      </c>
      <c r="P751" s="154" t="s">
        <v>14740</v>
      </c>
      <c r="Q751" s="154" t="s">
        <v>15538</v>
      </c>
      <c r="R751" s="154" t="s">
        <v>1453</v>
      </c>
      <c r="S751" s="154" t="s">
        <v>1453</v>
      </c>
      <c r="T751" s="154" t="s">
        <v>14785</v>
      </c>
      <c r="U751" s="154">
        <v>1360019427076</v>
      </c>
      <c r="V751" s="154" t="s">
        <v>15540</v>
      </c>
      <c r="W751" s="154" t="s">
        <v>1453</v>
      </c>
      <c r="X751" s="154" t="s">
        <v>1453</v>
      </c>
      <c r="Z751" s="154" t="s">
        <v>14745</v>
      </c>
      <c r="AC751" s="154" t="s">
        <v>14746</v>
      </c>
      <c r="AE751" s="154" t="s">
        <v>14747</v>
      </c>
      <c r="AF751" s="154" t="s">
        <v>14748</v>
      </c>
    </row>
    <row r="752" spans="1:32">
      <c r="A752" s="154" t="s">
        <v>1780</v>
      </c>
      <c r="B752" s="154" t="s">
        <v>14307</v>
      </c>
      <c r="C752" s="154" t="s">
        <v>1779</v>
      </c>
      <c r="E752" s="154" t="s">
        <v>6</v>
      </c>
      <c r="G752" s="154" t="s">
        <v>14606</v>
      </c>
      <c r="AC752" s="154" t="s">
        <v>14746</v>
      </c>
    </row>
    <row r="753" spans="1:32">
      <c r="A753" s="154" t="s">
        <v>18114</v>
      </c>
      <c r="B753" s="154" t="s">
        <v>14307</v>
      </c>
      <c r="C753" s="154" t="s">
        <v>22214</v>
      </c>
      <c r="D753" s="154" t="s">
        <v>8889</v>
      </c>
      <c r="E753" s="154" t="s">
        <v>14934</v>
      </c>
      <c r="F753" s="154" t="s">
        <v>14935</v>
      </c>
      <c r="G753" s="154" t="s">
        <v>22219</v>
      </c>
      <c r="H753" s="154">
        <v>85225808253</v>
      </c>
      <c r="N753" s="154" t="s">
        <v>22215</v>
      </c>
      <c r="O753" s="154" t="s">
        <v>15075</v>
      </c>
      <c r="P753" s="154" t="s">
        <v>14740</v>
      </c>
      <c r="Q753" s="154" t="s">
        <v>22216</v>
      </c>
      <c r="R753" s="154" t="s">
        <v>22216</v>
      </c>
      <c r="S753" s="154" t="s">
        <v>22216</v>
      </c>
      <c r="T753" s="154" t="s">
        <v>19964</v>
      </c>
      <c r="U753" s="154">
        <v>144503147</v>
      </c>
      <c r="V753" s="154" t="s">
        <v>22217</v>
      </c>
      <c r="Z753" s="154" t="s">
        <v>14745</v>
      </c>
      <c r="AC753" s="154" t="s">
        <v>14746</v>
      </c>
      <c r="AD753" s="154" t="s">
        <v>22218</v>
      </c>
      <c r="AE753" s="154" t="s">
        <v>14746</v>
      </c>
      <c r="AF753" s="154" t="s">
        <v>16903</v>
      </c>
    </row>
    <row r="754" spans="1:32">
      <c r="A754" s="154" t="s">
        <v>8890</v>
      </c>
      <c r="B754" s="154" t="s">
        <v>14307</v>
      </c>
      <c r="C754" s="154" t="s">
        <v>22214</v>
      </c>
      <c r="D754" s="154" t="s">
        <v>8889</v>
      </c>
      <c r="E754" s="154" t="s">
        <v>14934</v>
      </c>
      <c r="F754" s="154" t="s">
        <v>14935</v>
      </c>
      <c r="G754" s="154" t="s">
        <v>22219</v>
      </c>
      <c r="H754" s="154">
        <v>85225808253</v>
      </c>
      <c r="N754" s="154" t="s">
        <v>22215</v>
      </c>
      <c r="O754" s="154" t="s">
        <v>15075</v>
      </c>
      <c r="P754" s="154" t="s">
        <v>14740</v>
      </c>
      <c r="Q754" s="154" t="s">
        <v>22216</v>
      </c>
      <c r="R754" s="154" t="s">
        <v>22216</v>
      </c>
      <c r="S754" s="154" t="s">
        <v>22216</v>
      </c>
      <c r="T754" s="154" t="s">
        <v>19964</v>
      </c>
      <c r="U754" s="154">
        <v>144503147</v>
      </c>
      <c r="V754" s="154" t="s">
        <v>22217</v>
      </c>
      <c r="Z754" s="154" t="s">
        <v>14745</v>
      </c>
      <c r="AC754" s="154" t="s">
        <v>14746</v>
      </c>
      <c r="AD754" s="154" t="s">
        <v>22218</v>
      </c>
      <c r="AE754" s="154" t="s">
        <v>14746</v>
      </c>
      <c r="AF754" s="154" t="s">
        <v>16903</v>
      </c>
    </row>
    <row r="755" spans="1:32">
      <c r="A755" s="154" t="s">
        <v>8891</v>
      </c>
      <c r="B755" s="154" t="s">
        <v>14307</v>
      </c>
      <c r="C755" s="154" t="s">
        <v>22214</v>
      </c>
      <c r="D755" s="154" t="s">
        <v>8889</v>
      </c>
      <c r="E755" s="154" t="s">
        <v>14934</v>
      </c>
      <c r="F755" s="154" t="s">
        <v>14935</v>
      </c>
      <c r="G755" s="154" t="s">
        <v>22219</v>
      </c>
      <c r="H755" s="154">
        <v>85225808253</v>
      </c>
      <c r="N755" s="154" t="s">
        <v>22215</v>
      </c>
      <c r="O755" s="154" t="s">
        <v>15075</v>
      </c>
      <c r="P755" s="154" t="s">
        <v>14740</v>
      </c>
      <c r="Q755" s="154" t="s">
        <v>22216</v>
      </c>
      <c r="R755" s="154" t="s">
        <v>22216</v>
      </c>
      <c r="S755" s="154" t="s">
        <v>22216</v>
      </c>
      <c r="T755" s="154" t="s">
        <v>19964</v>
      </c>
      <c r="U755" s="154">
        <v>144503147</v>
      </c>
      <c r="V755" s="154" t="s">
        <v>22217</v>
      </c>
      <c r="Z755" s="154" t="s">
        <v>14745</v>
      </c>
      <c r="AC755" s="154" t="s">
        <v>14746</v>
      </c>
      <c r="AD755" s="154" t="s">
        <v>22218</v>
      </c>
      <c r="AE755" s="154" t="s">
        <v>14746</v>
      </c>
      <c r="AF755" s="154" t="s">
        <v>16903</v>
      </c>
    </row>
    <row r="756" spans="1:32">
      <c r="A756" s="154" t="s">
        <v>8892</v>
      </c>
      <c r="B756" s="154" t="s">
        <v>14307</v>
      </c>
      <c r="C756" s="154" t="s">
        <v>22214</v>
      </c>
      <c r="D756" s="154" t="s">
        <v>8889</v>
      </c>
      <c r="E756" s="154" t="s">
        <v>14934</v>
      </c>
      <c r="F756" s="154" t="s">
        <v>14935</v>
      </c>
      <c r="G756" s="154" t="s">
        <v>22219</v>
      </c>
      <c r="H756" s="154">
        <v>85225808253</v>
      </c>
      <c r="N756" s="154" t="s">
        <v>22215</v>
      </c>
      <c r="O756" s="154" t="s">
        <v>15075</v>
      </c>
      <c r="P756" s="154" t="s">
        <v>14740</v>
      </c>
      <c r="Q756" s="154" t="s">
        <v>22216</v>
      </c>
      <c r="R756" s="154" t="s">
        <v>22216</v>
      </c>
      <c r="S756" s="154" t="s">
        <v>22216</v>
      </c>
      <c r="T756" s="154" t="s">
        <v>19964</v>
      </c>
      <c r="U756" s="154">
        <v>144503147</v>
      </c>
      <c r="V756" s="154" t="s">
        <v>22217</v>
      </c>
      <c r="Z756" s="154" t="s">
        <v>14745</v>
      </c>
      <c r="AC756" s="154" t="s">
        <v>14746</v>
      </c>
      <c r="AD756" s="154" t="s">
        <v>22218</v>
      </c>
      <c r="AE756" s="154" t="s">
        <v>14746</v>
      </c>
      <c r="AF756" s="154" t="s">
        <v>16903</v>
      </c>
    </row>
    <row r="757" spans="1:32">
      <c r="A757" s="154" t="s">
        <v>2969</v>
      </c>
      <c r="B757" s="154" t="s">
        <v>14307</v>
      </c>
      <c r="C757" s="154" t="s">
        <v>22220</v>
      </c>
      <c r="D757" s="154" t="s">
        <v>2970</v>
      </c>
      <c r="E757" s="154" t="s">
        <v>14934</v>
      </c>
      <c r="G757" s="154" t="s">
        <v>14606</v>
      </c>
      <c r="H757" s="154">
        <v>8170949497</v>
      </c>
      <c r="M757" s="154" t="s">
        <v>15927</v>
      </c>
      <c r="N757" s="154" t="s">
        <v>1453</v>
      </c>
      <c r="P757" s="154" t="s">
        <v>14795</v>
      </c>
      <c r="Q757" s="154" t="s">
        <v>22221</v>
      </c>
      <c r="T757" s="154" t="s">
        <v>22222</v>
      </c>
      <c r="U757" s="154" t="s">
        <v>2968</v>
      </c>
      <c r="V757" s="154">
        <v>95079707</v>
      </c>
      <c r="AC757" s="154" t="s">
        <v>14746</v>
      </c>
    </row>
    <row r="758" spans="1:32">
      <c r="A758" s="154" t="s">
        <v>2314</v>
      </c>
      <c r="B758" s="154" t="s">
        <v>16004</v>
      </c>
      <c r="C758" s="154" t="s">
        <v>2313</v>
      </c>
      <c r="D758" s="154" t="s">
        <v>2315</v>
      </c>
      <c r="E758" s="154" t="s">
        <v>6</v>
      </c>
      <c r="G758" s="154" t="s">
        <v>14606</v>
      </c>
      <c r="H758" s="154" t="s">
        <v>2316</v>
      </c>
      <c r="J758" s="154" t="s">
        <v>2317</v>
      </c>
      <c r="M758" s="154" t="s">
        <v>22223</v>
      </c>
      <c r="Q758" s="154" t="s">
        <v>22224</v>
      </c>
      <c r="AC758" s="154" t="s">
        <v>14746</v>
      </c>
    </row>
    <row r="759" spans="1:32">
      <c r="A759" s="154" t="s">
        <v>18115</v>
      </c>
      <c r="B759" s="154" t="s">
        <v>14305</v>
      </c>
      <c r="C759" s="154" t="s">
        <v>22225</v>
      </c>
      <c r="D759" s="154" t="s">
        <v>22227</v>
      </c>
      <c r="E759" s="154" t="s">
        <v>14333</v>
      </c>
      <c r="F759" s="154" t="s">
        <v>14325</v>
      </c>
      <c r="G759" s="154" t="s">
        <v>22230</v>
      </c>
      <c r="H759" s="154" t="s">
        <v>22226</v>
      </c>
      <c r="N759" s="154" t="s">
        <v>14793</v>
      </c>
      <c r="O759" s="154" t="s">
        <v>14794</v>
      </c>
      <c r="P759" s="154" t="s">
        <v>14740</v>
      </c>
      <c r="Q759" s="154" t="s">
        <v>22228</v>
      </c>
      <c r="R759" s="154">
        <v>0</v>
      </c>
      <c r="S759" s="154">
        <v>0</v>
      </c>
      <c r="T759" s="154" t="s">
        <v>14797</v>
      </c>
      <c r="U759" s="154">
        <v>3761940862</v>
      </c>
      <c r="V759" s="154" t="s">
        <v>22229</v>
      </c>
      <c r="Z759" s="154" t="s">
        <v>14745</v>
      </c>
      <c r="AC759" s="154" t="s">
        <v>14746</v>
      </c>
      <c r="AE759" s="154" t="s">
        <v>14747</v>
      </c>
      <c r="AF759" s="154" t="s">
        <v>14748</v>
      </c>
    </row>
    <row r="760" spans="1:32">
      <c r="A760" s="154" t="s">
        <v>3900</v>
      </c>
      <c r="B760" s="154" t="s">
        <v>14305</v>
      </c>
      <c r="C760" s="154" t="s">
        <v>22231</v>
      </c>
      <c r="D760" s="154" t="s">
        <v>22233</v>
      </c>
      <c r="E760" s="154" t="s">
        <v>14333</v>
      </c>
      <c r="G760" s="154" t="s">
        <v>14606</v>
      </c>
      <c r="H760" s="154" t="s">
        <v>3902</v>
      </c>
      <c r="I760" s="154" t="s">
        <v>3903</v>
      </c>
      <c r="J760" s="154" t="s">
        <v>3904</v>
      </c>
      <c r="K760" s="154" t="s">
        <v>3903</v>
      </c>
      <c r="L760" s="154" t="s">
        <v>22232</v>
      </c>
      <c r="N760" s="154" t="s">
        <v>19327</v>
      </c>
      <c r="P760" s="154" t="s">
        <v>14740</v>
      </c>
      <c r="Q760" s="154" t="s">
        <v>20137</v>
      </c>
      <c r="T760" s="154" t="s">
        <v>14797</v>
      </c>
      <c r="U760" s="154">
        <v>290928699</v>
      </c>
      <c r="V760" s="154" t="s">
        <v>22234</v>
      </c>
      <c r="Z760" s="154" t="s">
        <v>14745</v>
      </c>
      <c r="AC760" s="154" t="s">
        <v>14746</v>
      </c>
    </row>
    <row r="761" spans="1:32">
      <c r="A761" s="154" t="s">
        <v>9505</v>
      </c>
      <c r="B761" s="154" t="s">
        <v>14305</v>
      </c>
      <c r="C761" s="154" t="s">
        <v>22235</v>
      </c>
      <c r="D761" s="154" t="s">
        <v>22237</v>
      </c>
      <c r="E761" s="154" t="s">
        <v>14276</v>
      </c>
      <c r="F761" s="154" t="s">
        <v>14401</v>
      </c>
      <c r="G761" s="154" t="s">
        <v>22240</v>
      </c>
      <c r="H761" s="154" t="s">
        <v>22236</v>
      </c>
      <c r="I761" s="154" t="s">
        <v>9508</v>
      </c>
      <c r="J761" s="154" t="s">
        <v>9509</v>
      </c>
      <c r="K761" s="154" t="s">
        <v>9508</v>
      </c>
      <c r="M761" s="154" t="s">
        <v>22238</v>
      </c>
      <c r="N761" s="154" t="s">
        <v>14860</v>
      </c>
      <c r="O761" s="154" t="s">
        <v>14804</v>
      </c>
      <c r="P761" s="154" t="s">
        <v>14740</v>
      </c>
      <c r="Q761" s="154" t="s">
        <v>22239</v>
      </c>
      <c r="R761" s="154">
        <v>0</v>
      </c>
      <c r="S761" s="154">
        <v>0</v>
      </c>
      <c r="T761" s="154">
        <v>0</v>
      </c>
      <c r="U761" s="154">
        <v>0</v>
      </c>
      <c r="V761" s="154">
        <v>0</v>
      </c>
      <c r="W761" s="154">
        <v>0</v>
      </c>
      <c r="X761" s="154">
        <v>0</v>
      </c>
      <c r="Y761" s="154">
        <v>0</v>
      </c>
      <c r="Z761" s="154" t="s">
        <v>14745</v>
      </c>
      <c r="AA761" s="154">
        <v>0</v>
      </c>
      <c r="AB761" s="154">
        <v>0</v>
      </c>
      <c r="AC761" s="154" t="s">
        <v>14746</v>
      </c>
      <c r="AE761" s="154" t="s">
        <v>15226</v>
      </c>
      <c r="AF761" s="154" t="s">
        <v>14748</v>
      </c>
    </row>
    <row r="762" spans="1:32">
      <c r="A762" s="154" t="s">
        <v>12534</v>
      </c>
      <c r="B762" s="154" t="s">
        <v>14305</v>
      </c>
      <c r="C762" s="154" t="s">
        <v>12533</v>
      </c>
      <c r="D762" s="154" t="s">
        <v>12535</v>
      </c>
      <c r="E762" s="154" t="s">
        <v>14324</v>
      </c>
      <c r="F762" s="154" t="s">
        <v>14500</v>
      </c>
      <c r="G762" s="154" t="s">
        <v>18719</v>
      </c>
      <c r="H762" s="154" t="s">
        <v>12536</v>
      </c>
      <c r="N762" s="154" t="s">
        <v>20821</v>
      </c>
      <c r="O762" s="154" t="s">
        <v>18741</v>
      </c>
      <c r="P762" s="154" t="s">
        <v>14740</v>
      </c>
      <c r="Q762" s="154" t="s">
        <v>22241</v>
      </c>
      <c r="R762" s="154">
        <v>0</v>
      </c>
      <c r="S762" s="154">
        <v>0</v>
      </c>
      <c r="T762" s="154" t="s">
        <v>14850</v>
      </c>
      <c r="U762" s="154">
        <v>497101010873533</v>
      </c>
      <c r="V762" s="154" t="s">
        <v>10557</v>
      </c>
      <c r="Z762" s="154" t="s">
        <v>14745</v>
      </c>
      <c r="AC762" s="154" t="s">
        <v>14746</v>
      </c>
      <c r="AE762" s="154" t="s">
        <v>14747</v>
      </c>
      <c r="AF762" s="154" t="s">
        <v>14748</v>
      </c>
    </row>
    <row r="763" spans="1:32">
      <c r="A763" s="154" t="s">
        <v>12391</v>
      </c>
      <c r="B763" s="154" t="s">
        <v>14305</v>
      </c>
      <c r="C763" s="154" t="s">
        <v>12390</v>
      </c>
      <c r="D763" s="154" t="s">
        <v>12392</v>
      </c>
      <c r="E763" s="154" t="s">
        <v>14276</v>
      </c>
      <c r="F763" s="154" t="s">
        <v>14325</v>
      </c>
      <c r="G763" s="154" t="s">
        <v>22243</v>
      </c>
      <c r="H763" s="154" t="s">
        <v>12393</v>
      </c>
      <c r="N763" s="154" t="s">
        <v>15434</v>
      </c>
      <c r="O763" s="154" t="s">
        <v>14804</v>
      </c>
      <c r="P763" s="154" t="s">
        <v>14740</v>
      </c>
      <c r="Q763" s="154" t="s">
        <v>22242</v>
      </c>
      <c r="R763" s="154">
        <v>0</v>
      </c>
      <c r="S763" s="154">
        <v>0</v>
      </c>
      <c r="T763" s="154" t="s">
        <v>14797</v>
      </c>
      <c r="U763" s="154">
        <v>4910502561</v>
      </c>
      <c r="V763" s="154" t="s">
        <v>22242</v>
      </c>
      <c r="Z763" s="154" t="s">
        <v>14745</v>
      </c>
      <c r="AC763" s="154" t="s">
        <v>14746</v>
      </c>
      <c r="AE763" s="154" t="s">
        <v>14747</v>
      </c>
      <c r="AF763" s="154" t="s">
        <v>14748</v>
      </c>
    </row>
    <row r="764" spans="1:32">
      <c r="A764" s="154" t="s">
        <v>18116</v>
      </c>
      <c r="B764" s="154" t="s">
        <v>15303</v>
      </c>
      <c r="C764" s="154" t="s">
        <v>22244</v>
      </c>
      <c r="D764" s="154" t="s">
        <v>5948</v>
      </c>
      <c r="E764" s="154" t="s">
        <v>14466</v>
      </c>
      <c r="F764" s="154" t="s">
        <v>19067</v>
      </c>
      <c r="H764" s="154">
        <v>82344438209</v>
      </c>
      <c r="N764" s="154" t="s">
        <v>19272</v>
      </c>
      <c r="O764" s="154" t="s">
        <v>19273</v>
      </c>
      <c r="P764" s="154" t="s">
        <v>14740</v>
      </c>
      <c r="Q764" s="154" t="s">
        <v>5733</v>
      </c>
      <c r="R764" s="154">
        <v>0</v>
      </c>
      <c r="S764" s="154">
        <v>0</v>
      </c>
      <c r="T764" s="154" t="s">
        <v>14785</v>
      </c>
      <c r="U764" s="154">
        <v>151005250045</v>
      </c>
      <c r="V764" s="154" t="s">
        <v>5733</v>
      </c>
      <c r="Z764" s="154" t="s">
        <v>14745</v>
      </c>
      <c r="AC764" s="154" t="s">
        <v>14746</v>
      </c>
      <c r="AE764" s="154" t="s">
        <v>15226</v>
      </c>
      <c r="AF764" s="154" t="s">
        <v>14748</v>
      </c>
    </row>
    <row r="765" spans="1:32">
      <c r="A765" s="154" t="s">
        <v>5734</v>
      </c>
      <c r="B765" s="154" t="s">
        <v>14307</v>
      </c>
      <c r="C765" s="154" t="s">
        <v>22244</v>
      </c>
      <c r="D765" s="154" t="s">
        <v>5735</v>
      </c>
      <c r="E765" s="154" t="s">
        <v>14466</v>
      </c>
      <c r="F765" s="154" t="s">
        <v>19067</v>
      </c>
      <c r="H765" s="154">
        <v>0</v>
      </c>
      <c r="I765" s="154">
        <v>0</v>
      </c>
      <c r="J765" s="154">
        <v>0</v>
      </c>
      <c r="K765" s="154">
        <v>0</v>
      </c>
      <c r="M765" s="154" t="s">
        <v>22245</v>
      </c>
      <c r="N765" s="154" t="s">
        <v>19272</v>
      </c>
      <c r="O765" s="154" t="s">
        <v>19273</v>
      </c>
      <c r="P765" s="154" t="s">
        <v>14740</v>
      </c>
      <c r="Q765" s="154" t="s">
        <v>5733</v>
      </c>
      <c r="R765" s="154">
        <v>0</v>
      </c>
      <c r="S765" s="154">
        <v>0</v>
      </c>
      <c r="T765" s="154" t="s">
        <v>14785</v>
      </c>
      <c r="U765" s="154">
        <v>1510005250045</v>
      </c>
      <c r="V765" s="154" t="s">
        <v>5733</v>
      </c>
      <c r="Z765" s="154" t="s">
        <v>14745</v>
      </c>
      <c r="AC765" s="154" t="s">
        <v>14746</v>
      </c>
      <c r="AE765" s="154" t="s">
        <v>15226</v>
      </c>
      <c r="AF765" s="154" t="s">
        <v>14748</v>
      </c>
    </row>
    <row r="766" spans="1:32">
      <c r="A766" s="154" t="s">
        <v>18117</v>
      </c>
      <c r="B766" s="154" t="s">
        <v>14307</v>
      </c>
      <c r="C766" s="154" t="s">
        <v>22246</v>
      </c>
      <c r="D766" s="154" t="s">
        <v>9057</v>
      </c>
      <c r="E766" s="154" t="s">
        <v>14934</v>
      </c>
      <c r="F766" s="154" t="s">
        <v>16123</v>
      </c>
      <c r="G766" s="154" t="s">
        <v>22250</v>
      </c>
      <c r="H766" s="154" t="s">
        <v>9058</v>
      </c>
      <c r="N766" s="154" t="s">
        <v>18689</v>
      </c>
      <c r="O766" s="154" t="s">
        <v>14988</v>
      </c>
      <c r="P766" s="154" t="s">
        <v>14740</v>
      </c>
      <c r="Q766" s="154" t="s">
        <v>22247</v>
      </c>
      <c r="R766" s="154" t="s">
        <v>22247</v>
      </c>
      <c r="S766" s="154" t="s">
        <v>22247</v>
      </c>
      <c r="T766" s="154" t="s">
        <v>14785</v>
      </c>
      <c r="U766" s="154" t="s">
        <v>22248</v>
      </c>
      <c r="V766" s="154" t="s">
        <v>9055</v>
      </c>
      <c r="W766" s="154">
        <v>2018</v>
      </c>
      <c r="X766" s="154">
        <v>2017</v>
      </c>
      <c r="Z766" s="154" t="s">
        <v>14745</v>
      </c>
      <c r="AC766" s="154" t="s">
        <v>14746</v>
      </c>
      <c r="AD766" s="154" t="s">
        <v>22249</v>
      </c>
      <c r="AE766" s="154" t="s">
        <v>14746</v>
      </c>
      <c r="AF766" s="154" t="s">
        <v>16903</v>
      </c>
    </row>
    <row r="767" spans="1:32">
      <c r="A767" s="154" t="s">
        <v>9059</v>
      </c>
      <c r="B767" s="154" t="s">
        <v>14307</v>
      </c>
      <c r="C767" s="154" t="s">
        <v>22246</v>
      </c>
      <c r="D767" s="154" t="s">
        <v>9057</v>
      </c>
      <c r="E767" s="154" t="s">
        <v>14934</v>
      </c>
      <c r="F767" s="154" t="s">
        <v>16123</v>
      </c>
      <c r="G767" s="154" t="s">
        <v>22250</v>
      </c>
      <c r="H767" s="154" t="s">
        <v>9058</v>
      </c>
      <c r="N767" s="154" t="s">
        <v>18689</v>
      </c>
      <c r="O767" s="154" t="s">
        <v>14988</v>
      </c>
      <c r="P767" s="154" t="s">
        <v>14740</v>
      </c>
      <c r="Q767" s="154" t="s">
        <v>22247</v>
      </c>
      <c r="R767" s="154" t="s">
        <v>22247</v>
      </c>
      <c r="S767" s="154" t="s">
        <v>22247</v>
      </c>
      <c r="T767" s="154" t="s">
        <v>14785</v>
      </c>
      <c r="U767" s="154" t="s">
        <v>22248</v>
      </c>
      <c r="V767" s="154" t="s">
        <v>9055</v>
      </c>
      <c r="W767" s="154">
        <v>2018</v>
      </c>
      <c r="X767" s="154">
        <v>2017</v>
      </c>
      <c r="Z767" s="154" t="s">
        <v>14745</v>
      </c>
      <c r="AC767" s="154" t="s">
        <v>15226</v>
      </c>
      <c r="AD767" s="154" t="s">
        <v>22249</v>
      </c>
      <c r="AE767" s="154" t="s">
        <v>14746</v>
      </c>
      <c r="AF767" s="154" t="s">
        <v>16903</v>
      </c>
    </row>
    <row r="768" spans="1:32">
      <c r="A768" s="154" t="s">
        <v>4143</v>
      </c>
      <c r="B768" s="154" t="s">
        <v>16004</v>
      </c>
      <c r="C768" s="154" t="s">
        <v>22251</v>
      </c>
      <c r="D768" s="154" t="s">
        <v>22254</v>
      </c>
      <c r="E768" s="154" t="s">
        <v>14333</v>
      </c>
      <c r="G768" s="154" t="s">
        <v>14606</v>
      </c>
      <c r="H768" s="154" t="s">
        <v>4145</v>
      </c>
      <c r="I768" s="154" t="s">
        <v>4146</v>
      </c>
      <c r="J768" s="154" t="s">
        <v>22252</v>
      </c>
      <c r="K768" s="154" t="s">
        <v>4146</v>
      </c>
      <c r="L768" s="154" t="s">
        <v>22253</v>
      </c>
      <c r="M768" s="154" t="s">
        <v>1453</v>
      </c>
      <c r="N768" s="154" t="s">
        <v>1628</v>
      </c>
      <c r="P768" s="154" t="s">
        <v>14795</v>
      </c>
      <c r="Q768" s="154" t="s">
        <v>22255</v>
      </c>
      <c r="T768" s="154" t="s">
        <v>16069</v>
      </c>
      <c r="U768" s="154">
        <v>1080017778888</v>
      </c>
      <c r="V768" s="154" t="s">
        <v>22256</v>
      </c>
      <c r="W768" s="154" t="s">
        <v>1453</v>
      </c>
      <c r="X768" s="154" t="s">
        <v>1453</v>
      </c>
      <c r="Y768" s="154" t="s">
        <v>1453</v>
      </c>
      <c r="Z768" s="154" t="s">
        <v>14745</v>
      </c>
      <c r="AA768" s="154" t="s">
        <v>1453</v>
      </c>
      <c r="AB768" s="154" t="s">
        <v>1453</v>
      </c>
      <c r="AC768" s="154" t="s">
        <v>14746</v>
      </c>
    </row>
    <row r="769" spans="1:32">
      <c r="A769" s="154" t="s">
        <v>2795</v>
      </c>
      <c r="B769" s="154" t="s">
        <v>16004</v>
      </c>
      <c r="C769" s="154" t="s">
        <v>22257</v>
      </c>
      <c r="D769" s="154" t="s">
        <v>22258</v>
      </c>
      <c r="E769" s="154" t="s">
        <v>14934</v>
      </c>
      <c r="G769" s="154" t="s">
        <v>14606</v>
      </c>
      <c r="H769" s="154" t="s">
        <v>2797</v>
      </c>
      <c r="J769" s="154" t="s">
        <v>2797</v>
      </c>
      <c r="N769" s="154" t="s">
        <v>2273</v>
      </c>
      <c r="P769" s="154" t="s">
        <v>14740</v>
      </c>
      <c r="Q769" s="154" t="s">
        <v>10217</v>
      </c>
      <c r="T769" s="154" t="s">
        <v>204</v>
      </c>
      <c r="U769" s="154" t="s">
        <v>204</v>
      </c>
      <c r="V769" s="154" t="s">
        <v>204</v>
      </c>
      <c r="AC769" s="154" t="s">
        <v>14746</v>
      </c>
    </row>
    <row r="770" spans="1:32">
      <c r="A770" s="154" t="s">
        <v>1450</v>
      </c>
      <c r="B770" s="154" t="s">
        <v>16004</v>
      </c>
      <c r="C770" s="154" t="s">
        <v>22259</v>
      </c>
      <c r="D770" s="154" t="s">
        <v>1451</v>
      </c>
      <c r="E770" s="154" t="s">
        <v>14704</v>
      </c>
      <c r="G770" s="154" t="s">
        <v>14606</v>
      </c>
      <c r="H770" s="154" t="s">
        <v>1452</v>
      </c>
      <c r="I770" s="154" t="s">
        <v>1453</v>
      </c>
      <c r="J770" s="154" t="s">
        <v>1452</v>
      </c>
      <c r="K770" s="154" t="s">
        <v>1453</v>
      </c>
      <c r="L770" s="154" t="s">
        <v>22260</v>
      </c>
      <c r="N770" s="154" t="s">
        <v>1453</v>
      </c>
      <c r="P770" s="154" t="s">
        <v>14795</v>
      </c>
      <c r="Q770" s="154" t="s">
        <v>22261</v>
      </c>
      <c r="T770" s="154" t="s">
        <v>22262</v>
      </c>
      <c r="U770" s="154">
        <v>2873010771</v>
      </c>
      <c r="V770" s="154" t="s">
        <v>22263</v>
      </c>
      <c r="W770" s="154" t="s">
        <v>1453</v>
      </c>
      <c r="X770" s="154" t="s">
        <v>1453</v>
      </c>
      <c r="Y770" s="154" t="s">
        <v>1453</v>
      </c>
      <c r="Z770" s="154" t="s">
        <v>14745</v>
      </c>
      <c r="AA770" s="154" t="s">
        <v>1453</v>
      </c>
      <c r="AB770" s="154" t="s">
        <v>1453</v>
      </c>
      <c r="AC770" s="154" t="s">
        <v>14746</v>
      </c>
    </row>
    <row r="771" spans="1:32">
      <c r="A771" s="154" t="s">
        <v>11613</v>
      </c>
      <c r="B771" s="154" t="s">
        <v>16004</v>
      </c>
      <c r="C771" s="154" t="s">
        <v>11612</v>
      </c>
      <c r="D771" s="154" t="s">
        <v>11614</v>
      </c>
      <c r="E771" s="154" t="s">
        <v>14324</v>
      </c>
      <c r="F771" s="154" t="s">
        <v>14397</v>
      </c>
      <c r="G771" s="154" t="s">
        <v>22266</v>
      </c>
      <c r="H771" s="154" t="s">
        <v>11615</v>
      </c>
      <c r="N771" s="154" t="s">
        <v>15129</v>
      </c>
      <c r="O771" s="154" t="s">
        <v>14794</v>
      </c>
      <c r="P771" s="154" t="s">
        <v>14740</v>
      </c>
      <c r="Q771" s="154" t="s">
        <v>22264</v>
      </c>
      <c r="R771" s="154">
        <v>0</v>
      </c>
      <c r="S771" s="154">
        <v>0</v>
      </c>
      <c r="T771" s="154" t="s">
        <v>14785</v>
      </c>
      <c r="U771" s="154">
        <v>1560016125041</v>
      </c>
      <c r="V771" s="154" t="s">
        <v>22265</v>
      </c>
      <c r="Z771" s="154" t="s">
        <v>14745</v>
      </c>
      <c r="AC771" s="154" t="s">
        <v>14746</v>
      </c>
      <c r="AE771" s="154" t="s">
        <v>14747</v>
      </c>
      <c r="AF771" s="154" t="s">
        <v>14748</v>
      </c>
    </row>
    <row r="772" spans="1:32">
      <c r="A772" s="154" t="s">
        <v>2460</v>
      </c>
      <c r="B772" s="154" t="s">
        <v>14307</v>
      </c>
      <c r="C772" s="154" t="s">
        <v>2459</v>
      </c>
      <c r="D772" s="154" t="s">
        <v>22267</v>
      </c>
      <c r="E772" s="154" t="s">
        <v>14934</v>
      </c>
      <c r="G772" s="154" t="s">
        <v>14606</v>
      </c>
      <c r="M772" s="154" t="s">
        <v>22268</v>
      </c>
      <c r="N772" s="154" t="s">
        <v>22269</v>
      </c>
      <c r="P772" s="154" t="s">
        <v>14740</v>
      </c>
      <c r="AC772" s="154" t="s">
        <v>14746</v>
      </c>
    </row>
    <row r="773" spans="1:32">
      <c r="A773" s="154" t="s">
        <v>3828</v>
      </c>
      <c r="B773" s="154" t="s">
        <v>15303</v>
      </c>
      <c r="C773" s="154" t="s">
        <v>22270</v>
      </c>
      <c r="D773" s="154" t="s">
        <v>3829</v>
      </c>
      <c r="E773" s="154" t="s">
        <v>14324</v>
      </c>
      <c r="G773" s="154" t="s">
        <v>14606</v>
      </c>
      <c r="H773" s="154" t="s">
        <v>3140</v>
      </c>
      <c r="L773" s="154" t="s">
        <v>22271</v>
      </c>
      <c r="N773" s="154" t="s">
        <v>22272</v>
      </c>
      <c r="P773" s="154" t="s">
        <v>14740</v>
      </c>
      <c r="Q773" s="154" t="s">
        <v>3827</v>
      </c>
      <c r="T773" s="154" t="s">
        <v>3140</v>
      </c>
      <c r="U773" s="154" t="s">
        <v>3140</v>
      </c>
      <c r="V773" s="154" t="s">
        <v>3140</v>
      </c>
      <c r="Z773" s="154" t="s">
        <v>14745</v>
      </c>
      <c r="AC773" s="154" t="s">
        <v>14746</v>
      </c>
    </row>
    <row r="774" spans="1:32">
      <c r="A774" s="154" t="s">
        <v>10566</v>
      </c>
      <c r="B774" s="154" t="s">
        <v>14307</v>
      </c>
      <c r="C774" s="154" t="s">
        <v>10565</v>
      </c>
      <c r="D774" s="154" t="s">
        <v>10567</v>
      </c>
      <c r="E774" s="154" t="s">
        <v>14934</v>
      </c>
      <c r="F774" s="154" t="s">
        <v>14935</v>
      </c>
      <c r="G774" s="154" t="s">
        <v>22273</v>
      </c>
      <c r="H774" s="154" t="s">
        <v>10568</v>
      </c>
      <c r="N774" s="154" t="s">
        <v>19176</v>
      </c>
      <c r="O774" s="154" t="s">
        <v>19177</v>
      </c>
      <c r="P774" s="154" t="s">
        <v>14740</v>
      </c>
      <c r="Q774" s="154" t="s">
        <v>10565</v>
      </c>
      <c r="R774" s="154">
        <v>0</v>
      </c>
      <c r="S774" s="154">
        <v>0</v>
      </c>
      <c r="T774" s="154" t="s">
        <v>14850</v>
      </c>
      <c r="U774" s="154">
        <v>27201023020501</v>
      </c>
      <c r="V774" s="154" t="s">
        <v>10565</v>
      </c>
      <c r="Z774" s="154" t="s">
        <v>14745</v>
      </c>
      <c r="AC774" s="154" t="s">
        <v>14746</v>
      </c>
      <c r="AE774" s="154" t="s">
        <v>14747</v>
      </c>
      <c r="AF774" s="154" t="s">
        <v>14748</v>
      </c>
    </row>
    <row r="775" spans="1:32">
      <c r="A775" s="154" t="s">
        <v>11871</v>
      </c>
      <c r="B775" s="154" t="s">
        <v>15303</v>
      </c>
      <c r="C775" s="154" t="s">
        <v>11870</v>
      </c>
      <c r="D775" s="154" t="s">
        <v>11872</v>
      </c>
      <c r="E775" s="154" t="s">
        <v>14324</v>
      </c>
      <c r="F775" s="154" t="s">
        <v>19067</v>
      </c>
      <c r="G775" s="154" t="s">
        <v>22275</v>
      </c>
      <c r="H775" s="154" t="s">
        <v>11873</v>
      </c>
      <c r="N775" s="154" t="s">
        <v>19937</v>
      </c>
      <c r="O775" s="154" t="s">
        <v>18683</v>
      </c>
      <c r="P775" s="154" t="s">
        <v>14740</v>
      </c>
      <c r="Q775" s="154" t="s">
        <v>22274</v>
      </c>
      <c r="R775" s="154">
        <v>0</v>
      </c>
      <c r="S775" s="154">
        <v>0</v>
      </c>
      <c r="T775" s="154" t="s">
        <v>14850</v>
      </c>
      <c r="U775" s="154">
        <v>566701011476532</v>
      </c>
      <c r="V775" s="154" t="s">
        <v>11870</v>
      </c>
      <c r="Z775" s="154" t="s">
        <v>14745</v>
      </c>
      <c r="AC775" s="154" t="s">
        <v>14746</v>
      </c>
      <c r="AE775" s="154" t="s">
        <v>14747</v>
      </c>
      <c r="AF775" s="154" t="s">
        <v>14748</v>
      </c>
    </row>
    <row r="776" spans="1:32">
      <c r="A776" s="154" t="s">
        <v>4095</v>
      </c>
      <c r="B776" s="154" t="s">
        <v>14307</v>
      </c>
      <c r="C776" s="154" t="s">
        <v>22276</v>
      </c>
      <c r="D776" s="154" t="s">
        <v>22278</v>
      </c>
      <c r="E776" s="154" t="s">
        <v>14934</v>
      </c>
      <c r="G776" s="154" t="s">
        <v>14606</v>
      </c>
      <c r="H776" s="154">
        <v>82150311999</v>
      </c>
      <c r="L776" s="154" t="s">
        <v>22277</v>
      </c>
      <c r="N776" s="154" t="s">
        <v>22279</v>
      </c>
      <c r="P776" s="154" t="s">
        <v>14740</v>
      </c>
      <c r="Q776" s="154" t="s">
        <v>4094</v>
      </c>
      <c r="T776" s="154" t="s">
        <v>14850</v>
      </c>
      <c r="U776" s="154" t="s">
        <v>4094</v>
      </c>
      <c r="V776" s="154" t="s">
        <v>22280</v>
      </c>
      <c r="Z776" s="154" t="s">
        <v>14745</v>
      </c>
      <c r="AC776" s="154" t="s">
        <v>14746</v>
      </c>
    </row>
    <row r="777" spans="1:32">
      <c r="A777" s="154" t="s">
        <v>10729</v>
      </c>
      <c r="B777" s="154" t="s">
        <v>15303</v>
      </c>
      <c r="C777" s="154" t="s">
        <v>10728</v>
      </c>
      <c r="D777" s="154" t="s">
        <v>10730</v>
      </c>
      <c r="E777" s="154" t="s">
        <v>14466</v>
      </c>
      <c r="F777" s="154" t="s">
        <v>14467</v>
      </c>
      <c r="G777" s="154" t="s">
        <v>22284</v>
      </c>
      <c r="H777" s="154" t="s">
        <v>10731</v>
      </c>
      <c r="N777" s="154" t="s">
        <v>22281</v>
      </c>
      <c r="O777" s="154" t="s">
        <v>18683</v>
      </c>
      <c r="P777" s="154" t="s">
        <v>14740</v>
      </c>
      <c r="Q777" s="154" t="s">
        <v>22282</v>
      </c>
      <c r="R777" s="154">
        <v>0</v>
      </c>
      <c r="S777" s="154">
        <v>0</v>
      </c>
      <c r="T777" s="154" t="s">
        <v>14907</v>
      </c>
      <c r="U777" s="154">
        <v>671621435</v>
      </c>
      <c r="V777" s="154" t="s">
        <v>22283</v>
      </c>
      <c r="Z777" s="154" t="s">
        <v>14745</v>
      </c>
      <c r="AC777" s="154" t="s">
        <v>14746</v>
      </c>
      <c r="AE777" s="154" t="s">
        <v>14747</v>
      </c>
      <c r="AF777" s="154" t="s">
        <v>14748</v>
      </c>
    </row>
    <row r="778" spans="1:32">
      <c r="A778" s="154" t="s">
        <v>7848</v>
      </c>
      <c r="B778" s="154" t="s">
        <v>14307</v>
      </c>
      <c r="C778" s="154" t="s">
        <v>22285</v>
      </c>
      <c r="D778" s="154" t="s">
        <v>7849</v>
      </c>
      <c r="E778" s="154" t="s">
        <v>14934</v>
      </c>
      <c r="F778" s="154" t="s">
        <v>15222</v>
      </c>
      <c r="H778" s="154" t="s">
        <v>7850</v>
      </c>
      <c r="N778" s="154" t="s">
        <v>14803</v>
      </c>
      <c r="O778" s="154" t="s">
        <v>14804</v>
      </c>
      <c r="P778" s="154" t="s">
        <v>14740</v>
      </c>
      <c r="Q778" s="154" t="s">
        <v>7847</v>
      </c>
      <c r="R778" s="154">
        <v>0</v>
      </c>
      <c r="S778" s="154">
        <v>0</v>
      </c>
      <c r="T778" s="154" t="s">
        <v>22286</v>
      </c>
      <c r="U778" s="154">
        <v>2291663119</v>
      </c>
      <c r="V778" s="154" t="s">
        <v>7847</v>
      </c>
      <c r="Z778" s="154" t="s">
        <v>14745</v>
      </c>
      <c r="AC778" s="154" t="s">
        <v>14746</v>
      </c>
      <c r="AE778" s="154" t="s">
        <v>15226</v>
      </c>
      <c r="AF778" s="154" t="s">
        <v>14748</v>
      </c>
    </row>
    <row r="779" spans="1:32">
      <c r="A779" s="154" t="s">
        <v>2486</v>
      </c>
      <c r="B779" s="154" t="s">
        <v>14307</v>
      </c>
      <c r="C779" s="154" t="s">
        <v>2485</v>
      </c>
      <c r="D779" s="154" t="s">
        <v>2487</v>
      </c>
      <c r="E779" s="154" t="s">
        <v>14934</v>
      </c>
      <c r="G779" s="154" t="s">
        <v>14606</v>
      </c>
      <c r="H779" s="154">
        <v>81363001212</v>
      </c>
      <c r="M779" s="154" t="s">
        <v>22287</v>
      </c>
      <c r="N779" s="154" t="s">
        <v>20052</v>
      </c>
      <c r="P779" s="154" t="s">
        <v>14740</v>
      </c>
      <c r="AC779" s="154" t="s">
        <v>14746</v>
      </c>
    </row>
    <row r="780" spans="1:32">
      <c r="A780" s="154" t="s">
        <v>650</v>
      </c>
      <c r="B780" s="154" t="s">
        <v>14735</v>
      </c>
      <c r="C780" s="154" t="s">
        <v>649</v>
      </c>
      <c r="D780" s="154" t="s">
        <v>651</v>
      </c>
      <c r="E780" s="154" t="s">
        <v>6</v>
      </c>
      <c r="G780" s="154" t="s">
        <v>14606</v>
      </c>
      <c r="H780" s="154" t="s">
        <v>652</v>
      </c>
      <c r="M780" s="154" t="s">
        <v>6</v>
      </c>
      <c r="N780" s="154" t="s">
        <v>1182</v>
      </c>
      <c r="P780" s="154" t="s">
        <v>14740</v>
      </c>
      <c r="T780" s="154" t="s">
        <v>6</v>
      </c>
      <c r="U780" s="154" t="s">
        <v>6</v>
      </c>
      <c r="V780" s="154" t="s">
        <v>6</v>
      </c>
      <c r="AC780" s="154" t="s">
        <v>14746</v>
      </c>
    </row>
    <row r="781" spans="1:32">
      <c r="A781" s="154" t="s">
        <v>8849</v>
      </c>
      <c r="B781" s="154" t="s">
        <v>15303</v>
      </c>
      <c r="C781" s="154" t="s">
        <v>22288</v>
      </c>
      <c r="D781" s="154" t="s">
        <v>22291</v>
      </c>
      <c r="E781" s="154" t="s">
        <v>14629</v>
      </c>
      <c r="F781" s="154" t="s">
        <v>14629</v>
      </c>
      <c r="G781" s="154">
        <v>0</v>
      </c>
      <c r="H781" s="154" t="s">
        <v>22289</v>
      </c>
      <c r="I781" s="154" t="s">
        <v>22290</v>
      </c>
      <c r="J781" s="154">
        <v>0</v>
      </c>
      <c r="K781" s="154" t="s">
        <v>22290</v>
      </c>
      <c r="M781" s="154" t="s">
        <v>22292</v>
      </c>
      <c r="N781" s="154" t="s">
        <v>14910</v>
      </c>
      <c r="O781" s="154" t="s">
        <v>14794</v>
      </c>
      <c r="P781" s="154" t="s">
        <v>14740</v>
      </c>
      <c r="Q781" s="154" t="s">
        <v>8848</v>
      </c>
      <c r="R781" s="154">
        <v>0</v>
      </c>
      <c r="S781" s="154">
        <v>0</v>
      </c>
      <c r="T781" s="154" t="s">
        <v>14862</v>
      </c>
      <c r="U781" s="154">
        <v>7770920722</v>
      </c>
      <c r="V781" s="154" t="s">
        <v>8848</v>
      </c>
      <c r="W781" s="154">
        <v>0</v>
      </c>
      <c r="X781" s="154">
        <v>0</v>
      </c>
      <c r="Y781" s="154">
        <v>0</v>
      </c>
      <c r="Z781" s="154" t="s">
        <v>14745</v>
      </c>
      <c r="AA781" s="154">
        <v>0</v>
      </c>
      <c r="AB781" s="154">
        <v>0</v>
      </c>
      <c r="AC781" s="154" t="s">
        <v>14746</v>
      </c>
      <c r="AE781" s="154" t="s">
        <v>15226</v>
      </c>
      <c r="AF781" s="154" t="s">
        <v>14748</v>
      </c>
    </row>
    <row r="782" spans="1:32">
      <c r="A782" s="154" t="s">
        <v>12564</v>
      </c>
      <c r="B782" s="154" t="s">
        <v>14307</v>
      </c>
      <c r="C782" s="154" t="s">
        <v>12563</v>
      </c>
      <c r="D782" s="154" t="s">
        <v>12565</v>
      </c>
      <c r="E782" s="154" t="s">
        <v>14934</v>
      </c>
      <c r="F782" s="154" t="s">
        <v>14935</v>
      </c>
      <c r="G782" s="154" t="s">
        <v>22294</v>
      </c>
      <c r="H782" s="154" t="s">
        <v>12566</v>
      </c>
      <c r="N782" s="154" t="s">
        <v>20821</v>
      </c>
      <c r="O782" s="154" t="s">
        <v>18741</v>
      </c>
      <c r="P782" s="154" t="s">
        <v>14740</v>
      </c>
      <c r="Q782" s="154" t="s">
        <v>22293</v>
      </c>
      <c r="R782" s="154">
        <v>0</v>
      </c>
      <c r="S782" s="154">
        <v>0</v>
      </c>
      <c r="T782" s="154" t="s">
        <v>14850</v>
      </c>
      <c r="U782" s="154">
        <v>486901010869530</v>
      </c>
      <c r="V782" s="154" t="s">
        <v>12563</v>
      </c>
      <c r="Z782" s="154" t="s">
        <v>14745</v>
      </c>
      <c r="AC782" s="154" t="s">
        <v>14746</v>
      </c>
      <c r="AE782" s="154" t="s">
        <v>14747</v>
      </c>
      <c r="AF782" s="154" t="s">
        <v>14748</v>
      </c>
    </row>
    <row r="783" spans="1:32">
      <c r="A783" s="154" t="s">
        <v>18118</v>
      </c>
      <c r="B783" s="154" t="s">
        <v>15303</v>
      </c>
      <c r="C783" s="154" t="s">
        <v>22295</v>
      </c>
      <c r="D783" s="154" t="s">
        <v>22296</v>
      </c>
      <c r="E783" s="154" t="s">
        <v>15424</v>
      </c>
      <c r="F783" s="154" t="s">
        <v>15782</v>
      </c>
      <c r="G783" s="154" t="s">
        <v>15424</v>
      </c>
      <c r="H783" s="154">
        <v>85243234447</v>
      </c>
      <c r="N783" s="154" t="s">
        <v>20821</v>
      </c>
      <c r="O783" s="154" t="s">
        <v>18741</v>
      </c>
      <c r="P783" s="154" t="s">
        <v>14740</v>
      </c>
      <c r="Q783" s="154" t="s">
        <v>22297</v>
      </c>
      <c r="R783" s="154">
        <v>0</v>
      </c>
      <c r="S783" s="154">
        <v>0</v>
      </c>
      <c r="T783" s="154" t="s">
        <v>14850</v>
      </c>
      <c r="U783" s="154">
        <v>26001025435503</v>
      </c>
      <c r="V783" s="154" t="s">
        <v>22295</v>
      </c>
      <c r="Z783" s="154" t="s">
        <v>14745</v>
      </c>
      <c r="AC783" s="154" t="s">
        <v>14746</v>
      </c>
      <c r="AE783" s="154" t="s">
        <v>14747</v>
      </c>
      <c r="AF783" s="154" t="s">
        <v>14748</v>
      </c>
    </row>
    <row r="784" spans="1:32">
      <c r="A784" s="154" t="s">
        <v>654</v>
      </c>
      <c r="B784" s="154" t="s">
        <v>16004</v>
      </c>
      <c r="C784" s="154" t="s">
        <v>22298</v>
      </c>
      <c r="D784" s="154" t="s">
        <v>22300</v>
      </c>
      <c r="E784" s="154" t="s">
        <v>14689</v>
      </c>
      <c r="F784" s="154" t="s">
        <v>14461</v>
      </c>
      <c r="G784" s="154" t="s">
        <v>14606</v>
      </c>
      <c r="H784" s="154" t="s">
        <v>656</v>
      </c>
      <c r="I784" s="154" t="s">
        <v>657</v>
      </c>
      <c r="J784" s="154" t="s">
        <v>658</v>
      </c>
      <c r="K784" s="154" t="s">
        <v>657</v>
      </c>
      <c r="L784" s="154" t="s">
        <v>22299</v>
      </c>
      <c r="M784" s="154" t="s">
        <v>22301</v>
      </c>
      <c r="N784" s="154" t="s">
        <v>15926</v>
      </c>
      <c r="P784" s="154" t="s">
        <v>14740</v>
      </c>
      <c r="Q784" s="154" t="s">
        <v>22302</v>
      </c>
      <c r="T784" s="154" t="s">
        <v>14797</v>
      </c>
      <c r="U784" s="154" t="s">
        <v>22303</v>
      </c>
      <c r="V784" s="154">
        <v>45001033874</v>
      </c>
      <c r="AC784" s="154" t="s">
        <v>14746</v>
      </c>
    </row>
    <row r="785" spans="1:32">
      <c r="A785" s="154" t="s">
        <v>11384</v>
      </c>
      <c r="B785" s="154" t="s">
        <v>14307</v>
      </c>
      <c r="C785" s="154" t="s">
        <v>11383</v>
      </c>
      <c r="D785" s="154" t="s">
        <v>11385</v>
      </c>
      <c r="E785" s="154" t="s">
        <v>14934</v>
      </c>
      <c r="F785" s="154" t="s">
        <v>15281</v>
      </c>
      <c r="H785" s="154" t="s">
        <v>11386</v>
      </c>
      <c r="N785" s="154" t="s">
        <v>22304</v>
      </c>
      <c r="O785" s="154" t="s">
        <v>22304</v>
      </c>
      <c r="P785" s="154" t="s">
        <v>14740</v>
      </c>
      <c r="Q785" s="154" t="s">
        <v>11383</v>
      </c>
      <c r="R785" s="154">
        <v>0</v>
      </c>
      <c r="S785" s="154">
        <v>0</v>
      </c>
      <c r="T785" s="154" t="s">
        <v>14850</v>
      </c>
      <c r="U785" s="154">
        <v>3201048938503</v>
      </c>
      <c r="V785" s="154" t="s">
        <v>11383</v>
      </c>
      <c r="W785" s="154">
        <v>2020</v>
      </c>
      <c r="X785" s="154">
        <v>2020</v>
      </c>
      <c r="Y785" s="154">
        <v>2020</v>
      </c>
      <c r="Z785" s="154" t="s">
        <v>14745</v>
      </c>
      <c r="AA785" s="154">
        <v>1</v>
      </c>
      <c r="AC785" s="154" t="s">
        <v>14746</v>
      </c>
      <c r="AE785" s="154" t="s">
        <v>14747</v>
      </c>
      <c r="AF785" s="154" t="s">
        <v>14748</v>
      </c>
    </row>
    <row r="786" spans="1:32">
      <c r="A786" s="154" t="s">
        <v>15541</v>
      </c>
      <c r="B786" s="154" t="s">
        <v>15303</v>
      </c>
      <c r="C786" s="154" t="s">
        <v>15542</v>
      </c>
      <c r="D786" s="154" t="s">
        <v>22305</v>
      </c>
      <c r="E786" s="154" t="s">
        <v>14466</v>
      </c>
      <c r="F786" s="154" t="s">
        <v>14686</v>
      </c>
      <c r="G786" s="154" t="s">
        <v>15544</v>
      </c>
      <c r="H786" s="154">
        <v>81282874422</v>
      </c>
      <c r="I786" s="154" t="s">
        <v>1453</v>
      </c>
      <c r="J786" s="154" t="s">
        <v>1453</v>
      </c>
      <c r="K786" s="154" t="s">
        <v>1453</v>
      </c>
      <c r="N786" s="154" t="s">
        <v>14832</v>
      </c>
      <c r="O786" s="154" t="s">
        <v>14833</v>
      </c>
      <c r="P786" s="154" t="s">
        <v>14740</v>
      </c>
      <c r="Q786" s="154" t="s">
        <v>2323</v>
      </c>
      <c r="R786" s="154" t="s">
        <v>1453</v>
      </c>
      <c r="S786" s="154" t="s">
        <v>1453</v>
      </c>
      <c r="T786" s="154" t="s">
        <v>14797</v>
      </c>
      <c r="U786" s="154">
        <v>1621200971</v>
      </c>
      <c r="V786" s="154" t="s">
        <v>15542</v>
      </c>
      <c r="W786" s="154" t="s">
        <v>1453</v>
      </c>
      <c r="X786" s="154" t="s">
        <v>1453</v>
      </c>
      <c r="Z786" s="154" t="s">
        <v>14745</v>
      </c>
      <c r="AC786" s="154" t="s">
        <v>14746</v>
      </c>
      <c r="AE786" s="154" t="s">
        <v>14747</v>
      </c>
      <c r="AF786" s="154" t="s">
        <v>14748</v>
      </c>
    </row>
    <row r="787" spans="1:32">
      <c r="A787" s="154" t="s">
        <v>9746</v>
      </c>
      <c r="B787" s="154" t="s">
        <v>15303</v>
      </c>
      <c r="C787" s="154" t="s">
        <v>22306</v>
      </c>
      <c r="D787" s="154" t="s">
        <v>22309</v>
      </c>
      <c r="E787" s="154" t="s">
        <v>14333</v>
      </c>
      <c r="F787" s="154" t="s">
        <v>14325</v>
      </c>
      <c r="G787" s="154" t="s">
        <v>22313</v>
      </c>
      <c r="H787" s="154" t="s">
        <v>22307</v>
      </c>
      <c r="I787" s="154" t="s">
        <v>22308</v>
      </c>
      <c r="J787" s="154">
        <v>0</v>
      </c>
      <c r="K787" s="154" t="s">
        <v>22308</v>
      </c>
      <c r="M787" s="154" t="s">
        <v>22310</v>
      </c>
      <c r="N787" s="154" t="s">
        <v>14910</v>
      </c>
      <c r="O787" s="154" t="s">
        <v>14794</v>
      </c>
      <c r="P787" s="154" t="s">
        <v>14740</v>
      </c>
      <c r="Q787" s="154" t="s">
        <v>22311</v>
      </c>
      <c r="R787" s="154">
        <v>0</v>
      </c>
      <c r="S787" s="154">
        <v>0</v>
      </c>
      <c r="T787" s="154" t="s">
        <v>14862</v>
      </c>
      <c r="U787" s="154" t="s">
        <v>22312</v>
      </c>
      <c r="V787" s="154" t="s">
        <v>9745</v>
      </c>
      <c r="W787" s="154">
        <v>0</v>
      </c>
      <c r="X787" s="154">
        <v>0</v>
      </c>
      <c r="Y787" s="154">
        <v>0</v>
      </c>
      <c r="Z787" s="154" t="s">
        <v>14745</v>
      </c>
      <c r="AA787" s="154">
        <v>0</v>
      </c>
      <c r="AB787" s="154">
        <v>0</v>
      </c>
      <c r="AC787" s="154" t="s">
        <v>14746</v>
      </c>
      <c r="AE787" s="154" t="s">
        <v>15226</v>
      </c>
      <c r="AF787" s="154" t="s">
        <v>14748</v>
      </c>
    </row>
    <row r="788" spans="1:32">
      <c r="A788" s="154" t="s">
        <v>9280</v>
      </c>
      <c r="B788" s="154" t="s">
        <v>15303</v>
      </c>
      <c r="C788" s="154" t="s">
        <v>22314</v>
      </c>
      <c r="D788" s="154" t="s">
        <v>9281</v>
      </c>
      <c r="E788" s="154" t="s">
        <v>14324</v>
      </c>
      <c r="F788" s="154" t="s">
        <v>14401</v>
      </c>
      <c r="G788" s="154" t="s">
        <v>22317</v>
      </c>
      <c r="H788" s="154" t="s">
        <v>9282</v>
      </c>
      <c r="N788" s="154" t="s">
        <v>22315</v>
      </c>
      <c r="O788" s="154" t="s">
        <v>14794</v>
      </c>
      <c r="P788" s="154" t="s">
        <v>14740</v>
      </c>
      <c r="Q788" s="154" t="s">
        <v>22316</v>
      </c>
      <c r="R788" s="154">
        <v>0</v>
      </c>
      <c r="S788" s="154">
        <v>0</v>
      </c>
      <c r="T788" s="154" t="s">
        <v>14797</v>
      </c>
      <c r="U788" s="154">
        <v>3120303201</v>
      </c>
      <c r="V788" s="154" t="s">
        <v>9279</v>
      </c>
      <c r="Z788" s="154" t="s">
        <v>14745</v>
      </c>
      <c r="AC788" s="154" t="s">
        <v>14746</v>
      </c>
      <c r="AE788" s="154" t="s">
        <v>15226</v>
      </c>
      <c r="AF788" s="154" t="s">
        <v>14748</v>
      </c>
    </row>
    <row r="789" spans="1:32">
      <c r="A789" s="154" t="s">
        <v>8073</v>
      </c>
      <c r="B789" s="154" t="s">
        <v>15303</v>
      </c>
      <c r="C789" s="154" t="s">
        <v>22318</v>
      </c>
      <c r="D789" s="154" t="s">
        <v>22319</v>
      </c>
      <c r="E789" s="154" t="s">
        <v>14466</v>
      </c>
      <c r="F789" s="154" t="s">
        <v>14467</v>
      </c>
      <c r="G789" s="154" t="s">
        <v>15320</v>
      </c>
      <c r="H789" s="154" t="s">
        <v>1453</v>
      </c>
      <c r="I789" s="154" t="s">
        <v>1453</v>
      </c>
      <c r="K789" s="154" t="s">
        <v>1453</v>
      </c>
      <c r="N789" s="154" t="s">
        <v>20872</v>
      </c>
      <c r="O789" s="154" t="s">
        <v>15480</v>
      </c>
      <c r="P789" s="154" t="s">
        <v>14740</v>
      </c>
      <c r="Q789" s="154" t="s">
        <v>8072</v>
      </c>
      <c r="R789" s="154">
        <v>0</v>
      </c>
      <c r="S789" s="154">
        <v>0</v>
      </c>
      <c r="T789" s="154" t="s">
        <v>14850</v>
      </c>
      <c r="U789" s="154">
        <v>1371072307840003</v>
      </c>
      <c r="V789" s="154" t="s">
        <v>8072</v>
      </c>
      <c r="Z789" s="154" t="s">
        <v>14745</v>
      </c>
      <c r="AC789" s="154" t="s">
        <v>14746</v>
      </c>
      <c r="AE789" s="154" t="s">
        <v>15226</v>
      </c>
      <c r="AF789" s="154" t="s">
        <v>14748</v>
      </c>
    </row>
    <row r="790" spans="1:32">
      <c r="A790" s="154" t="s">
        <v>5101</v>
      </c>
      <c r="B790" s="154" t="s">
        <v>16004</v>
      </c>
      <c r="C790" s="154" t="s">
        <v>22320</v>
      </c>
      <c r="D790" s="154" t="s">
        <v>5102</v>
      </c>
      <c r="E790" s="154" t="s">
        <v>14704</v>
      </c>
      <c r="F790" s="154" t="s">
        <v>14467</v>
      </c>
      <c r="H790" s="154" t="s">
        <v>5103</v>
      </c>
      <c r="J790" s="154" t="s">
        <v>5103</v>
      </c>
      <c r="N790" s="154" t="s">
        <v>109</v>
      </c>
      <c r="P790" s="154" t="s">
        <v>14740</v>
      </c>
      <c r="Q790" s="154" t="s">
        <v>22321</v>
      </c>
      <c r="R790" s="154" t="s">
        <v>22321</v>
      </c>
      <c r="S790" s="154" t="s">
        <v>22321</v>
      </c>
      <c r="T790" s="154" t="s">
        <v>14797</v>
      </c>
      <c r="U790" s="154">
        <v>3402512255</v>
      </c>
      <c r="V790" s="154" t="s">
        <v>5100</v>
      </c>
      <c r="Z790" s="154" t="s">
        <v>14745</v>
      </c>
      <c r="AC790" s="154" t="s">
        <v>14746</v>
      </c>
      <c r="AE790" s="154" t="s">
        <v>15226</v>
      </c>
      <c r="AF790" s="154" t="s">
        <v>14748</v>
      </c>
    </row>
    <row r="791" spans="1:32">
      <c r="A791" s="154" t="s">
        <v>18119</v>
      </c>
      <c r="B791" s="154" t="s">
        <v>16004</v>
      </c>
      <c r="C791" s="154" t="s">
        <v>22322</v>
      </c>
      <c r="D791" s="154" t="s">
        <v>22324</v>
      </c>
      <c r="E791" s="154" t="s">
        <v>16141</v>
      </c>
      <c r="F791" s="154" t="s">
        <v>22329</v>
      </c>
      <c r="G791" s="154" t="s">
        <v>22331</v>
      </c>
      <c r="H791" s="154">
        <v>2129712777</v>
      </c>
      <c r="I791" s="154" t="s">
        <v>22323</v>
      </c>
      <c r="J791" s="154" t="s">
        <v>1453</v>
      </c>
      <c r="K791" s="154" t="s">
        <v>22323</v>
      </c>
      <c r="M791" s="154" t="s">
        <v>1453</v>
      </c>
      <c r="N791" s="154" t="s">
        <v>15434</v>
      </c>
      <c r="O791" s="154" t="s">
        <v>14804</v>
      </c>
      <c r="P791" s="154" t="s">
        <v>14795</v>
      </c>
      <c r="Q791" s="154" t="s">
        <v>22325</v>
      </c>
      <c r="R791" s="154" t="s">
        <v>22325</v>
      </c>
      <c r="S791" s="154" t="s">
        <v>22326</v>
      </c>
      <c r="T791" s="154" t="s">
        <v>14785</v>
      </c>
      <c r="U791" s="154" t="s">
        <v>22327</v>
      </c>
      <c r="V791" s="154" t="s">
        <v>22328</v>
      </c>
      <c r="W791" s="154" t="s">
        <v>1453</v>
      </c>
      <c r="X791" s="154" t="s">
        <v>1453</v>
      </c>
      <c r="Y791" s="154" t="s">
        <v>1453</v>
      </c>
      <c r="Z791" s="154" t="s">
        <v>14745</v>
      </c>
      <c r="AA791" s="154" t="s">
        <v>1453</v>
      </c>
      <c r="AB791" s="154" t="s">
        <v>1453</v>
      </c>
      <c r="AC791" s="154" t="s">
        <v>14746</v>
      </c>
      <c r="AD791" s="154" t="s">
        <v>22330</v>
      </c>
      <c r="AE791" s="154" t="s">
        <v>14747</v>
      </c>
      <c r="AF791" s="154" t="s">
        <v>14748</v>
      </c>
    </row>
    <row r="792" spans="1:32">
      <c r="A792" s="154" t="s">
        <v>16270</v>
      </c>
      <c r="B792" s="154" t="s">
        <v>16004</v>
      </c>
      <c r="C792" s="154" t="s">
        <v>16271</v>
      </c>
      <c r="D792" s="154" t="s">
        <v>22332</v>
      </c>
      <c r="E792" s="154" t="s">
        <v>14396</v>
      </c>
      <c r="F792" s="154" t="s">
        <v>14397</v>
      </c>
      <c r="G792" s="154" t="s">
        <v>16273</v>
      </c>
      <c r="H792" s="154" t="s">
        <v>16274</v>
      </c>
      <c r="I792" s="154" t="s">
        <v>16275</v>
      </c>
      <c r="J792" s="154" t="s">
        <v>1453</v>
      </c>
      <c r="K792" s="154" t="s">
        <v>16275</v>
      </c>
      <c r="M792" s="154" t="s">
        <v>1453</v>
      </c>
      <c r="N792" s="154" t="s">
        <v>14860</v>
      </c>
      <c r="O792" s="154" t="s">
        <v>14804</v>
      </c>
      <c r="P792" s="154" t="s">
        <v>16276</v>
      </c>
      <c r="Q792" s="154" t="s">
        <v>16277</v>
      </c>
      <c r="R792" s="154" t="s">
        <v>1453</v>
      </c>
      <c r="S792" s="154" t="s">
        <v>1453</v>
      </c>
      <c r="T792" s="154" t="s">
        <v>14797</v>
      </c>
      <c r="U792" s="154" t="s">
        <v>16278</v>
      </c>
      <c r="V792" s="154" t="s">
        <v>16279</v>
      </c>
      <c r="W792" s="154" t="s">
        <v>1453</v>
      </c>
      <c r="X792" s="154" t="s">
        <v>1453</v>
      </c>
      <c r="Y792" s="154" t="s">
        <v>1453</v>
      </c>
      <c r="Z792" s="154" t="s">
        <v>14745</v>
      </c>
      <c r="AA792" s="154" t="s">
        <v>1453</v>
      </c>
      <c r="AB792" s="154" t="s">
        <v>1453</v>
      </c>
      <c r="AC792" s="154" t="s">
        <v>14746</v>
      </c>
      <c r="AE792" s="154" t="s">
        <v>14747</v>
      </c>
      <c r="AF792" s="154" t="s">
        <v>14748</v>
      </c>
    </row>
    <row r="793" spans="1:32">
      <c r="A793" s="154" t="s">
        <v>9667</v>
      </c>
      <c r="B793" s="154" t="s">
        <v>15303</v>
      </c>
      <c r="C793" s="154" t="s">
        <v>22333</v>
      </c>
      <c r="D793" s="154" t="s">
        <v>22336</v>
      </c>
      <c r="E793" s="154" t="s">
        <v>14324</v>
      </c>
      <c r="F793" s="154" t="s">
        <v>14401</v>
      </c>
      <c r="G793" s="154" t="s">
        <v>22340</v>
      </c>
      <c r="H793" s="154" t="s">
        <v>22334</v>
      </c>
      <c r="I793" s="154" t="s">
        <v>22335</v>
      </c>
      <c r="J793" s="154">
        <v>0</v>
      </c>
      <c r="K793" s="154" t="s">
        <v>22335</v>
      </c>
      <c r="M793" s="154" t="s">
        <v>22337</v>
      </c>
      <c r="N793" s="154" t="s">
        <v>15455</v>
      </c>
      <c r="O793" s="154" t="s">
        <v>14833</v>
      </c>
      <c r="P793" s="154" t="s">
        <v>14740</v>
      </c>
      <c r="Q793" s="154" t="s">
        <v>19137</v>
      </c>
      <c r="R793" s="154">
        <v>0</v>
      </c>
      <c r="S793" s="154">
        <v>0</v>
      </c>
      <c r="T793" s="154" t="s">
        <v>19974</v>
      </c>
      <c r="U793" s="154" t="s">
        <v>22338</v>
      </c>
      <c r="V793" s="154" t="s">
        <v>22339</v>
      </c>
      <c r="W793" s="154">
        <v>0</v>
      </c>
      <c r="X793" s="154">
        <v>0</v>
      </c>
      <c r="Y793" s="154">
        <v>0</v>
      </c>
      <c r="Z793" s="154" t="s">
        <v>14745</v>
      </c>
      <c r="AA793" s="154">
        <v>0</v>
      </c>
      <c r="AB793" s="154">
        <v>0</v>
      </c>
      <c r="AC793" s="154" t="s">
        <v>14746</v>
      </c>
      <c r="AE793" s="154" t="s">
        <v>15226</v>
      </c>
      <c r="AF793" s="154" t="s">
        <v>14748</v>
      </c>
    </row>
    <row r="794" spans="1:32">
      <c r="A794" s="154" t="s">
        <v>13164</v>
      </c>
      <c r="B794" s="154" t="s">
        <v>16004</v>
      </c>
      <c r="C794" s="154" t="s">
        <v>13163</v>
      </c>
      <c r="D794" s="154" t="s">
        <v>13165</v>
      </c>
      <c r="E794" s="154" t="s">
        <v>14276</v>
      </c>
      <c r="F794" s="154" t="s">
        <v>22343</v>
      </c>
      <c r="G794" s="154" t="s">
        <v>22344</v>
      </c>
      <c r="H794" s="154" t="s">
        <v>13166</v>
      </c>
      <c r="N794" s="154" t="s">
        <v>14860</v>
      </c>
      <c r="O794" s="154" t="s">
        <v>14804</v>
      </c>
      <c r="P794" s="154" t="s">
        <v>14740</v>
      </c>
      <c r="Q794" s="154" t="s">
        <v>22341</v>
      </c>
      <c r="R794" s="154">
        <v>0</v>
      </c>
      <c r="S794" s="154">
        <v>0</v>
      </c>
      <c r="T794" s="154" t="s">
        <v>14806</v>
      </c>
      <c r="U794" s="154">
        <v>1180034051101</v>
      </c>
      <c r="V794" s="154" t="s">
        <v>22342</v>
      </c>
      <c r="Z794" s="154" t="s">
        <v>14745</v>
      </c>
      <c r="AC794" s="154" t="s">
        <v>14746</v>
      </c>
      <c r="AD794" s="154">
        <v>314324922416000</v>
      </c>
      <c r="AE794" s="154" t="s">
        <v>14747</v>
      </c>
      <c r="AF794" s="154" t="s">
        <v>14748</v>
      </c>
    </row>
    <row r="795" spans="1:32">
      <c r="A795" s="154" t="s">
        <v>7869</v>
      </c>
      <c r="B795" s="154" t="s">
        <v>14307</v>
      </c>
      <c r="C795" s="154" t="s">
        <v>22345</v>
      </c>
      <c r="D795" s="154" t="s">
        <v>7870</v>
      </c>
      <c r="E795" s="154" t="s">
        <v>14934</v>
      </c>
      <c r="F795" s="154" t="s">
        <v>15222</v>
      </c>
      <c r="H795" s="154">
        <v>81311116877</v>
      </c>
      <c r="N795" s="154" t="s">
        <v>14860</v>
      </c>
      <c r="O795" s="154" t="s">
        <v>14804</v>
      </c>
      <c r="P795" s="154" t="s">
        <v>14740</v>
      </c>
      <c r="Q795" s="154" t="s">
        <v>7868</v>
      </c>
      <c r="R795" s="154">
        <v>0</v>
      </c>
      <c r="S795" s="154">
        <v>0</v>
      </c>
      <c r="T795" s="154" t="s">
        <v>22346</v>
      </c>
      <c r="U795" s="154">
        <v>21721068</v>
      </c>
      <c r="V795" s="154" t="s">
        <v>7868</v>
      </c>
      <c r="Z795" s="154" t="s">
        <v>14745</v>
      </c>
      <c r="AC795" s="154" t="s">
        <v>14746</v>
      </c>
      <c r="AE795" s="154" t="s">
        <v>15226</v>
      </c>
      <c r="AF795" s="154" t="s">
        <v>14748</v>
      </c>
    </row>
    <row r="796" spans="1:32">
      <c r="A796" s="154" t="s">
        <v>2365</v>
      </c>
      <c r="B796" s="154" t="s">
        <v>14307</v>
      </c>
      <c r="C796" s="154" t="s">
        <v>2364</v>
      </c>
      <c r="E796" s="154" t="s">
        <v>6</v>
      </c>
      <c r="G796" s="154" t="s">
        <v>14606</v>
      </c>
      <c r="H796" s="154">
        <v>85292569123</v>
      </c>
      <c r="AC796" s="154" t="s">
        <v>14746</v>
      </c>
    </row>
    <row r="797" spans="1:32">
      <c r="A797" s="154" t="s">
        <v>4802</v>
      </c>
      <c r="B797" s="154" t="s">
        <v>15303</v>
      </c>
      <c r="C797" s="154" t="s">
        <v>22347</v>
      </c>
      <c r="D797" s="154" t="s">
        <v>4803</v>
      </c>
      <c r="E797" s="154" t="s">
        <v>14466</v>
      </c>
      <c r="F797" s="154" t="s">
        <v>19067</v>
      </c>
      <c r="G797" s="154" t="s">
        <v>22351</v>
      </c>
      <c r="H797" s="154" t="s">
        <v>4804</v>
      </c>
      <c r="L797" s="154" t="s">
        <v>22348</v>
      </c>
      <c r="N797" s="154" t="s">
        <v>4292</v>
      </c>
      <c r="O797" s="154" t="s">
        <v>22349</v>
      </c>
      <c r="P797" s="154" t="s">
        <v>14740</v>
      </c>
      <c r="Q797" s="154" t="s">
        <v>4801</v>
      </c>
      <c r="R797" s="154" t="s">
        <v>4801</v>
      </c>
      <c r="S797" s="154" t="s">
        <v>4801</v>
      </c>
      <c r="T797" s="154" t="s">
        <v>22350</v>
      </c>
      <c r="U797" s="154" t="s">
        <v>14797</v>
      </c>
      <c r="V797" s="154">
        <v>1830431132</v>
      </c>
      <c r="Z797" s="154" t="s">
        <v>14745</v>
      </c>
      <c r="AC797" s="154" t="s">
        <v>14746</v>
      </c>
      <c r="AE797" s="154" t="s">
        <v>15226</v>
      </c>
      <c r="AF797" s="154" t="s">
        <v>14748</v>
      </c>
    </row>
    <row r="798" spans="1:32">
      <c r="A798" s="154" t="s">
        <v>7075</v>
      </c>
      <c r="B798" s="154" t="s">
        <v>14307</v>
      </c>
      <c r="C798" s="154" t="s">
        <v>22352</v>
      </c>
      <c r="D798" s="154" t="s">
        <v>7076</v>
      </c>
      <c r="E798" s="154" t="s">
        <v>14934</v>
      </c>
      <c r="F798" s="154" t="s">
        <v>15222</v>
      </c>
      <c r="H798" s="154">
        <v>81339139292</v>
      </c>
      <c r="N798" s="154" t="s">
        <v>22353</v>
      </c>
      <c r="O798" s="154" t="s">
        <v>19298</v>
      </c>
      <c r="P798" s="154" t="s">
        <v>14740</v>
      </c>
      <c r="Q798" s="154" t="s">
        <v>7074</v>
      </c>
      <c r="R798" s="154">
        <v>0</v>
      </c>
      <c r="S798" s="154">
        <v>0</v>
      </c>
      <c r="T798" s="154" t="s">
        <v>22354</v>
      </c>
      <c r="U798" s="154">
        <v>210176204</v>
      </c>
      <c r="V798" s="154" t="s">
        <v>7074</v>
      </c>
      <c r="Z798" s="154" t="s">
        <v>14745</v>
      </c>
      <c r="AC798" s="154" t="s">
        <v>14746</v>
      </c>
      <c r="AE798" s="154" t="s">
        <v>15226</v>
      </c>
      <c r="AF798" s="154" t="s">
        <v>14748</v>
      </c>
    </row>
    <row r="799" spans="1:32">
      <c r="A799" s="154" t="s">
        <v>4176</v>
      </c>
      <c r="B799" s="154" t="s">
        <v>15303</v>
      </c>
      <c r="C799" s="154" t="s">
        <v>22355</v>
      </c>
      <c r="D799" s="154" t="s">
        <v>4177</v>
      </c>
      <c r="E799" s="154" t="s">
        <v>14934</v>
      </c>
      <c r="G799" s="154" t="s">
        <v>14606</v>
      </c>
      <c r="H799" s="154">
        <v>81396861199</v>
      </c>
      <c r="L799" s="154" t="s">
        <v>22356</v>
      </c>
      <c r="N799" s="154" t="s">
        <v>1908</v>
      </c>
      <c r="P799" s="154" t="s">
        <v>14795</v>
      </c>
      <c r="Q799" s="154" t="s">
        <v>22357</v>
      </c>
      <c r="T799" s="154" t="s">
        <v>14850</v>
      </c>
      <c r="U799" s="154">
        <v>33601060980502</v>
      </c>
      <c r="V799" s="154" t="s">
        <v>22357</v>
      </c>
      <c r="Z799" s="154" t="s">
        <v>14745</v>
      </c>
      <c r="AC799" s="154" t="s">
        <v>15226</v>
      </c>
    </row>
    <row r="800" spans="1:32">
      <c r="A800" s="154" t="s">
        <v>18120</v>
      </c>
      <c r="B800" s="154" t="s">
        <v>15303</v>
      </c>
      <c r="C800" s="154" t="s">
        <v>22358</v>
      </c>
      <c r="D800" s="154" t="s">
        <v>22359</v>
      </c>
      <c r="E800" s="154" t="s">
        <v>14324</v>
      </c>
      <c r="G800" s="154" t="s">
        <v>14606</v>
      </c>
      <c r="H800" s="154">
        <v>81396861199</v>
      </c>
      <c r="I800" s="154" t="s">
        <v>4181</v>
      </c>
      <c r="J800" s="154">
        <v>81396861199</v>
      </c>
      <c r="K800" s="154" t="s">
        <v>4181</v>
      </c>
      <c r="L800" s="154" t="s">
        <v>17198</v>
      </c>
      <c r="N800" s="154" t="s">
        <v>1459</v>
      </c>
      <c r="P800" s="154" t="s">
        <v>14740</v>
      </c>
      <c r="Q800" s="154" t="s">
        <v>22360</v>
      </c>
      <c r="T800" s="154" t="s">
        <v>22361</v>
      </c>
      <c r="U800" s="154">
        <v>33601060980502</v>
      </c>
      <c r="V800" s="154" t="s">
        <v>22362</v>
      </c>
      <c r="W800" s="154" t="s">
        <v>204</v>
      </c>
      <c r="X800" s="154" t="s">
        <v>204</v>
      </c>
      <c r="Y800" s="154" t="s">
        <v>204</v>
      </c>
      <c r="Z800" s="154" t="s">
        <v>14745</v>
      </c>
      <c r="AA800" s="154" t="s">
        <v>204</v>
      </c>
      <c r="AC800" s="154" t="s">
        <v>15226</v>
      </c>
    </row>
    <row r="801" spans="1:32">
      <c r="A801" s="154" t="s">
        <v>12598</v>
      </c>
      <c r="B801" s="154" t="s">
        <v>15303</v>
      </c>
      <c r="C801" s="154" t="s">
        <v>12597</v>
      </c>
      <c r="D801" s="154" t="s">
        <v>12599</v>
      </c>
      <c r="E801" s="154" t="s">
        <v>14466</v>
      </c>
      <c r="F801" s="154" t="s">
        <v>14667</v>
      </c>
      <c r="G801" s="154" t="s">
        <v>22365</v>
      </c>
      <c r="H801" s="154" t="s">
        <v>12600</v>
      </c>
      <c r="N801" s="154" t="s">
        <v>20821</v>
      </c>
      <c r="O801" s="154" t="s">
        <v>18741</v>
      </c>
      <c r="P801" s="154" t="s">
        <v>14740</v>
      </c>
      <c r="Q801" s="154" t="s">
        <v>22363</v>
      </c>
      <c r="R801" s="154">
        <v>0</v>
      </c>
      <c r="S801" s="154">
        <v>0</v>
      </c>
      <c r="T801" s="154" t="s">
        <v>14907</v>
      </c>
      <c r="U801" s="154">
        <v>1146696638</v>
      </c>
      <c r="V801" s="154" t="s">
        <v>22364</v>
      </c>
      <c r="Z801" s="154" t="s">
        <v>14745</v>
      </c>
      <c r="AC801" s="154" t="s">
        <v>14746</v>
      </c>
      <c r="AE801" s="154" t="s">
        <v>14747</v>
      </c>
      <c r="AF801" s="154" t="s">
        <v>14748</v>
      </c>
    </row>
    <row r="802" spans="1:32">
      <c r="A802" s="154" t="s">
        <v>12594</v>
      </c>
      <c r="B802" s="154" t="s">
        <v>15303</v>
      </c>
      <c r="C802" s="154" t="s">
        <v>12593</v>
      </c>
      <c r="D802" s="154" t="s">
        <v>12595</v>
      </c>
      <c r="E802" s="154" t="s">
        <v>14333</v>
      </c>
      <c r="F802" s="154" t="s">
        <v>14325</v>
      </c>
      <c r="G802" s="154" t="s">
        <v>22368</v>
      </c>
      <c r="H802" s="154" t="s">
        <v>12596</v>
      </c>
      <c r="N802" s="154" t="s">
        <v>18740</v>
      </c>
      <c r="O802" s="154" t="s">
        <v>18741</v>
      </c>
      <c r="P802" s="154" t="s">
        <v>14740</v>
      </c>
      <c r="Q802" s="154" t="s">
        <v>22366</v>
      </c>
      <c r="R802" s="154">
        <v>0</v>
      </c>
      <c r="S802" s="154">
        <v>0</v>
      </c>
      <c r="T802" s="154" t="s">
        <v>14850</v>
      </c>
      <c r="U802" s="154">
        <v>497501016906534</v>
      </c>
      <c r="V802" s="154" t="s">
        <v>22367</v>
      </c>
      <c r="Z802" s="154" t="s">
        <v>14745</v>
      </c>
      <c r="AC802" s="154" t="s">
        <v>14746</v>
      </c>
      <c r="AE802" s="154" t="s">
        <v>14747</v>
      </c>
      <c r="AF802" s="154" t="s">
        <v>14748</v>
      </c>
    </row>
    <row r="803" spans="1:32">
      <c r="A803" s="154" t="s">
        <v>6724</v>
      </c>
      <c r="B803" s="154" t="s">
        <v>14307</v>
      </c>
      <c r="C803" s="154" t="s">
        <v>22369</v>
      </c>
      <c r="D803" s="154" t="s">
        <v>6725</v>
      </c>
      <c r="E803" s="154" t="s">
        <v>14396</v>
      </c>
      <c r="F803" s="154" t="s">
        <v>18814</v>
      </c>
      <c r="G803" s="154" t="s">
        <v>22373</v>
      </c>
      <c r="H803" s="154">
        <v>81240654789</v>
      </c>
      <c r="N803" s="154" t="s">
        <v>22370</v>
      </c>
      <c r="O803" s="154" t="s">
        <v>22371</v>
      </c>
      <c r="P803" s="154" t="s">
        <v>14740</v>
      </c>
      <c r="Q803" s="154" t="s">
        <v>22372</v>
      </c>
      <c r="R803" s="154">
        <v>0</v>
      </c>
      <c r="S803" s="154">
        <v>0</v>
      </c>
      <c r="T803" s="154" t="s">
        <v>14785</v>
      </c>
      <c r="U803" s="154">
        <v>1540005689306</v>
      </c>
      <c r="V803" s="154" t="s">
        <v>6723</v>
      </c>
      <c r="Z803" s="154" t="s">
        <v>14745</v>
      </c>
      <c r="AC803" s="154" t="s">
        <v>14746</v>
      </c>
      <c r="AE803" s="154" t="s">
        <v>15226</v>
      </c>
      <c r="AF803" s="154" t="s">
        <v>14748</v>
      </c>
    </row>
    <row r="804" spans="1:32">
      <c r="A804" s="154" t="s">
        <v>12888</v>
      </c>
      <c r="B804" s="154" t="s">
        <v>16004</v>
      </c>
      <c r="C804" s="154" t="s">
        <v>12887</v>
      </c>
      <c r="D804" s="154" t="s">
        <v>22374</v>
      </c>
      <c r="E804" s="154" t="s">
        <v>14477</v>
      </c>
      <c r="F804" s="154" t="s">
        <v>14325</v>
      </c>
      <c r="H804" s="154" t="s">
        <v>1453</v>
      </c>
      <c r="J804" s="154" t="s">
        <v>1453</v>
      </c>
      <c r="N804" s="154" t="s">
        <v>14812</v>
      </c>
      <c r="O804" s="154" t="s">
        <v>14804</v>
      </c>
      <c r="P804" s="154" t="s">
        <v>14740</v>
      </c>
      <c r="Q804" s="154" t="s">
        <v>22375</v>
      </c>
      <c r="R804" s="154" t="s">
        <v>1453</v>
      </c>
      <c r="S804" s="154" t="s">
        <v>1453</v>
      </c>
      <c r="T804" s="154" t="s">
        <v>14797</v>
      </c>
      <c r="U804" s="154">
        <v>8650381212</v>
      </c>
      <c r="V804" s="154" t="s">
        <v>22376</v>
      </c>
      <c r="W804" s="154" t="s">
        <v>1453</v>
      </c>
      <c r="X804" s="154" t="s">
        <v>1453</v>
      </c>
      <c r="Y804" s="154" t="s">
        <v>1453</v>
      </c>
      <c r="Z804" s="154" t="s">
        <v>14745</v>
      </c>
      <c r="AA804" s="154" t="s">
        <v>1453</v>
      </c>
      <c r="AC804" s="154" t="s">
        <v>14746</v>
      </c>
      <c r="AD804" s="154">
        <v>724601158036000</v>
      </c>
      <c r="AE804" s="154" t="s">
        <v>14755</v>
      </c>
      <c r="AF804" s="154" t="s">
        <v>14748</v>
      </c>
    </row>
    <row r="805" spans="1:32">
      <c r="A805" s="154" t="s">
        <v>11789</v>
      </c>
      <c r="B805" s="154" t="s">
        <v>14307</v>
      </c>
      <c r="C805" s="154" t="s">
        <v>11788</v>
      </c>
      <c r="D805" s="154" t="s">
        <v>11790</v>
      </c>
      <c r="E805" s="154" t="s">
        <v>14934</v>
      </c>
      <c r="F805" s="154" t="s">
        <v>15155</v>
      </c>
      <c r="G805" s="154" t="s">
        <v>22378</v>
      </c>
      <c r="H805" s="154" t="s">
        <v>11791</v>
      </c>
      <c r="N805" s="154" t="s">
        <v>18689</v>
      </c>
      <c r="O805" s="154" t="s">
        <v>14988</v>
      </c>
      <c r="P805" s="154" t="s">
        <v>14740</v>
      </c>
      <c r="Q805" s="154" t="s">
        <v>22377</v>
      </c>
      <c r="R805" s="154">
        <v>0</v>
      </c>
      <c r="S805" s="154">
        <v>0</v>
      </c>
      <c r="T805" s="154" t="s">
        <v>16013</v>
      </c>
      <c r="U805" s="154">
        <v>760104145600</v>
      </c>
      <c r="V805" s="154" t="s">
        <v>11788</v>
      </c>
      <c r="Z805" s="154" t="s">
        <v>14745</v>
      </c>
      <c r="AC805" s="154" t="s">
        <v>14746</v>
      </c>
      <c r="AE805" s="154" t="s">
        <v>14747</v>
      </c>
      <c r="AF805" s="154" t="s">
        <v>14748</v>
      </c>
    </row>
    <row r="806" spans="1:32">
      <c r="A806" s="154" t="s">
        <v>18121</v>
      </c>
      <c r="B806" s="154" t="s">
        <v>16004</v>
      </c>
      <c r="C806" s="154" t="s">
        <v>22379</v>
      </c>
      <c r="D806" s="154" t="s">
        <v>22381</v>
      </c>
      <c r="E806" s="154" t="s">
        <v>14689</v>
      </c>
      <c r="F806" s="154" t="s">
        <v>16588</v>
      </c>
      <c r="G806" s="154" t="s">
        <v>1453</v>
      </c>
      <c r="H806" s="154">
        <v>218980320</v>
      </c>
      <c r="I806" s="154" t="s">
        <v>22380</v>
      </c>
      <c r="J806" s="154">
        <v>218981092</v>
      </c>
      <c r="K806" s="154" t="s">
        <v>22380</v>
      </c>
      <c r="M806" s="154">
        <v>0</v>
      </c>
      <c r="N806" s="154" t="s">
        <v>15434</v>
      </c>
      <c r="O806" s="154" t="s">
        <v>14804</v>
      </c>
      <c r="P806" s="154" t="s">
        <v>14740</v>
      </c>
      <c r="Q806" s="154" t="s">
        <v>1453</v>
      </c>
      <c r="R806" s="154" t="s">
        <v>1453</v>
      </c>
      <c r="S806" s="154" t="s">
        <v>1453</v>
      </c>
      <c r="T806" s="154" t="s">
        <v>14797</v>
      </c>
      <c r="U806" s="154">
        <v>4860079777</v>
      </c>
      <c r="V806" s="154" t="s">
        <v>22382</v>
      </c>
      <c r="W806" s="154" t="s">
        <v>1453</v>
      </c>
      <c r="X806" s="154" t="s">
        <v>1453</v>
      </c>
      <c r="Y806" s="154" t="s">
        <v>1453</v>
      </c>
      <c r="Z806" s="154" t="s">
        <v>14745</v>
      </c>
      <c r="AA806" s="154" t="s">
        <v>1453</v>
      </c>
      <c r="AB806" s="154" t="s">
        <v>1453</v>
      </c>
      <c r="AC806" s="154" t="s">
        <v>14746</v>
      </c>
      <c r="AD806" s="154">
        <v>10000818055000</v>
      </c>
      <c r="AE806" s="154" t="s">
        <v>14747</v>
      </c>
      <c r="AF806" s="154" t="s">
        <v>14748</v>
      </c>
    </row>
    <row r="807" spans="1:32">
      <c r="A807" s="154" t="s">
        <v>18122</v>
      </c>
      <c r="B807" s="154" t="s">
        <v>16004</v>
      </c>
      <c r="C807" s="154" t="s">
        <v>22383</v>
      </c>
      <c r="D807" s="154" t="s">
        <v>22384</v>
      </c>
      <c r="E807" s="154" t="s">
        <v>14333</v>
      </c>
      <c r="F807" s="154" t="s">
        <v>14325</v>
      </c>
      <c r="G807" s="154" t="s">
        <v>1453</v>
      </c>
      <c r="H807" s="154" t="s">
        <v>1453</v>
      </c>
      <c r="I807" s="154" t="s">
        <v>1453</v>
      </c>
      <c r="J807" s="154" t="s">
        <v>1453</v>
      </c>
      <c r="K807" s="154" t="s">
        <v>1453</v>
      </c>
      <c r="N807" s="154" t="s">
        <v>15434</v>
      </c>
      <c r="O807" s="154" t="s">
        <v>14804</v>
      </c>
      <c r="P807" s="154" t="s">
        <v>14795</v>
      </c>
      <c r="Q807" s="154" t="s">
        <v>1453</v>
      </c>
      <c r="R807" s="154" t="s">
        <v>1453</v>
      </c>
      <c r="S807" s="154" t="s">
        <v>1453</v>
      </c>
      <c r="T807" s="154" t="s">
        <v>14797</v>
      </c>
      <c r="U807" s="154">
        <v>4860079777</v>
      </c>
      <c r="V807" s="154" t="s">
        <v>22385</v>
      </c>
      <c r="W807" s="154" t="s">
        <v>1453</v>
      </c>
      <c r="X807" s="154" t="s">
        <v>1453</v>
      </c>
      <c r="Y807" s="154" t="s">
        <v>1453</v>
      </c>
      <c r="Z807" s="154" t="s">
        <v>14745</v>
      </c>
      <c r="AC807" s="154" t="s">
        <v>15226</v>
      </c>
      <c r="AE807" s="154" t="s">
        <v>14747</v>
      </c>
      <c r="AF807" s="154" t="s">
        <v>14748</v>
      </c>
    </row>
    <row r="808" spans="1:32">
      <c r="A808" s="154" t="s">
        <v>1663</v>
      </c>
      <c r="B808" s="154" t="s">
        <v>16004</v>
      </c>
      <c r="C808" s="154" t="s">
        <v>1662</v>
      </c>
      <c r="D808" s="154" t="s">
        <v>1664</v>
      </c>
      <c r="E808" s="154" t="s">
        <v>6</v>
      </c>
      <c r="G808" s="154" t="s">
        <v>14606</v>
      </c>
      <c r="H808" s="154" t="s">
        <v>1665</v>
      </c>
      <c r="J808" s="154" t="s">
        <v>1666</v>
      </c>
      <c r="M808" s="154" t="s">
        <v>22386</v>
      </c>
      <c r="N808" s="154" t="s">
        <v>109</v>
      </c>
      <c r="P808" s="154" t="s">
        <v>14740</v>
      </c>
      <c r="Q808" s="154" t="s">
        <v>22387</v>
      </c>
      <c r="AC808" s="154" t="s">
        <v>14746</v>
      </c>
    </row>
    <row r="809" spans="1:32">
      <c r="A809" s="154" t="s">
        <v>13089</v>
      </c>
      <c r="B809" s="154" t="s">
        <v>14305</v>
      </c>
      <c r="C809" s="154" t="s">
        <v>13088</v>
      </c>
      <c r="D809" s="154" t="s">
        <v>13090</v>
      </c>
      <c r="E809" s="154" t="s">
        <v>14324</v>
      </c>
      <c r="F809" s="154" t="s">
        <v>14483</v>
      </c>
      <c r="G809" s="154" t="s">
        <v>22388</v>
      </c>
      <c r="H809" s="154" t="s">
        <v>13091</v>
      </c>
      <c r="N809" s="154" t="s">
        <v>14860</v>
      </c>
      <c r="O809" s="154" t="s">
        <v>14804</v>
      </c>
      <c r="P809" s="154" t="s">
        <v>14740</v>
      </c>
      <c r="Q809" s="154" t="s">
        <v>19433</v>
      </c>
      <c r="R809" s="154">
        <v>0</v>
      </c>
      <c r="S809" s="154">
        <v>0</v>
      </c>
      <c r="T809" s="154" t="s">
        <v>14797</v>
      </c>
      <c r="U809" s="154">
        <v>4790472999</v>
      </c>
      <c r="V809" s="154" t="s">
        <v>3148</v>
      </c>
      <c r="Z809" s="154" t="s">
        <v>14745</v>
      </c>
      <c r="AC809" s="154" t="s">
        <v>14746</v>
      </c>
      <c r="AE809" s="154" t="s">
        <v>14747</v>
      </c>
      <c r="AF809" s="154" t="s">
        <v>14748</v>
      </c>
    </row>
    <row r="810" spans="1:32">
      <c r="A810" s="154" t="s">
        <v>8982</v>
      </c>
      <c r="B810" s="154" t="s">
        <v>15303</v>
      </c>
      <c r="C810" s="154" t="s">
        <v>22389</v>
      </c>
      <c r="D810" s="154" t="s">
        <v>8983</v>
      </c>
      <c r="E810" s="154" t="s">
        <v>14324</v>
      </c>
      <c r="F810" s="154" t="s">
        <v>14397</v>
      </c>
      <c r="G810" s="154" t="s">
        <v>1453</v>
      </c>
      <c r="H810" s="154" t="s">
        <v>8984</v>
      </c>
      <c r="I810" s="154" t="s">
        <v>8985</v>
      </c>
      <c r="J810" s="154" t="s">
        <v>1453</v>
      </c>
      <c r="K810" s="154" t="s">
        <v>8985</v>
      </c>
      <c r="M810" s="154" t="s">
        <v>1453</v>
      </c>
      <c r="N810" s="154" t="s">
        <v>15129</v>
      </c>
      <c r="O810" s="154" t="s">
        <v>14794</v>
      </c>
      <c r="P810" s="154" t="s">
        <v>14795</v>
      </c>
      <c r="Q810" s="154" t="s">
        <v>22390</v>
      </c>
      <c r="R810" s="154" t="s">
        <v>1453</v>
      </c>
      <c r="S810" s="154" t="s">
        <v>1453</v>
      </c>
      <c r="T810" s="154" t="s">
        <v>14797</v>
      </c>
      <c r="U810" s="154">
        <v>701154745</v>
      </c>
      <c r="V810" s="154" t="s">
        <v>22390</v>
      </c>
      <c r="W810" s="154" t="s">
        <v>1453</v>
      </c>
      <c r="X810" s="154" t="s">
        <v>1453</v>
      </c>
      <c r="Y810" s="154" t="s">
        <v>1453</v>
      </c>
      <c r="Z810" s="154" t="s">
        <v>14745</v>
      </c>
      <c r="AA810" s="154" t="s">
        <v>1453</v>
      </c>
      <c r="AB810" s="154" t="s">
        <v>1453</v>
      </c>
      <c r="AC810" s="154" t="s">
        <v>14746</v>
      </c>
      <c r="AE810" s="154" t="s">
        <v>15226</v>
      </c>
      <c r="AF810" s="154" t="s">
        <v>14748</v>
      </c>
    </row>
    <row r="811" spans="1:32">
      <c r="A811" s="154" t="s">
        <v>18123</v>
      </c>
      <c r="B811" s="154" t="s">
        <v>15303</v>
      </c>
      <c r="C811" s="154" t="s">
        <v>22391</v>
      </c>
      <c r="D811" s="154" t="s">
        <v>1453</v>
      </c>
      <c r="E811" s="154" t="s">
        <v>14629</v>
      </c>
      <c r="F811" s="154" t="s">
        <v>14629</v>
      </c>
      <c r="G811" s="154" t="s">
        <v>22392</v>
      </c>
      <c r="H811" s="154">
        <v>82239111146</v>
      </c>
      <c r="I811" s="154" t="s">
        <v>1453</v>
      </c>
      <c r="J811" s="154" t="s">
        <v>1453</v>
      </c>
      <c r="K811" s="154" t="s">
        <v>1453</v>
      </c>
      <c r="M811" s="154" t="s">
        <v>1453</v>
      </c>
      <c r="N811" s="154" t="s">
        <v>18755</v>
      </c>
      <c r="O811" s="154" t="s">
        <v>18741</v>
      </c>
      <c r="P811" s="154" t="s">
        <v>14795</v>
      </c>
      <c r="Q811" s="154" t="s">
        <v>22391</v>
      </c>
      <c r="R811" s="154" t="s">
        <v>1453</v>
      </c>
      <c r="S811" s="154" t="s">
        <v>1453</v>
      </c>
      <c r="T811" s="154" t="s">
        <v>1453</v>
      </c>
      <c r="U811" s="154" t="s">
        <v>1453</v>
      </c>
      <c r="V811" s="154" t="s">
        <v>1453</v>
      </c>
      <c r="W811" s="154" t="s">
        <v>1453</v>
      </c>
      <c r="X811" s="154" t="s">
        <v>1453</v>
      </c>
      <c r="Y811" s="154" t="s">
        <v>1453</v>
      </c>
      <c r="Z811" s="154" t="s">
        <v>14745</v>
      </c>
      <c r="AA811" s="154" t="s">
        <v>1453</v>
      </c>
      <c r="AB811" s="154" t="s">
        <v>1453</v>
      </c>
      <c r="AC811" s="154" t="s">
        <v>15226</v>
      </c>
      <c r="AE811" s="154" t="s">
        <v>14747</v>
      </c>
      <c r="AF811" s="154" t="s">
        <v>14748</v>
      </c>
    </row>
    <row r="812" spans="1:32">
      <c r="A812" s="154" t="s">
        <v>7254</v>
      </c>
      <c r="B812" s="154" t="s">
        <v>14735</v>
      </c>
      <c r="C812" s="154" t="s">
        <v>22393</v>
      </c>
      <c r="D812" s="154" t="s">
        <v>7255</v>
      </c>
      <c r="E812" s="154" t="s">
        <v>14665</v>
      </c>
      <c r="F812" s="154" t="s">
        <v>15408</v>
      </c>
      <c r="G812" s="154" t="s">
        <v>22397</v>
      </c>
      <c r="H812" s="154" t="s">
        <v>7256</v>
      </c>
      <c r="J812" s="154" t="s">
        <v>7257</v>
      </c>
      <c r="N812" s="154" t="s">
        <v>22394</v>
      </c>
      <c r="O812" s="154" t="s">
        <v>14951</v>
      </c>
      <c r="P812" s="154" t="s">
        <v>14740</v>
      </c>
      <c r="Q812" s="154" t="s">
        <v>22395</v>
      </c>
      <c r="R812" s="154" t="s">
        <v>22396</v>
      </c>
      <c r="S812" s="154" t="s">
        <v>22395</v>
      </c>
      <c r="T812" s="154" t="s">
        <v>14797</v>
      </c>
      <c r="U812" s="154">
        <v>4650242616</v>
      </c>
      <c r="V812" s="154" t="s">
        <v>22395</v>
      </c>
      <c r="Z812" s="154" t="s">
        <v>14745</v>
      </c>
      <c r="AC812" s="154" t="s">
        <v>14746</v>
      </c>
      <c r="AE812" s="154" t="s">
        <v>15226</v>
      </c>
      <c r="AF812" s="154" t="s">
        <v>14748</v>
      </c>
    </row>
    <row r="813" spans="1:32">
      <c r="A813" s="154" t="s">
        <v>18124</v>
      </c>
      <c r="B813" s="154" t="s">
        <v>16004</v>
      </c>
      <c r="C813" s="154" t="s">
        <v>22398</v>
      </c>
      <c r="D813" s="154" t="s">
        <v>22402</v>
      </c>
      <c r="E813" s="154" t="s">
        <v>14324</v>
      </c>
      <c r="F813" s="154" t="s">
        <v>18967</v>
      </c>
      <c r="H813" s="154" t="s">
        <v>22399</v>
      </c>
      <c r="I813" s="154" t="s">
        <v>22400</v>
      </c>
      <c r="J813" s="154" t="s">
        <v>22401</v>
      </c>
      <c r="K813" s="154" t="s">
        <v>22400</v>
      </c>
      <c r="N813" s="154" t="s">
        <v>14848</v>
      </c>
      <c r="O813" s="154" t="s">
        <v>14804</v>
      </c>
      <c r="P813" s="154" t="s">
        <v>14740</v>
      </c>
      <c r="Q813" s="154" t="s">
        <v>1453</v>
      </c>
      <c r="R813" s="154" t="s">
        <v>1453</v>
      </c>
      <c r="S813" s="154" t="s">
        <v>1453</v>
      </c>
      <c r="T813" s="154" t="s">
        <v>1453</v>
      </c>
      <c r="U813" s="154" t="s">
        <v>1453</v>
      </c>
      <c r="V813" s="154" t="s">
        <v>1453</v>
      </c>
      <c r="W813" s="154" t="s">
        <v>1453</v>
      </c>
      <c r="X813" s="154" t="s">
        <v>1453</v>
      </c>
      <c r="Y813" s="154" t="s">
        <v>1453</v>
      </c>
      <c r="Z813" s="154" t="s">
        <v>14745</v>
      </c>
      <c r="AA813" s="154" t="s">
        <v>1453</v>
      </c>
      <c r="AB813" s="154" t="s">
        <v>1453</v>
      </c>
      <c r="AC813" s="154" t="s">
        <v>14746</v>
      </c>
      <c r="AD813" s="154" t="s">
        <v>22403</v>
      </c>
      <c r="AE813" s="154" t="s">
        <v>14755</v>
      </c>
      <c r="AF813" s="154" t="s">
        <v>14748</v>
      </c>
    </row>
    <row r="814" spans="1:32">
      <c r="A814" s="154" t="s">
        <v>14315</v>
      </c>
      <c r="B814" s="154" t="s">
        <v>17326</v>
      </c>
      <c r="C814" s="154" t="s">
        <v>14310</v>
      </c>
      <c r="D814" s="154" t="s">
        <v>22404</v>
      </c>
      <c r="E814" s="154" t="s">
        <v>14327</v>
      </c>
      <c r="F814" s="154" t="s">
        <v>14325</v>
      </c>
      <c r="G814" s="154" t="s">
        <v>14328</v>
      </c>
      <c r="H814" s="154" t="s">
        <v>17329</v>
      </c>
      <c r="N814" s="154" t="s">
        <v>14819</v>
      </c>
      <c r="O814" s="154" t="s">
        <v>14820</v>
      </c>
      <c r="P814" s="154" t="s">
        <v>14740</v>
      </c>
      <c r="Q814" s="154" t="s">
        <v>2264</v>
      </c>
      <c r="R814" s="154" t="s">
        <v>1453</v>
      </c>
      <c r="S814" s="154" t="s">
        <v>1453</v>
      </c>
      <c r="T814" s="154" t="s">
        <v>14900</v>
      </c>
      <c r="U814" s="154" t="s">
        <v>17330</v>
      </c>
      <c r="V814" s="154" t="s">
        <v>17331</v>
      </c>
      <c r="Z814" s="154" t="s">
        <v>14745</v>
      </c>
      <c r="AC814" s="154" t="s">
        <v>14746</v>
      </c>
      <c r="AE814" s="154" t="s">
        <v>14747</v>
      </c>
      <c r="AF814" s="154" t="s">
        <v>14748</v>
      </c>
    </row>
    <row r="815" spans="1:32">
      <c r="A815" s="154" t="s">
        <v>1176</v>
      </c>
      <c r="B815" s="154" t="s">
        <v>16004</v>
      </c>
      <c r="C815" s="154" t="s">
        <v>1175</v>
      </c>
      <c r="D815" s="154" t="s">
        <v>22405</v>
      </c>
      <c r="E815" s="154" t="s">
        <v>6</v>
      </c>
      <c r="G815" s="154" t="s">
        <v>14606</v>
      </c>
      <c r="H815" s="154">
        <v>7912571</v>
      </c>
      <c r="J815" s="154">
        <v>7984873</v>
      </c>
      <c r="N815" s="154" t="s">
        <v>14917</v>
      </c>
      <c r="P815" s="154" t="s">
        <v>14740</v>
      </c>
      <c r="Q815" s="154" t="s">
        <v>22406</v>
      </c>
      <c r="T815" s="154" t="s">
        <v>6</v>
      </c>
      <c r="U815" s="154" t="s">
        <v>6</v>
      </c>
      <c r="V815" s="154" t="s">
        <v>6</v>
      </c>
      <c r="AC815" s="154" t="s">
        <v>14746</v>
      </c>
    </row>
    <row r="816" spans="1:32">
      <c r="A816" s="154" t="s">
        <v>18125</v>
      </c>
      <c r="B816" s="154" t="s">
        <v>14305</v>
      </c>
      <c r="C816" s="154" t="s">
        <v>22407</v>
      </c>
      <c r="D816" s="154" t="s">
        <v>22409</v>
      </c>
      <c r="E816" s="154" t="s">
        <v>14276</v>
      </c>
      <c r="F816" s="154" t="s">
        <v>14581</v>
      </c>
      <c r="G816" s="154" t="s">
        <v>22412</v>
      </c>
      <c r="H816" s="154" t="s">
        <v>22408</v>
      </c>
      <c r="N816" s="154" t="s">
        <v>14860</v>
      </c>
      <c r="O816" s="154" t="s">
        <v>14804</v>
      </c>
      <c r="P816" s="154" t="s">
        <v>14740</v>
      </c>
      <c r="Q816" s="154" t="s">
        <v>22410</v>
      </c>
      <c r="R816" s="154">
        <v>0</v>
      </c>
      <c r="S816" s="154">
        <v>0</v>
      </c>
      <c r="T816" s="154" t="s">
        <v>14797</v>
      </c>
      <c r="U816" s="154">
        <v>5000390170</v>
      </c>
      <c r="V816" s="154" t="s">
        <v>22411</v>
      </c>
      <c r="Z816" s="154" t="s">
        <v>14745</v>
      </c>
      <c r="AC816" s="154" t="s">
        <v>14746</v>
      </c>
      <c r="AE816" s="154" t="s">
        <v>14747</v>
      </c>
      <c r="AF816" s="154" t="s">
        <v>14748</v>
      </c>
    </row>
    <row r="817" spans="1:32">
      <c r="A817" s="154" t="s">
        <v>18126</v>
      </c>
      <c r="B817" s="154" t="s">
        <v>14307</v>
      </c>
      <c r="C817" s="154" t="s">
        <v>22413</v>
      </c>
      <c r="D817" s="154" t="s">
        <v>22415</v>
      </c>
      <c r="E817" s="154" t="s">
        <v>14934</v>
      </c>
      <c r="F817" s="154" t="s">
        <v>14935</v>
      </c>
      <c r="G817" s="154" t="s">
        <v>22417</v>
      </c>
      <c r="H817" s="154" t="s">
        <v>22414</v>
      </c>
      <c r="I817" s="154" t="s">
        <v>1453</v>
      </c>
      <c r="J817" s="154" t="s">
        <v>1453</v>
      </c>
      <c r="K817" s="154" t="s">
        <v>1453</v>
      </c>
      <c r="M817" s="154" t="s">
        <v>1453</v>
      </c>
      <c r="N817" s="154" t="s">
        <v>15265</v>
      </c>
      <c r="O817" s="154" t="s">
        <v>14794</v>
      </c>
      <c r="P817" s="154" t="s">
        <v>14795</v>
      </c>
      <c r="Q817" s="154" t="s">
        <v>22413</v>
      </c>
      <c r="R817" s="154" t="s">
        <v>1453</v>
      </c>
      <c r="S817" s="154" t="s">
        <v>1453</v>
      </c>
      <c r="T817" s="154" t="s">
        <v>14850</v>
      </c>
      <c r="U817" s="154" t="s">
        <v>22416</v>
      </c>
      <c r="V817" s="154" t="s">
        <v>22413</v>
      </c>
      <c r="W817" s="154" t="s">
        <v>1453</v>
      </c>
      <c r="X817" s="154" t="s">
        <v>1453</v>
      </c>
      <c r="Y817" s="154" t="s">
        <v>1453</v>
      </c>
      <c r="Z817" s="154" t="s">
        <v>14745</v>
      </c>
      <c r="AA817" s="154" t="s">
        <v>1453</v>
      </c>
      <c r="AB817" s="154" t="s">
        <v>1453</v>
      </c>
      <c r="AC817" s="154" t="s">
        <v>14746</v>
      </c>
      <c r="AE817" s="154" t="s">
        <v>14747</v>
      </c>
      <c r="AF817" s="154" t="s">
        <v>14748</v>
      </c>
    </row>
    <row r="818" spans="1:32">
      <c r="A818" s="154" t="s">
        <v>15043</v>
      </c>
      <c r="B818" s="154" t="s">
        <v>14307</v>
      </c>
      <c r="C818" s="154" t="s">
        <v>15044</v>
      </c>
      <c r="D818" s="154" t="s">
        <v>22418</v>
      </c>
      <c r="E818" s="154" t="s">
        <v>14934</v>
      </c>
      <c r="F818" s="154" t="s">
        <v>14935</v>
      </c>
      <c r="G818" s="154" t="s">
        <v>15046</v>
      </c>
      <c r="H818" s="154" t="s">
        <v>15047</v>
      </c>
      <c r="N818" s="154" t="s">
        <v>14905</v>
      </c>
      <c r="O818" s="154" t="s">
        <v>14794</v>
      </c>
      <c r="P818" s="154" t="s">
        <v>14740</v>
      </c>
      <c r="Q818" s="154" t="s">
        <v>15048</v>
      </c>
      <c r="R818" s="154" t="s">
        <v>1453</v>
      </c>
      <c r="S818" s="154" t="s">
        <v>1453</v>
      </c>
      <c r="T818" s="154" t="s">
        <v>14742</v>
      </c>
      <c r="U818" s="154">
        <v>1320013561031</v>
      </c>
      <c r="V818" s="154" t="s">
        <v>15044</v>
      </c>
      <c r="Z818" s="154" t="s">
        <v>14745</v>
      </c>
      <c r="AC818" s="154" t="s">
        <v>14746</v>
      </c>
      <c r="AE818" s="154" t="s">
        <v>14747</v>
      </c>
      <c r="AF818" s="154" t="s">
        <v>14748</v>
      </c>
    </row>
    <row r="819" spans="1:32">
      <c r="A819" s="154" t="s">
        <v>14649</v>
      </c>
      <c r="B819" s="154" t="s">
        <v>14735</v>
      </c>
      <c r="C819" s="154" t="s">
        <v>14655</v>
      </c>
      <c r="D819" s="154" t="s">
        <v>14829</v>
      </c>
      <c r="E819" s="154" t="s">
        <v>14662</v>
      </c>
      <c r="F819" s="154" t="s">
        <v>14663</v>
      </c>
      <c r="G819" s="154" t="s">
        <v>14664</v>
      </c>
      <c r="H819" s="154">
        <v>83891165959</v>
      </c>
      <c r="I819" s="154" t="s">
        <v>14831</v>
      </c>
      <c r="J819" s="154" t="s">
        <v>1453</v>
      </c>
      <c r="K819" s="154" t="s">
        <v>14831</v>
      </c>
      <c r="N819" s="154" t="s">
        <v>14832</v>
      </c>
      <c r="O819" s="154" t="s">
        <v>14833</v>
      </c>
      <c r="P819" s="154" t="s">
        <v>14740</v>
      </c>
      <c r="Q819" s="154" t="s">
        <v>14834</v>
      </c>
      <c r="R819" s="154" t="s">
        <v>1453</v>
      </c>
      <c r="S819" s="154" t="s">
        <v>14834</v>
      </c>
      <c r="T819" s="154" t="s">
        <v>1453</v>
      </c>
      <c r="U819" s="154" t="s">
        <v>1453</v>
      </c>
      <c r="V819" s="154" t="s">
        <v>1453</v>
      </c>
      <c r="W819" s="154" t="s">
        <v>1453</v>
      </c>
      <c r="X819" s="154" t="s">
        <v>1453</v>
      </c>
      <c r="Y819" s="154" t="s">
        <v>1453</v>
      </c>
      <c r="Z819" s="154" t="s">
        <v>14745</v>
      </c>
      <c r="AA819" s="154" t="s">
        <v>1453</v>
      </c>
      <c r="AB819" s="154" t="s">
        <v>1453</v>
      </c>
      <c r="AC819" s="154" t="s">
        <v>14746</v>
      </c>
      <c r="AD819" s="154" t="s">
        <v>14835</v>
      </c>
      <c r="AE819" s="154" t="s">
        <v>14755</v>
      </c>
      <c r="AF819" s="154" t="s">
        <v>14748</v>
      </c>
    </row>
    <row r="820" spans="1:32">
      <c r="A820" s="154" t="s">
        <v>18127</v>
      </c>
      <c r="B820" s="154" t="s">
        <v>14735</v>
      </c>
      <c r="C820" s="154" t="s">
        <v>22419</v>
      </c>
      <c r="D820" s="154" t="s">
        <v>22421</v>
      </c>
      <c r="E820" s="154" t="s">
        <v>14276</v>
      </c>
      <c r="F820" s="154" t="s">
        <v>14325</v>
      </c>
      <c r="G820" s="154" t="s">
        <v>22424</v>
      </c>
      <c r="H820" s="154" t="s">
        <v>22420</v>
      </c>
      <c r="M820" s="154" t="s">
        <v>22422</v>
      </c>
      <c r="N820" s="154" t="s">
        <v>18842</v>
      </c>
      <c r="O820" s="154" t="s">
        <v>14794</v>
      </c>
      <c r="P820" s="154" t="s">
        <v>14740</v>
      </c>
      <c r="Q820" s="154" t="s">
        <v>20200</v>
      </c>
      <c r="R820" s="154">
        <v>0</v>
      </c>
      <c r="S820" s="154">
        <v>0</v>
      </c>
      <c r="T820" s="154" t="s">
        <v>14850</v>
      </c>
      <c r="U820" s="154">
        <v>10401007946532</v>
      </c>
      <c r="V820" s="154" t="s">
        <v>22423</v>
      </c>
      <c r="Z820" s="154" t="s">
        <v>14745</v>
      </c>
      <c r="AC820" s="154" t="s">
        <v>14746</v>
      </c>
      <c r="AE820" s="154" t="s">
        <v>14747</v>
      </c>
      <c r="AF820" s="154" t="s">
        <v>14748</v>
      </c>
    </row>
    <row r="821" spans="1:32">
      <c r="A821" s="154" t="s">
        <v>3263</v>
      </c>
      <c r="B821" s="154" t="s">
        <v>16004</v>
      </c>
      <c r="C821" s="154" t="s">
        <v>22425</v>
      </c>
      <c r="D821" s="154" t="s">
        <v>3264</v>
      </c>
      <c r="E821" s="154" t="s">
        <v>14934</v>
      </c>
      <c r="G821" s="154" t="s">
        <v>14606</v>
      </c>
      <c r="H821" s="154" t="s">
        <v>3265</v>
      </c>
      <c r="I821" s="154" t="s">
        <v>812</v>
      </c>
      <c r="K821" s="154" t="s">
        <v>812</v>
      </c>
      <c r="N821" s="154" t="s">
        <v>15926</v>
      </c>
      <c r="P821" s="154" t="s">
        <v>14740</v>
      </c>
      <c r="Q821" s="154" t="s">
        <v>22426</v>
      </c>
      <c r="T821" s="154" t="s">
        <v>14785</v>
      </c>
      <c r="U821" s="154">
        <v>1250005947247</v>
      </c>
      <c r="V821" s="154" t="s">
        <v>22427</v>
      </c>
      <c r="W821" s="154" t="s">
        <v>22428</v>
      </c>
      <c r="X821" s="154">
        <v>2006</v>
      </c>
      <c r="Y821" s="154">
        <v>0</v>
      </c>
      <c r="Z821" s="154" t="s">
        <v>14745</v>
      </c>
      <c r="AB821" s="154">
        <v>7</v>
      </c>
      <c r="AC821" s="154" t="s">
        <v>14746</v>
      </c>
    </row>
    <row r="822" spans="1:32">
      <c r="A822" s="154" t="s">
        <v>12674</v>
      </c>
      <c r="B822" s="154" t="s">
        <v>16004</v>
      </c>
      <c r="C822" s="154" t="s">
        <v>12673</v>
      </c>
      <c r="D822" s="154" t="s">
        <v>12675</v>
      </c>
      <c r="E822" s="154" t="s">
        <v>14934</v>
      </c>
      <c r="F822" s="154" t="s">
        <v>22433</v>
      </c>
      <c r="G822" s="154" t="s">
        <v>22434</v>
      </c>
      <c r="H822" s="154">
        <v>85212877788</v>
      </c>
      <c r="I822" s="154" t="s">
        <v>12676</v>
      </c>
      <c r="J822" s="154" t="s">
        <v>1453</v>
      </c>
      <c r="K822" s="154" t="s">
        <v>12676</v>
      </c>
      <c r="M822" s="154" t="s">
        <v>1453</v>
      </c>
      <c r="N822" s="154" t="s">
        <v>14812</v>
      </c>
      <c r="O822" s="154" t="s">
        <v>14804</v>
      </c>
      <c r="P822" s="154" t="s">
        <v>14795</v>
      </c>
      <c r="Q822" s="154" t="s">
        <v>22429</v>
      </c>
      <c r="R822" s="154" t="s">
        <v>1453</v>
      </c>
      <c r="S822" s="154" t="s">
        <v>1453</v>
      </c>
      <c r="T822" s="154" t="s">
        <v>22430</v>
      </c>
      <c r="U822" s="154" t="s">
        <v>22431</v>
      </c>
      <c r="V822" s="154" t="s">
        <v>22432</v>
      </c>
      <c r="W822" s="154" t="s">
        <v>1453</v>
      </c>
      <c r="X822" s="154" t="s">
        <v>1453</v>
      </c>
      <c r="Y822" s="154" t="s">
        <v>1453</v>
      </c>
      <c r="Z822" s="154" t="s">
        <v>14745</v>
      </c>
      <c r="AA822" s="154" t="s">
        <v>1453</v>
      </c>
      <c r="AB822" s="154" t="s">
        <v>1453</v>
      </c>
      <c r="AC822" s="154" t="s">
        <v>14746</v>
      </c>
      <c r="AD822" s="154" t="s">
        <v>1453</v>
      </c>
      <c r="AE822" s="154" t="s">
        <v>14755</v>
      </c>
      <c r="AF822" s="154" t="s">
        <v>14748</v>
      </c>
    </row>
    <row r="823" spans="1:32">
      <c r="A823" s="154" t="s">
        <v>18128</v>
      </c>
      <c r="B823" s="154" t="s">
        <v>16004</v>
      </c>
      <c r="C823" s="154" t="s">
        <v>22435</v>
      </c>
      <c r="D823" s="154" t="s">
        <v>22436</v>
      </c>
      <c r="E823" s="154" t="s">
        <v>16255</v>
      </c>
      <c r="F823" s="154" t="s">
        <v>22433</v>
      </c>
      <c r="G823" s="154" t="s">
        <v>22438</v>
      </c>
      <c r="H823" s="154">
        <v>85219400051</v>
      </c>
      <c r="N823" s="154" t="s">
        <v>14832</v>
      </c>
      <c r="O823" s="154" t="s">
        <v>14833</v>
      </c>
      <c r="P823" s="154" t="s">
        <v>14740</v>
      </c>
      <c r="Q823" s="154" t="s">
        <v>1453</v>
      </c>
      <c r="R823" s="154" t="s">
        <v>1453</v>
      </c>
      <c r="S823" s="154" t="s">
        <v>1453</v>
      </c>
      <c r="T823" s="154" t="s">
        <v>14797</v>
      </c>
      <c r="U823" s="154">
        <v>840177050</v>
      </c>
      <c r="V823" s="154" t="s">
        <v>22437</v>
      </c>
      <c r="Z823" s="154" t="s">
        <v>14745</v>
      </c>
      <c r="AC823" s="154" t="s">
        <v>14746</v>
      </c>
      <c r="AD823" s="154">
        <v>13425228073000</v>
      </c>
      <c r="AE823" s="154" t="s">
        <v>14747</v>
      </c>
      <c r="AF823" s="154" t="s">
        <v>14748</v>
      </c>
    </row>
    <row r="824" spans="1:32">
      <c r="A824" s="154" t="s">
        <v>9641</v>
      </c>
      <c r="B824" s="154" t="s">
        <v>15303</v>
      </c>
      <c r="C824" s="154" t="s">
        <v>22439</v>
      </c>
      <c r="D824" s="154" t="s">
        <v>22440</v>
      </c>
      <c r="E824" s="154" t="s">
        <v>14704</v>
      </c>
      <c r="F824" s="154" t="s">
        <v>14686</v>
      </c>
      <c r="G824" s="154" t="s">
        <v>22443</v>
      </c>
      <c r="H824" s="154">
        <v>0</v>
      </c>
      <c r="I824" s="154">
        <v>0</v>
      </c>
      <c r="J824" s="154">
        <v>0</v>
      </c>
      <c r="K824" s="154">
        <v>0</v>
      </c>
      <c r="M824" s="154" t="s">
        <v>22441</v>
      </c>
      <c r="N824" s="154" t="s">
        <v>14910</v>
      </c>
      <c r="O824" s="154" t="s">
        <v>14794</v>
      </c>
      <c r="P824" s="154" t="s">
        <v>14740</v>
      </c>
      <c r="Q824" s="154">
        <v>0</v>
      </c>
      <c r="R824" s="154">
        <v>0</v>
      </c>
      <c r="S824" s="154">
        <v>0</v>
      </c>
      <c r="T824" s="154" t="s">
        <v>14839</v>
      </c>
      <c r="U824" s="154" t="s">
        <v>22442</v>
      </c>
      <c r="V824" s="154" t="s">
        <v>9640</v>
      </c>
      <c r="W824" s="154">
        <v>0</v>
      </c>
      <c r="X824" s="154">
        <v>0</v>
      </c>
      <c r="Y824" s="154">
        <v>0</v>
      </c>
      <c r="Z824" s="154" t="s">
        <v>14745</v>
      </c>
      <c r="AA824" s="154">
        <v>0</v>
      </c>
      <c r="AB824" s="154">
        <v>0</v>
      </c>
      <c r="AC824" s="154" t="s">
        <v>14746</v>
      </c>
      <c r="AE824" s="154" t="s">
        <v>15226</v>
      </c>
      <c r="AF824" s="154" t="s">
        <v>14748</v>
      </c>
    </row>
    <row r="825" spans="1:32">
      <c r="A825" s="154" t="s">
        <v>3813</v>
      </c>
      <c r="B825" s="154" t="s">
        <v>15303</v>
      </c>
      <c r="C825" s="154" t="s">
        <v>22444</v>
      </c>
      <c r="D825" s="154" t="s">
        <v>3814</v>
      </c>
      <c r="E825" s="154" t="s">
        <v>14324</v>
      </c>
      <c r="G825" s="154" t="s">
        <v>14606</v>
      </c>
      <c r="H825" s="154" t="s">
        <v>3140</v>
      </c>
      <c r="L825" s="154" t="s">
        <v>22445</v>
      </c>
      <c r="N825" s="154" t="s">
        <v>22446</v>
      </c>
      <c r="P825" s="154" t="s">
        <v>14740</v>
      </c>
      <c r="Q825" s="154" t="s">
        <v>3812</v>
      </c>
      <c r="T825" s="154" t="s">
        <v>3140</v>
      </c>
      <c r="U825" s="154" t="s">
        <v>3140</v>
      </c>
      <c r="V825" s="154" t="s">
        <v>3140</v>
      </c>
      <c r="Z825" s="154" t="s">
        <v>14745</v>
      </c>
      <c r="AC825" s="154" t="s">
        <v>14746</v>
      </c>
    </row>
    <row r="826" spans="1:32">
      <c r="A826" s="154" t="s">
        <v>18129</v>
      </c>
      <c r="B826" s="154" t="s">
        <v>14307</v>
      </c>
      <c r="C826" s="154" t="s">
        <v>22447</v>
      </c>
      <c r="D826" s="154" t="s">
        <v>22449</v>
      </c>
      <c r="E826" s="154" t="s">
        <v>14934</v>
      </c>
      <c r="F826" s="154" t="s">
        <v>15281</v>
      </c>
      <c r="G826" s="154" t="s">
        <v>22450</v>
      </c>
      <c r="H826" s="154" t="s">
        <v>22448</v>
      </c>
      <c r="N826" s="154" t="s">
        <v>14979</v>
      </c>
      <c r="O826" s="154" t="s">
        <v>14794</v>
      </c>
      <c r="P826" s="154" t="s">
        <v>14740</v>
      </c>
      <c r="Q826" s="154" t="s">
        <v>22447</v>
      </c>
      <c r="R826" s="154" t="s">
        <v>1453</v>
      </c>
      <c r="S826" s="154" t="s">
        <v>1453</v>
      </c>
      <c r="T826" s="154" t="s">
        <v>14900</v>
      </c>
      <c r="U826" s="154">
        <v>227501003255538</v>
      </c>
      <c r="V826" s="154" t="s">
        <v>14971</v>
      </c>
      <c r="Z826" s="154" t="s">
        <v>14745</v>
      </c>
      <c r="AC826" s="154" t="s">
        <v>14746</v>
      </c>
      <c r="AE826" s="154" t="s">
        <v>14747</v>
      </c>
      <c r="AF826" s="154" t="s">
        <v>14748</v>
      </c>
    </row>
    <row r="827" spans="1:32">
      <c r="A827" s="154" t="s">
        <v>18130</v>
      </c>
      <c r="B827" s="154" t="s">
        <v>15303</v>
      </c>
      <c r="C827" s="154" t="s">
        <v>22451</v>
      </c>
      <c r="D827" s="154" t="s">
        <v>22453</v>
      </c>
      <c r="E827" s="154" t="s">
        <v>15432</v>
      </c>
      <c r="F827" s="154" t="s">
        <v>8749</v>
      </c>
      <c r="G827" s="154" t="s">
        <v>22456</v>
      </c>
      <c r="H827" s="154" t="s">
        <v>22452</v>
      </c>
      <c r="I827" s="154" t="s">
        <v>1453</v>
      </c>
      <c r="J827" s="154" t="s">
        <v>22452</v>
      </c>
      <c r="K827" s="154" t="s">
        <v>1453</v>
      </c>
      <c r="M827" s="154" t="s">
        <v>1453</v>
      </c>
      <c r="N827" s="154" t="s">
        <v>15434</v>
      </c>
      <c r="O827" s="154" t="s">
        <v>14804</v>
      </c>
      <c r="P827" s="154" t="s">
        <v>14795</v>
      </c>
      <c r="Q827" s="154" t="s">
        <v>1453</v>
      </c>
      <c r="R827" s="154" t="s">
        <v>1453</v>
      </c>
      <c r="S827" s="154" t="s">
        <v>1453</v>
      </c>
      <c r="T827" s="154" t="s">
        <v>14797</v>
      </c>
      <c r="U827" s="154" t="s">
        <v>22454</v>
      </c>
      <c r="V827" s="154" t="s">
        <v>22455</v>
      </c>
      <c r="W827" s="154" t="s">
        <v>1453</v>
      </c>
      <c r="X827" s="154" t="s">
        <v>1453</v>
      </c>
      <c r="Y827" s="154" t="s">
        <v>1453</v>
      </c>
      <c r="Z827" s="154" t="s">
        <v>14745</v>
      </c>
      <c r="AA827" s="154" t="s">
        <v>1453</v>
      </c>
      <c r="AB827" s="154" t="s">
        <v>1453</v>
      </c>
      <c r="AC827" s="154" t="s">
        <v>14746</v>
      </c>
      <c r="AE827" s="154" t="s">
        <v>14747</v>
      </c>
      <c r="AF827" s="154" t="s">
        <v>14748</v>
      </c>
    </row>
    <row r="828" spans="1:32">
      <c r="A828" s="154" t="s">
        <v>2381</v>
      </c>
      <c r="B828" s="154" t="s">
        <v>14305</v>
      </c>
      <c r="C828" s="154" t="s">
        <v>2380</v>
      </c>
      <c r="D828" s="154" t="s">
        <v>2382</v>
      </c>
      <c r="E828" s="154" t="s">
        <v>16195</v>
      </c>
      <c r="G828" s="154" t="s">
        <v>14606</v>
      </c>
      <c r="H828" s="154" t="s">
        <v>2383</v>
      </c>
      <c r="M828" s="154" t="s">
        <v>1459</v>
      </c>
      <c r="AC828" s="154" t="s">
        <v>15226</v>
      </c>
    </row>
    <row r="829" spans="1:32">
      <c r="A829" s="154" t="s">
        <v>11990</v>
      </c>
      <c r="B829" s="154" t="s">
        <v>14305</v>
      </c>
      <c r="C829" s="154" t="s">
        <v>11989</v>
      </c>
      <c r="D829" s="154" t="s">
        <v>11991</v>
      </c>
      <c r="E829" s="154" t="s">
        <v>14276</v>
      </c>
      <c r="F829" s="154" t="s">
        <v>22343</v>
      </c>
      <c r="G829" s="154" t="s">
        <v>22459</v>
      </c>
      <c r="H829" s="154" t="s">
        <v>11992</v>
      </c>
      <c r="N829" s="154" t="s">
        <v>15231</v>
      </c>
      <c r="O829" s="154" t="s">
        <v>14988</v>
      </c>
      <c r="P829" s="154" t="s">
        <v>14740</v>
      </c>
      <c r="Q829" s="154" t="s">
        <v>22457</v>
      </c>
      <c r="R829" s="154">
        <v>0</v>
      </c>
      <c r="S829" s="154">
        <v>0</v>
      </c>
      <c r="T829" s="154" t="s">
        <v>14797</v>
      </c>
      <c r="U829" s="154">
        <v>2970262655</v>
      </c>
      <c r="V829" s="154" t="s">
        <v>22458</v>
      </c>
      <c r="Z829" s="154" t="s">
        <v>14745</v>
      </c>
      <c r="AC829" s="154" t="s">
        <v>14746</v>
      </c>
      <c r="AE829" s="154" t="s">
        <v>14747</v>
      </c>
      <c r="AF829" s="154" t="s">
        <v>14748</v>
      </c>
    </row>
    <row r="830" spans="1:32">
      <c r="A830" s="154" t="s">
        <v>16280</v>
      </c>
      <c r="B830" s="154" t="s">
        <v>16004</v>
      </c>
      <c r="C830" s="154" t="s">
        <v>16281</v>
      </c>
      <c r="D830" s="154" t="s">
        <v>16282</v>
      </c>
      <c r="E830" s="154" t="s">
        <v>16283</v>
      </c>
      <c r="F830" s="154" t="s">
        <v>16284</v>
      </c>
      <c r="G830" s="154" t="s">
        <v>16285</v>
      </c>
      <c r="H830" s="154" t="s">
        <v>16286</v>
      </c>
      <c r="I830" s="154" t="s">
        <v>16287</v>
      </c>
      <c r="J830" s="154" t="s">
        <v>16288</v>
      </c>
      <c r="K830" s="154" t="s">
        <v>16287</v>
      </c>
      <c r="M830" s="154" t="s">
        <v>1453</v>
      </c>
      <c r="N830" s="154" t="s">
        <v>14803</v>
      </c>
      <c r="O830" s="154" t="s">
        <v>14804</v>
      </c>
      <c r="P830" s="154" t="s">
        <v>14795</v>
      </c>
      <c r="Q830" s="154" t="s">
        <v>16289</v>
      </c>
      <c r="R830" s="154" t="s">
        <v>1453</v>
      </c>
      <c r="S830" s="154" t="s">
        <v>1453</v>
      </c>
      <c r="T830" s="154" t="s">
        <v>1453</v>
      </c>
      <c r="U830" s="154" t="s">
        <v>1453</v>
      </c>
      <c r="V830" s="154" t="s">
        <v>1453</v>
      </c>
      <c r="W830" s="154" t="s">
        <v>1453</v>
      </c>
      <c r="X830" s="154" t="s">
        <v>1453</v>
      </c>
      <c r="Y830" s="154" t="s">
        <v>1453</v>
      </c>
      <c r="Z830" s="154" t="s">
        <v>16290</v>
      </c>
      <c r="AA830" s="154" t="s">
        <v>1453</v>
      </c>
      <c r="AB830" s="154" t="s">
        <v>1453</v>
      </c>
      <c r="AC830" s="154" t="s">
        <v>14746</v>
      </c>
      <c r="AE830" s="154" t="s">
        <v>14747</v>
      </c>
      <c r="AF830" s="154" t="s">
        <v>14748</v>
      </c>
    </row>
    <row r="831" spans="1:32">
      <c r="A831" s="154" t="s">
        <v>6242</v>
      </c>
      <c r="B831" s="154" t="s">
        <v>14307</v>
      </c>
      <c r="C831" s="154" t="s">
        <v>22460</v>
      </c>
      <c r="D831" s="154" t="s">
        <v>6243</v>
      </c>
      <c r="E831" s="154" t="s">
        <v>14396</v>
      </c>
      <c r="F831" s="154" t="s">
        <v>14935</v>
      </c>
      <c r="G831" s="154" t="s">
        <v>22461</v>
      </c>
      <c r="H831" s="154" t="s">
        <v>1453</v>
      </c>
      <c r="N831" s="154" t="s">
        <v>15711</v>
      </c>
      <c r="O831" s="154" t="s">
        <v>14951</v>
      </c>
      <c r="P831" s="154" t="s">
        <v>14740</v>
      </c>
      <c r="Q831" s="154" t="s">
        <v>6241</v>
      </c>
      <c r="R831" s="154" t="s">
        <v>1453</v>
      </c>
      <c r="S831" s="154" t="s">
        <v>1453</v>
      </c>
      <c r="T831" s="154" t="s">
        <v>14907</v>
      </c>
      <c r="U831" s="154">
        <v>293685169</v>
      </c>
      <c r="V831" s="154" t="s">
        <v>6241</v>
      </c>
      <c r="Z831" s="154" t="s">
        <v>14745</v>
      </c>
      <c r="AC831" s="154" t="s">
        <v>14746</v>
      </c>
      <c r="AE831" s="154" t="s">
        <v>15226</v>
      </c>
      <c r="AF831" s="154" t="s">
        <v>14748</v>
      </c>
    </row>
    <row r="832" spans="1:32">
      <c r="A832" s="154" t="s">
        <v>3303</v>
      </c>
      <c r="B832" s="154" t="s">
        <v>14307</v>
      </c>
      <c r="C832" s="154" t="s">
        <v>22462</v>
      </c>
      <c r="D832" s="154" t="s">
        <v>2877</v>
      </c>
      <c r="E832" s="154" t="s">
        <v>14934</v>
      </c>
      <c r="G832" s="154" t="s">
        <v>14606</v>
      </c>
      <c r="H832" s="154">
        <v>85750297638</v>
      </c>
      <c r="J832" s="154">
        <v>85750297638</v>
      </c>
      <c r="L832" s="154" t="s">
        <v>22463</v>
      </c>
      <c r="N832" s="154" t="s">
        <v>18958</v>
      </c>
      <c r="P832" s="154" t="s">
        <v>14740</v>
      </c>
      <c r="Q832" s="154" t="s">
        <v>22464</v>
      </c>
      <c r="T832" s="154" t="s">
        <v>22465</v>
      </c>
      <c r="U832" s="154">
        <v>8525009042</v>
      </c>
      <c r="V832" s="154" t="s">
        <v>3302</v>
      </c>
      <c r="W832" s="154" t="s">
        <v>3140</v>
      </c>
      <c r="X832" s="154" t="s">
        <v>3140</v>
      </c>
      <c r="Y832" s="154" t="s">
        <v>3140</v>
      </c>
      <c r="Z832" s="154" t="s">
        <v>14745</v>
      </c>
      <c r="AA832" s="154" t="s">
        <v>3140</v>
      </c>
      <c r="AB832" s="154">
        <v>30</v>
      </c>
      <c r="AC832" s="154" t="s">
        <v>14746</v>
      </c>
    </row>
    <row r="833" spans="1:32">
      <c r="A833" s="154" t="s">
        <v>6568</v>
      </c>
      <c r="B833" s="154" t="s">
        <v>14307</v>
      </c>
      <c r="C833" s="154" t="s">
        <v>22466</v>
      </c>
      <c r="D833" s="154" t="s">
        <v>22467</v>
      </c>
      <c r="E833" s="154" t="s">
        <v>14934</v>
      </c>
      <c r="F833" s="154" t="s">
        <v>14401</v>
      </c>
      <c r="G833" s="154" t="s">
        <v>22469</v>
      </c>
      <c r="H833" s="154">
        <v>81263539006</v>
      </c>
      <c r="N833" s="154" t="s">
        <v>15231</v>
      </c>
      <c r="O833" s="154" t="s">
        <v>14988</v>
      </c>
      <c r="P833" s="154" t="s">
        <v>14795</v>
      </c>
      <c r="Q833" s="154">
        <v>81263539006</v>
      </c>
      <c r="R833" s="154" t="s">
        <v>22468</v>
      </c>
      <c r="S833" s="154" t="s">
        <v>6567</v>
      </c>
      <c r="T833" s="154" t="s">
        <v>14907</v>
      </c>
      <c r="U833" s="154">
        <v>285467809</v>
      </c>
      <c r="V833" s="154" t="s">
        <v>22468</v>
      </c>
      <c r="W833" s="154">
        <v>1987</v>
      </c>
      <c r="X833" s="154">
        <v>1978</v>
      </c>
      <c r="Y833" s="154">
        <v>1</v>
      </c>
      <c r="Z833" s="154" t="s">
        <v>14745</v>
      </c>
      <c r="AB833" s="154">
        <v>30</v>
      </c>
      <c r="AC833" s="154" t="s">
        <v>14746</v>
      </c>
      <c r="AE833" s="154" t="s">
        <v>15226</v>
      </c>
      <c r="AF833" s="154" t="s">
        <v>14748</v>
      </c>
    </row>
    <row r="834" spans="1:32">
      <c r="A834" s="154" t="s">
        <v>2786</v>
      </c>
      <c r="B834" s="154" t="s">
        <v>16004</v>
      </c>
      <c r="C834" s="154" t="s">
        <v>22470</v>
      </c>
      <c r="D834" s="154" t="s">
        <v>2787</v>
      </c>
      <c r="E834" s="154" t="s">
        <v>18934</v>
      </c>
      <c r="G834" s="154" t="s">
        <v>14606</v>
      </c>
      <c r="H834" s="154" t="s">
        <v>2788</v>
      </c>
      <c r="J834" s="154" t="s">
        <v>2789</v>
      </c>
      <c r="M834" s="154" t="s">
        <v>22471</v>
      </c>
      <c r="N834" s="154" t="s">
        <v>109</v>
      </c>
      <c r="P834" s="154" t="s">
        <v>14740</v>
      </c>
      <c r="Q834" s="154" t="s">
        <v>22472</v>
      </c>
      <c r="T834" s="154" t="s">
        <v>14797</v>
      </c>
      <c r="U834" s="154" t="s">
        <v>22473</v>
      </c>
      <c r="V834" s="154" t="s">
        <v>22474</v>
      </c>
      <c r="AC834" s="154" t="s">
        <v>14746</v>
      </c>
    </row>
    <row r="835" spans="1:32">
      <c r="A835" s="154" t="s">
        <v>7237</v>
      </c>
      <c r="B835" s="154" t="s">
        <v>15303</v>
      </c>
      <c r="C835" s="154" t="s">
        <v>22475</v>
      </c>
      <c r="D835" s="154" t="s">
        <v>7238</v>
      </c>
      <c r="E835" s="154" t="s">
        <v>14324</v>
      </c>
      <c r="F835" s="154" t="s">
        <v>14397</v>
      </c>
      <c r="G835" s="154" t="s">
        <v>19320</v>
      </c>
      <c r="H835" s="154" t="s">
        <v>7239</v>
      </c>
      <c r="I835" s="154" t="s">
        <v>7240</v>
      </c>
      <c r="J835" s="154" t="s">
        <v>7241</v>
      </c>
      <c r="K835" s="154" t="s">
        <v>7240</v>
      </c>
      <c r="N835" s="154" t="s">
        <v>22476</v>
      </c>
      <c r="O835" s="154" t="s">
        <v>22477</v>
      </c>
      <c r="P835" s="154" t="s">
        <v>22478</v>
      </c>
      <c r="Q835" s="154" t="s">
        <v>19315</v>
      </c>
      <c r="R835" s="154" t="s">
        <v>19316</v>
      </c>
      <c r="S835" s="154" t="s">
        <v>19317</v>
      </c>
      <c r="T835" s="154" t="s">
        <v>16370</v>
      </c>
      <c r="U835" s="154">
        <v>106317801</v>
      </c>
      <c r="V835" s="154" t="s">
        <v>19318</v>
      </c>
      <c r="Z835" s="154" t="s">
        <v>16290</v>
      </c>
      <c r="AC835" s="154" t="s">
        <v>14746</v>
      </c>
      <c r="AE835" s="154" t="s">
        <v>15226</v>
      </c>
      <c r="AF835" s="154" t="s">
        <v>14748</v>
      </c>
    </row>
    <row r="836" spans="1:32">
      <c r="A836" s="154" t="s">
        <v>7811</v>
      </c>
      <c r="B836" s="154" t="s">
        <v>14735</v>
      </c>
      <c r="C836" s="154" t="s">
        <v>22479</v>
      </c>
      <c r="D836" s="154" t="s">
        <v>7812</v>
      </c>
      <c r="E836" s="154" t="s">
        <v>14466</v>
      </c>
      <c r="F836" s="154" t="s">
        <v>14401</v>
      </c>
      <c r="G836" s="154" t="s">
        <v>22484</v>
      </c>
      <c r="H836" s="154">
        <v>82163787980</v>
      </c>
      <c r="I836" s="154" t="s">
        <v>7813</v>
      </c>
      <c r="K836" s="154" t="s">
        <v>7813</v>
      </c>
      <c r="N836" s="154" t="s">
        <v>15771</v>
      </c>
      <c r="O836" s="154" t="s">
        <v>14988</v>
      </c>
      <c r="P836" s="154" t="s">
        <v>14740</v>
      </c>
      <c r="Q836" s="154" t="s">
        <v>22480</v>
      </c>
      <c r="R836" s="154" t="s">
        <v>22481</v>
      </c>
      <c r="S836" s="154" t="s">
        <v>22482</v>
      </c>
      <c r="T836" s="154" t="s">
        <v>14907</v>
      </c>
      <c r="U836" s="154">
        <v>1208030884</v>
      </c>
      <c r="V836" s="154" t="s">
        <v>22483</v>
      </c>
      <c r="W836" s="154">
        <v>2010</v>
      </c>
      <c r="X836" s="154">
        <v>2010</v>
      </c>
      <c r="Y836" s="154">
        <v>1</v>
      </c>
      <c r="Z836" s="154" t="s">
        <v>14745</v>
      </c>
      <c r="AB836" s="154">
        <v>5</v>
      </c>
      <c r="AC836" s="154" t="s">
        <v>14746</v>
      </c>
      <c r="AE836" s="154" t="s">
        <v>15226</v>
      </c>
      <c r="AF836" s="154" t="s">
        <v>14748</v>
      </c>
    </row>
    <row r="837" spans="1:32">
      <c r="A837" s="154" t="s">
        <v>10733</v>
      </c>
      <c r="B837" s="154" t="s">
        <v>14305</v>
      </c>
      <c r="C837" s="154" t="s">
        <v>10732</v>
      </c>
      <c r="D837" s="154" t="s">
        <v>10734</v>
      </c>
      <c r="E837" s="154" t="s">
        <v>14276</v>
      </c>
      <c r="F837" s="154" t="s">
        <v>14437</v>
      </c>
      <c r="H837" s="154" t="s">
        <v>10735</v>
      </c>
      <c r="N837" s="154" t="s">
        <v>14848</v>
      </c>
      <c r="O837" s="154" t="s">
        <v>14804</v>
      </c>
      <c r="P837" s="154" t="s">
        <v>14740</v>
      </c>
      <c r="Q837" s="154" t="s">
        <v>22485</v>
      </c>
      <c r="R837" s="154">
        <v>0</v>
      </c>
      <c r="S837" s="154">
        <v>0</v>
      </c>
      <c r="T837" s="154" t="s">
        <v>14797</v>
      </c>
      <c r="U837" s="154">
        <v>689058410</v>
      </c>
      <c r="V837" s="154" t="s">
        <v>22486</v>
      </c>
      <c r="Z837" s="154" t="s">
        <v>14745</v>
      </c>
      <c r="AC837" s="154" t="s">
        <v>14746</v>
      </c>
      <c r="AE837" s="154" t="s">
        <v>14747</v>
      </c>
      <c r="AF837" s="154" t="s">
        <v>14748</v>
      </c>
    </row>
    <row r="838" spans="1:32">
      <c r="A838" s="154" t="s">
        <v>4766</v>
      </c>
      <c r="B838" s="154" t="s">
        <v>16004</v>
      </c>
      <c r="C838" s="154" t="s">
        <v>22487</v>
      </c>
      <c r="D838" s="154" t="s">
        <v>4767</v>
      </c>
      <c r="E838" s="154" t="s">
        <v>14324</v>
      </c>
      <c r="F838" s="154" t="s">
        <v>14401</v>
      </c>
      <c r="G838" s="154" t="s">
        <v>14606</v>
      </c>
      <c r="H838" s="154" t="s">
        <v>4768</v>
      </c>
      <c r="I838" s="154" t="s">
        <v>4769</v>
      </c>
      <c r="J838" s="154" t="s">
        <v>4770</v>
      </c>
      <c r="K838" s="154" t="s">
        <v>4769</v>
      </c>
      <c r="N838" s="154" t="s">
        <v>14917</v>
      </c>
      <c r="P838" s="154" t="s">
        <v>14795</v>
      </c>
      <c r="Q838" s="154" t="s">
        <v>22488</v>
      </c>
      <c r="T838" s="154" t="s">
        <v>14742</v>
      </c>
      <c r="U838" s="154" t="s">
        <v>22489</v>
      </c>
      <c r="V838" s="154" t="s">
        <v>22490</v>
      </c>
      <c r="Z838" s="154" t="s">
        <v>14745</v>
      </c>
      <c r="AC838" s="154" t="s">
        <v>14746</v>
      </c>
      <c r="AE838" s="154" t="s">
        <v>15226</v>
      </c>
      <c r="AF838" s="154" t="s">
        <v>14748</v>
      </c>
    </row>
    <row r="839" spans="1:32">
      <c r="A839" s="154" t="s">
        <v>1796</v>
      </c>
      <c r="B839" s="154" t="s">
        <v>16004</v>
      </c>
      <c r="C839" s="154" t="s">
        <v>1795</v>
      </c>
      <c r="D839" s="154" t="s">
        <v>1797</v>
      </c>
      <c r="E839" s="154" t="s">
        <v>6</v>
      </c>
      <c r="G839" s="154" t="s">
        <v>14606</v>
      </c>
      <c r="H839" s="154" t="s">
        <v>1798</v>
      </c>
      <c r="J839" s="154" t="s">
        <v>1799</v>
      </c>
      <c r="M839" s="154" t="s">
        <v>22491</v>
      </c>
      <c r="N839" s="154" t="s">
        <v>109</v>
      </c>
      <c r="P839" s="154" t="s">
        <v>14740</v>
      </c>
      <c r="Q839" s="154" t="s">
        <v>22492</v>
      </c>
      <c r="AC839" s="154" t="s">
        <v>14746</v>
      </c>
    </row>
    <row r="840" spans="1:32">
      <c r="A840" s="154" t="s">
        <v>1303</v>
      </c>
      <c r="B840" s="154" t="s">
        <v>16004</v>
      </c>
      <c r="C840" s="154" t="s">
        <v>1302</v>
      </c>
      <c r="D840" s="154" t="s">
        <v>1304</v>
      </c>
      <c r="E840" s="154" t="s">
        <v>14276</v>
      </c>
      <c r="F840" s="154" t="s">
        <v>16354</v>
      </c>
      <c r="G840" s="154" t="s">
        <v>22497</v>
      </c>
      <c r="H840" s="154" t="s">
        <v>22493</v>
      </c>
      <c r="J840" s="154" t="s">
        <v>1306</v>
      </c>
      <c r="M840" s="154" t="s">
        <v>22494</v>
      </c>
      <c r="N840" s="154" t="s">
        <v>22495</v>
      </c>
      <c r="O840" s="154" t="s">
        <v>14917</v>
      </c>
      <c r="P840" s="154" t="s">
        <v>14740</v>
      </c>
      <c r="Q840" s="154" t="s">
        <v>22297</v>
      </c>
      <c r="R840" s="154">
        <v>0</v>
      </c>
      <c r="S840" s="154">
        <v>0</v>
      </c>
      <c r="T840" s="154" t="s">
        <v>14797</v>
      </c>
      <c r="U840" s="154">
        <v>2419026870</v>
      </c>
      <c r="V840" s="154" t="s">
        <v>22496</v>
      </c>
      <c r="AC840" s="154" t="s">
        <v>14746</v>
      </c>
      <c r="AD840" s="154">
        <v>25305855026000</v>
      </c>
      <c r="AE840" s="154" t="s">
        <v>14755</v>
      </c>
      <c r="AF840" s="154" t="s">
        <v>14748</v>
      </c>
    </row>
    <row r="841" spans="1:32">
      <c r="A841" s="154" t="s">
        <v>9368</v>
      </c>
      <c r="B841" s="154" t="s">
        <v>14305</v>
      </c>
      <c r="C841" s="154" t="s">
        <v>22498</v>
      </c>
      <c r="D841" s="154" t="s">
        <v>9369</v>
      </c>
      <c r="E841" s="154" t="s">
        <v>14276</v>
      </c>
      <c r="F841" s="154" t="s">
        <v>14401</v>
      </c>
      <c r="G841" s="154" t="s">
        <v>22504</v>
      </c>
      <c r="H841" s="154" t="s">
        <v>22499</v>
      </c>
      <c r="I841" s="154">
        <v>0</v>
      </c>
      <c r="J841" s="154">
        <v>0</v>
      </c>
      <c r="K841" s="154">
        <v>0</v>
      </c>
      <c r="M841" s="154" t="s">
        <v>22500</v>
      </c>
      <c r="N841" s="154" t="s">
        <v>15434</v>
      </c>
      <c r="O841" s="154" t="s">
        <v>14804</v>
      </c>
      <c r="P841" s="154" t="s">
        <v>14740</v>
      </c>
      <c r="Q841" s="154" t="s">
        <v>22501</v>
      </c>
      <c r="R841" s="154">
        <v>0</v>
      </c>
      <c r="S841" s="154">
        <v>0</v>
      </c>
      <c r="T841" s="154" t="s">
        <v>14862</v>
      </c>
      <c r="U841" s="154" t="s">
        <v>22502</v>
      </c>
      <c r="V841" s="154" t="s">
        <v>22503</v>
      </c>
      <c r="W841" s="154">
        <v>0</v>
      </c>
      <c r="X841" s="154">
        <v>0</v>
      </c>
      <c r="Y841" s="154">
        <v>0</v>
      </c>
      <c r="Z841" s="154" t="s">
        <v>14745</v>
      </c>
      <c r="AA841" s="154">
        <v>0</v>
      </c>
      <c r="AB841" s="154">
        <v>0</v>
      </c>
      <c r="AC841" s="154" t="s">
        <v>14746</v>
      </c>
      <c r="AE841" s="154" t="s">
        <v>15226</v>
      </c>
      <c r="AF841" s="154" t="s">
        <v>14748</v>
      </c>
    </row>
    <row r="842" spans="1:32">
      <c r="A842" s="154" t="s">
        <v>11703</v>
      </c>
      <c r="B842" s="154" t="s">
        <v>14735</v>
      </c>
      <c r="C842" s="154" t="s">
        <v>11702</v>
      </c>
      <c r="D842" s="154" t="s">
        <v>11704</v>
      </c>
      <c r="E842" s="154" t="s">
        <v>14276</v>
      </c>
      <c r="F842" s="154" t="s">
        <v>14432</v>
      </c>
      <c r="G842" s="154" t="s">
        <v>22507</v>
      </c>
      <c r="H842" s="154" t="s">
        <v>11705</v>
      </c>
      <c r="N842" s="154" t="s">
        <v>15771</v>
      </c>
      <c r="O842" s="154" t="s">
        <v>14988</v>
      </c>
      <c r="P842" s="154" t="s">
        <v>14740</v>
      </c>
      <c r="Q842" s="154" t="s">
        <v>22505</v>
      </c>
      <c r="R842" s="154">
        <v>0</v>
      </c>
      <c r="S842" s="154">
        <v>0</v>
      </c>
      <c r="T842" s="154" t="s">
        <v>14785</v>
      </c>
      <c r="U842" s="154">
        <v>1060010820069</v>
      </c>
      <c r="V842" s="154" t="s">
        <v>22506</v>
      </c>
      <c r="Z842" s="154" t="s">
        <v>14745</v>
      </c>
      <c r="AC842" s="154" t="s">
        <v>14746</v>
      </c>
      <c r="AE842" s="154" t="s">
        <v>14747</v>
      </c>
      <c r="AF842" s="154" t="s">
        <v>14748</v>
      </c>
    </row>
    <row r="843" spans="1:32">
      <c r="A843" s="154" t="s">
        <v>1053</v>
      </c>
      <c r="B843" s="154" t="s">
        <v>14305</v>
      </c>
      <c r="C843" s="154" t="s">
        <v>22508</v>
      </c>
      <c r="D843" s="154" t="s">
        <v>1054</v>
      </c>
      <c r="E843" s="154" t="s">
        <v>14276</v>
      </c>
      <c r="F843" s="154" t="s">
        <v>17038</v>
      </c>
      <c r="G843" s="154" t="s">
        <v>14606</v>
      </c>
      <c r="H843" s="154" t="s">
        <v>1055</v>
      </c>
      <c r="N843" s="154" t="s">
        <v>15933</v>
      </c>
      <c r="P843" s="154" t="s">
        <v>14740</v>
      </c>
      <c r="Q843" s="154" t="s">
        <v>22509</v>
      </c>
      <c r="T843" s="154" t="s">
        <v>19243</v>
      </c>
      <c r="U843" s="154" t="s">
        <v>22510</v>
      </c>
      <c r="V843" s="154" t="s">
        <v>22511</v>
      </c>
      <c r="AC843" s="154" t="s">
        <v>14746</v>
      </c>
    </row>
    <row r="844" spans="1:32">
      <c r="A844" s="154" t="s">
        <v>6432</v>
      </c>
      <c r="B844" s="154" t="s">
        <v>16004</v>
      </c>
      <c r="C844" s="154" t="s">
        <v>22512</v>
      </c>
      <c r="D844" s="154" t="s">
        <v>6433</v>
      </c>
      <c r="E844" s="154" t="s">
        <v>14704</v>
      </c>
      <c r="F844" s="154" t="s">
        <v>14467</v>
      </c>
      <c r="G844" s="154" t="s">
        <v>22516</v>
      </c>
      <c r="H844" s="154" t="s">
        <v>6434</v>
      </c>
      <c r="I844" s="154" t="s">
        <v>6435</v>
      </c>
      <c r="J844" s="154" t="s">
        <v>6436</v>
      </c>
      <c r="K844" s="154" t="s">
        <v>6435</v>
      </c>
      <c r="N844" s="154" t="s">
        <v>14803</v>
      </c>
      <c r="O844" s="154" t="s">
        <v>14804</v>
      </c>
      <c r="P844" s="154" t="s">
        <v>14740</v>
      </c>
      <c r="Q844" s="154" t="s">
        <v>22513</v>
      </c>
      <c r="R844" s="154" t="s">
        <v>22513</v>
      </c>
      <c r="S844" s="154" t="s">
        <v>22513</v>
      </c>
      <c r="T844" s="154" t="s">
        <v>14742</v>
      </c>
      <c r="U844" s="154" t="s">
        <v>22514</v>
      </c>
      <c r="V844" s="154" t="s">
        <v>22515</v>
      </c>
      <c r="Z844" s="154" t="s">
        <v>14745</v>
      </c>
      <c r="AC844" s="154" t="s">
        <v>14746</v>
      </c>
      <c r="AE844" s="154" t="s">
        <v>15226</v>
      </c>
      <c r="AF844" s="154" t="s">
        <v>14748</v>
      </c>
    </row>
    <row r="845" spans="1:32">
      <c r="A845" s="154" t="s">
        <v>16291</v>
      </c>
      <c r="B845" s="154" t="s">
        <v>16004</v>
      </c>
      <c r="C845" s="154" t="s">
        <v>16292</v>
      </c>
      <c r="D845" s="154" t="s">
        <v>16293</v>
      </c>
      <c r="E845" s="154" t="s">
        <v>14466</v>
      </c>
      <c r="F845" s="154" t="s">
        <v>14394</v>
      </c>
      <c r="G845" s="154" t="s">
        <v>16294</v>
      </c>
      <c r="H845" s="154" t="s">
        <v>16295</v>
      </c>
      <c r="N845" s="154" t="s">
        <v>14910</v>
      </c>
      <c r="O845" s="154" t="s">
        <v>14794</v>
      </c>
      <c r="P845" s="154" t="s">
        <v>14740</v>
      </c>
      <c r="Q845" s="154" t="s">
        <v>15418</v>
      </c>
      <c r="R845" s="154" t="s">
        <v>1453</v>
      </c>
      <c r="S845" s="154" t="s">
        <v>1453</v>
      </c>
      <c r="T845" s="154" t="s">
        <v>14742</v>
      </c>
      <c r="U845" s="154">
        <v>1300022273729</v>
      </c>
      <c r="V845" s="154" t="s">
        <v>16297</v>
      </c>
      <c r="Z845" s="154" t="s">
        <v>14745</v>
      </c>
      <c r="AC845" s="154" t="s">
        <v>14746</v>
      </c>
      <c r="AE845" s="154" t="s">
        <v>14747</v>
      </c>
      <c r="AF845" s="154" t="s">
        <v>14748</v>
      </c>
    </row>
    <row r="846" spans="1:32">
      <c r="A846" s="154" t="s">
        <v>18131</v>
      </c>
      <c r="B846" s="154" t="s">
        <v>16004</v>
      </c>
      <c r="C846" s="154" t="s">
        <v>22517</v>
      </c>
      <c r="D846" s="154" t="s">
        <v>22519</v>
      </c>
      <c r="E846" s="154" t="s">
        <v>14641</v>
      </c>
      <c r="F846" s="154" t="s">
        <v>14641</v>
      </c>
      <c r="G846" s="154" t="s">
        <v>22521</v>
      </c>
      <c r="H846" s="154" t="s">
        <v>22518</v>
      </c>
      <c r="N846" s="154" t="s">
        <v>14891</v>
      </c>
      <c r="O846" s="154" t="s">
        <v>14892</v>
      </c>
      <c r="P846" s="154" t="s">
        <v>14740</v>
      </c>
      <c r="Q846" s="154" t="s">
        <v>22520</v>
      </c>
      <c r="R846" s="154" t="s">
        <v>1453</v>
      </c>
      <c r="S846" s="154" t="s">
        <v>1453</v>
      </c>
      <c r="T846" s="154" t="s">
        <v>1453</v>
      </c>
      <c r="U846" s="154" t="s">
        <v>1453</v>
      </c>
      <c r="V846" s="154" t="s">
        <v>1453</v>
      </c>
      <c r="Z846" s="154" t="s">
        <v>14745</v>
      </c>
      <c r="AC846" s="154" t="s">
        <v>14746</v>
      </c>
      <c r="AE846" s="154" t="s">
        <v>14747</v>
      </c>
      <c r="AF846" s="154" t="s">
        <v>14748</v>
      </c>
    </row>
    <row r="847" spans="1:32">
      <c r="A847" s="154" t="s">
        <v>9313</v>
      </c>
      <c r="B847" s="154" t="s">
        <v>16004</v>
      </c>
      <c r="C847" s="154" t="s">
        <v>22522</v>
      </c>
      <c r="D847" s="154" t="s">
        <v>9314</v>
      </c>
      <c r="E847" s="154" t="s">
        <v>14324</v>
      </c>
      <c r="F847" s="154" t="s">
        <v>14467</v>
      </c>
      <c r="G847" s="154" t="s">
        <v>22525</v>
      </c>
      <c r="H847" s="154" t="s">
        <v>9315</v>
      </c>
      <c r="I847" s="154" t="s">
        <v>9316</v>
      </c>
      <c r="K847" s="154" t="s">
        <v>9316</v>
      </c>
      <c r="N847" s="154" t="s">
        <v>15434</v>
      </c>
      <c r="O847" s="154" t="s">
        <v>14804</v>
      </c>
      <c r="P847" s="154" t="s">
        <v>14740</v>
      </c>
      <c r="Q847" s="154" t="s">
        <v>22523</v>
      </c>
      <c r="R847" s="154">
        <v>0</v>
      </c>
      <c r="S847" s="154">
        <v>0</v>
      </c>
      <c r="T847" s="154" t="s">
        <v>20921</v>
      </c>
      <c r="U847" s="154">
        <v>1017805068</v>
      </c>
      <c r="V847" s="154" t="s">
        <v>22524</v>
      </c>
      <c r="Z847" s="154" t="s">
        <v>14745</v>
      </c>
      <c r="AC847" s="154" t="s">
        <v>14746</v>
      </c>
      <c r="AE847" s="154" t="s">
        <v>15226</v>
      </c>
      <c r="AF847" s="154" t="s">
        <v>14748</v>
      </c>
    </row>
    <row r="848" spans="1:32">
      <c r="A848" s="154" t="s">
        <v>1280</v>
      </c>
      <c r="B848" s="154" t="s">
        <v>16004</v>
      </c>
      <c r="C848" s="154" t="s">
        <v>1279</v>
      </c>
      <c r="D848" s="154" t="s">
        <v>1281</v>
      </c>
      <c r="E848" s="154" t="s">
        <v>6</v>
      </c>
      <c r="G848" s="154" t="s">
        <v>14606</v>
      </c>
      <c r="H848" s="154" t="s">
        <v>1282</v>
      </c>
      <c r="J848" s="154" t="s">
        <v>1283</v>
      </c>
      <c r="N848" s="154" t="s">
        <v>109</v>
      </c>
      <c r="T848" s="154" t="s">
        <v>6</v>
      </c>
      <c r="U848" s="154" t="s">
        <v>6</v>
      </c>
      <c r="V848" s="154" t="s">
        <v>6</v>
      </c>
      <c r="AC848" s="154" t="s">
        <v>14746</v>
      </c>
    </row>
    <row r="849" spans="1:32">
      <c r="A849" s="154" t="s">
        <v>16298</v>
      </c>
      <c r="B849" s="154" t="s">
        <v>16004</v>
      </c>
      <c r="C849" s="154" t="s">
        <v>16299</v>
      </c>
      <c r="D849" s="154" t="s">
        <v>22526</v>
      </c>
      <c r="E849" s="154" t="s">
        <v>14333</v>
      </c>
      <c r="F849" s="154" t="s">
        <v>14325</v>
      </c>
      <c r="G849" s="154" t="s">
        <v>16301</v>
      </c>
      <c r="H849" s="154" t="s">
        <v>16302</v>
      </c>
      <c r="N849" s="154" t="s">
        <v>15434</v>
      </c>
      <c r="O849" s="154" t="s">
        <v>14804</v>
      </c>
      <c r="P849" s="154" t="s">
        <v>14740</v>
      </c>
      <c r="Q849" s="154" t="s">
        <v>16303</v>
      </c>
      <c r="R849" s="154">
        <v>0</v>
      </c>
      <c r="S849" s="154">
        <v>0</v>
      </c>
      <c r="T849" s="154" t="s">
        <v>14797</v>
      </c>
      <c r="U849" s="154">
        <v>13089270</v>
      </c>
      <c r="V849" s="154" t="s">
        <v>16305</v>
      </c>
      <c r="Z849" s="154" t="s">
        <v>14745</v>
      </c>
      <c r="AC849" s="154" t="s">
        <v>14746</v>
      </c>
      <c r="AD849" s="154">
        <v>25206640015000</v>
      </c>
      <c r="AE849" s="154" t="s">
        <v>14747</v>
      </c>
      <c r="AF849" s="154" t="s">
        <v>14748</v>
      </c>
    </row>
    <row r="850" spans="1:32">
      <c r="A850" s="154" t="s">
        <v>664</v>
      </c>
      <c r="B850" s="154" t="s">
        <v>16004</v>
      </c>
      <c r="C850" s="154" t="s">
        <v>22527</v>
      </c>
      <c r="D850" s="154" t="s">
        <v>665</v>
      </c>
      <c r="E850" s="154" t="s">
        <v>14324</v>
      </c>
      <c r="F850" s="154" t="s">
        <v>15378</v>
      </c>
      <c r="G850" s="154" t="s">
        <v>14606</v>
      </c>
      <c r="H850" s="154" t="s">
        <v>666</v>
      </c>
      <c r="I850" s="154" t="s">
        <v>667</v>
      </c>
      <c r="J850" s="154" t="s">
        <v>668</v>
      </c>
      <c r="K850" s="154" t="s">
        <v>667</v>
      </c>
      <c r="L850" s="154" t="s">
        <v>22528</v>
      </c>
      <c r="N850" s="154" t="s">
        <v>11834</v>
      </c>
      <c r="P850" s="154" t="s">
        <v>14740</v>
      </c>
      <c r="Q850" s="154" t="s">
        <v>21301</v>
      </c>
      <c r="T850" s="154" t="s">
        <v>22529</v>
      </c>
      <c r="U850" s="154">
        <v>30608061279</v>
      </c>
      <c r="V850" s="154" t="s">
        <v>22530</v>
      </c>
      <c r="AC850" s="154" t="s">
        <v>14746</v>
      </c>
    </row>
    <row r="851" spans="1:32">
      <c r="A851" s="154" t="s">
        <v>6454</v>
      </c>
      <c r="B851" s="154" t="s">
        <v>16004</v>
      </c>
      <c r="C851" s="154" t="s">
        <v>22531</v>
      </c>
      <c r="D851" s="154" t="s">
        <v>6455</v>
      </c>
      <c r="E851" s="154" t="s">
        <v>14324</v>
      </c>
      <c r="F851" s="154" t="s">
        <v>15378</v>
      </c>
      <c r="G851" s="154" t="s">
        <v>22537</v>
      </c>
      <c r="H851" s="154" t="s">
        <v>6456</v>
      </c>
      <c r="I851" s="154" t="s">
        <v>6457</v>
      </c>
      <c r="J851" s="154">
        <v>7805277</v>
      </c>
      <c r="K851" s="154" t="s">
        <v>6457</v>
      </c>
      <c r="N851" s="154" t="s">
        <v>15434</v>
      </c>
      <c r="O851" s="154" t="s">
        <v>14804</v>
      </c>
      <c r="P851" s="154" t="s">
        <v>14740</v>
      </c>
      <c r="Q851" s="154" t="s">
        <v>22532</v>
      </c>
      <c r="R851" s="154" t="s">
        <v>22533</v>
      </c>
      <c r="S851" s="154" t="s">
        <v>22534</v>
      </c>
      <c r="T851" s="154" t="s">
        <v>22535</v>
      </c>
      <c r="U851" s="154">
        <v>7480823774</v>
      </c>
      <c r="V851" s="154" t="s">
        <v>22536</v>
      </c>
      <c r="Z851" s="154" t="s">
        <v>14745</v>
      </c>
      <c r="AC851" s="154" t="s">
        <v>14746</v>
      </c>
      <c r="AE851" s="154" t="s">
        <v>15226</v>
      </c>
      <c r="AF851" s="154" t="s">
        <v>14748</v>
      </c>
    </row>
    <row r="852" spans="1:32">
      <c r="A852" s="154" t="s">
        <v>16307</v>
      </c>
      <c r="B852" s="154" t="s">
        <v>16004</v>
      </c>
      <c r="C852" s="154" t="s">
        <v>16308</v>
      </c>
      <c r="D852" s="154" t="s">
        <v>16309</v>
      </c>
      <c r="E852" s="154" t="s">
        <v>14689</v>
      </c>
      <c r="F852" s="154" t="s">
        <v>14461</v>
      </c>
      <c r="G852" s="154" t="s">
        <v>16310</v>
      </c>
      <c r="H852" s="154" t="s">
        <v>16311</v>
      </c>
      <c r="I852" s="154" t="s">
        <v>1453</v>
      </c>
      <c r="J852" s="154" t="s">
        <v>16312</v>
      </c>
      <c r="K852" s="154" t="s">
        <v>1453</v>
      </c>
      <c r="M852" s="154" t="s">
        <v>1453</v>
      </c>
      <c r="N852" s="154" t="s">
        <v>15455</v>
      </c>
      <c r="O852" s="154" t="s">
        <v>14833</v>
      </c>
      <c r="P852" s="154" t="s">
        <v>14795</v>
      </c>
      <c r="Q852" s="154" t="s">
        <v>16313</v>
      </c>
      <c r="R852" s="154" t="s">
        <v>1453</v>
      </c>
      <c r="S852" s="154" t="s">
        <v>1453</v>
      </c>
      <c r="T852" s="154" t="s">
        <v>1453</v>
      </c>
      <c r="U852" s="154" t="s">
        <v>1453</v>
      </c>
      <c r="V852" s="154" t="s">
        <v>1453</v>
      </c>
      <c r="W852" s="154" t="s">
        <v>1453</v>
      </c>
      <c r="X852" s="154" t="s">
        <v>1453</v>
      </c>
      <c r="Y852" s="154" t="s">
        <v>1453</v>
      </c>
      <c r="Z852" s="154" t="s">
        <v>14745</v>
      </c>
      <c r="AB852" s="154" t="s">
        <v>1453</v>
      </c>
      <c r="AC852" s="154" t="s">
        <v>14746</v>
      </c>
      <c r="AD852" s="154" t="s">
        <v>16314</v>
      </c>
      <c r="AE852" s="154" t="s">
        <v>14747</v>
      </c>
      <c r="AF852" s="154" t="s">
        <v>14748</v>
      </c>
    </row>
    <row r="853" spans="1:32">
      <c r="A853" s="154" t="s">
        <v>13036</v>
      </c>
      <c r="B853" s="154" t="s">
        <v>14305</v>
      </c>
      <c r="C853" s="154" t="s">
        <v>13035</v>
      </c>
      <c r="D853" s="154" t="s">
        <v>13037</v>
      </c>
      <c r="E853" s="154" t="s">
        <v>14324</v>
      </c>
      <c r="F853" s="154" t="s">
        <v>14403</v>
      </c>
      <c r="G853" s="154" t="s">
        <v>22541</v>
      </c>
      <c r="H853" s="154" t="s">
        <v>13038</v>
      </c>
      <c r="I853" s="154" t="s">
        <v>13039</v>
      </c>
      <c r="K853" s="154" t="s">
        <v>13039</v>
      </c>
      <c r="M853" s="154" t="s">
        <v>22538</v>
      </c>
      <c r="N853" s="154" t="s">
        <v>15455</v>
      </c>
      <c r="O853" s="154" t="s">
        <v>14833</v>
      </c>
      <c r="P853" s="154" t="s">
        <v>16488</v>
      </c>
      <c r="Q853" s="154" t="s">
        <v>22539</v>
      </c>
      <c r="R853" s="154">
        <v>0</v>
      </c>
      <c r="S853" s="154">
        <v>0</v>
      </c>
      <c r="T853" s="154" t="s">
        <v>14797</v>
      </c>
      <c r="U853" s="154">
        <v>2530014765</v>
      </c>
      <c r="V853" s="154" t="s">
        <v>22540</v>
      </c>
      <c r="Z853" s="154" t="s">
        <v>14745</v>
      </c>
      <c r="AC853" s="154" t="s">
        <v>14746</v>
      </c>
      <c r="AE853" s="154" t="s">
        <v>14747</v>
      </c>
      <c r="AF853" s="154" t="s">
        <v>14748</v>
      </c>
    </row>
    <row r="854" spans="1:32">
      <c r="A854" s="154" t="s">
        <v>10306</v>
      </c>
      <c r="B854" s="154" t="s">
        <v>15303</v>
      </c>
      <c r="C854" s="154" t="s">
        <v>10305</v>
      </c>
      <c r="D854" s="154" t="s">
        <v>10307</v>
      </c>
      <c r="E854" s="154" t="s">
        <v>15693</v>
      </c>
      <c r="F854" s="154" t="s">
        <v>14401</v>
      </c>
      <c r="G854" s="154" t="s">
        <v>22543</v>
      </c>
      <c r="H854" s="154">
        <v>85220083175</v>
      </c>
      <c r="N854" s="154" t="s">
        <v>15612</v>
      </c>
      <c r="O854" s="154" t="s">
        <v>14794</v>
      </c>
      <c r="P854" s="154" t="s">
        <v>14740</v>
      </c>
      <c r="Q854" s="154" t="s">
        <v>9760</v>
      </c>
      <c r="R854" s="154">
        <v>0</v>
      </c>
      <c r="S854" s="154">
        <v>0</v>
      </c>
      <c r="T854" s="154" t="s">
        <v>14797</v>
      </c>
      <c r="U854" s="154">
        <v>1480337529</v>
      </c>
      <c r="V854" s="154" t="s">
        <v>22542</v>
      </c>
      <c r="Z854" s="154" t="s">
        <v>14745</v>
      </c>
      <c r="AC854" s="154" t="s">
        <v>14746</v>
      </c>
      <c r="AE854" s="154" t="s">
        <v>14747</v>
      </c>
      <c r="AF854" s="154" t="s">
        <v>14748</v>
      </c>
    </row>
    <row r="855" spans="1:32">
      <c r="A855" s="154" t="s">
        <v>12001</v>
      </c>
      <c r="B855" s="154" t="s">
        <v>14735</v>
      </c>
      <c r="C855" s="154" t="s">
        <v>12000</v>
      </c>
      <c r="D855" s="154" t="s">
        <v>12002</v>
      </c>
      <c r="E855" s="154" t="s">
        <v>14276</v>
      </c>
      <c r="F855" s="154" t="s">
        <v>14325</v>
      </c>
      <c r="G855" s="154" t="s">
        <v>22547</v>
      </c>
      <c r="H855" s="154" t="s">
        <v>12003</v>
      </c>
      <c r="N855" s="154" t="s">
        <v>14979</v>
      </c>
      <c r="O855" s="154" t="s">
        <v>14794</v>
      </c>
      <c r="P855" s="154" t="s">
        <v>14740</v>
      </c>
      <c r="Q855" s="154" t="s">
        <v>22544</v>
      </c>
      <c r="R855" s="154">
        <v>0</v>
      </c>
      <c r="S855" s="154">
        <v>0</v>
      </c>
      <c r="T855" s="154" t="s">
        <v>19075</v>
      </c>
      <c r="U855" s="154" t="s">
        <v>22545</v>
      </c>
      <c r="V855" s="154" t="s">
        <v>22546</v>
      </c>
      <c r="Z855" s="154" t="s">
        <v>14745</v>
      </c>
      <c r="AC855" s="154" t="s">
        <v>14746</v>
      </c>
      <c r="AE855" s="154" t="s">
        <v>14747</v>
      </c>
      <c r="AF855" s="154" t="s">
        <v>14748</v>
      </c>
    </row>
    <row r="856" spans="1:32">
      <c r="A856" s="154" t="s">
        <v>14650</v>
      </c>
      <c r="B856" s="154" t="s">
        <v>14735</v>
      </c>
      <c r="C856" s="154" t="s">
        <v>14656</v>
      </c>
      <c r="D856" s="154" t="s">
        <v>14836</v>
      </c>
      <c r="E856" s="154" t="s">
        <v>14665</v>
      </c>
      <c r="F856" s="154" t="s">
        <v>14598</v>
      </c>
      <c r="G856" s="154" t="s">
        <v>14666</v>
      </c>
      <c r="H856" s="154" t="s">
        <v>14837</v>
      </c>
      <c r="N856" s="154" t="s">
        <v>14832</v>
      </c>
      <c r="O856" s="154" t="s">
        <v>14833</v>
      </c>
      <c r="P856" s="154" t="s">
        <v>14740</v>
      </c>
      <c r="Q856" s="154" t="s">
        <v>14838</v>
      </c>
      <c r="R856" s="154" t="s">
        <v>1453</v>
      </c>
      <c r="S856" s="154" t="s">
        <v>1453</v>
      </c>
      <c r="T856" s="154" t="s">
        <v>14839</v>
      </c>
      <c r="U856" s="154" t="s">
        <v>14840</v>
      </c>
      <c r="V856" s="154" t="s">
        <v>14841</v>
      </c>
      <c r="Z856" s="154" t="s">
        <v>14745</v>
      </c>
      <c r="AC856" s="154" t="s">
        <v>14746</v>
      </c>
      <c r="AE856" s="154" t="s">
        <v>14747</v>
      </c>
      <c r="AF856" s="154" t="s">
        <v>14748</v>
      </c>
    </row>
    <row r="857" spans="1:32">
      <c r="A857" s="154" t="s">
        <v>7855</v>
      </c>
      <c r="B857" s="154" t="s">
        <v>16004</v>
      </c>
      <c r="C857" s="154" t="s">
        <v>22548</v>
      </c>
      <c r="D857" s="154" t="s">
        <v>7856</v>
      </c>
      <c r="E857" s="154" t="s">
        <v>14704</v>
      </c>
      <c r="F857" s="154" t="s">
        <v>14686</v>
      </c>
      <c r="G857" s="154" t="s">
        <v>22553</v>
      </c>
      <c r="H857" s="154">
        <v>811830480</v>
      </c>
      <c r="I857" s="154" t="s">
        <v>7857</v>
      </c>
      <c r="K857" s="154" t="s">
        <v>7857</v>
      </c>
      <c r="N857" s="154" t="s">
        <v>15519</v>
      </c>
      <c r="O857" s="154" t="s">
        <v>14833</v>
      </c>
      <c r="P857" s="154" t="s">
        <v>14740</v>
      </c>
      <c r="Q857" s="154" t="s">
        <v>22549</v>
      </c>
      <c r="R857" s="154" t="s">
        <v>22549</v>
      </c>
      <c r="S857" s="154" t="s">
        <v>22550</v>
      </c>
      <c r="T857" s="154" t="s">
        <v>14806</v>
      </c>
      <c r="U857" s="154" t="s">
        <v>22551</v>
      </c>
      <c r="V857" s="154" t="s">
        <v>22552</v>
      </c>
      <c r="Z857" s="154" t="s">
        <v>14745</v>
      </c>
      <c r="AC857" s="154" t="s">
        <v>14746</v>
      </c>
      <c r="AE857" s="154" t="s">
        <v>15226</v>
      </c>
      <c r="AF857" s="154" t="s">
        <v>14748</v>
      </c>
    </row>
    <row r="858" spans="1:32">
      <c r="A858" s="154" t="s">
        <v>5261</v>
      </c>
      <c r="B858" s="154" t="s">
        <v>15303</v>
      </c>
      <c r="C858" s="154" t="s">
        <v>22554</v>
      </c>
      <c r="D858" s="154" t="s">
        <v>5262</v>
      </c>
      <c r="E858" s="154" t="s">
        <v>14324</v>
      </c>
      <c r="F858" s="154" t="s">
        <v>15378</v>
      </c>
      <c r="H858" s="154">
        <v>0</v>
      </c>
      <c r="J858" s="154">
        <v>0</v>
      </c>
      <c r="N858" s="154" t="s">
        <v>20872</v>
      </c>
      <c r="O858" s="154" t="s">
        <v>15480</v>
      </c>
      <c r="P858" s="154" t="s">
        <v>22555</v>
      </c>
      <c r="Q858" s="154">
        <v>0</v>
      </c>
      <c r="R858" s="154">
        <v>0</v>
      </c>
      <c r="S858" s="154">
        <v>0</v>
      </c>
      <c r="T858" s="154">
        <v>0</v>
      </c>
      <c r="U858" s="154">
        <v>0</v>
      </c>
      <c r="V858" s="154">
        <v>0</v>
      </c>
      <c r="Z858" s="154" t="s">
        <v>14745</v>
      </c>
      <c r="AC858" s="154" t="s">
        <v>14746</v>
      </c>
      <c r="AE858" s="154" t="s">
        <v>15226</v>
      </c>
      <c r="AF858" s="154" t="s">
        <v>14748</v>
      </c>
    </row>
    <row r="859" spans="1:32">
      <c r="A859" s="154" t="s">
        <v>16315</v>
      </c>
      <c r="B859" s="154" t="s">
        <v>16004</v>
      </c>
      <c r="C859" s="154" t="s">
        <v>16316</v>
      </c>
      <c r="D859" s="154" t="s">
        <v>16317</v>
      </c>
      <c r="E859" s="154" t="s">
        <v>14333</v>
      </c>
      <c r="F859" s="154" t="s">
        <v>14628</v>
      </c>
      <c r="G859" s="154" t="s">
        <v>16318</v>
      </c>
      <c r="H859" s="154">
        <v>81350216066</v>
      </c>
      <c r="N859" s="154" t="s">
        <v>14819</v>
      </c>
      <c r="O859" s="154" t="s">
        <v>14820</v>
      </c>
      <c r="P859" s="154" t="s">
        <v>14740</v>
      </c>
      <c r="Q859" s="154" t="s">
        <v>16320</v>
      </c>
      <c r="R859" s="154" t="s">
        <v>1453</v>
      </c>
      <c r="S859" s="154" t="s">
        <v>1453</v>
      </c>
      <c r="T859" s="154" t="s">
        <v>14862</v>
      </c>
      <c r="U859" s="154" t="s">
        <v>16321</v>
      </c>
      <c r="V859" s="154" t="s">
        <v>16316</v>
      </c>
      <c r="Z859" s="154" t="s">
        <v>14745</v>
      </c>
      <c r="AC859" s="154" t="s">
        <v>14746</v>
      </c>
      <c r="AE859" s="154" t="s">
        <v>14747</v>
      </c>
      <c r="AF859" s="154" t="s">
        <v>14748</v>
      </c>
    </row>
    <row r="860" spans="1:32">
      <c r="A860" s="154" t="s">
        <v>11820</v>
      </c>
      <c r="B860" s="154" t="s">
        <v>14735</v>
      </c>
      <c r="C860" s="154" t="s">
        <v>11819</v>
      </c>
      <c r="D860" s="154" t="s">
        <v>11821</v>
      </c>
      <c r="E860" s="154" t="s">
        <v>14466</v>
      </c>
      <c r="F860" s="154" t="s">
        <v>18877</v>
      </c>
      <c r="H860" s="154" t="s">
        <v>11822</v>
      </c>
      <c r="I860" s="154" t="s">
        <v>11823</v>
      </c>
      <c r="K860" s="154" t="s">
        <v>11823</v>
      </c>
      <c r="N860" s="154" t="s">
        <v>14803</v>
      </c>
      <c r="O860" s="154" t="s">
        <v>14804</v>
      </c>
      <c r="P860" s="154" t="s">
        <v>14740</v>
      </c>
      <c r="Q860" s="154" t="s">
        <v>18853</v>
      </c>
      <c r="R860" s="154">
        <v>0</v>
      </c>
      <c r="S860" s="154" t="s">
        <v>22556</v>
      </c>
      <c r="T860" s="154" t="s">
        <v>14797</v>
      </c>
      <c r="U860" s="154">
        <v>5725167561</v>
      </c>
      <c r="V860" s="154" t="s">
        <v>22556</v>
      </c>
      <c r="Z860" s="154" t="s">
        <v>14745</v>
      </c>
      <c r="AC860" s="154" t="s">
        <v>14746</v>
      </c>
      <c r="AD860" s="154">
        <v>210775920403000</v>
      </c>
      <c r="AE860" s="154" t="s">
        <v>14747</v>
      </c>
      <c r="AF860" s="154" t="s">
        <v>14748</v>
      </c>
    </row>
    <row r="861" spans="1:32">
      <c r="A861" s="154" t="s">
        <v>9931</v>
      </c>
      <c r="B861" s="154" t="s">
        <v>15303</v>
      </c>
      <c r="C861" s="154" t="s">
        <v>22557</v>
      </c>
      <c r="D861" s="154" t="s">
        <v>9932</v>
      </c>
      <c r="E861" s="154" t="s">
        <v>14641</v>
      </c>
      <c r="F861" s="154" t="s">
        <v>14641</v>
      </c>
      <c r="G861" s="154" t="s">
        <v>22559</v>
      </c>
      <c r="H861" s="154">
        <v>81224484930</v>
      </c>
      <c r="N861" s="154" t="s">
        <v>15944</v>
      </c>
      <c r="O861" s="154" t="s">
        <v>14794</v>
      </c>
      <c r="P861" s="154" t="s">
        <v>14740</v>
      </c>
      <c r="Q861" s="154" t="s">
        <v>22558</v>
      </c>
      <c r="R861" s="154">
        <v>0</v>
      </c>
      <c r="S861" s="154">
        <v>0</v>
      </c>
      <c r="T861" s="154" t="s">
        <v>14785</v>
      </c>
      <c r="U861" s="154">
        <v>1300012826718</v>
      </c>
      <c r="V861" s="154" t="s">
        <v>9930</v>
      </c>
      <c r="Z861" s="154" t="s">
        <v>14745</v>
      </c>
      <c r="AC861" s="154" t="s">
        <v>14746</v>
      </c>
      <c r="AE861" s="154" t="s">
        <v>15226</v>
      </c>
      <c r="AF861" s="154" t="s">
        <v>14748</v>
      </c>
    </row>
    <row r="862" spans="1:32">
      <c r="A862" s="154" t="s">
        <v>11984</v>
      </c>
      <c r="B862" s="154" t="s">
        <v>14735</v>
      </c>
      <c r="C862" s="154" t="s">
        <v>11983</v>
      </c>
      <c r="D862" s="154" t="s">
        <v>11985</v>
      </c>
      <c r="E862" s="154" t="s">
        <v>14276</v>
      </c>
      <c r="F862" s="154" t="s">
        <v>22343</v>
      </c>
      <c r="G862" s="154" t="s">
        <v>22562</v>
      </c>
      <c r="H862" s="154" t="s">
        <v>11986</v>
      </c>
      <c r="N862" s="154" t="s">
        <v>15771</v>
      </c>
      <c r="O862" s="154" t="s">
        <v>14988</v>
      </c>
      <c r="P862" s="154" t="s">
        <v>14740</v>
      </c>
      <c r="Q862" s="154" t="s">
        <v>22560</v>
      </c>
      <c r="R862" s="154">
        <v>0</v>
      </c>
      <c r="S862" s="154">
        <v>0</v>
      </c>
      <c r="T862" s="154" t="s">
        <v>14907</v>
      </c>
      <c r="U862" s="154">
        <v>899495034</v>
      </c>
      <c r="V862" s="154" t="s">
        <v>22561</v>
      </c>
      <c r="Z862" s="154" t="s">
        <v>14745</v>
      </c>
      <c r="AC862" s="154" t="s">
        <v>14746</v>
      </c>
      <c r="AE862" s="154" t="s">
        <v>14747</v>
      </c>
      <c r="AF862" s="154" t="s">
        <v>14748</v>
      </c>
    </row>
    <row r="863" spans="1:32">
      <c r="A863" s="154" t="s">
        <v>11589</v>
      </c>
      <c r="B863" s="154" t="s">
        <v>15303</v>
      </c>
      <c r="C863" s="154" t="s">
        <v>11588</v>
      </c>
      <c r="D863" s="154" t="s">
        <v>11590</v>
      </c>
      <c r="E863" s="154" t="s">
        <v>15424</v>
      </c>
      <c r="F863" s="154" t="s">
        <v>15782</v>
      </c>
      <c r="G863" s="154" t="s">
        <v>22565</v>
      </c>
      <c r="H863" s="154" t="s">
        <v>11591</v>
      </c>
      <c r="N863" s="154" t="s">
        <v>14860</v>
      </c>
      <c r="O863" s="154" t="s">
        <v>14804</v>
      </c>
      <c r="P863" s="154" t="s">
        <v>14740</v>
      </c>
      <c r="Q863" s="154" t="s">
        <v>22563</v>
      </c>
      <c r="R863" s="154">
        <v>0</v>
      </c>
      <c r="S863" s="154">
        <v>0</v>
      </c>
      <c r="T863" s="154" t="s">
        <v>14797</v>
      </c>
      <c r="U863" s="154">
        <v>5980300597</v>
      </c>
      <c r="V863" s="154" t="s">
        <v>22564</v>
      </c>
      <c r="Z863" s="154" t="s">
        <v>14745</v>
      </c>
      <c r="AC863" s="154" t="s">
        <v>14746</v>
      </c>
      <c r="AE863" s="154" t="s">
        <v>14747</v>
      </c>
      <c r="AF863" s="154" t="s">
        <v>14748</v>
      </c>
    </row>
    <row r="864" spans="1:32">
      <c r="A864" s="154" t="s">
        <v>18132</v>
      </c>
      <c r="B864" s="154" t="s">
        <v>16004</v>
      </c>
      <c r="C864" s="154" t="s">
        <v>22566</v>
      </c>
      <c r="D864" s="154" t="s">
        <v>22569</v>
      </c>
      <c r="E864" s="154" t="s">
        <v>14276</v>
      </c>
      <c r="F864" s="154" t="s">
        <v>14686</v>
      </c>
      <c r="G864" s="154" t="s">
        <v>22574</v>
      </c>
      <c r="H864" s="154" t="s">
        <v>22567</v>
      </c>
      <c r="I864" s="154" t="s">
        <v>22568</v>
      </c>
      <c r="J864" s="154" t="s">
        <v>22567</v>
      </c>
      <c r="K864" s="154" t="s">
        <v>22568</v>
      </c>
      <c r="M864" s="154" t="s">
        <v>22570</v>
      </c>
      <c r="N864" s="154" t="s">
        <v>15862</v>
      </c>
      <c r="O864" s="154" t="s">
        <v>14804</v>
      </c>
      <c r="P864" s="154" t="s">
        <v>14740</v>
      </c>
      <c r="Q864" s="154" t="s">
        <v>22571</v>
      </c>
      <c r="R864" s="154" t="s">
        <v>1453</v>
      </c>
      <c r="S864" s="154" t="s">
        <v>1453</v>
      </c>
      <c r="T864" s="154" t="s">
        <v>14742</v>
      </c>
      <c r="U864" s="154">
        <v>165006686881</v>
      </c>
      <c r="V864" s="154" t="s">
        <v>22572</v>
      </c>
      <c r="W864" s="154" t="s">
        <v>1453</v>
      </c>
      <c r="X864" s="154" t="s">
        <v>1453</v>
      </c>
      <c r="Y864" s="154" t="s">
        <v>1453</v>
      </c>
      <c r="Z864" s="154" t="s">
        <v>14745</v>
      </c>
      <c r="AA864" s="154" t="s">
        <v>1453</v>
      </c>
      <c r="AB864" s="154" t="s">
        <v>1453</v>
      </c>
      <c r="AC864" s="154" t="s">
        <v>14746</v>
      </c>
      <c r="AD864" s="154" t="s">
        <v>22573</v>
      </c>
      <c r="AE864" s="154" t="s">
        <v>14747</v>
      </c>
      <c r="AF864" s="154" t="s">
        <v>14748</v>
      </c>
    </row>
    <row r="865" spans="1:32">
      <c r="A865" s="154" t="s">
        <v>9241</v>
      </c>
      <c r="B865" s="154" t="s">
        <v>15303</v>
      </c>
      <c r="C865" s="154" t="s">
        <v>22575</v>
      </c>
      <c r="D865" s="154" t="s">
        <v>22576</v>
      </c>
      <c r="E865" s="154" t="s">
        <v>14466</v>
      </c>
      <c r="F865" s="154" t="s">
        <v>15319</v>
      </c>
      <c r="G865" s="154" t="s">
        <v>22577</v>
      </c>
      <c r="H865" s="154" t="s">
        <v>9243</v>
      </c>
      <c r="N865" s="154" t="s">
        <v>15231</v>
      </c>
      <c r="O865" s="154" t="s">
        <v>14988</v>
      </c>
      <c r="P865" s="154" t="s">
        <v>14740</v>
      </c>
      <c r="Q865" s="154" t="s">
        <v>9240</v>
      </c>
      <c r="R865" s="154">
        <v>0</v>
      </c>
      <c r="S865" s="154">
        <v>0</v>
      </c>
      <c r="T865" s="154" t="s">
        <v>14850</v>
      </c>
      <c r="U865" s="154">
        <v>335501027908536</v>
      </c>
      <c r="V865" s="154" t="s">
        <v>9240</v>
      </c>
      <c r="Z865" s="154" t="s">
        <v>14745</v>
      </c>
      <c r="AC865" s="154" t="s">
        <v>14746</v>
      </c>
      <c r="AE865" s="154" t="s">
        <v>15226</v>
      </c>
      <c r="AF865" s="154" t="s">
        <v>14748</v>
      </c>
    </row>
    <row r="866" spans="1:32">
      <c r="A866" s="154" t="s">
        <v>13100</v>
      </c>
      <c r="B866" s="154" t="s">
        <v>16004</v>
      </c>
      <c r="C866" s="154" t="s">
        <v>13099</v>
      </c>
      <c r="D866" s="154" t="s">
        <v>13101</v>
      </c>
      <c r="E866" s="154" t="s">
        <v>14324</v>
      </c>
      <c r="F866" s="154" t="s">
        <v>14483</v>
      </c>
      <c r="G866" s="154" t="s">
        <v>22579</v>
      </c>
      <c r="H866" s="154" t="s">
        <v>13102</v>
      </c>
      <c r="N866" s="154" t="s">
        <v>14848</v>
      </c>
      <c r="O866" s="154" t="s">
        <v>14804</v>
      </c>
      <c r="P866" s="154" t="s">
        <v>14740</v>
      </c>
      <c r="Q866" s="154" t="s">
        <v>13099</v>
      </c>
      <c r="R866" s="154">
        <v>0</v>
      </c>
      <c r="S866" s="154">
        <v>0</v>
      </c>
      <c r="T866" s="154" t="s">
        <v>20314</v>
      </c>
      <c r="U866" s="154" t="s">
        <v>20314</v>
      </c>
      <c r="V866" s="154" t="s">
        <v>20314</v>
      </c>
      <c r="Z866" s="154" t="s">
        <v>14745</v>
      </c>
      <c r="AC866" s="154" t="s">
        <v>14746</v>
      </c>
      <c r="AD866" s="154" t="s">
        <v>22578</v>
      </c>
      <c r="AE866" s="154" t="s">
        <v>14755</v>
      </c>
      <c r="AF866" s="154" t="s">
        <v>14748</v>
      </c>
    </row>
    <row r="867" spans="1:32">
      <c r="A867" s="154" t="s">
        <v>10835</v>
      </c>
      <c r="B867" s="154" t="s">
        <v>15303</v>
      </c>
      <c r="C867" s="154" t="s">
        <v>10834</v>
      </c>
      <c r="D867" s="154" t="s">
        <v>10836</v>
      </c>
      <c r="E867" s="154" t="s">
        <v>14324</v>
      </c>
      <c r="F867" s="154" t="s">
        <v>14690</v>
      </c>
      <c r="G867" s="154" t="s">
        <v>22580</v>
      </c>
      <c r="H867" s="154" t="s">
        <v>10837</v>
      </c>
      <c r="N867" s="154" t="s">
        <v>16853</v>
      </c>
      <c r="O867" s="154" t="s">
        <v>14794</v>
      </c>
      <c r="P867" s="154" t="s">
        <v>14740</v>
      </c>
      <c r="Q867" s="154" t="s">
        <v>10834</v>
      </c>
      <c r="R867" s="154">
        <v>0</v>
      </c>
      <c r="S867" s="154">
        <v>0</v>
      </c>
      <c r="T867" s="154" t="s">
        <v>14850</v>
      </c>
      <c r="U867" s="154">
        <v>426001009418533</v>
      </c>
      <c r="V867" s="154" t="s">
        <v>10834</v>
      </c>
      <c r="Z867" s="154" t="s">
        <v>14745</v>
      </c>
      <c r="AC867" s="154" t="s">
        <v>14746</v>
      </c>
      <c r="AE867" s="154" t="s">
        <v>14747</v>
      </c>
      <c r="AF867" s="154" t="s">
        <v>14748</v>
      </c>
    </row>
    <row r="868" spans="1:32">
      <c r="A868" s="154" t="s">
        <v>18133</v>
      </c>
      <c r="B868" s="154" t="s">
        <v>15303</v>
      </c>
      <c r="C868" s="154" t="s">
        <v>10834</v>
      </c>
      <c r="D868" s="154" t="s">
        <v>12080</v>
      </c>
      <c r="E868" s="154" t="s">
        <v>14324</v>
      </c>
      <c r="F868" s="154" t="s">
        <v>15408</v>
      </c>
      <c r="G868" s="154" t="s">
        <v>22583</v>
      </c>
      <c r="H868" s="154">
        <v>895368676804</v>
      </c>
      <c r="N868" s="154" t="s">
        <v>16853</v>
      </c>
      <c r="O868" s="154" t="s">
        <v>14794</v>
      </c>
      <c r="P868" s="154" t="s">
        <v>14740</v>
      </c>
      <c r="Q868" s="154" t="s">
        <v>22581</v>
      </c>
      <c r="R868" s="154">
        <v>0</v>
      </c>
      <c r="S868" s="154">
        <v>0</v>
      </c>
      <c r="T868" s="154" t="s">
        <v>14850</v>
      </c>
      <c r="U868" s="154" t="s">
        <v>22582</v>
      </c>
      <c r="V868" s="154" t="s">
        <v>10834</v>
      </c>
      <c r="Z868" s="154" t="s">
        <v>14745</v>
      </c>
      <c r="AC868" s="154" t="s">
        <v>14746</v>
      </c>
      <c r="AE868" s="154" t="s">
        <v>14747</v>
      </c>
      <c r="AF868" s="154" t="s">
        <v>14748</v>
      </c>
    </row>
    <row r="869" spans="1:32">
      <c r="A869" s="154" t="s">
        <v>11520</v>
      </c>
      <c r="B869" s="154" t="s">
        <v>16004</v>
      </c>
      <c r="C869" s="154" t="s">
        <v>11519</v>
      </c>
      <c r="D869" s="154" t="s">
        <v>11521</v>
      </c>
      <c r="E869" s="154" t="s">
        <v>14276</v>
      </c>
      <c r="F869" s="154" t="s">
        <v>16323</v>
      </c>
      <c r="G869" s="154" t="s">
        <v>16324</v>
      </c>
      <c r="H869" s="154" t="s">
        <v>11522</v>
      </c>
      <c r="N869" s="154" t="s">
        <v>14803</v>
      </c>
      <c r="O869" s="154" t="s">
        <v>14804</v>
      </c>
      <c r="P869" s="154" t="s">
        <v>14740</v>
      </c>
      <c r="Q869" s="154" t="s">
        <v>16325</v>
      </c>
      <c r="R869" s="154">
        <v>0</v>
      </c>
      <c r="S869" s="154">
        <v>0</v>
      </c>
      <c r="T869" s="154">
        <v>0</v>
      </c>
      <c r="U869" s="154">
        <v>0</v>
      </c>
      <c r="V869" s="154">
        <v>0</v>
      </c>
      <c r="Z869" s="154" t="s">
        <v>14745</v>
      </c>
      <c r="AC869" s="154" t="s">
        <v>14746</v>
      </c>
      <c r="AE869" s="154" t="s">
        <v>14747</v>
      </c>
      <c r="AF869" s="154" t="s">
        <v>14748</v>
      </c>
    </row>
    <row r="870" spans="1:32">
      <c r="A870" s="154" t="s">
        <v>5026</v>
      </c>
      <c r="B870" s="154" t="s">
        <v>16004</v>
      </c>
      <c r="C870" s="154" t="s">
        <v>22584</v>
      </c>
      <c r="D870" s="154" t="s">
        <v>5027</v>
      </c>
      <c r="E870" s="154" t="s">
        <v>16838</v>
      </c>
      <c r="F870" s="154" t="s">
        <v>16888</v>
      </c>
      <c r="H870" s="154" t="s">
        <v>5028</v>
      </c>
      <c r="I870" s="154" t="s">
        <v>5029</v>
      </c>
      <c r="J870" s="154" t="s">
        <v>5028</v>
      </c>
      <c r="K870" s="154" t="s">
        <v>5029</v>
      </c>
      <c r="N870" s="154" t="s">
        <v>109</v>
      </c>
      <c r="P870" s="154" t="s">
        <v>14740</v>
      </c>
      <c r="Q870" s="154" t="s">
        <v>22585</v>
      </c>
      <c r="R870" s="154" t="s">
        <v>22586</v>
      </c>
      <c r="S870" s="154" t="s">
        <v>22587</v>
      </c>
      <c r="T870" s="154" t="s">
        <v>14797</v>
      </c>
      <c r="U870" s="154">
        <v>1875489652</v>
      </c>
      <c r="V870" s="154" t="s">
        <v>5025</v>
      </c>
      <c r="Y870" s="154">
        <v>5</v>
      </c>
      <c r="Z870" s="154" t="s">
        <v>14745</v>
      </c>
      <c r="AA870" s="154" t="s">
        <v>22588</v>
      </c>
      <c r="AB870" s="154">
        <v>100</v>
      </c>
      <c r="AC870" s="154" t="s">
        <v>14746</v>
      </c>
      <c r="AD870" s="154" t="s">
        <v>22589</v>
      </c>
      <c r="AE870" s="154" t="s">
        <v>14746</v>
      </c>
      <c r="AF870" s="154" t="s">
        <v>16903</v>
      </c>
    </row>
    <row r="871" spans="1:32">
      <c r="A871" s="154" t="s">
        <v>5471</v>
      </c>
      <c r="B871" s="154" t="s">
        <v>14735</v>
      </c>
      <c r="C871" s="154" t="s">
        <v>22590</v>
      </c>
      <c r="D871" s="154" t="s">
        <v>5472</v>
      </c>
      <c r="E871" s="154" t="s">
        <v>14324</v>
      </c>
      <c r="F871" s="154" t="s">
        <v>15378</v>
      </c>
      <c r="G871" s="154" t="s">
        <v>22593</v>
      </c>
      <c r="H871" s="154" t="s">
        <v>5473</v>
      </c>
      <c r="I871" s="154" t="s">
        <v>5474</v>
      </c>
      <c r="J871" s="154" t="s">
        <v>5473</v>
      </c>
      <c r="K871" s="154" t="s">
        <v>5474</v>
      </c>
      <c r="N871" s="154" t="s">
        <v>14848</v>
      </c>
      <c r="O871" s="154" t="s">
        <v>14804</v>
      </c>
      <c r="P871" s="154" t="s">
        <v>14795</v>
      </c>
      <c r="Q871" s="154" t="s">
        <v>22591</v>
      </c>
      <c r="R871" s="154" t="s">
        <v>22591</v>
      </c>
      <c r="S871" s="154" t="s">
        <v>22591</v>
      </c>
      <c r="T871" s="154" t="s">
        <v>22592</v>
      </c>
      <c r="U871" s="154">
        <v>1150005657152</v>
      </c>
      <c r="V871" s="154" t="s">
        <v>5470</v>
      </c>
      <c r="W871" s="154">
        <v>7</v>
      </c>
      <c r="X871" s="154">
        <v>2005</v>
      </c>
      <c r="Y871" s="154">
        <v>3</v>
      </c>
      <c r="Z871" s="154" t="s">
        <v>14745</v>
      </c>
      <c r="AC871" s="154" t="s">
        <v>14746</v>
      </c>
      <c r="AE871" s="154" t="s">
        <v>15226</v>
      </c>
      <c r="AF871" s="154" t="s">
        <v>14748</v>
      </c>
    </row>
    <row r="872" spans="1:32">
      <c r="A872" s="154" t="s">
        <v>7806</v>
      </c>
      <c r="B872" s="154" t="s">
        <v>16004</v>
      </c>
      <c r="C872" s="154" t="s">
        <v>22594</v>
      </c>
      <c r="D872" s="154" t="s">
        <v>7807</v>
      </c>
      <c r="E872" s="154" t="s">
        <v>14934</v>
      </c>
      <c r="F872" s="154" t="s">
        <v>16094</v>
      </c>
      <c r="G872" s="154" t="s">
        <v>22598</v>
      </c>
      <c r="H872" s="154" t="s">
        <v>7808</v>
      </c>
      <c r="I872" s="154" t="s">
        <v>7809</v>
      </c>
      <c r="K872" s="154" t="s">
        <v>7809</v>
      </c>
      <c r="N872" s="154" t="s">
        <v>15434</v>
      </c>
      <c r="O872" s="154" t="s">
        <v>14804</v>
      </c>
      <c r="P872" s="154" t="s">
        <v>14740</v>
      </c>
      <c r="Q872" s="154" t="s">
        <v>7861</v>
      </c>
      <c r="R872" s="154" t="s">
        <v>7861</v>
      </c>
      <c r="S872" s="154" t="s">
        <v>7861</v>
      </c>
      <c r="T872" s="154" t="s">
        <v>22595</v>
      </c>
      <c r="U872" s="154">
        <v>1270007324401</v>
      </c>
      <c r="V872" s="154" t="s">
        <v>22596</v>
      </c>
      <c r="Z872" s="154" t="s">
        <v>14745</v>
      </c>
      <c r="AC872" s="154" t="s">
        <v>14746</v>
      </c>
      <c r="AD872" s="154" t="s">
        <v>22597</v>
      </c>
      <c r="AE872" s="154" t="s">
        <v>14746</v>
      </c>
      <c r="AF872" s="154" t="s">
        <v>16903</v>
      </c>
    </row>
    <row r="873" spans="1:32">
      <c r="A873" s="154" t="s">
        <v>9511</v>
      </c>
      <c r="B873" s="154" t="s">
        <v>14305</v>
      </c>
      <c r="C873" s="154" t="s">
        <v>22599</v>
      </c>
      <c r="D873" s="154" t="s">
        <v>22601</v>
      </c>
      <c r="E873" s="154" t="s">
        <v>14276</v>
      </c>
      <c r="F873" s="154" t="s">
        <v>14401</v>
      </c>
      <c r="G873" s="154" t="s">
        <v>14402</v>
      </c>
      <c r="H873" s="154" t="s">
        <v>22600</v>
      </c>
      <c r="I873" s="154">
        <v>0</v>
      </c>
      <c r="J873" s="154" t="s">
        <v>17212</v>
      </c>
      <c r="K873" s="154">
        <v>0</v>
      </c>
      <c r="M873" s="154" t="s">
        <v>17213</v>
      </c>
      <c r="N873" s="154" t="s">
        <v>14860</v>
      </c>
      <c r="O873" s="154" t="s">
        <v>14804</v>
      </c>
      <c r="P873" s="154" t="s">
        <v>14740</v>
      </c>
      <c r="Q873" s="154">
        <v>0</v>
      </c>
      <c r="R873" s="154">
        <v>0</v>
      </c>
      <c r="S873" s="154">
        <v>0</v>
      </c>
      <c r="T873" s="154" t="s">
        <v>14862</v>
      </c>
      <c r="U873" s="154" t="s">
        <v>17214</v>
      </c>
      <c r="V873" s="154" t="s">
        <v>17215</v>
      </c>
      <c r="W873" s="154">
        <v>0</v>
      </c>
      <c r="X873" s="154">
        <v>0</v>
      </c>
      <c r="Y873" s="154">
        <v>0</v>
      </c>
      <c r="Z873" s="154" t="s">
        <v>14745</v>
      </c>
      <c r="AA873" s="154">
        <v>0</v>
      </c>
      <c r="AB873" s="154">
        <v>0</v>
      </c>
      <c r="AC873" s="154" t="s">
        <v>14746</v>
      </c>
      <c r="AE873" s="154" t="s">
        <v>15226</v>
      </c>
      <c r="AF873" s="154" t="s">
        <v>14748</v>
      </c>
    </row>
    <row r="874" spans="1:32">
      <c r="A874" s="154" t="s">
        <v>7147</v>
      </c>
      <c r="B874" s="154" t="s">
        <v>16004</v>
      </c>
      <c r="C874" s="154" t="s">
        <v>22602</v>
      </c>
      <c r="D874" s="154" t="s">
        <v>7148</v>
      </c>
      <c r="E874" s="154" t="s">
        <v>14689</v>
      </c>
      <c r="F874" s="154" t="s">
        <v>17025</v>
      </c>
      <c r="H874" s="154" t="s">
        <v>7149</v>
      </c>
      <c r="J874" s="154" t="s">
        <v>7150</v>
      </c>
      <c r="N874" s="154" t="s">
        <v>14832</v>
      </c>
      <c r="O874" s="154" t="s">
        <v>14833</v>
      </c>
      <c r="P874" s="154" t="s">
        <v>14740</v>
      </c>
      <c r="Q874" s="154" t="s">
        <v>22603</v>
      </c>
      <c r="R874" s="154">
        <v>0</v>
      </c>
      <c r="S874" s="154">
        <v>0</v>
      </c>
      <c r="T874" s="154" t="s">
        <v>14742</v>
      </c>
      <c r="U874" s="154" t="s">
        <v>22604</v>
      </c>
      <c r="V874" s="154" t="s">
        <v>22605</v>
      </c>
      <c r="Z874" s="154" t="s">
        <v>14745</v>
      </c>
      <c r="AC874" s="154" t="s">
        <v>14746</v>
      </c>
      <c r="AD874" s="154" t="s">
        <v>22606</v>
      </c>
      <c r="AE874" s="154" t="s">
        <v>14746</v>
      </c>
      <c r="AF874" s="154" t="s">
        <v>22607</v>
      </c>
    </row>
    <row r="875" spans="1:32">
      <c r="A875" s="154" t="s">
        <v>16326</v>
      </c>
      <c r="B875" s="154" t="s">
        <v>16004</v>
      </c>
      <c r="C875" s="154" t="s">
        <v>16327</v>
      </c>
      <c r="D875" s="154" t="s">
        <v>16328</v>
      </c>
      <c r="E875" s="154" t="s">
        <v>14477</v>
      </c>
      <c r="F875" s="154" t="s">
        <v>14397</v>
      </c>
      <c r="G875" s="154" t="s">
        <v>1453</v>
      </c>
      <c r="H875" s="154" t="s">
        <v>1453</v>
      </c>
      <c r="I875" s="154" t="s">
        <v>1453</v>
      </c>
      <c r="J875" s="154" t="s">
        <v>1453</v>
      </c>
      <c r="K875" s="154" t="s">
        <v>1453</v>
      </c>
      <c r="M875" s="154" t="s">
        <v>1453</v>
      </c>
      <c r="N875" s="154" t="s">
        <v>14848</v>
      </c>
      <c r="O875" s="154" t="s">
        <v>15075</v>
      </c>
      <c r="P875" s="154" t="s">
        <v>14740</v>
      </c>
      <c r="Q875" s="154" t="s">
        <v>16329</v>
      </c>
      <c r="R875" s="154" t="s">
        <v>1453</v>
      </c>
      <c r="S875" s="154" t="s">
        <v>16330</v>
      </c>
      <c r="T875" s="154" t="s">
        <v>16331</v>
      </c>
      <c r="U875" s="154">
        <v>414810026032</v>
      </c>
      <c r="V875" s="154" t="s">
        <v>16333</v>
      </c>
      <c r="W875" s="154" t="s">
        <v>1453</v>
      </c>
      <c r="X875" s="154" t="s">
        <v>1453</v>
      </c>
      <c r="Y875" s="154" t="s">
        <v>1453</v>
      </c>
      <c r="Z875" s="154" t="s">
        <v>14745</v>
      </c>
      <c r="AB875" s="154" t="s">
        <v>1453</v>
      </c>
      <c r="AC875" s="154" t="s">
        <v>14746</v>
      </c>
      <c r="AD875" s="154">
        <v>754714632043000</v>
      </c>
      <c r="AE875" s="154" t="s">
        <v>14747</v>
      </c>
      <c r="AF875" s="154" t="s">
        <v>14748</v>
      </c>
    </row>
    <row r="876" spans="1:32">
      <c r="A876" s="154" t="s">
        <v>12753</v>
      </c>
      <c r="B876" s="154" t="s">
        <v>14305</v>
      </c>
      <c r="C876" s="154" t="s">
        <v>12752</v>
      </c>
      <c r="D876" s="154" t="s">
        <v>12754</v>
      </c>
      <c r="E876" s="154" t="s">
        <v>14276</v>
      </c>
      <c r="F876" s="154" t="s">
        <v>14403</v>
      </c>
      <c r="G876" s="154" t="s">
        <v>14404</v>
      </c>
      <c r="H876" s="154" t="s">
        <v>12480</v>
      </c>
      <c r="N876" s="154" t="s">
        <v>15455</v>
      </c>
      <c r="O876" s="154" t="s">
        <v>14833</v>
      </c>
      <c r="P876" s="154" t="s">
        <v>14740</v>
      </c>
      <c r="Q876" s="154" t="s">
        <v>17216</v>
      </c>
      <c r="R876" s="154">
        <v>0</v>
      </c>
      <c r="S876" s="154">
        <v>0</v>
      </c>
      <c r="T876" s="154" t="s">
        <v>14797</v>
      </c>
      <c r="U876" s="154">
        <v>4830362768</v>
      </c>
      <c r="V876" s="154" t="s">
        <v>17218</v>
      </c>
      <c r="Z876" s="154" t="s">
        <v>14745</v>
      </c>
      <c r="AC876" s="154" t="s">
        <v>14746</v>
      </c>
      <c r="AE876" s="154" t="s">
        <v>14747</v>
      </c>
      <c r="AF876" s="154" t="s">
        <v>14748</v>
      </c>
    </row>
    <row r="877" spans="1:32">
      <c r="A877" s="154" t="s">
        <v>2844</v>
      </c>
      <c r="B877" s="154" t="s">
        <v>16004</v>
      </c>
      <c r="C877" s="154" t="s">
        <v>22608</v>
      </c>
      <c r="D877" s="154" t="s">
        <v>22609</v>
      </c>
      <c r="E877" s="154" t="s">
        <v>20319</v>
      </c>
      <c r="G877" s="154" t="s">
        <v>14606</v>
      </c>
      <c r="H877" s="154" t="s">
        <v>2846</v>
      </c>
      <c r="J877" s="154" t="s">
        <v>2847</v>
      </c>
      <c r="N877" s="154" t="s">
        <v>109</v>
      </c>
      <c r="P877" s="154" t="s">
        <v>14740</v>
      </c>
      <c r="Q877" s="154" t="s">
        <v>18954</v>
      </c>
      <c r="T877" s="154" t="s">
        <v>204</v>
      </c>
      <c r="U877" s="154" t="s">
        <v>204</v>
      </c>
      <c r="V877" s="154" t="s">
        <v>204</v>
      </c>
      <c r="AC877" s="154" t="s">
        <v>14746</v>
      </c>
    </row>
    <row r="878" spans="1:32">
      <c r="A878" s="154" t="s">
        <v>1394</v>
      </c>
      <c r="B878" s="154" t="s">
        <v>14307</v>
      </c>
      <c r="C878" s="154" t="s">
        <v>1393</v>
      </c>
      <c r="D878" s="154" t="s">
        <v>22610</v>
      </c>
      <c r="E878" s="154" t="s">
        <v>6</v>
      </c>
      <c r="G878" s="154" t="s">
        <v>14606</v>
      </c>
      <c r="H878" s="154">
        <v>81249724737</v>
      </c>
      <c r="N878" s="154" t="s">
        <v>22611</v>
      </c>
      <c r="P878" s="154" t="s">
        <v>14740</v>
      </c>
      <c r="T878" s="154" t="s">
        <v>14797</v>
      </c>
      <c r="U878" s="154">
        <v>8910238079</v>
      </c>
      <c r="V878" s="154" t="s">
        <v>22612</v>
      </c>
      <c r="AC878" s="154" t="s">
        <v>14746</v>
      </c>
    </row>
    <row r="879" spans="1:32">
      <c r="A879" s="154" t="s">
        <v>7506</v>
      </c>
      <c r="B879" s="154" t="s">
        <v>15303</v>
      </c>
      <c r="C879" s="154" t="s">
        <v>22613</v>
      </c>
      <c r="D879" s="154" t="s">
        <v>7507</v>
      </c>
      <c r="E879" s="154" t="s">
        <v>14466</v>
      </c>
      <c r="F879" s="154" t="s">
        <v>14686</v>
      </c>
      <c r="H879" s="154">
        <v>85270758814</v>
      </c>
      <c r="I879" s="154">
        <v>0</v>
      </c>
      <c r="J879" s="154">
        <v>0</v>
      </c>
      <c r="K879" s="154">
        <v>0</v>
      </c>
      <c r="N879" s="154" t="s">
        <v>21710</v>
      </c>
      <c r="O879" s="154" t="s">
        <v>14988</v>
      </c>
      <c r="P879" s="154" t="s">
        <v>14740</v>
      </c>
      <c r="Q879" s="154" t="s">
        <v>22614</v>
      </c>
      <c r="R879" s="154" t="s">
        <v>22614</v>
      </c>
      <c r="S879" s="154" t="s">
        <v>22614</v>
      </c>
      <c r="T879" s="154" t="s">
        <v>14785</v>
      </c>
      <c r="U879" s="154" t="s">
        <v>22615</v>
      </c>
      <c r="V879" s="154" t="s">
        <v>7505</v>
      </c>
      <c r="Z879" s="154" t="s">
        <v>14745</v>
      </c>
      <c r="AC879" s="154" t="s">
        <v>14746</v>
      </c>
      <c r="AE879" s="154" t="s">
        <v>15226</v>
      </c>
      <c r="AF879" s="154" t="s">
        <v>14748</v>
      </c>
    </row>
    <row r="880" spans="1:32">
      <c r="A880" s="154" t="s">
        <v>18134</v>
      </c>
      <c r="B880" s="154" t="s">
        <v>14735</v>
      </c>
      <c r="C880" s="154" t="s">
        <v>22616</v>
      </c>
      <c r="D880" s="154" t="s">
        <v>22619</v>
      </c>
      <c r="E880" s="154" t="s">
        <v>14477</v>
      </c>
      <c r="F880" s="154" t="s">
        <v>14405</v>
      </c>
      <c r="G880" s="154" t="s">
        <v>22623</v>
      </c>
      <c r="H880" s="154" t="s">
        <v>22617</v>
      </c>
      <c r="I880" s="154" t="s">
        <v>22618</v>
      </c>
      <c r="J880" s="154" t="s">
        <v>1453</v>
      </c>
      <c r="K880" s="154" t="s">
        <v>22618</v>
      </c>
      <c r="M880" s="154" t="s">
        <v>1453</v>
      </c>
      <c r="N880" s="154" t="s">
        <v>14803</v>
      </c>
      <c r="O880" s="154" t="s">
        <v>14804</v>
      </c>
      <c r="P880" s="154" t="s">
        <v>14795</v>
      </c>
      <c r="Q880" s="154" t="s">
        <v>22620</v>
      </c>
      <c r="R880" s="154" t="s">
        <v>1453</v>
      </c>
      <c r="S880" s="154" t="s">
        <v>1453</v>
      </c>
      <c r="T880" s="154" t="s">
        <v>14797</v>
      </c>
      <c r="U880" s="154">
        <v>4860666222</v>
      </c>
      <c r="V880" s="154" t="s">
        <v>22621</v>
      </c>
      <c r="W880" s="154" t="s">
        <v>1453</v>
      </c>
      <c r="X880" s="154" t="s">
        <v>1453</v>
      </c>
      <c r="Y880" s="154" t="s">
        <v>1453</v>
      </c>
      <c r="Z880" s="154" t="s">
        <v>14745</v>
      </c>
      <c r="AB880" s="154" t="s">
        <v>1453</v>
      </c>
      <c r="AC880" s="154" t="s">
        <v>14746</v>
      </c>
      <c r="AD880" s="154" t="s">
        <v>22622</v>
      </c>
      <c r="AE880" s="154" t="s">
        <v>14747</v>
      </c>
      <c r="AF880" s="154" t="s">
        <v>14748</v>
      </c>
    </row>
    <row r="881" spans="1:32">
      <c r="A881" s="154" t="s">
        <v>12252</v>
      </c>
      <c r="B881" s="154" t="s">
        <v>16004</v>
      </c>
      <c r="C881" s="154" t="s">
        <v>12251</v>
      </c>
      <c r="D881" s="154" t="s">
        <v>12253</v>
      </c>
      <c r="E881" s="154" t="s">
        <v>14477</v>
      </c>
      <c r="F881" s="154" t="s">
        <v>14325</v>
      </c>
      <c r="H881" s="154">
        <v>2159574777</v>
      </c>
      <c r="I881" s="154" t="s">
        <v>12254</v>
      </c>
      <c r="K881" s="154" t="s">
        <v>12254</v>
      </c>
      <c r="N881" s="154" t="s">
        <v>14832</v>
      </c>
      <c r="O881" s="154" t="s">
        <v>14833</v>
      </c>
      <c r="P881" s="154" t="s">
        <v>14740</v>
      </c>
      <c r="Q881" s="154" t="s">
        <v>22624</v>
      </c>
      <c r="R881" s="154">
        <v>0</v>
      </c>
      <c r="S881" s="154">
        <v>0</v>
      </c>
      <c r="T881" s="154" t="s">
        <v>14797</v>
      </c>
      <c r="U881" s="154">
        <v>7015300345</v>
      </c>
      <c r="V881" s="154" t="s">
        <v>22625</v>
      </c>
      <c r="Z881" s="154" t="s">
        <v>14745</v>
      </c>
      <c r="AC881" s="154" t="s">
        <v>14746</v>
      </c>
      <c r="AD881" s="154">
        <v>804447647034000</v>
      </c>
      <c r="AE881" s="154" t="s">
        <v>14755</v>
      </c>
      <c r="AF881" s="154" t="s">
        <v>14748</v>
      </c>
    </row>
    <row r="882" spans="1:32">
      <c r="A882" s="154" t="s">
        <v>8814</v>
      </c>
      <c r="B882" s="154" t="s">
        <v>14307</v>
      </c>
      <c r="C882" s="154" t="s">
        <v>22626</v>
      </c>
      <c r="D882" s="154" t="s">
        <v>22627</v>
      </c>
      <c r="E882" s="154" t="s">
        <v>14934</v>
      </c>
      <c r="F882" s="154" t="s">
        <v>14935</v>
      </c>
      <c r="G882" s="154">
        <v>0</v>
      </c>
      <c r="H882" s="154" t="s">
        <v>8816</v>
      </c>
      <c r="I882" s="154">
        <v>0</v>
      </c>
      <c r="J882" s="154">
        <v>0</v>
      </c>
      <c r="K882" s="154">
        <v>0</v>
      </c>
      <c r="M882" s="154" t="s">
        <v>22628</v>
      </c>
      <c r="N882" s="154" t="s">
        <v>18689</v>
      </c>
      <c r="O882" s="154" t="s">
        <v>14988</v>
      </c>
      <c r="P882" s="154" t="s">
        <v>14740</v>
      </c>
      <c r="Q882" s="154">
        <v>0</v>
      </c>
      <c r="R882" s="154">
        <v>0</v>
      </c>
      <c r="S882" s="154">
        <v>0</v>
      </c>
      <c r="T882" s="154" t="s">
        <v>14839</v>
      </c>
      <c r="U882" s="154" t="s">
        <v>22629</v>
      </c>
      <c r="V882" s="154" t="s">
        <v>8813</v>
      </c>
      <c r="W882" s="154">
        <v>0</v>
      </c>
      <c r="X882" s="154">
        <v>0</v>
      </c>
      <c r="Y882" s="154">
        <v>0</v>
      </c>
      <c r="Z882" s="154" t="s">
        <v>14745</v>
      </c>
      <c r="AA882" s="154">
        <v>0</v>
      </c>
      <c r="AB882" s="154">
        <v>0</v>
      </c>
      <c r="AC882" s="154" t="s">
        <v>14746</v>
      </c>
      <c r="AE882" s="154" t="s">
        <v>15226</v>
      </c>
      <c r="AF882" s="154" t="s">
        <v>14748</v>
      </c>
    </row>
    <row r="883" spans="1:32">
      <c r="A883" s="154" t="s">
        <v>3374</v>
      </c>
      <c r="B883" s="154" t="s">
        <v>16004</v>
      </c>
      <c r="C883" s="154" t="s">
        <v>22630</v>
      </c>
      <c r="D883" s="154" t="s">
        <v>3375</v>
      </c>
      <c r="E883" s="154" t="s">
        <v>14324</v>
      </c>
      <c r="G883" s="154" t="s">
        <v>14606</v>
      </c>
      <c r="H883" s="154" t="s">
        <v>3376</v>
      </c>
      <c r="I883" s="154" t="s">
        <v>3377</v>
      </c>
      <c r="J883" s="154" t="s">
        <v>3378</v>
      </c>
      <c r="K883" s="154" t="s">
        <v>3377</v>
      </c>
      <c r="N883" s="154" t="s">
        <v>1791</v>
      </c>
      <c r="P883" s="154" t="s">
        <v>14740</v>
      </c>
      <c r="Q883" s="154" t="s">
        <v>22631</v>
      </c>
      <c r="T883" s="154">
        <v>0</v>
      </c>
      <c r="U883" s="154">
        <v>0</v>
      </c>
      <c r="V883" s="154">
        <v>0</v>
      </c>
      <c r="W883" s="154">
        <v>4</v>
      </c>
      <c r="X883" s="154">
        <v>2007</v>
      </c>
      <c r="Z883" s="154" t="s">
        <v>14745</v>
      </c>
      <c r="AC883" s="154" t="s">
        <v>14746</v>
      </c>
    </row>
    <row r="884" spans="1:32">
      <c r="A884" s="154" t="s">
        <v>2695</v>
      </c>
      <c r="B884" s="154" t="s">
        <v>14735</v>
      </c>
      <c r="C884" s="154" t="s">
        <v>22632</v>
      </c>
      <c r="D884" s="154" t="s">
        <v>2696</v>
      </c>
      <c r="E884" s="154" t="s">
        <v>14934</v>
      </c>
      <c r="G884" s="154" t="s">
        <v>14606</v>
      </c>
      <c r="H884" s="154">
        <v>81242531999</v>
      </c>
      <c r="N884" s="154" t="s">
        <v>22633</v>
      </c>
      <c r="P884" s="154" t="s">
        <v>14740</v>
      </c>
      <c r="Q884" s="154" t="s">
        <v>7401</v>
      </c>
      <c r="T884" s="154" t="s">
        <v>3689</v>
      </c>
      <c r="U884" s="154" t="s">
        <v>3689</v>
      </c>
      <c r="V884" s="154" t="s">
        <v>22634</v>
      </c>
      <c r="AC884" s="154" t="s">
        <v>14746</v>
      </c>
    </row>
    <row r="885" spans="1:32">
      <c r="A885" s="154" t="s">
        <v>6899</v>
      </c>
      <c r="B885" s="154" t="s">
        <v>16004</v>
      </c>
      <c r="C885" s="154" t="s">
        <v>22635</v>
      </c>
      <c r="D885" s="154" t="s">
        <v>6900</v>
      </c>
      <c r="E885" s="154" t="s">
        <v>15693</v>
      </c>
      <c r="F885" s="154" t="s">
        <v>14410</v>
      </c>
      <c r="G885" s="154" t="s">
        <v>22639</v>
      </c>
      <c r="H885" s="154" t="s">
        <v>6901</v>
      </c>
      <c r="J885" s="154" t="s">
        <v>6901</v>
      </c>
      <c r="N885" s="154" t="s">
        <v>14848</v>
      </c>
      <c r="O885" s="154" t="s">
        <v>14804</v>
      </c>
      <c r="P885" s="154" t="s">
        <v>14740</v>
      </c>
      <c r="Q885" s="154" t="s">
        <v>22636</v>
      </c>
      <c r="R885" s="154" t="s">
        <v>22637</v>
      </c>
      <c r="S885" s="154" t="s">
        <v>22637</v>
      </c>
      <c r="T885" s="154" t="s">
        <v>14797</v>
      </c>
      <c r="U885" s="154">
        <v>3789265321</v>
      </c>
      <c r="V885" s="154" t="s">
        <v>22638</v>
      </c>
      <c r="Z885" s="154" t="s">
        <v>14745</v>
      </c>
      <c r="AC885" s="154" t="s">
        <v>14746</v>
      </c>
      <c r="AE885" s="154" t="s">
        <v>15226</v>
      </c>
      <c r="AF885" s="154" t="s">
        <v>14748</v>
      </c>
    </row>
    <row r="886" spans="1:32">
      <c r="A886" s="154" t="s">
        <v>10276</v>
      </c>
      <c r="B886" s="154" t="s">
        <v>16004</v>
      </c>
      <c r="C886" s="154" t="s">
        <v>10275</v>
      </c>
      <c r="D886" s="154" t="s">
        <v>10277</v>
      </c>
      <c r="E886" s="154" t="s">
        <v>15424</v>
      </c>
      <c r="F886" s="154" t="s">
        <v>15378</v>
      </c>
      <c r="G886" s="154" t="s">
        <v>22641</v>
      </c>
      <c r="H886" s="154" t="s">
        <v>10278</v>
      </c>
      <c r="N886" s="154" t="s">
        <v>15434</v>
      </c>
      <c r="O886" s="154" t="s">
        <v>14804</v>
      </c>
      <c r="P886" s="154" t="s">
        <v>14795</v>
      </c>
      <c r="Q886" s="154">
        <v>0</v>
      </c>
      <c r="R886" s="154">
        <v>0</v>
      </c>
      <c r="S886" s="154">
        <v>0</v>
      </c>
      <c r="T886" s="154" t="s">
        <v>14797</v>
      </c>
      <c r="U886" s="154">
        <v>353700429</v>
      </c>
      <c r="V886" s="154" t="s">
        <v>22640</v>
      </c>
      <c r="Z886" s="154" t="s">
        <v>14745</v>
      </c>
      <c r="AC886" s="154" t="s">
        <v>14746</v>
      </c>
      <c r="AE886" s="154" t="s">
        <v>14747</v>
      </c>
      <c r="AF886" s="154" t="s">
        <v>14748</v>
      </c>
    </row>
    <row r="887" spans="1:32">
      <c r="A887" s="154" t="s">
        <v>9053</v>
      </c>
      <c r="B887" s="154" t="s">
        <v>14305</v>
      </c>
      <c r="C887" s="154" t="s">
        <v>22642</v>
      </c>
      <c r="D887" s="154" t="s">
        <v>22643</v>
      </c>
      <c r="E887" s="154" t="s">
        <v>20560</v>
      </c>
      <c r="F887" s="154" t="s">
        <v>14480</v>
      </c>
      <c r="G887" s="154">
        <v>0</v>
      </c>
      <c r="H887" s="154">
        <v>0</v>
      </c>
      <c r="I887" s="154">
        <v>0</v>
      </c>
      <c r="J887" s="154">
        <v>0</v>
      </c>
      <c r="K887" s="154">
        <v>0</v>
      </c>
      <c r="M887" s="154" t="s">
        <v>22644</v>
      </c>
      <c r="N887" s="154" t="s">
        <v>14910</v>
      </c>
      <c r="O887" s="154" t="s">
        <v>14794</v>
      </c>
      <c r="P887" s="154" t="s">
        <v>14740</v>
      </c>
      <c r="Q887" s="154">
        <v>0</v>
      </c>
      <c r="R887" s="154">
        <v>0</v>
      </c>
      <c r="S887" s="154">
        <v>0</v>
      </c>
      <c r="T887" s="154">
        <v>0</v>
      </c>
      <c r="U887" s="154">
        <v>0</v>
      </c>
      <c r="V887" s="154">
        <v>0</v>
      </c>
      <c r="W887" s="154">
        <v>0</v>
      </c>
      <c r="X887" s="154">
        <v>0</v>
      </c>
      <c r="Y887" s="154">
        <v>0</v>
      </c>
      <c r="Z887" s="154" t="s">
        <v>14745</v>
      </c>
      <c r="AA887" s="154">
        <v>0</v>
      </c>
      <c r="AB887" s="154">
        <v>0</v>
      </c>
      <c r="AC887" s="154" t="s">
        <v>14746</v>
      </c>
      <c r="AE887" s="154" t="s">
        <v>15226</v>
      </c>
      <c r="AF887" s="154" t="s">
        <v>14748</v>
      </c>
    </row>
    <row r="888" spans="1:32">
      <c r="A888" s="154" t="s">
        <v>7424</v>
      </c>
      <c r="B888" s="154" t="s">
        <v>16004</v>
      </c>
      <c r="C888" s="154" t="s">
        <v>22645</v>
      </c>
      <c r="D888" s="154" t="s">
        <v>7425</v>
      </c>
      <c r="E888" s="154" t="s">
        <v>14396</v>
      </c>
      <c r="F888" s="154" t="s">
        <v>14461</v>
      </c>
      <c r="H888" s="154" t="s">
        <v>7426</v>
      </c>
      <c r="I888" s="154" t="s">
        <v>7427</v>
      </c>
      <c r="J888" s="154" t="s">
        <v>7428</v>
      </c>
      <c r="K888" s="154" t="s">
        <v>7427</v>
      </c>
      <c r="N888" s="154" t="s">
        <v>14832</v>
      </c>
      <c r="O888" s="154" t="s">
        <v>14833</v>
      </c>
      <c r="P888" s="154" t="s">
        <v>14740</v>
      </c>
      <c r="Q888" s="154" t="s">
        <v>7893</v>
      </c>
      <c r="R888" s="154" t="s">
        <v>7893</v>
      </c>
      <c r="S888" s="154" t="s">
        <v>7893</v>
      </c>
      <c r="T888" s="154" t="s">
        <v>14785</v>
      </c>
      <c r="U888" s="154" t="s">
        <v>22646</v>
      </c>
      <c r="V888" s="154" t="s">
        <v>22647</v>
      </c>
      <c r="Z888" s="154" t="s">
        <v>14745</v>
      </c>
      <c r="AC888" s="154" t="s">
        <v>14746</v>
      </c>
      <c r="AD888" s="154" t="s">
        <v>22648</v>
      </c>
      <c r="AE888" s="154" t="s">
        <v>14746</v>
      </c>
      <c r="AF888" s="154" t="s">
        <v>16903</v>
      </c>
    </row>
    <row r="889" spans="1:32">
      <c r="A889" s="154" t="s">
        <v>670</v>
      </c>
      <c r="B889" s="154" t="s">
        <v>16004</v>
      </c>
      <c r="C889" s="154" t="s">
        <v>669</v>
      </c>
      <c r="D889" s="154" t="s">
        <v>671</v>
      </c>
      <c r="E889" s="154" t="s">
        <v>6</v>
      </c>
      <c r="G889" s="154" t="s">
        <v>14606</v>
      </c>
      <c r="H889" s="154" t="s">
        <v>672</v>
      </c>
      <c r="J889" s="154" t="s">
        <v>673</v>
      </c>
      <c r="M889" s="154" t="s">
        <v>6</v>
      </c>
      <c r="N889" s="154" t="s">
        <v>15933</v>
      </c>
      <c r="P889" s="154" t="s">
        <v>14740</v>
      </c>
      <c r="Q889" s="154" t="s">
        <v>22649</v>
      </c>
      <c r="T889" s="154" t="s">
        <v>6</v>
      </c>
      <c r="U889" s="154" t="s">
        <v>6</v>
      </c>
      <c r="V889" s="154" t="s">
        <v>6</v>
      </c>
      <c r="AC889" s="154" t="s">
        <v>14746</v>
      </c>
    </row>
    <row r="890" spans="1:32">
      <c r="A890" s="154" t="s">
        <v>5021</v>
      </c>
      <c r="B890" s="154" t="s">
        <v>17326</v>
      </c>
      <c r="C890" s="154" t="s">
        <v>22650</v>
      </c>
      <c r="D890" s="154" t="s">
        <v>5022</v>
      </c>
      <c r="E890" s="154" t="s">
        <v>14333</v>
      </c>
      <c r="F890" s="154" t="s">
        <v>14325</v>
      </c>
      <c r="G890" s="154" t="s">
        <v>22653</v>
      </c>
      <c r="H890" s="154" t="s">
        <v>22651</v>
      </c>
      <c r="I890" s="154" t="s">
        <v>5024</v>
      </c>
      <c r="J890" s="154" t="s">
        <v>22651</v>
      </c>
      <c r="K890" s="154" t="s">
        <v>5024</v>
      </c>
      <c r="N890" s="154" t="s">
        <v>469</v>
      </c>
      <c r="P890" s="154" t="s">
        <v>14740</v>
      </c>
      <c r="Q890" s="154" t="s">
        <v>19816</v>
      </c>
      <c r="R890" s="154" t="s">
        <v>19816</v>
      </c>
      <c r="S890" s="154" t="s">
        <v>19816</v>
      </c>
      <c r="T890" s="154" t="s">
        <v>14797</v>
      </c>
      <c r="U890" s="154">
        <v>1458965235</v>
      </c>
      <c r="V890" s="154" t="s">
        <v>22652</v>
      </c>
      <c r="Z890" s="154" t="s">
        <v>14745</v>
      </c>
      <c r="AC890" s="154" t="s">
        <v>14746</v>
      </c>
      <c r="AE890" s="154" t="s">
        <v>15226</v>
      </c>
      <c r="AF890" s="154" t="s">
        <v>14748</v>
      </c>
    </row>
    <row r="891" spans="1:32">
      <c r="A891" s="154" t="s">
        <v>5563</v>
      </c>
      <c r="B891" s="154" t="s">
        <v>16004</v>
      </c>
      <c r="C891" s="154" t="s">
        <v>22654</v>
      </c>
      <c r="D891" s="154" t="s">
        <v>22655</v>
      </c>
      <c r="E891" s="154" t="s">
        <v>14396</v>
      </c>
      <c r="F891" s="154" t="s">
        <v>14403</v>
      </c>
      <c r="G891" s="154" t="s">
        <v>22661</v>
      </c>
      <c r="H891" s="154" t="s">
        <v>5565</v>
      </c>
      <c r="I891" s="154" t="s">
        <v>5566</v>
      </c>
      <c r="J891" s="154" t="s">
        <v>5567</v>
      </c>
      <c r="K891" s="154" t="s">
        <v>5566</v>
      </c>
      <c r="N891" s="154" t="s">
        <v>14848</v>
      </c>
      <c r="O891" s="154" t="s">
        <v>14804</v>
      </c>
      <c r="P891" s="154" t="s">
        <v>14795</v>
      </c>
      <c r="Q891" s="154" t="s">
        <v>22656</v>
      </c>
      <c r="R891" s="154" t="s">
        <v>1453</v>
      </c>
      <c r="S891" s="154" t="s">
        <v>22657</v>
      </c>
      <c r="T891" s="154" t="s">
        <v>22658</v>
      </c>
      <c r="U891" s="154" t="s">
        <v>22659</v>
      </c>
      <c r="V891" s="154" t="s">
        <v>22660</v>
      </c>
      <c r="W891" s="154">
        <v>51</v>
      </c>
      <c r="X891" s="154">
        <v>1962</v>
      </c>
      <c r="Z891" s="154" t="s">
        <v>14745</v>
      </c>
      <c r="AC891" s="154" t="s">
        <v>14746</v>
      </c>
      <c r="AE891" s="154" t="s">
        <v>15226</v>
      </c>
      <c r="AF891" s="154" t="s">
        <v>14748</v>
      </c>
    </row>
    <row r="892" spans="1:32">
      <c r="A892" s="154" t="s">
        <v>6384</v>
      </c>
      <c r="B892" s="154" t="s">
        <v>15303</v>
      </c>
      <c r="C892" s="154" t="s">
        <v>22662</v>
      </c>
      <c r="D892" s="154" t="s">
        <v>6385</v>
      </c>
      <c r="E892" s="154" t="s">
        <v>14934</v>
      </c>
      <c r="F892" s="154" t="s">
        <v>14401</v>
      </c>
      <c r="G892" s="154" t="s">
        <v>22664</v>
      </c>
      <c r="H892" s="154">
        <v>61.770104719999999</v>
      </c>
      <c r="N892" s="154" t="s">
        <v>15041</v>
      </c>
      <c r="O892" s="154" t="s">
        <v>14988</v>
      </c>
      <c r="P892" s="154" t="s">
        <v>14795</v>
      </c>
      <c r="Q892" s="154">
        <v>61.770104719999999</v>
      </c>
      <c r="R892" s="154" t="s">
        <v>6383</v>
      </c>
      <c r="S892" s="154" t="s">
        <v>6383</v>
      </c>
      <c r="T892" s="154" t="s">
        <v>14907</v>
      </c>
      <c r="U892" s="154">
        <v>182018544</v>
      </c>
      <c r="V892" s="154" t="s">
        <v>22663</v>
      </c>
      <c r="W892" s="154">
        <v>2008</v>
      </c>
      <c r="X892" s="154">
        <v>2008</v>
      </c>
      <c r="Y892" s="154">
        <v>1</v>
      </c>
      <c r="Z892" s="154" t="s">
        <v>14745</v>
      </c>
      <c r="AB892" s="154">
        <v>3</v>
      </c>
      <c r="AC892" s="154" t="s">
        <v>14746</v>
      </c>
      <c r="AE892" s="154" t="s">
        <v>15226</v>
      </c>
      <c r="AF892" s="154" t="s">
        <v>14748</v>
      </c>
    </row>
    <row r="893" spans="1:32">
      <c r="A893" s="154" t="s">
        <v>4672</v>
      </c>
      <c r="B893" s="154" t="s">
        <v>14305</v>
      </c>
      <c r="C893" s="154" t="s">
        <v>22665</v>
      </c>
      <c r="D893" s="154" t="s">
        <v>22667</v>
      </c>
      <c r="E893" s="154" t="s">
        <v>14333</v>
      </c>
      <c r="F893" s="154" t="s">
        <v>14325</v>
      </c>
      <c r="G893" s="154" t="s">
        <v>14606</v>
      </c>
      <c r="H893" s="154" t="s">
        <v>4674</v>
      </c>
      <c r="I893" s="154" t="s">
        <v>204</v>
      </c>
      <c r="J893" s="154" t="s">
        <v>4674</v>
      </c>
      <c r="K893" s="154" t="s">
        <v>204</v>
      </c>
      <c r="L893" s="154" t="s">
        <v>22666</v>
      </c>
      <c r="N893" s="154" t="s">
        <v>109</v>
      </c>
      <c r="P893" s="154" t="s">
        <v>14740</v>
      </c>
      <c r="Q893" s="154" t="s">
        <v>22668</v>
      </c>
      <c r="T893" s="154" t="s">
        <v>14797</v>
      </c>
      <c r="U893" s="154">
        <v>50000826</v>
      </c>
      <c r="V893" s="154" t="s">
        <v>22669</v>
      </c>
      <c r="W893" s="154" t="s">
        <v>204</v>
      </c>
      <c r="X893" s="154" t="s">
        <v>204</v>
      </c>
      <c r="Y893" s="154" t="s">
        <v>204</v>
      </c>
      <c r="Z893" s="154" t="s">
        <v>14745</v>
      </c>
      <c r="AA893" s="154" t="s">
        <v>204</v>
      </c>
      <c r="AB893" s="154" t="s">
        <v>204</v>
      </c>
      <c r="AC893" s="154" t="s">
        <v>14746</v>
      </c>
      <c r="AE893" s="154" t="s">
        <v>15226</v>
      </c>
      <c r="AF893" s="154" t="s">
        <v>14748</v>
      </c>
    </row>
    <row r="894" spans="1:32">
      <c r="A894" s="154" t="s">
        <v>12635</v>
      </c>
      <c r="B894" s="154" t="s">
        <v>16004</v>
      </c>
      <c r="C894" s="154" t="s">
        <v>12634</v>
      </c>
      <c r="D894" s="154" t="s">
        <v>22670</v>
      </c>
      <c r="E894" s="154" t="s">
        <v>16255</v>
      </c>
      <c r="F894" s="154" t="s">
        <v>16173</v>
      </c>
      <c r="H894" s="154" t="s">
        <v>12637</v>
      </c>
      <c r="N894" s="154" t="s">
        <v>15129</v>
      </c>
      <c r="O894" s="154" t="s">
        <v>14794</v>
      </c>
      <c r="P894" s="154" t="s">
        <v>14740</v>
      </c>
      <c r="Q894" s="154" t="s">
        <v>14875</v>
      </c>
      <c r="R894" s="154">
        <v>0</v>
      </c>
      <c r="S894" s="154">
        <v>0</v>
      </c>
      <c r="T894" s="154" t="s">
        <v>14785</v>
      </c>
      <c r="U894" s="154">
        <v>1220005548048</v>
      </c>
      <c r="V894" s="154" t="s">
        <v>22671</v>
      </c>
      <c r="Z894" s="154" t="s">
        <v>14745</v>
      </c>
      <c r="AC894" s="154" t="s">
        <v>14746</v>
      </c>
      <c r="AD894" s="154">
        <v>10710440055000</v>
      </c>
      <c r="AE894" s="154" t="s">
        <v>14755</v>
      </c>
      <c r="AF894" s="154" t="s">
        <v>14748</v>
      </c>
    </row>
    <row r="895" spans="1:32">
      <c r="A895" s="154" t="s">
        <v>995</v>
      </c>
      <c r="B895" s="154" t="s">
        <v>22672</v>
      </c>
      <c r="C895" s="154" t="s">
        <v>994</v>
      </c>
      <c r="D895" s="154" t="s">
        <v>996</v>
      </c>
      <c r="E895" s="154" t="s">
        <v>6</v>
      </c>
      <c r="G895" s="154" t="s">
        <v>14606</v>
      </c>
      <c r="H895" s="154" t="s">
        <v>997</v>
      </c>
      <c r="M895" s="154" t="s">
        <v>6</v>
      </c>
      <c r="N895" s="154" t="s">
        <v>2273</v>
      </c>
      <c r="P895" s="154" t="s">
        <v>14740</v>
      </c>
      <c r="T895" s="154" t="s">
        <v>6</v>
      </c>
      <c r="U895" s="154" t="s">
        <v>6</v>
      </c>
      <c r="V895" s="154" t="s">
        <v>6</v>
      </c>
      <c r="AC895" s="154" t="s">
        <v>14746</v>
      </c>
    </row>
    <row r="896" spans="1:32">
      <c r="A896" s="154" t="s">
        <v>1540</v>
      </c>
      <c r="B896" s="154" t="s">
        <v>14735</v>
      </c>
      <c r="C896" s="154" t="s">
        <v>1539</v>
      </c>
      <c r="D896" s="154" t="s">
        <v>1541</v>
      </c>
      <c r="E896" s="154" t="s">
        <v>6</v>
      </c>
      <c r="G896" s="154" t="s">
        <v>14606</v>
      </c>
      <c r="H896" s="154" t="s">
        <v>1542</v>
      </c>
      <c r="J896" s="154" t="s">
        <v>1543</v>
      </c>
      <c r="AC896" s="154" t="s">
        <v>14746</v>
      </c>
    </row>
    <row r="897" spans="1:32">
      <c r="A897" s="154" t="s">
        <v>4501</v>
      </c>
      <c r="B897" s="154" t="s">
        <v>14305</v>
      </c>
      <c r="C897" s="154" t="s">
        <v>22673</v>
      </c>
      <c r="D897" s="154" t="s">
        <v>4502</v>
      </c>
      <c r="E897" s="154" t="s">
        <v>14333</v>
      </c>
      <c r="F897" s="154" t="s">
        <v>14325</v>
      </c>
      <c r="G897" s="154" t="s">
        <v>14606</v>
      </c>
      <c r="H897" s="154" t="s">
        <v>4503</v>
      </c>
      <c r="I897" s="154" t="s">
        <v>4504</v>
      </c>
      <c r="J897" s="154">
        <v>215850225</v>
      </c>
      <c r="K897" s="154" t="s">
        <v>4504</v>
      </c>
      <c r="L897" s="154" t="s">
        <v>22674</v>
      </c>
      <c r="N897" s="154" t="s">
        <v>11834</v>
      </c>
      <c r="P897" s="154" t="s">
        <v>14740</v>
      </c>
      <c r="Q897" s="154" t="s">
        <v>22675</v>
      </c>
      <c r="T897" s="154" t="s">
        <v>14797</v>
      </c>
      <c r="U897" s="154">
        <v>2873011190</v>
      </c>
      <c r="V897" s="154" t="s">
        <v>22676</v>
      </c>
      <c r="W897" s="154" t="s">
        <v>204</v>
      </c>
      <c r="X897" s="154" t="s">
        <v>204</v>
      </c>
      <c r="Y897" s="154" t="s">
        <v>204</v>
      </c>
      <c r="Z897" s="154" t="s">
        <v>14745</v>
      </c>
      <c r="AA897" s="154" t="s">
        <v>204</v>
      </c>
      <c r="AB897" s="154" t="s">
        <v>204</v>
      </c>
      <c r="AC897" s="154" t="s">
        <v>14746</v>
      </c>
      <c r="AE897" s="154" t="s">
        <v>15226</v>
      </c>
      <c r="AF897" s="154" t="s">
        <v>14748</v>
      </c>
    </row>
    <row r="898" spans="1:32">
      <c r="A898" s="154" t="s">
        <v>11499</v>
      </c>
      <c r="B898" s="154" t="s">
        <v>14305</v>
      </c>
      <c r="C898" s="154" t="s">
        <v>22677</v>
      </c>
      <c r="D898" s="154" t="s">
        <v>11500</v>
      </c>
      <c r="E898" s="154" t="s">
        <v>14396</v>
      </c>
      <c r="F898" s="154" t="s">
        <v>14397</v>
      </c>
      <c r="G898" s="154" t="s">
        <v>22682</v>
      </c>
      <c r="H898" s="154" t="s">
        <v>11501</v>
      </c>
      <c r="N898" s="154" t="s">
        <v>15771</v>
      </c>
      <c r="O898" s="154" t="s">
        <v>14988</v>
      </c>
      <c r="P898" s="154" t="s">
        <v>14740</v>
      </c>
      <c r="Q898" s="154" t="s">
        <v>22678</v>
      </c>
      <c r="R898" s="154">
        <v>0</v>
      </c>
      <c r="S898" s="154">
        <v>0</v>
      </c>
      <c r="T898" s="154" t="s">
        <v>22679</v>
      </c>
      <c r="U898" s="154" t="s">
        <v>22680</v>
      </c>
      <c r="V898" s="154" t="s">
        <v>22681</v>
      </c>
      <c r="Z898" s="154" t="s">
        <v>14745</v>
      </c>
      <c r="AC898" s="154" t="s">
        <v>14746</v>
      </c>
      <c r="AE898" s="154" t="s">
        <v>14747</v>
      </c>
      <c r="AF898" s="154" t="s">
        <v>14748</v>
      </c>
    </row>
    <row r="899" spans="1:32">
      <c r="A899" s="154" t="s">
        <v>1914</v>
      </c>
      <c r="B899" s="154" t="s">
        <v>14305</v>
      </c>
      <c r="C899" s="154" t="s">
        <v>22683</v>
      </c>
      <c r="D899" s="154" t="s">
        <v>22685</v>
      </c>
      <c r="E899" s="154" t="s">
        <v>6</v>
      </c>
      <c r="G899" s="154" t="s">
        <v>14606</v>
      </c>
      <c r="H899" s="154" t="s">
        <v>1916</v>
      </c>
      <c r="L899" s="154" t="s">
        <v>22684</v>
      </c>
      <c r="AC899" s="154" t="s">
        <v>14746</v>
      </c>
    </row>
    <row r="900" spans="1:32">
      <c r="A900" s="154" t="s">
        <v>5978</v>
      </c>
      <c r="B900" s="154" t="s">
        <v>16004</v>
      </c>
      <c r="C900" s="154" t="s">
        <v>22686</v>
      </c>
      <c r="D900" s="154" t="s">
        <v>5979</v>
      </c>
      <c r="E900" s="154" t="s">
        <v>14665</v>
      </c>
      <c r="F900" s="154" t="s">
        <v>16443</v>
      </c>
      <c r="G900" s="154" t="s">
        <v>22690</v>
      </c>
      <c r="H900" s="154">
        <v>8156182486</v>
      </c>
      <c r="N900" s="154" t="s">
        <v>22315</v>
      </c>
      <c r="O900" s="154" t="s">
        <v>14794</v>
      </c>
      <c r="P900" s="154" t="s">
        <v>14740</v>
      </c>
      <c r="Q900" s="154" t="s">
        <v>22687</v>
      </c>
      <c r="R900" s="154">
        <v>0</v>
      </c>
      <c r="S900" s="154">
        <v>0</v>
      </c>
      <c r="T900" s="154" t="s">
        <v>22688</v>
      </c>
      <c r="U900" s="154">
        <v>3773812868</v>
      </c>
      <c r="V900" s="154" t="s">
        <v>22689</v>
      </c>
      <c r="Z900" s="154" t="s">
        <v>14745</v>
      </c>
      <c r="AC900" s="154" t="s">
        <v>14746</v>
      </c>
      <c r="AE900" s="154" t="s">
        <v>15226</v>
      </c>
      <c r="AF900" s="154" t="s">
        <v>14748</v>
      </c>
    </row>
    <row r="901" spans="1:32">
      <c r="A901" s="154" t="s">
        <v>4443</v>
      </c>
      <c r="B901" s="154" t="s">
        <v>16004</v>
      </c>
      <c r="C901" s="154" t="s">
        <v>22691</v>
      </c>
      <c r="D901" s="154" t="s">
        <v>4444</v>
      </c>
      <c r="E901" s="154" t="s">
        <v>14704</v>
      </c>
      <c r="F901" s="154" t="s">
        <v>19067</v>
      </c>
      <c r="G901" s="154" t="s">
        <v>14606</v>
      </c>
      <c r="H901" s="154">
        <v>0</v>
      </c>
      <c r="N901" s="154" t="s">
        <v>22692</v>
      </c>
      <c r="P901" s="154" t="s">
        <v>14740</v>
      </c>
      <c r="Q901" s="154" t="s">
        <v>4442</v>
      </c>
      <c r="T901" s="154" t="s">
        <v>14797</v>
      </c>
      <c r="U901" s="154" t="s">
        <v>4442</v>
      </c>
      <c r="V901" s="154">
        <v>460034028</v>
      </c>
      <c r="Z901" s="154" t="s">
        <v>14745</v>
      </c>
      <c r="AC901" s="154" t="s">
        <v>14746</v>
      </c>
      <c r="AE901" s="154" t="s">
        <v>15226</v>
      </c>
      <c r="AF901" s="154" t="s">
        <v>14748</v>
      </c>
    </row>
    <row r="902" spans="1:32">
      <c r="A902" s="154" t="s">
        <v>3519</v>
      </c>
      <c r="B902" s="154" t="s">
        <v>14307</v>
      </c>
      <c r="C902" s="154" t="s">
        <v>22693</v>
      </c>
      <c r="D902" s="154" t="s">
        <v>22695</v>
      </c>
      <c r="E902" s="154" t="s">
        <v>14934</v>
      </c>
      <c r="G902" s="154" t="s">
        <v>14606</v>
      </c>
      <c r="H902" s="154" t="s">
        <v>3521</v>
      </c>
      <c r="I902" s="154" t="s">
        <v>1453</v>
      </c>
      <c r="J902" s="154" t="s">
        <v>1453</v>
      </c>
      <c r="K902" s="154" t="s">
        <v>1453</v>
      </c>
      <c r="L902" s="154" t="s">
        <v>22694</v>
      </c>
      <c r="N902" s="154" t="s">
        <v>15927</v>
      </c>
      <c r="P902" s="154" t="s">
        <v>14740</v>
      </c>
      <c r="Q902" s="154" t="s">
        <v>22696</v>
      </c>
      <c r="T902" s="154" t="s">
        <v>22697</v>
      </c>
      <c r="U902" s="154" t="s">
        <v>22698</v>
      </c>
      <c r="V902" s="154" t="s">
        <v>3518</v>
      </c>
      <c r="W902" s="154" t="s">
        <v>1453</v>
      </c>
      <c r="X902" s="154" t="s">
        <v>1453</v>
      </c>
      <c r="Y902" s="154" t="s">
        <v>1453</v>
      </c>
      <c r="Z902" s="154" t="s">
        <v>14745</v>
      </c>
      <c r="AA902" s="154" t="s">
        <v>1453</v>
      </c>
      <c r="AB902" s="154" t="s">
        <v>1453</v>
      </c>
      <c r="AC902" s="154" t="s">
        <v>14746</v>
      </c>
    </row>
    <row r="903" spans="1:32">
      <c r="A903" s="154" t="s">
        <v>9327</v>
      </c>
      <c r="B903" s="154" t="s">
        <v>15303</v>
      </c>
      <c r="C903" s="154" t="s">
        <v>22699</v>
      </c>
      <c r="D903" s="154" t="s">
        <v>9328</v>
      </c>
      <c r="E903" s="154" t="s">
        <v>14934</v>
      </c>
      <c r="F903" s="154" t="s">
        <v>14935</v>
      </c>
      <c r="G903" s="154" t="s">
        <v>22701</v>
      </c>
      <c r="H903" s="154">
        <v>85339368153</v>
      </c>
      <c r="J903" s="154">
        <v>87863883201</v>
      </c>
      <c r="N903" s="154" t="s">
        <v>22700</v>
      </c>
      <c r="O903" s="154" t="s">
        <v>19177</v>
      </c>
      <c r="P903" s="154" t="s">
        <v>14740</v>
      </c>
      <c r="Q903" s="154" t="s">
        <v>9326</v>
      </c>
      <c r="R903" s="154">
        <v>0</v>
      </c>
      <c r="S903" s="154">
        <v>0</v>
      </c>
      <c r="T903" s="154" t="s">
        <v>14850</v>
      </c>
      <c r="U903" s="154">
        <v>476801014227539</v>
      </c>
      <c r="V903" s="154" t="s">
        <v>9326</v>
      </c>
      <c r="Z903" s="154" t="s">
        <v>14745</v>
      </c>
      <c r="AC903" s="154" t="s">
        <v>14746</v>
      </c>
      <c r="AE903" s="154" t="s">
        <v>15226</v>
      </c>
      <c r="AF903" s="154" t="s">
        <v>14748</v>
      </c>
    </row>
    <row r="904" spans="1:32">
      <c r="A904" s="154" t="s">
        <v>7903</v>
      </c>
      <c r="B904" s="154" t="s">
        <v>14307</v>
      </c>
      <c r="C904" s="154" t="s">
        <v>22702</v>
      </c>
      <c r="D904" s="154" t="s">
        <v>7904</v>
      </c>
      <c r="E904" s="154" t="s">
        <v>14934</v>
      </c>
      <c r="F904" s="154" t="s">
        <v>14935</v>
      </c>
      <c r="H904" s="154">
        <v>82134565656</v>
      </c>
      <c r="N904" s="154" t="s">
        <v>15401</v>
      </c>
      <c r="O904" s="154" t="s">
        <v>14761</v>
      </c>
      <c r="P904" s="154" t="s">
        <v>14740</v>
      </c>
      <c r="Q904" s="154" t="s">
        <v>7902</v>
      </c>
      <c r="R904" s="154">
        <v>0</v>
      </c>
      <c r="S904" s="154">
        <v>0</v>
      </c>
      <c r="T904" s="154" t="s">
        <v>14785</v>
      </c>
      <c r="U904" s="154">
        <v>1520005306598</v>
      </c>
      <c r="V904" s="154" t="s">
        <v>7902</v>
      </c>
      <c r="Z904" s="154" t="s">
        <v>14745</v>
      </c>
      <c r="AC904" s="154" t="s">
        <v>14746</v>
      </c>
      <c r="AE904" s="154" t="s">
        <v>15226</v>
      </c>
      <c r="AF904" s="154" t="s">
        <v>14748</v>
      </c>
    </row>
    <row r="905" spans="1:32">
      <c r="A905" s="154" t="s">
        <v>3765</v>
      </c>
      <c r="B905" s="154" t="s">
        <v>15303</v>
      </c>
      <c r="C905" s="154" t="s">
        <v>22703</v>
      </c>
      <c r="D905" s="154" t="s">
        <v>3766</v>
      </c>
      <c r="E905" s="154" t="s">
        <v>14324</v>
      </c>
      <c r="G905" s="154" t="s">
        <v>14606</v>
      </c>
      <c r="H905" s="154">
        <v>81318487856</v>
      </c>
      <c r="I905" s="154" t="s">
        <v>204</v>
      </c>
      <c r="J905" s="154" t="s">
        <v>204</v>
      </c>
      <c r="K905" s="154" t="s">
        <v>204</v>
      </c>
      <c r="L905" s="154" t="s">
        <v>22704</v>
      </c>
      <c r="N905" s="154" t="s">
        <v>22705</v>
      </c>
      <c r="P905" s="154" t="s">
        <v>21739</v>
      </c>
      <c r="Q905" s="154" t="s">
        <v>22706</v>
      </c>
      <c r="T905" s="154" t="s">
        <v>22707</v>
      </c>
      <c r="U905" s="154" t="s">
        <v>22707</v>
      </c>
      <c r="V905" s="154" t="s">
        <v>22707</v>
      </c>
      <c r="W905" s="154" t="s">
        <v>204</v>
      </c>
      <c r="X905" s="154" t="s">
        <v>204</v>
      </c>
      <c r="Y905" s="154" t="s">
        <v>204</v>
      </c>
      <c r="Z905" s="154" t="s">
        <v>14745</v>
      </c>
      <c r="AA905" s="154" t="s">
        <v>204</v>
      </c>
      <c r="AB905" s="154" t="s">
        <v>204</v>
      </c>
      <c r="AC905" s="154" t="s">
        <v>14746</v>
      </c>
    </row>
    <row r="906" spans="1:32">
      <c r="A906" s="154" t="s">
        <v>13242</v>
      </c>
      <c r="B906" s="154" t="s">
        <v>15303</v>
      </c>
      <c r="C906" s="154" t="s">
        <v>13241</v>
      </c>
      <c r="D906" s="154" t="s">
        <v>13243</v>
      </c>
      <c r="E906" s="154" t="s">
        <v>14466</v>
      </c>
      <c r="F906" s="154" t="s">
        <v>14686</v>
      </c>
      <c r="G906" s="154" t="s">
        <v>22710</v>
      </c>
      <c r="H906" s="154" t="s">
        <v>13244</v>
      </c>
      <c r="N906" s="154" t="s">
        <v>14819</v>
      </c>
      <c r="O906" s="154" t="s">
        <v>14820</v>
      </c>
      <c r="P906" s="154" t="s">
        <v>14740</v>
      </c>
      <c r="Q906" s="154" t="s">
        <v>22708</v>
      </c>
      <c r="R906" s="154">
        <v>0</v>
      </c>
      <c r="S906" s="154">
        <v>0</v>
      </c>
      <c r="T906" s="154" t="s">
        <v>14785</v>
      </c>
      <c r="U906" s="154">
        <v>1030070798000</v>
      </c>
      <c r="V906" s="154" t="s">
        <v>22709</v>
      </c>
      <c r="Z906" s="154" t="s">
        <v>14745</v>
      </c>
      <c r="AC906" s="154" t="s">
        <v>14746</v>
      </c>
      <c r="AE906" s="154" t="s">
        <v>14747</v>
      </c>
      <c r="AF906" s="154" t="s">
        <v>14748</v>
      </c>
    </row>
    <row r="907" spans="1:32">
      <c r="A907" s="154" t="s">
        <v>3133</v>
      </c>
      <c r="B907" s="154" t="s">
        <v>15303</v>
      </c>
      <c r="C907" s="154" t="s">
        <v>22711</v>
      </c>
      <c r="D907" s="154" t="s">
        <v>3134</v>
      </c>
      <c r="E907" s="154" t="s">
        <v>14934</v>
      </c>
      <c r="G907" s="154" t="s">
        <v>14606</v>
      </c>
      <c r="H907" s="154">
        <v>85299988770</v>
      </c>
      <c r="I907" s="154" t="s">
        <v>3135</v>
      </c>
      <c r="J907" s="154">
        <v>81342315077</v>
      </c>
      <c r="K907" s="154" t="s">
        <v>3135</v>
      </c>
      <c r="N907" s="154" t="s">
        <v>22692</v>
      </c>
      <c r="P907" s="154" t="s">
        <v>14740</v>
      </c>
      <c r="Q907" s="154" t="s">
        <v>22712</v>
      </c>
      <c r="T907" s="154" t="s">
        <v>14785</v>
      </c>
      <c r="U907" s="154">
        <v>1520098311240</v>
      </c>
      <c r="V907" s="154" t="s">
        <v>22713</v>
      </c>
      <c r="W907" s="154">
        <v>0</v>
      </c>
      <c r="X907" s="154">
        <v>0</v>
      </c>
      <c r="Y907" s="154">
        <v>0</v>
      </c>
      <c r="Z907" s="154" t="s">
        <v>14745</v>
      </c>
      <c r="AB907" s="154">
        <v>0</v>
      </c>
      <c r="AC907" s="154" t="s">
        <v>14746</v>
      </c>
    </row>
    <row r="908" spans="1:32">
      <c r="A908" s="154" t="s">
        <v>10435</v>
      </c>
      <c r="B908" s="154" t="s">
        <v>14305</v>
      </c>
      <c r="C908" s="154" t="s">
        <v>10434</v>
      </c>
      <c r="D908" s="154" t="s">
        <v>10436</v>
      </c>
      <c r="E908" s="154" t="s">
        <v>14276</v>
      </c>
      <c r="F908" s="154" t="s">
        <v>14325</v>
      </c>
      <c r="H908" s="154">
        <v>8172818111</v>
      </c>
      <c r="N908" s="154" t="s">
        <v>14910</v>
      </c>
      <c r="O908" s="154" t="s">
        <v>14794</v>
      </c>
      <c r="P908" s="154" t="s">
        <v>22714</v>
      </c>
      <c r="Q908" s="154" t="s">
        <v>22715</v>
      </c>
      <c r="R908" s="154">
        <v>0</v>
      </c>
      <c r="S908" s="154">
        <v>0</v>
      </c>
      <c r="T908" s="154" t="s">
        <v>14797</v>
      </c>
      <c r="U908" s="154">
        <v>6395160111</v>
      </c>
      <c r="V908" s="154" t="s">
        <v>22716</v>
      </c>
      <c r="Z908" s="154" t="s">
        <v>14745</v>
      </c>
      <c r="AC908" s="154" t="s">
        <v>14746</v>
      </c>
      <c r="AE908" s="154" t="s">
        <v>14747</v>
      </c>
      <c r="AF908" s="154" t="s">
        <v>14748</v>
      </c>
    </row>
    <row r="909" spans="1:32">
      <c r="A909" s="154" t="s">
        <v>9177</v>
      </c>
      <c r="B909" s="154" t="s">
        <v>15303</v>
      </c>
      <c r="C909" s="154" t="s">
        <v>22717</v>
      </c>
      <c r="D909" s="154" t="s">
        <v>22718</v>
      </c>
      <c r="E909" s="154" t="s">
        <v>15693</v>
      </c>
      <c r="F909" s="154" t="s">
        <v>14401</v>
      </c>
      <c r="G909" s="154">
        <v>0</v>
      </c>
      <c r="H909" s="154">
        <v>0</v>
      </c>
      <c r="I909" s="154">
        <v>0</v>
      </c>
      <c r="J909" s="154">
        <v>0</v>
      </c>
      <c r="K909" s="154">
        <v>0</v>
      </c>
      <c r="M909" s="154" t="s">
        <v>22719</v>
      </c>
      <c r="N909" s="154" t="s">
        <v>16853</v>
      </c>
      <c r="O909" s="154" t="s">
        <v>14794</v>
      </c>
      <c r="P909" s="154" t="s">
        <v>14740</v>
      </c>
      <c r="Q909" s="154">
        <v>0</v>
      </c>
      <c r="R909" s="154">
        <v>0</v>
      </c>
      <c r="S909" s="154">
        <v>0</v>
      </c>
      <c r="T909" s="154" t="s">
        <v>21462</v>
      </c>
      <c r="U909" s="154" t="s">
        <v>22720</v>
      </c>
      <c r="V909" s="154" t="s">
        <v>22721</v>
      </c>
      <c r="W909" s="154">
        <v>0</v>
      </c>
      <c r="X909" s="154">
        <v>0</v>
      </c>
      <c r="Y909" s="154">
        <v>0</v>
      </c>
      <c r="Z909" s="154" t="s">
        <v>14745</v>
      </c>
      <c r="AA909" s="154">
        <v>0</v>
      </c>
      <c r="AB909" s="154">
        <v>0</v>
      </c>
      <c r="AC909" s="154" t="s">
        <v>14746</v>
      </c>
      <c r="AE909" s="154" t="s">
        <v>15226</v>
      </c>
      <c r="AF909" s="154" t="s">
        <v>14748</v>
      </c>
    </row>
    <row r="910" spans="1:32">
      <c r="A910" s="154" t="s">
        <v>15547</v>
      </c>
      <c r="B910" s="154" t="s">
        <v>15303</v>
      </c>
      <c r="C910" s="154" t="s">
        <v>15548</v>
      </c>
      <c r="D910" s="154" t="s">
        <v>15549</v>
      </c>
      <c r="E910" s="154" t="s">
        <v>14466</v>
      </c>
      <c r="F910" s="154" t="s">
        <v>15363</v>
      </c>
      <c r="G910" s="154" t="s">
        <v>15550</v>
      </c>
      <c r="H910" s="154" t="s">
        <v>15551</v>
      </c>
      <c r="I910" s="154" t="s">
        <v>1453</v>
      </c>
      <c r="J910" s="154" t="s">
        <v>1453</v>
      </c>
      <c r="K910" s="154" t="s">
        <v>1453</v>
      </c>
      <c r="N910" s="154" t="s">
        <v>15552</v>
      </c>
      <c r="O910" s="154" t="s">
        <v>14739</v>
      </c>
      <c r="P910" s="154" t="s">
        <v>14740</v>
      </c>
      <c r="Q910" s="154" t="s">
        <v>15548</v>
      </c>
      <c r="R910" s="154" t="s">
        <v>1453</v>
      </c>
      <c r="S910" s="154" t="s">
        <v>1453</v>
      </c>
      <c r="T910" s="154" t="s">
        <v>1453</v>
      </c>
      <c r="U910" s="154">
        <v>493801024742534</v>
      </c>
      <c r="V910" s="154" t="s">
        <v>14869</v>
      </c>
      <c r="W910" s="154" t="s">
        <v>1453</v>
      </c>
      <c r="X910" s="154" t="s">
        <v>1453</v>
      </c>
      <c r="Y910" s="154" t="s">
        <v>1453</v>
      </c>
      <c r="Z910" s="154" t="s">
        <v>14745</v>
      </c>
      <c r="AA910" s="154" t="s">
        <v>1453</v>
      </c>
      <c r="AB910" s="154" t="s">
        <v>1453</v>
      </c>
      <c r="AC910" s="154" t="s">
        <v>14746</v>
      </c>
      <c r="AE910" s="154" t="s">
        <v>14747</v>
      </c>
      <c r="AF910" s="154" t="s">
        <v>14748</v>
      </c>
    </row>
    <row r="911" spans="1:32">
      <c r="A911" s="154" t="s">
        <v>3182</v>
      </c>
      <c r="B911" s="154" t="s">
        <v>15303</v>
      </c>
      <c r="C911" s="154" t="s">
        <v>22722</v>
      </c>
      <c r="D911" s="154" t="s">
        <v>22723</v>
      </c>
      <c r="E911" s="154" t="s">
        <v>14704</v>
      </c>
      <c r="G911" s="154" t="s">
        <v>14606</v>
      </c>
      <c r="H911" s="154">
        <v>81241191739</v>
      </c>
      <c r="N911" s="154" t="s">
        <v>22692</v>
      </c>
      <c r="P911" s="154" t="s">
        <v>14740</v>
      </c>
      <c r="Q911" s="154" t="s">
        <v>22724</v>
      </c>
      <c r="T911" s="154" t="s">
        <v>14907</v>
      </c>
      <c r="U911" s="154">
        <v>214129943</v>
      </c>
      <c r="V911" s="154" t="s">
        <v>22725</v>
      </c>
      <c r="Z911" s="154" t="s">
        <v>14745</v>
      </c>
      <c r="AC911" s="154" t="s">
        <v>14746</v>
      </c>
    </row>
    <row r="912" spans="1:32">
      <c r="A912" s="154" t="s">
        <v>2917</v>
      </c>
      <c r="B912" s="154" t="s">
        <v>15303</v>
      </c>
      <c r="C912" s="154" t="s">
        <v>22726</v>
      </c>
      <c r="D912" s="154" t="s">
        <v>2918</v>
      </c>
      <c r="E912" s="154" t="s">
        <v>14934</v>
      </c>
      <c r="G912" s="154" t="s">
        <v>14606</v>
      </c>
      <c r="H912" s="154" t="s">
        <v>204</v>
      </c>
      <c r="J912" s="154" t="s">
        <v>204</v>
      </c>
      <c r="N912" s="154" t="s">
        <v>20277</v>
      </c>
      <c r="P912" s="154" t="s">
        <v>14740</v>
      </c>
      <c r="Q912" s="154" t="s">
        <v>204</v>
      </c>
      <c r="T912" s="154" t="s">
        <v>204</v>
      </c>
      <c r="U912" s="154" t="s">
        <v>204</v>
      </c>
      <c r="V912" s="154" t="s">
        <v>204</v>
      </c>
      <c r="AC912" s="154" t="s">
        <v>14746</v>
      </c>
    </row>
    <row r="913" spans="1:32">
      <c r="A913" s="154" t="s">
        <v>18135</v>
      </c>
      <c r="B913" s="154" t="s">
        <v>15303</v>
      </c>
      <c r="C913" s="154" t="s">
        <v>22727</v>
      </c>
      <c r="D913" s="154" t="s">
        <v>22730</v>
      </c>
      <c r="E913" s="154" t="s">
        <v>14466</v>
      </c>
      <c r="F913" s="154" t="s">
        <v>14686</v>
      </c>
      <c r="G913" s="154">
        <v>0</v>
      </c>
      <c r="H913" s="154" t="s">
        <v>22728</v>
      </c>
      <c r="I913" s="154" t="s">
        <v>22729</v>
      </c>
      <c r="J913" s="154">
        <v>0</v>
      </c>
      <c r="K913" s="154" t="s">
        <v>22729</v>
      </c>
      <c r="M913" s="154" t="s">
        <v>22731</v>
      </c>
      <c r="N913" s="154" t="s">
        <v>15129</v>
      </c>
      <c r="O913" s="154" t="s">
        <v>14794</v>
      </c>
      <c r="P913" s="154" t="s">
        <v>14740</v>
      </c>
      <c r="Q913" s="154" t="s">
        <v>9109</v>
      </c>
      <c r="R913" s="154">
        <v>0</v>
      </c>
      <c r="S913" s="154">
        <v>0</v>
      </c>
      <c r="T913" s="154" t="s">
        <v>14862</v>
      </c>
      <c r="U913" s="154" t="s">
        <v>22732</v>
      </c>
      <c r="V913" s="154" t="s">
        <v>9109</v>
      </c>
      <c r="W913" s="154">
        <v>0</v>
      </c>
      <c r="X913" s="154">
        <v>0</v>
      </c>
      <c r="Y913" s="154">
        <v>0</v>
      </c>
      <c r="Z913" s="154" t="s">
        <v>14745</v>
      </c>
      <c r="AA913" s="154">
        <v>0</v>
      </c>
      <c r="AB913" s="154">
        <v>0</v>
      </c>
      <c r="AC913" s="154" t="s">
        <v>14746</v>
      </c>
      <c r="AE913" s="154" t="s">
        <v>15226</v>
      </c>
      <c r="AF913" s="154" t="s">
        <v>14748</v>
      </c>
    </row>
    <row r="914" spans="1:32">
      <c r="A914" s="154" t="s">
        <v>11175</v>
      </c>
      <c r="B914" s="154" t="s">
        <v>15303</v>
      </c>
      <c r="C914" s="154" t="s">
        <v>11174</v>
      </c>
      <c r="D914" s="154" t="s">
        <v>11176</v>
      </c>
      <c r="E914" s="154" t="s">
        <v>14466</v>
      </c>
      <c r="F914" s="154" t="s">
        <v>15319</v>
      </c>
      <c r="H914" s="154" t="s">
        <v>11177</v>
      </c>
      <c r="N914" s="154" t="s">
        <v>15129</v>
      </c>
      <c r="O914" s="154" t="s">
        <v>14794</v>
      </c>
      <c r="P914" s="154" t="s">
        <v>14740</v>
      </c>
      <c r="Q914" s="154">
        <v>4603148099</v>
      </c>
      <c r="R914" s="154">
        <v>0</v>
      </c>
      <c r="S914" s="154">
        <v>0</v>
      </c>
      <c r="T914" s="154" t="s">
        <v>14797</v>
      </c>
      <c r="U914" s="154">
        <v>4603148099</v>
      </c>
      <c r="V914" s="154" t="s">
        <v>22733</v>
      </c>
      <c r="Z914" s="154" t="s">
        <v>14745</v>
      </c>
      <c r="AC914" s="154" t="s">
        <v>14746</v>
      </c>
      <c r="AE914" s="154" t="s">
        <v>14747</v>
      </c>
      <c r="AF914" s="154" t="s">
        <v>14748</v>
      </c>
    </row>
    <row r="915" spans="1:32">
      <c r="A915" s="154" t="s">
        <v>6381</v>
      </c>
      <c r="B915" s="154" t="s">
        <v>15303</v>
      </c>
      <c r="C915" s="154" t="s">
        <v>22734</v>
      </c>
      <c r="D915" s="154" t="s">
        <v>6382</v>
      </c>
      <c r="E915" s="154" t="s">
        <v>14466</v>
      </c>
      <c r="F915" s="154" t="s">
        <v>14467</v>
      </c>
      <c r="G915" s="154" t="s">
        <v>22735</v>
      </c>
      <c r="H915" s="154">
        <v>81264426660</v>
      </c>
      <c r="N915" s="154" t="s">
        <v>15771</v>
      </c>
      <c r="O915" s="154" t="s">
        <v>14988</v>
      </c>
      <c r="P915" s="154" t="s">
        <v>14795</v>
      </c>
      <c r="Q915" s="154">
        <v>81264426660</v>
      </c>
      <c r="R915" s="154" t="s">
        <v>6380</v>
      </c>
      <c r="S915" s="154" t="s">
        <v>6380</v>
      </c>
      <c r="T915" s="154" t="s">
        <v>14850</v>
      </c>
      <c r="U915" s="154">
        <v>108401001273502</v>
      </c>
      <c r="V915" s="154" t="s">
        <v>6380</v>
      </c>
      <c r="W915" s="154">
        <v>1990</v>
      </c>
      <c r="X915" s="154">
        <v>1990</v>
      </c>
      <c r="Y915" s="154">
        <v>1</v>
      </c>
      <c r="Z915" s="154" t="s">
        <v>14745</v>
      </c>
      <c r="AB915" s="154">
        <v>30</v>
      </c>
      <c r="AC915" s="154" t="s">
        <v>14746</v>
      </c>
      <c r="AE915" s="154" t="s">
        <v>15226</v>
      </c>
      <c r="AF915" s="154" t="s">
        <v>14748</v>
      </c>
    </row>
    <row r="916" spans="1:32">
      <c r="A916" s="154" t="s">
        <v>18136</v>
      </c>
      <c r="B916" s="154" t="s">
        <v>15303</v>
      </c>
      <c r="C916" s="154" t="s">
        <v>20101</v>
      </c>
      <c r="D916" s="154" t="s">
        <v>22737</v>
      </c>
      <c r="E916" s="154" t="s">
        <v>14934</v>
      </c>
      <c r="F916" s="154" t="s">
        <v>16123</v>
      </c>
      <c r="G916" s="154" t="s">
        <v>22739</v>
      </c>
      <c r="H916" s="154" t="s">
        <v>22736</v>
      </c>
      <c r="I916" s="154" t="s">
        <v>1453</v>
      </c>
      <c r="J916" s="154" t="s">
        <v>1453</v>
      </c>
      <c r="K916" s="154" t="s">
        <v>1453</v>
      </c>
      <c r="M916" s="154" t="s">
        <v>1453</v>
      </c>
      <c r="N916" s="154" t="s">
        <v>15464</v>
      </c>
      <c r="O916" s="154" t="s">
        <v>14794</v>
      </c>
      <c r="P916" s="154" t="s">
        <v>14795</v>
      </c>
      <c r="Q916" s="154" t="s">
        <v>20101</v>
      </c>
      <c r="R916" s="154" t="s">
        <v>1453</v>
      </c>
      <c r="S916" s="154" t="s">
        <v>1453</v>
      </c>
      <c r="T916" s="154" t="s">
        <v>14850</v>
      </c>
      <c r="U916" s="154">
        <v>522401003151532</v>
      </c>
      <c r="V916" s="154" t="s">
        <v>22738</v>
      </c>
      <c r="W916" s="154" t="s">
        <v>1453</v>
      </c>
      <c r="X916" s="154" t="s">
        <v>1453</v>
      </c>
      <c r="Y916" s="154" t="s">
        <v>1453</v>
      </c>
      <c r="Z916" s="154" t="s">
        <v>14745</v>
      </c>
      <c r="AA916" s="154" t="s">
        <v>1453</v>
      </c>
      <c r="AB916" s="154" t="s">
        <v>1453</v>
      </c>
      <c r="AC916" s="154" t="s">
        <v>14746</v>
      </c>
      <c r="AE916" s="154" t="s">
        <v>14747</v>
      </c>
      <c r="AF916" s="154" t="s">
        <v>14748</v>
      </c>
    </row>
    <row r="917" spans="1:32">
      <c r="A917" s="154" t="s">
        <v>7295</v>
      </c>
      <c r="B917" s="154" t="s">
        <v>14307</v>
      </c>
      <c r="C917" s="154" t="s">
        <v>22740</v>
      </c>
      <c r="D917" s="154" t="s">
        <v>7296</v>
      </c>
      <c r="E917" s="154" t="s">
        <v>14934</v>
      </c>
      <c r="F917" s="154" t="s">
        <v>15222</v>
      </c>
      <c r="H917" s="154">
        <v>81333218787</v>
      </c>
      <c r="N917" s="154" t="s">
        <v>15711</v>
      </c>
      <c r="O917" s="154" t="s">
        <v>14951</v>
      </c>
      <c r="P917" s="154" t="s">
        <v>14740</v>
      </c>
      <c r="Q917" s="154" t="s">
        <v>20101</v>
      </c>
      <c r="R917" s="154">
        <v>0</v>
      </c>
      <c r="S917" s="154">
        <v>0</v>
      </c>
      <c r="T917" s="154" t="s">
        <v>14785</v>
      </c>
      <c r="U917" s="154">
        <v>1350009723741</v>
      </c>
      <c r="V917" s="154" t="s">
        <v>22741</v>
      </c>
      <c r="Z917" s="154" t="s">
        <v>14745</v>
      </c>
      <c r="AC917" s="154" t="s">
        <v>14746</v>
      </c>
      <c r="AE917" s="154" t="s">
        <v>15226</v>
      </c>
      <c r="AF917" s="154" t="s">
        <v>14748</v>
      </c>
    </row>
    <row r="918" spans="1:32">
      <c r="A918" s="154" t="s">
        <v>3711</v>
      </c>
      <c r="B918" s="154" t="s">
        <v>15303</v>
      </c>
      <c r="C918" s="154" t="s">
        <v>22742</v>
      </c>
      <c r="D918" s="154" t="s">
        <v>3712</v>
      </c>
      <c r="E918" s="154" t="s">
        <v>14324</v>
      </c>
      <c r="G918" s="154" t="s">
        <v>14606</v>
      </c>
      <c r="H918" s="154" t="s">
        <v>3713</v>
      </c>
      <c r="L918" s="154" t="s">
        <v>22743</v>
      </c>
      <c r="N918" s="154" t="s">
        <v>2421</v>
      </c>
      <c r="P918" s="154" t="s">
        <v>14740</v>
      </c>
      <c r="Q918" s="154" t="s">
        <v>22744</v>
      </c>
      <c r="T918" s="154" t="s">
        <v>14862</v>
      </c>
      <c r="U918" s="154">
        <v>1771402700</v>
      </c>
      <c r="V918" s="154" t="s">
        <v>22744</v>
      </c>
      <c r="Z918" s="154" t="s">
        <v>14745</v>
      </c>
      <c r="AC918" s="154" t="s">
        <v>14746</v>
      </c>
    </row>
    <row r="919" spans="1:32">
      <c r="A919" s="154" t="s">
        <v>9663</v>
      </c>
      <c r="B919" s="154" t="s">
        <v>15303</v>
      </c>
      <c r="C919" s="154" t="s">
        <v>22745</v>
      </c>
      <c r="D919" s="154" t="s">
        <v>22747</v>
      </c>
      <c r="E919" s="154" t="s">
        <v>14276</v>
      </c>
      <c r="F919" s="154" t="s">
        <v>14686</v>
      </c>
      <c r="G919" s="154" t="s">
        <v>22750</v>
      </c>
      <c r="H919" s="154" t="s">
        <v>22746</v>
      </c>
      <c r="I919" s="154">
        <v>0</v>
      </c>
      <c r="J919" s="154">
        <v>0</v>
      </c>
      <c r="K919" s="154">
        <v>0</v>
      </c>
      <c r="M919" s="154" t="s">
        <v>22748</v>
      </c>
      <c r="N919" s="154" t="s">
        <v>14848</v>
      </c>
      <c r="O919" s="154" t="s">
        <v>14804</v>
      </c>
      <c r="P919" s="154" t="s">
        <v>14740</v>
      </c>
      <c r="Q919" s="154">
        <v>0</v>
      </c>
      <c r="R919" s="154">
        <v>0</v>
      </c>
      <c r="S919" s="154">
        <v>0</v>
      </c>
      <c r="T919" s="154" t="s">
        <v>14862</v>
      </c>
      <c r="U919" s="154" t="s">
        <v>22749</v>
      </c>
      <c r="V919" s="154" t="s">
        <v>9662</v>
      </c>
      <c r="W919" s="154">
        <v>0</v>
      </c>
      <c r="X919" s="154">
        <v>0</v>
      </c>
      <c r="Y919" s="154">
        <v>0</v>
      </c>
      <c r="Z919" s="154" t="s">
        <v>14745</v>
      </c>
      <c r="AA919" s="154">
        <v>0</v>
      </c>
      <c r="AB919" s="154">
        <v>0</v>
      </c>
      <c r="AC919" s="154" t="s">
        <v>14746</v>
      </c>
      <c r="AE919" s="154" t="s">
        <v>15226</v>
      </c>
      <c r="AF919" s="154" t="s">
        <v>14748</v>
      </c>
    </row>
    <row r="920" spans="1:32">
      <c r="A920" s="154" t="s">
        <v>18137</v>
      </c>
      <c r="B920" s="154" t="s">
        <v>14307</v>
      </c>
      <c r="C920" s="154" t="s">
        <v>22751</v>
      </c>
      <c r="D920" s="154" t="s">
        <v>22752</v>
      </c>
      <c r="E920" s="154" t="s">
        <v>18971</v>
      </c>
      <c r="F920" s="154" t="s">
        <v>14935</v>
      </c>
      <c r="G920" s="154" t="s">
        <v>22756</v>
      </c>
      <c r="H920" s="154">
        <v>81312428318</v>
      </c>
      <c r="I920" s="154" t="s">
        <v>1453</v>
      </c>
      <c r="J920" s="154" t="s">
        <v>1453</v>
      </c>
      <c r="K920" s="154" t="s">
        <v>1453</v>
      </c>
      <c r="M920" s="154" t="s">
        <v>1453</v>
      </c>
      <c r="N920" s="154" t="s">
        <v>14833</v>
      </c>
      <c r="O920" s="154" t="s">
        <v>15485</v>
      </c>
      <c r="P920" s="154" t="s">
        <v>14795</v>
      </c>
      <c r="Q920" s="154" t="s">
        <v>22753</v>
      </c>
      <c r="R920" s="154" t="s">
        <v>1453</v>
      </c>
      <c r="S920" s="154" t="s">
        <v>1453</v>
      </c>
      <c r="T920" s="154" t="s">
        <v>14850</v>
      </c>
      <c r="U920" s="154" t="s">
        <v>22754</v>
      </c>
      <c r="V920" s="154" t="s">
        <v>22755</v>
      </c>
      <c r="W920" s="154" t="s">
        <v>1453</v>
      </c>
      <c r="X920" s="154" t="s">
        <v>1453</v>
      </c>
      <c r="Y920" s="154" t="s">
        <v>1453</v>
      </c>
      <c r="Z920" s="154" t="s">
        <v>14745</v>
      </c>
      <c r="AA920" s="154" t="s">
        <v>1453</v>
      </c>
      <c r="AB920" s="154" t="s">
        <v>1453</v>
      </c>
      <c r="AC920" s="154" t="s">
        <v>14746</v>
      </c>
      <c r="AE920" s="154" t="s">
        <v>14747</v>
      </c>
      <c r="AF920" s="154" t="s">
        <v>14748</v>
      </c>
    </row>
    <row r="921" spans="1:32">
      <c r="A921" s="154" t="s">
        <v>15554</v>
      </c>
      <c r="B921" s="154" t="s">
        <v>15303</v>
      </c>
      <c r="C921" s="154" t="s">
        <v>15555</v>
      </c>
      <c r="D921" s="154" t="s">
        <v>22757</v>
      </c>
      <c r="E921" s="154" t="s">
        <v>14704</v>
      </c>
      <c r="F921" s="154" t="s">
        <v>14467</v>
      </c>
      <c r="G921" s="154" t="s">
        <v>15557</v>
      </c>
      <c r="H921" s="154" t="s">
        <v>15558</v>
      </c>
      <c r="N921" s="154" t="s">
        <v>15559</v>
      </c>
      <c r="O921" s="154" t="s">
        <v>14833</v>
      </c>
      <c r="P921" s="154" t="s">
        <v>14740</v>
      </c>
      <c r="Q921" s="154" t="s">
        <v>15555</v>
      </c>
      <c r="R921" s="154" t="s">
        <v>1453</v>
      </c>
      <c r="S921" s="154" t="s">
        <v>1453</v>
      </c>
      <c r="T921" s="154" t="s">
        <v>14862</v>
      </c>
      <c r="U921" s="154">
        <v>5420642085</v>
      </c>
      <c r="V921" s="154" t="s">
        <v>15555</v>
      </c>
      <c r="Z921" s="154" t="s">
        <v>14745</v>
      </c>
      <c r="AC921" s="154" t="s">
        <v>14746</v>
      </c>
      <c r="AE921" s="154" t="s">
        <v>14747</v>
      </c>
      <c r="AF921" s="154" t="s">
        <v>14748</v>
      </c>
    </row>
    <row r="922" spans="1:32">
      <c r="A922" s="154" t="s">
        <v>15050</v>
      </c>
      <c r="B922" s="154" t="s">
        <v>14307</v>
      </c>
      <c r="C922" s="154" t="s">
        <v>15051</v>
      </c>
      <c r="D922" s="154" t="s">
        <v>15052</v>
      </c>
      <c r="E922" s="154" t="s">
        <v>14934</v>
      </c>
      <c r="F922" s="154" t="s">
        <v>14935</v>
      </c>
      <c r="G922" s="154" t="s">
        <v>15053</v>
      </c>
      <c r="H922" s="154">
        <v>85338573116</v>
      </c>
      <c r="I922" s="154" t="s">
        <v>1453</v>
      </c>
      <c r="J922" s="154" t="s">
        <v>1453</v>
      </c>
      <c r="K922" s="154" t="s">
        <v>1453</v>
      </c>
      <c r="N922" s="154" t="s">
        <v>14738</v>
      </c>
      <c r="O922" s="154" t="s">
        <v>14739</v>
      </c>
      <c r="P922" s="154" t="s">
        <v>14740</v>
      </c>
      <c r="Q922" s="154" t="s">
        <v>15051</v>
      </c>
      <c r="R922" s="154" t="s">
        <v>1453</v>
      </c>
      <c r="S922" s="154" t="s">
        <v>1453</v>
      </c>
      <c r="T922" s="154" t="s">
        <v>14869</v>
      </c>
      <c r="U922" s="154">
        <v>493801030254537</v>
      </c>
      <c r="V922" s="154" t="s">
        <v>15051</v>
      </c>
      <c r="W922" s="154" t="s">
        <v>1453</v>
      </c>
      <c r="X922" s="154" t="s">
        <v>1453</v>
      </c>
      <c r="Y922" s="154" t="s">
        <v>1453</v>
      </c>
      <c r="Z922" s="154" t="s">
        <v>14745</v>
      </c>
      <c r="AA922" s="154" t="s">
        <v>1453</v>
      </c>
      <c r="AB922" s="154" t="s">
        <v>1453</v>
      </c>
      <c r="AC922" s="154" t="s">
        <v>14746</v>
      </c>
      <c r="AE922" s="154" t="s">
        <v>14747</v>
      </c>
      <c r="AF922" s="154" t="s">
        <v>14748</v>
      </c>
    </row>
    <row r="923" spans="1:32">
      <c r="A923" s="154" t="s">
        <v>6502</v>
      </c>
      <c r="B923" s="154" t="s">
        <v>14307</v>
      </c>
      <c r="C923" s="154" t="s">
        <v>22758</v>
      </c>
      <c r="D923" s="154" t="s">
        <v>6503</v>
      </c>
      <c r="E923" s="154" t="s">
        <v>14333</v>
      </c>
      <c r="F923" s="154" t="s">
        <v>14935</v>
      </c>
      <c r="G923" s="154" t="s">
        <v>22759</v>
      </c>
      <c r="H923" s="154">
        <v>81342613117</v>
      </c>
      <c r="I923" s="154" t="s">
        <v>6504</v>
      </c>
      <c r="J923" s="154">
        <v>81342613117</v>
      </c>
      <c r="K923" s="154" t="s">
        <v>6504</v>
      </c>
      <c r="N923" s="154" t="s">
        <v>15401</v>
      </c>
      <c r="O923" s="154" t="s">
        <v>14761</v>
      </c>
      <c r="P923" s="154" t="s">
        <v>14740</v>
      </c>
      <c r="Q923" s="154" t="s">
        <v>6501</v>
      </c>
      <c r="R923" s="154" t="s">
        <v>6501</v>
      </c>
      <c r="S923" s="154" t="s">
        <v>6501</v>
      </c>
      <c r="T923" s="154" t="s">
        <v>14907</v>
      </c>
      <c r="U923" s="154">
        <v>111179855</v>
      </c>
      <c r="V923" s="154" t="s">
        <v>6501</v>
      </c>
      <c r="Z923" s="154" t="s">
        <v>14745</v>
      </c>
      <c r="AC923" s="154" t="s">
        <v>14746</v>
      </c>
      <c r="AE923" s="154" t="s">
        <v>15226</v>
      </c>
      <c r="AF923" s="154" t="s">
        <v>14748</v>
      </c>
    </row>
    <row r="924" spans="1:32">
      <c r="A924" s="154" t="s">
        <v>7321</v>
      </c>
      <c r="B924" s="154" t="s">
        <v>14307</v>
      </c>
      <c r="C924" s="154" t="s">
        <v>22760</v>
      </c>
      <c r="D924" s="154" t="s">
        <v>7322</v>
      </c>
      <c r="E924" s="154" t="s">
        <v>14934</v>
      </c>
      <c r="F924" s="154" t="s">
        <v>14401</v>
      </c>
      <c r="G924" s="154" t="s">
        <v>22764</v>
      </c>
      <c r="H924" s="154">
        <v>82273933189</v>
      </c>
      <c r="M924" s="154" t="s">
        <v>22761</v>
      </c>
      <c r="N924" s="154" t="s">
        <v>15771</v>
      </c>
      <c r="O924" s="154" t="s">
        <v>14988</v>
      </c>
      <c r="P924" s="154" t="s">
        <v>14795</v>
      </c>
      <c r="Q924" s="154">
        <v>82273933189</v>
      </c>
      <c r="R924" s="154">
        <v>85275513178</v>
      </c>
      <c r="S924" s="154" t="s">
        <v>7320</v>
      </c>
      <c r="T924" s="154" t="s">
        <v>14850</v>
      </c>
      <c r="U924" s="154" t="s">
        <v>22762</v>
      </c>
      <c r="V924" s="154" t="s">
        <v>22763</v>
      </c>
      <c r="W924" s="154">
        <v>1996</v>
      </c>
      <c r="X924" s="154">
        <v>1996</v>
      </c>
      <c r="Y924" s="154">
        <v>1</v>
      </c>
      <c r="Z924" s="154" t="s">
        <v>14745</v>
      </c>
      <c r="AB924" s="154">
        <v>30</v>
      </c>
      <c r="AC924" s="154" t="s">
        <v>14746</v>
      </c>
      <c r="AE924" s="154" t="s">
        <v>15226</v>
      </c>
      <c r="AF924" s="154" t="s">
        <v>14748</v>
      </c>
    </row>
    <row r="925" spans="1:32">
      <c r="A925" s="154" t="s">
        <v>9854</v>
      </c>
      <c r="B925" s="154" t="s">
        <v>14307</v>
      </c>
      <c r="C925" s="154" t="s">
        <v>9853</v>
      </c>
      <c r="D925" s="154" t="s">
        <v>22765</v>
      </c>
      <c r="E925" s="154" t="s">
        <v>14934</v>
      </c>
      <c r="F925" s="154" t="s">
        <v>14935</v>
      </c>
      <c r="G925" s="154" t="s">
        <v>22769</v>
      </c>
      <c r="H925" s="154" t="s">
        <v>9856</v>
      </c>
      <c r="I925" s="154">
        <v>0</v>
      </c>
      <c r="J925" s="154">
        <v>0</v>
      </c>
      <c r="K925" s="154">
        <v>0</v>
      </c>
      <c r="M925" s="154" t="s">
        <v>22766</v>
      </c>
      <c r="N925" s="154" t="s">
        <v>15129</v>
      </c>
      <c r="O925" s="154" t="s">
        <v>14794</v>
      </c>
      <c r="P925" s="154" t="s">
        <v>14740</v>
      </c>
      <c r="Q925" s="154" t="s">
        <v>22767</v>
      </c>
      <c r="R925" s="154">
        <v>0</v>
      </c>
      <c r="S925" s="154">
        <v>0</v>
      </c>
      <c r="T925" s="154" t="s">
        <v>14742</v>
      </c>
      <c r="U925" s="154">
        <v>101001099603</v>
      </c>
      <c r="V925" s="154" t="s">
        <v>22768</v>
      </c>
      <c r="W925" s="154">
        <v>0</v>
      </c>
      <c r="X925" s="154">
        <v>0</v>
      </c>
      <c r="Y925" s="154">
        <v>0</v>
      </c>
      <c r="Z925" s="154" t="s">
        <v>14745</v>
      </c>
      <c r="AA925" s="154">
        <v>0</v>
      </c>
      <c r="AB925" s="154">
        <v>0</v>
      </c>
      <c r="AC925" s="154" t="s">
        <v>14746</v>
      </c>
      <c r="AE925" s="154" t="s">
        <v>14747</v>
      </c>
      <c r="AF925" s="154" t="s">
        <v>14748</v>
      </c>
    </row>
    <row r="926" spans="1:32">
      <c r="A926" s="154" t="s">
        <v>15561</v>
      </c>
      <c r="B926" s="154" t="s">
        <v>15303</v>
      </c>
      <c r="C926" s="154" t="s">
        <v>15562</v>
      </c>
      <c r="D926" s="154" t="s">
        <v>22770</v>
      </c>
      <c r="E926" s="154" t="s">
        <v>14704</v>
      </c>
      <c r="F926" s="154" t="s">
        <v>14467</v>
      </c>
      <c r="G926" s="154" t="s">
        <v>15564</v>
      </c>
      <c r="H926" s="154">
        <v>82191862038</v>
      </c>
      <c r="N926" s="154" t="s">
        <v>15401</v>
      </c>
      <c r="O926" s="154" t="s">
        <v>14761</v>
      </c>
      <c r="P926" s="154" t="s">
        <v>14740</v>
      </c>
      <c r="Q926" s="154" t="s">
        <v>15562</v>
      </c>
      <c r="R926" s="154" t="s">
        <v>1453</v>
      </c>
      <c r="S926" s="154" t="s">
        <v>1453</v>
      </c>
      <c r="T926" s="154" t="s">
        <v>14850</v>
      </c>
      <c r="U926" s="154">
        <v>498701016681533</v>
      </c>
      <c r="V926" s="154" t="s">
        <v>15567</v>
      </c>
      <c r="Z926" s="154" t="s">
        <v>14745</v>
      </c>
      <c r="AC926" s="154" t="s">
        <v>14746</v>
      </c>
      <c r="AE926" s="154" t="s">
        <v>14747</v>
      </c>
      <c r="AF926" s="154" t="s">
        <v>14748</v>
      </c>
    </row>
    <row r="927" spans="1:32">
      <c r="A927" s="154" t="s">
        <v>1322</v>
      </c>
      <c r="B927" s="154" t="s">
        <v>16004</v>
      </c>
      <c r="C927" s="154" t="s">
        <v>1321</v>
      </c>
      <c r="D927" s="154" t="s">
        <v>1323</v>
      </c>
      <c r="E927" s="154" t="s">
        <v>6</v>
      </c>
      <c r="G927" s="154" t="s">
        <v>14606</v>
      </c>
      <c r="H927" s="154">
        <v>87820977996</v>
      </c>
      <c r="T927" s="154" t="s">
        <v>6</v>
      </c>
      <c r="U927" s="154" t="s">
        <v>6</v>
      </c>
      <c r="V927" s="154" t="s">
        <v>6</v>
      </c>
      <c r="AC927" s="154" t="s">
        <v>14746</v>
      </c>
    </row>
    <row r="928" spans="1:32">
      <c r="A928" s="154" t="s">
        <v>3137</v>
      </c>
      <c r="B928" s="154" t="s">
        <v>15303</v>
      </c>
      <c r="C928" s="154" t="s">
        <v>22771</v>
      </c>
      <c r="D928" s="154" t="s">
        <v>3138</v>
      </c>
      <c r="E928" s="154" t="s">
        <v>14324</v>
      </c>
      <c r="G928" s="154" t="s">
        <v>14606</v>
      </c>
      <c r="H928" s="154" t="s">
        <v>3139</v>
      </c>
      <c r="I928" s="154" t="s">
        <v>3140</v>
      </c>
      <c r="J928" s="154" t="s">
        <v>3139</v>
      </c>
      <c r="K928" s="154" t="s">
        <v>3140</v>
      </c>
      <c r="L928" s="154" t="s">
        <v>22772</v>
      </c>
      <c r="N928" s="154" t="s">
        <v>18729</v>
      </c>
      <c r="P928" s="154" t="s">
        <v>14740</v>
      </c>
      <c r="Q928" s="154" t="s">
        <v>22773</v>
      </c>
      <c r="T928" s="154" t="s">
        <v>3140</v>
      </c>
      <c r="U928" s="154" t="s">
        <v>3140</v>
      </c>
      <c r="V928" s="154" t="s">
        <v>3140</v>
      </c>
      <c r="W928" s="154" t="s">
        <v>3140</v>
      </c>
      <c r="X928" s="154" t="s">
        <v>3140</v>
      </c>
      <c r="Y928" s="154" t="s">
        <v>3140</v>
      </c>
      <c r="Z928" s="154" t="s">
        <v>14745</v>
      </c>
      <c r="AA928" s="154" t="s">
        <v>3140</v>
      </c>
      <c r="AB928" s="154" t="s">
        <v>3140</v>
      </c>
      <c r="AC928" s="154" t="s">
        <v>14746</v>
      </c>
    </row>
    <row r="929" spans="1:32">
      <c r="A929" s="154" t="s">
        <v>2283</v>
      </c>
      <c r="B929" s="154" t="s">
        <v>14307</v>
      </c>
      <c r="C929" s="154" t="s">
        <v>2282</v>
      </c>
      <c r="D929" s="154" t="s">
        <v>1576</v>
      </c>
      <c r="E929" s="154" t="s">
        <v>6</v>
      </c>
      <c r="G929" s="154" t="s">
        <v>14606</v>
      </c>
      <c r="M929" s="154">
        <v>87820000685</v>
      </c>
      <c r="AC929" s="154" t="s">
        <v>14746</v>
      </c>
    </row>
    <row r="930" spans="1:32">
      <c r="A930" s="154" t="s">
        <v>15568</v>
      </c>
      <c r="B930" s="154" t="s">
        <v>15303</v>
      </c>
      <c r="C930" s="154" t="s">
        <v>15569</v>
      </c>
      <c r="D930" s="154" t="s">
        <v>15570</v>
      </c>
      <c r="E930" s="154" t="s">
        <v>15362</v>
      </c>
      <c r="F930" s="154" t="s">
        <v>15363</v>
      </c>
      <c r="G930" s="154" t="s">
        <v>15571</v>
      </c>
      <c r="H930" s="154">
        <v>82363366104</v>
      </c>
      <c r="I930" s="154" t="s">
        <v>1453</v>
      </c>
      <c r="J930" s="154" t="s">
        <v>1453</v>
      </c>
      <c r="K930" s="154" t="s">
        <v>1453</v>
      </c>
      <c r="N930" s="154" t="s">
        <v>14738</v>
      </c>
      <c r="O930" s="154" t="s">
        <v>14739</v>
      </c>
      <c r="P930" s="154" t="s">
        <v>14740</v>
      </c>
      <c r="Q930" s="154" t="s">
        <v>15569</v>
      </c>
      <c r="R930" s="154" t="s">
        <v>1453</v>
      </c>
      <c r="S930" s="154" t="s">
        <v>1453</v>
      </c>
      <c r="T930" s="154" t="s">
        <v>14869</v>
      </c>
      <c r="U930" s="154">
        <v>493801020757537</v>
      </c>
      <c r="V930" s="154" t="s">
        <v>15574</v>
      </c>
      <c r="W930" s="154" t="s">
        <v>1453</v>
      </c>
      <c r="X930" s="154" t="s">
        <v>1453</v>
      </c>
      <c r="Y930" s="154" t="s">
        <v>1453</v>
      </c>
      <c r="Z930" s="154" t="s">
        <v>14745</v>
      </c>
      <c r="AA930" s="154" t="s">
        <v>1453</v>
      </c>
      <c r="AB930" s="154" t="s">
        <v>1453</v>
      </c>
      <c r="AC930" s="154" t="s">
        <v>14746</v>
      </c>
      <c r="AE930" s="154" t="s">
        <v>14747</v>
      </c>
      <c r="AF930" s="154" t="s">
        <v>14748</v>
      </c>
    </row>
    <row r="931" spans="1:32">
      <c r="A931" s="154" t="s">
        <v>1778</v>
      </c>
      <c r="B931" s="154" t="s">
        <v>14307</v>
      </c>
      <c r="C931" s="154" t="s">
        <v>1777</v>
      </c>
      <c r="E931" s="154" t="s">
        <v>6</v>
      </c>
      <c r="G931" s="154" t="s">
        <v>14606</v>
      </c>
      <c r="AC931" s="154" t="s">
        <v>14746</v>
      </c>
    </row>
    <row r="932" spans="1:32">
      <c r="A932" s="154" t="s">
        <v>18138</v>
      </c>
      <c r="B932" s="154" t="s">
        <v>14307</v>
      </c>
      <c r="C932" s="154" t="s">
        <v>22774</v>
      </c>
      <c r="D932" s="154" t="s">
        <v>22775</v>
      </c>
      <c r="E932" s="154" t="s">
        <v>14934</v>
      </c>
      <c r="F932" s="154" t="s">
        <v>15155</v>
      </c>
      <c r="G932" s="154" t="s">
        <v>22777</v>
      </c>
      <c r="H932" s="154">
        <v>81274509536</v>
      </c>
      <c r="N932" s="154" t="s">
        <v>21965</v>
      </c>
      <c r="O932" s="154" t="s">
        <v>21966</v>
      </c>
      <c r="P932" s="154" t="s">
        <v>14795</v>
      </c>
      <c r="Q932" s="154">
        <v>81274509536</v>
      </c>
      <c r="R932" s="154" t="s">
        <v>22774</v>
      </c>
      <c r="S932" s="154" t="s">
        <v>22774</v>
      </c>
      <c r="T932" s="154" t="s">
        <v>14785</v>
      </c>
      <c r="U932" s="154">
        <v>1080021296588</v>
      </c>
      <c r="V932" s="154" t="s">
        <v>22776</v>
      </c>
      <c r="Z932" s="154" t="s">
        <v>14745</v>
      </c>
      <c r="AC932" s="154" t="s">
        <v>14746</v>
      </c>
      <c r="AE932" s="154" t="s">
        <v>14747</v>
      </c>
      <c r="AF932" s="154" t="s">
        <v>14748</v>
      </c>
    </row>
    <row r="933" spans="1:32">
      <c r="A933" s="154" t="s">
        <v>675</v>
      </c>
      <c r="B933" s="154" t="s">
        <v>16004</v>
      </c>
      <c r="C933" s="154" t="s">
        <v>674</v>
      </c>
      <c r="D933" s="154" t="s">
        <v>676</v>
      </c>
      <c r="E933" s="154" t="s">
        <v>6</v>
      </c>
      <c r="G933" s="154" t="s">
        <v>14606</v>
      </c>
      <c r="H933" s="154" t="s">
        <v>677</v>
      </c>
      <c r="J933" s="154" t="s">
        <v>678</v>
      </c>
      <c r="M933" s="154" t="s">
        <v>6</v>
      </c>
      <c r="N933" s="154" t="s">
        <v>109</v>
      </c>
      <c r="P933" s="154" t="s">
        <v>14740</v>
      </c>
      <c r="Q933" s="154" t="s">
        <v>22778</v>
      </c>
      <c r="T933" s="154" t="s">
        <v>6</v>
      </c>
      <c r="U933" s="154" t="s">
        <v>6</v>
      </c>
      <c r="V933" s="154" t="s">
        <v>6</v>
      </c>
      <c r="AC933" s="154" t="s">
        <v>14746</v>
      </c>
    </row>
    <row r="934" spans="1:32">
      <c r="A934" s="154" t="s">
        <v>18139</v>
      </c>
      <c r="B934" s="154" t="s">
        <v>14735</v>
      </c>
      <c r="C934" s="154" t="s">
        <v>22779</v>
      </c>
      <c r="D934" s="154" t="s">
        <v>1567</v>
      </c>
      <c r="E934" s="154" t="s">
        <v>14704</v>
      </c>
      <c r="F934" s="154" t="s">
        <v>14467</v>
      </c>
      <c r="G934" s="154" t="s">
        <v>14606</v>
      </c>
      <c r="H934" s="154" t="s">
        <v>1568</v>
      </c>
      <c r="I934" s="154" t="s">
        <v>1569</v>
      </c>
      <c r="J934" s="154" t="s">
        <v>1568</v>
      </c>
      <c r="K934" s="154" t="s">
        <v>1569</v>
      </c>
      <c r="L934" s="154" t="s">
        <v>22780</v>
      </c>
      <c r="N934" s="154" t="s">
        <v>14812</v>
      </c>
      <c r="O934" s="154" t="s">
        <v>14804</v>
      </c>
      <c r="P934" s="154" t="s">
        <v>14740</v>
      </c>
      <c r="Q934" s="154" t="s">
        <v>22781</v>
      </c>
      <c r="R934" s="154" t="s">
        <v>22782</v>
      </c>
      <c r="S934" s="154" t="s">
        <v>22781</v>
      </c>
      <c r="T934" s="154" t="s">
        <v>14785</v>
      </c>
      <c r="U934" s="154" t="s">
        <v>22783</v>
      </c>
      <c r="V934" s="154" t="s">
        <v>22784</v>
      </c>
      <c r="AC934" s="154" t="s">
        <v>14746</v>
      </c>
      <c r="AD934" s="154">
        <v>32540916048000</v>
      </c>
      <c r="AE934" s="154" t="s">
        <v>14746</v>
      </c>
      <c r="AF934" s="154" t="s">
        <v>16903</v>
      </c>
    </row>
    <row r="935" spans="1:32">
      <c r="A935" s="154" t="s">
        <v>7286</v>
      </c>
      <c r="B935" s="154" t="s">
        <v>14735</v>
      </c>
      <c r="C935" s="154" t="s">
        <v>22779</v>
      </c>
      <c r="D935" s="154" t="s">
        <v>1567</v>
      </c>
      <c r="E935" s="154" t="s">
        <v>14704</v>
      </c>
      <c r="F935" s="154" t="s">
        <v>14467</v>
      </c>
      <c r="G935" s="154" t="s">
        <v>22785</v>
      </c>
      <c r="H935" s="154" t="s">
        <v>1568</v>
      </c>
      <c r="I935" s="154" t="s">
        <v>1569</v>
      </c>
      <c r="J935" s="154">
        <v>214353355</v>
      </c>
      <c r="K935" s="154" t="s">
        <v>1569</v>
      </c>
      <c r="N935" s="154" t="s">
        <v>14812</v>
      </c>
      <c r="O935" s="154" t="s">
        <v>14804</v>
      </c>
      <c r="P935" s="154" t="s">
        <v>14740</v>
      </c>
      <c r="Q935" s="154" t="s">
        <v>22781</v>
      </c>
      <c r="R935" s="154" t="s">
        <v>22782</v>
      </c>
      <c r="S935" s="154" t="s">
        <v>22781</v>
      </c>
      <c r="T935" s="154" t="s">
        <v>14785</v>
      </c>
      <c r="U935" s="154" t="s">
        <v>22783</v>
      </c>
      <c r="V935" s="154" t="s">
        <v>22784</v>
      </c>
      <c r="Z935" s="154" t="s">
        <v>14745</v>
      </c>
      <c r="AC935" s="154" t="s">
        <v>14746</v>
      </c>
      <c r="AD935" s="154">
        <v>32540916048000</v>
      </c>
      <c r="AE935" s="154" t="s">
        <v>14746</v>
      </c>
      <c r="AF935" s="154" t="s">
        <v>16903</v>
      </c>
    </row>
    <row r="936" spans="1:32">
      <c r="A936" s="154" t="s">
        <v>1782</v>
      </c>
      <c r="B936" s="154" t="s">
        <v>14307</v>
      </c>
      <c r="C936" s="154" t="s">
        <v>1781</v>
      </c>
      <c r="E936" s="154" t="s">
        <v>6</v>
      </c>
      <c r="G936" s="154" t="s">
        <v>14606</v>
      </c>
      <c r="AC936" s="154" t="s">
        <v>14746</v>
      </c>
    </row>
    <row r="937" spans="1:32">
      <c r="A937" s="154" t="s">
        <v>1439</v>
      </c>
      <c r="B937" s="154" t="s">
        <v>16004</v>
      </c>
      <c r="C937" s="154" t="s">
        <v>1438</v>
      </c>
      <c r="D937" s="154" t="s">
        <v>22786</v>
      </c>
      <c r="E937" s="154" t="s">
        <v>6</v>
      </c>
      <c r="G937" s="154" t="s">
        <v>14606</v>
      </c>
      <c r="T937" s="154" t="s">
        <v>6</v>
      </c>
      <c r="U937" s="154" t="s">
        <v>6</v>
      </c>
      <c r="V937" s="154" t="s">
        <v>6</v>
      </c>
      <c r="AC937" s="154" t="s">
        <v>14746</v>
      </c>
    </row>
    <row r="938" spans="1:32">
      <c r="A938" s="154" t="s">
        <v>10531</v>
      </c>
      <c r="B938" s="154" t="s">
        <v>14307</v>
      </c>
      <c r="C938" s="154" t="s">
        <v>10530</v>
      </c>
      <c r="D938" s="154" t="s">
        <v>22787</v>
      </c>
      <c r="E938" s="154" t="s">
        <v>14934</v>
      </c>
      <c r="F938" s="154" t="s">
        <v>15078</v>
      </c>
      <c r="H938" s="154" t="s">
        <v>10533</v>
      </c>
      <c r="M938" s="154" t="s">
        <v>22788</v>
      </c>
      <c r="N938" s="154" t="s">
        <v>22315</v>
      </c>
      <c r="O938" s="154" t="s">
        <v>14794</v>
      </c>
      <c r="P938" s="154" t="s">
        <v>14740</v>
      </c>
      <c r="Q938" s="154" t="s">
        <v>10530</v>
      </c>
      <c r="R938" s="154">
        <v>0</v>
      </c>
      <c r="S938" s="154">
        <v>0</v>
      </c>
      <c r="T938" s="154" t="s">
        <v>14797</v>
      </c>
      <c r="U938" s="154">
        <v>1290685962</v>
      </c>
      <c r="V938" s="154" t="s">
        <v>10530</v>
      </c>
      <c r="Z938" s="154" t="s">
        <v>14745</v>
      </c>
      <c r="AC938" s="154" t="s">
        <v>14746</v>
      </c>
      <c r="AE938" s="154" t="s">
        <v>14747</v>
      </c>
      <c r="AF938" s="154" t="s">
        <v>14748</v>
      </c>
    </row>
    <row r="939" spans="1:32">
      <c r="A939" s="154" t="s">
        <v>3489</v>
      </c>
      <c r="B939" s="154" t="s">
        <v>15303</v>
      </c>
      <c r="C939" s="154" t="s">
        <v>22789</v>
      </c>
      <c r="D939" s="154" t="s">
        <v>3490</v>
      </c>
      <c r="E939" s="154" t="s">
        <v>14324</v>
      </c>
      <c r="G939" s="154" t="s">
        <v>14606</v>
      </c>
      <c r="H939" s="154">
        <v>81283034134</v>
      </c>
      <c r="J939" s="154">
        <v>81283034134</v>
      </c>
      <c r="L939" s="154" t="s">
        <v>22790</v>
      </c>
      <c r="N939" s="154" t="s">
        <v>3296</v>
      </c>
      <c r="P939" s="154" t="s">
        <v>14740</v>
      </c>
      <c r="Q939" s="154" t="s">
        <v>19997</v>
      </c>
      <c r="T939" s="154" t="s">
        <v>14797</v>
      </c>
      <c r="U939" s="154">
        <v>60428140</v>
      </c>
      <c r="V939" s="154" t="s">
        <v>19997</v>
      </c>
      <c r="Z939" s="154" t="s">
        <v>14745</v>
      </c>
      <c r="AC939" s="154" t="s">
        <v>14746</v>
      </c>
    </row>
    <row r="940" spans="1:32">
      <c r="A940" s="154" t="s">
        <v>10378</v>
      </c>
      <c r="B940" s="154" t="s">
        <v>16004</v>
      </c>
      <c r="C940" s="154" t="s">
        <v>10377</v>
      </c>
      <c r="D940" s="154" t="s">
        <v>10379</v>
      </c>
      <c r="E940" s="154" t="s">
        <v>14324</v>
      </c>
      <c r="F940" s="154" t="s">
        <v>14405</v>
      </c>
      <c r="G940" s="154" t="s">
        <v>22794</v>
      </c>
      <c r="H940" s="154" t="s">
        <v>10380</v>
      </c>
      <c r="I940" s="154" t="s">
        <v>10381</v>
      </c>
      <c r="K940" s="154" t="s">
        <v>10381</v>
      </c>
      <c r="M940" s="154" t="s">
        <v>22791</v>
      </c>
      <c r="N940" s="154" t="s">
        <v>14860</v>
      </c>
      <c r="O940" s="154" t="s">
        <v>14804</v>
      </c>
      <c r="P940" s="154" t="s">
        <v>14740</v>
      </c>
      <c r="Q940" s="154" t="s">
        <v>20169</v>
      </c>
      <c r="R940" s="154">
        <v>0</v>
      </c>
      <c r="S940" s="154">
        <v>0</v>
      </c>
      <c r="T940" s="154" t="s">
        <v>14797</v>
      </c>
      <c r="U940" s="154" t="s">
        <v>22792</v>
      </c>
      <c r="V940" s="154" t="s">
        <v>22793</v>
      </c>
      <c r="Z940" s="154" t="s">
        <v>14745</v>
      </c>
      <c r="AC940" s="154" t="s">
        <v>14746</v>
      </c>
      <c r="AD940" s="154">
        <v>857160972032000</v>
      </c>
      <c r="AE940" s="154" t="s">
        <v>14755</v>
      </c>
      <c r="AF940" s="154" t="s">
        <v>14748</v>
      </c>
    </row>
    <row r="941" spans="1:32">
      <c r="A941" s="154" t="s">
        <v>6672</v>
      </c>
      <c r="B941" s="154" t="s">
        <v>14307</v>
      </c>
      <c r="C941" s="154" t="s">
        <v>22795</v>
      </c>
      <c r="D941" s="154" t="s">
        <v>6673</v>
      </c>
      <c r="E941" s="154" t="s">
        <v>14934</v>
      </c>
      <c r="F941" s="154" t="s">
        <v>14935</v>
      </c>
      <c r="G941" s="154" t="s">
        <v>22799</v>
      </c>
      <c r="H941" s="154">
        <v>82187781888</v>
      </c>
      <c r="I941" s="154" t="s">
        <v>6674</v>
      </c>
      <c r="J941" s="154">
        <v>82187781888</v>
      </c>
      <c r="K941" s="154" t="s">
        <v>6674</v>
      </c>
      <c r="N941" s="154" t="s">
        <v>22796</v>
      </c>
      <c r="O941" s="154" t="s">
        <v>14761</v>
      </c>
      <c r="P941" s="154" t="s">
        <v>14740</v>
      </c>
      <c r="Q941" s="154" t="s">
        <v>6671</v>
      </c>
      <c r="R941" s="154" t="s">
        <v>6671</v>
      </c>
      <c r="S941" s="154" t="s">
        <v>6671</v>
      </c>
      <c r="T941" s="154" t="s">
        <v>14850</v>
      </c>
      <c r="U941" s="154" t="s">
        <v>22797</v>
      </c>
      <c r="V941" s="154" t="s">
        <v>22798</v>
      </c>
      <c r="Z941" s="154" t="s">
        <v>14745</v>
      </c>
      <c r="AC941" s="154" t="s">
        <v>14746</v>
      </c>
      <c r="AE941" s="154" t="s">
        <v>15226</v>
      </c>
      <c r="AF941" s="154" t="s">
        <v>14748</v>
      </c>
    </row>
    <row r="942" spans="1:32">
      <c r="A942" s="154" t="s">
        <v>12137</v>
      </c>
      <c r="B942" s="154" t="s">
        <v>15303</v>
      </c>
      <c r="C942" s="154" t="s">
        <v>12136</v>
      </c>
      <c r="D942" s="154" t="s">
        <v>12138</v>
      </c>
      <c r="E942" s="154" t="s">
        <v>14276</v>
      </c>
      <c r="F942" s="154" t="s">
        <v>14325</v>
      </c>
      <c r="G942" s="154" t="s">
        <v>15576</v>
      </c>
      <c r="H942" s="154" t="s">
        <v>12139</v>
      </c>
      <c r="N942" s="154" t="s">
        <v>14860</v>
      </c>
      <c r="O942" s="154" t="s">
        <v>14804</v>
      </c>
      <c r="P942" s="154" t="s">
        <v>14740</v>
      </c>
      <c r="Q942" s="154" t="s">
        <v>15577</v>
      </c>
      <c r="R942" s="154">
        <v>0</v>
      </c>
      <c r="S942" s="154">
        <v>0</v>
      </c>
      <c r="T942" s="154" t="s">
        <v>14797</v>
      </c>
      <c r="U942" s="154">
        <v>5320111309</v>
      </c>
      <c r="V942" s="154" t="s">
        <v>12136</v>
      </c>
      <c r="Z942" s="154" t="s">
        <v>14745</v>
      </c>
      <c r="AC942" s="154" t="s">
        <v>14746</v>
      </c>
      <c r="AE942" s="154" t="s">
        <v>14747</v>
      </c>
      <c r="AF942" s="154" t="s">
        <v>14748</v>
      </c>
    </row>
    <row r="943" spans="1:32">
      <c r="A943" s="154" t="s">
        <v>18140</v>
      </c>
      <c r="B943" s="154" t="s">
        <v>14307</v>
      </c>
      <c r="C943" s="154" t="s">
        <v>22800</v>
      </c>
      <c r="D943" s="154" t="s">
        <v>22801</v>
      </c>
      <c r="E943" s="154" t="s">
        <v>14934</v>
      </c>
      <c r="F943" s="154" t="s">
        <v>15059</v>
      </c>
      <c r="G943" s="154" t="s">
        <v>22808</v>
      </c>
      <c r="H943" s="154">
        <v>811760970</v>
      </c>
      <c r="I943" s="154" t="s">
        <v>8724</v>
      </c>
      <c r="J943" s="154" t="s">
        <v>8725</v>
      </c>
      <c r="K943" s="154" t="s">
        <v>8724</v>
      </c>
      <c r="M943" s="154" t="s">
        <v>22802</v>
      </c>
      <c r="N943" s="154" t="s">
        <v>14957</v>
      </c>
      <c r="O943" s="154" t="s">
        <v>14767</v>
      </c>
      <c r="P943" s="154" t="s">
        <v>14795</v>
      </c>
      <c r="Q943" s="154" t="s">
        <v>22803</v>
      </c>
      <c r="R943" s="154" t="s">
        <v>8721</v>
      </c>
      <c r="S943" s="154" t="s">
        <v>8721</v>
      </c>
      <c r="T943" s="154" t="s">
        <v>14742</v>
      </c>
      <c r="U943" s="154" t="s">
        <v>22804</v>
      </c>
      <c r="V943" s="154" t="s">
        <v>8721</v>
      </c>
      <c r="W943" s="154" t="s">
        <v>22805</v>
      </c>
      <c r="X943" s="154">
        <v>2004</v>
      </c>
      <c r="Y943" s="154" t="s">
        <v>22806</v>
      </c>
      <c r="Z943" s="154" t="s">
        <v>14745</v>
      </c>
      <c r="AB943" s="154">
        <v>35</v>
      </c>
      <c r="AC943" s="154" t="s">
        <v>14746</v>
      </c>
      <c r="AD943" s="154" t="s">
        <v>22807</v>
      </c>
      <c r="AE943" s="154" t="s">
        <v>14746</v>
      </c>
      <c r="AF943" s="154" t="s">
        <v>16903</v>
      </c>
    </row>
    <row r="944" spans="1:32">
      <c r="A944" s="154" t="s">
        <v>8726</v>
      </c>
      <c r="B944" s="154" t="s">
        <v>14307</v>
      </c>
      <c r="C944" s="154" t="s">
        <v>22800</v>
      </c>
      <c r="D944" s="154" t="s">
        <v>22801</v>
      </c>
      <c r="E944" s="154" t="s">
        <v>14934</v>
      </c>
      <c r="F944" s="154" t="s">
        <v>15059</v>
      </c>
      <c r="G944" s="154" t="s">
        <v>22808</v>
      </c>
      <c r="H944" s="154">
        <v>811760970</v>
      </c>
      <c r="I944" s="154" t="s">
        <v>8724</v>
      </c>
      <c r="J944" s="154" t="s">
        <v>8725</v>
      </c>
      <c r="K944" s="154" t="s">
        <v>8724</v>
      </c>
      <c r="M944" s="154" t="s">
        <v>22802</v>
      </c>
      <c r="N944" s="154" t="s">
        <v>14957</v>
      </c>
      <c r="O944" s="154" t="s">
        <v>14767</v>
      </c>
      <c r="P944" s="154" t="s">
        <v>14795</v>
      </c>
      <c r="Q944" s="154" t="s">
        <v>22803</v>
      </c>
      <c r="R944" s="154" t="s">
        <v>8721</v>
      </c>
      <c r="S944" s="154" t="s">
        <v>8721</v>
      </c>
      <c r="T944" s="154" t="s">
        <v>14742</v>
      </c>
      <c r="U944" s="154" t="s">
        <v>22804</v>
      </c>
      <c r="V944" s="154" t="s">
        <v>8721</v>
      </c>
      <c r="W944" s="154" t="s">
        <v>22805</v>
      </c>
      <c r="X944" s="154">
        <v>2004</v>
      </c>
      <c r="Y944" s="154" t="s">
        <v>22806</v>
      </c>
      <c r="Z944" s="154" t="s">
        <v>14745</v>
      </c>
      <c r="AB944" s="154">
        <v>35</v>
      </c>
      <c r="AC944" s="154" t="s">
        <v>15226</v>
      </c>
      <c r="AD944" s="154" t="s">
        <v>22807</v>
      </c>
      <c r="AE944" s="154" t="s">
        <v>14746</v>
      </c>
      <c r="AF944" s="154" t="s">
        <v>16903</v>
      </c>
    </row>
    <row r="945" spans="1:32">
      <c r="A945" s="154" t="s">
        <v>3019</v>
      </c>
      <c r="B945" s="154" t="s">
        <v>16004</v>
      </c>
      <c r="C945" s="154" t="s">
        <v>22809</v>
      </c>
      <c r="D945" s="154" t="s">
        <v>3020</v>
      </c>
      <c r="E945" s="154" t="s">
        <v>14934</v>
      </c>
      <c r="G945" s="154" t="s">
        <v>14606</v>
      </c>
      <c r="H945" s="154" t="s">
        <v>3021</v>
      </c>
      <c r="J945" s="154" t="s">
        <v>3021</v>
      </c>
      <c r="N945" s="154" t="s">
        <v>15926</v>
      </c>
      <c r="P945" s="154" t="s">
        <v>14740</v>
      </c>
      <c r="Q945" s="154" t="s">
        <v>22810</v>
      </c>
      <c r="T945" s="154" t="s">
        <v>204</v>
      </c>
      <c r="U945" s="154" t="s">
        <v>204</v>
      </c>
      <c r="V945" s="154" t="s">
        <v>204</v>
      </c>
      <c r="AC945" s="154" t="s">
        <v>14746</v>
      </c>
    </row>
    <row r="946" spans="1:32">
      <c r="A946" s="154" t="s">
        <v>12828</v>
      </c>
      <c r="B946" s="154" t="s">
        <v>14735</v>
      </c>
      <c r="C946" s="154" t="s">
        <v>12827</v>
      </c>
      <c r="D946" s="154" t="s">
        <v>12829</v>
      </c>
      <c r="E946" s="154" t="s">
        <v>14276</v>
      </c>
      <c r="F946" s="154" t="s">
        <v>14579</v>
      </c>
      <c r="H946" s="154" t="s">
        <v>12830</v>
      </c>
      <c r="N946" s="154" t="s">
        <v>14832</v>
      </c>
      <c r="O946" s="154" t="s">
        <v>14833</v>
      </c>
      <c r="P946" s="154" t="s">
        <v>14740</v>
      </c>
      <c r="Q946" s="154" t="s">
        <v>22811</v>
      </c>
      <c r="R946" s="154">
        <v>0</v>
      </c>
      <c r="S946" s="154">
        <v>0</v>
      </c>
      <c r="T946" s="154" t="s">
        <v>14850</v>
      </c>
      <c r="U946" s="154">
        <v>50901001855303</v>
      </c>
      <c r="V946" s="154" t="s">
        <v>22812</v>
      </c>
      <c r="Z946" s="154" t="s">
        <v>14745</v>
      </c>
      <c r="AC946" s="154" t="s">
        <v>14746</v>
      </c>
      <c r="AD946" s="154">
        <v>809569684452000</v>
      </c>
      <c r="AE946" s="154" t="s">
        <v>14755</v>
      </c>
      <c r="AF946" s="154" t="s">
        <v>14748</v>
      </c>
    </row>
    <row r="947" spans="1:32">
      <c r="A947" s="154" t="s">
        <v>11803</v>
      </c>
      <c r="B947" s="154" t="s">
        <v>16004</v>
      </c>
      <c r="C947" s="154" t="s">
        <v>11802</v>
      </c>
      <c r="D947" s="154" t="s">
        <v>109</v>
      </c>
      <c r="E947" s="154" t="s">
        <v>14324</v>
      </c>
      <c r="F947" s="154" t="s">
        <v>14308</v>
      </c>
      <c r="H947" s="154">
        <v>0</v>
      </c>
      <c r="M947" s="154" t="s">
        <v>109</v>
      </c>
      <c r="N947" s="154" t="s">
        <v>14848</v>
      </c>
      <c r="O947" s="154" t="s">
        <v>14804</v>
      </c>
      <c r="P947" s="154" t="s">
        <v>14740</v>
      </c>
      <c r="Q947" s="154" t="s">
        <v>22813</v>
      </c>
      <c r="R947" s="154">
        <v>0</v>
      </c>
      <c r="S947" s="154">
        <v>0</v>
      </c>
      <c r="T947" s="154" t="s">
        <v>15351</v>
      </c>
      <c r="U947" s="154">
        <v>0</v>
      </c>
      <c r="V947" s="154">
        <v>0</v>
      </c>
      <c r="Z947" s="154" t="s">
        <v>14745</v>
      </c>
      <c r="AC947" s="154" t="s">
        <v>14746</v>
      </c>
      <c r="AE947" s="154" t="s">
        <v>14747</v>
      </c>
      <c r="AF947" s="154" t="s">
        <v>14748</v>
      </c>
    </row>
    <row r="948" spans="1:32">
      <c r="A948" s="154" t="s">
        <v>8251</v>
      </c>
      <c r="B948" s="154" t="s">
        <v>14307</v>
      </c>
      <c r="C948" s="154" t="s">
        <v>22814</v>
      </c>
      <c r="D948" s="154" t="s">
        <v>8252</v>
      </c>
      <c r="E948" s="154" t="s">
        <v>14934</v>
      </c>
      <c r="F948" s="154" t="s">
        <v>15078</v>
      </c>
      <c r="H948" s="154">
        <v>0</v>
      </c>
      <c r="N948" s="154" t="s">
        <v>16853</v>
      </c>
      <c r="O948" s="154" t="s">
        <v>14794</v>
      </c>
      <c r="P948" s="154" t="s">
        <v>14740</v>
      </c>
      <c r="Q948" s="154" t="s">
        <v>8250</v>
      </c>
      <c r="R948" s="154">
        <v>0</v>
      </c>
      <c r="S948" s="154">
        <v>0</v>
      </c>
      <c r="T948" s="154" t="s">
        <v>14785</v>
      </c>
      <c r="U948" s="154" t="s">
        <v>22815</v>
      </c>
      <c r="V948" s="154" t="s">
        <v>22816</v>
      </c>
      <c r="Z948" s="154" t="s">
        <v>14745</v>
      </c>
      <c r="AC948" s="154" t="s">
        <v>14746</v>
      </c>
      <c r="AE948" s="154" t="s">
        <v>15226</v>
      </c>
      <c r="AF948" s="154" t="s">
        <v>14748</v>
      </c>
    </row>
    <row r="949" spans="1:32">
      <c r="A949" s="154" t="s">
        <v>18141</v>
      </c>
      <c r="B949" s="154" t="s">
        <v>14307</v>
      </c>
      <c r="C949" s="154" t="s">
        <v>22814</v>
      </c>
      <c r="D949" s="154" t="s">
        <v>22818</v>
      </c>
      <c r="E949" s="154" t="s">
        <v>14934</v>
      </c>
      <c r="F949" s="154" t="s">
        <v>15168</v>
      </c>
      <c r="G949" s="154" t="s">
        <v>22821</v>
      </c>
      <c r="H949" s="154" t="s">
        <v>22817</v>
      </c>
      <c r="I949" s="154">
        <v>0</v>
      </c>
      <c r="J949" s="154">
        <v>0</v>
      </c>
      <c r="K949" s="154">
        <v>0</v>
      </c>
      <c r="M949" s="154" t="s">
        <v>22819</v>
      </c>
      <c r="N949" s="154" t="s">
        <v>16853</v>
      </c>
      <c r="O949" s="154" t="s">
        <v>14794</v>
      </c>
      <c r="P949" s="154" t="s">
        <v>14740</v>
      </c>
      <c r="Q949" s="154" t="s">
        <v>22820</v>
      </c>
      <c r="R949" s="154">
        <v>0</v>
      </c>
      <c r="S949" s="154">
        <v>0</v>
      </c>
      <c r="T949" s="154" t="s">
        <v>14839</v>
      </c>
      <c r="U949" s="154">
        <v>829059792</v>
      </c>
      <c r="V949" s="154" t="s">
        <v>22820</v>
      </c>
      <c r="W949" s="154">
        <v>0</v>
      </c>
      <c r="X949" s="154">
        <v>0</v>
      </c>
      <c r="Y949" s="154">
        <v>0</v>
      </c>
      <c r="Z949" s="154" t="s">
        <v>14745</v>
      </c>
      <c r="AA949" s="154">
        <v>0</v>
      </c>
      <c r="AB949" s="154">
        <v>0</v>
      </c>
      <c r="AC949" s="154" t="s">
        <v>14746</v>
      </c>
      <c r="AE949" s="154" t="s">
        <v>14747</v>
      </c>
      <c r="AF949" s="154" t="s">
        <v>14748</v>
      </c>
    </row>
    <row r="950" spans="1:32">
      <c r="A950" s="154" t="s">
        <v>11743</v>
      </c>
      <c r="B950" s="154" t="s">
        <v>15303</v>
      </c>
      <c r="C950" s="154" t="s">
        <v>11742</v>
      </c>
      <c r="D950" s="154" t="s">
        <v>11744</v>
      </c>
      <c r="E950" s="154" t="s">
        <v>14704</v>
      </c>
      <c r="F950" s="154" t="s">
        <v>14467</v>
      </c>
      <c r="G950" s="154" t="s">
        <v>22824</v>
      </c>
      <c r="H950" s="154" t="s">
        <v>11745</v>
      </c>
      <c r="N950" s="154" t="s">
        <v>18682</v>
      </c>
      <c r="O950" s="154" t="s">
        <v>18683</v>
      </c>
      <c r="P950" s="154" t="s">
        <v>14740</v>
      </c>
      <c r="Q950" s="154" t="s">
        <v>20581</v>
      </c>
      <c r="R950" s="154">
        <v>0</v>
      </c>
      <c r="S950" s="154">
        <v>0</v>
      </c>
      <c r="T950" s="154" t="s">
        <v>14797</v>
      </c>
      <c r="U950" s="154" t="s">
        <v>22822</v>
      </c>
      <c r="V950" s="154" t="s">
        <v>22823</v>
      </c>
      <c r="Z950" s="154" t="s">
        <v>14745</v>
      </c>
      <c r="AC950" s="154" t="s">
        <v>14746</v>
      </c>
      <c r="AE950" s="154" t="s">
        <v>14747</v>
      </c>
      <c r="AF950" s="154" t="s">
        <v>14748</v>
      </c>
    </row>
    <row r="951" spans="1:32">
      <c r="A951" s="154" t="s">
        <v>4037</v>
      </c>
      <c r="B951" s="154" t="s">
        <v>14307</v>
      </c>
      <c r="C951" s="154" t="s">
        <v>22825</v>
      </c>
      <c r="D951" s="154" t="s">
        <v>4038</v>
      </c>
      <c r="E951" s="154" t="s">
        <v>14934</v>
      </c>
      <c r="G951" s="154" t="s">
        <v>14606</v>
      </c>
      <c r="H951" s="154">
        <v>81347960131</v>
      </c>
      <c r="J951" s="154">
        <v>81347960131</v>
      </c>
      <c r="L951" s="154" t="s">
        <v>22826</v>
      </c>
      <c r="N951" s="154" t="s">
        <v>19550</v>
      </c>
      <c r="P951" s="154" t="s">
        <v>14740</v>
      </c>
      <c r="Q951" s="154" t="s">
        <v>4036</v>
      </c>
      <c r="T951" s="154" t="s">
        <v>21010</v>
      </c>
      <c r="U951" s="154">
        <v>4102575062</v>
      </c>
      <c r="V951" s="154" t="s">
        <v>4036</v>
      </c>
      <c r="Z951" s="154" t="s">
        <v>14745</v>
      </c>
      <c r="AC951" s="154" t="s">
        <v>14746</v>
      </c>
    </row>
    <row r="952" spans="1:32">
      <c r="A952" s="154" t="s">
        <v>1319</v>
      </c>
      <c r="B952" s="154" t="s">
        <v>14307</v>
      </c>
      <c r="C952" s="154" t="s">
        <v>1318</v>
      </c>
      <c r="D952" s="154" t="s">
        <v>22827</v>
      </c>
      <c r="E952" s="154" t="s">
        <v>6</v>
      </c>
      <c r="G952" s="154" t="s">
        <v>14606</v>
      </c>
      <c r="N952" s="154" t="s">
        <v>22828</v>
      </c>
      <c r="P952" s="154" t="s">
        <v>14740</v>
      </c>
      <c r="T952" s="154" t="s">
        <v>6</v>
      </c>
      <c r="U952" s="154" t="s">
        <v>6</v>
      </c>
      <c r="V952" s="154" t="s">
        <v>6</v>
      </c>
      <c r="AC952" s="154" t="s">
        <v>14746</v>
      </c>
    </row>
    <row r="953" spans="1:32">
      <c r="A953" s="154" t="s">
        <v>680</v>
      </c>
      <c r="B953" s="154" t="s">
        <v>16004</v>
      </c>
      <c r="C953" s="154" t="s">
        <v>679</v>
      </c>
      <c r="D953" s="154" t="s">
        <v>681</v>
      </c>
      <c r="E953" s="154" t="s">
        <v>6</v>
      </c>
      <c r="G953" s="154" t="s">
        <v>14606</v>
      </c>
      <c r="H953" s="154" t="s">
        <v>682</v>
      </c>
      <c r="J953" s="154" t="s">
        <v>683</v>
      </c>
      <c r="M953" s="154" t="s">
        <v>6</v>
      </c>
      <c r="N953" s="154" t="s">
        <v>19305</v>
      </c>
      <c r="P953" s="154" t="s">
        <v>14740</v>
      </c>
      <c r="Q953" s="154" t="s">
        <v>22829</v>
      </c>
      <c r="T953" s="154" t="s">
        <v>6</v>
      </c>
      <c r="U953" s="154" t="s">
        <v>6</v>
      </c>
      <c r="V953" s="154" t="s">
        <v>6</v>
      </c>
      <c r="AC953" s="154" t="s">
        <v>14746</v>
      </c>
    </row>
    <row r="954" spans="1:32">
      <c r="A954" s="154" t="s">
        <v>18142</v>
      </c>
      <c r="B954" s="154" t="s">
        <v>14307</v>
      </c>
      <c r="C954" s="154" t="s">
        <v>22830</v>
      </c>
      <c r="D954" s="154" t="s">
        <v>22831</v>
      </c>
      <c r="E954" s="154" t="s">
        <v>14934</v>
      </c>
      <c r="F954" s="154" t="s">
        <v>16094</v>
      </c>
      <c r="G954" s="154" t="s">
        <v>22834</v>
      </c>
      <c r="H954" s="154">
        <v>82273047550</v>
      </c>
      <c r="I954" s="154" t="s">
        <v>1453</v>
      </c>
      <c r="J954" s="154" t="s">
        <v>1453</v>
      </c>
      <c r="K954" s="154" t="s">
        <v>1453</v>
      </c>
      <c r="N954" s="154" t="s">
        <v>22832</v>
      </c>
      <c r="O954" s="154" t="s">
        <v>14892</v>
      </c>
      <c r="P954" s="154" t="s">
        <v>14740</v>
      </c>
      <c r="Q954" s="154" t="s">
        <v>22833</v>
      </c>
      <c r="R954" s="154" t="s">
        <v>1453</v>
      </c>
      <c r="S954" s="154" t="s">
        <v>1453</v>
      </c>
      <c r="T954" s="154" t="s">
        <v>14907</v>
      </c>
      <c r="U954" s="154">
        <v>170406426</v>
      </c>
      <c r="V954" s="154" t="s">
        <v>22830</v>
      </c>
      <c r="W954" s="154" t="s">
        <v>1453</v>
      </c>
      <c r="X954" s="154" t="s">
        <v>1453</v>
      </c>
      <c r="Z954" s="154" t="s">
        <v>14745</v>
      </c>
      <c r="AC954" s="154" t="s">
        <v>14746</v>
      </c>
      <c r="AE954" s="154" t="s">
        <v>14747</v>
      </c>
      <c r="AF954" s="154" t="s">
        <v>14748</v>
      </c>
    </row>
    <row r="955" spans="1:32">
      <c r="A955" s="154" t="s">
        <v>11576</v>
      </c>
      <c r="B955" s="154" t="s">
        <v>16004</v>
      </c>
      <c r="C955" s="154" t="s">
        <v>11575</v>
      </c>
      <c r="D955" s="154" t="s">
        <v>11577</v>
      </c>
      <c r="E955" s="154" t="s">
        <v>14333</v>
      </c>
      <c r="F955" s="154" t="s">
        <v>14690</v>
      </c>
      <c r="G955" s="154" t="s">
        <v>22838</v>
      </c>
      <c r="H955" s="154" t="s">
        <v>22835</v>
      </c>
      <c r="I955" s="154" t="s">
        <v>11579</v>
      </c>
      <c r="K955" s="154" t="s">
        <v>11579</v>
      </c>
      <c r="N955" s="154" t="s">
        <v>14848</v>
      </c>
      <c r="O955" s="154" t="s">
        <v>14804</v>
      </c>
      <c r="P955" s="154" t="s">
        <v>14740</v>
      </c>
      <c r="Q955" s="154" t="s">
        <v>22836</v>
      </c>
      <c r="R955" s="154">
        <v>0</v>
      </c>
      <c r="S955" s="154">
        <v>0</v>
      </c>
      <c r="T955" s="154" t="s">
        <v>14742</v>
      </c>
      <c r="U955" s="154">
        <v>1220006932332</v>
      </c>
      <c r="V955" s="154" t="s">
        <v>22837</v>
      </c>
      <c r="Z955" s="154" t="s">
        <v>14745</v>
      </c>
      <c r="AC955" s="154" t="s">
        <v>14746</v>
      </c>
      <c r="AD955" s="154">
        <v>21159116059000</v>
      </c>
      <c r="AE955" s="154" t="s">
        <v>14755</v>
      </c>
      <c r="AF955" s="154" t="s">
        <v>14748</v>
      </c>
    </row>
    <row r="956" spans="1:32">
      <c r="A956" s="154" t="s">
        <v>7767</v>
      </c>
      <c r="B956" s="154" t="s">
        <v>14735</v>
      </c>
      <c r="C956" s="154" t="s">
        <v>22839</v>
      </c>
      <c r="D956" s="154" t="s">
        <v>7768</v>
      </c>
      <c r="E956" s="154" t="s">
        <v>14499</v>
      </c>
      <c r="F956" s="154" t="s">
        <v>14500</v>
      </c>
      <c r="H956" s="154">
        <v>81223730040</v>
      </c>
      <c r="N956" s="154" t="s">
        <v>15821</v>
      </c>
      <c r="O956" s="154" t="s">
        <v>15331</v>
      </c>
      <c r="P956" s="154" t="s">
        <v>14740</v>
      </c>
      <c r="Q956" s="154" t="s">
        <v>22840</v>
      </c>
      <c r="R956" s="154">
        <v>0</v>
      </c>
      <c r="S956" s="154">
        <v>0</v>
      </c>
      <c r="T956" s="154" t="s">
        <v>22841</v>
      </c>
      <c r="U956" s="154">
        <v>1090010310936</v>
      </c>
      <c r="V956" s="154" t="s">
        <v>14785</v>
      </c>
      <c r="Z956" s="154" t="s">
        <v>14745</v>
      </c>
      <c r="AC956" s="154" t="s">
        <v>14746</v>
      </c>
      <c r="AE956" s="154" t="s">
        <v>15226</v>
      </c>
      <c r="AF956" s="154" t="s">
        <v>14748</v>
      </c>
    </row>
    <row r="957" spans="1:32">
      <c r="A957" s="154" t="s">
        <v>4345</v>
      </c>
      <c r="B957" s="154" t="s">
        <v>15303</v>
      </c>
      <c r="C957" s="154" t="s">
        <v>22842</v>
      </c>
      <c r="D957" s="154" t="s">
        <v>4346</v>
      </c>
      <c r="E957" s="154" t="s">
        <v>14665</v>
      </c>
      <c r="F957" s="154" t="s">
        <v>15408</v>
      </c>
      <c r="G957" s="154" t="s">
        <v>14606</v>
      </c>
      <c r="H957" s="154">
        <v>81352165061</v>
      </c>
      <c r="J957" s="154">
        <v>81352165061</v>
      </c>
      <c r="N957" s="154" t="s">
        <v>18958</v>
      </c>
      <c r="P957" s="154" t="s">
        <v>14740</v>
      </c>
      <c r="Q957" s="154" t="s">
        <v>15774</v>
      </c>
      <c r="T957" s="154" t="s">
        <v>14797</v>
      </c>
      <c r="U957" s="154">
        <v>5510123702</v>
      </c>
      <c r="V957" s="154" t="s">
        <v>22843</v>
      </c>
      <c r="Z957" s="154" t="s">
        <v>14745</v>
      </c>
      <c r="AC957" s="154" t="s">
        <v>14746</v>
      </c>
    </row>
    <row r="958" spans="1:32">
      <c r="A958" s="154" t="s">
        <v>685</v>
      </c>
      <c r="B958" s="154" t="s">
        <v>14735</v>
      </c>
      <c r="C958" s="154" t="s">
        <v>684</v>
      </c>
      <c r="D958" s="154" t="s">
        <v>686</v>
      </c>
      <c r="E958" s="154" t="s">
        <v>6</v>
      </c>
      <c r="G958" s="154" t="s">
        <v>14606</v>
      </c>
      <c r="H958" s="154" t="s">
        <v>687</v>
      </c>
      <c r="M958" s="154" t="s">
        <v>6</v>
      </c>
      <c r="N958" s="154" t="s">
        <v>6321</v>
      </c>
      <c r="P958" s="154" t="s">
        <v>14740</v>
      </c>
      <c r="Q958" s="154" t="s">
        <v>22844</v>
      </c>
      <c r="T958" s="154" t="s">
        <v>6</v>
      </c>
      <c r="U958" s="154" t="s">
        <v>6</v>
      </c>
      <c r="V958" s="154" t="s">
        <v>6</v>
      </c>
      <c r="AC958" s="154" t="s">
        <v>14746</v>
      </c>
    </row>
    <row r="959" spans="1:32">
      <c r="A959" s="154" t="s">
        <v>2979</v>
      </c>
      <c r="B959" s="154" t="s">
        <v>17326</v>
      </c>
      <c r="C959" s="154" t="s">
        <v>22845</v>
      </c>
      <c r="D959" s="154" t="s">
        <v>2980</v>
      </c>
      <c r="E959" s="154" t="s">
        <v>16195</v>
      </c>
      <c r="F959" s="154" t="s">
        <v>14325</v>
      </c>
      <c r="G959" s="154" t="s">
        <v>14606</v>
      </c>
      <c r="H959" s="154" t="s">
        <v>2981</v>
      </c>
      <c r="J959" s="154" t="s">
        <v>2981</v>
      </c>
      <c r="L959" s="154" t="s">
        <v>22846</v>
      </c>
      <c r="N959" s="154" t="s">
        <v>1459</v>
      </c>
      <c r="P959" s="154" t="s">
        <v>14740</v>
      </c>
      <c r="Q959" s="154" t="s">
        <v>22847</v>
      </c>
      <c r="T959" s="154" t="s">
        <v>22848</v>
      </c>
      <c r="U959" s="154" t="s">
        <v>22847</v>
      </c>
      <c r="V959" s="154" t="s">
        <v>22849</v>
      </c>
      <c r="AC959" s="154" t="s">
        <v>15226</v>
      </c>
    </row>
    <row r="960" spans="1:32">
      <c r="A960" s="154" t="s">
        <v>11680</v>
      </c>
      <c r="B960" s="154" t="s">
        <v>14305</v>
      </c>
      <c r="C960" s="154" t="s">
        <v>11679</v>
      </c>
      <c r="D960" s="154" t="s">
        <v>11681</v>
      </c>
      <c r="E960" s="154" t="s">
        <v>14324</v>
      </c>
      <c r="F960" s="154" t="s">
        <v>14401</v>
      </c>
      <c r="G960" s="154" t="s">
        <v>22851</v>
      </c>
      <c r="H960" s="154" t="s">
        <v>11682</v>
      </c>
      <c r="N960" s="154" t="s">
        <v>14848</v>
      </c>
      <c r="O960" s="154" t="s">
        <v>14804</v>
      </c>
      <c r="P960" s="154" t="s">
        <v>14740</v>
      </c>
      <c r="Q960" s="154" t="s">
        <v>12947</v>
      </c>
      <c r="R960" s="154">
        <v>0</v>
      </c>
      <c r="S960" s="154">
        <v>0</v>
      </c>
      <c r="T960" s="154" t="s">
        <v>14797</v>
      </c>
      <c r="U960" s="154" t="s">
        <v>22850</v>
      </c>
      <c r="V960" s="154">
        <v>5885031631</v>
      </c>
      <c r="Z960" s="154" t="s">
        <v>14745</v>
      </c>
      <c r="AC960" s="154" t="s">
        <v>14746</v>
      </c>
      <c r="AE960" s="154" t="s">
        <v>14747</v>
      </c>
      <c r="AF960" s="154" t="s">
        <v>14748</v>
      </c>
    </row>
    <row r="961" spans="1:32">
      <c r="A961" s="154" t="s">
        <v>12021</v>
      </c>
      <c r="B961" s="154" t="s">
        <v>16004</v>
      </c>
      <c r="C961" s="154" t="s">
        <v>12020</v>
      </c>
      <c r="D961" s="154" t="s">
        <v>12022</v>
      </c>
      <c r="E961" s="154" t="s">
        <v>14477</v>
      </c>
      <c r="F961" s="154" t="s">
        <v>14325</v>
      </c>
      <c r="G961" s="154" t="s">
        <v>22854</v>
      </c>
      <c r="H961" s="154" t="s">
        <v>12023</v>
      </c>
      <c r="N961" s="154" t="s">
        <v>14812</v>
      </c>
      <c r="O961" s="154" t="s">
        <v>14804</v>
      </c>
      <c r="P961" s="154" t="s">
        <v>14740</v>
      </c>
      <c r="Q961" s="154" t="s">
        <v>22852</v>
      </c>
      <c r="R961" s="154">
        <v>0</v>
      </c>
      <c r="S961" s="154">
        <v>0</v>
      </c>
      <c r="T961" s="154" t="s">
        <v>14797</v>
      </c>
      <c r="U961" s="154">
        <v>933012121</v>
      </c>
      <c r="V961" s="154" t="s">
        <v>22853</v>
      </c>
      <c r="Z961" s="154" t="s">
        <v>14745</v>
      </c>
      <c r="AC961" s="154" t="s">
        <v>14746</v>
      </c>
      <c r="AD961" s="154">
        <v>921505905048000</v>
      </c>
      <c r="AE961" s="154" t="s">
        <v>14755</v>
      </c>
      <c r="AF961" s="154" t="s">
        <v>14748</v>
      </c>
    </row>
    <row r="962" spans="1:32">
      <c r="A962" s="154" t="s">
        <v>16335</v>
      </c>
      <c r="B962" s="154" t="s">
        <v>16004</v>
      </c>
      <c r="C962" s="154" t="s">
        <v>16336</v>
      </c>
      <c r="D962" s="154" t="s">
        <v>16337</v>
      </c>
      <c r="E962" s="154" t="s">
        <v>14466</v>
      </c>
      <c r="F962" s="154" t="s">
        <v>14686</v>
      </c>
      <c r="G962" s="154" t="s">
        <v>16338</v>
      </c>
      <c r="H962" s="154">
        <v>81249900056</v>
      </c>
      <c r="I962" s="154" t="s">
        <v>1453</v>
      </c>
      <c r="J962" s="154" t="s">
        <v>1453</v>
      </c>
      <c r="K962" s="154" t="s">
        <v>1453</v>
      </c>
      <c r="N962" s="154" t="s">
        <v>16133</v>
      </c>
      <c r="O962" s="154" t="s">
        <v>14951</v>
      </c>
      <c r="P962" s="154" t="s">
        <v>14740</v>
      </c>
      <c r="Q962" s="154" t="s">
        <v>11870</v>
      </c>
      <c r="R962" s="154" t="s">
        <v>1453</v>
      </c>
      <c r="S962" s="154" t="s">
        <v>1453</v>
      </c>
      <c r="T962" s="154" t="s">
        <v>15258</v>
      </c>
      <c r="U962" s="154">
        <v>2912900900</v>
      </c>
      <c r="V962" s="154" t="s">
        <v>16341</v>
      </c>
      <c r="W962" s="154" t="s">
        <v>1453</v>
      </c>
      <c r="X962" s="154" t="s">
        <v>1453</v>
      </c>
      <c r="Y962" s="154" t="s">
        <v>1453</v>
      </c>
      <c r="Z962" s="154" t="s">
        <v>14745</v>
      </c>
      <c r="AA962" s="154" t="s">
        <v>1453</v>
      </c>
      <c r="AB962" s="154" t="s">
        <v>1453</v>
      </c>
      <c r="AC962" s="154" t="s">
        <v>14746</v>
      </c>
      <c r="AD962" s="154" t="s">
        <v>16342</v>
      </c>
      <c r="AE962" s="154" t="s">
        <v>14755</v>
      </c>
      <c r="AF962" s="154" t="s">
        <v>14748</v>
      </c>
    </row>
    <row r="963" spans="1:32">
      <c r="A963" s="154" t="s">
        <v>12731</v>
      </c>
      <c r="B963" s="154" t="s">
        <v>16004</v>
      </c>
      <c r="C963" s="154" t="s">
        <v>12730</v>
      </c>
      <c r="D963" s="154" t="s">
        <v>12732</v>
      </c>
      <c r="E963" s="154" t="s">
        <v>14477</v>
      </c>
      <c r="F963" s="154" t="s">
        <v>14325</v>
      </c>
      <c r="G963" s="154" t="s">
        <v>22858</v>
      </c>
      <c r="H963" s="154" t="s">
        <v>12733</v>
      </c>
      <c r="I963" s="154" t="s">
        <v>12734</v>
      </c>
      <c r="K963" s="154" t="s">
        <v>12734</v>
      </c>
      <c r="N963" s="154" t="s">
        <v>14812</v>
      </c>
      <c r="O963" s="154" t="s">
        <v>14804</v>
      </c>
      <c r="P963" s="154" t="s">
        <v>14740</v>
      </c>
      <c r="Q963" s="154" t="s">
        <v>22855</v>
      </c>
      <c r="R963" s="154">
        <v>0</v>
      </c>
      <c r="S963" s="154">
        <v>0</v>
      </c>
      <c r="T963" s="154" t="s">
        <v>22856</v>
      </c>
      <c r="U963" s="154" t="s">
        <v>22856</v>
      </c>
      <c r="V963" s="154" t="s">
        <v>22856</v>
      </c>
      <c r="Z963" s="154" t="s">
        <v>14745</v>
      </c>
      <c r="AC963" s="154" t="s">
        <v>14746</v>
      </c>
      <c r="AD963" s="154" t="s">
        <v>22857</v>
      </c>
      <c r="AE963" s="154" t="s">
        <v>14755</v>
      </c>
      <c r="AF963" s="154" t="s">
        <v>14748</v>
      </c>
    </row>
    <row r="964" spans="1:32">
      <c r="A964" s="154" t="s">
        <v>2799</v>
      </c>
      <c r="B964" s="154" t="s">
        <v>14305</v>
      </c>
      <c r="C964" s="154" t="s">
        <v>22859</v>
      </c>
      <c r="D964" s="154" t="s">
        <v>22860</v>
      </c>
      <c r="E964" s="154" t="s">
        <v>16195</v>
      </c>
      <c r="F964" s="154" t="s">
        <v>14325</v>
      </c>
      <c r="G964" s="154" t="s">
        <v>14606</v>
      </c>
      <c r="H964" s="154">
        <v>82170692526</v>
      </c>
      <c r="J964" s="154" t="s">
        <v>2801</v>
      </c>
      <c r="M964" s="154" t="s">
        <v>470</v>
      </c>
      <c r="N964" s="154" t="s">
        <v>470</v>
      </c>
      <c r="P964" s="154" t="s">
        <v>14740</v>
      </c>
      <c r="Q964" s="154" t="s">
        <v>22861</v>
      </c>
      <c r="T964" s="154" t="s">
        <v>22862</v>
      </c>
      <c r="U964" s="154" t="s">
        <v>20462</v>
      </c>
      <c r="V964" s="154">
        <v>1090011565769</v>
      </c>
      <c r="AC964" s="154" t="s">
        <v>15226</v>
      </c>
    </row>
    <row r="965" spans="1:32">
      <c r="A965" s="154" t="s">
        <v>18143</v>
      </c>
      <c r="B965" s="154" t="s">
        <v>16004</v>
      </c>
      <c r="C965" s="154" t="s">
        <v>688</v>
      </c>
      <c r="D965" s="154" t="s">
        <v>10343</v>
      </c>
      <c r="E965" s="154" t="s">
        <v>16255</v>
      </c>
      <c r="F965" s="154" t="s">
        <v>16354</v>
      </c>
      <c r="H965" s="154" t="s">
        <v>10344</v>
      </c>
      <c r="N965" s="154" t="s">
        <v>14812</v>
      </c>
      <c r="O965" s="154" t="s">
        <v>14804</v>
      </c>
      <c r="P965" s="154" t="s">
        <v>14740</v>
      </c>
      <c r="Q965" s="154" t="s">
        <v>22863</v>
      </c>
      <c r="R965" s="154">
        <v>0</v>
      </c>
      <c r="S965" s="154">
        <v>0</v>
      </c>
      <c r="T965" s="154" t="s">
        <v>14797</v>
      </c>
      <c r="U965" s="154">
        <v>4281359988</v>
      </c>
      <c r="V965" s="154" t="s">
        <v>22864</v>
      </c>
      <c r="Z965" s="154" t="s">
        <v>14745</v>
      </c>
      <c r="AC965" s="154" t="s">
        <v>14746</v>
      </c>
      <c r="AD965" s="154">
        <v>13716600046000</v>
      </c>
      <c r="AE965" s="154" t="s">
        <v>14755</v>
      </c>
      <c r="AF965" s="154" t="s">
        <v>14748</v>
      </c>
    </row>
    <row r="966" spans="1:32">
      <c r="A966" s="154" t="s">
        <v>689</v>
      </c>
      <c r="B966" s="154" t="s">
        <v>16004</v>
      </c>
      <c r="C966" s="154" t="s">
        <v>22865</v>
      </c>
      <c r="D966" s="154" t="s">
        <v>690</v>
      </c>
      <c r="E966" s="154" t="s">
        <v>16255</v>
      </c>
      <c r="F966" s="154" t="s">
        <v>16354</v>
      </c>
      <c r="G966" s="154" t="s">
        <v>14606</v>
      </c>
      <c r="H966" s="154" t="s">
        <v>691</v>
      </c>
      <c r="J966" s="154" t="s">
        <v>692</v>
      </c>
      <c r="L966" s="154" t="s">
        <v>22866</v>
      </c>
      <c r="N966" s="154" t="s">
        <v>14469</v>
      </c>
      <c r="P966" s="154" t="s">
        <v>14740</v>
      </c>
      <c r="Q966" s="154" t="s">
        <v>22867</v>
      </c>
      <c r="T966" s="154" t="s">
        <v>22868</v>
      </c>
      <c r="U966" s="154">
        <v>4281359988</v>
      </c>
      <c r="V966" s="154" t="s">
        <v>22864</v>
      </c>
      <c r="W966" s="154">
        <v>13</v>
      </c>
      <c r="X966" s="154">
        <v>1998</v>
      </c>
      <c r="AC966" s="154" t="s">
        <v>14746</v>
      </c>
    </row>
    <row r="967" spans="1:32">
      <c r="A967" s="154" t="s">
        <v>11747</v>
      </c>
      <c r="B967" s="154" t="s">
        <v>15303</v>
      </c>
      <c r="C967" s="154" t="s">
        <v>11746</v>
      </c>
      <c r="D967" s="154" t="s">
        <v>11748</v>
      </c>
      <c r="E967" s="154" t="s">
        <v>15424</v>
      </c>
      <c r="F967" s="154" t="s">
        <v>15782</v>
      </c>
      <c r="G967" s="154" t="s">
        <v>22870</v>
      </c>
      <c r="H967" s="154" t="s">
        <v>11749</v>
      </c>
      <c r="N967" s="154" t="s">
        <v>15771</v>
      </c>
      <c r="O967" s="154" t="s">
        <v>14988</v>
      </c>
      <c r="P967" s="154" t="s">
        <v>14740</v>
      </c>
      <c r="Q967" s="154" t="s">
        <v>22869</v>
      </c>
      <c r="R967" s="154">
        <v>0</v>
      </c>
      <c r="S967" s="154">
        <v>0</v>
      </c>
      <c r="T967" s="154" t="s">
        <v>14785</v>
      </c>
      <c r="U967" s="154">
        <v>1060007055877</v>
      </c>
      <c r="V967" s="154" t="s">
        <v>11746</v>
      </c>
      <c r="Z967" s="154" t="s">
        <v>14745</v>
      </c>
      <c r="AC967" s="154" t="s">
        <v>14746</v>
      </c>
      <c r="AE967" s="154" t="s">
        <v>14747</v>
      </c>
      <c r="AF967" s="154" t="s">
        <v>14748</v>
      </c>
    </row>
    <row r="968" spans="1:32">
      <c r="A968" s="154" t="s">
        <v>18144</v>
      </c>
      <c r="B968" s="154" t="s">
        <v>14305</v>
      </c>
      <c r="C968" s="154" t="s">
        <v>22871</v>
      </c>
      <c r="D968" s="154" t="s">
        <v>22873</v>
      </c>
      <c r="E968" s="154" t="s">
        <v>14486</v>
      </c>
      <c r="F968" s="154" t="s">
        <v>19209</v>
      </c>
      <c r="G968" s="154" t="s">
        <v>22874</v>
      </c>
      <c r="H968" s="154">
        <v>81218906041</v>
      </c>
      <c r="I968" s="154" t="s">
        <v>1453</v>
      </c>
      <c r="J968" s="154" t="s">
        <v>22872</v>
      </c>
      <c r="K968" s="154" t="s">
        <v>1453</v>
      </c>
      <c r="M968" s="154" t="s">
        <v>1453</v>
      </c>
      <c r="N968" s="154" t="s">
        <v>15942</v>
      </c>
      <c r="O968" s="154" t="s">
        <v>14794</v>
      </c>
      <c r="P968" s="154" t="s">
        <v>14795</v>
      </c>
      <c r="Q968" s="154" t="s">
        <v>20077</v>
      </c>
      <c r="R968" s="154" t="s">
        <v>1453</v>
      </c>
      <c r="S968" s="154" t="s">
        <v>1453</v>
      </c>
      <c r="T968" s="154" t="s">
        <v>14797</v>
      </c>
      <c r="U968" s="154" t="s">
        <v>20081</v>
      </c>
      <c r="V968" s="154" t="s">
        <v>20077</v>
      </c>
      <c r="W968" s="154" t="s">
        <v>1453</v>
      </c>
      <c r="X968" s="154" t="s">
        <v>1453</v>
      </c>
      <c r="Y968" s="154" t="s">
        <v>1453</v>
      </c>
      <c r="Z968" s="154" t="s">
        <v>14745</v>
      </c>
      <c r="AA968" s="154" t="s">
        <v>1453</v>
      </c>
      <c r="AB968" s="154" t="s">
        <v>1453</v>
      </c>
      <c r="AC968" s="154" t="s">
        <v>14746</v>
      </c>
      <c r="AE968" s="154" t="s">
        <v>14747</v>
      </c>
      <c r="AF968" s="154" t="s">
        <v>14748</v>
      </c>
    </row>
    <row r="969" spans="1:32">
      <c r="A969" s="154" t="s">
        <v>18145</v>
      </c>
      <c r="B969" s="154" t="s">
        <v>15303</v>
      </c>
      <c r="C969" s="154" t="s">
        <v>15815</v>
      </c>
      <c r="D969" s="154" t="s">
        <v>22875</v>
      </c>
      <c r="E969" s="154" t="s">
        <v>15439</v>
      </c>
      <c r="F969" s="154" t="s">
        <v>14667</v>
      </c>
      <c r="G969" s="154" t="s">
        <v>22876</v>
      </c>
      <c r="H969" s="154">
        <v>81365307579</v>
      </c>
      <c r="I969" s="154" t="s">
        <v>1453</v>
      </c>
      <c r="J969" s="154" t="s">
        <v>1453</v>
      </c>
      <c r="K969" s="154" t="s">
        <v>1453</v>
      </c>
      <c r="N969" s="154" t="s">
        <v>15771</v>
      </c>
      <c r="O969" s="154" t="s">
        <v>14988</v>
      </c>
      <c r="P969" s="154" t="s">
        <v>14740</v>
      </c>
      <c r="Q969" s="154" t="s">
        <v>15815</v>
      </c>
      <c r="R969" s="154" t="s">
        <v>1453</v>
      </c>
      <c r="S969" s="154" t="s">
        <v>1453</v>
      </c>
      <c r="T969" s="154" t="s">
        <v>14785</v>
      </c>
      <c r="U969" s="154">
        <v>1070002062299</v>
      </c>
      <c r="V969" s="154" t="s">
        <v>15815</v>
      </c>
      <c r="W969" s="154" t="s">
        <v>1453</v>
      </c>
      <c r="X969" s="154" t="s">
        <v>1453</v>
      </c>
      <c r="Z969" s="154" t="s">
        <v>14745</v>
      </c>
      <c r="AC969" s="154" t="s">
        <v>15226</v>
      </c>
      <c r="AE969" s="154" t="s">
        <v>14747</v>
      </c>
      <c r="AF969" s="154" t="s">
        <v>14748</v>
      </c>
    </row>
    <row r="970" spans="1:32">
      <c r="A970" s="154" t="s">
        <v>2739</v>
      </c>
      <c r="B970" s="154" t="s">
        <v>17326</v>
      </c>
      <c r="C970" s="154" t="s">
        <v>22877</v>
      </c>
      <c r="D970" s="154" t="s">
        <v>2740</v>
      </c>
      <c r="E970" s="154" t="s">
        <v>16195</v>
      </c>
      <c r="G970" s="154" t="s">
        <v>14606</v>
      </c>
      <c r="H970" s="154" t="s">
        <v>2741</v>
      </c>
      <c r="J970" s="154" t="s">
        <v>2741</v>
      </c>
      <c r="N970" s="154" t="s">
        <v>109</v>
      </c>
      <c r="P970" s="154" t="s">
        <v>14740</v>
      </c>
      <c r="Q970" s="154" t="s">
        <v>22878</v>
      </c>
      <c r="T970" s="154" t="s">
        <v>204</v>
      </c>
      <c r="U970" s="154" t="s">
        <v>22879</v>
      </c>
      <c r="V970" s="154" t="s">
        <v>204</v>
      </c>
      <c r="AC970" s="154" t="s">
        <v>14746</v>
      </c>
    </row>
    <row r="971" spans="1:32">
      <c r="A971" s="154" t="s">
        <v>694</v>
      </c>
      <c r="B971" s="154" t="s">
        <v>14620</v>
      </c>
      <c r="C971" s="154" t="s">
        <v>693</v>
      </c>
      <c r="D971" s="154" t="s">
        <v>22880</v>
      </c>
      <c r="E971" s="154" t="s">
        <v>6</v>
      </c>
      <c r="G971" s="154" t="s">
        <v>14606</v>
      </c>
      <c r="H971" s="154" t="s">
        <v>696</v>
      </c>
      <c r="J971" s="154" t="s">
        <v>697</v>
      </c>
      <c r="M971" s="154" t="s">
        <v>6</v>
      </c>
      <c r="N971" s="154" t="s">
        <v>22881</v>
      </c>
      <c r="P971" s="154" t="s">
        <v>22882</v>
      </c>
      <c r="Q971" s="154" t="s">
        <v>22883</v>
      </c>
      <c r="T971" s="154" t="s">
        <v>6</v>
      </c>
      <c r="U971" s="154" t="s">
        <v>6</v>
      </c>
      <c r="V971" s="154" t="s">
        <v>6</v>
      </c>
      <c r="AC971" s="154" t="s">
        <v>14746</v>
      </c>
    </row>
    <row r="972" spans="1:32">
      <c r="A972" s="154" t="s">
        <v>15056</v>
      </c>
      <c r="B972" s="154" t="s">
        <v>14307</v>
      </c>
      <c r="C972" s="154" t="s">
        <v>15057</v>
      </c>
      <c r="D972" s="154" t="s">
        <v>15058</v>
      </c>
      <c r="E972" s="154" t="s">
        <v>14934</v>
      </c>
      <c r="F972" s="154" t="s">
        <v>15059</v>
      </c>
      <c r="G972" s="154" t="s">
        <v>15060</v>
      </c>
      <c r="H972" s="154">
        <v>81227026200</v>
      </c>
      <c r="I972" s="154" t="s">
        <v>1453</v>
      </c>
      <c r="J972" s="154" t="s">
        <v>1453</v>
      </c>
      <c r="K972" s="154" t="s">
        <v>1453</v>
      </c>
      <c r="N972" s="154" t="s">
        <v>15062</v>
      </c>
      <c r="O972" s="154" t="s">
        <v>14892</v>
      </c>
      <c r="P972" s="154" t="s">
        <v>14740</v>
      </c>
      <c r="Q972" s="154" t="s">
        <v>15057</v>
      </c>
      <c r="R972" s="154" t="s">
        <v>1453</v>
      </c>
      <c r="S972" s="154" t="s">
        <v>1453</v>
      </c>
      <c r="T972" s="154" t="s">
        <v>1453</v>
      </c>
      <c r="U972" s="154" t="s">
        <v>1453</v>
      </c>
      <c r="V972" s="154" t="s">
        <v>1453</v>
      </c>
      <c r="W972" s="154" t="s">
        <v>1453</v>
      </c>
      <c r="X972" s="154" t="s">
        <v>1453</v>
      </c>
      <c r="Y972" s="154" t="s">
        <v>1453</v>
      </c>
      <c r="Z972" s="154" t="s">
        <v>14745</v>
      </c>
      <c r="AA972" s="154" t="s">
        <v>1453</v>
      </c>
      <c r="AB972" s="154" t="s">
        <v>1453</v>
      </c>
      <c r="AC972" s="154" t="s">
        <v>14746</v>
      </c>
      <c r="AD972" s="154" t="s">
        <v>15063</v>
      </c>
      <c r="AE972" s="154" t="s">
        <v>14755</v>
      </c>
      <c r="AF972" s="154" t="s">
        <v>14748</v>
      </c>
    </row>
    <row r="973" spans="1:32">
      <c r="A973" s="154" t="s">
        <v>5435</v>
      </c>
      <c r="B973" s="154" t="s">
        <v>14307</v>
      </c>
      <c r="C973" s="154" t="s">
        <v>22884</v>
      </c>
      <c r="D973" s="154" t="s">
        <v>5436</v>
      </c>
      <c r="E973" s="154" t="s">
        <v>14934</v>
      </c>
      <c r="F973" s="154" t="s">
        <v>14935</v>
      </c>
      <c r="G973" s="154" t="s">
        <v>22887</v>
      </c>
      <c r="H973" s="154">
        <v>85397614055</v>
      </c>
      <c r="I973" s="154" t="s">
        <v>5437</v>
      </c>
      <c r="K973" s="154" t="s">
        <v>5437</v>
      </c>
      <c r="N973" s="154" t="s">
        <v>15401</v>
      </c>
      <c r="O973" s="154" t="s">
        <v>14761</v>
      </c>
      <c r="P973" s="154" t="s">
        <v>14795</v>
      </c>
      <c r="Q973" s="154" t="s">
        <v>22885</v>
      </c>
      <c r="R973" s="154" t="s">
        <v>22885</v>
      </c>
      <c r="S973" s="154" t="s">
        <v>22885</v>
      </c>
      <c r="T973" s="154" t="s">
        <v>14797</v>
      </c>
      <c r="U973" s="154">
        <v>255874891</v>
      </c>
      <c r="V973" s="154" t="s">
        <v>22886</v>
      </c>
      <c r="W973" s="154">
        <v>7</v>
      </c>
      <c r="X973" s="154">
        <v>2005</v>
      </c>
      <c r="Y973" s="154">
        <v>0</v>
      </c>
      <c r="Z973" s="154" t="s">
        <v>14745</v>
      </c>
      <c r="AC973" s="154" t="s">
        <v>14746</v>
      </c>
      <c r="AE973" s="154" t="s">
        <v>15226</v>
      </c>
      <c r="AF973" s="154" t="s">
        <v>14748</v>
      </c>
    </row>
    <row r="974" spans="1:32">
      <c r="A974" s="154" t="s">
        <v>16343</v>
      </c>
      <c r="B974" s="154" t="s">
        <v>16004</v>
      </c>
      <c r="C974" s="154" t="s">
        <v>16344</v>
      </c>
      <c r="D974" s="154" t="s">
        <v>22888</v>
      </c>
      <c r="E974" s="154" t="s">
        <v>14477</v>
      </c>
      <c r="F974" s="154" t="s">
        <v>14397</v>
      </c>
      <c r="G974" s="154" t="s">
        <v>16346</v>
      </c>
      <c r="H974" s="154" t="s">
        <v>16347</v>
      </c>
      <c r="N974" s="154" t="s">
        <v>15249</v>
      </c>
      <c r="O974" s="154" t="s">
        <v>14794</v>
      </c>
      <c r="P974" s="154" t="s">
        <v>14740</v>
      </c>
      <c r="Q974" s="154" t="s">
        <v>16348</v>
      </c>
      <c r="R974" s="154" t="s">
        <v>1453</v>
      </c>
      <c r="S974" s="154" t="s">
        <v>1453</v>
      </c>
      <c r="T974" s="154" t="s">
        <v>14862</v>
      </c>
      <c r="U974" s="154">
        <v>5213111140</v>
      </c>
      <c r="V974" s="154" t="s">
        <v>16350</v>
      </c>
      <c r="Z974" s="154" t="s">
        <v>14745</v>
      </c>
      <c r="AC974" s="154" t="s">
        <v>14746</v>
      </c>
      <c r="AE974" s="154" t="s">
        <v>14747</v>
      </c>
      <c r="AF974" s="154" t="s">
        <v>14748</v>
      </c>
    </row>
    <row r="975" spans="1:32">
      <c r="A975" s="154" t="s">
        <v>10660</v>
      </c>
      <c r="B975" s="154" t="s">
        <v>14305</v>
      </c>
      <c r="C975" s="154" t="s">
        <v>10659</v>
      </c>
      <c r="D975" s="154" t="s">
        <v>10661</v>
      </c>
      <c r="E975" s="154" t="s">
        <v>14333</v>
      </c>
      <c r="F975" s="154" t="s">
        <v>14401</v>
      </c>
      <c r="G975" s="154" t="s">
        <v>22891</v>
      </c>
      <c r="H975" s="154" t="s">
        <v>10662</v>
      </c>
      <c r="N975" s="154" t="s">
        <v>15771</v>
      </c>
      <c r="O975" s="154" t="s">
        <v>14988</v>
      </c>
      <c r="P975" s="154" t="s">
        <v>14740</v>
      </c>
      <c r="Q975" s="154" t="s">
        <v>22889</v>
      </c>
      <c r="R975" s="154">
        <v>0</v>
      </c>
      <c r="S975" s="154">
        <v>0</v>
      </c>
      <c r="T975" s="154" t="s">
        <v>14785</v>
      </c>
      <c r="U975" s="154">
        <v>1060012880822</v>
      </c>
      <c r="V975" s="154" t="s">
        <v>22890</v>
      </c>
      <c r="Z975" s="154" t="s">
        <v>14745</v>
      </c>
      <c r="AC975" s="154" t="s">
        <v>14746</v>
      </c>
      <c r="AE975" s="154" t="s">
        <v>14747</v>
      </c>
      <c r="AF975" s="154" t="s">
        <v>14748</v>
      </c>
    </row>
    <row r="976" spans="1:32">
      <c r="A976" s="154" t="s">
        <v>2272</v>
      </c>
      <c r="B976" s="154" t="s">
        <v>15303</v>
      </c>
      <c r="C976" s="154" t="s">
        <v>15579</v>
      </c>
      <c r="D976" s="154" t="s">
        <v>15580</v>
      </c>
      <c r="E976" s="154" t="s">
        <v>14466</v>
      </c>
      <c r="F976" s="154" t="s">
        <v>14695</v>
      </c>
      <c r="G976" s="154" t="s">
        <v>15581</v>
      </c>
      <c r="H976" s="154" t="s">
        <v>15582</v>
      </c>
      <c r="N976" s="154" t="s">
        <v>15583</v>
      </c>
      <c r="O976" s="154" t="s">
        <v>15584</v>
      </c>
      <c r="P976" s="154" t="s">
        <v>14740</v>
      </c>
      <c r="Q976" s="154" t="s">
        <v>15585</v>
      </c>
      <c r="R976" s="154" t="s">
        <v>1453</v>
      </c>
      <c r="S976" s="154" t="s">
        <v>1453</v>
      </c>
      <c r="T976" s="154" t="s">
        <v>14839</v>
      </c>
      <c r="U976" s="154" t="s">
        <v>15586</v>
      </c>
      <c r="V976" s="154" t="s">
        <v>15579</v>
      </c>
      <c r="AC976" s="154" t="s">
        <v>14746</v>
      </c>
      <c r="AE976" s="154" t="s">
        <v>14747</v>
      </c>
      <c r="AF976" s="154" t="s">
        <v>14748</v>
      </c>
    </row>
    <row r="977" spans="1:32">
      <c r="A977" s="154" t="s">
        <v>3701</v>
      </c>
      <c r="B977" s="154" t="s">
        <v>14735</v>
      </c>
      <c r="C977" s="154" t="s">
        <v>22892</v>
      </c>
      <c r="D977" s="154" t="s">
        <v>22894</v>
      </c>
      <c r="E977" s="154" t="s">
        <v>18905</v>
      </c>
      <c r="G977" s="154" t="s">
        <v>14606</v>
      </c>
      <c r="H977" s="154" t="s">
        <v>3703</v>
      </c>
      <c r="I977" s="154" t="s">
        <v>3704</v>
      </c>
      <c r="J977" s="154" t="s">
        <v>3703</v>
      </c>
      <c r="K977" s="154" t="s">
        <v>3704</v>
      </c>
      <c r="L977" s="154" t="s">
        <v>22893</v>
      </c>
      <c r="N977" s="154" t="s">
        <v>19835</v>
      </c>
      <c r="P977" s="154" t="s">
        <v>14740</v>
      </c>
      <c r="Q977" s="154" t="s">
        <v>22895</v>
      </c>
      <c r="T977" s="154" t="s">
        <v>22896</v>
      </c>
      <c r="U977" s="154">
        <v>1350007587585</v>
      </c>
      <c r="V977" s="154" t="s">
        <v>22897</v>
      </c>
      <c r="W977" s="154">
        <v>2011</v>
      </c>
      <c r="X977" s="154">
        <v>2011</v>
      </c>
      <c r="Y977" s="154" t="s">
        <v>204</v>
      </c>
      <c r="Z977" s="154" t="s">
        <v>14745</v>
      </c>
      <c r="AA977" s="154" t="s">
        <v>204</v>
      </c>
      <c r="AB977" s="154" t="s">
        <v>204</v>
      </c>
      <c r="AC977" s="154" t="s">
        <v>14746</v>
      </c>
    </row>
    <row r="978" spans="1:32">
      <c r="A978" s="154" t="s">
        <v>8159</v>
      </c>
      <c r="B978" s="154" t="s">
        <v>14307</v>
      </c>
      <c r="C978" s="154" t="s">
        <v>22898</v>
      </c>
      <c r="D978" s="154" t="s">
        <v>8160</v>
      </c>
      <c r="E978" s="154" t="s">
        <v>14934</v>
      </c>
      <c r="F978" s="154" t="s">
        <v>15168</v>
      </c>
      <c r="H978" s="154">
        <v>0</v>
      </c>
      <c r="N978" s="154" t="s">
        <v>18909</v>
      </c>
      <c r="O978" s="154" t="s">
        <v>15480</v>
      </c>
      <c r="P978" s="154" t="s">
        <v>14740</v>
      </c>
      <c r="Q978" s="154" t="s">
        <v>8158</v>
      </c>
      <c r="R978" s="154">
        <v>0</v>
      </c>
      <c r="S978" s="154">
        <v>0</v>
      </c>
      <c r="T978" s="154" t="s">
        <v>14850</v>
      </c>
      <c r="U978" s="154">
        <v>26901013512505</v>
      </c>
      <c r="V978" s="154" t="s">
        <v>8158</v>
      </c>
      <c r="Z978" s="154" t="s">
        <v>14745</v>
      </c>
      <c r="AC978" s="154" t="s">
        <v>14746</v>
      </c>
      <c r="AE978" s="154" t="s">
        <v>15226</v>
      </c>
      <c r="AF978" s="154" t="s">
        <v>14748</v>
      </c>
    </row>
    <row r="979" spans="1:32">
      <c r="A979" s="154" t="s">
        <v>13363</v>
      </c>
      <c r="B979" s="154" t="s">
        <v>15303</v>
      </c>
      <c r="C979" s="154" t="s">
        <v>13362</v>
      </c>
      <c r="D979" s="154" t="s">
        <v>13364</v>
      </c>
      <c r="E979" s="154" t="s">
        <v>14934</v>
      </c>
      <c r="F979" s="154" t="s">
        <v>14935</v>
      </c>
      <c r="G979" s="154" t="s">
        <v>22900</v>
      </c>
      <c r="H979" s="154" t="s">
        <v>13365</v>
      </c>
      <c r="I979" s="154" t="s">
        <v>1453</v>
      </c>
      <c r="J979" s="154" t="s">
        <v>1453</v>
      </c>
      <c r="K979" s="154" t="s">
        <v>1453</v>
      </c>
      <c r="M979" s="154" t="s">
        <v>1453</v>
      </c>
      <c r="N979" s="154" t="s">
        <v>19129</v>
      </c>
      <c r="O979" s="154" t="s">
        <v>19035</v>
      </c>
      <c r="P979" s="154" t="s">
        <v>14795</v>
      </c>
      <c r="Q979" s="154" t="s">
        <v>13362</v>
      </c>
      <c r="R979" s="154" t="s">
        <v>1453</v>
      </c>
      <c r="S979" s="154" t="s">
        <v>1453</v>
      </c>
      <c r="T979" s="154" t="s">
        <v>14850</v>
      </c>
      <c r="U979" s="154">
        <v>522401006977505</v>
      </c>
      <c r="V979" s="154" t="s">
        <v>22899</v>
      </c>
      <c r="W979" s="154" t="s">
        <v>1453</v>
      </c>
      <c r="X979" s="154" t="s">
        <v>1453</v>
      </c>
      <c r="Y979" s="154" t="s">
        <v>1453</v>
      </c>
      <c r="Z979" s="154" t="s">
        <v>14745</v>
      </c>
      <c r="AA979" s="154" t="s">
        <v>1453</v>
      </c>
      <c r="AB979" s="154" t="s">
        <v>1453</v>
      </c>
      <c r="AC979" s="154" t="s">
        <v>14746</v>
      </c>
      <c r="AE979" s="154" t="s">
        <v>14747</v>
      </c>
      <c r="AF979" s="154" t="s">
        <v>14748</v>
      </c>
    </row>
    <row r="980" spans="1:32">
      <c r="A980" s="154" t="s">
        <v>10817</v>
      </c>
      <c r="B980" s="154" t="s">
        <v>14307</v>
      </c>
      <c r="C980" s="154" t="s">
        <v>10816</v>
      </c>
      <c r="D980" s="154" t="s">
        <v>10818</v>
      </c>
      <c r="E980" s="154" t="s">
        <v>14934</v>
      </c>
      <c r="F980" s="154" t="s">
        <v>14935</v>
      </c>
      <c r="G980" s="154" t="s">
        <v>22902</v>
      </c>
      <c r="H980" s="154">
        <v>81396600738</v>
      </c>
      <c r="N980" s="154" t="s">
        <v>15231</v>
      </c>
      <c r="O980" s="154" t="s">
        <v>14988</v>
      </c>
      <c r="P980" s="154" t="s">
        <v>14740</v>
      </c>
      <c r="Q980" s="154" t="s">
        <v>10816</v>
      </c>
      <c r="R980" s="154">
        <v>0</v>
      </c>
      <c r="S980" s="154">
        <v>0</v>
      </c>
      <c r="T980" s="154" t="s">
        <v>14850</v>
      </c>
      <c r="U980" s="154">
        <v>327101043643530</v>
      </c>
      <c r="V980" s="154" t="s">
        <v>22901</v>
      </c>
      <c r="Z980" s="154" t="s">
        <v>14745</v>
      </c>
      <c r="AC980" s="154" t="s">
        <v>14746</v>
      </c>
      <c r="AE980" s="154" t="s">
        <v>14747</v>
      </c>
      <c r="AF980" s="154" t="s">
        <v>14748</v>
      </c>
    </row>
    <row r="981" spans="1:32">
      <c r="A981" s="154" t="s">
        <v>18146</v>
      </c>
      <c r="B981" s="154" t="s">
        <v>15303</v>
      </c>
      <c r="C981" s="154" t="s">
        <v>22725</v>
      </c>
      <c r="D981" s="154" t="s">
        <v>22904</v>
      </c>
      <c r="E981" s="154" t="s">
        <v>14466</v>
      </c>
      <c r="F981" s="154" t="s">
        <v>14667</v>
      </c>
      <c r="G981" s="154" t="s">
        <v>18667</v>
      </c>
      <c r="H981" s="154" t="s">
        <v>22903</v>
      </c>
      <c r="N981" s="154" t="s">
        <v>14832</v>
      </c>
      <c r="O981" s="154" t="s">
        <v>14833</v>
      </c>
      <c r="P981" s="154" t="s">
        <v>14740</v>
      </c>
      <c r="Q981" s="154" t="s">
        <v>22725</v>
      </c>
      <c r="R981" s="154">
        <v>0</v>
      </c>
      <c r="S981" s="154">
        <v>0</v>
      </c>
      <c r="T981" s="154" t="s">
        <v>14850</v>
      </c>
      <c r="U981" s="154">
        <v>742501028311535</v>
      </c>
      <c r="V981" s="154" t="s">
        <v>22725</v>
      </c>
      <c r="Z981" s="154" t="s">
        <v>14745</v>
      </c>
      <c r="AC981" s="154" t="s">
        <v>14746</v>
      </c>
      <c r="AE981" s="154" t="s">
        <v>14747</v>
      </c>
      <c r="AF981" s="154" t="s">
        <v>14748</v>
      </c>
    </row>
    <row r="982" spans="1:32">
      <c r="A982" s="154" t="s">
        <v>6611</v>
      </c>
      <c r="B982" s="154" t="s">
        <v>15303</v>
      </c>
      <c r="C982" s="154" t="s">
        <v>22905</v>
      </c>
      <c r="D982" s="154" t="s">
        <v>6612</v>
      </c>
      <c r="E982" s="154" t="s">
        <v>15693</v>
      </c>
      <c r="F982" s="154" t="s">
        <v>14401</v>
      </c>
      <c r="G982" s="154" t="s">
        <v>22909</v>
      </c>
      <c r="H982" s="154">
        <v>0</v>
      </c>
      <c r="N982" s="154" t="s">
        <v>22906</v>
      </c>
      <c r="O982" s="154" t="s">
        <v>19273</v>
      </c>
      <c r="P982" s="154" t="s">
        <v>14740</v>
      </c>
      <c r="Q982" s="154" t="s">
        <v>6610</v>
      </c>
      <c r="R982" s="154">
        <v>0</v>
      </c>
      <c r="S982" s="154">
        <v>0</v>
      </c>
      <c r="T982" s="154" t="s">
        <v>22907</v>
      </c>
      <c r="U982" s="154">
        <v>519601003110537</v>
      </c>
      <c r="V982" s="154" t="s">
        <v>22908</v>
      </c>
      <c r="Z982" s="154" t="s">
        <v>14745</v>
      </c>
      <c r="AC982" s="154" t="s">
        <v>14746</v>
      </c>
      <c r="AE982" s="154" t="s">
        <v>15226</v>
      </c>
      <c r="AF982" s="154" t="s">
        <v>14748</v>
      </c>
    </row>
    <row r="983" spans="1:32">
      <c r="A983" s="154" t="s">
        <v>15587</v>
      </c>
      <c r="B983" s="154" t="s">
        <v>15303</v>
      </c>
      <c r="C983" s="154" t="s">
        <v>15588</v>
      </c>
      <c r="D983" s="154" t="s">
        <v>15589</v>
      </c>
      <c r="E983" s="154" t="s">
        <v>15362</v>
      </c>
      <c r="F983" s="154" t="s">
        <v>15363</v>
      </c>
      <c r="G983" s="154" t="s">
        <v>15590</v>
      </c>
      <c r="H983" s="154">
        <v>82259679591</v>
      </c>
      <c r="I983" s="154" t="s">
        <v>1453</v>
      </c>
      <c r="J983" s="154" t="s">
        <v>1453</v>
      </c>
      <c r="K983" s="154" t="s">
        <v>1453</v>
      </c>
      <c r="N983" s="154" t="s">
        <v>14738</v>
      </c>
      <c r="O983" s="154" t="s">
        <v>14739</v>
      </c>
      <c r="P983" s="154" t="s">
        <v>14740</v>
      </c>
      <c r="Q983" s="154" t="s">
        <v>15588</v>
      </c>
      <c r="R983" s="154" t="s">
        <v>1453</v>
      </c>
      <c r="S983" s="154" t="s">
        <v>1453</v>
      </c>
      <c r="T983" s="154" t="s">
        <v>14869</v>
      </c>
      <c r="U983" s="154">
        <v>493801020717537</v>
      </c>
      <c r="V983" s="154" t="s">
        <v>15588</v>
      </c>
      <c r="W983" s="154" t="s">
        <v>1453</v>
      </c>
      <c r="X983" s="154" t="s">
        <v>1453</v>
      </c>
      <c r="Y983" s="154" t="s">
        <v>1453</v>
      </c>
      <c r="Z983" s="154" t="s">
        <v>14745</v>
      </c>
      <c r="AA983" s="154" t="s">
        <v>1453</v>
      </c>
      <c r="AB983" s="154" t="s">
        <v>1453</v>
      </c>
      <c r="AC983" s="154" t="s">
        <v>14746</v>
      </c>
      <c r="AE983" s="154" t="s">
        <v>14747</v>
      </c>
      <c r="AF983" s="154" t="s">
        <v>14748</v>
      </c>
    </row>
    <row r="984" spans="1:32">
      <c r="A984" s="154" t="s">
        <v>18147</v>
      </c>
      <c r="B984" s="154" t="s">
        <v>16004</v>
      </c>
      <c r="C984" s="154" t="s">
        <v>22910</v>
      </c>
      <c r="D984" s="154" t="s">
        <v>22912</v>
      </c>
      <c r="E984" s="154" t="s">
        <v>14704</v>
      </c>
      <c r="F984" s="154" t="s">
        <v>16284</v>
      </c>
      <c r="G984" s="154" t="s">
        <v>22914</v>
      </c>
      <c r="H984" s="154" t="s">
        <v>22911</v>
      </c>
      <c r="N984" s="154" t="s">
        <v>15434</v>
      </c>
      <c r="O984" s="154" t="s">
        <v>14804</v>
      </c>
      <c r="P984" s="154" t="s">
        <v>14740</v>
      </c>
      <c r="Q984" s="154" t="s">
        <v>22913</v>
      </c>
      <c r="R984" s="154">
        <v>0</v>
      </c>
      <c r="S984" s="154">
        <v>0</v>
      </c>
      <c r="T984" s="154" t="s">
        <v>20314</v>
      </c>
      <c r="U984" s="154" t="s">
        <v>12970</v>
      </c>
      <c r="V984" s="154" t="s">
        <v>12970</v>
      </c>
      <c r="Z984" s="154" t="s">
        <v>14745</v>
      </c>
      <c r="AC984" s="154" t="s">
        <v>14746</v>
      </c>
      <c r="AE984" s="154" t="s">
        <v>14747</v>
      </c>
      <c r="AF984" s="154" t="s">
        <v>14748</v>
      </c>
    </row>
    <row r="985" spans="1:32">
      <c r="A985" s="154" t="s">
        <v>3446</v>
      </c>
      <c r="B985" s="154" t="s">
        <v>15303</v>
      </c>
      <c r="C985" s="154" t="s">
        <v>22915</v>
      </c>
      <c r="D985" s="154" t="s">
        <v>3447</v>
      </c>
      <c r="E985" s="154" t="s">
        <v>14704</v>
      </c>
      <c r="G985" s="154" t="s">
        <v>14606</v>
      </c>
      <c r="H985" s="154" t="s">
        <v>3448</v>
      </c>
      <c r="J985" s="154" t="s">
        <v>3449</v>
      </c>
      <c r="L985" s="154" t="s">
        <v>22916</v>
      </c>
      <c r="N985" s="154" t="s">
        <v>2273</v>
      </c>
      <c r="P985" s="154" t="s">
        <v>14740</v>
      </c>
      <c r="Q985" s="154" t="s">
        <v>22917</v>
      </c>
      <c r="T985" s="154" t="s">
        <v>14797</v>
      </c>
      <c r="U985" s="154" t="s">
        <v>22918</v>
      </c>
      <c r="V985" s="154" t="s">
        <v>22919</v>
      </c>
      <c r="X985" s="154">
        <v>1986</v>
      </c>
      <c r="Z985" s="154" t="s">
        <v>14745</v>
      </c>
      <c r="AC985" s="154" t="s">
        <v>14746</v>
      </c>
    </row>
    <row r="986" spans="1:32">
      <c r="A986" s="154" t="s">
        <v>15064</v>
      </c>
      <c r="B986" s="154" t="s">
        <v>14307</v>
      </c>
      <c r="C986" s="154" t="s">
        <v>15065</v>
      </c>
      <c r="D986" s="154" t="s">
        <v>15066</v>
      </c>
      <c r="E986" s="154" t="s">
        <v>14934</v>
      </c>
      <c r="F986" s="154" t="s">
        <v>14935</v>
      </c>
      <c r="G986" s="154" t="s">
        <v>15067</v>
      </c>
      <c r="H986" s="154">
        <v>85242771124</v>
      </c>
      <c r="I986" s="154" t="s">
        <v>1453</v>
      </c>
      <c r="J986" s="154" t="s">
        <v>1453</v>
      </c>
      <c r="K986" s="154" t="s">
        <v>1453</v>
      </c>
      <c r="N986" s="154" t="s">
        <v>14738</v>
      </c>
      <c r="O986" s="154" t="s">
        <v>14739</v>
      </c>
      <c r="P986" s="154" t="s">
        <v>14740</v>
      </c>
      <c r="Q986" s="154" t="s">
        <v>15065</v>
      </c>
      <c r="R986" s="154" t="s">
        <v>1453</v>
      </c>
      <c r="S986" s="154" t="s">
        <v>1453</v>
      </c>
      <c r="T986" s="154" t="s">
        <v>1453</v>
      </c>
      <c r="U986" s="154" t="s">
        <v>1453</v>
      </c>
      <c r="V986" s="154" t="s">
        <v>1453</v>
      </c>
      <c r="W986" s="154" t="s">
        <v>1453</v>
      </c>
      <c r="X986" s="154" t="s">
        <v>1453</v>
      </c>
      <c r="Y986" s="154" t="s">
        <v>1453</v>
      </c>
      <c r="Z986" s="154" t="s">
        <v>14745</v>
      </c>
      <c r="AA986" s="154" t="s">
        <v>1453</v>
      </c>
      <c r="AB986" s="154" t="s">
        <v>1453</v>
      </c>
      <c r="AC986" s="154" t="s">
        <v>14746</v>
      </c>
      <c r="AE986" s="154" t="s">
        <v>14747</v>
      </c>
      <c r="AF986" s="154" t="s">
        <v>14748</v>
      </c>
    </row>
    <row r="987" spans="1:32">
      <c r="A987" s="154" t="s">
        <v>9330</v>
      </c>
      <c r="B987" s="154" t="s">
        <v>15303</v>
      </c>
      <c r="C987" s="154" t="s">
        <v>22920</v>
      </c>
      <c r="D987" s="154" t="s">
        <v>9331</v>
      </c>
      <c r="E987" s="154" t="s">
        <v>14333</v>
      </c>
      <c r="F987" s="154" t="s">
        <v>14325</v>
      </c>
      <c r="G987" s="154" t="s">
        <v>22922</v>
      </c>
      <c r="H987" s="154" t="s">
        <v>9332</v>
      </c>
      <c r="N987" s="154" t="s">
        <v>15231</v>
      </c>
      <c r="O987" s="154" t="s">
        <v>14988</v>
      </c>
      <c r="P987" s="154" t="s">
        <v>14740</v>
      </c>
      <c r="Q987" s="154" t="s">
        <v>22921</v>
      </c>
      <c r="R987" s="154">
        <v>0</v>
      </c>
      <c r="S987" s="154">
        <v>0</v>
      </c>
      <c r="T987" s="154" t="s">
        <v>14850</v>
      </c>
      <c r="U987" s="154">
        <v>538501006466538</v>
      </c>
      <c r="V987" s="154" t="s">
        <v>9329</v>
      </c>
      <c r="Z987" s="154" t="s">
        <v>14745</v>
      </c>
      <c r="AC987" s="154" t="s">
        <v>14746</v>
      </c>
      <c r="AE987" s="154" t="s">
        <v>15226</v>
      </c>
      <c r="AF987" s="154" t="s">
        <v>14748</v>
      </c>
    </row>
    <row r="988" spans="1:32">
      <c r="A988" s="154" t="s">
        <v>18148</v>
      </c>
      <c r="B988" s="154" t="s">
        <v>16004</v>
      </c>
      <c r="C988" s="154" t="s">
        <v>22923</v>
      </c>
      <c r="D988" s="154" t="s">
        <v>22925</v>
      </c>
      <c r="E988" s="154" t="s">
        <v>14477</v>
      </c>
      <c r="F988" s="154" t="s">
        <v>16747</v>
      </c>
      <c r="H988" s="154">
        <v>817321212</v>
      </c>
      <c r="I988" s="154" t="s">
        <v>22924</v>
      </c>
      <c r="K988" s="154" t="s">
        <v>22924</v>
      </c>
      <c r="N988" s="154" t="s">
        <v>15434</v>
      </c>
      <c r="O988" s="154" t="s">
        <v>14804</v>
      </c>
      <c r="P988" s="154" t="s">
        <v>14740</v>
      </c>
      <c r="Q988" s="154" t="s">
        <v>22926</v>
      </c>
      <c r="R988" s="154">
        <v>0</v>
      </c>
      <c r="S988" s="154">
        <v>0</v>
      </c>
      <c r="T988" s="154" t="s">
        <v>14797</v>
      </c>
      <c r="U988" s="154">
        <v>2583180788</v>
      </c>
      <c r="V988" s="154" t="s">
        <v>22927</v>
      </c>
      <c r="Z988" s="154" t="s">
        <v>14745</v>
      </c>
      <c r="AC988" s="154" t="s">
        <v>14746</v>
      </c>
      <c r="AD988" s="154">
        <v>15591480631000</v>
      </c>
      <c r="AE988" s="154" t="s">
        <v>14755</v>
      </c>
      <c r="AF988" s="154" t="s">
        <v>14748</v>
      </c>
    </row>
    <row r="989" spans="1:32">
      <c r="A989" s="154" t="s">
        <v>3438</v>
      </c>
      <c r="B989" s="154" t="s">
        <v>15303</v>
      </c>
      <c r="C989" s="154" t="s">
        <v>22928</v>
      </c>
      <c r="D989" s="154" t="s">
        <v>3439</v>
      </c>
      <c r="E989" s="154" t="s">
        <v>14324</v>
      </c>
      <c r="G989" s="154" t="s">
        <v>14606</v>
      </c>
      <c r="H989" s="154">
        <v>81210461374</v>
      </c>
      <c r="I989" s="154" t="s">
        <v>1453</v>
      </c>
      <c r="J989" s="154" t="s">
        <v>1453</v>
      </c>
      <c r="K989" s="154" t="s">
        <v>1453</v>
      </c>
      <c r="L989" s="154" t="s">
        <v>22929</v>
      </c>
      <c r="N989" s="154" t="s">
        <v>15927</v>
      </c>
      <c r="P989" s="154" t="s">
        <v>14740</v>
      </c>
      <c r="Q989" s="154" t="s">
        <v>22930</v>
      </c>
      <c r="T989" s="154" t="s">
        <v>22931</v>
      </c>
      <c r="U989" s="154">
        <v>384416108</v>
      </c>
      <c r="V989" s="154" t="s">
        <v>22932</v>
      </c>
      <c r="W989" s="154" t="s">
        <v>1453</v>
      </c>
      <c r="X989" s="154" t="s">
        <v>1453</v>
      </c>
      <c r="Y989" s="154" t="s">
        <v>1453</v>
      </c>
      <c r="Z989" s="154" t="s">
        <v>14745</v>
      </c>
      <c r="AA989" s="154" t="s">
        <v>1453</v>
      </c>
      <c r="AB989" s="154" t="s">
        <v>1453</v>
      </c>
      <c r="AC989" s="154" t="s">
        <v>14746</v>
      </c>
    </row>
    <row r="990" spans="1:32">
      <c r="A990" s="154" t="s">
        <v>7897</v>
      </c>
      <c r="B990" s="154" t="s">
        <v>15303</v>
      </c>
      <c r="C990" s="154" t="s">
        <v>22933</v>
      </c>
      <c r="D990" s="154" t="s">
        <v>7898</v>
      </c>
      <c r="E990" s="154" t="s">
        <v>14704</v>
      </c>
      <c r="F990" s="154" t="s">
        <v>19067</v>
      </c>
      <c r="H990" s="154">
        <v>0</v>
      </c>
      <c r="N990" s="154" t="s">
        <v>22934</v>
      </c>
      <c r="O990" s="154" t="s">
        <v>14892</v>
      </c>
      <c r="P990" s="154" t="s">
        <v>20703</v>
      </c>
      <c r="Q990" s="154" t="s">
        <v>7896</v>
      </c>
      <c r="R990" s="154">
        <v>0</v>
      </c>
      <c r="S990" s="154">
        <v>0</v>
      </c>
      <c r="T990" s="154" t="s">
        <v>14850</v>
      </c>
      <c r="U990" s="154">
        <v>113001006779534</v>
      </c>
      <c r="V990" s="154" t="s">
        <v>22935</v>
      </c>
      <c r="Z990" s="154" t="s">
        <v>14745</v>
      </c>
      <c r="AC990" s="154" t="s">
        <v>14746</v>
      </c>
      <c r="AE990" s="154" t="s">
        <v>15226</v>
      </c>
      <c r="AF990" s="154" t="s">
        <v>14748</v>
      </c>
    </row>
    <row r="991" spans="1:32">
      <c r="A991" s="154" t="s">
        <v>2577</v>
      </c>
      <c r="B991" s="154" t="s">
        <v>19269</v>
      </c>
      <c r="C991" s="154" t="s">
        <v>2576</v>
      </c>
      <c r="D991" s="154" t="s">
        <v>2578</v>
      </c>
      <c r="E991" s="154" t="s">
        <v>14934</v>
      </c>
      <c r="G991" s="154" t="s">
        <v>14606</v>
      </c>
      <c r="N991" s="154" t="s">
        <v>470</v>
      </c>
      <c r="P991" s="154" t="s">
        <v>14740</v>
      </c>
      <c r="AC991" s="154" t="s">
        <v>14746</v>
      </c>
    </row>
    <row r="992" spans="1:32">
      <c r="A992" s="154" t="s">
        <v>9206</v>
      </c>
      <c r="B992" s="154" t="s">
        <v>15303</v>
      </c>
      <c r="C992" s="154" t="s">
        <v>22936</v>
      </c>
      <c r="D992" s="154" t="s">
        <v>9207</v>
      </c>
      <c r="E992" s="154" t="s">
        <v>14466</v>
      </c>
      <c r="F992" s="154" t="s">
        <v>14467</v>
      </c>
      <c r="G992" s="154" t="s">
        <v>22939</v>
      </c>
      <c r="H992" s="154" t="s">
        <v>9208</v>
      </c>
      <c r="N992" s="154" t="s">
        <v>15771</v>
      </c>
      <c r="O992" s="154" t="s">
        <v>14988</v>
      </c>
      <c r="P992" s="154" t="s">
        <v>14740</v>
      </c>
      <c r="Q992" s="154" t="s">
        <v>22937</v>
      </c>
      <c r="R992" s="154">
        <v>0</v>
      </c>
      <c r="S992" s="154">
        <v>0</v>
      </c>
      <c r="T992" s="154" t="s">
        <v>20016</v>
      </c>
      <c r="U992" s="154">
        <v>8645057917</v>
      </c>
      <c r="V992" s="154" t="s">
        <v>22938</v>
      </c>
      <c r="Z992" s="154" t="s">
        <v>14745</v>
      </c>
      <c r="AC992" s="154" t="s">
        <v>14746</v>
      </c>
      <c r="AE992" s="154" t="s">
        <v>15226</v>
      </c>
      <c r="AF992" s="154" t="s">
        <v>14748</v>
      </c>
    </row>
    <row r="993" spans="1:32">
      <c r="A993" s="154" t="s">
        <v>8741</v>
      </c>
      <c r="B993" s="154" t="s">
        <v>16004</v>
      </c>
      <c r="C993" s="154" t="s">
        <v>22940</v>
      </c>
      <c r="D993" s="154" t="s">
        <v>8742</v>
      </c>
      <c r="E993" s="154" t="s">
        <v>14276</v>
      </c>
      <c r="F993" s="154" t="s">
        <v>14401</v>
      </c>
      <c r="G993" s="154">
        <v>0</v>
      </c>
      <c r="H993" s="154" t="s">
        <v>22941</v>
      </c>
      <c r="I993" s="154" t="s">
        <v>22942</v>
      </c>
      <c r="J993" s="154">
        <v>0</v>
      </c>
      <c r="K993" s="154" t="s">
        <v>22942</v>
      </c>
      <c r="M993" s="154" t="s">
        <v>22943</v>
      </c>
      <c r="N993" s="154" t="s">
        <v>15249</v>
      </c>
      <c r="O993" s="154" t="s">
        <v>14794</v>
      </c>
      <c r="P993" s="154" t="s">
        <v>14740</v>
      </c>
      <c r="Q993" s="154" t="s">
        <v>8740</v>
      </c>
      <c r="R993" s="154">
        <v>0</v>
      </c>
      <c r="S993" s="154">
        <v>0</v>
      </c>
      <c r="T993" s="154" t="s">
        <v>19121</v>
      </c>
      <c r="U993" s="154">
        <v>704153420300</v>
      </c>
      <c r="V993" s="154" t="s">
        <v>8740</v>
      </c>
      <c r="W993" s="154">
        <v>0</v>
      </c>
      <c r="X993" s="154">
        <v>0</v>
      </c>
      <c r="Y993" s="154">
        <v>0</v>
      </c>
      <c r="Z993" s="154" t="s">
        <v>14745</v>
      </c>
      <c r="AA993" s="154">
        <v>0</v>
      </c>
      <c r="AB993" s="154">
        <v>0</v>
      </c>
      <c r="AC993" s="154" t="s">
        <v>14746</v>
      </c>
      <c r="AE993" s="154" t="s">
        <v>15226</v>
      </c>
      <c r="AF993" s="154" t="s">
        <v>14748</v>
      </c>
    </row>
    <row r="994" spans="1:32">
      <c r="A994" s="154" t="s">
        <v>12141</v>
      </c>
      <c r="B994" s="154" t="s">
        <v>15303</v>
      </c>
      <c r="C994" s="154" t="s">
        <v>12140</v>
      </c>
      <c r="D994" s="154" t="s">
        <v>12142</v>
      </c>
      <c r="E994" s="154" t="s">
        <v>15439</v>
      </c>
      <c r="F994" s="154" t="s">
        <v>14667</v>
      </c>
      <c r="G994" s="154" t="s">
        <v>22946</v>
      </c>
      <c r="H994" s="154" t="s">
        <v>12143</v>
      </c>
      <c r="N994" s="154" t="s">
        <v>15821</v>
      </c>
      <c r="O994" s="154" t="s">
        <v>15331</v>
      </c>
      <c r="P994" s="154" t="s">
        <v>14740</v>
      </c>
      <c r="Q994" s="154" t="s">
        <v>22944</v>
      </c>
      <c r="R994" s="154">
        <v>0</v>
      </c>
      <c r="S994" s="154">
        <v>0</v>
      </c>
      <c r="T994" s="154" t="s">
        <v>14797</v>
      </c>
      <c r="U994" s="154">
        <v>8335199886</v>
      </c>
      <c r="V994" s="154" t="s">
        <v>22945</v>
      </c>
      <c r="Z994" s="154" t="s">
        <v>14745</v>
      </c>
      <c r="AC994" s="154" t="s">
        <v>14746</v>
      </c>
      <c r="AE994" s="154" t="s">
        <v>14747</v>
      </c>
      <c r="AF994" s="154" t="s">
        <v>14748</v>
      </c>
    </row>
    <row r="995" spans="1:32">
      <c r="A995" s="154" t="s">
        <v>15593</v>
      </c>
      <c r="B995" s="154" t="s">
        <v>15303</v>
      </c>
      <c r="C995" s="154" t="s">
        <v>15594</v>
      </c>
      <c r="D995" s="154" t="s">
        <v>22947</v>
      </c>
      <c r="E995" s="154" t="s">
        <v>14324</v>
      </c>
      <c r="F995" s="154" t="s">
        <v>15134</v>
      </c>
      <c r="G995" s="154" t="s">
        <v>15596</v>
      </c>
      <c r="H995" s="154" t="s">
        <v>15597</v>
      </c>
      <c r="N995" s="154" t="s">
        <v>15583</v>
      </c>
      <c r="O995" s="154" t="s">
        <v>15584</v>
      </c>
      <c r="P995" s="154" t="s">
        <v>14740</v>
      </c>
      <c r="Q995" s="154" t="s">
        <v>15598</v>
      </c>
      <c r="R995" s="154" t="s">
        <v>1453</v>
      </c>
      <c r="S995" s="154" t="s">
        <v>1453</v>
      </c>
      <c r="T995" s="154" t="s">
        <v>15599</v>
      </c>
      <c r="U995" s="154" t="s">
        <v>15600</v>
      </c>
      <c r="V995" s="154" t="s">
        <v>15601</v>
      </c>
      <c r="Z995" s="154" t="s">
        <v>14745</v>
      </c>
      <c r="AC995" s="154" t="s">
        <v>14746</v>
      </c>
      <c r="AE995" s="154" t="s">
        <v>14747</v>
      </c>
      <c r="AF995" s="154" t="s">
        <v>14748</v>
      </c>
    </row>
    <row r="996" spans="1:32">
      <c r="A996" s="154" t="s">
        <v>2671</v>
      </c>
      <c r="B996" s="154" t="s">
        <v>14307</v>
      </c>
      <c r="C996" s="154" t="s">
        <v>2670</v>
      </c>
      <c r="D996" s="154" t="s">
        <v>2672</v>
      </c>
      <c r="E996" s="154" t="s">
        <v>14934</v>
      </c>
      <c r="G996" s="154" t="s">
        <v>14606</v>
      </c>
      <c r="H996" s="154" t="s">
        <v>2673</v>
      </c>
      <c r="AC996" s="154" t="s">
        <v>14746</v>
      </c>
    </row>
    <row r="997" spans="1:32">
      <c r="A997" s="154" t="s">
        <v>18149</v>
      </c>
      <c r="B997" s="154" t="s">
        <v>15303</v>
      </c>
      <c r="C997" s="154" t="s">
        <v>20169</v>
      </c>
      <c r="D997" s="154" t="s">
        <v>22950</v>
      </c>
      <c r="E997" s="154" t="s">
        <v>16141</v>
      </c>
      <c r="F997" s="154" t="s">
        <v>16598</v>
      </c>
      <c r="H997" s="154" t="s">
        <v>22948</v>
      </c>
      <c r="I997" s="154" t="s">
        <v>22949</v>
      </c>
      <c r="K997" s="154" t="s">
        <v>22949</v>
      </c>
      <c r="N997" s="154" t="s">
        <v>14860</v>
      </c>
      <c r="O997" s="154" t="s">
        <v>14804</v>
      </c>
      <c r="P997" s="154" t="s">
        <v>14740</v>
      </c>
      <c r="Q997" s="154" t="s">
        <v>20169</v>
      </c>
      <c r="R997" s="154">
        <v>0</v>
      </c>
      <c r="S997" s="154">
        <v>0</v>
      </c>
      <c r="T997" s="154" t="s">
        <v>14785</v>
      </c>
      <c r="U997" s="154" t="s">
        <v>22951</v>
      </c>
      <c r="V997" s="154" t="s">
        <v>20169</v>
      </c>
      <c r="Z997" s="154" t="s">
        <v>14745</v>
      </c>
      <c r="AC997" s="154" t="s">
        <v>14746</v>
      </c>
      <c r="AE997" s="154" t="s">
        <v>14747</v>
      </c>
      <c r="AF997" s="154" t="s">
        <v>14748</v>
      </c>
    </row>
    <row r="998" spans="1:32">
      <c r="A998" s="154" t="s">
        <v>12056</v>
      </c>
      <c r="B998" s="154" t="s">
        <v>15303</v>
      </c>
      <c r="C998" s="154" t="s">
        <v>12055</v>
      </c>
      <c r="D998" s="154" t="s">
        <v>12057</v>
      </c>
      <c r="E998" s="154" t="s">
        <v>14466</v>
      </c>
      <c r="F998" s="154" t="s">
        <v>18877</v>
      </c>
      <c r="G998" s="154" t="s">
        <v>22952</v>
      </c>
      <c r="H998" s="154" t="s">
        <v>12058</v>
      </c>
      <c r="N998" s="154" t="s">
        <v>18869</v>
      </c>
      <c r="O998" s="154" t="s">
        <v>14892</v>
      </c>
      <c r="P998" s="154" t="s">
        <v>14740</v>
      </c>
      <c r="Q998" s="154" t="s">
        <v>20169</v>
      </c>
      <c r="R998" s="154">
        <v>0</v>
      </c>
      <c r="S998" s="154">
        <v>0</v>
      </c>
      <c r="T998" s="154" t="s">
        <v>14797</v>
      </c>
      <c r="U998" s="154">
        <v>8730487763</v>
      </c>
      <c r="V998" s="154" t="s">
        <v>12055</v>
      </c>
      <c r="Z998" s="154" t="s">
        <v>14745</v>
      </c>
      <c r="AC998" s="154" t="s">
        <v>14746</v>
      </c>
      <c r="AE998" s="154" t="s">
        <v>14747</v>
      </c>
      <c r="AF998" s="154" t="s">
        <v>14748</v>
      </c>
    </row>
    <row r="999" spans="1:32">
      <c r="A999" s="154" t="s">
        <v>6356</v>
      </c>
      <c r="B999" s="154" t="s">
        <v>15303</v>
      </c>
      <c r="C999" s="154" t="s">
        <v>22953</v>
      </c>
      <c r="D999" s="154" t="s">
        <v>6357</v>
      </c>
      <c r="E999" s="154" t="s">
        <v>14704</v>
      </c>
      <c r="F999" s="154" t="s">
        <v>14667</v>
      </c>
      <c r="G999" s="154" t="s">
        <v>22957</v>
      </c>
      <c r="H999" s="154">
        <v>85358981003</v>
      </c>
      <c r="N999" s="154" t="s">
        <v>18689</v>
      </c>
      <c r="O999" s="154" t="s">
        <v>14988</v>
      </c>
      <c r="P999" s="154" t="s">
        <v>14795</v>
      </c>
      <c r="Q999" s="154">
        <v>85358981003</v>
      </c>
      <c r="R999" s="154" t="s">
        <v>22954</v>
      </c>
      <c r="S999" s="154" t="s">
        <v>22955</v>
      </c>
      <c r="T999" s="154" t="s">
        <v>22679</v>
      </c>
      <c r="U999" s="154" t="s">
        <v>22956</v>
      </c>
      <c r="V999" s="154" t="s">
        <v>22954</v>
      </c>
      <c r="W999" s="154">
        <v>2011</v>
      </c>
      <c r="X999" s="154">
        <v>2011</v>
      </c>
      <c r="Y999" s="154">
        <v>1</v>
      </c>
      <c r="Z999" s="154" t="s">
        <v>14745</v>
      </c>
      <c r="AB999" s="154">
        <v>2</v>
      </c>
      <c r="AC999" s="154" t="s">
        <v>14746</v>
      </c>
      <c r="AE999" s="154" t="s">
        <v>15226</v>
      </c>
      <c r="AF999" s="154" t="s">
        <v>14748</v>
      </c>
    </row>
    <row r="1000" spans="1:32">
      <c r="A1000" s="154" t="s">
        <v>10070</v>
      </c>
      <c r="B1000" s="154" t="s">
        <v>15303</v>
      </c>
      <c r="C1000" s="154" t="s">
        <v>22958</v>
      </c>
      <c r="D1000" s="154" t="s">
        <v>10071</v>
      </c>
      <c r="E1000" s="154" t="s">
        <v>14466</v>
      </c>
      <c r="F1000" s="154" t="s">
        <v>14403</v>
      </c>
      <c r="G1000" s="154" t="s">
        <v>22960</v>
      </c>
      <c r="H1000" s="154" t="s">
        <v>10072</v>
      </c>
      <c r="N1000" s="154" t="s">
        <v>15771</v>
      </c>
      <c r="O1000" s="154" t="s">
        <v>14988</v>
      </c>
      <c r="P1000" s="154" t="s">
        <v>14740</v>
      </c>
      <c r="Q1000" s="154" t="s">
        <v>10069</v>
      </c>
      <c r="R1000" s="154">
        <v>0</v>
      </c>
      <c r="S1000" s="154">
        <v>0</v>
      </c>
      <c r="T1000" s="154" t="s">
        <v>14785</v>
      </c>
      <c r="U1000" s="154">
        <v>1060012999457</v>
      </c>
      <c r="V1000" s="154" t="s">
        <v>22959</v>
      </c>
      <c r="Z1000" s="154" t="s">
        <v>14745</v>
      </c>
      <c r="AC1000" s="154" t="s">
        <v>14746</v>
      </c>
      <c r="AE1000" s="154" t="s">
        <v>14747</v>
      </c>
      <c r="AF1000" s="154" t="s">
        <v>14748</v>
      </c>
    </row>
    <row r="1001" spans="1:32">
      <c r="A1001" s="154" t="s">
        <v>3968</v>
      </c>
      <c r="B1001" s="154" t="s">
        <v>16004</v>
      </c>
      <c r="C1001" s="154" t="s">
        <v>22961</v>
      </c>
      <c r="D1001" s="154" t="s">
        <v>3969</v>
      </c>
      <c r="E1001" s="154" t="s">
        <v>14396</v>
      </c>
      <c r="G1001" s="154" t="s">
        <v>14606</v>
      </c>
      <c r="H1001" s="154" t="s">
        <v>3970</v>
      </c>
      <c r="I1001" s="154" t="s">
        <v>3971</v>
      </c>
      <c r="J1001" s="154" t="s">
        <v>3972</v>
      </c>
      <c r="K1001" s="154" t="s">
        <v>3971</v>
      </c>
      <c r="N1001" s="154" t="s">
        <v>14917</v>
      </c>
      <c r="P1001" s="154" t="s">
        <v>14740</v>
      </c>
      <c r="Q1001" s="154" t="s">
        <v>22962</v>
      </c>
      <c r="T1001" s="154" t="s">
        <v>14797</v>
      </c>
      <c r="U1001" s="154" t="s">
        <v>22963</v>
      </c>
      <c r="V1001" s="154" t="s">
        <v>22964</v>
      </c>
      <c r="W1001" s="154">
        <v>16</v>
      </c>
      <c r="X1001" s="154">
        <v>1996</v>
      </c>
      <c r="Y1001" s="154">
        <v>3</v>
      </c>
      <c r="Z1001" s="154" t="s">
        <v>14745</v>
      </c>
      <c r="AA1001" s="154" t="s">
        <v>22965</v>
      </c>
      <c r="AB1001" s="154">
        <v>150</v>
      </c>
      <c r="AC1001" s="154" t="s">
        <v>14746</v>
      </c>
    </row>
    <row r="1002" spans="1:32">
      <c r="A1002" s="154" t="s">
        <v>2437</v>
      </c>
      <c r="B1002" s="154" t="s">
        <v>19269</v>
      </c>
      <c r="C1002" s="154" t="s">
        <v>2436</v>
      </c>
      <c r="D1002" s="154" t="s">
        <v>2438</v>
      </c>
      <c r="E1002" s="154" t="s">
        <v>14934</v>
      </c>
      <c r="G1002" s="154" t="s">
        <v>14606</v>
      </c>
      <c r="N1002" s="154" t="s">
        <v>22966</v>
      </c>
      <c r="P1002" s="154" t="s">
        <v>14740</v>
      </c>
      <c r="AC1002" s="154" t="s">
        <v>14746</v>
      </c>
    </row>
    <row r="1003" spans="1:32">
      <c r="A1003" s="154" t="s">
        <v>12379</v>
      </c>
      <c r="B1003" s="154" t="s">
        <v>15303</v>
      </c>
      <c r="C1003" s="154" t="s">
        <v>12378</v>
      </c>
      <c r="D1003" s="154" t="s">
        <v>12380</v>
      </c>
      <c r="E1003" s="154" t="s">
        <v>14324</v>
      </c>
      <c r="F1003" s="154" t="s">
        <v>14667</v>
      </c>
      <c r="G1003" s="154" t="s">
        <v>22970</v>
      </c>
      <c r="H1003" s="154" t="s">
        <v>12381</v>
      </c>
      <c r="N1003" s="154" t="s">
        <v>20821</v>
      </c>
      <c r="O1003" s="154" t="s">
        <v>18741</v>
      </c>
      <c r="P1003" s="154" t="s">
        <v>14740</v>
      </c>
      <c r="Q1003" s="154" t="s">
        <v>22967</v>
      </c>
      <c r="R1003" s="154">
        <v>0</v>
      </c>
      <c r="S1003" s="154">
        <v>0</v>
      </c>
      <c r="T1003" s="154" t="s">
        <v>22968</v>
      </c>
      <c r="U1003" s="154">
        <v>1002023027</v>
      </c>
      <c r="V1003" s="154" t="s">
        <v>22969</v>
      </c>
      <c r="Z1003" s="154" t="s">
        <v>14745</v>
      </c>
      <c r="AC1003" s="154" t="s">
        <v>14746</v>
      </c>
      <c r="AE1003" s="154" t="s">
        <v>14747</v>
      </c>
      <c r="AF1003" s="154" t="s">
        <v>14748</v>
      </c>
    </row>
    <row r="1004" spans="1:32">
      <c r="A1004" s="154" t="s">
        <v>15602</v>
      </c>
      <c r="B1004" s="154" t="s">
        <v>15303</v>
      </c>
      <c r="C1004" s="154" t="s">
        <v>15603</v>
      </c>
      <c r="D1004" s="154" t="s">
        <v>22971</v>
      </c>
      <c r="E1004" s="154" t="s">
        <v>14466</v>
      </c>
      <c r="F1004" s="154" t="s">
        <v>14686</v>
      </c>
      <c r="G1004" s="154" t="s">
        <v>15605</v>
      </c>
      <c r="H1004" s="154" t="s">
        <v>15606</v>
      </c>
      <c r="N1004" s="154" t="s">
        <v>14819</v>
      </c>
      <c r="O1004" s="154" t="s">
        <v>14820</v>
      </c>
      <c r="P1004" s="154" t="s">
        <v>14740</v>
      </c>
      <c r="Q1004" s="154" t="s">
        <v>15607</v>
      </c>
      <c r="R1004" s="154" t="s">
        <v>1453</v>
      </c>
      <c r="S1004" s="154" t="s">
        <v>1453</v>
      </c>
      <c r="T1004" s="154" t="s">
        <v>14862</v>
      </c>
      <c r="U1004" s="154">
        <v>8585319712</v>
      </c>
      <c r="V1004" s="154" t="s">
        <v>15603</v>
      </c>
      <c r="Z1004" s="154" t="s">
        <v>14745</v>
      </c>
      <c r="AC1004" s="154" t="s">
        <v>14746</v>
      </c>
      <c r="AE1004" s="154" t="s">
        <v>14747</v>
      </c>
      <c r="AF1004" s="154" t="s">
        <v>14748</v>
      </c>
    </row>
    <row r="1005" spans="1:32">
      <c r="A1005" s="154" t="s">
        <v>18150</v>
      </c>
      <c r="B1005" s="154" t="s">
        <v>15303</v>
      </c>
      <c r="C1005" s="154" t="s">
        <v>14893</v>
      </c>
      <c r="D1005" s="154" t="s">
        <v>22972</v>
      </c>
      <c r="E1005" s="154" t="s">
        <v>18770</v>
      </c>
      <c r="F1005" s="154" t="s">
        <v>18771</v>
      </c>
      <c r="G1005" s="154" t="s">
        <v>22974</v>
      </c>
      <c r="H1005" s="154" t="s">
        <v>18778</v>
      </c>
      <c r="N1005" s="154" t="s">
        <v>15249</v>
      </c>
      <c r="O1005" s="154" t="s">
        <v>14794</v>
      </c>
      <c r="P1005" s="154" t="s">
        <v>14740</v>
      </c>
      <c r="Q1005" s="154" t="s">
        <v>14893</v>
      </c>
      <c r="R1005" s="154">
        <v>0</v>
      </c>
      <c r="S1005" s="154">
        <v>0</v>
      </c>
      <c r="T1005" s="154" t="s">
        <v>14785</v>
      </c>
      <c r="U1005" s="154">
        <v>1010007061094</v>
      </c>
      <c r="V1005" s="154" t="s">
        <v>14893</v>
      </c>
      <c r="Z1005" s="154" t="s">
        <v>14745</v>
      </c>
      <c r="AC1005" s="154" t="s">
        <v>14746</v>
      </c>
      <c r="AD1005" s="154" t="s">
        <v>22973</v>
      </c>
      <c r="AE1005" s="154" t="s">
        <v>14755</v>
      </c>
      <c r="AF1005" s="154" t="s">
        <v>14748</v>
      </c>
    </row>
    <row r="1006" spans="1:32">
      <c r="A1006" s="154" t="s">
        <v>9721</v>
      </c>
      <c r="B1006" s="154" t="s">
        <v>14307</v>
      </c>
      <c r="C1006" s="154" t="s">
        <v>22975</v>
      </c>
      <c r="D1006" s="154" t="s">
        <v>22977</v>
      </c>
      <c r="E1006" s="154" t="s">
        <v>14934</v>
      </c>
      <c r="F1006" s="154" t="s">
        <v>14935</v>
      </c>
      <c r="G1006" s="154" t="s">
        <v>22980</v>
      </c>
      <c r="H1006" s="154" t="s">
        <v>22976</v>
      </c>
      <c r="I1006" s="154">
        <v>0</v>
      </c>
      <c r="J1006" s="154">
        <v>0</v>
      </c>
      <c r="K1006" s="154">
        <v>0</v>
      </c>
      <c r="M1006" s="154" t="s">
        <v>22978</v>
      </c>
      <c r="N1006" s="154" t="s">
        <v>15612</v>
      </c>
      <c r="O1006" s="154" t="s">
        <v>14794</v>
      </c>
      <c r="P1006" s="154" t="s">
        <v>14740</v>
      </c>
      <c r="Q1006" s="154">
        <v>0</v>
      </c>
      <c r="R1006" s="154">
        <v>0</v>
      </c>
      <c r="S1006" s="154">
        <v>0</v>
      </c>
      <c r="T1006" s="154" t="s">
        <v>14797</v>
      </c>
      <c r="U1006" s="154" t="s">
        <v>22979</v>
      </c>
      <c r="V1006" s="154" t="s">
        <v>9720</v>
      </c>
      <c r="W1006" s="154">
        <v>0</v>
      </c>
      <c r="X1006" s="154">
        <v>0</v>
      </c>
      <c r="Y1006" s="154">
        <v>0</v>
      </c>
      <c r="Z1006" s="154" t="s">
        <v>14745</v>
      </c>
      <c r="AA1006" s="154">
        <v>0</v>
      </c>
      <c r="AB1006" s="154">
        <v>0</v>
      </c>
      <c r="AC1006" s="154" t="s">
        <v>14746</v>
      </c>
      <c r="AE1006" s="154" t="s">
        <v>14747</v>
      </c>
      <c r="AF1006" s="154" t="s">
        <v>14748</v>
      </c>
    </row>
    <row r="1007" spans="1:32">
      <c r="A1007" s="154" t="s">
        <v>18151</v>
      </c>
      <c r="B1007" s="154" t="s">
        <v>15303</v>
      </c>
      <c r="C1007" s="154" t="s">
        <v>22981</v>
      </c>
      <c r="D1007" s="154" t="s">
        <v>22982</v>
      </c>
      <c r="E1007" s="154" t="s">
        <v>18770</v>
      </c>
      <c r="F1007" s="154" t="s">
        <v>20502</v>
      </c>
      <c r="G1007" s="154" t="s">
        <v>22985</v>
      </c>
      <c r="H1007" s="154">
        <v>0</v>
      </c>
      <c r="N1007" s="154" t="s">
        <v>18805</v>
      </c>
      <c r="O1007" s="154" t="s">
        <v>14794</v>
      </c>
      <c r="P1007" s="154" t="s">
        <v>14740</v>
      </c>
      <c r="Q1007" s="154" t="s">
        <v>22983</v>
      </c>
      <c r="R1007" s="154">
        <v>0</v>
      </c>
      <c r="S1007" s="154">
        <v>0</v>
      </c>
      <c r="T1007" s="154" t="s">
        <v>14797</v>
      </c>
      <c r="U1007" s="154">
        <v>4060779134</v>
      </c>
      <c r="V1007" s="154" t="s">
        <v>22984</v>
      </c>
      <c r="Z1007" s="154" t="s">
        <v>14745</v>
      </c>
      <c r="AC1007" s="154" t="s">
        <v>14746</v>
      </c>
      <c r="AE1007" s="154" t="s">
        <v>14747</v>
      </c>
      <c r="AF1007" s="154" t="s">
        <v>14748</v>
      </c>
    </row>
    <row r="1008" spans="1:32">
      <c r="A1008" s="154" t="s">
        <v>4053</v>
      </c>
      <c r="B1008" s="154" t="s">
        <v>15303</v>
      </c>
      <c r="C1008" s="154" t="s">
        <v>22986</v>
      </c>
      <c r="D1008" s="154" t="s">
        <v>22988</v>
      </c>
      <c r="E1008" s="154" t="s">
        <v>14934</v>
      </c>
      <c r="G1008" s="154" t="s">
        <v>14606</v>
      </c>
      <c r="H1008" s="154">
        <v>8126701827</v>
      </c>
      <c r="I1008" s="154" t="s">
        <v>4055</v>
      </c>
      <c r="J1008" s="154" t="s">
        <v>1453</v>
      </c>
      <c r="K1008" s="154" t="s">
        <v>4055</v>
      </c>
      <c r="L1008" s="154" t="s">
        <v>22987</v>
      </c>
      <c r="M1008" s="154" t="s">
        <v>22989</v>
      </c>
      <c r="N1008" s="154" t="s">
        <v>19580</v>
      </c>
      <c r="P1008" s="154" t="s">
        <v>14795</v>
      </c>
      <c r="Q1008" s="154" t="s">
        <v>4052</v>
      </c>
      <c r="T1008" s="154" t="s">
        <v>22990</v>
      </c>
      <c r="U1008" s="154" t="s">
        <v>4052</v>
      </c>
      <c r="V1008" s="154" t="s">
        <v>22991</v>
      </c>
      <c r="W1008" s="154" t="s">
        <v>1453</v>
      </c>
      <c r="X1008" s="154" t="s">
        <v>1453</v>
      </c>
      <c r="Y1008" s="154" t="s">
        <v>1453</v>
      </c>
      <c r="Z1008" s="154" t="s">
        <v>14745</v>
      </c>
      <c r="AA1008" s="154" t="s">
        <v>1453</v>
      </c>
      <c r="AB1008" s="154" t="s">
        <v>1453</v>
      </c>
      <c r="AC1008" s="154" t="s">
        <v>14746</v>
      </c>
    </row>
    <row r="1009" spans="1:32">
      <c r="A1009" s="154" t="s">
        <v>1940</v>
      </c>
      <c r="B1009" s="154" t="s">
        <v>14307</v>
      </c>
      <c r="C1009" s="154" t="s">
        <v>1939</v>
      </c>
      <c r="D1009" s="154" t="s">
        <v>1941</v>
      </c>
      <c r="E1009" s="154" t="s">
        <v>6</v>
      </c>
      <c r="G1009" s="154" t="s">
        <v>14606</v>
      </c>
      <c r="N1009" s="154" t="s">
        <v>1459</v>
      </c>
      <c r="AC1009" s="154" t="s">
        <v>14746</v>
      </c>
    </row>
    <row r="1010" spans="1:32">
      <c r="A1010" s="154" t="s">
        <v>10587</v>
      </c>
      <c r="B1010" s="154" t="s">
        <v>14307</v>
      </c>
      <c r="C1010" s="154" t="s">
        <v>10586</v>
      </c>
      <c r="D1010" s="154" t="s">
        <v>10588</v>
      </c>
      <c r="E1010" s="154" t="s">
        <v>14934</v>
      </c>
      <c r="F1010" s="154" t="s">
        <v>14935</v>
      </c>
      <c r="H1010" s="154" t="s">
        <v>10589</v>
      </c>
      <c r="M1010" s="154" t="s">
        <v>22992</v>
      </c>
      <c r="N1010" s="154" t="s">
        <v>15771</v>
      </c>
      <c r="O1010" s="154" t="s">
        <v>14988</v>
      </c>
      <c r="P1010" s="154" t="s">
        <v>14740</v>
      </c>
      <c r="Q1010" s="154" t="s">
        <v>10586</v>
      </c>
      <c r="R1010" s="154">
        <v>0</v>
      </c>
      <c r="S1010" s="154">
        <v>0</v>
      </c>
      <c r="T1010" s="154" t="s">
        <v>14907</v>
      </c>
      <c r="U1010" s="154">
        <v>344582850</v>
      </c>
      <c r="V1010" s="154" t="s">
        <v>10586</v>
      </c>
      <c r="Z1010" s="154" t="s">
        <v>14745</v>
      </c>
      <c r="AC1010" s="154" t="s">
        <v>14746</v>
      </c>
      <c r="AE1010" s="154" t="s">
        <v>14747</v>
      </c>
      <c r="AF1010" s="154" t="s">
        <v>14748</v>
      </c>
    </row>
    <row r="1011" spans="1:32">
      <c r="A1011" s="154" t="s">
        <v>9182</v>
      </c>
      <c r="B1011" s="154" t="s">
        <v>15303</v>
      </c>
      <c r="C1011" s="154" t="s">
        <v>22993</v>
      </c>
      <c r="D1011" s="154" t="s">
        <v>22994</v>
      </c>
      <c r="E1011" s="154" t="s">
        <v>14704</v>
      </c>
      <c r="F1011" s="154" t="s">
        <v>14467</v>
      </c>
      <c r="G1011" s="154">
        <v>0</v>
      </c>
      <c r="H1011" s="154" t="s">
        <v>9184</v>
      </c>
      <c r="I1011" s="154">
        <v>0</v>
      </c>
      <c r="J1011" s="154">
        <v>0</v>
      </c>
      <c r="K1011" s="154">
        <v>0</v>
      </c>
      <c r="M1011" s="154" t="s">
        <v>22995</v>
      </c>
      <c r="N1011" s="154" t="s">
        <v>14803</v>
      </c>
      <c r="O1011" s="154" t="s">
        <v>14804</v>
      </c>
      <c r="P1011" s="154" t="s">
        <v>14740</v>
      </c>
      <c r="Q1011" s="154" t="s">
        <v>22996</v>
      </c>
      <c r="R1011" s="154">
        <v>0</v>
      </c>
      <c r="S1011" s="154">
        <v>0</v>
      </c>
      <c r="T1011" s="154" t="s">
        <v>14862</v>
      </c>
      <c r="U1011" s="154" t="s">
        <v>22997</v>
      </c>
      <c r="V1011" s="154" t="s">
        <v>7401</v>
      </c>
      <c r="W1011" s="154">
        <v>0</v>
      </c>
      <c r="X1011" s="154">
        <v>0</v>
      </c>
      <c r="Y1011" s="154">
        <v>0</v>
      </c>
      <c r="Z1011" s="154" t="s">
        <v>14745</v>
      </c>
      <c r="AA1011" s="154">
        <v>0</v>
      </c>
      <c r="AB1011" s="154">
        <v>0</v>
      </c>
      <c r="AC1011" s="154" t="s">
        <v>14746</v>
      </c>
      <c r="AE1011" s="154" t="s">
        <v>15226</v>
      </c>
      <c r="AF1011" s="154" t="s">
        <v>14748</v>
      </c>
    </row>
    <row r="1012" spans="1:32">
      <c r="A1012" s="154" t="s">
        <v>9132</v>
      </c>
      <c r="B1012" s="154" t="s">
        <v>15303</v>
      </c>
      <c r="C1012" s="154" t="s">
        <v>22993</v>
      </c>
      <c r="D1012" s="154" t="s">
        <v>23000</v>
      </c>
      <c r="E1012" s="154" t="s">
        <v>15693</v>
      </c>
      <c r="F1012" s="154" t="s">
        <v>14401</v>
      </c>
      <c r="G1012" s="154">
        <v>0</v>
      </c>
      <c r="H1012" s="154" t="s">
        <v>22998</v>
      </c>
      <c r="I1012" s="154" t="s">
        <v>22999</v>
      </c>
      <c r="J1012" s="154">
        <v>0</v>
      </c>
      <c r="K1012" s="154" t="s">
        <v>22999</v>
      </c>
      <c r="M1012" s="154" t="s">
        <v>23001</v>
      </c>
      <c r="N1012" s="154" t="s">
        <v>15129</v>
      </c>
      <c r="O1012" s="154" t="s">
        <v>14794</v>
      </c>
      <c r="P1012" s="154" t="s">
        <v>14740</v>
      </c>
      <c r="Q1012" s="154">
        <v>0</v>
      </c>
      <c r="R1012" s="154">
        <v>0</v>
      </c>
      <c r="S1012" s="154">
        <v>0</v>
      </c>
      <c r="T1012" s="154" t="s">
        <v>14862</v>
      </c>
      <c r="U1012" s="154" t="s">
        <v>23002</v>
      </c>
      <c r="V1012" s="154" t="s">
        <v>7401</v>
      </c>
      <c r="W1012" s="154">
        <v>0</v>
      </c>
      <c r="X1012" s="154">
        <v>0</v>
      </c>
      <c r="Y1012" s="154">
        <v>0</v>
      </c>
      <c r="Z1012" s="154" t="s">
        <v>14745</v>
      </c>
      <c r="AA1012" s="154">
        <v>0</v>
      </c>
      <c r="AB1012" s="154">
        <v>0</v>
      </c>
      <c r="AC1012" s="154" t="s">
        <v>14746</v>
      </c>
      <c r="AE1012" s="154" t="s">
        <v>15226</v>
      </c>
      <c r="AF1012" s="154" t="s">
        <v>14748</v>
      </c>
    </row>
    <row r="1013" spans="1:32">
      <c r="A1013" s="154" t="s">
        <v>7402</v>
      </c>
      <c r="B1013" s="154" t="s">
        <v>14307</v>
      </c>
      <c r="C1013" s="154" t="s">
        <v>22993</v>
      </c>
      <c r="D1013" s="154" t="s">
        <v>7403</v>
      </c>
      <c r="E1013" s="154" t="s">
        <v>14934</v>
      </c>
      <c r="F1013" s="154" t="s">
        <v>15222</v>
      </c>
      <c r="H1013" s="154" t="s">
        <v>7404</v>
      </c>
      <c r="I1013" s="154" t="s">
        <v>7405</v>
      </c>
      <c r="K1013" s="154" t="s">
        <v>7405</v>
      </c>
      <c r="N1013" s="154" t="s">
        <v>14957</v>
      </c>
      <c r="O1013" s="154" t="s">
        <v>14767</v>
      </c>
      <c r="P1013" s="154" t="s">
        <v>14740</v>
      </c>
      <c r="Q1013" s="154" t="s">
        <v>7401</v>
      </c>
      <c r="R1013" s="154" t="s">
        <v>23003</v>
      </c>
      <c r="S1013" s="154" t="s">
        <v>7401</v>
      </c>
      <c r="T1013" s="154" t="s">
        <v>16069</v>
      </c>
      <c r="U1013" s="154">
        <v>85277763458</v>
      </c>
      <c r="V1013" s="154" t="s">
        <v>23004</v>
      </c>
      <c r="W1013" s="154">
        <v>1996</v>
      </c>
      <c r="X1013" s="154">
        <v>1996</v>
      </c>
      <c r="Y1013" s="154">
        <v>1</v>
      </c>
      <c r="Z1013" s="154" t="s">
        <v>14745</v>
      </c>
      <c r="AB1013" s="154">
        <v>30</v>
      </c>
      <c r="AC1013" s="154" t="s">
        <v>14746</v>
      </c>
      <c r="AE1013" s="154" t="s">
        <v>15226</v>
      </c>
      <c r="AF1013" s="154" t="s">
        <v>14748</v>
      </c>
    </row>
    <row r="1014" spans="1:32">
      <c r="A1014" s="154" t="s">
        <v>2164</v>
      </c>
      <c r="B1014" s="154" t="s">
        <v>19269</v>
      </c>
      <c r="C1014" s="154" t="s">
        <v>23005</v>
      </c>
      <c r="D1014" s="154" t="s">
        <v>23007</v>
      </c>
      <c r="E1014" s="154" t="s">
        <v>6</v>
      </c>
      <c r="G1014" s="154" t="s">
        <v>14606</v>
      </c>
      <c r="H1014" s="154" t="s">
        <v>2166</v>
      </c>
      <c r="J1014" s="154" t="s">
        <v>2166</v>
      </c>
      <c r="L1014" s="154" t="s">
        <v>23006</v>
      </c>
      <c r="Q1014" s="154" t="s">
        <v>23008</v>
      </c>
      <c r="AC1014" s="154" t="s">
        <v>14746</v>
      </c>
    </row>
    <row r="1015" spans="1:32">
      <c r="A1015" s="154" t="s">
        <v>10296</v>
      </c>
      <c r="B1015" s="154" t="s">
        <v>14307</v>
      </c>
      <c r="C1015" s="154" t="s">
        <v>10295</v>
      </c>
      <c r="D1015" s="154" t="s">
        <v>23009</v>
      </c>
      <c r="E1015" s="154" t="s">
        <v>14934</v>
      </c>
      <c r="F1015" s="154" t="s">
        <v>15078</v>
      </c>
      <c r="H1015" s="154">
        <v>82297322228</v>
      </c>
      <c r="N1015" s="154" t="s">
        <v>16853</v>
      </c>
      <c r="O1015" s="154" t="s">
        <v>14794</v>
      </c>
      <c r="P1015" s="154" t="s">
        <v>14740</v>
      </c>
      <c r="Q1015" s="154" t="s">
        <v>10295</v>
      </c>
      <c r="R1015" s="154">
        <v>0</v>
      </c>
      <c r="S1015" s="154">
        <v>0</v>
      </c>
      <c r="T1015" s="154" t="s">
        <v>14785</v>
      </c>
      <c r="U1015" s="154">
        <v>1320018737545</v>
      </c>
      <c r="V1015" s="154" t="s">
        <v>10295</v>
      </c>
      <c r="Z1015" s="154" t="s">
        <v>14745</v>
      </c>
      <c r="AC1015" s="154" t="s">
        <v>14746</v>
      </c>
      <c r="AE1015" s="154" t="s">
        <v>14747</v>
      </c>
      <c r="AF1015" s="154" t="s">
        <v>14748</v>
      </c>
    </row>
    <row r="1016" spans="1:32">
      <c r="A1016" s="154" t="s">
        <v>7862</v>
      </c>
      <c r="B1016" s="154" t="s">
        <v>14307</v>
      </c>
      <c r="C1016" s="154" t="s">
        <v>23010</v>
      </c>
      <c r="D1016" s="154" t="s">
        <v>7863</v>
      </c>
      <c r="E1016" s="154" t="s">
        <v>14934</v>
      </c>
      <c r="F1016" s="154" t="s">
        <v>18814</v>
      </c>
      <c r="H1016" s="154">
        <v>87884622092</v>
      </c>
      <c r="N1016" s="154" t="s">
        <v>15434</v>
      </c>
      <c r="O1016" s="154" t="s">
        <v>14804</v>
      </c>
      <c r="P1016" s="154" t="s">
        <v>20703</v>
      </c>
      <c r="Q1016" s="154" t="s">
        <v>7861</v>
      </c>
      <c r="R1016" s="154" t="s">
        <v>7861</v>
      </c>
      <c r="S1016" s="154" t="s">
        <v>7861</v>
      </c>
      <c r="T1016" s="154" t="s">
        <v>22595</v>
      </c>
      <c r="U1016" s="154">
        <v>1270007324401</v>
      </c>
      <c r="V1016" s="154" t="s">
        <v>22596</v>
      </c>
      <c r="Z1016" s="154" t="s">
        <v>14745</v>
      </c>
      <c r="AC1016" s="154" t="s">
        <v>14746</v>
      </c>
      <c r="AE1016" s="154" t="s">
        <v>15226</v>
      </c>
      <c r="AF1016" s="154" t="s">
        <v>14748</v>
      </c>
    </row>
    <row r="1017" spans="1:32">
      <c r="A1017" s="154" t="s">
        <v>2887</v>
      </c>
      <c r="B1017" s="154" t="s">
        <v>15303</v>
      </c>
      <c r="C1017" s="154" t="s">
        <v>23011</v>
      </c>
      <c r="D1017" s="154" t="s">
        <v>2888</v>
      </c>
      <c r="E1017" s="154" t="s">
        <v>18934</v>
      </c>
      <c r="G1017" s="154" t="s">
        <v>14606</v>
      </c>
      <c r="H1017" s="154">
        <v>85265819099</v>
      </c>
      <c r="N1017" s="154" t="s">
        <v>14740</v>
      </c>
      <c r="P1017" s="154" t="s">
        <v>1628</v>
      </c>
      <c r="Q1017" s="154" t="s">
        <v>7401</v>
      </c>
      <c r="T1017" s="154" t="s">
        <v>2749</v>
      </c>
      <c r="U1017" s="154" t="s">
        <v>2749</v>
      </c>
      <c r="V1017" s="154" t="s">
        <v>2749</v>
      </c>
      <c r="AC1017" s="154" t="s">
        <v>14746</v>
      </c>
    </row>
    <row r="1018" spans="1:32">
      <c r="A1018" s="154" t="s">
        <v>11507</v>
      </c>
      <c r="B1018" s="154" t="s">
        <v>15303</v>
      </c>
      <c r="C1018" s="154" t="s">
        <v>11506</v>
      </c>
      <c r="D1018" s="154" t="s">
        <v>11508</v>
      </c>
      <c r="E1018" s="154" t="s">
        <v>14324</v>
      </c>
      <c r="F1018" s="154" t="s">
        <v>15319</v>
      </c>
      <c r="G1018" s="154" t="s">
        <v>23012</v>
      </c>
      <c r="H1018" s="154" t="s">
        <v>11509</v>
      </c>
      <c r="N1018" s="154" t="s">
        <v>15771</v>
      </c>
      <c r="O1018" s="154" t="s">
        <v>14988</v>
      </c>
      <c r="P1018" s="154" t="s">
        <v>14740</v>
      </c>
      <c r="Q1018" s="154" t="s">
        <v>11506</v>
      </c>
      <c r="R1018" s="154">
        <v>0</v>
      </c>
      <c r="S1018" s="154">
        <v>0</v>
      </c>
      <c r="T1018" s="154" t="s">
        <v>14742</v>
      </c>
      <c r="U1018" s="154">
        <v>1050012074641</v>
      </c>
      <c r="V1018" s="154" t="s">
        <v>11506</v>
      </c>
      <c r="Z1018" s="154" t="s">
        <v>14745</v>
      </c>
      <c r="AC1018" s="154" t="s">
        <v>14746</v>
      </c>
      <c r="AE1018" s="154" t="s">
        <v>14747</v>
      </c>
      <c r="AF1018" s="154" t="s">
        <v>14748</v>
      </c>
    </row>
    <row r="1019" spans="1:32">
      <c r="A1019" s="154" t="s">
        <v>7052</v>
      </c>
      <c r="B1019" s="154" t="s">
        <v>14305</v>
      </c>
      <c r="C1019" s="154" t="s">
        <v>23013</v>
      </c>
      <c r="D1019" s="154" t="s">
        <v>7053</v>
      </c>
      <c r="E1019" s="154" t="s">
        <v>14333</v>
      </c>
      <c r="F1019" s="154" t="s">
        <v>14325</v>
      </c>
      <c r="G1019" s="154" t="s">
        <v>23016</v>
      </c>
      <c r="H1019" s="154" t="s">
        <v>7054</v>
      </c>
      <c r="J1019" s="154" t="s">
        <v>7054</v>
      </c>
      <c r="N1019" s="154" t="s">
        <v>18682</v>
      </c>
      <c r="O1019" s="154" t="s">
        <v>18683</v>
      </c>
      <c r="P1019" s="154" t="s">
        <v>14740</v>
      </c>
      <c r="Q1019" s="154" t="s">
        <v>23014</v>
      </c>
      <c r="R1019" s="154" t="s">
        <v>23014</v>
      </c>
      <c r="S1019" s="154" t="s">
        <v>23015</v>
      </c>
      <c r="T1019" s="154" t="s">
        <v>14797</v>
      </c>
      <c r="U1019" s="154">
        <v>61170077</v>
      </c>
      <c r="V1019" s="154" t="s">
        <v>23015</v>
      </c>
      <c r="Z1019" s="154" t="s">
        <v>14745</v>
      </c>
      <c r="AC1019" s="154" t="s">
        <v>14746</v>
      </c>
      <c r="AE1019" s="154" t="s">
        <v>15226</v>
      </c>
      <c r="AF1019" s="154" t="s">
        <v>14748</v>
      </c>
    </row>
    <row r="1020" spans="1:32">
      <c r="A1020" s="154" t="s">
        <v>7104</v>
      </c>
      <c r="B1020" s="154" t="s">
        <v>16004</v>
      </c>
      <c r="C1020" s="154" t="s">
        <v>23017</v>
      </c>
      <c r="D1020" s="154" t="s">
        <v>7105</v>
      </c>
      <c r="E1020" s="154" t="s">
        <v>14324</v>
      </c>
      <c r="F1020" s="154" t="s">
        <v>15378</v>
      </c>
      <c r="G1020" s="154" t="s">
        <v>23021</v>
      </c>
      <c r="H1020" s="154" t="s">
        <v>4816</v>
      </c>
      <c r="N1020" s="154" t="s">
        <v>14832</v>
      </c>
      <c r="O1020" s="154" t="s">
        <v>14833</v>
      </c>
      <c r="P1020" s="154" t="s">
        <v>14740</v>
      </c>
      <c r="Q1020" s="154" t="s">
        <v>23018</v>
      </c>
      <c r="R1020" s="154" t="s">
        <v>4816</v>
      </c>
      <c r="S1020" s="154" t="s">
        <v>4816</v>
      </c>
      <c r="T1020" s="154" t="s">
        <v>4816</v>
      </c>
      <c r="U1020" s="154" t="s">
        <v>4816</v>
      </c>
      <c r="V1020" s="154" t="s">
        <v>4816</v>
      </c>
      <c r="Z1020" s="154" t="s">
        <v>14745</v>
      </c>
      <c r="AC1020" s="154" t="s">
        <v>14746</v>
      </c>
      <c r="AD1020" s="154" t="s">
        <v>23019</v>
      </c>
      <c r="AE1020" s="154" t="s">
        <v>14746</v>
      </c>
      <c r="AF1020" s="154" t="s">
        <v>23020</v>
      </c>
    </row>
    <row r="1021" spans="1:32">
      <c r="A1021" s="154" t="s">
        <v>3337</v>
      </c>
      <c r="B1021" s="154" t="s">
        <v>15303</v>
      </c>
      <c r="C1021" s="154" t="s">
        <v>23022</v>
      </c>
      <c r="D1021" s="154" t="s">
        <v>3338</v>
      </c>
      <c r="E1021" s="154" t="s">
        <v>14704</v>
      </c>
      <c r="G1021" s="154" t="s">
        <v>14606</v>
      </c>
      <c r="H1021" s="154" t="s">
        <v>204</v>
      </c>
      <c r="I1021" s="154" t="s">
        <v>204</v>
      </c>
      <c r="J1021" s="154" t="s">
        <v>204</v>
      </c>
      <c r="K1021" s="154" t="s">
        <v>204</v>
      </c>
      <c r="L1021" s="154" t="s">
        <v>23023</v>
      </c>
      <c r="N1021" s="154" t="s">
        <v>1908</v>
      </c>
      <c r="P1021" s="154" t="s">
        <v>14740</v>
      </c>
      <c r="Q1021" s="154" t="s">
        <v>23024</v>
      </c>
      <c r="T1021" s="154" t="s">
        <v>14797</v>
      </c>
      <c r="U1021" s="154">
        <v>2173050101</v>
      </c>
      <c r="V1021" s="154" t="s">
        <v>21787</v>
      </c>
      <c r="W1021" s="154" t="s">
        <v>204</v>
      </c>
      <c r="X1021" s="154" t="s">
        <v>204</v>
      </c>
      <c r="Y1021" s="154" t="s">
        <v>204</v>
      </c>
      <c r="Z1021" s="154" t="s">
        <v>14745</v>
      </c>
      <c r="AA1021" s="154" t="s">
        <v>204</v>
      </c>
      <c r="AB1021" s="154" t="s">
        <v>204</v>
      </c>
      <c r="AC1021" s="154" t="s">
        <v>14746</v>
      </c>
    </row>
    <row r="1022" spans="1:32">
      <c r="A1022" s="154" t="s">
        <v>6587</v>
      </c>
      <c r="B1022" s="154" t="s">
        <v>15303</v>
      </c>
      <c r="C1022" s="154" t="s">
        <v>23025</v>
      </c>
      <c r="D1022" s="154" t="s">
        <v>6588</v>
      </c>
      <c r="E1022" s="154" t="s">
        <v>14704</v>
      </c>
      <c r="F1022" s="154" t="s">
        <v>14467</v>
      </c>
      <c r="G1022" s="154" t="s">
        <v>23026</v>
      </c>
      <c r="H1022" s="154">
        <v>8115424809</v>
      </c>
      <c r="N1022" s="154" t="s">
        <v>19260</v>
      </c>
      <c r="O1022" s="154" t="s">
        <v>16231</v>
      </c>
      <c r="P1022" s="154" t="s">
        <v>14740</v>
      </c>
      <c r="Q1022" s="154" t="s">
        <v>6586</v>
      </c>
      <c r="R1022" s="154">
        <v>0</v>
      </c>
      <c r="S1022" s="154">
        <v>0</v>
      </c>
      <c r="T1022" s="154" t="s">
        <v>6586</v>
      </c>
      <c r="U1022" s="154">
        <v>1490004577112</v>
      </c>
      <c r="V1022" s="154" t="s">
        <v>14785</v>
      </c>
      <c r="Z1022" s="154" t="s">
        <v>14745</v>
      </c>
      <c r="AC1022" s="154" t="s">
        <v>14746</v>
      </c>
      <c r="AE1022" s="154" t="s">
        <v>15226</v>
      </c>
      <c r="AF1022" s="154" t="s">
        <v>14748</v>
      </c>
    </row>
    <row r="1023" spans="1:32">
      <c r="A1023" s="154" t="s">
        <v>15069</v>
      </c>
      <c r="B1023" s="154" t="s">
        <v>14307</v>
      </c>
      <c r="C1023" s="154" t="s">
        <v>15070</v>
      </c>
      <c r="D1023" s="154" t="s">
        <v>23027</v>
      </c>
      <c r="E1023" s="154" t="s">
        <v>14934</v>
      </c>
      <c r="F1023" s="154" t="s">
        <v>14935</v>
      </c>
      <c r="G1023" s="154" t="s">
        <v>15072</v>
      </c>
      <c r="H1023" s="154" t="s">
        <v>15073</v>
      </c>
      <c r="N1023" s="154" t="s">
        <v>15074</v>
      </c>
      <c r="O1023" s="154" t="s">
        <v>15075</v>
      </c>
      <c r="P1023" s="154" t="s">
        <v>14740</v>
      </c>
      <c r="Q1023" s="154" t="s">
        <v>15070</v>
      </c>
      <c r="R1023" s="154" t="s">
        <v>1453</v>
      </c>
      <c r="S1023" s="154" t="s">
        <v>1453</v>
      </c>
      <c r="T1023" s="154" t="s">
        <v>15076</v>
      </c>
      <c r="U1023" s="154">
        <v>7240601208</v>
      </c>
      <c r="V1023" s="154" t="s">
        <v>15070</v>
      </c>
      <c r="Z1023" s="154" t="s">
        <v>14745</v>
      </c>
      <c r="AC1023" s="154" t="s">
        <v>14746</v>
      </c>
      <c r="AE1023" s="154" t="s">
        <v>14747</v>
      </c>
      <c r="AF1023" s="154" t="s">
        <v>14748</v>
      </c>
    </row>
    <row r="1024" spans="1:32">
      <c r="A1024" s="154" t="s">
        <v>18152</v>
      </c>
      <c r="B1024" s="154" t="s">
        <v>16004</v>
      </c>
      <c r="C1024" s="154" t="s">
        <v>10895</v>
      </c>
      <c r="D1024" s="154" t="s">
        <v>10897</v>
      </c>
      <c r="E1024" s="154" t="s">
        <v>14629</v>
      </c>
      <c r="F1024" s="154" t="s">
        <v>15336</v>
      </c>
      <c r="G1024" s="154" t="s">
        <v>23032</v>
      </c>
      <c r="H1024" s="154" t="s">
        <v>10898</v>
      </c>
      <c r="M1024" s="154" t="s">
        <v>23028</v>
      </c>
      <c r="N1024" s="154" t="s">
        <v>109</v>
      </c>
      <c r="O1024" s="154" t="s">
        <v>23029</v>
      </c>
      <c r="P1024" s="154" t="s">
        <v>14740</v>
      </c>
      <c r="Q1024" s="154" t="s">
        <v>23030</v>
      </c>
      <c r="R1024" s="154">
        <v>0</v>
      </c>
      <c r="S1024" s="154">
        <v>0</v>
      </c>
      <c r="T1024" s="154" t="s">
        <v>20039</v>
      </c>
      <c r="U1024" s="154">
        <v>7006109106</v>
      </c>
      <c r="V1024" s="154" t="s">
        <v>23031</v>
      </c>
      <c r="Z1024" s="154" t="s">
        <v>14745</v>
      </c>
      <c r="AC1024" s="154" t="s">
        <v>14746</v>
      </c>
      <c r="AD1024" s="154">
        <v>23891625009000</v>
      </c>
      <c r="AE1024" s="154" t="s">
        <v>14755</v>
      </c>
      <c r="AF1024" s="154" t="s">
        <v>14748</v>
      </c>
    </row>
    <row r="1025" spans="1:32">
      <c r="A1025" s="154" t="s">
        <v>18153</v>
      </c>
      <c r="B1025" s="154" t="s">
        <v>16004</v>
      </c>
      <c r="C1025" s="154" t="s">
        <v>10895</v>
      </c>
      <c r="D1025" s="154" t="s">
        <v>23034</v>
      </c>
      <c r="E1025" s="154" t="s">
        <v>15461</v>
      </c>
      <c r="F1025" s="154" t="s">
        <v>14401</v>
      </c>
      <c r="G1025" s="154" t="s">
        <v>23038</v>
      </c>
      <c r="H1025" s="154" t="s">
        <v>23033</v>
      </c>
      <c r="N1025" s="154" t="s">
        <v>14803</v>
      </c>
      <c r="O1025" s="154" t="s">
        <v>14804</v>
      </c>
      <c r="P1025" s="154" t="s">
        <v>14740</v>
      </c>
      <c r="Q1025" s="154" t="s">
        <v>23035</v>
      </c>
      <c r="R1025" s="154" t="s">
        <v>1453</v>
      </c>
      <c r="S1025" s="154" t="s">
        <v>23036</v>
      </c>
      <c r="T1025" s="154" t="s">
        <v>15076</v>
      </c>
      <c r="U1025" s="154">
        <v>7006109106</v>
      </c>
      <c r="V1025" s="154" t="s">
        <v>23037</v>
      </c>
      <c r="Z1025" s="154" t="s">
        <v>14745</v>
      </c>
      <c r="AC1025" s="154" t="s">
        <v>14746</v>
      </c>
      <c r="AE1025" s="154" t="s">
        <v>14747</v>
      </c>
      <c r="AF1025" s="154" t="s">
        <v>14748</v>
      </c>
    </row>
    <row r="1026" spans="1:32">
      <c r="A1026" s="154" t="s">
        <v>16351</v>
      </c>
      <c r="B1026" s="154" t="s">
        <v>16004</v>
      </c>
      <c r="C1026" s="154" t="s">
        <v>16352</v>
      </c>
      <c r="D1026" s="154" t="s">
        <v>16353</v>
      </c>
      <c r="E1026" s="154" t="s">
        <v>14276</v>
      </c>
      <c r="F1026" s="154" t="s">
        <v>16354</v>
      </c>
      <c r="G1026" s="154" t="s">
        <v>16355</v>
      </c>
      <c r="H1026" s="154" t="s">
        <v>16356</v>
      </c>
      <c r="N1026" s="154" t="s">
        <v>14812</v>
      </c>
      <c r="O1026" s="154" t="s">
        <v>14804</v>
      </c>
      <c r="P1026" s="154" t="s">
        <v>14795</v>
      </c>
      <c r="Q1026" s="154" t="s">
        <v>1453</v>
      </c>
      <c r="R1026" s="154" t="s">
        <v>1453</v>
      </c>
      <c r="S1026" s="154" t="s">
        <v>1453</v>
      </c>
      <c r="T1026" s="154" t="s">
        <v>14797</v>
      </c>
      <c r="U1026" s="154">
        <v>5210322550</v>
      </c>
      <c r="V1026" s="154" t="s">
        <v>16358</v>
      </c>
      <c r="Z1026" s="154" t="s">
        <v>14745</v>
      </c>
      <c r="AC1026" s="154" t="s">
        <v>14746</v>
      </c>
      <c r="AD1026" s="154">
        <v>31911878048000</v>
      </c>
      <c r="AE1026" s="154" t="s">
        <v>14755</v>
      </c>
      <c r="AF1026" s="154" t="s">
        <v>14748</v>
      </c>
    </row>
    <row r="1027" spans="1:32">
      <c r="A1027" s="154" t="s">
        <v>11528</v>
      </c>
      <c r="B1027" s="154" t="s">
        <v>16004</v>
      </c>
      <c r="C1027" s="154" t="s">
        <v>11527</v>
      </c>
      <c r="D1027" s="154" t="s">
        <v>11529</v>
      </c>
      <c r="E1027" s="154" t="s">
        <v>14665</v>
      </c>
      <c r="F1027" s="154" t="s">
        <v>15782</v>
      </c>
      <c r="H1027" s="154" t="s">
        <v>11530</v>
      </c>
      <c r="N1027" s="154" t="s">
        <v>14803</v>
      </c>
      <c r="O1027" s="154" t="s">
        <v>14804</v>
      </c>
      <c r="P1027" s="154" t="s">
        <v>14740</v>
      </c>
      <c r="Q1027" s="154" t="s">
        <v>11527</v>
      </c>
      <c r="R1027" s="154">
        <v>0</v>
      </c>
      <c r="S1027" s="154">
        <v>0</v>
      </c>
      <c r="T1027" s="154" t="s">
        <v>14797</v>
      </c>
      <c r="U1027" s="154">
        <v>3913007987</v>
      </c>
      <c r="V1027" s="154" t="s">
        <v>11527</v>
      </c>
      <c r="Z1027" s="154" t="s">
        <v>14745</v>
      </c>
      <c r="AC1027" s="154" t="s">
        <v>14746</v>
      </c>
      <c r="AE1027" s="154" t="s">
        <v>14747</v>
      </c>
      <c r="AF1027" s="154" t="s">
        <v>14748</v>
      </c>
    </row>
    <row r="1028" spans="1:32">
      <c r="A1028" s="154" t="s">
        <v>699</v>
      </c>
      <c r="B1028" s="154" t="s">
        <v>14307</v>
      </c>
      <c r="C1028" s="154" t="s">
        <v>698</v>
      </c>
      <c r="E1028" s="154" t="s">
        <v>6</v>
      </c>
      <c r="G1028" s="154" t="s">
        <v>14606</v>
      </c>
      <c r="M1028" s="154" t="s">
        <v>6</v>
      </c>
      <c r="N1028" s="154" t="s">
        <v>23039</v>
      </c>
      <c r="P1028" s="154" t="s">
        <v>14740</v>
      </c>
      <c r="Q1028" s="154" t="s">
        <v>698</v>
      </c>
      <c r="T1028" s="154" t="s">
        <v>6</v>
      </c>
      <c r="U1028" s="154" t="s">
        <v>6</v>
      </c>
      <c r="V1028" s="154" t="s">
        <v>6</v>
      </c>
      <c r="AC1028" s="154" t="s">
        <v>14746</v>
      </c>
    </row>
    <row r="1029" spans="1:32">
      <c r="A1029" s="154" t="s">
        <v>18154</v>
      </c>
      <c r="B1029" s="154" t="s">
        <v>14307</v>
      </c>
      <c r="C1029" s="154" t="s">
        <v>23040</v>
      </c>
      <c r="D1029" s="154" t="s">
        <v>23041</v>
      </c>
      <c r="E1029" s="154" t="s">
        <v>14934</v>
      </c>
      <c r="F1029" s="154" t="s">
        <v>14935</v>
      </c>
      <c r="G1029" s="154" t="s">
        <v>23043</v>
      </c>
      <c r="H1029" s="154" t="s">
        <v>13290</v>
      </c>
      <c r="N1029" s="154" t="s">
        <v>14832</v>
      </c>
      <c r="O1029" s="154" t="s">
        <v>14833</v>
      </c>
      <c r="P1029" s="154" t="s">
        <v>14740</v>
      </c>
      <c r="Q1029" s="154" t="s">
        <v>23040</v>
      </c>
      <c r="R1029" s="154">
        <v>0</v>
      </c>
      <c r="S1029" s="154">
        <v>0</v>
      </c>
      <c r="T1029" s="154" t="s">
        <v>14797</v>
      </c>
      <c r="U1029" s="154">
        <v>7125273041</v>
      </c>
      <c r="V1029" s="154" t="s">
        <v>23042</v>
      </c>
      <c r="Z1029" s="154" t="s">
        <v>14745</v>
      </c>
      <c r="AC1029" s="154" t="s">
        <v>14746</v>
      </c>
      <c r="AE1029" s="154" t="s">
        <v>14747</v>
      </c>
      <c r="AF1029" s="154" t="s">
        <v>14748</v>
      </c>
    </row>
    <row r="1030" spans="1:32">
      <c r="A1030" s="154" t="s">
        <v>18155</v>
      </c>
      <c r="B1030" s="154" t="s">
        <v>15303</v>
      </c>
      <c r="C1030" s="154" t="s">
        <v>23044</v>
      </c>
      <c r="D1030" s="154" t="s">
        <v>23047</v>
      </c>
      <c r="E1030" s="154" t="s">
        <v>14689</v>
      </c>
      <c r="F1030" s="154" t="s">
        <v>16918</v>
      </c>
      <c r="G1030" s="154" t="s">
        <v>23049</v>
      </c>
      <c r="H1030" s="154" t="s">
        <v>23045</v>
      </c>
      <c r="I1030" s="154" t="s">
        <v>23046</v>
      </c>
      <c r="J1030" s="154" t="s">
        <v>1453</v>
      </c>
      <c r="K1030" s="154" t="s">
        <v>23046</v>
      </c>
      <c r="N1030" s="154" t="s">
        <v>14848</v>
      </c>
      <c r="O1030" s="154" t="s">
        <v>14804</v>
      </c>
      <c r="P1030" s="154" t="s">
        <v>23048</v>
      </c>
      <c r="Q1030" s="154" t="s">
        <v>23044</v>
      </c>
      <c r="R1030" s="154" t="s">
        <v>1453</v>
      </c>
      <c r="S1030" s="154" t="s">
        <v>1453</v>
      </c>
      <c r="T1030" s="154" t="s">
        <v>1453</v>
      </c>
      <c r="U1030" s="154" t="s">
        <v>1453</v>
      </c>
      <c r="V1030" s="154" t="s">
        <v>1453</v>
      </c>
      <c r="W1030" s="154" t="s">
        <v>1453</v>
      </c>
      <c r="X1030" s="154" t="s">
        <v>1453</v>
      </c>
      <c r="Y1030" s="154" t="s">
        <v>1453</v>
      </c>
      <c r="Z1030" s="154" t="s">
        <v>16290</v>
      </c>
      <c r="AB1030" s="154" t="s">
        <v>1453</v>
      </c>
      <c r="AC1030" s="154" t="s">
        <v>14746</v>
      </c>
      <c r="AE1030" s="154" t="s">
        <v>14747</v>
      </c>
      <c r="AF1030" s="154" t="s">
        <v>14748</v>
      </c>
    </row>
    <row r="1031" spans="1:32">
      <c r="A1031" s="154" t="s">
        <v>12107</v>
      </c>
      <c r="B1031" s="154" t="s">
        <v>16004</v>
      </c>
      <c r="C1031" s="154" t="s">
        <v>12106</v>
      </c>
      <c r="D1031" s="154" t="s">
        <v>12108</v>
      </c>
      <c r="E1031" s="154" t="s">
        <v>14324</v>
      </c>
      <c r="F1031" s="154" t="s">
        <v>16360</v>
      </c>
      <c r="G1031" s="154" t="s">
        <v>16361</v>
      </c>
      <c r="H1031" s="154" t="s">
        <v>12109</v>
      </c>
      <c r="N1031" s="154" t="s">
        <v>15249</v>
      </c>
      <c r="O1031" s="154" t="s">
        <v>14794</v>
      </c>
      <c r="P1031" s="154" t="s">
        <v>14740</v>
      </c>
      <c r="Q1031" s="154" t="s">
        <v>16362</v>
      </c>
      <c r="R1031" s="154">
        <v>0</v>
      </c>
      <c r="S1031" s="154">
        <v>0</v>
      </c>
      <c r="T1031" s="154" t="s">
        <v>14797</v>
      </c>
      <c r="U1031" s="154" t="s">
        <v>16363</v>
      </c>
      <c r="V1031" s="154" t="s">
        <v>16364</v>
      </c>
      <c r="Z1031" s="154" t="s">
        <v>14745</v>
      </c>
      <c r="AC1031" s="154" t="s">
        <v>14746</v>
      </c>
      <c r="AE1031" s="154" t="s">
        <v>14747</v>
      </c>
      <c r="AF1031" s="154" t="s">
        <v>14748</v>
      </c>
    </row>
    <row r="1032" spans="1:32">
      <c r="A1032" s="154" t="s">
        <v>18156</v>
      </c>
      <c r="B1032" s="154" t="s">
        <v>14735</v>
      </c>
      <c r="C1032" s="154" t="s">
        <v>23050</v>
      </c>
      <c r="D1032" s="154" t="s">
        <v>23051</v>
      </c>
      <c r="E1032" s="154" t="s">
        <v>14477</v>
      </c>
      <c r="F1032" s="154" t="s">
        <v>16588</v>
      </c>
      <c r="H1032" s="154">
        <v>2188335153</v>
      </c>
      <c r="I1032" s="154" t="s">
        <v>1453</v>
      </c>
      <c r="J1032" s="154" t="s">
        <v>1453</v>
      </c>
      <c r="K1032" s="154" t="s">
        <v>1453</v>
      </c>
      <c r="M1032" s="154" t="s">
        <v>23052</v>
      </c>
      <c r="N1032" s="154" t="s">
        <v>15249</v>
      </c>
      <c r="O1032" s="154" t="s">
        <v>14794</v>
      </c>
      <c r="P1032" s="154" t="s">
        <v>14740</v>
      </c>
      <c r="Q1032" s="154" t="s">
        <v>23053</v>
      </c>
      <c r="R1032" s="154">
        <v>75219397613</v>
      </c>
      <c r="S1032" s="154" t="s">
        <v>23053</v>
      </c>
      <c r="T1032" s="154" t="s">
        <v>1453</v>
      </c>
      <c r="U1032" s="154" t="s">
        <v>1453</v>
      </c>
      <c r="V1032" s="154" t="s">
        <v>1453</v>
      </c>
      <c r="W1032" s="154" t="s">
        <v>1453</v>
      </c>
      <c r="X1032" s="154" t="s">
        <v>1453</v>
      </c>
      <c r="Y1032" s="154" t="s">
        <v>1453</v>
      </c>
      <c r="Z1032" s="154" t="s">
        <v>14745</v>
      </c>
      <c r="AA1032" s="154" t="s">
        <v>1453</v>
      </c>
      <c r="AB1032" s="154" t="s">
        <v>1453</v>
      </c>
      <c r="AC1032" s="154" t="s">
        <v>14746</v>
      </c>
      <c r="AE1032" s="154" t="s">
        <v>14747</v>
      </c>
      <c r="AF1032" s="154" t="s">
        <v>14748</v>
      </c>
    </row>
    <row r="1033" spans="1:32">
      <c r="A1033" s="154" t="s">
        <v>8737</v>
      </c>
      <c r="B1033" s="154" t="s">
        <v>16004</v>
      </c>
      <c r="C1033" s="154" t="s">
        <v>23054</v>
      </c>
      <c r="D1033" s="154" t="s">
        <v>8738</v>
      </c>
      <c r="E1033" s="154" t="s">
        <v>14324</v>
      </c>
      <c r="F1033" s="154" t="s">
        <v>14401</v>
      </c>
      <c r="G1033" s="154">
        <v>0</v>
      </c>
      <c r="H1033" s="154" t="s">
        <v>8739</v>
      </c>
      <c r="I1033" s="154">
        <v>0</v>
      </c>
      <c r="J1033" s="154">
        <v>0</v>
      </c>
      <c r="K1033" s="154">
        <v>0</v>
      </c>
      <c r="M1033" s="154" t="s">
        <v>23055</v>
      </c>
      <c r="N1033" s="154" t="s">
        <v>15434</v>
      </c>
      <c r="O1033" s="154" t="s">
        <v>14804</v>
      </c>
      <c r="P1033" s="154" t="s">
        <v>14740</v>
      </c>
      <c r="Q1033" s="154">
        <v>0</v>
      </c>
      <c r="R1033" s="154">
        <v>0</v>
      </c>
      <c r="S1033" s="154">
        <v>0</v>
      </c>
      <c r="T1033" s="154" t="s">
        <v>23056</v>
      </c>
      <c r="U1033" s="154" t="s">
        <v>23057</v>
      </c>
      <c r="V1033" s="154" t="s">
        <v>23058</v>
      </c>
      <c r="W1033" s="154">
        <v>0</v>
      </c>
      <c r="X1033" s="154">
        <v>0</v>
      </c>
      <c r="Y1033" s="154">
        <v>0</v>
      </c>
      <c r="Z1033" s="154" t="s">
        <v>14745</v>
      </c>
      <c r="AA1033" s="154">
        <v>0</v>
      </c>
      <c r="AB1033" s="154">
        <v>0</v>
      </c>
      <c r="AC1033" s="154" t="s">
        <v>14746</v>
      </c>
      <c r="AE1033" s="154" t="s">
        <v>15226</v>
      </c>
      <c r="AF1033" s="154" t="s">
        <v>14748</v>
      </c>
    </row>
    <row r="1034" spans="1:32">
      <c r="A1034" s="154" t="s">
        <v>9941</v>
      </c>
      <c r="B1034" s="154" t="s">
        <v>14305</v>
      </c>
      <c r="C1034" s="154" t="s">
        <v>23059</v>
      </c>
      <c r="D1034" s="154" t="s">
        <v>9942</v>
      </c>
      <c r="E1034" s="154" t="s">
        <v>14324</v>
      </c>
      <c r="F1034" s="154" t="s">
        <v>14486</v>
      </c>
      <c r="H1034" s="154" t="s">
        <v>9943</v>
      </c>
      <c r="I1034" s="154" t="s">
        <v>1453</v>
      </c>
      <c r="J1034" s="154" t="s">
        <v>1453</v>
      </c>
      <c r="K1034" s="154" t="s">
        <v>1453</v>
      </c>
      <c r="M1034" s="154" t="s">
        <v>1453</v>
      </c>
      <c r="N1034" s="154" t="s">
        <v>14793</v>
      </c>
      <c r="O1034" s="154" t="s">
        <v>14794</v>
      </c>
      <c r="P1034" s="154" t="s">
        <v>21126</v>
      </c>
      <c r="Q1034" s="154" t="s">
        <v>1453</v>
      </c>
      <c r="R1034" s="154" t="s">
        <v>1453</v>
      </c>
      <c r="S1034" s="154" t="s">
        <v>1453</v>
      </c>
      <c r="T1034" s="154" t="s">
        <v>1453</v>
      </c>
      <c r="U1034" s="154" t="s">
        <v>1453</v>
      </c>
      <c r="V1034" s="154" t="s">
        <v>1453</v>
      </c>
      <c r="W1034" s="154" t="s">
        <v>1453</v>
      </c>
      <c r="X1034" s="154" t="s">
        <v>1453</v>
      </c>
      <c r="Y1034" s="154" t="s">
        <v>1453</v>
      </c>
      <c r="Z1034" s="154" t="s">
        <v>14745</v>
      </c>
      <c r="AA1034" s="154" t="s">
        <v>1453</v>
      </c>
      <c r="AB1034" s="154" t="s">
        <v>1453</v>
      </c>
      <c r="AC1034" s="154" t="s">
        <v>14746</v>
      </c>
      <c r="AE1034" s="154" t="s">
        <v>15226</v>
      </c>
      <c r="AF1034" s="154" t="s">
        <v>14748</v>
      </c>
    </row>
    <row r="1035" spans="1:32">
      <c r="A1035" s="154" t="s">
        <v>3872</v>
      </c>
      <c r="B1035" s="154" t="s">
        <v>15303</v>
      </c>
      <c r="C1035" s="154" t="s">
        <v>23060</v>
      </c>
      <c r="D1035" s="154" t="s">
        <v>3873</v>
      </c>
      <c r="E1035" s="154" t="s">
        <v>14333</v>
      </c>
      <c r="G1035" s="154" t="s">
        <v>14606</v>
      </c>
      <c r="H1035" s="154">
        <v>82156460343</v>
      </c>
      <c r="L1035" s="154" t="s">
        <v>23061</v>
      </c>
      <c r="N1035" s="154" t="s">
        <v>20277</v>
      </c>
      <c r="P1035" s="154" t="s">
        <v>14740</v>
      </c>
      <c r="Q1035" s="154" t="s">
        <v>3871</v>
      </c>
      <c r="T1035" s="154" t="s">
        <v>14797</v>
      </c>
      <c r="U1035" s="154">
        <v>7660268949</v>
      </c>
      <c r="V1035" s="154" t="s">
        <v>23062</v>
      </c>
      <c r="Z1035" s="154" t="s">
        <v>14745</v>
      </c>
      <c r="AC1035" s="154" t="s">
        <v>14746</v>
      </c>
    </row>
    <row r="1036" spans="1:32">
      <c r="A1036" s="154" t="s">
        <v>1074</v>
      </c>
      <c r="B1036" s="154" t="s">
        <v>16004</v>
      </c>
      <c r="C1036" s="154" t="s">
        <v>23063</v>
      </c>
      <c r="D1036" s="154" t="s">
        <v>1075</v>
      </c>
      <c r="E1036" s="154" t="s">
        <v>14934</v>
      </c>
      <c r="F1036" s="154" t="s">
        <v>14410</v>
      </c>
      <c r="H1036" s="154" t="s">
        <v>1076</v>
      </c>
      <c r="J1036" s="154" t="s">
        <v>1077</v>
      </c>
      <c r="N1036" s="154" t="s">
        <v>23064</v>
      </c>
      <c r="O1036" s="154" t="s">
        <v>14917</v>
      </c>
      <c r="P1036" s="154" t="s">
        <v>14740</v>
      </c>
      <c r="Q1036" s="154" t="s">
        <v>23065</v>
      </c>
      <c r="R1036" s="154">
        <v>0</v>
      </c>
      <c r="S1036" s="154">
        <v>0</v>
      </c>
      <c r="T1036" s="154" t="s">
        <v>14797</v>
      </c>
      <c r="U1036" s="154">
        <v>2173001665</v>
      </c>
      <c r="V1036" s="154" t="s">
        <v>23066</v>
      </c>
      <c r="AC1036" s="154" t="s">
        <v>14746</v>
      </c>
      <c r="AE1036" s="154" t="s">
        <v>14747</v>
      </c>
      <c r="AF1036" s="154" t="s">
        <v>14748</v>
      </c>
    </row>
    <row r="1037" spans="1:32">
      <c r="A1037" s="154" t="s">
        <v>18157</v>
      </c>
      <c r="B1037" s="154" t="s">
        <v>15303</v>
      </c>
      <c r="C1037" s="154" t="s">
        <v>23067</v>
      </c>
      <c r="D1037" s="154" t="s">
        <v>23069</v>
      </c>
      <c r="E1037" s="154" t="s">
        <v>17037</v>
      </c>
      <c r="F1037" s="154" t="s">
        <v>17038</v>
      </c>
      <c r="G1037" s="154" t="s">
        <v>1453</v>
      </c>
      <c r="H1037" s="154">
        <v>215721420</v>
      </c>
      <c r="I1037" s="154" t="s">
        <v>23068</v>
      </c>
      <c r="K1037" s="154" t="s">
        <v>23068</v>
      </c>
      <c r="N1037" s="154" t="s">
        <v>14848</v>
      </c>
      <c r="O1037" s="154" t="s">
        <v>14804</v>
      </c>
      <c r="P1037" s="154" t="s">
        <v>14740</v>
      </c>
      <c r="Q1037" s="154" t="s">
        <v>15822</v>
      </c>
      <c r="R1037" s="154" t="s">
        <v>1453</v>
      </c>
      <c r="S1037" s="154" t="s">
        <v>1453</v>
      </c>
      <c r="T1037" s="154" t="s">
        <v>15351</v>
      </c>
      <c r="U1037" s="154" t="s">
        <v>15351</v>
      </c>
      <c r="V1037" s="154" t="s">
        <v>15351</v>
      </c>
      <c r="W1037" s="154" t="s">
        <v>1453</v>
      </c>
      <c r="X1037" s="154" t="s">
        <v>1453</v>
      </c>
      <c r="Y1037" s="154" t="s">
        <v>1453</v>
      </c>
      <c r="Z1037" s="154" t="s">
        <v>14745</v>
      </c>
      <c r="AA1037" s="154" t="s">
        <v>1453</v>
      </c>
      <c r="AB1037" s="154" t="s">
        <v>1453</v>
      </c>
      <c r="AC1037" s="154" t="s">
        <v>14746</v>
      </c>
      <c r="AE1037" s="154" t="s">
        <v>14747</v>
      </c>
      <c r="AF1037" s="154" t="s">
        <v>14748</v>
      </c>
    </row>
    <row r="1038" spans="1:32">
      <c r="A1038" s="154" t="s">
        <v>4893</v>
      </c>
      <c r="B1038" s="154" t="s">
        <v>14735</v>
      </c>
      <c r="C1038" s="154" t="s">
        <v>23070</v>
      </c>
      <c r="D1038" s="154" t="s">
        <v>4894</v>
      </c>
      <c r="E1038" s="154" t="s">
        <v>14934</v>
      </c>
      <c r="F1038" s="154" t="s">
        <v>14401</v>
      </c>
      <c r="G1038" s="154" t="s">
        <v>14606</v>
      </c>
      <c r="H1038" s="154" t="s">
        <v>4895</v>
      </c>
      <c r="I1038" s="154" t="s">
        <v>4896</v>
      </c>
      <c r="J1038" s="154" t="s">
        <v>4897</v>
      </c>
      <c r="K1038" s="154" t="s">
        <v>4896</v>
      </c>
      <c r="L1038" s="154" t="s">
        <v>23071</v>
      </c>
      <c r="N1038" s="154" t="s">
        <v>14917</v>
      </c>
      <c r="P1038" s="154" t="s">
        <v>14795</v>
      </c>
      <c r="Q1038" s="154" t="s">
        <v>23072</v>
      </c>
      <c r="R1038" s="154" t="s">
        <v>23073</v>
      </c>
      <c r="S1038" s="154" t="s">
        <v>23074</v>
      </c>
      <c r="T1038" s="154" t="s">
        <v>23075</v>
      </c>
      <c r="U1038" s="154" t="s">
        <v>23076</v>
      </c>
      <c r="V1038" s="154" t="s">
        <v>23077</v>
      </c>
      <c r="W1038" s="154" t="s">
        <v>23078</v>
      </c>
      <c r="X1038" s="154" t="s">
        <v>23079</v>
      </c>
      <c r="Y1038" s="154">
        <v>1</v>
      </c>
      <c r="Z1038" s="154" t="s">
        <v>14745</v>
      </c>
      <c r="AC1038" s="154" t="s">
        <v>15226</v>
      </c>
      <c r="AE1038" s="154" t="s">
        <v>15226</v>
      </c>
      <c r="AF1038" s="154" t="s">
        <v>14748</v>
      </c>
    </row>
    <row r="1039" spans="1:32">
      <c r="A1039" s="154" t="s">
        <v>16365</v>
      </c>
      <c r="B1039" s="154" t="s">
        <v>16004</v>
      </c>
      <c r="C1039" s="154" t="s">
        <v>16366</v>
      </c>
      <c r="D1039" s="154" t="s">
        <v>16367</v>
      </c>
      <c r="E1039" s="154" t="s">
        <v>14689</v>
      </c>
      <c r="F1039" s="154" t="s">
        <v>14397</v>
      </c>
      <c r="H1039" s="154" t="s">
        <v>1453</v>
      </c>
      <c r="I1039" s="154" t="s">
        <v>1453</v>
      </c>
      <c r="J1039" s="154" t="s">
        <v>1453</v>
      </c>
      <c r="K1039" s="154" t="s">
        <v>1453</v>
      </c>
      <c r="N1039" s="154" t="s">
        <v>14848</v>
      </c>
      <c r="O1039" s="154" t="s">
        <v>14804</v>
      </c>
      <c r="P1039" s="154" t="s">
        <v>14740</v>
      </c>
      <c r="Q1039" s="154" t="s">
        <v>16368</v>
      </c>
      <c r="R1039" s="154" t="s">
        <v>1453</v>
      </c>
      <c r="S1039" s="154" t="s">
        <v>16369</v>
      </c>
      <c r="T1039" s="154" t="s">
        <v>16370</v>
      </c>
      <c r="U1039" s="154">
        <v>108055006</v>
      </c>
      <c r="V1039" s="154" t="s">
        <v>16372</v>
      </c>
      <c r="W1039" s="154" t="s">
        <v>1453</v>
      </c>
      <c r="X1039" s="154">
        <v>2019</v>
      </c>
      <c r="Y1039" s="154" t="s">
        <v>1453</v>
      </c>
      <c r="Z1039" s="154" t="s">
        <v>14745</v>
      </c>
      <c r="AA1039" s="154" t="s">
        <v>1453</v>
      </c>
      <c r="AB1039" s="154" t="s">
        <v>1453</v>
      </c>
      <c r="AC1039" s="154" t="s">
        <v>14746</v>
      </c>
      <c r="AD1039" s="154">
        <v>938350337011000</v>
      </c>
      <c r="AE1039" s="154" t="s">
        <v>14755</v>
      </c>
      <c r="AF1039" s="154" t="s">
        <v>14748</v>
      </c>
    </row>
    <row r="1040" spans="1:32">
      <c r="A1040" s="154" t="s">
        <v>4957</v>
      </c>
      <c r="B1040" s="154" t="s">
        <v>15303</v>
      </c>
      <c r="C1040" s="154" t="s">
        <v>23080</v>
      </c>
      <c r="D1040" s="154" t="s">
        <v>4958</v>
      </c>
      <c r="E1040" s="154" t="s">
        <v>14276</v>
      </c>
      <c r="F1040" s="154" t="s">
        <v>15378</v>
      </c>
      <c r="G1040" s="154" t="s">
        <v>14606</v>
      </c>
      <c r="H1040" s="154" t="s">
        <v>4959</v>
      </c>
      <c r="I1040" s="154" t="s">
        <v>4960</v>
      </c>
      <c r="J1040" s="154" t="s">
        <v>4959</v>
      </c>
      <c r="K1040" s="154" t="s">
        <v>4960</v>
      </c>
      <c r="L1040" s="154" t="s">
        <v>23081</v>
      </c>
      <c r="N1040" s="154" t="s">
        <v>109</v>
      </c>
      <c r="P1040" s="154" t="s">
        <v>14740</v>
      </c>
      <c r="Q1040" s="154" t="s">
        <v>23082</v>
      </c>
      <c r="R1040" s="154" t="s">
        <v>4816</v>
      </c>
      <c r="S1040" s="154" t="s">
        <v>4816</v>
      </c>
      <c r="T1040" s="154" t="s">
        <v>23083</v>
      </c>
      <c r="U1040" s="154" t="s">
        <v>23084</v>
      </c>
      <c r="V1040" s="154" t="s">
        <v>23085</v>
      </c>
      <c r="Z1040" s="154" t="s">
        <v>14745</v>
      </c>
      <c r="AC1040" s="154" t="s">
        <v>14746</v>
      </c>
      <c r="AE1040" s="154" t="s">
        <v>15226</v>
      </c>
      <c r="AF1040" s="154" t="s">
        <v>14748</v>
      </c>
    </row>
    <row r="1041" spans="1:32">
      <c r="A1041" s="154" t="s">
        <v>6800</v>
      </c>
      <c r="B1041" s="154" t="s">
        <v>15303</v>
      </c>
      <c r="C1041" s="154" t="s">
        <v>23086</v>
      </c>
      <c r="D1041" s="154" t="s">
        <v>23087</v>
      </c>
      <c r="E1041" s="154" t="s">
        <v>15693</v>
      </c>
      <c r="F1041" s="154" t="s">
        <v>14401</v>
      </c>
      <c r="G1041" s="154" t="s">
        <v>23091</v>
      </c>
      <c r="H1041" s="154">
        <v>81290829498</v>
      </c>
      <c r="I1041" s="154" t="s">
        <v>6802</v>
      </c>
      <c r="K1041" s="154" t="s">
        <v>6802</v>
      </c>
      <c r="M1041" s="154" t="s">
        <v>23088</v>
      </c>
      <c r="N1041" s="154" t="s">
        <v>15129</v>
      </c>
      <c r="O1041" s="154" t="s">
        <v>14794</v>
      </c>
      <c r="P1041" s="154" t="s">
        <v>14740</v>
      </c>
      <c r="Q1041" s="154" t="s">
        <v>6799</v>
      </c>
      <c r="R1041" s="154" t="s">
        <v>4816</v>
      </c>
      <c r="S1041" s="154" t="s">
        <v>4816</v>
      </c>
      <c r="T1041" s="154" t="s">
        <v>23089</v>
      </c>
      <c r="U1041" s="154" t="s">
        <v>23090</v>
      </c>
      <c r="V1041" s="154" t="s">
        <v>6799</v>
      </c>
      <c r="Z1041" s="154" t="s">
        <v>14745</v>
      </c>
      <c r="AC1041" s="154" t="s">
        <v>14746</v>
      </c>
      <c r="AE1041" s="154" t="s">
        <v>15226</v>
      </c>
      <c r="AF1041" s="154" t="s">
        <v>14748</v>
      </c>
    </row>
    <row r="1042" spans="1:32">
      <c r="A1042" s="154" t="s">
        <v>5202</v>
      </c>
      <c r="B1042" s="154" t="s">
        <v>15303</v>
      </c>
      <c r="C1042" s="154" t="s">
        <v>23092</v>
      </c>
      <c r="D1042" s="154" t="s">
        <v>5203</v>
      </c>
      <c r="E1042" s="154" t="s">
        <v>15693</v>
      </c>
      <c r="F1042" s="154" t="s">
        <v>14401</v>
      </c>
      <c r="H1042" s="154" t="s">
        <v>5204</v>
      </c>
      <c r="N1042" s="154" t="s">
        <v>19127</v>
      </c>
      <c r="P1042" s="154" t="s">
        <v>14740</v>
      </c>
      <c r="Q1042" s="154" t="s">
        <v>5201</v>
      </c>
      <c r="R1042" s="154">
        <v>0</v>
      </c>
      <c r="S1042" s="154">
        <v>0</v>
      </c>
      <c r="T1042" s="154" t="s">
        <v>18911</v>
      </c>
      <c r="U1042" s="154" t="s">
        <v>23093</v>
      </c>
      <c r="V1042" s="154" t="s">
        <v>23094</v>
      </c>
      <c r="Z1042" s="154" t="s">
        <v>14745</v>
      </c>
      <c r="AC1042" s="154" t="s">
        <v>14746</v>
      </c>
      <c r="AE1042" s="154" t="s">
        <v>15226</v>
      </c>
      <c r="AF1042" s="154" t="s">
        <v>14748</v>
      </c>
    </row>
    <row r="1043" spans="1:32">
      <c r="A1043" s="154" t="s">
        <v>9191</v>
      </c>
      <c r="B1043" s="154" t="s">
        <v>14307</v>
      </c>
      <c r="C1043" s="154" t="s">
        <v>23095</v>
      </c>
      <c r="D1043" s="154" t="s">
        <v>23096</v>
      </c>
      <c r="E1043" s="154" t="s">
        <v>14934</v>
      </c>
      <c r="F1043" s="154" t="s">
        <v>14935</v>
      </c>
      <c r="G1043" s="154">
        <v>0</v>
      </c>
      <c r="H1043" s="154">
        <v>0</v>
      </c>
      <c r="I1043" s="154">
        <v>0</v>
      </c>
      <c r="J1043" s="154">
        <v>0</v>
      </c>
      <c r="K1043" s="154">
        <v>0</v>
      </c>
      <c r="M1043" s="154" t="s">
        <v>23097</v>
      </c>
      <c r="N1043" s="154" t="s">
        <v>15041</v>
      </c>
      <c r="O1043" s="154" t="s">
        <v>14988</v>
      </c>
      <c r="P1043" s="154" t="s">
        <v>14740</v>
      </c>
      <c r="Q1043" s="154">
        <v>0</v>
      </c>
      <c r="R1043" s="154">
        <v>0</v>
      </c>
      <c r="S1043" s="154">
        <v>0</v>
      </c>
      <c r="T1043" s="154" t="s">
        <v>21344</v>
      </c>
      <c r="U1043" s="154" t="s">
        <v>23098</v>
      </c>
      <c r="V1043" s="154" t="s">
        <v>23099</v>
      </c>
      <c r="W1043" s="154">
        <v>0</v>
      </c>
      <c r="X1043" s="154">
        <v>0</v>
      </c>
      <c r="Y1043" s="154">
        <v>0</v>
      </c>
      <c r="Z1043" s="154" t="s">
        <v>14745</v>
      </c>
      <c r="AA1043" s="154">
        <v>0</v>
      </c>
      <c r="AB1043" s="154">
        <v>0</v>
      </c>
      <c r="AC1043" s="154" t="s">
        <v>14746</v>
      </c>
      <c r="AE1043" s="154" t="s">
        <v>15226</v>
      </c>
      <c r="AF1043" s="154" t="s">
        <v>14748</v>
      </c>
    </row>
    <row r="1044" spans="1:32">
      <c r="A1044" s="154" t="s">
        <v>5036</v>
      </c>
      <c r="B1044" s="154" t="s">
        <v>15303</v>
      </c>
      <c r="C1044" s="154" t="s">
        <v>23100</v>
      </c>
      <c r="D1044" s="154" t="s">
        <v>5037</v>
      </c>
      <c r="E1044" s="154" t="s">
        <v>14466</v>
      </c>
      <c r="F1044" s="154" t="s">
        <v>14401</v>
      </c>
      <c r="G1044" s="154" t="s">
        <v>23104</v>
      </c>
      <c r="H1044" s="154">
        <v>81355938697</v>
      </c>
      <c r="N1044" s="154" t="s">
        <v>4292</v>
      </c>
      <c r="P1044" s="154" t="s">
        <v>14740</v>
      </c>
      <c r="Q1044" s="154" t="s">
        <v>23101</v>
      </c>
      <c r="R1044" s="154" t="s">
        <v>4816</v>
      </c>
      <c r="S1044" s="154" t="s">
        <v>4816</v>
      </c>
      <c r="T1044" s="154" t="s">
        <v>23102</v>
      </c>
      <c r="U1044" s="154" t="s">
        <v>23103</v>
      </c>
      <c r="V1044" s="154">
        <v>198053749</v>
      </c>
      <c r="Z1044" s="154" t="s">
        <v>14745</v>
      </c>
      <c r="AC1044" s="154" t="s">
        <v>14746</v>
      </c>
      <c r="AE1044" s="154" t="s">
        <v>15226</v>
      </c>
      <c r="AF1044" s="154" t="s">
        <v>14748</v>
      </c>
    </row>
    <row r="1045" spans="1:32">
      <c r="A1045" s="154" t="s">
        <v>18158</v>
      </c>
      <c r="B1045" s="154" t="s">
        <v>16004</v>
      </c>
      <c r="C1045" s="154" t="s">
        <v>23105</v>
      </c>
      <c r="D1045" s="154" t="s">
        <v>23107</v>
      </c>
      <c r="E1045" s="154" t="s">
        <v>14704</v>
      </c>
      <c r="F1045" s="154" t="s">
        <v>14467</v>
      </c>
      <c r="G1045" s="154" t="s">
        <v>23110</v>
      </c>
      <c r="H1045" s="154" t="s">
        <v>23106</v>
      </c>
      <c r="N1045" s="154" t="s">
        <v>14803</v>
      </c>
      <c r="O1045" s="154" t="s">
        <v>14804</v>
      </c>
      <c r="P1045" s="154" t="s">
        <v>14740</v>
      </c>
      <c r="Q1045" s="154" t="s">
        <v>23108</v>
      </c>
      <c r="R1045" s="154">
        <v>0</v>
      </c>
      <c r="S1045" s="154">
        <v>0</v>
      </c>
      <c r="T1045" s="154" t="s">
        <v>14785</v>
      </c>
      <c r="U1045" s="154">
        <v>60005793009</v>
      </c>
      <c r="V1045" s="154" t="s">
        <v>23109</v>
      </c>
      <c r="Z1045" s="154" t="s">
        <v>14745</v>
      </c>
      <c r="AC1045" s="154" t="s">
        <v>14746</v>
      </c>
      <c r="AD1045" s="154">
        <v>27233691005000</v>
      </c>
      <c r="AE1045" s="154" t="s">
        <v>14747</v>
      </c>
      <c r="AF1045" s="154" t="s">
        <v>14748</v>
      </c>
    </row>
    <row r="1046" spans="1:32">
      <c r="A1046" s="154" t="s">
        <v>10332</v>
      </c>
      <c r="B1046" s="154" t="s">
        <v>15303</v>
      </c>
      <c r="C1046" s="154" t="s">
        <v>10331</v>
      </c>
      <c r="D1046" s="154" t="s">
        <v>10333</v>
      </c>
      <c r="E1046" s="154" t="s">
        <v>14934</v>
      </c>
      <c r="F1046" s="154" t="s">
        <v>15408</v>
      </c>
      <c r="H1046" s="154">
        <v>82249684303</v>
      </c>
      <c r="N1046" s="154" t="s">
        <v>15612</v>
      </c>
      <c r="O1046" s="154" t="s">
        <v>14794</v>
      </c>
      <c r="P1046" s="154" t="s">
        <v>14740</v>
      </c>
      <c r="Q1046" s="154" t="s">
        <v>10331</v>
      </c>
      <c r="R1046" s="154">
        <v>0</v>
      </c>
      <c r="S1046" s="154">
        <v>0</v>
      </c>
      <c r="T1046" s="154" t="s">
        <v>14797</v>
      </c>
      <c r="U1046" s="154">
        <v>5540402541</v>
      </c>
      <c r="V1046" s="154" t="s">
        <v>15614</v>
      </c>
      <c r="Z1046" s="154" t="s">
        <v>14745</v>
      </c>
      <c r="AC1046" s="154" t="s">
        <v>14746</v>
      </c>
      <c r="AE1046" s="154" t="s">
        <v>14747</v>
      </c>
      <c r="AF1046" s="154" t="s">
        <v>14748</v>
      </c>
    </row>
    <row r="1047" spans="1:32">
      <c r="A1047" s="154" t="s">
        <v>18159</v>
      </c>
      <c r="B1047" s="154" t="s">
        <v>14307</v>
      </c>
      <c r="C1047" s="154" t="s">
        <v>23111</v>
      </c>
      <c r="D1047" s="154" t="s">
        <v>8871</v>
      </c>
      <c r="E1047" s="154" t="s">
        <v>14934</v>
      </c>
      <c r="F1047" s="154" t="s">
        <v>14935</v>
      </c>
      <c r="G1047" s="154" t="s">
        <v>23115</v>
      </c>
      <c r="H1047" s="154" t="s">
        <v>8872</v>
      </c>
      <c r="I1047" s="154" t="s">
        <v>8873</v>
      </c>
      <c r="K1047" s="154" t="s">
        <v>8873</v>
      </c>
      <c r="N1047" s="154" t="s">
        <v>15231</v>
      </c>
      <c r="O1047" s="154" t="s">
        <v>14988</v>
      </c>
      <c r="P1047" s="154" t="s">
        <v>14740</v>
      </c>
      <c r="Q1047" s="154" t="s">
        <v>23112</v>
      </c>
      <c r="R1047" s="154" t="s">
        <v>23112</v>
      </c>
      <c r="S1047" s="154" t="s">
        <v>23112</v>
      </c>
      <c r="T1047" s="154" t="s">
        <v>19558</v>
      </c>
      <c r="U1047" s="154" t="s">
        <v>23113</v>
      </c>
      <c r="V1047" s="154" t="s">
        <v>8869</v>
      </c>
      <c r="Z1047" s="154" t="s">
        <v>14745</v>
      </c>
      <c r="AC1047" s="154" t="s">
        <v>14746</v>
      </c>
      <c r="AD1047" s="154" t="s">
        <v>23114</v>
      </c>
      <c r="AE1047" s="154" t="s">
        <v>14746</v>
      </c>
      <c r="AF1047" s="154" t="s">
        <v>16903</v>
      </c>
    </row>
    <row r="1048" spans="1:32">
      <c r="A1048" s="154" t="s">
        <v>8874</v>
      </c>
      <c r="B1048" s="154" t="s">
        <v>14307</v>
      </c>
      <c r="C1048" s="154" t="s">
        <v>23111</v>
      </c>
      <c r="D1048" s="154" t="s">
        <v>8871</v>
      </c>
      <c r="E1048" s="154" t="s">
        <v>14934</v>
      </c>
      <c r="F1048" s="154" t="s">
        <v>14935</v>
      </c>
      <c r="G1048" s="154" t="s">
        <v>23115</v>
      </c>
      <c r="H1048" s="154" t="s">
        <v>8872</v>
      </c>
      <c r="I1048" s="154" t="s">
        <v>8873</v>
      </c>
      <c r="K1048" s="154" t="s">
        <v>8873</v>
      </c>
      <c r="N1048" s="154" t="s">
        <v>15231</v>
      </c>
      <c r="O1048" s="154" t="s">
        <v>14988</v>
      </c>
      <c r="P1048" s="154" t="s">
        <v>14740</v>
      </c>
      <c r="Q1048" s="154" t="s">
        <v>23112</v>
      </c>
      <c r="R1048" s="154" t="s">
        <v>23112</v>
      </c>
      <c r="S1048" s="154" t="s">
        <v>23112</v>
      </c>
      <c r="T1048" s="154" t="s">
        <v>19558</v>
      </c>
      <c r="U1048" s="154" t="s">
        <v>23113</v>
      </c>
      <c r="V1048" s="154" t="s">
        <v>8869</v>
      </c>
      <c r="Z1048" s="154" t="s">
        <v>14745</v>
      </c>
      <c r="AC1048" s="154" t="s">
        <v>14746</v>
      </c>
      <c r="AD1048" s="154" t="s">
        <v>23114</v>
      </c>
      <c r="AE1048" s="154" t="s">
        <v>14746</v>
      </c>
      <c r="AF1048" s="154" t="s">
        <v>16903</v>
      </c>
    </row>
    <row r="1049" spans="1:32">
      <c r="A1049" s="154" t="s">
        <v>9617</v>
      </c>
      <c r="B1049" s="154" t="s">
        <v>16004</v>
      </c>
      <c r="C1049" s="154" t="s">
        <v>23116</v>
      </c>
      <c r="D1049" s="154" t="s">
        <v>23119</v>
      </c>
      <c r="E1049" s="154" t="s">
        <v>14276</v>
      </c>
      <c r="F1049" s="154" t="s">
        <v>14401</v>
      </c>
      <c r="G1049" s="154" t="s">
        <v>23120</v>
      </c>
      <c r="H1049" s="154" t="s">
        <v>23117</v>
      </c>
      <c r="I1049" s="154" t="s">
        <v>23118</v>
      </c>
      <c r="J1049" s="154" t="s">
        <v>9621</v>
      </c>
      <c r="K1049" s="154" t="s">
        <v>23118</v>
      </c>
      <c r="M1049" s="154" t="s">
        <v>9618</v>
      </c>
      <c r="N1049" s="154" t="s">
        <v>14860</v>
      </c>
      <c r="O1049" s="154" t="s">
        <v>14804</v>
      </c>
      <c r="P1049" s="154" t="s">
        <v>14740</v>
      </c>
      <c r="Q1049" s="154">
        <v>0</v>
      </c>
      <c r="R1049" s="154">
        <v>0</v>
      </c>
      <c r="S1049" s="154">
        <v>0</v>
      </c>
      <c r="T1049" s="154">
        <v>0</v>
      </c>
      <c r="U1049" s="154">
        <v>0</v>
      </c>
      <c r="V1049" s="154">
        <v>0</v>
      </c>
      <c r="W1049" s="154">
        <v>0</v>
      </c>
      <c r="X1049" s="154">
        <v>0</v>
      </c>
      <c r="Y1049" s="154">
        <v>0</v>
      </c>
      <c r="Z1049" s="154" t="s">
        <v>14745</v>
      </c>
      <c r="AA1049" s="154">
        <v>0</v>
      </c>
      <c r="AB1049" s="154">
        <v>0</v>
      </c>
      <c r="AC1049" s="154" t="s">
        <v>14746</v>
      </c>
      <c r="AE1049" s="154" t="s">
        <v>15226</v>
      </c>
      <c r="AF1049" s="154" t="s">
        <v>14748</v>
      </c>
    </row>
    <row r="1050" spans="1:32">
      <c r="A1050" s="154" t="s">
        <v>13276</v>
      </c>
      <c r="B1050" s="154" t="s">
        <v>16004</v>
      </c>
      <c r="C1050" s="154" t="s">
        <v>13275</v>
      </c>
      <c r="D1050" s="154" t="s">
        <v>13277</v>
      </c>
      <c r="E1050" s="154" t="s">
        <v>14477</v>
      </c>
      <c r="F1050" s="154" t="s">
        <v>14486</v>
      </c>
      <c r="H1050" s="154" t="s">
        <v>13278</v>
      </c>
      <c r="I1050" s="154" t="s">
        <v>13279</v>
      </c>
      <c r="K1050" s="154" t="s">
        <v>13279</v>
      </c>
      <c r="N1050" s="154" t="s">
        <v>14860</v>
      </c>
      <c r="O1050" s="154" t="s">
        <v>14804</v>
      </c>
      <c r="P1050" s="154" t="s">
        <v>14740</v>
      </c>
      <c r="Q1050" s="154" t="s">
        <v>23121</v>
      </c>
      <c r="R1050" s="154">
        <v>0</v>
      </c>
      <c r="S1050" s="154">
        <v>0</v>
      </c>
      <c r="T1050" s="154">
        <v>0</v>
      </c>
      <c r="U1050" s="154">
        <v>0</v>
      </c>
      <c r="V1050" s="154">
        <v>0</v>
      </c>
      <c r="Z1050" s="154" t="s">
        <v>14745</v>
      </c>
      <c r="AC1050" s="154" t="s">
        <v>14746</v>
      </c>
      <c r="AD1050" s="154">
        <v>23415557038000</v>
      </c>
      <c r="AE1050" s="154" t="s">
        <v>14755</v>
      </c>
      <c r="AF1050" s="154" t="s">
        <v>14748</v>
      </c>
    </row>
    <row r="1051" spans="1:32">
      <c r="A1051" s="154" t="s">
        <v>7370</v>
      </c>
      <c r="B1051" s="154" t="s">
        <v>15303</v>
      </c>
      <c r="C1051" s="154" t="s">
        <v>23122</v>
      </c>
      <c r="D1051" s="154" t="s">
        <v>2228</v>
      </c>
      <c r="E1051" s="154" t="s">
        <v>14466</v>
      </c>
      <c r="F1051" s="154" t="s">
        <v>14500</v>
      </c>
      <c r="H1051" s="154">
        <v>81223514526</v>
      </c>
      <c r="M1051" s="154" t="s">
        <v>2228</v>
      </c>
      <c r="N1051" s="154" t="s">
        <v>15282</v>
      </c>
      <c r="O1051" s="154" t="s">
        <v>14794</v>
      </c>
      <c r="P1051" s="154" t="s">
        <v>14740</v>
      </c>
      <c r="Q1051" s="154" t="s">
        <v>7369</v>
      </c>
      <c r="R1051" s="154" t="s">
        <v>23123</v>
      </c>
      <c r="S1051" s="154" t="s">
        <v>7369</v>
      </c>
      <c r="T1051" s="154" t="s">
        <v>14850</v>
      </c>
      <c r="U1051" s="154" t="s">
        <v>23124</v>
      </c>
      <c r="V1051" s="154" t="s">
        <v>23123</v>
      </c>
      <c r="Z1051" s="154" t="s">
        <v>14745</v>
      </c>
      <c r="AC1051" s="154" t="s">
        <v>14746</v>
      </c>
      <c r="AE1051" s="154" t="s">
        <v>15226</v>
      </c>
      <c r="AF1051" s="154" t="s">
        <v>14748</v>
      </c>
    </row>
    <row r="1052" spans="1:32">
      <c r="A1052" s="154" t="s">
        <v>11908</v>
      </c>
      <c r="B1052" s="154" t="s">
        <v>14305</v>
      </c>
      <c r="C1052" s="154" t="s">
        <v>11907</v>
      </c>
      <c r="D1052" s="154" t="s">
        <v>11909</v>
      </c>
      <c r="E1052" s="154" t="s">
        <v>14276</v>
      </c>
      <c r="F1052" s="154" t="s">
        <v>14397</v>
      </c>
      <c r="G1052" s="154" t="s">
        <v>23127</v>
      </c>
      <c r="H1052" s="154">
        <v>82363111602</v>
      </c>
      <c r="N1052" s="154" t="s">
        <v>15231</v>
      </c>
      <c r="O1052" s="154" t="s">
        <v>14988</v>
      </c>
      <c r="P1052" s="154" t="s">
        <v>14740</v>
      </c>
      <c r="Q1052" s="154" t="s">
        <v>23125</v>
      </c>
      <c r="R1052" s="154">
        <v>0</v>
      </c>
      <c r="S1052" s="154">
        <v>0</v>
      </c>
      <c r="T1052" s="154" t="s">
        <v>14850</v>
      </c>
      <c r="U1052" s="154">
        <v>335501027769534</v>
      </c>
      <c r="V1052" s="154" t="s">
        <v>23126</v>
      </c>
      <c r="Z1052" s="154" t="s">
        <v>14745</v>
      </c>
      <c r="AC1052" s="154" t="s">
        <v>14746</v>
      </c>
      <c r="AE1052" s="154" t="s">
        <v>14747</v>
      </c>
      <c r="AF1052" s="154" t="s">
        <v>14748</v>
      </c>
    </row>
    <row r="1053" spans="1:32">
      <c r="A1053" s="154" t="s">
        <v>18160</v>
      </c>
      <c r="B1053" s="154" t="s">
        <v>16004</v>
      </c>
      <c r="C1053" s="154" t="s">
        <v>23128</v>
      </c>
      <c r="D1053" s="154" t="s">
        <v>23132</v>
      </c>
      <c r="E1053" s="154" t="s">
        <v>14324</v>
      </c>
      <c r="F1053" s="154" t="s">
        <v>18967</v>
      </c>
      <c r="G1053" s="154" t="s">
        <v>23136</v>
      </c>
      <c r="H1053" s="154" t="s">
        <v>23129</v>
      </c>
      <c r="I1053" s="154" t="s">
        <v>23130</v>
      </c>
      <c r="J1053" s="154" t="s">
        <v>23131</v>
      </c>
      <c r="K1053" s="154" t="s">
        <v>23130</v>
      </c>
      <c r="N1053" s="154" t="s">
        <v>14910</v>
      </c>
      <c r="O1053" s="154" t="s">
        <v>14794</v>
      </c>
      <c r="P1053" s="154" t="s">
        <v>14740</v>
      </c>
      <c r="Q1053" s="154" t="s">
        <v>23133</v>
      </c>
      <c r="R1053" s="154" t="s">
        <v>1453</v>
      </c>
      <c r="S1053" s="154" t="s">
        <v>1453</v>
      </c>
      <c r="T1053" s="154" t="s">
        <v>14885</v>
      </c>
      <c r="U1053" s="154" t="s">
        <v>23134</v>
      </c>
      <c r="V1053" s="154" t="s">
        <v>23135</v>
      </c>
      <c r="W1053" s="154" t="s">
        <v>1453</v>
      </c>
      <c r="X1053" s="154" t="s">
        <v>1453</v>
      </c>
      <c r="Y1053" s="154" t="s">
        <v>1453</v>
      </c>
      <c r="Z1053" s="154" t="s">
        <v>14745</v>
      </c>
      <c r="AA1053" s="154" t="s">
        <v>1453</v>
      </c>
      <c r="AB1053" s="154" t="s">
        <v>1453</v>
      </c>
      <c r="AC1053" s="154" t="s">
        <v>14746</v>
      </c>
      <c r="AE1053" s="154" t="s">
        <v>14747</v>
      </c>
      <c r="AF1053" s="154" t="s">
        <v>14748</v>
      </c>
    </row>
    <row r="1054" spans="1:32">
      <c r="A1054" s="154" t="s">
        <v>4570</v>
      </c>
      <c r="B1054" s="154" t="s">
        <v>15303</v>
      </c>
      <c r="C1054" s="154" t="s">
        <v>23137</v>
      </c>
      <c r="D1054" s="154" t="s">
        <v>4571</v>
      </c>
      <c r="E1054" s="154" t="s">
        <v>15693</v>
      </c>
      <c r="F1054" s="154" t="s">
        <v>14410</v>
      </c>
      <c r="G1054" s="154" t="s">
        <v>14606</v>
      </c>
      <c r="H1054" s="154" t="s">
        <v>4572</v>
      </c>
      <c r="J1054" s="154" t="s">
        <v>4573</v>
      </c>
      <c r="L1054" s="154" t="s">
        <v>23138</v>
      </c>
      <c r="N1054" s="154" t="s">
        <v>15584</v>
      </c>
      <c r="P1054" s="154" t="s">
        <v>14740</v>
      </c>
      <c r="Q1054" s="154" t="s">
        <v>23139</v>
      </c>
      <c r="T1054" s="154" t="s">
        <v>14850</v>
      </c>
      <c r="U1054" s="154" t="s">
        <v>23140</v>
      </c>
      <c r="V1054" s="154" t="s">
        <v>23139</v>
      </c>
      <c r="Z1054" s="154" t="s">
        <v>14745</v>
      </c>
      <c r="AC1054" s="154" t="s">
        <v>14746</v>
      </c>
      <c r="AE1054" s="154" t="s">
        <v>15226</v>
      </c>
      <c r="AF1054" s="154" t="s">
        <v>14748</v>
      </c>
    </row>
    <row r="1055" spans="1:32">
      <c r="A1055" s="154" t="s">
        <v>4648</v>
      </c>
      <c r="B1055" s="154" t="s">
        <v>15303</v>
      </c>
      <c r="C1055" s="154" t="s">
        <v>23141</v>
      </c>
      <c r="D1055" s="154" t="s">
        <v>23143</v>
      </c>
      <c r="E1055" s="154" t="s">
        <v>14934</v>
      </c>
      <c r="F1055" s="154" t="s">
        <v>14410</v>
      </c>
      <c r="G1055" s="154" t="s">
        <v>14606</v>
      </c>
      <c r="H1055" s="154" t="s">
        <v>4650</v>
      </c>
      <c r="J1055" s="154" t="s">
        <v>4651</v>
      </c>
      <c r="L1055" s="154" t="s">
        <v>23142</v>
      </c>
      <c r="N1055" s="154" t="s">
        <v>23144</v>
      </c>
      <c r="P1055" s="154" t="s">
        <v>14740</v>
      </c>
      <c r="Q1055" s="154" t="s">
        <v>23145</v>
      </c>
      <c r="T1055" s="154" t="s">
        <v>14907</v>
      </c>
      <c r="U1055" s="154">
        <v>249244569</v>
      </c>
      <c r="V1055" s="154" t="s">
        <v>23146</v>
      </c>
      <c r="Z1055" s="154" t="s">
        <v>14745</v>
      </c>
      <c r="AC1055" s="154" t="s">
        <v>14746</v>
      </c>
      <c r="AE1055" s="154" t="s">
        <v>15226</v>
      </c>
      <c r="AF1055" s="154" t="s">
        <v>14748</v>
      </c>
    </row>
    <row r="1056" spans="1:32">
      <c r="A1056" s="154" t="s">
        <v>8412</v>
      </c>
      <c r="B1056" s="154" t="s">
        <v>14307</v>
      </c>
      <c r="C1056" s="154" t="s">
        <v>23147</v>
      </c>
      <c r="D1056" s="154" t="s">
        <v>8413</v>
      </c>
      <c r="E1056" s="154" t="s">
        <v>14934</v>
      </c>
      <c r="F1056" s="154" t="s">
        <v>14935</v>
      </c>
      <c r="H1056" s="154">
        <v>85216039034</v>
      </c>
      <c r="N1056" s="154" t="s">
        <v>15455</v>
      </c>
      <c r="O1056" s="154" t="s">
        <v>14833</v>
      </c>
      <c r="P1056" s="154" t="s">
        <v>14740</v>
      </c>
      <c r="Q1056" s="154" t="s">
        <v>8411</v>
      </c>
      <c r="R1056" s="154">
        <v>0</v>
      </c>
      <c r="S1056" s="154">
        <v>0</v>
      </c>
      <c r="T1056" s="154" t="s">
        <v>14785</v>
      </c>
      <c r="U1056" s="154" t="s">
        <v>23148</v>
      </c>
      <c r="V1056" s="154" t="s">
        <v>8411</v>
      </c>
      <c r="Z1056" s="154" t="s">
        <v>14745</v>
      </c>
      <c r="AC1056" s="154" t="s">
        <v>14746</v>
      </c>
      <c r="AE1056" s="154" t="s">
        <v>15226</v>
      </c>
      <c r="AF1056" s="154" t="s">
        <v>14748</v>
      </c>
    </row>
    <row r="1057" spans="1:32">
      <c r="A1057" s="154" t="s">
        <v>18161</v>
      </c>
      <c r="B1057" s="154" t="s">
        <v>16004</v>
      </c>
      <c r="C1057" s="154" t="s">
        <v>23149</v>
      </c>
      <c r="D1057" s="154" t="s">
        <v>23153</v>
      </c>
      <c r="E1057" s="154" t="s">
        <v>14689</v>
      </c>
      <c r="F1057" s="154" t="s">
        <v>14394</v>
      </c>
      <c r="H1057" s="154" t="s">
        <v>23150</v>
      </c>
      <c r="I1057" s="154" t="s">
        <v>23151</v>
      </c>
      <c r="J1057" s="154" t="s">
        <v>23152</v>
      </c>
      <c r="K1057" s="154" t="s">
        <v>23151</v>
      </c>
      <c r="M1057" s="154" t="s">
        <v>23154</v>
      </c>
      <c r="N1057" s="154" t="s">
        <v>15434</v>
      </c>
      <c r="O1057" s="154" t="s">
        <v>14804</v>
      </c>
      <c r="P1057" s="154" t="s">
        <v>14740</v>
      </c>
      <c r="Q1057" s="154" t="s">
        <v>1453</v>
      </c>
      <c r="R1057" s="154" t="s">
        <v>1453</v>
      </c>
      <c r="S1057" s="154" t="s">
        <v>1453</v>
      </c>
      <c r="T1057" s="154" t="s">
        <v>1453</v>
      </c>
      <c r="U1057" s="154" t="s">
        <v>1453</v>
      </c>
      <c r="V1057" s="154" t="s">
        <v>1453</v>
      </c>
      <c r="W1057" s="154" t="s">
        <v>1453</v>
      </c>
      <c r="X1057" s="154" t="s">
        <v>1453</v>
      </c>
      <c r="Z1057" s="154" t="s">
        <v>14745</v>
      </c>
      <c r="AA1057" s="154" t="s">
        <v>1453</v>
      </c>
      <c r="AB1057" s="154" t="s">
        <v>1453</v>
      </c>
      <c r="AC1057" s="154" t="s">
        <v>14746</v>
      </c>
      <c r="AE1057" s="154" t="s">
        <v>14747</v>
      </c>
      <c r="AF1057" s="154" t="s">
        <v>14748</v>
      </c>
    </row>
    <row r="1058" spans="1:32">
      <c r="A1058" s="154" t="s">
        <v>11466</v>
      </c>
      <c r="B1058" s="154" t="s">
        <v>16004</v>
      </c>
      <c r="C1058" s="154" t="s">
        <v>11465</v>
      </c>
      <c r="D1058" s="154">
        <v>0</v>
      </c>
      <c r="E1058" s="154" t="s">
        <v>14665</v>
      </c>
      <c r="F1058" s="154" t="s">
        <v>15782</v>
      </c>
      <c r="H1058" s="154">
        <v>0</v>
      </c>
      <c r="M1058" s="154">
        <v>0</v>
      </c>
      <c r="N1058" s="154" t="s">
        <v>15249</v>
      </c>
      <c r="O1058" s="154" t="s">
        <v>14794</v>
      </c>
      <c r="P1058" s="154" t="s">
        <v>14740</v>
      </c>
      <c r="Q1058" s="154">
        <v>0</v>
      </c>
      <c r="R1058" s="154">
        <v>0</v>
      </c>
      <c r="S1058" s="154">
        <v>0</v>
      </c>
      <c r="T1058" s="154" t="s">
        <v>14797</v>
      </c>
      <c r="U1058" s="154">
        <v>7390225959</v>
      </c>
      <c r="V1058" s="154" t="s">
        <v>23155</v>
      </c>
      <c r="Z1058" s="154" t="s">
        <v>14745</v>
      </c>
      <c r="AC1058" s="154" t="s">
        <v>14746</v>
      </c>
      <c r="AE1058" s="154" t="s">
        <v>14747</v>
      </c>
      <c r="AF1058" s="154" t="s">
        <v>14748</v>
      </c>
    </row>
    <row r="1059" spans="1:32">
      <c r="A1059" s="154" t="s">
        <v>1368</v>
      </c>
      <c r="B1059" s="154" t="s">
        <v>16004</v>
      </c>
      <c r="C1059" s="154" t="s">
        <v>1367</v>
      </c>
      <c r="D1059" s="154" t="s">
        <v>1369</v>
      </c>
      <c r="E1059" s="154" t="s">
        <v>6</v>
      </c>
      <c r="G1059" s="154" t="s">
        <v>14606</v>
      </c>
      <c r="H1059" s="154" t="s">
        <v>1370</v>
      </c>
      <c r="J1059" s="154" t="s">
        <v>1371</v>
      </c>
      <c r="N1059" s="154" t="s">
        <v>15417</v>
      </c>
      <c r="P1059" s="154" t="s">
        <v>14740</v>
      </c>
      <c r="Q1059" s="154" t="s">
        <v>1227</v>
      </c>
      <c r="T1059" s="154" t="s">
        <v>6</v>
      </c>
      <c r="U1059" s="154" t="s">
        <v>6</v>
      </c>
      <c r="V1059" s="154" t="s">
        <v>6</v>
      </c>
      <c r="AC1059" s="154" t="s">
        <v>14746</v>
      </c>
    </row>
    <row r="1060" spans="1:32">
      <c r="A1060" s="154" t="s">
        <v>1314</v>
      </c>
      <c r="B1060" s="154" t="s">
        <v>16004</v>
      </c>
      <c r="C1060" s="154" t="s">
        <v>1313</v>
      </c>
      <c r="D1060" s="154" t="s">
        <v>1315</v>
      </c>
      <c r="E1060" s="154" t="s">
        <v>6</v>
      </c>
      <c r="G1060" s="154" t="s">
        <v>14606</v>
      </c>
      <c r="H1060" s="154" t="s">
        <v>1316</v>
      </c>
      <c r="J1060" s="154" t="s">
        <v>1317</v>
      </c>
      <c r="N1060" s="154" t="s">
        <v>2273</v>
      </c>
      <c r="P1060" s="154" t="s">
        <v>14740</v>
      </c>
      <c r="Q1060" s="154" t="s">
        <v>23156</v>
      </c>
      <c r="T1060" s="154" t="s">
        <v>6</v>
      </c>
      <c r="U1060" s="154" t="s">
        <v>6</v>
      </c>
      <c r="V1060" s="154" t="s">
        <v>6</v>
      </c>
      <c r="AC1060" s="154" t="s">
        <v>14746</v>
      </c>
    </row>
    <row r="1061" spans="1:32">
      <c r="A1061" s="154" t="s">
        <v>1679</v>
      </c>
      <c r="B1061" s="154" t="s">
        <v>16004</v>
      </c>
      <c r="C1061" s="154" t="s">
        <v>23157</v>
      </c>
      <c r="D1061" s="154" t="s">
        <v>23159</v>
      </c>
      <c r="E1061" s="154" t="s">
        <v>16255</v>
      </c>
      <c r="F1061" s="154" t="s">
        <v>16443</v>
      </c>
      <c r="G1061" s="154" t="s">
        <v>14606</v>
      </c>
      <c r="H1061" s="154" t="s">
        <v>1681</v>
      </c>
      <c r="J1061" s="154" t="s">
        <v>1682</v>
      </c>
      <c r="L1061" s="154" t="s">
        <v>23158</v>
      </c>
      <c r="N1061" s="154" t="s">
        <v>109</v>
      </c>
      <c r="P1061" s="154" t="s">
        <v>14740</v>
      </c>
      <c r="Q1061" s="154" t="s">
        <v>23160</v>
      </c>
      <c r="T1061" s="154" t="s">
        <v>14850</v>
      </c>
      <c r="U1061" s="154" t="s">
        <v>23161</v>
      </c>
      <c r="V1061" s="154" t="s">
        <v>23162</v>
      </c>
      <c r="AC1061" s="154" t="s">
        <v>15226</v>
      </c>
    </row>
    <row r="1062" spans="1:32">
      <c r="A1062" s="154" t="s">
        <v>12798</v>
      </c>
      <c r="B1062" s="154" t="s">
        <v>15303</v>
      </c>
      <c r="C1062" s="154" t="s">
        <v>12797</v>
      </c>
      <c r="D1062" s="154" t="s">
        <v>12799</v>
      </c>
      <c r="E1062" s="154" t="s">
        <v>14689</v>
      </c>
      <c r="F1062" s="154" t="s">
        <v>15993</v>
      </c>
      <c r="G1062" s="154" t="s">
        <v>23166</v>
      </c>
      <c r="H1062" s="154" t="s">
        <v>12800</v>
      </c>
      <c r="I1062" s="154" t="s">
        <v>12801</v>
      </c>
      <c r="K1062" s="154" t="s">
        <v>12801</v>
      </c>
      <c r="N1062" s="154" t="s">
        <v>15434</v>
      </c>
      <c r="O1062" s="154" t="s">
        <v>14804</v>
      </c>
      <c r="P1062" s="154" t="s">
        <v>15621</v>
      </c>
      <c r="Q1062" s="154" t="s">
        <v>23163</v>
      </c>
      <c r="R1062" s="154">
        <v>0</v>
      </c>
      <c r="S1062" s="154" t="s">
        <v>23164</v>
      </c>
      <c r="T1062" s="154" t="s">
        <v>23165</v>
      </c>
      <c r="U1062" s="154">
        <v>606760972111</v>
      </c>
      <c r="V1062" s="154" t="s">
        <v>19423</v>
      </c>
      <c r="Z1062" s="154" t="s">
        <v>14745</v>
      </c>
      <c r="AC1062" s="154" t="s">
        <v>14746</v>
      </c>
      <c r="AE1062" s="154" t="s">
        <v>14747</v>
      </c>
      <c r="AF1062" s="154" t="s">
        <v>14748</v>
      </c>
    </row>
    <row r="1063" spans="1:32">
      <c r="A1063" s="154" t="s">
        <v>15615</v>
      </c>
      <c r="B1063" s="154" t="s">
        <v>15303</v>
      </c>
      <c r="C1063" s="154" t="s">
        <v>15616</v>
      </c>
      <c r="D1063" s="154" t="s">
        <v>15617</v>
      </c>
      <c r="E1063" s="154" t="s">
        <v>14276</v>
      </c>
      <c r="F1063" s="154" t="s">
        <v>15618</v>
      </c>
      <c r="H1063" s="154" t="s">
        <v>15619</v>
      </c>
      <c r="N1063" s="154" t="s">
        <v>15620</v>
      </c>
      <c r="O1063" s="154" t="s">
        <v>15303</v>
      </c>
      <c r="P1063" s="154" t="s">
        <v>15621</v>
      </c>
      <c r="Q1063" s="154" t="s">
        <v>1453</v>
      </c>
      <c r="R1063" s="154" t="s">
        <v>1453</v>
      </c>
      <c r="S1063" s="154" t="s">
        <v>1453</v>
      </c>
      <c r="T1063" s="154" t="s">
        <v>15622</v>
      </c>
      <c r="U1063" s="154">
        <v>580774700919</v>
      </c>
      <c r="V1063" s="154" t="s">
        <v>15616</v>
      </c>
      <c r="Z1063" s="154" t="s">
        <v>14745</v>
      </c>
      <c r="AC1063" s="154" t="s">
        <v>14746</v>
      </c>
      <c r="AE1063" s="154" t="s">
        <v>14747</v>
      </c>
      <c r="AF1063" s="154" t="s">
        <v>14748</v>
      </c>
    </row>
    <row r="1064" spans="1:32">
      <c r="A1064" s="154" t="s">
        <v>9072</v>
      </c>
      <c r="B1064" s="154" t="s">
        <v>15303</v>
      </c>
      <c r="C1064" s="154" t="s">
        <v>23167</v>
      </c>
      <c r="D1064" s="154" t="s">
        <v>23170</v>
      </c>
      <c r="E1064" s="154" t="s">
        <v>14324</v>
      </c>
      <c r="F1064" s="154" t="s">
        <v>14401</v>
      </c>
      <c r="G1064" s="154">
        <v>0</v>
      </c>
      <c r="H1064" s="154" t="s">
        <v>23168</v>
      </c>
      <c r="I1064" s="154" t="s">
        <v>23169</v>
      </c>
      <c r="J1064" s="154">
        <v>0</v>
      </c>
      <c r="K1064" s="154" t="s">
        <v>23169</v>
      </c>
      <c r="M1064" s="154" t="s">
        <v>23171</v>
      </c>
      <c r="N1064" s="154" t="s">
        <v>15129</v>
      </c>
      <c r="O1064" s="154" t="s">
        <v>14794</v>
      </c>
      <c r="P1064" s="154" t="s">
        <v>14740</v>
      </c>
      <c r="Q1064" s="154" t="s">
        <v>23172</v>
      </c>
      <c r="R1064" s="154">
        <v>0</v>
      </c>
      <c r="S1064" s="154">
        <v>0</v>
      </c>
      <c r="T1064" s="154" t="s">
        <v>23173</v>
      </c>
      <c r="U1064" s="154" t="s">
        <v>23174</v>
      </c>
      <c r="V1064" s="154" t="s">
        <v>23175</v>
      </c>
      <c r="W1064" s="154">
        <v>0</v>
      </c>
      <c r="X1064" s="154">
        <v>0</v>
      </c>
      <c r="Y1064" s="154">
        <v>0</v>
      </c>
      <c r="Z1064" s="154" t="s">
        <v>14745</v>
      </c>
      <c r="AA1064" s="154">
        <v>0</v>
      </c>
      <c r="AB1064" s="154">
        <v>0</v>
      </c>
      <c r="AC1064" s="154" t="s">
        <v>14746</v>
      </c>
      <c r="AE1064" s="154" t="s">
        <v>15226</v>
      </c>
      <c r="AF1064" s="154" t="s">
        <v>14748</v>
      </c>
    </row>
    <row r="1065" spans="1:32">
      <c r="A1065" s="154" t="s">
        <v>18162</v>
      </c>
      <c r="B1065" s="154" t="s">
        <v>16004</v>
      </c>
      <c r="C1065" s="154" t="s">
        <v>23176</v>
      </c>
      <c r="D1065" s="154" t="s">
        <v>23178</v>
      </c>
      <c r="E1065" s="154" t="s">
        <v>14477</v>
      </c>
      <c r="F1065" s="154" t="s">
        <v>14690</v>
      </c>
      <c r="G1065" s="154" t="s">
        <v>23182</v>
      </c>
      <c r="H1065" s="154" t="s">
        <v>23177</v>
      </c>
      <c r="N1065" s="154" t="s">
        <v>14860</v>
      </c>
      <c r="O1065" s="154" t="s">
        <v>14804</v>
      </c>
      <c r="P1065" s="154" t="s">
        <v>14740</v>
      </c>
      <c r="Q1065" s="154" t="s">
        <v>23179</v>
      </c>
      <c r="R1065" s="154" t="s">
        <v>1453</v>
      </c>
      <c r="S1065" s="154" t="s">
        <v>1453</v>
      </c>
      <c r="T1065" s="154" t="s">
        <v>14862</v>
      </c>
      <c r="U1065" s="154" t="s">
        <v>23180</v>
      </c>
      <c r="V1065" s="154" t="s">
        <v>23181</v>
      </c>
      <c r="Z1065" s="154" t="s">
        <v>14745</v>
      </c>
      <c r="AC1065" s="154" t="s">
        <v>14746</v>
      </c>
      <c r="AE1065" s="154" t="s">
        <v>14747</v>
      </c>
      <c r="AF1065" s="154" t="s">
        <v>14748</v>
      </c>
    </row>
    <row r="1066" spans="1:32">
      <c r="A1066" s="154" t="s">
        <v>6109</v>
      </c>
      <c r="B1066" s="154" t="s">
        <v>14305</v>
      </c>
      <c r="C1066" s="154" t="s">
        <v>23183</v>
      </c>
      <c r="D1066" s="154" t="s">
        <v>6110</v>
      </c>
      <c r="E1066" s="154" t="s">
        <v>14333</v>
      </c>
      <c r="F1066" s="154" t="s">
        <v>14325</v>
      </c>
      <c r="H1066" s="154" t="s">
        <v>6111</v>
      </c>
      <c r="N1066" s="154" t="s">
        <v>15771</v>
      </c>
      <c r="O1066" s="154" t="s">
        <v>14988</v>
      </c>
      <c r="P1066" s="154" t="s">
        <v>14795</v>
      </c>
      <c r="Q1066" s="154">
        <v>81376361236</v>
      </c>
      <c r="R1066" s="154" t="s">
        <v>23184</v>
      </c>
      <c r="S1066" s="154" t="s">
        <v>6108</v>
      </c>
      <c r="T1066" s="154" t="s">
        <v>19795</v>
      </c>
      <c r="U1066" s="154" t="s">
        <v>23185</v>
      </c>
      <c r="V1066" s="154" t="s">
        <v>6108</v>
      </c>
      <c r="W1066" s="154">
        <v>2009</v>
      </c>
      <c r="X1066" s="154">
        <v>2009</v>
      </c>
      <c r="Y1066" s="154">
        <v>1</v>
      </c>
      <c r="Z1066" s="154" t="s">
        <v>14745</v>
      </c>
      <c r="AB1066" s="154">
        <v>12</v>
      </c>
      <c r="AC1066" s="154" t="s">
        <v>14746</v>
      </c>
      <c r="AE1066" s="154" t="s">
        <v>15226</v>
      </c>
      <c r="AF1066" s="154" t="s">
        <v>14748</v>
      </c>
    </row>
    <row r="1067" spans="1:32">
      <c r="A1067" s="154" t="s">
        <v>3130</v>
      </c>
      <c r="B1067" s="154" t="s">
        <v>15303</v>
      </c>
      <c r="C1067" s="154" t="s">
        <v>23186</v>
      </c>
      <c r="D1067" s="154" t="s">
        <v>3131</v>
      </c>
      <c r="E1067" s="154" t="s">
        <v>14704</v>
      </c>
      <c r="G1067" s="154" t="s">
        <v>14606</v>
      </c>
      <c r="H1067" s="154">
        <v>81233868624</v>
      </c>
      <c r="I1067" s="154" t="s">
        <v>204</v>
      </c>
      <c r="J1067" s="154">
        <v>81233868624</v>
      </c>
      <c r="K1067" s="154" t="s">
        <v>204</v>
      </c>
      <c r="L1067" s="154" t="s">
        <v>23187</v>
      </c>
      <c r="N1067" s="154" t="s">
        <v>23188</v>
      </c>
      <c r="P1067" s="154" t="s">
        <v>14740</v>
      </c>
      <c r="Q1067" s="154" t="s">
        <v>23189</v>
      </c>
      <c r="T1067" s="154" t="s">
        <v>204</v>
      </c>
      <c r="U1067" s="154" t="s">
        <v>204</v>
      </c>
      <c r="V1067" s="154" t="s">
        <v>204</v>
      </c>
      <c r="W1067" s="154">
        <v>2010</v>
      </c>
      <c r="X1067" s="154">
        <v>2010</v>
      </c>
      <c r="Y1067" s="154" t="s">
        <v>204</v>
      </c>
      <c r="Z1067" s="154" t="s">
        <v>14745</v>
      </c>
      <c r="AA1067" s="154" t="s">
        <v>204</v>
      </c>
      <c r="AB1067" s="154" t="s">
        <v>204</v>
      </c>
      <c r="AC1067" s="154" t="s">
        <v>14746</v>
      </c>
    </row>
    <row r="1068" spans="1:32">
      <c r="A1068" s="154" t="s">
        <v>9301</v>
      </c>
      <c r="B1068" s="154" t="s">
        <v>14307</v>
      </c>
      <c r="C1068" s="154" t="s">
        <v>23190</v>
      </c>
      <c r="D1068" s="154" t="s">
        <v>9302</v>
      </c>
      <c r="E1068" s="154" t="s">
        <v>14934</v>
      </c>
      <c r="F1068" s="154" t="s">
        <v>14935</v>
      </c>
      <c r="G1068" s="154" t="s">
        <v>23192</v>
      </c>
      <c r="H1068" s="154" t="s">
        <v>9303</v>
      </c>
      <c r="N1068" s="154" t="s">
        <v>19378</v>
      </c>
      <c r="O1068" s="154" t="s">
        <v>19177</v>
      </c>
      <c r="P1068" s="154" t="s">
        <v>14740</v>
      </c>
      <c r="Q1068" s="154" t="s">
        <v>23191</v>
      </c>
      <c r="R1068" s="154">
        <v>0</v>
      </c>
      <c r="S1068" s="154">
        <v>0</v>
      </c>
      <c r="T1068" s="154" t="s">
        <v>14785</v>
      </c>
      <c r="U1068" s="154">
        <v>16100004562687</v>
      </c>
      <c r="V1068" s="154" t="s">
        <v>9300</v>
      </c>
      <c r="Z1068" s="154" t="s">
        <v>14745</v>
      </c>
      <c r="AC1068" s="154" t="s">
        <v>14746</v>
      </c>
      <c r="AE1068" s="154" t="s">
        <v>15226</v>
      </c>
      <c r="AF1068" s="154" t="s">
        <v>14748</v>
      </c>
    </row>
    <row r="1069" spans="1:32">
      <c r="A1069" s="154" t="s">
        <v>4479</v>
      </c>
      <c r="B1069" s="154" t="s">
        <v>15303</v>
      </c>
      <c r="C1069" s="154" t="s">
        <v>23193</v>
      </c>
      <c r="D1069" s="154" t="s">
        <v>23195</v>
      </c>
      <c r="E1069" s="154" t="s">
        <v>20566</v>
      </c>
      <c r="F1069" s="154" t="s">
        <v>18767</v>
      </c>
      <c r="G1069" s="154" t="s">
        <v>14606</v>
      </c>
      <c r="H1069" s="154" t="s">
        <v>4481</v>
      </c>
      <c r="I1069" s="154" t="s">
        <v>4482</v>
      </c>
      <c r="J1069" s="154" t="s">
        <v>4483</v>
      </c>
      <c r="K1069" s="154" t="s">
        <v>4482</v>
      </c>
      <c r="L1069" s="154" t="s">
        <v>23194</v>
      </c>
      <c r="N1069" s="154" t="s">
        <v>23196</v>
      </c>
      <c r="P1069" s="154" t="s">
        <v>14740</v>
      </c>
      <c r="Q1069" s="154" t="s">
        <v>23197</v>
      </c>
      <c r="T1069" s="154" t="s">
        <v>23198</v>
      </c>
      <c r="U1069" s="154" t="s">
        <v>23199</v>
      </c>
      <c r="V1069" s="154" t="s">
        <v>23200</v>
      </c>
      <c r="W1069" s="154" t="s">
        <v>23201</v>
      </c>
      <c r="X1069" s="154">
        <v>1986</v>
      </c>
      <c r="Y1069" s="154" t="s">
        <v>1453</v>
      </c>
      <c r="Z1069" s="154" t="s">
        <v>14745</v>
      </c>
      <c r="AA1069" s="154" t="s">
        <v>1453</v>
      </c>
      <c r="AC1069" s="154" t="s">
        <v>14746</v>
      </c>
      <c r="AE1069" s="154" t="s">
        <v>15226</v>
      </c>
      <c r="AF1069" s="154" t="s">
        <v>14748</v>
      </c>
    </row>
    <row r="1070" spans="1:32">
      <c r="A1070" s="154" t="s">
        <v>18163</v>
      </c>
      <c r="B1070" s="154" t="s">
        <v>15303</v>
      </c>
      <c r="C1070" s="154" t="s">
        <v>23202</v>
      </c>
      <c r="D1070" s="154" t="s">
        <v>23203</v>
      </c>
      <c r="E1070" s="154" t="s">
        <v>14575</v>
      </c>
      <c r="F1070" s="154" t="s">
        <v>15782</v>
      </c>
      <c r="G1070" s="154" t="s">
        <v>23206</v>
      </c>
      <c r="H1070" s="154">
        <v>81310306003</v>
      </c>
      <c r="N1070" s="154" t="s">
        <v>14803</v>
      </c>
      <c r="O1070" s="154" t="s">
        <v>14804</v>
      </c>
      <c r="P1070" s="154" t="s">
        <v>14740</v>
      </c>
      <c r="Q1070" s="154" t="s">
        <v>23204</v>
      </c>
      <c r="R1070" s="154" t="s">
        <v>1453</v>
      </c>
      <c r="S1070" s="154" t="s">
        <v>1453</v>
      </c>
      <c r="T1070" s="154" t="s">
        <v>14797</v>
      </c>
      <c r="U1070" s="154">
        <v>1652260467</v>
      </c>
      <c r="V1070" s="154" t="s">
        <v>23205</v>
      </c>
      <c r="W1070" s="154" t="s">
        <v>1453</v>
      </c>
      <c r="X1070" s="154" t="s">
        <v>1453</v>
      </c>
      <c r="Z1070" s="154" t="s">
        <v>14745</v>
      </c>
      <c r="AC1070" s="154" t="s">
        <v>14746</v>
      </c>
      <c r="AE1070" s="154" t="s">
        <v>14747</v>
      </c>
      <c r="AF1070" s="154" t="s">
        <v>14748</v>
      </c>
    </row>
    <row r="1071" spans="1:32">
      <c r="A1071" s="154" t="s">
        <v>11474</v>
      </c>
      <c r="B1071" s="154" t="s">
        <v>14307</v>
      </c>
      <c r="C1071" s="154" t="s">
        <v>11473</v>
      </c>
      <c r="D1071" s="154" t="s">
        <v>11475</v>
      </c>
      <c r="E1071" s="154" t="s">
        <v>14934</v>
      </c>
      <c r="F1071" s="154" t="s">
        <v>14935</v>
      </c>
      <c r="G1071" s="154" t="s">
        <v>23208</v>
      </c>
      <c r="H1071" s="154" t="s">
        <v>11476</v>
      </c>
      <c r="N1071" s="154" t="s">
        <v>15231</v>
      </c>
      <c r="O1071" s="154" t="s">
        <v>14988</v>
      </c>
      <c r="P1071" s="154" t="s">
        <v>14740</v>
      </c>
      <c r="Q1071" s="154" t="s">
        <v>11473</v>
      </c>
      <c r="R1071" s="154">
        <v>0</v>
      </c>
      <c r="S1071" s="154">
        <v>0</v>
      </c>
      <c r="T1071" s="154" t="s">
        <v>14850</v>
      </c>
      <c r="U1071" s="154">
        <v>335501017307538</v>
      </c>
      <c r="V1071" s="154" t="s">
        <v>23207</v>
      </c>
      <c r="Z1071" s="154" t="s">
        <v>14745</v>
      </c>
      <c r="AC1071" s="154" t="s">
        <v>14746</v>
      </c>
      <c r="AE1071" s="154" t="s">
        <v>14747</v>
      </c>
      <c r="AF1071" s="154" t="s">
        <v>14748</v>
      </c>
    </row>
    <row r="1072" spans="1:32">
      <c r="A1072" s="154" t="s">
        <v>18164</v>
      </c>
      <c r="B1072" s="154" t="s">
        <v>15303</v>
      </c>
      <c r="C1072" s="154" t="s">
        <v>23209</v>
      </c>
      <c r="D1072" s="154" t="s">
        <v>23210</v>
      </c>
      <c r="E1072" s="154" t="s">
        <v>14324</v>
      </c>
      <c r="F1072" s="154" t="s">
        <v>18983</v>
      </c>
      <c r="G1072" s="154" t="s">
        <v>23212</v>
      </c>
      <c r="H1072" s="154">
        <v>89526462911</v>
      </c>
      <c r="I1072" s="154" t="s">
        <v>1453</v>
      </c>
      <c r="J1072" s="154" t="s">
        <v>1453</v>
      </c>
      <c r="K1072" s="154" t="s">
        <v>1453</v>
      </c>
      <c r="M1072" s="154" t="s">
        <v>1453</v>
      </c>
      <c r="N1072" s="154" t="s">
        <v>109</v>
      </c>
      <c r="O1072" s="154" t="s">
        <v>6321</v>
      </c>
      <c r="P1072" s="154" t="s">
        <v>14740</v>
      </c>
      <c r="Q1072" s="154" t="s">
        <v>23209</v>
      </c>
      <c r="R1072" s="154" t="s">
        <v>1453</v>
      </c>
      <c r="S1072" s="154" t="s">
        <v>1453</v>
      </c>
      <c r="T1072" s="154" t="s">
        <v>14797</v>
      </c>
      <c r="U1072" s="154">
        <v>4840243236</v>
      </c>
      <c r="V1072" s="154" t="s">
        <v>23211</v>
      </c>
      <c r="W1072" s="154" t="s">
        <v>1453</v>
      </c>
      <c r="X1072" s="154" t="s">
        <v>1453</v>
      </c>
      <c r="Y1072" s="154" t="s">
        <v>1453</v>
      </c>
      <c r="Z1072" s="154" t="s">
        <v>14745</v>
      </c>
      <c r="AA1072" s="154" t="s">
        <v>1453</v>
      </c>
      <c r="AB1072" s="154" t="s">
        <v>1453</v>
      </c>
      <c r="AC1072" s="154" t="s">
        <v>14746</v>
      </c>
      <c r="AE1072" s="154" t="s">
        <v>14747</v>
      </c>
      <c r="AF1072" s="154" t="s">
        <v>14748</v>
      </c>
    </row>
    <row r="1073" spans="1:32">
      <c r="A1073" s="154" t="s">
        <v>8746</v>
      </c>
      <c r="B1073" s="154" t="s">
        <v>15303</v>
      </c>
      <c r="C1073" s="154" t="s">
        <v>23213</v>
      </c>
      <c r="D1073" s="154" t="s">
        <v>23214</v>
      </c>
      <c r="E1073" s="154" t="s">
        <v>15693</v>
      </c>
      <c r="F1073" s="154" t="s">
        <v>14410</v>
      </c>
      <c r="H1073" s="154" t="s">
        <v>8748</v>
      </c>
      <c r="I1073" s="154">
        <v>0</v>
      </c>
      <c r="J1073" s="154">
        <v>0</v>
      </c>
      <c r="K1073" s="154">
        <v>0</v>
      </c>
      <c r="M1073" s="154" t="s">
        <v>23215</v>
      </c>
      <c r="N1073" s="154" t="s">
        <v>15249</v>
      </c>
      <c r="O1073" s="154" t="s">
        <v>14794</v>
      </c>
      <c r="P1073" s="154" t="s">
        <v>14740</v>
      </c>
      <c r="Q1073" s="154">
        <v>0</v>
      </c>
      <c r="R1073" s="154">
        <v>0</v>
      </c>
      <c r="S1073" s="154">
        <v>0</v>
      </c>
      <c r="T1073" s="154" t="s">
        <v>14742</v>
      </c>
      <c r="U1073" s="154" t="s">
        <v>23216</v>
      </c>
      <c r="V1073" s="154" t="s">
        <v>23217</v>
      </c>
      <c r="W1073" s="154">
        <v>0</v>
      </c>
      <c r="X1073" s="154">
        <v>0</v>
      </c>
      <c r="Y1073" s="154">
        <v>0</v>
      </c>
      <c r="Z1073" s="154" t="s">
        <v>14745</v>
      </c>
      <c r="AA1073" s="154">
        <v>0</v>
      </c>
      <c r="AB1073" s="154">
        <v>0</v>
      </c>
      <c r="AC1073" s="154" t="s">
        <v>14746</v>
      </c>
      <c r="AE1073" s="154" t="s">
        <v>15226</v>
      </c>
      <c r="AF1073" s="154" t="s">
        <v>14748</v>
      </c>
    </row>
    <row r="1074" spans="1:32">
      <c r="A1074" s="154" t="s">
        <v>9468</v>
      </c>
      <c r="B1074" s="154" t="s">
        <v>17326</v>
      </c>
      <c r="C1074" s="154" t="s">
        <v>23218</v>
      </c>
      <c r="D1074" s="154" t="s">
        <v>9469</v>
      </c>
      <c r="E1074" s="154" t="s">
        <v>14324</v>
      </c>
      <c r="F1074" s="154" t="s">
        <v>14401</v>
      </c>
      <c r="G1074" s="154" t="s">
        <v>23221</v>
      </c>
      <c r="H1074" s="154">
        <v>85333088802</v>
      </c>
      <c r="N1074" s="154" t="s">
        <v>19378</v>
      </c>
      <c r="O1074" s="154" t="s">
        <v>19177</v>
      </c>
      <c r="P1074" s="154" t="s">
        <v>14740</v>
      </c>
      <c r="Q1074" s="154" t="s">
        <v>23219</v>
      </c>
      <c r="R1074" s="154" t="s">
        <v>23219</v>
      </c>
      <c r="S1074" s="154" t="s">
        <v>23219</v>
      </c>
      <c r="T1074" s="154" t="s">
        <v>14907</v>
      </c>
      <c r="U1074" s="154">
        <v>389378161</v>
      </c>
      <c r="V1074" s="154" t="s">
        <v>23220</v>
      </c>
      <c r="Z1074" s="154" t="s">
        <v>14745</v>
      </c>
      <c r="AC1074" s="154" t="s">
        <v>14746</v>
      </c>
      <c r="AE1074" s="154" t="s">
        <v>15226</v>
      </c>
      <c r="AF1074" s="154" t="s">
        <v>14748</v>
      </c>
    </row>
    <row r="1075" spans="1:32">
      <c r="A1075" s="154" t="s">
        <v>6359</v>
      </c>
      <c r="B1075" s="154" t="s">
        <v>15303</v>
      </c>
      <c r="C1075" s="154" t="s">
        <v>23222</v>
      </c>
      <c r="D1075" s="154" t="s">
        <v>6360</v>
      </c>
      <c r="E1075" s="154" t="s">
        <v>14704</v>
      </c>
      <c r="F1075" s="154" t="s">
        <v>14667</v>
      </c>
      <c r="G1075" s="154" t="s">
        <v>23225</v>
      </c>
      <c r="H1075" s="154">
        <v>81375368821</v>
      </c>
      <c r="N1075" s="154" t="s">
        <v>18689</v>
      </c>
      <c r="O1075" s="154" t="s">
        <v>14988</v>
      </c>
      <c r="P1075" s="154" t="s">
        <v>14795</v>
      </c>
      <c r="Q1075" s="154">
        <v>81375368821</v>
      </c>
      <c r="R1075" s="154" t="s">
        <v>6358</v>
      </c>
      <c r="S1075" s="154" t="s">
        <v>6358</v>
      </c>
      <c r="T1075" s="154" t="s">
        <v>23223</v>
      </c>
      <c r="U1075" s="154" t="s">
        <v>23224</v>
      </c>
      <c r="V1075" s="154" t="s">
        <v>6358</v>
      </c>
      <c r="W1075" s="154">
        <v>2007</v>
      </c>
      <c r="X1075" s="154">
        <v>2007</v>
      </c>
      <c r="Y1075" s="154">
        <v>1</v>
      </c>
      <c r="Z1075" s="154" t="s">
        <v>14745</v>
      </c>
      <c r="AB1075" s="154">
        <v>2</v>
      </c>
      <c r="AC1075" s="154" t="s">
        <v>14746</v>
      </c>
      <c r="AE1075" s="154" t="s">
        <v>15226</v>
      </c>
      <c r="AF1075" s="154" t="s">
        <v>14748</v>
      </c>
    </row>
    <row r="1076" spans="1:32">
      <c r="A1076" s="154" t="s">
        <v>10813</v>
      </c>
      <c r="B1076" s="154" t="s">
        <v>14307</v>
      </c>
      <c r="C1076" s="154" t="s">
        <v>10812</v>
      </c>
      <c r="D1076" s="154" t="s">
        <v>10814</v>
      </c>
      <c r="E1076" s="154" t="s">
        <v>14934</v>
      </c>
      <c r="F1076" s="154" t="s">
        <v>14935</v>
      </c>
      <c r="G1076" s="154" t="s">
        <v>23227</v>
      </c>
      <c r="H1076" s="154" t="s">
        <v>10815</v>
      </c>
      <c r="N1076" s="154" t="s">
        <v>19176</v>
      </c>
      <c r="O1076" s="154" t="s">
        <v>19177</v>
      </c>
      <c r="P1076" s="154" t="s">
        <v>14740</v>
      </c>
      <c r="Q1076" s="154" t="s">
        <v>10812</v>
      </c>
      <c r="R1076" s="154">
        <v>0</v>
      </c>
      <c r="S1076" s="154">
        <v>0</v>
      </c>
      <c r="T1076" s="154" t="s">
        <v>14850</v>
      </c>
      <c r="U1076" s="154">
        <v>464601026643533</v>
      </c>
      <c r="V1076" s="154" t="s">
        <v>23226</v>
      </c>
      <c r="Z1076" s="154" t="s">
        <v>14745</v>
      </c>
      <c r="AC1076" s="154" t="s">
        <v>14746</v>
      </c>
      <c r="AE1076" s="154" t="s">
        <v>14747</v>
      </c>
      <c r="AF1076" s="154" t="s">
        <v>14748</v>
      </c>
    </row>
    <row r="1077" spans="1:32">
      <c r="A1077" s="154" t="s">
        <v>4752</v>
      </c>
      <c r="B1077" s="154" t="s">
        <v>15303</v>
      </c>
      <c r="C1077" s="154" t="s">
        <v>23228</v>
      </c>
      <c r="D1077" s="154" t="s">
        <v>23229</v>
      </c>
      <c r="E1077" s="154" t="s">
        <v>14466</v>
      </c>
      <c r="F1077" s="154" t="s">
        <v>16123</v>
      </c>
      <c r="G1077" s="154" t="s">
        <v>14606</v>
      </c>
      <c r="H1077" s="154">
        <v>81585897005</v>
      </c>
      <c r="I1077" s="154" t="s">
        <v>4754</v>
      </c>
      <c r="J1077" s="154">
        <v>81585897005</v>
      </c>
      <c r="K1077" s="154" t="s">
        <v>4754</v>
      </c>
      <c r="L1077" s="154" t="s">
        <v>15362</v>
      </c>
      <c r="N1077" s="154" t="s">
        <v>1182</v>
      </c>
      <c r="P1077" s="154" t="s">
        <v>14740</v>
      </c>
      <c r="Q1077" s="154" t="s">
        <v>23230</v>
      </c>
      <c r="T1077" s="154" t="s">
        <v>23231</v>
      </c>
      <c r="U1077" s="154">
        <v>1570001974790</v>
      </c>
      <c r="V1077" s="154" t="s">
        <v>23232</v>
      </c>
      <c r="W1077" s="154" t="s">
        <v>3140</v>
      </c>
      <c r="X1077" s="154" t="s">
        <v>204</v>
      </c>
      <c r="Y1077" s="154" t="s">
        <v>3140</v>
      </c>
      <c r="Z1077" s="154" t="s">
        <v>14745</v>
      </c>
      <c r="AA1077" s="154" t="s">
        <v>204</v>
      </c>
      <c r="AB1077" s="154" t="s">
        <v>204</v>
      </c>
      <c r="AC1077" s="154" t="s">
        <v>14746</v>
      </c>
      <c r="AE1077" s="154" t="s">
        <v>15226</v>
      </c>
      <c r="AF1077" s="154" t="s">
        <v>14748</v>
      </c>
    </row>
    <row r="1078" spans="1:32">
      <c r="A1078" s="154" t="s">
        <v>5939</v>
      </c>
      <c r="B1078" s="154" t="s">
        <v>15303</v>
      </c>
      <c r="C1078" s="154" t="s">
        <v>23233</v>
      </c>
      <c r="D1078" s="154" t="s">
        <v>23234</v>
      </c>
      <c r="E1078" s="154" t="s">
        <v>14466</v>
      </c>
      <c r="F1078" s="154" t="s">
        <v>15378</v>
      </c>
      <c r="G1078" s="154" t="s">
        <v>23235</v>
      </c>
      <c r="H1078" s="154" t="s">
        <v>1453</v>
      </c>
      <c r="N1078" s="154" t="s">
        <v>14760</v>
      </c>
      <c r="O1078" s="154" t="s">
        <v>14761</v>
      </c>
      <c r="P1078" s="154" t="s">
        <v>14740</v>
      </c>
      <c r="Q1078" s="154" t="s">
        <v>5938</v>
      </c>
      <c r="R1078" s="154" t="s">
        <v>1453</v>
      </c>
      <c r="S1078" s="154" t="s">
        <v>1453</v>
      </c>
      <c r="T1078" s="154" t="s">
        <v>14850</v>
      </c>
      <c r="U1078" s="154">
        <v>218901000899504</v>
      </c>
      <c r="V1078" s="154" t="s">
        <v>5938</v>
      </c>
      <c r="Z1078" s="154" t="s">
        <v>14745</v>
      </c>
      <c r="AC1078" s="154" t="s">
        <v>14746</v>
      </c>
      <c r="AE1078" s="154" t="s">
        <v>15226</v>
      </c>
      <c r="AF1078" s="154" t="s">
        <v>14748</v>
      </c>
    </row>
    <row r="1079" spans="1:32">
      <c r="A1079" s="154" t="s">
        <v>7937</v>
      </c>
      <c r="B1079" s="154" t="s">
        <v>15303</v>
      </c>
      <c r="C1079" s="154" t="s">
        <v>23236</v>
      </c>
      <c r="D1079" s="154" t="s">
        <v>7938</v>
      </c>
      <c r="E1079" s="154" t="s">
        <v>14704</v>
      </c>
      <c r="F1079" s="154" t="s">
        <v>19067</v>
      </c>
      <c r="H1079" s="154">
        <v>0</v>
      </c>
      <c r="N1079" s="154" t="s">
        <v>19378</v>
      </c>
      <c r="O1079" s="154" t="s">
        <v>19177</v>
      </c>
      <c r="P1079" s="154" t="s">
        <v>14740</v>
      </c>
      <c r="Q1079" s="154" t="s">
        <v>7936</v>
      </c>
      <c r="R1079" s="154">
        <v>0</v>
      </c>
      <c r="S1079" s="154">
        <v>0</v>
      </c>
      <c r="T1079" s="154" t="s">
        <v>23237</v>
      </c>
      <c r="U1079" s="154">
        <v>0</v>
      </c>
      <c r="V1079" s="154">
        <v>0</v>
      </c>
      <c r="Z1079" s="154" t="s">
        <v>14745</v>
      </c>
      <c r="AC1079" s="154" t="s">
        <v>14746</v>
      </c>
      <c r="AE1079" s="154" t="s">
        <v>15226</v>
      </c>
      <c r="AF1079" s="154" t="s">
        <v>14748</v>
      </c>
    </row>
    <row r="1080" spans="1:32">
      <c r="A1080" s="154" t="s">
        <v>9602</v>
      </c>
      <c r="B1080" s="154" t="s">
        <v>15303</v>
      </c>
      <c r="C1080" s="154" t="s">
        <v>23238</v>
      </c>
      <c r="D1080" s="154" t="s">
        <v>9603</v>
      </c>
      <c r="E1080" s="154" t="s">
        <v>14324</v>
      </c>
      <c r="F1080" s="154" t="s">
        <v>20567</v>
      </c>
      <c r="G1080" s="154" t="s">
        <v>23240</v>
      </c>
      <c r="H1080" s="154">
        <v>81513063159</v>
      </c>
      <c r="N1080" s="154" t="s">
        <v>15942</v>
      </c>
      <c r="O1080" s="154" t="s">
        <v>14794</v>
      </c>
      <c r="P1080" s="154" t="s">
        <v>14740</v>
      </c>
      <c r="Q1080" s="154" t="s">
        <v>23239</v>
      </c>
      <c r="R1080" s="154">
        <v>0</v>
      </c>
      <c r="S1080" s="154">
        <v>0</v>
      </c>
      <c r="T1080" s="154" t="s">
        <v>14907</v>
      </c>
      <c r="U1080" s="154">
        <v>437719440</v>
      </c>
      <c r="V1080" s="154" t="s">
        <v>23239</v>
      </c>
      <c r="Z1080" s="154" t="s">
        <v>14745</v>
      </c>
      <c r="AC1080" s="154" t="s">
        <v>14746</v>
      </c>
      <c r="AE1080" s="154" t="s">
        <v>15226</v>
      </c>
      <c r="AF1080" s="154" t="s">
        <v>14748</v>
      </c>
    </row>
    <row r="1081" spans="1:32">
      <c r="A1081" s="154" t="s">
        <v>6788</v>
      </c>
      <c r="B1081" s="154" t="s">
        <v>15303</v>
      </c>
      <c r="C1081" s="154" t="s">
        <v>23241</v>
      </c>
      <c r="D1081" s="154" t="s">
        <v>6789</v>
      </c>
      <c r="E1081" s="154" t="s">
        <v>15693</v>
      </c>
      <c r="F1081" s="154" t="s">
        <v>15378</v>
      </c>
      <c r="H1081" s="154">
        <v>0</v>
      </c>
      <c r="J1081" s="154">
        <v>0</v>
      </c>
      <c r="N1081" s="154" t="s">
        <v>15821</v>
      </c>
      <c r="O1081" s="154" t="s">
        <v>15331</v>
      </c>
      <c r="P1081" s="154" t="s">
        <v>23242</v>
      </c>
      <c r="Q1081" s="154" t="s">
        <v>6787</v>
      </c>
      <c r="R1081" s="154">
        <v>0</v>
      </c>
      <c r="S1081" s="154">
        <v>0</v>
      </c>
      <c r="T1081" s="154" t="s">
        <v>16013</v>
      </c>
      <c r="U1081" s="154" t="s">
        <v>23243</v>
      </c>
      <c r="V1081" s="154" t="s">
        <v>6787</v>
      </c>
      <c r="Z1081" s="154" t="s">
        <v>14745</v>
      </c>
      <c r="AC1081" s="154" t="s">
        <v>14746</v>
      </c>
      <c r="AE1081" s="154" t="s">
        <v>15226</v>
      </c>
      <c r="AF1081" s="154" t="s">
        <v>14748</v>
      </c>
    </row>
    <row r="1082" spans="1:32">
      <c r="A1082" s="154" t="s">
        <v>3403</v>
      </c>
      <c r="B1082" s="154" t="s">
        <v>15303</v>
      </c>
      <c r="C1082" s="154" t="s">
        <v>23244</v>
      </c>
      <c r="D1082" s="154" t="s">
        <v>3404</v>
      </c>
      <c r="E1082" s="154" t="s">
        <v>14324</v>
      </c>
      <c r="G1082" s="154" t="s">
        <v>14606</v>
      </c>
      <c r="H1082" s="154" t="s">
        <v>3140</v>
      </c>
      <c r="I1082" s="154" t="s">
        <v>3140</v>
      </c>
      <c r="J1082" s="154" t="s">
        <v>3140</v>
      </c>
      <c r="K1082" s="154" t="s">
        <v>3140</v>
      </c>
      <c r="L1082" s="154" t="s">
        <v>23245</v>
      </c>
      <c r="N1082" s="154" t="s">
        <v>3404</v>
      </c>
      <c r="P1082" s="154" t="s">
        <v>14740</v>
      </c>
      <c r="Q1082" s="154" t="s">
        <v>3402</v>
      </c>
      <c r="T1082" s="154" t="s">
        <v>21784</v>
      </c>
      <c r="U1082" s="154" t="s">
        <v>21784</v>
      </c>
      <c r="V1082" s="154" t="s">
        <v>21784</v>
      </c>
      <c r="Z1082" s="154" t="s">
        <v>14745</v>
      </c>
      <c r="AC1082" s="154" t="s">
        <v>14746</v>
      </c>
    </row>
    <row r="1083" spans="1:32">
      <c r="A1083" s="154" t="s">
        <v>7764</v>
      </c>
      <c r="B1083" s="154" t="s">
        <v>15303</v>
      </c>
      <c r="C1083" s="154" t="s">
        <v>23246</v>
      </c>
      <c r="D1083" s="154" t="s">
        <v>7765</v>
      </c>
      <c r="E1083" s="154" t="s">
        <v>14466</v>
      </c>
      <c r="F1083" s="154" t="s">
        <v>14500</v>
      </c>
      <c r="G1083" s="154" t="s">
        <v>23247</v>
      </c>
      <c r="H1083" s="154">
        <v>83870090020</v>
      </c>
      <c r="N1083" s="154" t="s">
        <v>19176</v>
      </c>
      <c r="O1083" s="154" t="s">
        <v>19177</v>
      </c>
      <c r="P1083" s="154" t="s">
        <v>14795</v>
      </c>
      <c r="Q1083" s="154" t="s">
        <v>7763</v>
      </c>
      <c r="R1083" s="154" t="s">
        <v>7763</v>
      </c>
      <c r="S1083" s="154" t="s">
        <v>7763</v>
      </c>
      <c r="T1083" s="154" t="s">
        <v>14797</v>
      </c>
      <c r="U1083" s="154">
        <v>399169815</v>
      </c>
      <c r="V1083" s="154" t="s">
        <v>20049</v>
      </c>
      <c r="Z1083" s="154" t="s">
        <v>14745</v>
      </c>
      <c r="AC1083" s="154" t="s">
        <v>14746</v>
      </c>
      <c r="AE1083" s="154" t="s">
        <v>15226</v>
      </c>
      <c r="AF1083" s="154" t="s">
        <v>14748</v>
      </c>
    </row>
    <row r="1084" spans="1:32">
      <c r="A1084" s="154" t="s">
        <v>5590</v>
      </c>
      <c r="B1084" s="154" t="s">
        <v>15303</v>
      </c>
      <c r="C1084" s="154" t="s">
        <v>23248</v>
      </c>
      <c r="D1084" s="154" t="s">
        <v>5591</v>
      </c>
      <c r="E1084" s="154" t="s">
        <v>14466</v>
      </c>
      <c r="F1084" s="154" t="s">
        <v>19067</v>
      </c>
      <c r="G1084" s="154" t="s">
        <v>23250</v>
      </c>
      <c r="H1084" s="154">
        <v>85369536492</v>
      </c>
      <c r="J1084" s="154">
        <v>85369536492</v>
      </c>
      <c r="N1084" s="154" t="s">
        <v>14783</v>
      </c>
      <c r="O1084" s="154" t="s">
        <v>14739</v>
      </c>
      <c r="P1084" s="154" t="s">
        <v>14740</v>
      </c>
      <c r="Q1084" s="154" t="s">
        <v>5589</v>
      </c>
      <c r="R1084" s="154" t="s">
        <v>5589</v>
      </c>
      <c r="S1084" s="154" t="s">
        <v>5589</v>
      </c>
      <c r="T1084" s="154" t="s">
        <v>14797</v>
      </c>
      <c r="U1084" s="154">
        <v>2536983541</v>
      </c>
      <c r="V1084" s="154" t="s">
        <v>23249</v>
      </c>
      <c r="Z1084" s="154" t="s">
        <v>14745</v>
      </c>
      <c r="AC1084" s="154" t="s">
        <v>14746</v>
      </c>
      <c r="AE1084" s="154" t="s">
        <v>15226</v>
      </c>
      <c r="AF1084" s="154" t="s">
        <v>14748</v>
      </c>
    </row>
    <row r="1085" spans="1:32">
      <c r="A1085" s="154" t="s">
        <v>18165</v>
      </c>
      <c r="B1085" s="154" t="s">
        <v>15303</v>
      </c>
      <c r="C1085" s="154" t="s">
        <v>23251</v>
      </c>
      <c r="D1085" s="154" t="s">
        <v>23252</v>
      </c>
      <c r="E1085" s="154" t="s">
        <v>15392</v>
      </c>
      <c r="F1085" s="154" t="s">
        <v>77</v>
      </c>
      <c r="G1085" s="154" t="s">
        <v>23253</v>
      </c>
      <c r="H1085" s="154">
        <v>8129844711</v>
      </c>
      <c r="N1085" s="154" t="s">
        <v>15434</v>
      </c>
      <c r="O1085" s="154" t="s">
        <v>14804</v>
      </c>
      <c r="P1085" s="154" t="s">
        <v>14740</v>
      </c>
      <c r="Q1085" s="154" t="s">
        <v>5589</v>
      </c>
      <c r="R1085" s="154" t="s">
        <v>1453</v>
      </c>
      <c r="S1085" s="154" t="s">
        <v>1453</v>
      </c>
      <c r="T1085" s="154" t="s">
        <v>14742</v>
      </c>
      <c r="U1085" s="154" t="s">
        <v>16162</v>
      </c>
      <c r="V1085" s="154" t="s">
        <v>16157</v>
      </c>
      <c r="Z1085" s="154" t="s">
        <v>14745</v>
      </c>
      <c r="AC1085" s="154" t="s">
        <v>14746</v>
      </c>
      <c r="AE1085" s="154" t="s">
        <v>14747</v>
      </c>
      <c r="AF1085" s="154" t="s">
        <v>14748</v>
      </c>
    </row>
    <row r="1086" spans="1:32">
      <c r="A1086" s="154" t="s">
        <v>6804</v>
      </c>
      <c r="B1086" s="154" t="s">
        <v>16004</v>
      </c>
      <c r="C1086" s="154" t="s">
        <v>23254</v>
      </c>
      <c r="D1086" s="154" t="s">
        <v>6805</v>
      </c>
      <c r="E1086" s="154" t="s">
        <v>15439</v>
      </c>
      <c r="F1086" s="154" t="s">
        <v>15378</v>
      </c>
      <c r="H1086" s="154" t="s">
        <v>6806</v>
      </c>
      <c r="J1086" s="154" t="s">
        <v>6807</v>
      </c>
      <c r="N1086" s="154" t="s">
        <v>15434</v>
      </c>
      <c r="O1086" s="154" t="s">
        <v>14804</v>
      </c>
      <c r="P1086" s="154" t="s">
        <v>20703</v>
      </c>
      <c r="Q1086" s="154" t="s">
        <v>23255</v>
      </c>
      <c r="R1086" s="154">
        <v>0</v>
      </c>
      <c r="S1086" s="154">
        <v>0</v>
      </c>
      <c r="T1086" s="154" t="s">
        <v>14785</v>
      </c>
      <c r="U1086" s="154" t="s">
        <v>23256</v>
      </c>
      <c r="V1086" s="154" t="s">
        <v>23257</v>
      </c>
      <c r="Z1086" s="154" t="s">
        <v>14745</v>
      </c>
      <c r="AC1086" s="154" t="s">
        <v>14746</v>
      </c>
      <c r="AE1086" s="154" t="s">
        <v>15226</v>
      </c>
      <c r="AF1086" s="154" t="s">
        <v>14748</v>
      </c>
    </row>
    <row r="1087" spans="1:32">
      <c r="A1087" s="154" t="s">
        <v>9577</v>
      </c>
      <c r="B1087" s="154" t="s">
        <v>15303</v>
      </c>
      <c r="C1087" s="154" t="s">
        <v>23258</v>
      </c>
      <c r="D1087" s="154" t="s">
        <v>9578</v>
      </c>
      <c r="E1087" s="154" t="s">
        <v>14704</v>
      </c>
      <c r="F1087" s="154" t="s">
        <v>14467</v>
      </c>
      <c r="G1087" s="154" t="s">
        <v>20587</v>
      </c>
      <c r="H1087" s="154" t="s">
        <v>9579</v>
      </c>
      <c r="N1087" s="154" t="s">
        <v>19176</v>
      </c>
      <c r="O1087" s="154" t="s">
        <v>19177</v>
      </c>
      <c r="P1087" s="154" t="s">
        <v>14740</v>
      </c>
      <c r="Q1087" s="154" t="s">
        <v>9576</v>
      </c>
      <c r="R1087" s="154">
        <v>0</v>
      </c>
      <c r="S1087" s="154">
        <v>0</v>
      </c>
      <c r="T1087" s="154" t="s">
        <v>14850</v>
      </c>
      <c r="U1087" s="154">
        <v>27201039126507</v>
      </c>
      <c r="V1087" s="154" t="s">
        <v>23259</v>
      </c>
      <c r="Z1087" s="154" t="s">
        <v>14745</v>
      </c>
      <c r="AC1087" s="154" t="s">
        <v>14746</v>
      </c>
      <c r="AE1087" s="154" t="s">
        <v>15226</v>
      </c>
      <c r="AF1087" s="154" t="s">
        <v>14748</v>
      </c>
    </row>
    <row r="1088" spans="1:32">
      <c r="A1088" s="154" t="s">
        <v>10450</v>
      </c>
      <c r="B1088" s="154" t="s">
        <v>14307</v>
      </c>
      <c r="C1088" s="154" t="s">
        <v>10449</v>
      </c>
      <c r="D1088" s="154" t="s">
        <v>10451</v>
      </c>
      <c r="E1088" s="154" t="s">
        <v>14934</v>
      </c>
      <c r="F1088" s="154" t="s">
        <v>15078</v>
      </c>
      <c r="H1088" s="154">
        <v>82111794488</v>
      </c>
      <c r="N1088" s="154" t="s">
        <v>16853</v>
      </c>
      <c r="O1088" s="154" t="s">
        <v>14794</v>
      </c>
      <c r="P1088" s="154" t="s">
        <v>14740</v>
      </c>
      <c r="Q1088" s="154" t="s">
        <v>10449</v>
      </c>
      <c r="R1088" s="154">
        <v>0</v>
      </c>
      <c r="S1088" s="154">
        <v>0</v>
      </c>
      <c r="T1088" s="154" t="s">
        <v>14785</v>
      </c>
      <c r="U1088" s="154">
        <v>1320006851381</v>
      </c>
      <c r="V1088" s="154" t="s">
        <v>10449</v>
      </c>
      <c r="Z1088" s="154" t="s">
        <v>14745</v>
      </c>
      <c r="AC1088" s="154" t="s">
        <v>14746</v>
      </c>
      <c r="AE1088" s="154" t="s">
        <v>14747</v>
      </c>
      <c r="AF1088" s="154" t="s">
        <v>14748</v>
      </c>
    </row>
    <row r="1089" spans="1:32">
      <c r="A1089" s="154" t="s">
        <v>2606</v>
      </c>
      <c r="B1089" s="154" t="s">
        <v>19269</v>
      </c>
      <c r="C1089" s="154" t="s">
        <v>2605</v>
      </c>
      <c r="D1089" s="154" t="s">
        <v>2607</v>
      </c>
      <c r="E1089" s="154" t="s">
        <v>18934</v>
      </c>
      <c r="G1089" s="154" t="s">
        <v>14606</v>
      </c>
      <c r="H1089" s="154">
        <v>82127657053</v>
      </c>
      <c r="N1089" s="154" t="s">
        <v>23260</v>
      </c>
      <c r="P1089" s="154" t="s">
        <v>14740</v>
      </c>
      <c r="AC1089" s="154" t="s">
        <v>14746</v>
      </c>
    </row>
    <row r="1090" spans="1:32">
      <c r="A1090" s="154" t="s">
        <v>11621</v>
      </c>
      <c r="B1090" s="154" t="s">
        <v>16004</v>
      </c>
      <c r="C1090" s="154" t="s">
        <v>11620</v>
      </c>
      <c r="D1090" s="154" t="s">
        <v>11622</v>
      </c>
      <c r="E1090" s="154" t="s">
        <v>14276</v>
      </c>
      <c r="F1090" s="154" t="s">
        <v>14486</v>
      </c>
      <c r="G1090" s="154" t="s">
        <v>23262</v>
      </c>
      <c r="H1090" s="154" t="s">
        <v>11623</v>
      </c>
      <c r="N1090" s="154" t="s">
        <v>15021</v>
      </c>
      <c r="O1090" s="154" t="s">
        <v>14794</v>
      </c>
      <c r="P1090" s="154" t="s">
        <v>14740</v>
      </c>
      <c r="Q1090" s="154" t="s">
        <v>23261</v>
      </c>
      <c r="R1090" s="154">
        <v>0</v>
      </c>
      <c r="S1090" s="154">
        <v>0</v>
      </c>
      <c r="T1090" s="154" t="s">
        <v>13230</v>
      </c>
      <c r="U1090" s="154" t="s">
        <v>13230</v>
      </c>
      <c r="V1090" s="154" t="s">
        <v>13230</v>
      </c>
      <c r="Z1090" s="154" t="s">
        <v>14745</v>
      </c>
      <c r="AC1090" s="154" t="s">
        <v>14746</v>
      </c>
      <c r="AE1090" s="154" t="s">
        <v>14747</v>
      </c>
      <c r="AF1090" s="154" t="s">
        <v>14748</v>
      </c>
    </row>
    <row r="1091" spans="1:32">
      <c r="A1091" s="154" t="s">
        <v>7514</v>
      </c>
      <c r="B1091" s="154" t="s">
        <v>14305</v>
      </c>
      <c r="C1091" s="154" t="s">
        <v>23263</v>
      </c>
      <c r="D1091" s="154" t="s">
        <v>7515</v>
      </c>
      <c r="E1091" s="154" t="s">
        <v>14396</v>
      </c>
      <c r="F1091" s="154" t="s">
        <v>14397</v>
      </c>
      <c r="H1091" s="154" t="s">
        <v>7516</v>
      </c>
      <c r="J1091" s="154" t="s">
        <v>7517</v>
      </c>
      <c r="N1091" s="154" t="s">
        <v>14848</v>
      </c>
      <c r="O1091" s="154" t="s">
        <v>14804</v>
      </c>
      <c r="P1091" s="154" t="s">
        <v>14740</v>
      </c>
      <c r="Q1091" s="154" t="s">
        <v>23264</v>
      </c>
      <c r="R1091" s="154">
        <v>0</v>
      </c>
      <c r="S1091" s="154">
        <v>0</v>
      </c>
      <c r="T1091" s="154" t="s">
        <v>14797</v>
      </c>
      <c r="U1091" s="154">
        <v>4760513011</v>
      </c>
      <c r="V1091" s="154" t="s">
        <v>23265</v>
      </c>
      <c r="Z1091" s="154" t="s">
        <v>14745</v>
      </c>
      <c r="AC1091" s="154" t="s">
        <v>14746</v>
      </c>
      <c r="AE1091" s="154" t="s">
        <v>15226</v>
      </c>
      <c r="AF1091" s="154" t="s">
        <v>14748</v>
      </c>
    </row>
    <row r="1092" spans="1:32">
      <c r="A1092" s="154" t="s">
        <v>15624</v>
      </c>
      <c r="B1092" s="154" t="s">
        <v>15303</v>
      </c>
      <c r="C1092" s="154" t="s">
        <v>15625</v>
      </c>
      <c r="D1092" s="154" t="s">
        <v>23266</v>
      </c>
      <c r="E1092" s="154" t="s">
        <v>14704</v>
      </c>
      <c r="F1092" s="154" t="s">
        <v>14467</v>
      </c>
      <c r="G1092" s="154" t="s">
        <v>15627</v>
      </c>
      <c r="H1092" s="154" t="s">
        <v>15628</v>
      </c>
      <c r="N1092" s="154" t="s">
        <v>15519</v>
      </c>
      <c r="O1092" s="154" t="s">
        <v>14833</v>
      </c>
      <c r="P1092" s="154" t="s">
        <v>14740</v>
      </c>
      <c r="Q1092" s="154" t="s">
        <v>15629</v>
      </c>
      <c r="R1092" s="154" t="s">
        <v>1453</v>
      </c>
      <c r="S1092" s="154" t="s">
        <v>1453</v>
      </c>
      <c r="T1092" s="154" t="s">
        <v>14742</v>
      </c>
      <c r="U1092" s="154" t="s">
        <v>15630</v>
      </c>
      <c r="V1092" s="154" t="s">
        <v>15625</v>
      </c>
      <c r="Z1092" s="154" t="s">
        <v>14745</v>
      </c>
      <c r="AC1092" s="154" t="s">
        <v>14746</v>
      </c>
      <c r="AE1092" s="154" t="s">
        <v>14747</v>
      </c>
      <c r="AF1092" s="154" t="s">
        <v>14748</v>
      </c>
    </row>
    <row r="1093" spans="1:32">
      <c r="A1093" s="154" t="s">
        <v>5628</v>
      </c>
      <c r="B1093" s="154" t="s">
        <v>15303</v>
      </c>
      <c r="C1093" s="154" t="s">
        <v>23267</v>
      </c>
      <c r="D1093" s="154" t="s">
        <v>23268</v>
      </c>
      <c r="E1093" s="154" t="s">
        <v>14324</v>
      </c>
      <c r="F1093" s="154" t="s">
        <v>15378</v>
      </c>
      <c r="G1093" s="154" t="s">
        <v>23270</v>
      </c>
      <c r="H1093" s="154" t="s">
        <v>5618</v>
      </c>
      <c r="N1093" s="154" t="s">
        <v>15434</v>
      </c>
      <c r="O1093" s="154" t="s">
        <v>14804</v>
      </c>
      <c r="P1093" s="154" t="s">
        <v>14740</v>
      </c>
      <c r="Q1093" s="154" t="s">
        <v>5627</v>
      </c>
      <c r="R1093" s="154">
        <v>0</v>
      </c>
      <c r="S1093" s="154">
        <v>0</v>
      </c>
      <c r="T1093" s="154" t="s">
        <v>14917</v>
      </c>
      <c r="U1093" s="154" t="s">
        <v>23269</v>
      </c>
      <c r="V1093" s="154" t="s">
        <v>5627</v>
      </c>
      <c r="Z1093" s="154" t="s">
        <v>14745</v>
      </c>
      <c r="AC1093" s="154" t="s">
        <v>14746</v>
      </c>
      <c r="AE1093" s="154" t="s">
        <v>15226</v>
      </c>
      <c r="AF1093" s="154" t="s">
        <v>14748</v>
      </c>
    </row>
    <row r="1094" spans="1:32">
      <c r="A1094" s="154" t="s">
        <v>10365</v>
      </c>
      <c r="B1094" s="154" t="s">
        <v>15303</v>
      </c>
      <c r="C1094" s="154" t="s">
        <v>10364</v>
      </c>
      <c r="D1094" s="154" t="s">
        <v>10366</v>
      </c>
      <c r="E1094" s="154" t="s">
        <v>14276</v>
      </c>
      <c r="F1094" s="154" t="s">
        <v>15708</v>
      </c>
      <c r="G1094" s="154" t="s">
        <v>23273</v>
      </c>
      <c r="H1094" s="154" t="s">
        <v>10367</v>
      </c>
      <c r="N1094" s="154" t="s">
        <v>23271</v>
      </c>
      <c r="O1094" s="154" t="s">
        <v>1652</v>
      </c>
      <c r="P1094" s="154" t="s">
        <v>14740</v>
      </c>
      <c r="Q1094" s="154" t="s">
        <v>23272</v>
      </c>
      <c r="R1094" s="154">
        <v>0</v>
      </c>
      <c r="S1094" s="154">
        <v>0</v>
      </c>
      <c r="T1094" s="154" t="s">
        <v>14797</v>
      </c>
      <c r="U1094" s="154">
        <v>5040165861</v>
      </c>
      <c r="V1094" s="154" t="s">
        <v>23272</v>
      </c>
      <c r="Z1094" s="154" t="s">
        <v>14745</v>
      </c>
      <c r="AC1094" s="154" t="s">
        <v>14746</v>
      </c>
      <c r="AE1094" s="154" t="s">
        <v>14747</v>
      </c>
      <c r="AF1094" s="154" t="s">
        <v>14748</v>
      </c>
    </row>
    <row r="1095" spans="1:32">
      <c r="A1095" s="154" t="s">
        <v>12710</v>
      </c>
      <c r="B1095" s="154" t="s">
        <v>14307</v>
      </c>
      <c r="C1095" s="154" t="s">
        <v>12709</v>
      </c>
      <c r="D1095" s="154" t="s">
        <v>12711</v>
      </c>
      <c r="E1095" s="154" t="s">
        <v>14934</v>
      </c>
      <c r="F1095" s="154" t="s">
        <v>14695</v>
      </c>
      <c r="G1095" s="154" t="s">
        <v>23274</v>
      </c>
      <c r="H1095" s="154" t="s">
        <v>12712</v>
      </c>
      <c r="N1095" s="154" t="s">
        <v>15249</v>
      </c>
      <c r="O1095" s="154" t="s">
        <v>14794</v>
      </c>
      <c r="P1095" s="154" t="s">
        <v>14740</v>
      </c>
      <c r="Q1095" s="154" t="s">
        <v>16362</v>
      </c>
      <c r="R1095" s="154">
        <v>0</v>
      </c>
      <c r="S1095" s="154">
        <v>0</v>
      </c>
      <c r="T1095" s="154" t="s">
        <v>14797</v>
      </c>
      <c r="U1095" s="154">
        <v>5211020262</v>
      </c>
      <c r="V1095" s="154" t="s">
        <v>12709</v>
      </c>
      <c r="Z1095" s="154" t="s">
        <v>14745</v>
      </c>
      <c r="AC1095" s="154" t="s">
        <v>14746</v>
      </c>
      <c r="AE1095" s="154" t="s">
        <v>14747</v>
      </c>
      <c r="AF1095" s="154" t="s">
        <v>14748</v>
      </c>
    </row>
    <row r="1096" spans="1:32">
      <c r="A1096" s="154" t="s">
        <v>3738</v>
      </c>
      <c r="B1096" s="154" t="s">
        <v>14307</v>
      </c>
      <c r="C1096" s="154" t="s">
        <v>23275</v>
      </c>
      <c r="D1096" s="154" t="s">
        <v>3739</v>
      </c>
      <c r="E1096" s="154" t="s">
        <v>14333</v>
      </c>
      <c r="G1096" s="154" t="s">
        <v>14606</v>
      </c>
      <c r="H1096" s="154">
        <v>81331407721</v>
      </c>
      <c r="I1096" s="154" t="s">
        <v>3740</v>
      </c>
      <c r="J1096" s="154">
        <v>81331407721</v>
      </c>
      <c r="K1096" s="154" t="s">
        <v>3740</v>
      </c>
      <c r="L1096" s="154" t="s">
        <v>23276</v>
      </c>
      <c r="N1096" s="154" t="s">
        <v>20400</v>
      </c>
      <c r="P1096" s="154" t="s">
        <v>14740</v>
      </c>
      <c r="Q1096" s="154" t="s">
        <v>3737</v>
      </c>
      <c r="T1096" s="154" t="s">
        <v>14785</v>
      </c>
      <c r="U1096" s="154">
        <v>1440011860589</v>
      </c>
      <c r="V1096" s="154" t="s">
        <v>3737</v>
      </c>
      <c r="Z1096" s="154" t="s">
        <v>14745</v>
      </c>
      <c r="AC1096" s="154" t="s">
        <v>14746</v>
      </c>
    </row>
    <row r="1097" spans="1:32">
      <c r="A1097" s="154" t="s">
        <v>18166</v>
      </c>
      <c r="B1097" s="154" t="s">
        <v>15303</v>
      </c>
      <c r="C1097" s="154" t="s">
        <v>23277</v>
      </c>
      <c r="D1097" s="154" t="s">
        <v>23279</v>
      </c>
      <c r="E1097" s="154" t="s">
        <v>14704</v>
      </c>
      <c r="F1097" s="154" t="s">
        <v>14467</v>
      </c>
      <c r="G1097" s="154" t="s">
        <v>14606</v>
      </c>
      <c r="H1097" s="154">
        <v>81330173111</v>
      </c>
      <c r="J1097" s="154">
        <v>81330173111</v>
      </c>
      <c r="L1097" s="154" t="s">
        <v>23278</v>
      </c>
      <c r="N1097" s="154" t="s">
        <v>19116</v>
      </c>
      <c r="P1097" s="154" t="s">
        <v>14740</v>
      </c>
      <c r="Q1097" s="154" t="s">
        <v>4687</v>
      </c>
      <c r="T1097" s="154" t="s">
        <v>14797</v>
      </c>
      <c r="U1097" s="154">
        <v>884883934</v>
      </c>
      <c r="V1097" s="154" t="s">
        <v>4687</v>
      </c>
      <c r="Z1097" s="154" t="s">
        <v>14745</v>
      </c>
      <c r="AC1097" s="154" t="s">
        <v>14746</v>
      </c>
      <c r="AE1097" s="154" t="s">
        <v>15226</v>
      </c>
      <c r="AF1097" s="154" t="s">
        <v>14748</v>
      </c>
    </row>
    <row r="1098" spans="1:32">
      <c r="A1098" s="154" t="s">
        <v>2571</v>
      </c>
      <c r="B1098" s="154" t="s">
        <v>19269</v>
      </c>
      <c r="C1098" s="154" t="s">
        <v>2570</v>
      </c>
      <c r="E1098" s="154" t="s">
        <v>18934</v>
      </c>
      <c r="G1098" s="154" t="s">
        <v>14606</v>
      </c>
      <c r="H1098" s="154">
        <v>81330173111</v>
      </c>
      <c r="AC1098" s="154" t="s">
        <v>14746</v>
      </c>
    </row>
    <row r="1099" spans="1:32">
      <c r="A1099" s="154" t="s">
        <v>12032</v>
      </c>
      <c r="B1099" s="154" t="s">
        <v>15303</v>
      </c>
      <c r="C1099" s="154" t="s">
        <v>12031</v>
      </c>
      <c r="D1099" s="154" t="s">
        <v>12033</v>
      </c>
      <c r="E1099" s="154" t="s">
        <v>14466</v>
      </c>
      <c r="F1099" s="154" t="s">
        <v>15363</v>
      </c>
      <c r="G1099" s="154" t="s">
        <v>23281</v>
      </c>
      <c r="H1099" s="154" t="s">
        <v>12034</v>
      </c>
      <c r="N1099" s="154" t="s">
        <v>23280</v>
      </c>
      <c r="O1099" s="154" t="s">
        <v>15218</v>
      </c>
      <c r="P1099" s="154" t="s">
        <v>14740</v>
      </c>
      <c r="Q1099" s="154" t="s">
        <v>16362</v>
      </c>
      <c r="R1099" s="154">
        <v>0</v>
      </c>
      <c r="S1099" s="154">
        <v>0</v>
      </c>
      <c r="T1099" s="154" t="s">
        <v>14907</v>
      </c>
      <c r="U1099" s="154">
        <v>8102863685</v>
      </c>
      <c r="V1099" s="154" t="s">
        <v>12031</v>
      </c>
      <c r="Z1099" s="154" t="s">
        <v>14745</v>
      </c>
      <c r="AC1099" s="154" t="s">
        <v>14746</v>
      </c>
      <c r="AE1099" s="154" t="s">
        <v>14747</v>
      </c>
      <c r="AF1099" s="154" t="s">
        <v>14748</v>
      </c>
    </row>
    <row r="1100" spans="1:32">
      <c r="A1100" s="154" t="s">
        <v>6994</v>
      </c>
      <c r="B1100" s="154" t="s">
        <v>14307</v>
      </c>
      <c r="C1100" s="154" t="s">
        <v>23282</v>
      </c>
      <c r="D1100" s="154" t="s">
        <v>6995</v>
      </c>
      <c r="E1100" s="154" t="s">
        <v>14934</v>
      </c>
      <c r="F1100" s="154" t="s">
        <v>18814</v>
      </c>
      <c r="G1100" s="154" t="s">
        <v>23284</v>
      </c>
      <c r="H1100" s="154">
        <v>82121984248</v>
      </c>
      <c r="I1100" s="154" t="s">
        <v>6996</v>
      </c>
      <c r="K1100" s="154" t="s">
        <v>6996</v>
      </c>
      <c r="N1100" s="154" t="s">
        <v>21727</v>
      </c>
      <c r="O1100" s="154" t="s">
        <v>14951</v>
      </c>
      <c r="P1100" s="154" t="s">
        <v>14740</v>
      </c>
      <c r="Q1100" s="154" t="s">
        <v>6993</v>
      </c>
      <c r="R1100" s="154" t="s">
        <v>4816</v>
      </c>
      <c r="S1100" s="154" t="s">
        <v>4816</v>
      </c>
      <c r="T1100" s="154" t="s">
        <v>23283</v>
      </c>
      <c r="U1100" s="154">
        <v>642201003452535</v>
      </c>
      <c r="V1100" s="154" t="s">
        <v>6993</v>
      </c>
      <c r="Z1100" s="154" t="s">
        <v>14745</v>
      </c>
      <c r="AC1100" s="154" t="s">
        <v>14746</v>
      </c>
      <c r="AE1100" s="154" t="s">
        <v>15226</v>
      </c>
      <c r="AF1100" s="154" t="s">
        <v>14748</v>
      </c>
    </row>
    <row r="1101" spans="1:32">
      <c r="A1101" s="154" t="s">
        <v>10441</v>
      </c>
      <c r="B1101" s="154" t="s">
        <v>15303</v>
      </c>
      <c r="C1101" s="154" t="s">
        <v>10440</v>
      </c>
      <c r="D1101" s="154" t="s">
        <v>10442</v>
      </c>
      <c r="E1101" s="154" t="s">
        <v>14333</v>
      </c>
      <c r="F1101" s="154" t="s">
        <v>15708</v>
      </c>
      <c r="G1101" s="154" t="s">
        <v>23286</v>
      </c>
      <c r="H1101" s="154">
        <v>82121162006</v>
      </c>
      <c r="N1101" s="154" t="s">
        <v>14910</v>
      </c>
      <c r="O1101" s="154" t="s">
        <v>14794</v>
      </c>
      <c r="P1101" s="154" t="s">
        <v>14740</v>
      </c>
      <c r="Q1101" s="154" t="s">
        <v>10440</v>
      </c>
      <c r="R1101" s="154">
        <v>0</v>
      </c>
      <c r="S1101" s="154">
        <v>0</v>
      </c>
      <c r="T1101" s="154" t="s">
        <v>14797</v>
      </c>
      <c r="U1101" s="154">
        <v>2831301386</v>
      </c>
      <c r="V1101" s="154" t="s">
        <v>23285</v>
      </c>
      <c r="Z1101" s="154" t="s">
        <v>14745</v>
      </c>
      <c r="AC1101" s="154" t="s">
        <v>14746</v>
      </c>
      <c r="AE1101" s="154" t="s">
        <v>14747</v>
      </c>
      <c r="AF1101" s="154" t="s">
        <v>14748</v>
      </c>
    </row>
    <row r="1102" spans="1:32">
      <c r="A1102" s="154" t="s">
        <v>18167</v>
      </c>
      <c r="B1102" s="154" t="s">
        <v>14307</v>
      </c>
      <c r="C1102" s="154" t="s">
        <v>23287</v>
      </c>
      <c r="D1102" s="154" t="s">
        <v>23289</v>
      </c>
      <c r="E1102" s="154" t="s">
        <v>14934</v>
      </c>
      <c r="F1102" s="154" t="s">
        <v>14935</v>
      </c>
      <c r="H1102" s="154" t="s">
        <v>23288</v>
      </c>
      <c r="M1102" s="154" t="s">
        <v>23290</v>
      </c>
      <c r="N1102" s="154" t="s">
        <v>18740</v>
      </c>
      <c r="O1102" s="154" t="s">
        <v>18741</v>
      </c>
      <c r="P1102" s="154" t="s">
        <v>14740</v>
      </c>
      <c r="Q1102" s="154" t="s">
        <v>23291</v>
      </c>
      <c r="R1102" s="154">
        <v>0</v>
      </c>
      <c r="S1102" s="154">
        <v>0</v>
      </c>
      <c r="T1102" s="154" t="s">
        <v>14850</v>
      </c>
      <c r="U1102" s="154" t="s">
        <v>23292</v>
      </c>
      <c r="V1102" s="154" t="s">
        <v>23293</v>
      </c>
      <c r="Z1102" s="154" t="s">
        <v>14745</v>
      </c>
      <c r="AC1102" s="154" t="s">
        <v>14746</v>
      </c>
      <c r="AE1102" s="154" t="s">
        <v>14747</v>
      </c>
      <c r="AF1102" s="154" t="s">
        <v>14748</v>
      </c>
    </row>
    <row r="1103" spans="1:32">
      <c r="A1103" s="154" t="s">
        <v>5649</v>
      </c>
      <c r="B1103" s="154" t="s">
        <v>15303</v>
      </c>
      <c r="C1103" s="154" t="s">
        <v>23294</v>
      </c>
      <c r="D1103" s="154" t="s">
        <v>5650</v>
      </c>
      <c r="E1103" s="154" t="s">
        <v>14466</v>
      </c>
      <c r="F1103" s="154" t="s">
        <v>19067</v>
      </c>
      <c r="G1103" s="154" t="s">
        <v>23295</v>
      </c>
      <c r="H1103" s="154">
        <v>89689248614</v>
      </c>
      <c r="N1103" s="154" t="s">
        <v>14793</v>
      </c>
      <c r="O1103" s="154" t="s">
        <v>14794</v>
      </c>
      <c r="P1103" s="154" t="s">
        <v>14740</v>
      </c>
      <c r="Q1103" s="154" t="s">
        <v>5648</v>
      </c>
      <c r="R1103" s="154">
        <v>0</v>
      </c>
      <c r="S1103" s="154">
        <v>0</v>
      </c>
      <c r="T1103" s="154" t="s">
        <v>14797</v>
      </c>
      <c r="U1103" s="154" t="s">
        <v>5648</v>
      </c>
      <c r="V1103" s="154">
        <v>1392653231</v>
      </c>
      <c r="Z1103" s="154" t="s">
        <v>14745</v>
      </c>
      <c r="AC1103" s="154" t="s">
        <v>14746</v>
      </c>
      <c r="AE1103" s="154" t="s">
        <v>15226</v>
      </c>
      <c r="AF1103" s="154" t="s">
        <v>14748</v>
      </c>
    </row>
    <row r="1104" spans="1:32">
      <c r="A1104" s="154" t="s">
        <v>12670</v>
      </c>
      <c r="B1104" s="154" t="s">
        <v>15303</v>
      </c>
      <c r="C1104" s="154" t="s">
        <v>12669</v>
      </c>
      <c r="D1104" s="154" t="s">
        <v>12671</v>
      </c>
      <c r="E1104" s="154" t="s">
        <v>14466</v>
      </c>
      <c r="F1104" s="154" t="s">
        <v>14667</v>
      </c>
      <c r="G1104" s="154" t="s">
        <v>23297</v>
      </c>
      <c r="H1104" s="154" t="s">
        <v>12672</v>
      </c>
      <c r="N1104" s="154" t="s">
        <v>19937</v>
      </c>
      <c r="O1104" s="154" t="s">
        <v>18683</v>
      </c>
      <c r="P1104" s="154" t="s">
        <v>14740</v>
      </c>
      <c r="Q1104" s="154" t="s">
        <v>23296</v>
      </c>
      <c r="R1104" s="154">
        <v>0</v>
      </c>
      <c r="S1104" s="154">
        <v>0</v>
      </c>
      <c r="T1104" s="154" t="s">
        <v>14850</v>
      </c>
      <c r="U1104" s="154">
        <v>567001010101537</v>
      </c>
      <c r="V1104" s="154" t="s">
        <v>12669</v>
      </c>
      <c r="Z1104" s="154" t="s">
        <v>14745</v>
      </c>
      <c r="AC1104" s="154" t="s">
        <v>14746</v>
      </c>
      <c r="AE1104" s="154" t="s">
        <v>14747</v>
      </c>
      <c r="AF1104" s="154" t="s">
        <v>14748</v>
      </c>
    </row>
    <row r="1105" spans="1:32">
      <c r="A1105" s="154" t="s">
        <v>18168</v>
      </c>
      <c r="B1105" s="154" t="s">
        <v>15303</v>
      </c>
      <c r="C1105" s="154" t="s">
        <v>23298</v>
      </c>
      <c r="D1105" s="154" t="s">
        <v>23299</v>
      </c>
      <c r="E1105" s="154" t="s">
        <v>14324</v>
      </c>
      <c r="F1105" s="154" t="s">
        <v>14628</v>
      </c>
      <c r="G1105" s="154" t="s">
        <v>23300</v>
      </c>
      <c r="H1105" s="154">
        <v>81213513559</v>
      </c>
      <c r="I1105" s="154" t="s">
        <v>1453</v>
      </c>
      <c r="J1105" s="154" t="s">
        <v>1453</v>
      </c>
      <c r="K1105" s="154" t="s">
        <v>1453</v>
      </c>
      <c r="M1105" s="154" t="s">
        <v>1453</v>
      </c>
      <c r="N1105" s="154" t="s">
        <v>14832</v>
      </c>
      <c r="O1105" s="154" t="s">
        <v>14833</v>
      </c>
      <c r="P1105" s="154" t="s">
        <v>14795</v>
      </c>
      <c r="Q1105" s="154" t="s">
        <v>23298</v>
      </c>
      <c r="R1105" s="154" t="s">
        <v>1453</v>
      </c>
      <c r="S1105" s="154" t="s">
        <v>1453</v>
      </c>
      <c r="T1105" s="154" t="s">
        <v>14797</v>
      </c>
      <c r="U1105" s="154">
        <v>8830298666</v>
      </c>
      <c r="V1105" s="154" t="s">
        <v>23298</v>
      </c>
      <c r="W1105" s="154" t="s">
        <v>1453</v>
      </c>
      <c r="X1105" s="154" t="s">
        <v>1453</v>
      </c>
      <c r="Y1105" s="154" t="s">
        <v>1453</v>
      </c>
      <c r="Z1105" s="154" t="s">
        <v>14745</v>
      </c>
      <c r="AA1105" s="154" t="s">
        <v>1453</v>
      </c>
      <c r="AB1105" s="154" t="s">
        <v>1453</v>
      </c>
      <c r="AC1105" s="154" t="s">
        <v>14746</v>
      </c>
      <c r="AE1105" s="154" t="s">
        <v>14747</v>
      </c>
      <c r="AF1105" s="154" t="s">
        <v>14748</v>
      </c>
    </row>
    <row r="1106" spans="1:32">
      <c r="A1106" s="154" t="s">
        <v>4818</v>
      </c>
      <c r="B1106" s="154" t="s">
        <v>16004</v>
      </c>
      <c r="C1106" s="154" t="s">
        <v>23301</v>
      </c>
      <c r="D1106" s="154" t="s">
        <v>4819</v>
      </c>
      <c r="E1106" s="154" t="s">
        <v>15439</v>
      </c>
      <c r="F1106" s="154" t="s">
        <v>14401</v>
      </c>
      <c r="G1106" s="154" t="s">
        <v>14606</v>
      </c>
      <c r="H1106" s="154" t="s">
        <v>4820</v>
      </c>
      <c r="I1106" s="154" t="s">
        <v>4821</v>
      </c>
      <c r="J1106" s="154">
        <v>2140903684</v>
      </c>
      <c r="K1106" s="154" t="s">
        <v>4821</v>
      </c>
      <c r="L1106" s="154" t="s">
        <v>23302</v>
      </c>
      <c r="N1106" s="154" t="s">
        <v>15792</v>
      </c>
      <c r="P1106" s="154" t="s">
        <v>14740</v>
      </c>
      <c r="Q1106" s="154" t="s">
        <v>23303</v>
      </c>
      <c r="R1106" s="154" t="s">
        <v>4816</v>
      </c>
      <c r="S1106" s="154" t="s">
        <v>4816</v>
      </c>
      <c r="T1106" s="154" t="s">
        <v>23304</v>
      </c>
      <c r="U1106" s="154">
        <v>5255127354</v>
      </c>
      <c r="V1106" s="154" t="s">
        <v>23305</v>
      </c>
      <c r="Z1106" s="154" t="s">
        <v>14745</v>
      </c>
      <c r="AC1106" s="154" t="s">
        <v>14746</v>
      </c>
      <c r="AD1106" s="154" t="s">
        <v>23306</v>
      </c>
      <c r="AE1106" s="154" t="s">
        <v>14746</v>
      </c>
      <c r="AF1106" s="154" t="s">
        <v>23307</v>
      </c>
    </row>
    <row r="1107" spans="1:32">
      <c r="A1107" s="154" t="s">
        <v>10178</v>
      </c>
      <c r="B1107" s="154" t="s">
        <v>14305</v>
      </c>
      <c r="C1107" s="154" t="s">
        <v>23308</v>
      </c>
      <c r="D1107" s="154" t="s">
        <v>23310</v>
      </c>
      <c r="E1107" s="154" t="s">
        <v>14333</v>
      </c>
      <c r="F1107" s="154" t="s">
        <v>14325</v>
      </c>
      <c r="G1107" s="154" t="s">
        <v>23313</v>
      </c>
      <c r="H1107" s="154" t="s">
        <v>23309</v>
      </c>
      <c r="I1107" s="154">
        <v>0</v>
      </c>
      <c r="J1107" s="154">
        <v>0</v>
      </c>
      <c r="K1107" s="154">
        <v>0</v>
      </c>
      <c r="M1107" s="154" t="s">
        <v>10179</v>
      </c>
      <c r="N1107" s="154" t="s">
        <v>14910</v>
      </c>
      <c r="O1107" s="154" t="s">
        <v>14794</v>
      </c>
      <c r="P1107" s="154" t="s">
        <v>14740</v>
      </c>
      <c r="Q1107" s="154">
        <v>0</v>
      </c>
      <c r="R1107" s="154">
        <v>0</v>
      </c>
      <c r="S1107" s="154">
        <v>0</v>
      </c>
      <c r="T1107" s="154" t="s">
        <v>14900</v>
      </c>
      <c r="U1107" s="154" t="s">
        <v>23311</v>
      </c>
      <c r="V1107" s="154" t="s">
        <v>23312</v>
      </c>
      <c r="W1107" s="154">
        <v>0</v>
      </c>
      <c r="X1107" s="154">
        <v>0</v>
      </c>
      <c r="Y1107" s="154">
        <v>0</v>
      </c>
      <c r="Z1107" s="154" t="s">
        <v>14745</v>
      </c>
      <c r="AA1107" s="154">
        <v>0</v>
      </c>
      <c r="AB1107" s="154">
        <v>0</v>
      </c>
      <c r="AC1107" s="154" t="s">
        <v>14746</v>
      </c>
      <c r="AE1107" s="154" t="s">
        <v>14747</v>
      </c>
      <c r="AF1107" s="154" t="s">
        <v>14748</v>
      </c>
    </row>
    <row r="1108" spans="1:32">
      <c r="A1108" s="154" t="s">
        <v>7201</v>
      </c>
      <c r="B1108" s="154" t="s">
        <v>14305</v>
      </c>
      <c r="C1108" s="154" t="s">
        <v>23314</v>
      </c>
      <c r="D1108" s="154" t="s">
        <v>7202</v>
      </c>
      <c r="E1108" s="154" t="s">
        <v>14333</v>
      </c>
      <c r="F1108" s="154" t="s">
        <v>14325</v>
      </c>
      <c r="H1108" s="154" t="s">
        <v>7203</v>
      </c>
      <c r="N1108" s="154" t="s">
        <v>14783</v>
      </c>
      <c r="O1108" s="154" t="s">
        <v>14739</v>
      </c>
      <c r="P1108" s="154" t="s">
        <v>14740</v>
      </c>
      <c r="Q1108" s="154" t="s">
        <v>23315</v>
      </c>
      <c r="R1108" s="154">
        <v>0</v>
      </c>
      <c r="S1108" s="154">
        <v>0</v>
      </c>
      <c r="T1108" s="154" t="s">
        <v>14797</v>
      </c>
      <c r="U1108" s="154">
        <v>1580647240</v>
      </c>
      <c r="V1108" s="154" t="s">
        <v>23315</v>
      </c>
      <c r="Z1108" s="154" t="s">
        <v>14745</v>
      </c>
      <c r="AC1108" s="154" t="s">
        <v>14746</v>
      </c>
      <c r="AE1108" s="154" t="s">
        <v>15226</v>
      </c>
      <c r="AF1108" s="154" t="s">
        <v>14748</v>
      </c>
    </row>
    <row r="1109" spans="1:32">
      <c r="A1109" s="154" t="s">
        <v>18169</v>
      </c>
      <c r="B1109" s="154" t="s">
        <v>16004</v>
      </c>
      <c r="C1109" s="154" t="s">
        <v>11536</v>
      </c>
      <c r="D1109" s="154" t="s">
        <v>11538</v>
      </c>
      <c r="E1109" s="154" t="s">
        <v>14704</v>
      </c>
      <c r="F1109" s="154" t="s">
        <v>14467</v>
      </c>
      <c r="G1109" s="154" t="s">
        <v>23318</v>
      </c>
      <c r="H1109" s="154" t="s">
        <v>11539</v>
      </c>
      <c r="N1109" s="154" t="s">
        <v>14803</v>
      </c>
      <c r="O1109" s="154" t="s">
        <v>14804</v>
      </c>
      <c r="P1109" s="154" t="s">
        <v>14740</v>
      </c>
      <c r="Q1109" s="154" t="s">
        <v>23316</v>
      </c>
      <c r="R1109" s="154">
        <v>0</v>
      </c>
      <c r="S1109" s="154">
        <v>0</v>
      </c>
      <c r="T1109" s="154" t="s">
        <v>14907</v>
      </c>
      <c r="U1109" s="154">
        <v>564237256</v>
      </c>
      <c r="V1109" s="154" t="s">
        <v>23317</v>
      </c>
      <c r="Z1109" s="154" t="s">
        <v>14745</v>
      </c>
      <c r="AC1109" s="154" t="s">
        <v>14746</v>
      </c>
      <c r="AE1109" s="154" t="s">
        <v>14747</v>
      </c>
      <c r="AF1109" s="154" t="s">
        <v>14748</v>
      </c>
    </row>
    <row r="1110" spans="1:32">
      <c r="A1110" s="154" t="s">
        <v>16375</v>
      </c>
      <c r="B1110" s="154" t="s">
        <v>16004</v>
      </c>
      <c r="C1110" s="154" t="s">
        <v>11536</v>
      </c>
      <c r="D1110" s="154" t="s">
        <v>16376</v>
      </c>
      <c r="E1110" s="154" t="s">
        <v>14704</v>
      </c>
      <c r="F1110" s="154" t="s">
        <v>14467</v>
      </c>
      <c r="G1110" s="154" t="s">
        <v>16377</v>
      </c>
      <c r="H1110" s="154">
        <v>0</v>
      </c>
      <c r="I1110" s="154" t="s">
        <v>1453</v>
      </c>
      <c r="J1110" s="154" t="s">
        <v>1453</v>
      </c>
      <c r="K1110" s="154" t="s">
        <v>1453</v>
      </c>
      <c r="M1110" s="154" t="s">
        <v>1453</v>
      </c>
      <c r="N1110" s="154" t="s">
        <v>15933</v>
      </c>
      <c r="O1110" s="154" t="s">
        <v>14917</v>
      </c>
      <c r="P1110" s="154" t="s">
        <v>14795</v>
      </c>
      <c r="Q1110" s="154" t="s">
        <v>15418</v>
      </c>
      <c r="R1110" s="154" t="s">
        <v>1453</v>
      </c>
      <c r="S1110" s="154" t="s">
        <v>1453</v>
      </c>
      <c r="T1110" s="154" t="s">
        <v>1453</v>
      </c>
      <c r="U1110" s="154" t="s">
        <v>1453</v>
      </c>
      <c r="V1110" s="154" t="s">
        <v>1453</v>
      </c>
      <c r="W1110" s="154" t="s">
        <v>1453</v>
      </c>
      <c r="X1110" s="154" t="s">
        <v>1453</v>
      </c>
      <c r="Y1110" s="154" t="s">
        <v>1453</v>
      </c>
      <c r="Z1110" s="154" t="s">
        <v>14745</v>
      </c>
      <c r="AB1110" s="154" t="s">
        <v>1453</v>
      </c>
      <c r="AC1110" s="154" t="s">
        <v>14746</v>
      </c>
      <c r="AD1110" s="154" t="s">
        <v>16378</v>
      </c>
      <c r="AE1110" s="154" t="s">
        <v>14747</v>
      </c>
      <c r="AF1110" s="154" t="s">
        <v>14748</v>
      </c>
    </row>
    <row r="1111" spans="1:32">
      <c r="A1111" s="154" t="s">
        <v>1763</v>
      </c>
      <c r="B1111" s="154" t="s">
        <v>16004</v>
      </c>
      <c r="C1111" s="154" t="s">
        <v>1762</v>
      </c>
      <c r="D1111" s="154" t="s">
        <v>1764</v>
      </c>
      <c r="E1111" s="154" t="s">
        <v>6</v>
      </c>
      <c r="G1111" s="154" t="s">
        <v>14606</v>
      </c>
      <c r="H1111" s="154" t="s">
        <v>1765</v>
      </c>
      <c r="J1111" s="154" t="s">
        <v>1766</v>
      </c>
      <c r="AC1111" s="154" t="s">
        <v>14746</v>
      </c>
    </row>
    <row r="1112" spans="1:32">
      <c r="A1112" s="154" t="s">
        <v>11041</v>
      </c>
      <c r="B1112" s="154" t="s">
        <v>16004</v>
      </c>
      <c r="C1112" s="154" t="s">
        <v>11040</v>
      </c>
      <c r="D1112" s="154" t="s">
        <v>11042</v>
      </c>
      <c r="E1112" s="154" t="s">
        <v>14466</v>
      </c>
      <c r="F1112" s="154" t="s">
        <v>14686</v>
      </c>
      <c r="G1112" s="154" t="s">
        <v>23322</v>
      </c>
      <c r="H1112" s="154" t="s">
        <v>11043</v>
      </c>
      <c r="N1112" s="154" t="s">
        <v>15821</v>
      </c>
      <c r="O1112" s="154" t="s">
        <v>15331</v>
      </c>
      <c r="P1112" s="154" t="s">
        <v>14740</v>
      </c>
      <c r="Q1112" s="154" t="s">
        <v>23319</v>
      </c>
      <c r="R1112" s="154">
        <v>0</v>
      </c>
      <c r="S1112" s="154">
        <v>0</v>
      </c>
      <c r="T1112" s="154" t="s">
        <v>23320</v>
      </c>
      <c r="U1112" s="154">
        <v>2502100506</v>
      </c>
      <c r="V1112" s="154" t="s">
        <v>23321</v>
      </c>
      <c r="Z1112" s="154" t="s">
        <v>14745</v>
      </c>
      <c r="AC1112" s="154" t="s">
        <v>14746</v>
      </c>
      <c r="AE1112" s="154" t="s">
        <v>14747</v>
      </c>
      <c r="AF1112" s="154" t="s">
        <v>14748</v>
      </c>
    </row>
    <row r="1113" spans="1:32">
      <c r="A1113" s="154" t="s">
        <v>6489</v>
      </c>
      <c r="B1113" s="154" t="s">
        <v>14735</v>
      </c>
      <c r="C1113" s="154" t="s">
        <v>23323</v>
      </c>
      <c r="D1113" s="154" t="s">
        <v>6490</v>
      </c>
      <c r="E1113" s="154" t="s">
        <v>14324</v>
      </c>
      <c r="F1113" s="154" t="s">
        <v>15378</v>
      </c>
      <c r="G1113" s="154" t="s">
        <v>23326</v>
      </c>
      <c r="H1113" s="154" t="s">
        <v>6491</v>
      </c>
      <c r="J1113" s="154" t="s">
        <v>6491</v>
      </c>
      <c r="N1113" s="154" t="s">
        <v>15434</v>
      </c>
      <c r="O1113" s="154" t="s">
        <v>14804</v>
      </c>
      <c r="P1113" s="154" t="s">
        <v>14740</v>
      </c>
      <c r="Q1113" s="154" t="s">
        <v>23324</v>
      </c>
      <c r="R1113" s="154" t="s">
        <v>4816</v>
      </c>
      <c r="S1113" s="154" t="s">
        <v>4816</v>
      </c>
      <c r="T1113" s="154" t="s">
        <v>14797</v>
      </c>
      <c r="U1113" s="154">
        <v>4741090443</v>
      </c>
      <c r="V1113" s="154" t="s">
        <v>23325</v>
      </c>
      <c r="Z1113" s="154" t="s">
        <v>14745</v>
      </c>
      <c r="AC1113" s="154" t="s">
        <v>14746</v>
      </c>
      <c r="AE1113" s="154" t="s">
        <v>15226</v>
      </c>
      <c r="AF1113" s="154" t="s">
        <v>14748</v>
      </c>
    </row>
    <row r="1114" spans="1:32">
      <c r="A1114" s="154" t="s">
        <v>18170</v>
      </c>
      <c r="B1114" s="154" t="s">
        <v>15303</v>
      </c>
      <c r="C1114" s="154" t="s">
        <v>13430</v>
      </c>
      <c r="D1114" s="154" t="s">
        <v>23328</v>
      </c>
      <c r="E1114" s="154" t="s">
        <v>14466</v>
      </c>
      <c r="F1114" s="154" t="s">
        <v>23331</v>
      </c>
      <c r="G1114" s="154" t="s">
        <v>23332</v>
      </c>
      <c r="H1114" s="154" t="s">
        <v>23327</v>
      </c>
      <c r="N1114" s="154" t="s">
        <v>15821</v>
      </c>
      <c r="O1114" s="154" t="s">
        <v>15331</v>
      </c>
      <c r="P1114" s="154" t="s">
        <v>14740</v>
      </c>
      <c r="Q1114" s="154" t="s">
        <v>23329</v>
      </c>
      <c r="R1114" s="154">
        <v>0</v>
      </c>
      <c r="S1114" s="154">
        <v>0</v>
      </c>
      <c r="T1114" s="154" t="s">
        <v>14797</v>
      </c>
      <c r="U1114" s="154">
        <v>8210329006</v>
      </c>
      <c r="V1114" s="154" t="s">
        <v>23330</v>
      </c>
      <c r="Z1114" s="154" t="s">
        <v>14745</v>
      </c>
      <c r="AC1114" s="154" t="s">
        <v>14746</v>
      </c>
      <c r="AE1114" s="154" t="s">
        <v>14747</v>
      </c>
      <c r="AF1114" s="154" t="s">
        <v>14748</v>
      </c>
    </row>
    <row r="1115" spans="1:32">
      <c r="A1115" s="154" t="s">
        <v>18171</v>
      </c>
      <c r="B1115" s="154" t="s">
        <v>14305</v>
      </c>
      <c r="C1115" s="154" t="s">
        <v>12323</v>
      </c>
      <c r="D1115" s="154" t="s">
        <v>12325</v>
      </c>
      <c r="E1115" s="154" t="s">
        <v>14276</v>
      </c>
      <c r="F1115" s="154" t="s">
        <v>15495</v>
      </c>
      <c r="G1115" s="154" t="s">
        <v>23334</v>
      </c>
      <c r="H1115" s="154">
        <v>85290005595</v>
      </c>
      <c r="N1115" s="154" t="s">
        <v>15519</v>
      </c>
      <c r="O1115" s="154" t="s">
        <v>14833</v>
      </c>
      <c r="P1115" s="154" t="s">
        <v>14740</v>
      </c>
      <c r="Q1115" s="154" t="s">
        <v>23333</v>
      </c>
      <c r="R1115" s="154">
        <v>0</v>
      </c>
      <c r="S1115" s="154">
        <v>0</v>
      </c>
      <c r="T1115" s="154" t="s">
        <v>14797</v>
      </c>
      <c r="U1115" s="154">
        <v>6760331757</v>
      </c>
      <c r="V1115" s="154" t="s">
        <v>23333</v>
      </c>
      <c r="Z1115" s="154" t="s">
        <v>14745</v>
      </c>
      <c r="AC1115" s="154" t="s">
        <v>14746</v>
      </c>
      <c r="AE1115" s="154" t="s">
        <v>14747</v>
      </c>
      <c r="AF1115" s="154" t="s">
        <v>14748</v>
      </c>
    </row>
    <row r="1116" spans="1:32">
      <c r="A1116" s="154" t="s">
        <v>18172</v>
      </c>
      <c r="B1116" s="154" t="s">
        <v>15303</v>
      </c>
      <c r="C1116" s="154" t="s">
        <v>12323</v>
      </c>
      <c r="D1116" s="154" t="s">
        <v>23336</v>
      </c>
      <c r="E1116" s="154" t="s">
        <v>23337</v>
      </c>
      <c r="F1116" s="154" t="s">
        <v>23337</v>
      </c>
      <c r="H1116" s="154">
        <v>85290005595</v>
      </c>
      <c r="I1116" s="154" t="s">
        <v>23335</v>
      </c>
      <c r="J1116" s="154" t="s">
        <v>1453</v>
      </c>
      <c r="K1116" s="154" t="s">
        <v>23335</v>
      </c>
      <c r="M1116" s="154" t="s">
        <v>1453</v>
      </c>
      <c r="N1116" s="154" t="s">
        <v>15519</v>
      </c>
      <c r="O1116" s="154" t="s">
        <v>14833</v>
      </c>
      <c r="P1116" s="154" t="s">
        <v>14795</v>
      </c>
      <c r="Q1116" s="154" t="s">
        <v>23333</v>
      </c>
      <c r="R1116" s="154" t="s">
        <v>1453</v>
      </c>
      <c r="S1116" s="154" t="s">
        <v>1453</v>
      </c>
      <c r="T1116" s="154" t="s">
        <v>14797</v>
      </c>
      <c r="U1116" s="154">
        <v>6760331757</v>
      </c>
      <c r="V1116" s="154" t="s">
        <v>23333</v>
      </c>
      <c r="W1116" s="154" t="s">
        <v>1453</v>
      </c>
      <c r="X1116" s="154" t="s">
        <v>1453</v>
      </c>
      <c r="Y1116" s="154" t="s">
        <v>1453</v>
      </c>
      <c r="Z1116" s="154" t="s">
        <v>14745</v>
      </c>
      <c r="AA1116" s="154" t="s">
        <v>1453</v>
      </c>
      <c r="AB1116" s="154" t="s">
        <v>1453</v>
      </c>
      <c r="AC1116" s="154" t="s">
        <v>14746</v>
      </c>
      <c r="AE1116" s="154" t="s">
        <v>14747</v>
      </c>
      <c r="AF1116" s="154" t="s">
        <v>14748</v>
      </c>
    </row>
    <row r="1117" spans="1:32">
      <c r="A1117" s="154" t="s">
        <v>7043</v>
      </c>
      <c r="B1117" s="154" t="s">
        <v>16004</v>
      </c>
      <c r="C1117" s="154" t="s">
        <v>23338</v>
      </c>
      <c r="D1117" s="154" t="s">
        <v>7044</v>
      </c>
      <c r="E1117" s="154" t="s">
        <v>19109</v>
      </c>
      <c r="F1117" s="154" t="s">
        <v>17153</v>
      </c>
      <c r="G1117" s="154" t="s">
        <v>23342</v>
      </c>
      <c r="H1117" s="154" t="s">
        <v>7045</v>
      </c>
      <c r="I1117" s="154" t="s">
        <v>7046</v>
      </c>
      <c r="J1117" s="154" t="s">
        <v>7047</v>
      </c>
      <c r="K1117" s="154" t="s">
        <v>7046</v>
      </c>
      <c r="N1117" s="154" t="s">
        <v>14803</v>
      </c>
      <c r="O1117" s="154" t="s">
        <v>14804</v>
      </c>
      <c r="P1117" s="154" t="s">
        <v>14740</v>
      </c>
      <c r="Q1117" s="154" t="s">
        <v>23339</v>
      </c>
      <c r="R1117" s="154" t="s">
        <v>23339</v>
      </c>
      <c r="S1117" s="154" t="s">
        <v>23339</v>
      </c>
      <c r="T1117" s="154" t="s">
        <v>14797</v>
      </c>
      <c r="U1117" s="154" t="s">
        <v>23340</v>
      </c>
      <c r="V1117" s="154" t="s">
        <v>23341</v>
      </c>
      <c r="Z1117" s="154" t="s">
        <v>14745</v>
      </c>
      <c r="AC1117" s="154" t="s">
        <v>14746</v>
      </c>
      <c r="AE1117" s="154" t="s">
        <v>15226</v>
      </c>
      <c r="AF1117" s="154" t="s">
        <v>14748</v>
      </c>
    </row>
    <row r="1118" spans="1:32">
      <c r="A1118" s="154" t="s">
        <v>7083</v>
      </c>
      <c r="B1118" s="154" t="s">
        <v>16004</v>
      </c>
      <c r="C1118" s="154" t="s">
        <v>23343</v>
      </c>
      <c r="D1118" s="154" t="s">
        <v>7084</v>
      </c>
      <c r="E1118" s="154" t="s">
        <v>19228</v>
      </c>
      <c r="F1118" s="154" t="s">
        <v>23349</v>
      </c>
      <c r="G1118" s="154" t="s">
        <v>23352</v>
      </c>
      <c r="H1118" s="154">
        <v>5746746</v>
      </c>
      <c r="I1118" s="154" t="s">
        <v>7085</v>
      </c>
      <c r="J1118" s="154">
        <v>5746748</v>
      </c>
      <c r="K1118" s="154" t="s">
        <v>7085</v>
      </c>
      <c r="N1118" s="154" t="s">
        <v>14848</v>
      </c>
      <c r="O1118" s="154" t="s">
        <v>14804</v>
      </c>
      <c r="P1118" s="154" t="s">
        <v>14740</v>
      </c>
      <c r="Q1118" s="154" t="s">
        <v>23344</v>
      </c>
      <c r="R1118" s="154" t="s">
        <v>23345</v>
      </c>
      <c r="S1118" s="154" t="s">
        <v>23346</v>
      </c>
      <c r="T1118" s="154" t="s">
        <v>23347</v>
      </c>
      <c r="U1118" s="154">
        <v>165000572132</v>
      </c>
      <c r="V1118" s="154" t="s">
        <v>23348</v>
      </c>
      <c r="Z1118" s="154" t="s">
        <v>14745</v>
      </c>
      <c r="AC1118" s="154" t="s">
        <v>14746</v>
      </c>
      <c r="AD1118" s="154" t="s">
        <v>23350</v>
      </c>
      <c r="AE1118" s="154" t="s">
        <v>14746</v>
      </c>
      <c r="AF1118" s="154" t="s">
        <v>23351</v>
      </c>
    </row>
    <row r="1119" spans="1:32">
      <c r="A1119" s="154" t="s">
        <v>12861</v>
      </c>
      <c r="B1119" s="154" t="s">
        <v>14305</v>
      </c>
      <c r="C1119" s="154" t="s">
        <v>12860</v>
      </c>
      <c r="D1119" s="154" t="s">
        <v>12862</v>
      </c>
      <c r="E1119" s="154" t="s">
        <v>14276</v>
      </c>
      <c r="F1119" s="154" t="s">
        <v>14325</v>
      </c>
      <c r="H1119" s="154" t="s">
        <v>12863</v>
      </c>
      <c r="I1119" s="154" t="s">
        <v>1453</v>
      </c>
      <c r="J1119" s="154" t="s">
        <v>1453</v>
      </c>
      <c r="K1119" s="154" t="s">
        <v>1453</v>
      </c>
      <c r="M1119" s="154" t="s">
        <v>1453</v>
      </c>
      <c r="N1119" s="154" t="s">
        <v>19129</v>
      </c>
      <c r="O1119" s="154" t="s">
        <v>19035</v>
      </c>
      <c r="P1119" s="154" t="s">
        <v>14740</v>
      </c>
      <c r="Q1119" s="154" t="s">
        <v>23353</v>
      </c>
      <c r="R1119" s="154">
        <v>0</v>
      </c>
      <c r="S1119" s="154">
        <v>0</v>
      </c>
      <c r="T1119" s="154" t="s">
        <v>14850</v>
      </c>
      <c r="U1119" s="154" t="s">
        <v>23354</v>
      </c>
      <c r="V1119" s="154" t="s">
        <v>23353</v>
      </c>
      <c r="W1119" s="154" t="s">
        <v>1453</v>
      </c>
      <c r="X1119" s="154" t="s">
        <v>1453</v>
      </c>
      <c r="Y1119" s="154" t="s">
        <v>1453</v>
      </c>
      <c r="Z1119" s="154" t="s">
        <v>14745</v>
      </c>
      <c r="AC1119" s="154" t="s">
        <v>14746</v>
      </c>
      <c r="AE1119" s="154" t="s">
        <v>14747</v>
      </c>
      <c r="AF1119" s="154" t="s">
        <v>14748</v>
      </c>
    </row>
    <row r="1120" spans="1:32">
      <c r="A1120" s="154" t="s">
        <v>8451</v>
      </c>
      <c r="B1120" s="154" t="s">
        <v>16004</v>
      </c>
      <c r="C1120" s="154" t="s">
        <v>23355</v>
      </c>
      <c r="D1120" s="154" t="s">
        <v>8452</v>
      </c>
      <c r="E1120" s="154" t="s">
        <v>14704</v>
      </c>
      <c r="F1120" s="154" t="s">
        <v>14467</v>
      </c>
      <c r="G1120" s="154" t="s">
        <v>1453</v>
      </c>
      <c r="H1120" s="154">
        <v>81294462452</v>
      </c>
      <c r="I1120" s="154" t="s">
        <v>8453</v>
      </c>
      <c r="J1120" s="154" t="s">
        <v>1453</v>
      </c>
      <c r="K1120" s="154" t="s">
        <v>8453</v>
      </c>
      <c r="M1120" s="154" t="s">
        <v>1453</v>
      </c>
      <c r="N1120" s="154" t="s">
        <v>15021</v>
      </c>
      <c r="O1120" s="154" t="s">
        <v>14794</v>
      </c>
      <c r="P1120" s="154" t="s">
        <v>14795</v>
      </c>
      <c r="Q1120" s="154" t="s">
        <v>23356</v>
      </c>
      <c r="R1120" s="154" t="s">
        <v>1453</v>
      </c>
      <c r="S1120" s="154" t="s">
        <v>1453</v>
      </c>
      <c r="T1120" s="154" t="s">
        <v>23357</v>
      </c>
      <c r="U1120" s="154">
        <v>141801000074300</v>
      </c>
      <c r="V1120" s="154" t="s">
        <v>14850</v>
      </c>
      <c r="W1120" s="154" t="s">
        <v>1453</v>
      </c>
      <c r="X1120" s="154" t="s">
        <v>1453</v>
      </c>
      <c r="Y1120" s="154" t="s">
        <v>1453</v>
      </c>
      <c r="Z1120" s="154" t="s">
        <v>14745</v>
      </c>
      <c r="AA1120" s="154" t="s">
        <v>1453</v>
      </c>
      <c r="AB1120" s="154" t="s">
        <v>1453</v>
      </c>
      <c r="AC1120" s="154" t="s">
        <v>14746</v>
      </c>
      <c r="AD1120" s="154" t="s">
        <v>23358</v>
      </c>
      <c r="AE1120" s="154" t="s">
        <v>14746</v>
      </c>
      <c r="AF1120" s="154" t="s">
        <v>16903</v>
      </c>
    </row>
    <row r="1121" spans="1:32">
      <c r="A1121" s="154" t="s">
        <v>18173</v>
      </c>
      <c r="B1121" s="154" t="s">
        <v>16004</v>
      </c>
      <c r="C1121" s="154" t="s">
        <v>23359</v>
      </c>
      <c r="D1121" s="154" t="s">
        <v>23361</v>
      </c>
      <c r="E1121" s="154" t="s">
        <v>14704</v>
      </c>
      <c r="F1121" s="154" t="s">
        <v>14467</v>
      </c>
      <c r="G1121" s="154" t="s">
        <v>23363</v>
      </c>
      <c r="H1121" s="154" t="s">
        <v>23360</v>
      </c>
      <c r="N1121" s="154" t="s">
        <v>15434</v>
      </c>
      <c r="O1121" s="154" t="s">
        <v>14804</v>
      </c>
      <c r="P1121" s="154" t="s">
        <v>14740</v>
      </c>
      <c r="Q1121" s="154" t="s">
        <v>23362</v>
      </c>
      <c r="R1121" s="154">
        <v>0</v>
      </c>
      <c r="S1121" s="154">
        <v>0</v>
      </c>
      <c r="T1121" s="154" t="s">
        <v>14785</v>
      </c>
      <c r="U1121" s="154">
        <v>1240009955718</v>
      </c>
      <c r="V1121" s="154" t="s">
        <v>23359</v>
      </c>
      <c r="Z1121" s="154" t="s">
        <v>14745</v>
      </c>
      <c r="AC1121" s="154" t="s">
        <v>14746</v>
      </c>
      <c r="AD1121" s="154">
        <v>839030947067000</v>
      </c>
      <c r="AE1121" s="154" t="s">
        <v>14755</v>
      </c>
      <c r="AF1121" s="154" t="s">
        <v>14748</v>
      </c>
    </row>
    <row r="1122" spans="1:32">
      <c r="A1122" s="154" t="s">
        <v>9916</v>
      </c>
      <c r="B1122" s="154" t="s">
        <v>14305</v>
      </c>
      <c r="C1122" s="154" t="s">
        <v>23364</v>
      </c>
      <c r="D1122" s="154" t="s">
        <v>9917</v>
      </c>
      <c r="E1122" s="154" t="s">
        <v>14276</v>
      </c>
      <c r="F1122" s="154" t="s">
        <v>14397</v>
      </c>
      <c r="G1122" s="154" t="s">
        <v>23367</v>
      </c>
      <c r="H1122" s="154" t="s">
        <v>9918</v>
      </c>
      <c r="N1122" s="154" t="s">
        <v>14848</v>
      </c>
      <c r="O1122" s="154" t="s">
        <v>14804</v>
      </c>
      <c r="P1122" s="154" t="s">
        <v>14740</v>
      </c>
      <c r="Q1122" s="154" t="s">
        <v>23365</v>
      </c>
      <c r="R1122" s="154">
        <v>0</v>
      </c>
      <c r="S1122" s="154">
        <v>0</v>
      </c>
      <c r="T1122" s="154" t="s">
        <v>14797</v>
      </c>
      <c r="U1122" s="154">
        <v>5885139890</v>
      </c>
      <c r="V1122" s="154" t="s">
        <v>23366</v>
      </c>
      <c r="Z1122" s="154" t="s">
        <v>14745</v>
      </c>
      <c r="AC1122" s="154" t="s">
        <v>14746</v>
      </c>
      <c r="AE1122" s="154" t="s">
        <v>15226</v>
      </c>
      <c r="AF1122" s="154" t="s">
        <v>14748</v>
      </c>
    </row>
    <row r="1123" spans="1:32">
      <c r="A1123" s="154" t="s">
        <v>18174</v>
      </c>
      <c r="B1123" s="154" t="s">
        <v>16004</v>
      </c>
      <c r="C1123" s="154" t="s">
        <v>23368</v>
      </c>
      <c r="D1123" s="154" t="s">
        <v>23370</v>
      </c>
      <c r="E1123" s="154" t="s">
        <v>14704</v>
      </c>
      <c r="F1123" s="154" t="s">
        <v>21597</v>
      </c>
      <c r="G1123" s="154" t="s">
        <v>23373</v>
      </c>
      <c r="H1123" s="154" t="s">
        <v>23369</v>
      </c>
      <c r="N1123" s="154" t="s">
        <v>14848</v>
      </c>
      <c r="O1123" s="154" t="s">
        <v>14804</v>
      </c>
      <c r="P1123" s="154" t="s">
        <v>14740</v>
      </c>
      <c r="Q1123" s="154" t="s">
        <v>23371</v>
      </c>
      <c r="R1123" s="154">
        <v>0</v>
      </c>
      <c r="S1123" s="154">
        <v>0</v>
      </c>
      <c r="T1123" s="154" t="s">
        <v>14797</v>
      </c>
      <c r="U1123" s="154">
        <v>87900477889</v>
      </c>
      <c r="V1123" s="154" t="s">
        <v>23372</v>
      </c>
      <c r="Z1123" s="154" t="s">
        <v>14745</v>
      </c>
      <c r="AC1123" s="154" t="s">
        <v>14746</v>
      </c>
      <c r="AD1123" s="154">
        <v>24170045029000</v>
      </c>
      <c r="AE1123" s="154" t="s">
        <v>14755</v>
      </c>
      <c r="AF1123" s="154" t="s">
        <v>14748</v>
      </c>
    </row>
    <row r="1124" spans="1:32">
      <c r="A1124" s="154" t="s">
        <v>7660</v>
      </c>
      <c r="B1124" s="154" t="s">
        <v>16004</v>
      </c>
      <c r="C1124" s="154" t="s">
        <v>23374</v>
      </c>
      <c r="D1124" s="154" t="s">
        <v>7661</v>
      </c>
      <c r="E1124" s="154" t="s">
        <v>14396</v>
      </c>
      <c r="F1124" s="154" t="s">
        <v>14397</v>
      </c>
      <c r="G1124" s="154" t="s">
        <v>23378</v>
      </c>
      <c r="H1124" s="154" t="s">
        <v>7662</v>
      </c>
      <c r="I1124" s="154" t="s">
        <v>7663</v>
      </c>
      <c r="J1124" s="154" t="s">
        <v>7664</v>
      </c>
      <c r="K1124" s="154" t="s">
        <v>7663</v>
      </c>
      <c r="N1124" s="154" t="s">
        <v>15249</v>
      </c>
      <c r="O1124" s="154" t="s">
        <v>14794</v>
      </c>
      <c r="P1124" s="154" t="s">
        <v>14740</v>
      </c>
      <c r="Q1124" s="154" t="s">
        <v>23375</v>
      </c>
      <c r="R1124" s="154" t="s">
        <v>23376</v>
      </c>
      <c r="S1124" s="154" t="s">
        <v>23376</v>
      </c>
      <c r="T1124" s="154" t="s">
        <v>14785</v>
      </c>
      <c r="U1124" s="154">
        <v>1670001232833</v>
      </c>
      <c r="V1124" s="154" t="s">
        <v>7659</v>
      </c>
      <c r="X1124" s="154">
        <v>2006</v>
      </c>
      <c r="Z1124" s="154" t="s">
        <v>14745</v>
      </c>
      <c r="AC1124" s="154" t="s">
        <v>14746</v>
      </c>
      <c r="AD1124" s="154" t="s">
        <v>23377</v>
      </c>
      <c r="AE1124" s="154" t="s">
        <v>14746</v>
      </c>
      <c r="AF1124" s="154" t="s">
        <v>16903</v>
      </c>
    </row>
    <row r="1125" spans="1:32">
      <c r="A1125" s="154" t="s">
        <v>18175</v>
      </c>
      <c r="B1125" s="154" t="s">
        <v>16004</v>
      </c>
      <c r="C1125" s="154" t="s">
        <v>23379</v>
      </c>
      <c r="D1125" s="154" t="s">
        <v>8571</v>
      </c>
      <c r="E1125" s="154" t="s">
        <v>14477</v>
      </c>
      <c r="F1125" s="154" t="s">
        <v>14480</v>
      </c>
      <c r="G1125" s="154" t="s">
        <v>23387</v>
      </c>
      <c r="H1125" s="154" t="s">
        <v>8572</v>
      </c>
      <c r="I1125" s="154" t="s">
        <v>8573</v>
      </c>
      <c r="J1125" s="154" t="s">
        <v>8574</v>
      </c>
      <c r="K1125" s="154" t="s">
        <v>8573</v>
      </c>
      <c r="M1125" s="154" t="s">
        <v>23380</v>
      </c>
      <c r="N1125" s="154" t="s">
        <v>15771</v>
      </c>
      <c r="O1125" s="154" t="s">
        <v>14988</v>
      </c>
      <c r="P1125" s="154" t="s">
        <v>14740</v>
      </c>
      <c r="Q1125" s="154" t="s">
        <v>23381</v>
      </c>
      <c r="R1125" s="154" t="s">
        <v>23382</v>
      </c>
      <c r="S1125" s="154" t="s">
        <v>23383</v>
      </c>
      <c r="T1125" s="154" t="s">
        <v>14797</v>
      </c>
      <c r="U1125" s="154" t="s">
        <v>23384</v>
      </c>
      <c r="V1125" s="154" t="s">
        <v>23385</v>
      </c>
      <c r="W1125" s="154">
        <v>1987</v>
      </c>
      <c r="X1125" s="154">
        <v>1987</v>
      </c>
      <c r="Z1125" s="154" t="s">
        <v>14745</v>
      </c>
      <c r="AB1125" s="154">
        <v>440</v>
      </c>
      <c r="AC1125" s="154" t="s">
        <v>14746</v>
      </c>
      <c r="AD1125" s="154" t="s">
        <v>23386</v>
      </c>
      <c r="AE1125" s="154" t="s">
        <v>14746</v>
      </c>
      <c r="AF1125" s="154" t="s">
        <v>16903</v>
      </c>
    </row>
    <row r="1126" spans="1:32">
      <c r="A1126" s="154" t="s">
        <v>8575</v>
      </c>
      <c r="B1126" s="154" t="s">
        <v>16004</v>
      </c>
      <c r="C1126" s="154" t="s">
        <v>23379</v>
      </c>
      <c r="D1126" s="154" t="s">
        <v>8576</v>
      </c>
      <c r="E1126" s="154" t="s">
        <v>14477</v>
      </c>
      <c r="F1126" s="154" t="s">
        <v>14480</v>
      </c>
      <c r="G1126" s="154" t="s">
        <v>23387</v>
      </c>
      <c r="H1126" s="154" t="s">
        <v>8572</v>
      </c>
      <c r="I1126" s="154" t="s">
        <v>8573</v>
      </c>
      <c r="J1126" s="154" t="s">
        <v>8574</v>
      </c>
      <c r="K1126" s="154" t="s">
        <v>8573</v>
      </c>
      <c r="M1126" s="154" t="s">
        <v>23380</v>
      </c>
      <c r="N1126" s="154" t="s">
        <v>15771</v>
      </c>
      <c r="O1126" s="154" t="s">
        <v>14988</v>
      </c>
      <c r="P1126" s="154" t="s">
        <v>14740</v>
      </c>
      <c r="Q1126" s="154" t="s">
        <v>23381</v>
      </c>
      <c r="R1126" s="154" t="s">
        <v>23382</v>
      </c>
      <c r="S1126" s="154" t="s">
        <v>23383</v>
      </c>
      <c r="T1126" s="154" t="s">
        <v>14797</v>
      </c>
      <c r="U1126" s="154" t="s">
        <v>23384</v>
      </c>
      <c r="V1126" s="154" t="s">
        <v>23385</v>
      </c>
      <c r="W1126" s="154">
        <v>1987</v>
      </c>
      <c r="X1126" s="154">
        <v>1987</v>
      </c>
      <c r="Z1126" s="154" t="s">
        <v>14745</v>
      </c>
      <c r="AB1126" s="154">
        <v>440</v>
      </c>
      <c r="AC1126" s="154" t="s">
        <v>14746</v>
      </c>
      <c r="AD1126" s="154" t="s">
        <v>23386</v>
      </c>
      <c r="AE1126" s="154" t="s">
        <v>14746</v>
      </c>
      <c r="AF1126" s="154" t="s">
        <v>16903</v>
      </c>
    </row>
    <row r="1127" spans="1:32">
      <c r="A1127" s="154" t="s">
        <v>18176</v>
      </c>
      <c r="B1127" s="154" t="s">
        <v>16004</v>
      </c>
      <c r="C1127" s="154" t="s">
        <v>23388</v>
      </c>
      <c r="D1127" s="154" t="s">
        <v>23390</v>
      </c>
      <c r="E1127" s="154" t="s">
        <v>14466</v>
      </c>
      <c r="F1127" s="154" t="s">
        <v>15319</v>
      </c>
      <c r="G1127" s="154" t="s">
        <v>23392</v>
      </c>
      <c r="H1127" s="154">
        <v>81287666756</v>
      </c>
      <c r="I1127" s="154" t="s">
        <v>23389</v>
      </c>
      <c r="J1127" s="154" t="s">
        <v>1453</v>
      </c>
      <c r="K1127" s="154" t="s">
        <v>23389</v>
      </c>
      <c r="N1127" s="154" t="s">
        <v>15942</v>
      </c>
      <c r="O1127" s="154" t="s">
        <v>14794</v>
      </c>
      <c r="P1127" s="154" t="s">
        <v>14740</v>
      </c>
      <c r="Q1127" s="154" t="s">
        <v>15279</v>
      </c>
      <c r="R1127" s="154" t="s">
        <v>1453</v>
      </c>
      <c r="S1127" s="154" t="s">
        <v>16112</v>
      </c>
      <c r="T1127" s="154" t="s">
        <v>14907</v>
      </c>
      <c r="U1127" s="154">
        <v>768808505</v>
      </c>
      <c r="V1127" s="154" t="s">
        <v>23391</v>
      </c>
      <c r="W1127" s="154" t="s">
        <v>1453</v>
      </c>
      <c r="X1127" s="154" t="s">
        <v>1453</v>
      </c>
      <c r="Z1127" s="154" t="s">
        <v>14745</v>
      </c>
      <c r="AC1127" s="154" t="s">
        <v>14746</v>
      </c>
      <c r="AE1127" s="154" t="s">
        <v>14747</v>
      </c>
      <c r="AF1127" s="154" t="s">
        <v>14748</v>
      </c>
    </row>
    <row r="1128" spans="1:32">
      <c r="A1128" s="154" t="s">
        <v>4579</v>
      </c>
      <c r="B1128" s="154" t="s">
        <v>14305</v>
      </c>
      <c r="C1128" s="154" t="s">
        <v>23393</v>
      </c>
      <c r="D1128" s="154" t="s">
        <v>4580</v>
      </c>
      <c r="E1128" s="154" t="s">
        <v>14396</v>
      </c>
      <c r="F1128" s="154" t="s">
        <v>15378</v>
      </c>
      <c r="G1128" s="154" t="s">
        <v>14606</v>
      </c>
      <c r="H1128" s="154" t="s">
        <v>4581</v>
      </c>
      <c r="J1128" s="154" t="s">
        <v>23394</v>
      </c>
      <c r="N1128" s="154" t="s">
        <v>19327</v>
      </c>
      <c r="P1128" s="154" t="s">
        <v>14740</v>
      </c>
      <c r="Q1128" s="154" t="s">
        <v>23395</v>
      </c>
      <c r="T1128" s="154" t="s">
        <v>14797</v>
      </c>
      <c r="U1128" s="154">
        <v>290668808</v>
      </c>
      <c r="V1128" s="154" t="s">
        <v>23396</v>
      </c>
      <c r="Z1128" s="154" t="s">
        <v>14745</v>
      </c>
      <c r="AC1128" s="154" t="s">
        <v>14746</v>
      </c>
      <c r="AE1128" s="154" t="s">
        <v>15226</v>
      </c>
      <c r="AF1128" s="154" t="s">
        <v>14748</v>
      </c>
    </row>
    <row r="1129" spans="1:32">
      <c r="A1129" s="154" t="s">
        <v>701</v>
      </c>
      <c r="B1129" s="154" t="s">
        <v>16004</v>
      </c>
      <c r="C1129" s="154" t="s">
        <v>23397</v>
      </c>
      <c r="D1129" s="154" t="s">
        <v>702</v>
      </c>
      <c r="E1129" s="154" t="s">
        <v>14689</v>
      </c>
      <c r="F1129" s="154" t="s">
        <v>14461</v>
      </c>
      <c r="G1129" s="154" t="s">
        <v>14606</v>
      </c>
      <c r="H1129" s="154" t="s">
        <v>703</v>
      </c>
      <c r="J1129" s="154" t="s">
        <v>704</v>
      </c>
      <c r="N1129" s="154" t="s">
        <v>15792</v>
      </c>
      <c r="P1129" s="154" t="s">
        <v>14740</v>
      </c>
      <c r="Q1129" s="154" t="s">
        <v>23398</v>
      </c>
      <c r="T1129" s="154" t="s">
        <v>14907</v>
      </c>
      <c r="U1129" s="154">
        <v>10558305</v>
      </c>
      <c r="V1129" s="154" t="s">
        <v>23399</v>
      </c>
      <c r="AC1129" s="154" t="s">
        <v>14746</v>
      </c>
    </row>
    <row r="1130" spans="1:32">
      <c r="A1130" s="154" t="s">
        <v>12411</v>
      </c>
      <c r="B1130" s="154" t="s">
        <v>16004</v>
      </c>
      <c r="C1130" s="154" t="s">
        <v>12410</v>
      </c>
      <c r="D1130" s="154" t="s">
        <v>12412</v>
      </c>
      <c r="E1130" s="154" t="s">
        <v>14499</v>
      </c>
      <c r="F1130" s="154" t="s">
        <v>14467</v>
      </c>
      <c r="G1130" s="154">
        <v>0</v>
      </c>
      <c r="H1130" s="154" t="s">
        <v>12413</v>
      </c>
      <c r="I1130" s="154" t="s">
        <v>12414</v>
      </c>
      <c r="J1130" s="154" t="s">
        <v>12415</v>
      </c>
      <c r="K1130" s="154" t="s">
        <v>12414</v>
      </c>
      <c r="M1130" s="154" t="s">
        <v>1453</v>
      </c>
      <c r="N1130" s="154" t="s">
        <v>14803</v>
      </c>
      <c r="O1130" s="154" t="s">
        <v>14804</v>
      </c>
      <c r="P1130" s="154" t="s">
        <v>14795</v>
      </c>
      <c r="Q1130" s="154">
        <v>0</v>
      </c>
      <c r="R1130" s="154">
        <v>0</v>
      </c>
      <c r="S1130" s="154">
        <v>0</v>
      </c>
      <c r="T1130" s="154" t="s">
        <v>14797</v>
      </c>
      <c r="U1130" s="154">
        <v>7160083250</v>
      </c>
      <c r="V1130" s="154" t="s">
        <v>23400</v>
      </c>
      <c r="W1130" s="154">
        <v>0</v>
      </c>
      <c r="X1130" s="154">
        <v>0</v>
      </c>
      <c r="Y1130" s="154">
        <v>0</v>
      </c>
      <c r="Z1130" s="154" t="s">
        <v>14745</v>
      </c>
      <c r="AA1130" s="154">
        <v>0</v>
      </c>
      <c r="AB1130" s="154">
        <v>0</v>
      </c>
      <c r="AC1130" s="154" t="s">
        <v>14746</v>
      </c>
      <c r="AE1130" s="154" t="s">
        <v>14747</v>
      </c>
      <c r="AF1130" s="154" t="s">
        <v>14748</v>
      </c>
    </row>
    <row r="1131" spans="1:32">
      <c r="A1131" s="154" t="s">
        <v>10777</v>
      </c>
      <c r="B1131" s="154" t="s">
        <v>16004</v>
      </c>
      <c r="C1131" s="154" t="s">
        <v>10776</v>
      </c>
      <c r="D1131" s="154" t="s">
        <v>10778</v>
      </c>
      <c r="E1131" s="154" t="s">
        <v>16255</v>
      </c>
      <c r="F1131" s="154" t="s">
        <v>17153</v>
      </c>
      <c r="H1131" s="154" t="s">
        <v>10779</v>
      </c>
      <c r="N1131" s="154" t="s">
        <v>15434</v>
      </c>
      <c r="O1131" s="154" t="s">
        <v>14804</v>
      </c>
      <c r="P1131" s="154" t="s">
        <v>14740</v>
      </c>
      <c r="Q1131" s="154" t="s">
        <v>23401</v>
      </c>
      <c r="R1131" s="154">
        <v>0</v>
      </c>
      <c r="S1131" s="154">
        <v>0</v>
      </c>
      <c r="T1131" s="154" t="s">
        <v>14907</v>
      </c>
      <c r="U1131" s="154">
        <v>1905040007</v>
      </c>
      <c r="V1131" s="154" t="s">
        <v>23402</v>
      </c>
      <c r="Z1131" s="154" t="s">
        <v>14745</v>
      </c>
      <c r="AC1131" s="154" t="s">
        <v>14746</v>
      </c>
      <c r="AD1131" s="154">
        <v>317525368422000</v>
      </c>
      <c r="AE1131" s="154" t="s">
        <v>14755</v>
      </c>
      <c r="AF1131" s="154" t="s">
        <v>14748</v>
      </c>
    </row>
    <row r="1132" spans="1:32">
      <c r="A1132" s="154" t="s">
        <v>7224</v>
      </c>
      <c r="B1132" s="154" t="s">
        <v>16004</v>
      </c>
      <c r="C1132" s="154" t="s">
        <v>23403</v>
      </c>
      <c r="D1132" s="154" t="s">
        <v>7225</v>
      </c>
      <c r="E1132" s="154" t="s">
        <v>14934</v>
      </c>
      <c r="F1132" s="154" t="s">
        <v>14401</v>
      </c>
      <c r="G1132" s="154" t="s">
        <v>23407</v>
      </c>
      <c r="H1132" s="154" t="s">
        <v>7226</v>
      </c>
      <c r="I1132" s="154" t="s">
        <v>7227</v>
      </c>
      <c r="J1132" s="154" t="s">
        <v>7226</v>
      </c>
      <c r="K1132" s="154" t="s">
        <v>7227</v>
      </c>
      <c r="N1132" s="154" t="s">
        <v>14860</v>
      </c>
      <c r="O1132" s="154" t="s">
        <v>14804</v>
      </c>
      <c r="P1132" s="154" t="s">
        <v>14740</v>
      </c>
      <c r="Q1132" s="154" t="s">
        <v>23404</v>
      </c>
      <c r="R1132" s="154" t="s">
        <v>23405</v>
      </c>
      <c r="S1132" s="154" t="s">
        <v>23404</v>
      </c>
      <c r="T1132" s="154" t="s">
        <v>14885</v>
      </c>
      <c r="U1132" s="154">
        <v>4910342555</v>
      </c>
      <c r="V1132" s="154" t="s">
        <v>23406</v>
      </c>
      <c r="Z1132" s="154" t="s">
        <v>14745</v>
      </c>
      <c r="AC1132" s="154" t="s">
        <v>14746</v>
      </c>
      <c r="AE1132" s="154" t="s">
        <v>15226</v>
      </c>
      <c r="AF1132" s="154" t="s">
        <v>14748</v>
      </c>
    </row>
    <row r="1133" spans="1:32">
      <c r="A1133" s="154" t="s">
        <v>2405</v>
      </c>
      <c r="B1133" s="154" t="s">
        <v>16004</v>
      </c>
      <c r="C1133" s="154" t="s">
        <v>2404</v>
      </c>
      <c r="E1133" s="154" t="s">
        <v>14934</v>
      </c>
      <c r="G1133" s="154" t="s">
        <v>14606</v>
      </c>
      <c r="N1133" s="154" t="s">
        <v>1459</v>
      </c>
      <c r="P1133" s="154" t="s">
        <v>14740</v>
      </c>
      <c r="T1133" s="154" t="s">
        <v>23408</v>
      </c>
      <c r="U1133" s="154" t="s">
        <v>23409</v>
      </c>
      <c r="V1133" s="154" t="s">
        <v>23410</v>
      </c>
      <c r="AC1133" s="154" t="s">
        <v>14746</v>
      </c>
    </row>
    <row r="1134" spans="1:32">
      <c r="A1134" s="154" t="s">
        <v>4111</v>
      </c>
      <c r="B1134" s="154" t="s">
        <v>16004</v>
      </c>
      <c r="C1134" s="154" t="s">
        <v>23411</v>
      </c>
      <c r="D1134" s="154" t="s">
        <v>4112</v>
      </c>
      <c r="E1134" s="154" t="s">
        <v>14396</v>
      </c>
      <c r="G1134" s="154" t="s">
        <v>14606</v>
      </c>
      <c r="H1134" s="154" t="s">
        <v>4113</v>
      </c>
      <c r="I1134" s="154" t="s">
        <v>4114</v>
      </c>
      <c r="J1134" s="154" t="s">
        <v>4115</v>
      </c>
      <c r="K1134" s="154" t="s">
        <v>4114</v>
      </c>
      <c r="N1134" s="154" t="s">
        <v>109</v>
      </c>
      <c r="P1134" s="154" t="s">
        <v>14740</v>
      </c>
      <c r="Q1134" s="154" t="s">
        <v>23412</v>
      </c>
      <c r="T1134" s="154" t="s">
        <v>14785</v>
      </c>
      <c r="U1134" s="154" t="s">
        <v>23413</v>
      </c>
      <c r="V1134" s="154" t="s">
        <v>23414</v>
      </c>
      <c r="W1134" s="154">
        <v>2011</v>
      </c>
      <c r="X1134" s="154">
        <v>2011</v>
      </c>
      <c r="Z1134" s="154" t="s">
        <v>14745</v>
      </c>
      <c r="AC1134" s="154" t="s">
        <v>14746</v>
      </c>
    </row>
    <row r="1135" spans="1:32">
      <c r="A1135" s="154" t="s">
        <v>18177</v>
      </c>
      <c r="B1135" s="154" t="s">
        <v>16004</v>
      </c>
      <c r="C1135" s="154" t="s">
        <v>23415</v>
      </c>
      <c r="D1135" s="154" t="s">
        <v>23418</v>
      </c>
      <c r="E1135" s="154" t="s">
        <v>14477</v>
      </c>
      <c r="F1135" s="154" t="s">
        <v>14581</v>
      </c>
      <c r="G1135" s="154" t="s">
        <v>23421</v>
      </c>
      <c r="H1135" s="154" t="s">
        <v>23416</v>
      </c>
      <c r="I1135" s="154" t="s">
        <v>23417</v>
      </c>
      <c r="K1135" s="154" t="s">
        <v>23417</v>
      </c>
      <c r="N1135" s="154" t="s">
        <v>14812</v>
      </c>
      <c r="O1135" s="154" t="s">
        <v>14804</v>
      </c>
      <c r="P1135" s="154" t="s">
        <v>14740</v>
      </c>
      <c r="Q1135" s="154" t="s">
        <v>23419</v>
      </c>
      <c r="R1135" s="154">
        <v>0</v>
      </c>
      <c r="S1135" s="154">
        <v>0</v>
      </c>
      <c r="T1135" s="154" t="s">
        <v>14797</v>
      </c>
      <c r="U1135" s="154">
        <v>8870400081</v>
      </c>
      <c r="V1135" s="154" t="s">
        <v>23420</v>
      </c>
      <c r="Z1135" s="154" t="s">
        <v>14745</v>
      </c>
      <c r="AC1135" s="154" t="s">
        <v>14746</v>
      </c>
      <c r="AD1135" s="154">
        <v>742260227086000</v>
      </c>
      <c r="AE1135" s="154" t="s">
        <v>14755</v>
      </c>
      <c r="AF1135" s="154" t="s">
        <v>14748</v>
      </c>
    </row>
    <row r="1136" spans="1:32">
      <c r="A1136" s="154" t="s">
        <v>18178</v>
      </c>
      <c r="B1136" s="154" t="s">
        <v>16004</v>
      </c>
      <c r="C1136" s="154" t="s">
        <v>23422</v>
      </c>
      <c r="D1136" s="154" t="s">
        <v>23426</v>
      </c>
      <c r="E1136" s="154" t="s">
        <v>16255</v>
      </c>
      <c r="F1136" s="154" t="s">
        <v>16588</v>
      </c>
      <c r="G1136" s="154" t="s">
        <v>23429</v>
      </c>
      <c r="H1136" s="154" t="s">
        <v>23423</v>
      </c>
      <c r="I1136" s="154" t="s">
        <v>23424</v>
      </c>
      <c r="J1136" s="154" t="s">
        <v>23425</v>
      </c>
      <c r="K1136" s="154" t="s">
        <v>23424</v>
      </c>
      <c r="N1136" s="154" t="s">
        <v>14860</v>
      </c>
      <c r="O1136" s="154" t="s">
        <v>14804</v>
      </c>
      <c r="P1136" s="154" t="s">
        <v>14740</v>
      </c>
      <c r="Q1136" s="154" t="s">
        <v>23427</v>
      </c>
      <c r="R1136" s="154" t="s">
        <v>1453</v>
      </c>
      <c r="S1136" s="154" t="s">
        <v>1453</v>
      </c>
      <c r="T1136" s="154" t="s">
        <v>14797</v>
      </c>
      <c r="U1136" s="154">
        <v>699511511</v>
      </c>
      <c r="V1136" s="154" t="s">
        <v>23428</v>
      </c>
      <c r="W1136" s="154">
        <v>25</v>
      </c>
      <c r="X1136" s="154">
        <v>2000</v>
      </c>
      <c r="Z1136" s="154" t="s">
        <v>14745</v>
      </c>
      <c r="AC1136" s="154" t="s">
        <v>14746</v>
      </c>
      <c r="AE1136" s="154" t="s">
        <v>14747</v>
      </c>
      <c r="AF1136" s="154" t="s">
        <v>14748</v>
      </c>
    </row>
    <row r="1137" spans="1:32">
      <c r="A1137" s="154" t="s">
        <v>1429</v>
      </c>
      <c r="B1137" s="154" t="s">
        <v>14307</v>
      </c>
      <c r="C1137" s="154" t="s">
        <v>23430</v>
      </c>
      <c r="D1137" s="154" t="s">
        <v>1430</v>
      </c>
      <c r="E1137" s="154" t="s">
        <v>14934</v>
      </c>
      <c r="F1137" s="154" t="s">
        <v>15222</v>
      </c>
      <c r="G1137" s="154" t="s">
        <v>23433</v>
      </c>
      <c r="H1137" s="154">
        <v>81391660033</v>
      </c>
      <c r="I1137" s="154" t="s">
        <v>1431</v>
      </c>
      <c r="K1137" s="154" t="s">
        <v>1431</v>
      </c>
      <c r="L1137" s="154" t="s">
        <v>23431</v>
      </c>
      <c r="N1137" s="154" t="s">
        <v>22304</v>
      </c>
      <c r="O1137" s="154" t="s">
        <v>23432</v>
      </c>
      <c r="P1137" s="154" t="s">
        <v>14740</v>
      </c>
      <c r="Q1137" s="154" t="s">
        <v>22429</v>
      </c>
      <c r="R1137" s="154" t="s">
        <v>22429</v>
      </c>
      <c r="S1137" s="154" t="s">
        <v>22429</v>
      </c>
      <c r="T1137" s="154" t="s">
        <v>14797</v>
      </c>
      <c r="U1137" s="154">
        <v>7675037159</v>
      </c>
      <c r="V1137" s="154" t="s">
        <v>1428</v>
      </c>
      <c r="AC1137" s="154" t="s">
        <v>14746</v>
      </c>
      <c r="AE1137" s="154" t="s">
        <v>15226</v>
      </c>
      <c r="AF1137" s="154" t="s">
        <v>14748</v>
      </c>
    </row>
    <row r="1138" spans="1:32">
      <c r="A1138" s="154" t="s">
        <v>11936</v>
      </c>
      <c r="B1138" s="154" t="s">
        <v>14307</v>
      </c>
      <c r="C1138" s="154" t="s">
        <v>11935</v>
      </c>
      <c r="D1138" s="154" t="s">
        <v>11937</v>
      </c>
      <c r="E1138" s="154" t="s">
        <v>14934</v>
      </c>
      <c r="F1138" s="154" t="s">
        <v>14935</v>
      </c>
      <c r="G1138" s="154" t="s">
        <v>20716</v>
      </c>
      <c r="H1138" s="154">
        <v>81361519463</v>
      </c>
      <c r="N1138" s="154" t="s">
        <v>23434</v>
      </c>
      <c r="O1138" s="154" t="s">
        <v>14988</v>
      </c>
      <c r="P1138" s="154" t="s">
        <v>14740</v>
      </c>
      <c r="Q1138" s="154" t="s">
        <v>23435</v>
      </c>
      <c r="R1138" s="154">
        <v>0</v>
      </c>
      <c r="S1138" s="154">
        <v>0</v>
      </c>
      <c r="T1138" s="154" t="s">
        <v>14850</v>
      </c>
      <c r="U1138" s="154">
        <v>335501011483530</v>
      </c>
      <c r="V1138" s="154" t="s">
        <v>11935</v>
      </c>
      <c r="Z1138" s="154" t="s">
        <v>14745</v>
      </c>
      <c r="AC1138" s="154" t="s">
        <v>14746</v>
      </c>
      <c r="AE1138" s="154" t="s">
        <v>14747</v>
      </c>
      <c r="AF1138" s="154" t="s">
        <v>14748</v>
      </c>
    </row>
    <row r="1139" spans="1:32">
      <c r="A1139" s="154" t="s">
        <v>9955</v>
      </c>
      <c r="B1139" s="154" t="s">
        <v>14307</v>
      </c>
      <c r="C1139" s="154" t="s">
        <v>23436</v>
      </c>
      <c r="D1139" s="154" t="s">
        <v>9956</v>
      </c>
      <c r="E1139" s="154" t="s">
        <v>14934</v>
      </c>
      <c r="F1139" s="154" t="s">
        <v>14935</v>
      </c>
      <c r="G1139" s="154" t="s">
        <v>23437</v>
      </c>
      <c r="H1139" s="154" t="s">
        <v>9957</v>
      </c>
      <c r="N1139" s="154" t="s">
        <v>19176</v>
      </c>
      <c r="O1139" s="154" t="s">
        <v>19177</v>
      </c>
      <c r="P1139" s="154" t="s">
        <v>14740</v>
      </c>
      <c r="Q1139" s="154" t="s">
        <v>9954</v>
      </c>
      <c r="R1139" s="154">
        <v>0</v>
      </c>
      <c r="S1139" s="154">
        <v>0</v>
      </c>
      <c r="T1139" s="154" t="s">
        <v>14850</v>
      </c>
      <c r="U1139" s="154">
        <v>27201000186564</v>
      </c>
      <c r="V1139" s="154" t="s">
        <v>9954</v>
      </c>
      <c r="Z1139" s="154" t="s">
        <v>14745</v>
      </c>
      <c r="AC1139" s="154" t="s">
        <v>14746</v>
      </c>
      <c r="AE1139" s="154" t="s">
        <v>15226</v>
      </c>
      <c r="AF1139" s="154" t="s">
        <v>14748</v>
      </c>
    </row>
    <row r="1140" spans="1:32">
      <c r="A1140" s="154" t="s">
        <v>8876</v>
      </c>
      <c r="B1140" s="154" t="s">
        <v>15303</v>
      </c>
      <c r="C1140" s="154" t="s">
        <v>23438</v>
      </c>
      <c r="D1140" s="154" t="s">
        <v>8877</v>
      </c>
      <c r="E1140" s="154" t="s">
        <v>14276</v>
      </c>
      <c r="F1140" s="154" t="s">
        <v>15378</v>
      </c>
      <c r="G1140" s="154" t="s">
        <v>23440</v>
      </c>
      <c r="H1140" s="154" t="s">
        <v>8878</v>
      </c>
      <c r="N1140" s="154" t="s">
        <v>15821</v>
      </c>
      <c r="O1140" s="154" t="s">
        <v>15331</v>
      </c>
      <c r="P1140" s="154" t="s">
        <v>14740</v>
      </c>
      <c r="Q1140" s="154" t="s">
        <v>23439</v>
      </c>
      <c r="R1140" s="154">
        <v>0</v>
      </c>
      <c r="S1140" s="154">
        <v>0</v>
      </c>
      <c r="T1140" s="154" t="s">
        <v>14785</v>
      </c>
      <c r="U1140" s="154">
        <v>1090001031483</v>
      </c>
      <c r="V1140" s="154" t="s">
        <v>8875</v>
      </c>
      <c r="Z1140" s="154" t="s">
        <v>14745</v>
      </c>
      <c r="AC1140" s="154" t="s">
        <v>14746</v>
      </c>
      <c r="AE1140" s="154" t="s">
        <v>15226</v>
      </c>
      <c r="AF1140" s="154" t="s">
        <v>14748</v>
      </c>
    </row>
    <row r="1141" spans="1:32">
      <c r="A1141" s="154" t="s">
        <v>11118</v>
      </c>
      <c r="B1141" s="154" t="s">
        <v>15303</v>
      </c>
      <c r="C1141" s="154" t="s">
        <v>11117</v>
      </c>
      <c r="D1141" s="154" t="s">
        <v>11119</v>
      </c>
      <c r="E1141" s="154" t="s">
        <v>14466</v>
      </c>
      <c r="F1141" s="154" t="s">
        <v>14467</v>
      </c>
      <c r="G1141" s="154" t="s">
        <v>23443</v>
      </c>
      <c r="H1141" s="154" t="s">
        <v>11120</v>
      </c>
      <c r="N1141" s="154" t="s">
        <v>23441</v>
      </c>
      <c r="O1141" s="154" t="s">
        <v>15480</v>
      </c>
      <c r="P1141" s="154" t="s">
        <v>14740</v>
      </c>
      <c r="Q1141" s="154" t="s">
        <v>11117</v>
      </c>
      <c r="R1141" s="154">
        <v>0</v>
      </c>
      <c r="S1141" s="154">
        <v>0</v>
      </c>
      <c r="T1141" s="154" t="s">
        <v>19795</v>
      </c>
      <c r="U1141" s="154" t="s">
        <v>23442</v>
      </c>
      <c r="V1141" s="154" t="s">
        <v>11117</v>
      </c>
      <c r="Z1141" s="154" t="s">
        <v>14745</v>
      </c>
      <c r="AC1141" s="154" t="s">
        <v>14746</v>
      </c>
      <c r="AE1141" s="154" t="s">
        <v>14747</v>
      </c>
      <c r="AF1141" s="154" t="s">
        <v>14748</v>
      </c>
    </row>
    <row r="1142" spans="1:32">
      <c r="A1142" s="154" t="s">
        <v>4782</v>
      </c>
      <c r="B1142" s="154" t="s">
        <v>16004</v>
      </c>
      <c r="C1142" s="154" t="s">
        <v>23444</v>
      </c>
      <c r="D1142" s="154" t="s">
        <v>4783</v>
      </c>
      <c r="E1142" s="154" t="s">
        <v>14934</v>
      </c>
      <c r="F1142" s="154" t="s">
        <v>16094</v>
      </c>
      <c r="G1142" s="154" t="s">
        <v>14606</v>
      </c>
      <c r="H1142" s="154" t="s">
        <v>4784</v>
      </c>
      <c r="I1142" s="154" t="s">
        <v>4785</v>
      </c>
      <c r="J1142" s="154" t="s">
        <v>4786</v>
      </c>
      <c r="K1142" s="154" t="s">
        <v>4785</v>
      </c>
      <c r="L1142" s="154" t="s">
        <v>23445</v>
      </c>
      <c r="N1142" s="154" t="s">
        <v>4292</v>
      </c>
      <c r="P1142" s="154" t="s">
        <v>14740</v>
      </c>
      <c r="Q1142" s="154" t="s">
        <v>23446</v>
      </c>
      <c r="T1142" s="154" t="s">
        <v>23447</v>
      </c>
      <c r="U1142" s="154" t="s">
        <v>23448</v>
      </c>
      <c r="V1142" s="154">
        <v>202020085</v>
      </c>
      <c r="Z1142" s="154" t="s">
        <v>14745</v>
      </c>
      <c r="AC1142" s="154" t="s">
        <v>14746</v>
      </c>
      <c r="AD1142" s="154" t="s">
        <v>23449</v>
      </c>
      <c r="AE1142" s="154" t="s">
        <v>14746</v>
      </c>
      <c r="AF1142" s="154" t="s">
        <v>23450</v>
      </c>
    </row>
    <row r="1143" spans="1:32">
      <c r="A1143" s="154" t="s">
        <v>706</v>
      </c>
      <c r="B1143" s="154" t="s">
        <v>16004</v>
      </c>
      <c r="C1143" s="154" t="s">
        <v>705</v>
      </c>
      <c r="D1143" s="154" t="s">
        <v>707</v>
      </c>
      <c r="E1143" s="154" t="s">
        <v>6</v>
      </c>
      <c r="G1143" s="154" t="s">
        <v>14606</v>
      </c>
      <c r="H1143" s="154" t="s">
        <v>708</v>
      </c>
      <c r="M1143" s="154" t="s">
        <v>6</v>
      </c>
      <c r="N1143" s="154" t="s">
        <v>19305</v>
      </c>
      <c r="P1143" s="154" t="s">
        <v>14740</v>
      </c>
      <c r="Q1143" s="154" t="s">
        <v>23451</v>
      </c>
      <c r="T1143" s="154" t="s">
        <v>6</v>
      </c>
      <c r="U1143" s="154" t="s">
        <v>6</v>
      </c>
      <c r="V1143" s="154" t="s">
        <v>6</v>
      </c>
      <c r="AC1143" s="154" t="s">
        <v>14746</v>
      </c>
    </row>
    <row r="1144" spans="1:32">
      <c r="A1144" s="154" t="s">
        <v>18179</v>
      </c>
      <c r="B1144" s="154" t="s">
        <v>16004</v>
      </c>
      <c r="C1144" s="154" t="s">
        <v>23452</v>
      </c>
      <c r="D1144" s="154" t="s">
        <v>23454</v>
      </c>
      <c r="E1144" s="154" t="s">
        <v>14477</v>
      </c>
      <c r="F1144" s="154" t="s">
        <v>14397</v>
      </c>
      <c r="G1144" s="154" t="s">
        <v>23458</v>
      </c>
      <c r="H1144" s="154" t="s">
        <v>23453</v>
      </c>
      <c r="N1144" s="154" t="s">
        <v>15434</v>
      </c>
      <c r="O1144" s="154" t="s">
        <v>14804</v>
      </c>
      <c r="P1144" s="154" t="s">
        <v>14740</v>
      </c>
      <c r="Q1144" s="154" t="s">
        <v>23455</v>
      </c>
      <c r="R1144" s="154" t="s">
        <v>1453</v>
      </c>
      <c r="S1144" s="154" t="s">
        <v>1453</v>
      </c>
      <c r="T1144" s="154" t="s">
        <v>14862</v>
      </c>
      <c r="U1144" s="154" t="s">
        <v>23456</v>
      </c>
      <c r="V1144" s="154" t="s">
        <v>23457</v>
      </c>
      <c r="Z1144" s="154" t="s">
        <v>14745</v>
      </c>
      <c r="AC1144" s="154" t="s">
        <v>14746</v>
      </c>
      <c r="AE1144" s="154" t="s">
        <v>14747</v>
      </c>
      <c r="AF1144" s="154" t="s">
        <v>14748</v>
      </c>
    </row>
    <row r="1145" spans="1:32">
      <c r="A1145" s="154" t="s">
        <v>7371</v>
      </c>
      <c r="B1145" s="154" t="s">
        <v>16004</v>
      </c>
      <c r="C1145" s="154" t="s">
        <v>23459</v>
      </c>
      <c r="D1145" s="154" t="s">
        <v>7372</v>
      </c>
      <c r="E1145" s="154" t="s">
        <v>16255</v>
      </c>
      <c r="F1145" s="154" t="s">
        <v>16443</v>
      </c>
      <c r="H1145" s="154" t="s">
        <v>23460</v>
      </c>
      <c r="J1145" s="154" t="s">
        <v>23461</v>
      </c>
      <c r="M1145" s="154" t="s">
        <v>7372</v>
      </c>
      <c r="N1145" s="154" t="s">
        <v>14910</v>
      </c>
      <c r="O1145" s="154" t="s">
        <v>14794</v>
      </c>
      <c r="P1145" s="154" t="s">
        <v>14740</v>
      </c>
      <c r="Q1145" s="154" t="s">
        <v>23462</v>
      </c>
      <c r="R1145" s="154" t="s">
        <v>23463</v>
      </c>
      <c r="S1145" s="154" t="s">
        <v>23464</v>
      </c>
      <c r="T1145" s="154" t="s">
        <v>14806</v>
      </c>
      <c r="U1145" s="154" t="s">
        <v>23465</v>
      </c>
      <c r="V1145" s="154" t="s">
        <v>23466</v>
      </c>
      <c r="Z1145" s="154" t="s">
        <v>14745</v>
      </c>
      <c r="AC1145" s="154" t="s">
        <v>14746</v>
      </c>
      <c r="AD1145" s="154" t="s">
        <v>23467</v>
      </c>
      <c r="AE1145" s="154" t="s">
        <v>14746</v>
      </c>
      <c r="AF1145" s="154" t="s">
        <v>16903</v>
      </c>
    </row>
    <row r="1146" spans="1:32">
      <c r="A1146" s="154" t="s">
        <v>11086</v>
      </c>
      <c r="B1146" s="154" t="s">
        <v>16004</v>
      </c>
      <c r="C1146" s="154" t="s">
        <v>11085</v>
      </c>
      <c r="D1146" s="154" t="s">
        <v>11087</v>
      </c>
      <c r="E1146" s="154" t="s">
        <v>14276</v>
      </c>
      <c r="F1146" s="154" t="s">
        <v>14397</v>
      </c>
      <c r="G1146" s="154" t="s">
        <v>23470</v>
      </c>
      <c r="H1146" s="154">
        <v>81197911279</v>
      </c>
      <c r="N1146" s="154" t="s">
        <v>14860</v>
      </c>
      <c r="O1146" s="154" t="s">
        <v>14804</v>
      </c>
      <c r="P1146" s="154" t="s">
        <v>14740</v>
      </c>
      <c r="Q1146" s="154" t="s">
        <v>23468</v>
      </c>
      <c r="R1146" s="154">
        <v>0</v>
      </c>
      <c r="S1146" s="154">
        <v>0</v>
      </c>
      <c r="T1146" s="154" t="s">
        <v>14797</v>
      </c>
      <c r="U1146" s="154">
        <v>3073004400</v>
      </c>
      <c r="V1146" s="154" t="s">
        <v>23469</v>
      </c>
      <c r="Z1146" s="154" t="s">
        <v>14745</v>
      </c>
      <c r="AC1146" s="154" t="s">
        <v>14746</v>
      </c>
      <c r="AE1146" s="154" t="s">
        <v>14747</v>
      </c>
      <c r="AF1146" s="154" t="s">
        <v>14748</v>
      </c>
    </row>
    <row r="1147" spans="1:32">
      <c r="A1147" s="154" t="s">
        <v>6908</v>
      </c>
      <c r="B1147" s="154" t="s">
        <v>15303</v>
      </c>
      <c r="C1147" s="154" t="s">
        <v>23471</v>
      </c>
      <c r="D1147" s="154" t="s">
        <v>6909</v>
      </c>
      <c r="E1147" s="154" t="s">
        <v>14466</v>
      </c>
      <c r="F1147" s="154" t="s">
        <v>15378</v>
      </c>
      <c r="G1147" s="154" t="s">
        <v>23475</v>
      </c>
      <c r="H1147" s="154">
        <v>82226725758</v>
      </c>
      <c r="N1147" s="154" t="s">
        <v>15886</v>
      </c>
      <c r="O1147" s="154" t="s">
        <v>14892</v>
      </c>
      <c r="P1147" s="154" t="s">
        <v>14740</v>
      </c>
      <c r="Q1147" s="154" t="s">
        <v>23472</v>
      </c>
      <c r="R1147" s="154" t="s">
        <v>4816</v>
      </c>
      <c r="S1147" s="154" t="s">
        <v>4816</v>
      </c>
      <c r="T1147" s="154" t="s">
        <v>23473</v>
      </c>
      <c r="U1147" s="154">
        <v>335704371</v>
      </c>
      <c r="V1147" s="154" t="s">
        <v>23474</v>
      </c>
      <c r="Z1147" s="154" t="s">
        <v>14745</v>
      </c>
      <c r="AC1147" s="154" t="s">
        <v>14746</v>
      </c>
      <c r="AE1147" s="154" t="s">
        <v>15226</v>
      </c>
      <c r="AF1147" s="154" t="s">
        <v>14748</v>
      </c>
    </row>
    <row r="1148" spans="1:32">
      <c r="A1148" s="154" t="s">
        <v>6538</v>
      </c>
      <c r="B1148" s="154" t="s">
        <v>16004</v>
      </c>
      <c r="C1148" s="154" t="s">
        <v>23476</v>
      </c>
      <c r="D1148" s="154" t="s">
        <v>6539</v>
      </c>
      <c r="E1148" s="154" t="s">
        <v>14324</v>
      </c>
      <c r="F1148" s="154" t="s">
        <v>15378</v>
      </c>
      <c r="G1148" s="154" t="s">
        <v>23485</v>
      </c>
      <c r="H1148" s="154" t="s">
        <v>6540</v>
      </c>
      <c r="I1148" s="154" t="s">
        <v>6541</v>
      </c>
      <c r="J1148" s="154" t="s">
        <v>6542</v>
      </c>
      <c r="K1148" s="154" t="s">
        <v>6541</v>
      </c>
      <c r="N1148" s="154" t="s">
        <v>23477</v>
      </c>
      <c r="O1148" s="154" t="s">
        <v>14794</v>
      </c>
      <c r="P1148" s="154" t="s">
        <v>14740</v>
      </c>
      <c r="Q1148" s="154" t="s">
        <v>23478</v>
      </c>
      <c r="R1148" s="154" t="s">
        <v>23479</v>
      </c>
      <c r="S1148" s="154" t="s">
        <v>4816</v>
      </c>
      <c r="T1148" s="154" t="s">
        <v>23480</v>
      </c>
      <c r="U1148" s="154" t="s">
        <v>23481</v>
      </c>
      <c r="V1148" s="154" t="s">
        <v>23482</v>
      </c>
      <c r="Z1148" s="154" t="s">
        <v>14745</v>
      </c>
      <c r="AC1148" s="154" t="s">
        <v>14746</v>
      </c>
      <c r="AD1148" s="154" t="s">
        <v>23483</v>
      </c>
      <c r="AE1148" s="154" t="s">
        <v>14746</v>
      </c>
      <c r="AF1148" s="154" t="s">
        <v>23484</v>
      </c>
    </row>
    <row r="1149" spans="1:32">
      <c r="A1149" s="154" t="s">
        <v>3206</v>
      </c>
      <c r="B1149" s="154" t="s">
        <v>16004</v>
      </c>
      <c r="C1149" s="154" t="s">
        <v>23486</v>
      </c>
      <c r="D1149" s="154" t="s">
        <v>3207</v>
      </c>
      <c r="E1149" s="154" t="s">
        <v>14324</v>
      </c>
      <c r="G1149" s="154" t="s">
        <v>14606</v>
      </c>
      <c r="H1149" s="154" t="s">
        <v>3208</v>
      </c>
      <c r="J1149" s="154" t="s">
        <v>3208</v>
      </c>
      <c r="L1149" s="154" t="s">
        <v>23487</v>
      </c>
      <c r="N1149" s="154" t="s">
        <v>15792</v>
      </c>
      <c r="P1149" s="154" t="s">
        <v>14740</v>
      </c>
      <c r="Q1149" s="154" t="s">
        <v>23488</v>
      </c>
      <c r="T1149" s="154" t="s">
        <v>14862</v>
      </c>
      <c r="U1149" s="154">
        <v>6020338383</v>
      </c>
      <c r="V1149" s="154" t="s">
        <v>23489</v>
      </c>
      <c r="Z1149" s="154" t="s">
        <v>14745</v>
      </c>
      <c r="AC1149" s="154" t="s">
        <v>14746</v>
      </c>
    </row>
    <row r="1150" spans="1:32">
      <c r="A1150" s="154" t="s">
        <v>18180</v>
      </c>
      <c r="B1150" s="154" t="s">
        <v>16004</v>
      </c>
      <c r="C1150" s="154" t="s">
        <v>23490</v>
      </c>
      <c r="D1150" s="154" t="s">
        <v>23493</v>
      </c>
      <c r="E1150" s="154" t="s">
        <v>14276</v>
      </c>
      <c r="F1150" s="154" t="s">
        <v>14405</v>
      </c>
      <c r="G1150" s="154" t="s">
        <v>19810</v>
      </c>
      <c r="H1150" s="154" t="s">
        <v>23491</v>
      </c>
      <c r="I1150" s="154" t="s">
        <v>23492</v>
      </c>
      <c r="J1150" s="154" t="s">
        <v>1453</v>
      </c>
      <c r="K1150" s="154" t="s">
        <v>23492</v>
      </c>
      <c r="M1150" s="154" t="s">
        <v>1453</v>
      </c>
      <c r="N1150" s="154" t="s">
        <v>14848</v>
      </c>
      <c r="O1150" s="154" t="s">
        <v>14804</v>
      </c>
      <c r="P1150" s="154" t="s">
        <v>14795</v>
      </c>
      <c r="Q1150" s="154" t="s">
        <v>23494</v>
      </c>
      <c r="R1150" s="154" t="s">
        <v>1453</v>
      </c>
      <c r="S1150" s="154" t="s">
        <v>1453</v>
      </c>
      <c r="T1150" s="154" t="s">
        <v>1453</v>
      </c>
      <c r="U1150" s="154" t="s">
        <v>1453</v>
      </c>
      <c r="V1150" s="154" t="s">
        <v>1453</v>
      </c>
      <c r="W1150" s="154" t="s">
        <v>1453</v>
      </c>
      <c r="X1150" s="154" t="s">
        <v>1453</v>
      </c>
      <c r="Y1150" s="154" t="s">
        <v>1453</v>
      </c>
      <c r="Z1150" s="154" t="s">
        <v>14745</v>
      </c>
      <c r="AB1150" s="154" t="s">
        <v>1453</v>
      </c>
      <c r="AC1150" s="154" t="s">
        <v>14746</v>
      </c>
      <c r="AE1150" s="154" t="s">
        <v>14747</v>
      </c>
      <c r="AF1150" s="154" t="s">
        <v>14748</v>
      </c>
    </row>
    <row r="1151" spans="1:32">
      <c r="A1151" s="154" t="s">
        <v>7066</v>
      </c>
      <c r="B1151" s="154" t="s">
        <v>16004</v>
      </c>
      <c r="C1151" s="154" t="s">
        <v>16379</v>
      </c>
      <c r="D1151" s="154" t="s">
        <v>7067</v>
      </c>
      <c r="E1151" s="154" t="s">
        <v>15693</v>
      </c>
      <c r="F1151" s="154" t="s">
        <v>14410</v>
      </c>
      <c r="H1151" s="154" t="s">
        <v>7068</v>
      </c>
      <c r="J1151" s="154" t="s">
        <v>7069</v>
      </c>
      <c r="N1151" s="154" t="s">
        <v>15434</v>
      </c>
      <c r="O1151" s="154" t="s">
        <v>14804</v>
      </c>
      <c r="P1151" s="154" t="s">
        <v>14740</v>
      </c>
      <c r="Q1151" s="154" t="s">
        <v>23495</v>
      </c>
      <c r="R1151" s="154">
        <v>0</v>
      </c>
      <c r="S1151" s="154">
        <v>0</v>
      </c>
      <c r="T1151" s="154">
        <v>0</v>
      </c>
      <c r="U1151" s="154">
        <v>0</v>
      </c>
      <c r="V1151" s="154">
        <v>0</v>
      </c>
      <c r="Z1151" s="154" t="s">
        <v>14745</v>
      </c>
      <c r="AC1151" s="154" t="s">
        <v>15226</v>
      </c>
      <c r="AE1151" s="154" t="s">
        <v>15226</v>
      </c>
      <c r="AF1151" s="154" t="s">
        <v>14748</v>
      </c>
    </row>
    <row r="1152" spans="1:32">
      <c r="A1152" s="154" t="s">
        <v>9695</v>
      </c>
      <c r="B1152" s="154" t="s">
        <v>16004</v>
      </c>
      <c r="C1152" s="154" t="s">
        <v>16379</v>
      </c>
      <c r="D1152" s="154" t="s">
        <v>9696</v>
      </c>
      <c r="E1152" s="154" t="s">
        <v>14466</v>
      </c>
      <c r="F1152" s="154" t="s">
        <v>14403</v>
      </c>
      <c r="G1152" s="154" t="s">
        <v>16380</v>
      </c>
      <c r="H1152" s="154" t="s">
        <v>9697</v>
      </c>
      <c r="N1152" s="154" t="s">
        <v>15434</v>
      </c>
      <c r="O1152" s="154" t="s">
        <v>14804</v>
      </c>
      <c r="P1152" s="154" t="s">
        <v>14740</v>
      </c>
      <c r="Q1152" s="154" t="s">
        <v>16381</v>
      </c>
      <c r="R1152" s="154">
        <v>0</v>
      </c>
      <c r="S1152" s="154">
        <v>0</v>
      </c>
      <c r="T1152" s="154" t="s">
        <v>14850</v>
      </c>
      <c r="U1152" s="154">
        <v>34101001172301</v>
      </c>
      <c r="V1152" s="154" t="s">
        <v>447</v>
      </c>
      <c r="Z1152" s="154" t="s">
        <v>14745</v>
      </c>
      <c r="AC1152" s="154" t="s">
        <v>14746</v>
      </c>
      <c r="AE1152" s="154" t="s">
        <v>15226</v>
      </c>
      <c r="AF1152" s="154" t="s">
        <v>14748</v>
      </c>
    </row>
    <row r="1153" spans="1:32">
      <c r="A1153" s="154" t="s">
        <v>12865</v>
      </c>
      <c r="B1153" s="154" t="s">
        <v>16004</v>
      </c>
      <c r="C1153" s="154" t="s">
        <v>12864</v>
      </c>
      <c r="D1153" s="154" t="s">
        <v>12866</v>
      </c>
      <c r="E1153" s="154" t="s">
        <v>14477</v>
      </c>
      <c r="F1153" s="154" t="s">
        <v>14325</v>
      </c>
      <c r="G1153" s="154" t="s">
        <v>1453</v>
      </c>
      <c r="H1153" s="154" t="s">
        <v>1453</v>
      </c>
      <c r="I1153" s="154" t="s">
        <v>12867</v>
      </c>
      <c r="J1153" s="154" t="s">
        <v>1453</v>
      </c>
      <c r="K1153" s="154" t="s">
        <v>12867</v>
      </c>
      <c r="N1153" s="154" t="s">
        <v>15434</v>
      </c>
      <c r="O1153" s="154" t="s">
        <v>14804</v>
      </c>
      <c r="P1153" s="154" t="s">
        <v>14740</v>
      </c>
      <c r="Q1153" s="154" t="s">
        <v>1453</v>
      </c>
      <c r="R1153" s="154" t="s">
        <v>1453</v>
      </c>
      <c r="S1153" s="154" t="s">
        <v>1453</v>
      </c>
      <c r="T1153" s="154" t="s">
        <v>1453</v>
      </c>
      <c r="U1153" s="154" t="s">
        <v>1453</v>
      </c>
      <c r="V1153" s="154" t="s">
        <v>1453</v>
      </c>
      <c r="W1153" s="154" t="s">
        <v>1453</v>
      </c>
      <c r="X1153" s="154" t="s">
        <v>1453</v>
      </c>
      <c r="Y1153" s="154" t="s">
        <v>1453</v>
      </c>
      <c r="Z1153" s="154" t="s">
        <v>14745</v>
      </c>
      <c r="AA1153" s="154" t="s">
        <v>1453</v>
      </c>
      <c r="AB1153" s="154" t="s">
        <v>1453</v>
      </c>
      <c r="AC1153" s="154" t="s">
        <v>14746</v>
      </c>
      <c r="AE1153" s="154" t="s">
        <v>14747</v>
      </c>
      <c r="AF1153" s="154" t="s">
        <v>14748</v>
      </c>
    </row>
    <row r="1154" spans="1:32">
      <c r="A1154" s="154" t="s">
        <v>12819</v>
      </c>
      <c r="B1154" s="154" t="s">
        <v>16004</v>
      </c>
      <c r="C1154" s="154" t="s">
        <v>12818</v>
      </c>
      <c r="D1154" s="154" t="s">
        <v>12820</v>
      </c>
      <c r="E1154" s="154" t="s">
        <v>14477</v>
      </c>
      <c r="F1154" s="154" t="s">
        <v>14325</v>
      </c>
      <c r="H1154" s="154" t="s">
        <v>1453</v>
      </c>
      <c r="I1154" s="154" t="s">
        <v>1453</v>
      </c>
      <c r="J1154" s="154" t="s">
        <v>1453</v>
      </c>
      <c r="K1154" s="154" t="s">
        <v>1453</v>
      </c>
      <c r="M1154" s="154" t="s">
        <v>23496</v>
      </c>
      <c r="N1154" s="154" t="s">
        <v>14848</v>
      </c>
      <c r="O1154" s="154" t="s">
        <v>14804</v>
      </c>
      <c r="P1154" s="154" t="s">
        <v>14740</v>
      </c>
      <c r="Q1154" s="154" t="s">
        <v>1453</v>
      </c>
      <c r="R1154" s="154" t="s">
        <v>1453</v>
      </c>
      <c r="S1154" s="154" t="s">
        <v>1453</v>
      </c>
      <c r="T1154" s="154" t="s">
        <v>1453</v>
      </c>
      <c r="U1154" s="154" t="s">
        <v>1453</v>
      </c>
      <c r="V1154" s="154" t="s">
        <v>1453</v>
      </c>
      <c r="W1154" s="154" t="s">
        <v>1453</v>
      </c>
      <c r="X1154" s="154" t="s">
        <v>1453</v>
      </c>
      <c r="Y1154" s="154" t="s">
        <v>1453</v>
      </c>
      <c r="Z1154" s="154" t="s">
        <v>14745</v>
      </c>
      <c r="AA1154" s="154" t="s">
        <v>1453</v>
      </c>
      <c r="AC1154" s="154" t="s">
        <v>14746</v>
      </c>
      <c r="AE1154" s="154" t="s">
        <v>14747</v>
      </c>
      <c r="AF1154" s="154" t="s">
        <v>14748</v>
      </c>
    </row>
    <row r="1155" spans="1:32">
      <c r="A1155" s="154" t="s">
        <v>3773</v>
      </c>
      <c r="B1155" s="154" t="s">
        <v>16004</v>
      </c>
      <c r="C1155" s="154" t="s">
        <v>23497</v>
      </c>
      <c r="D1155" s="154" t="s">
        <v>3774</v>
      </c>
      <c r="E1155" s="154" t="s">
        <v>14324</v>
      </c>
      <c r="G1155" s="154" t="s">
        <v>14606</v>
      </c>
      <c r="H1155" s="154" t="s">
        <v>3775</v>
      </c>
      <c r="I1155" s="154" t="s">
        <v>3776</v>
      </c>
      <c r="J1155" s="154" t="s">
        <v>3777</v>
      </c>
      <c r="K1155" s="154" t="s">
        <v>3776</v>
      </c>
      <c r="L1155" s="154" t="s">
        <v>23498</v>
      </c>
      <c r="N1155" s="154" t="s">
        <v>109</v>
      </c>
      <c r="P1155" s="154" t="s">
        <v>14740</v>
      </c>
      <c r="Q1155" s="154" t="s">
        <v>23499</v>
      </c>
      <c r="T1155" s="154" t="s">
        <v>23500</v>
      </c>
      <c r="U1155" s="154" t="s">
        <v>23501</v>
      </c>
      <c r="V1155" s="154" t="s">
        <v>23502</v>
      </c>
      <c r="Z1155" s="154" t="s">
        <v>14745</v>
      </c>
      <c r="AC1155" s="154" t="s">
        <v>14746</v>
      </c>
    </row>
    <row r="1156" spans="1:32">
      <c r="A1156" s="154" t="s">
        <v>10671</v>
      </c>
      <c r="B1156" s="154" t="s">
        <v>14305</v>
      </c>
      <c r="C1156" s="154" t="s">
        <v>10670</v>
      </c>
      <c r="D1156" s="154" t="s">
        <v>10672</v>
      </c>
      <c r="E1156" s="154" t="s">
        <v>14934</v>
      </c>
      <c r="F1156" s="154" t="s">
        <v>14432</v>
      </c>
      <c r="H1156" s="154" t="s">
        <v>10673</v>
      </c>
      <c r="N1156" s="154" t="s">
        <v>15249</v>
      </c>
      <c r="O1156" s="154" t="s">
        <v>14794</v>
      </c>
      <c r="P1156" s="154" t="s">
        <v>14740</v>
      </c>
      <c r="Q1156" s="154" t="s">
        <v>23503</v>
      </c>
      <c r="R1156" s="154">
        <v>0</v>
      </c>
      <c r="S1156" s="154">
        <v>0</v>
      </c>
      <c r="T1156" s="154" t="s">
        <v>14797</v>
      </c>
      <c r="U1156" s="154">
        <v>3610330311</v>
      </c>
      <c r="V1156" s="154" t="s">
        <v>23503</v>
      </c>
      <c r="Z1156" s="154" t="s">
        <v>14745</v>
      </c>
      <c r="AC1156" s="154" t="s">
        <v>14746</v>
      </c>
      <c r="AE1156" s="154" t="s">
        <v>14747</v>
      </c>
      <c r="AF1156" s="154" t="s">
        <v>14748</v>
      </c>
    </row>
    <row r="1157" spans="1:32">
      <c r="A1157" s="154" t="s">
        <v>12726</v>
      </c>
      <c r="B1157" s="154" t="s">
        <v>16004</v>
      </c>
      <c r="C1157" s="154" t="s">
        <v>23504</v>
      </c>
      <c r="D1157" s="154" t="s">
        <v>12727</v>
      </c>
      <c r="E1157" s="154" t="s">
        <v>14665</v>
      </c>
      <c r="F1157" s="154" t="s">
        <v>14403</v>
      </c>
      <c r="H1157" s="154" t="s">
        <v>23505</v>
      </c>
      <c r="I1157" s="154" t="s">
        <v>12729</v>
      </c>
      <c r="K1157" s="154" t="s">
        <v>12729</v>
      </c>
      <c r="N1157" s="154" t="s">
        <v>14860</v>
      </c>
      <c r="O1157" s="154" t="s">
        <v>14804</v>
      </c>
      <c r="P1157" s="154" t="s">
        <v>14740</v>
      </c>
      <c r="Q1157" s="154" t="s">
        <v>23506</v>
      </c>
      <c r="R1157" s="154" t="s">
        <v>1453</v>
      </c>
      <c r="S1157" s="154" t="s">
        <v>23507</v>
      </c>
      <c r="T1157" s="154" t="s">
        <v>23508</v>
      </c>
      <c r="U1157" s="154">
        <v>8660346342</v>
      </c>
      <c r="V1157" s="154" t="s">
        <v>12725</v>
      </c>
      <c r="Z1157" s="154" t="s">
        <v>14745</v>
      </c>
      <c r="AC1157" s="154" t="s">
        <v>14746</v>
      </c>
      <c r="AD1157" s="154" t="s">
        <v>23509</v>
      </c>
      <c r="AE1157" s="154" t="s">
        <v>14755</v>
      </c>
      <c r="AF1157" s="154" t="s">
        <v>14748</v>
      </c>
    </row>
    <row r="1158" spans="1:32">
      <c r="A1158" s="154" t="s">
        <v>1558</v>
      </c>
      <c r="B1158" s="154" t="s">
        <v>14305</v>
      </c>
      <c r="C1158" s="154" t="s">
        <v>14384</v>
      </c>
      <c r="D1158" s="154" t="s">
        <v>23510</v>
      </c>
      <c r="E1158" s="154" t="s">
        <v>14324</v>
      </c>
      <c r="F1158" s="154" t="s">
        <v>14397</v>
      </c>
      <c r="G1158" s="154" t="s">
        <v>14405</v>
      </c>
      <c r="H1158" s="154" t="s">
        <v>17219</v>
      </c>
      <c r="N1158" s="154" t="s">
        <v>17199</v>
      </c>
      <c r="O1158" s="154" t="s">
        <v>14767</v>
      </c>
      <c r="P1158" s="154" t="s">
        <v>14740</v>
      </c>
      <c r="Q1158" s="154" t="s">
        <v>17220</v>
      </c>
      <c r="R1158" s="154" t="s">
        <v>1453</v>
      </c>
      <c r="S1158" s="154" t="s">
        <v>1453</v>
      </c>
      <c r="T1158" s="154" t="s">
        <v>14742</v>
      </c>
      <c r="U1158" s="154">
        <v>1080007450399</v>
      </c>
      <c r="V1158" s="154" t="s">
        <v>17222</v>
      </c>
      <c r="AC1158" s="154" t="s">
        <v>14746</v>
      </c>
      <c r="AE1158" s="154" t="s">
        <v>14747</v>
      </c>
      <c r="AF1158" s="154" t="s">
        <v>14748</v>
      </c>
    </row>
    <row r="1159" spans="1:32">
      <c r="A1159" s="154" t="s">
        <v>3742</v>
      </c>
      <c r="B1159" s="154" t="s">
        <v>16004</v>
      </c>
      <c r="C1159" s="154" t="s">
        <v>23511</v>
      </c>
      <c r="D1159" s="154" t="s">
        <v>3743</v>
      </c>
      <c r="E1159" s="154" t="s">
        <v>14396</v>
      </c>
      <c r="G1159" s="154" t="s">
        <v>14606</v>
      </c>
      <c r="H1159" s="154" t="s">
        <v>3744</v>
      </c>
      <c r="I1159" s="154" t="s">
        <v>3745</v>
      </c>
      <c r="J1159" s="154" t="s">
        <v>3746</v>
      </c>
      <c r="K1159" s="154" t="s">
        <v>3745</v>
      </c>
      <c r="L1159" s="154" t="s">
        <v>20010</v>
      </c>
      <c r="N1159" s="154" t="s">
        <v>15792</v>
      </c>
      <c r="P1159" s="154" t="s">
        <v>14740</v>
      </c>
      <c r="Q1159" s="154" t="s">
        <v>10822</v>
      </c>
      <c r="T1159" s="154" t="s">
        <v>16331</v>
      </c>
      <c r="U1159" s="154" t="s">
        <v>23512</v>
      </c>
      <c r="V1159" s="154" t="s">
        <v>3741</v>
      </c>
      <c r="X1159" s="154">
        <v>2002</v>
      </c>
      <c r="Z1159" s="154" t="s">
        <v>14745</v>
      </c>
      <c r="AC1159" s="154" t="s">
        <v>14746</v>
      </c>
    </row>
    <row r="1160" spans="1:32">
      <c r="A1160" s="154" t="s">
        <v>710</v>
      </c>
      <c r="B1160" s="154" t="s">
        <v>16004</v>
      </c>
      <c r="C1160" s="154" t="s">
        <v>23513</v>
      </c>
      <c r="D1160" s="154" t="s">
        <v>711</v>
      </c>
      <c r="E1160" s="154" t="s">
        <v>14396</v>
      </c>
      <c r="F1160" s="154" t="s">
        <v>14397</v>
      </c>
      <c r="G1160" s="154" t="s">
        <v>14606</v>
      </c>
      <c r="H1160" s="154" t="s">
        <v>712</v>
      </c>
      <c r="J1160" s="154" t="s">
        <v>713</v>
      </c>
      <c r="L1160" s="154" t="s">
        <v>23514</v>
      </c>
      <c r="N1160" s="154" t="s">
        <v>109</v>
      </c>
      <c r="P1160" s="154" t="s">
        <v>14740</v>
      </c>
      <c r="Q1160" s="154" t="s">
        <v>23515</v>
      </c>
      <c r="T1160" s="154" t="s">
        <v>16331</v>
      </c>
      <c r="U1160" s="154">
        <v>28010996677</v>
      </c>
      <c r="V1160" s="154" t="s">
        <v>23516</v>
      </c>
      <c r="AC1160" s="154" t="s">
        <v>14746</v>
      </c>
    </row>
    <row r="1161" spans="1:32">
      <c r="A1161" s="154" t="s">
        <v>18181</v>
      </c>
      <c r="B1161" s="154" t="s">
        <v>15303</v>
      </c>
      <c r="C1161" s="154" t="s">
        <v>23517</v>
      </c>
      <c r="D1161" s="154" t="s">
        <v>23519</v>
      </c>
      <c r="E1161" s="154" t="s">
        <v>15461</v>
      </c>
      <c r="F1161" s="154" t="s">
        <v>16007</v>
      </c>
      <c r="G1161" s="154" t="s">
        <v>23523</v>
      </c>
      <c r="H1161" s="154" t="s">
        <v>23518</v>
      </c>
      <c r="N1161" s="154" t="s">
        <v>15434</v>
      </c>
      <c r="O1161" s="154" t="s">
        <v>14804</v>
      </c>
      <c r="P1161" s="154" t="s">
        <v>14740</v>
      </c>
      <c r="Q1161" s="154" t="s">
        <v>23520</v>
      </c>
      <c r="R1161" s="154" t="s">
        <v>1453</v>
      </c>
      <c r="S1161" s="154" t="s">
        <v>1453</v>
      </c>
      <c r="T1161" s="154" t="s">
        <v>14862</v>
      </c>
      <c r="U1161" s="154" t="s">
        <v>23521</v>
      </c>
      <c r="V1161" s="154" t="s">
        <v>23522</v>
      </c>
      <c r="Z1161" s="154" t="s">
        <v>14745</v>
      </c>
      <c r="AC1161" s="154" t="s">
        <v>14746</v>
      </c>
      <c r="AE1161" s="154" t="s">
        <v>14747</v>
      </c>
      <c r="AF1161" s="154" t="s">
        <v>14748</v>
      </c>
    </row>
    <row r="1162" spans="1:32">
      <c r="A1162" s="154" t="s">
        <v>2035</v>
      </c>
      <c r="B1162" s="154" t="s">
        <v>19269</v>
      </c>
      <c r="C1162" s="154" t="s">
        <v>2034</v>
      </c>
      <c r="D1162" s="154" t="s">
        <v>2036</v>
      </c>
      <c r="E1162" s="154" t="s">
        <v>6</v>
      </c>
      <c r="G1162" s="154" t="s">
        <v>14606</v>
      </c>
      <c r="H1162" s="154" t="s">
        <v>2037</v>
      </c>
      <c r="J1162" s="154" t="s">
        <v>2038</v>
      </c>
      <c r="N1162" s="154" t="s">
        <v>469</v>
      </c>
      <c r="P1162" s="154" t="s">
        <v>14740</v>
      </c>
      <c r="Q1162" s="154" t="s">
        <v>23524</v>
      </c>
      <c r="AC1162" s="154" t="s">
        <v>14746</v>
      </c>
    </row>
    <row r="1163" spans="1:32">
      <c r="A1163" s="154" t="s">
        <v>5510</v>
      </c>
      <c r="B1163" s="154" t="s">
        <v>16004</v>
      </c>
      <c r="C1163" s="154" t="s">
        <v>23525</v>
      </c>
      <c r="D1163" s="154" t="s">
        <v>5511</v>
      </c>
      <c r="E1163" s="154" t="s">
        <v>14704</v>
      </c>
      <c r="F1163" s="154" t="s">
        <v>14401</v>
      </c>
      <c r="H1163" s="154" t="s">
        <v>5512</v>
      </c>
      <c r="J1163" s="154" t="s">
        <v>5513</v>
      </c>
      <c r="N1163" s="154" t="s">
        <v>14848</v>
      </c>
      <c r="O1163" s="154" t="s">
        <v>14804</v>
      </c>
      <c r="P1163" s="154" t="s">
        <v>14740</v>
      </c>
      <c r="Q1163" s="154" t="s">
        <v>23526</v>
      </c>
      <c r="R1163" s="154">
        <v>0</v>
      </c>
      <c r="S1163" s="154" t="s">
        <v>23527</v>
      </c>
      <c r="T1163" s="154" t="s">
        <v>23528</v>
      </c>
      <c r="U1163" s="154" t="s">
        <v>23529</v>
      </c>
      <c r="V1163" s="154" t="s">
        <v>23530</v>
      </c>
      <c r="Z1163" s="154" t="s">
        <v>14745</v>
      </c>
      <c r="AC1163" s="154" t="s">
        <v>14746</v>
      </c>
      <c r="AD1163" s="154" t="s">
        <v>23531</v>
      </c>
      <c r="AE1163" s="154" t="s">
        <v>14746</v>
      </c>
      <c r="AF1163" s="154" t="s">
        <v>23532</v>
      </c>
    </row>
    <row r="1164" spans="1:32">
      <c r="A1164" s="154" t="s">
        <v>14353</v>
      </c>
      <c r="B1164" s="154" t="s">
        <v>14305</v>
      </c>
      <c r="C1164" s="154" t="s">
        <v>14385</v>
      </c>
      <c r="D1164" s="154" t="s">
        <v>17223</v>
      </c>
      <c r="E1164" s="154" t="s">
        <v>14333</v>
      </c>
      <c r="F1164" s="154" t="s">
        <v>14325</v>
      </c>
      <c r="G1164" s="154" t="s">
        <v>14406</v>
      </c>
      <c r="H1164" s="154" t="s">
        <v>17224</v>
      </c>
      <c r="I1164" s="154" t="s">
        <v>1453</v>
      </c>
      <c r="J1164" s="154" t="s">
        <v>1453</v>
      </c>
      <c r="K1164" s="154" t="s">
        <v>1453</v>
      </c>
      <c r="N1164" s="154" t="s">
        <v>14738</v>
      </c>
      <c r="O1164" s="154" t="s">
        <v>14739</v>
      </c>
      <c r="P1164" s="154" t="s">
        <v>14740</v>
      </c>
      <c r="Q1164" s="154" t="s">
        <v>17225</v>
      </c>
      <c r="R1164" s="154" t="s">
        <v>1453</v>
      </c>
      <c r="S1164" s="154" t="s">
        <v>1453</v>
      </c>
      <c r="T1164" s="154" t="s">
        <v>14742</v>
      </c>
      <c r="U1164" s="154">
        <v>1620008888558</v>
      </c>
      <c r="V1164" s="154" t="s">
        <v>17227</v>
      </c>
      <c r="W1164" s="154" t="s">
        <v>1453</v>
      </c>
      <c r="X1164" s="154" t="s">
        <v>1453</v>
      </c>
      <c r="Y1164" s="154" t="s">
        <v>1453</v>
      </c>
      <c r="Z1164" s="154" t="s">
        <v>14745</v>
      </c>
      <c r="AB1164" s="154" t="s">
        <v>1453</v>
      </c>
      <c r="AC1164" s="154" t="s">
        <v>14746</v>
      </c>
      <c r="AE1164" s="154" t="s">
        <v>14747</v>
      </c>
      <c r="AF1164" s="154" t="s">
        <v>14748</v>
      </c>
    </row>
    <row r="1165" spans="1:32">
      <c r="A1165" s="154" t="s">
        <v>715</v>
      </c>
      <c r="B1165" s="154" t="s">
        <v>14735</v>
      </c>
      <c r="C1165" s="154" t="s">
        <v>23533</v>
      </c>
      <c r="D1165" s="154" t="s">
        <v>716</v>
      </c>
      <c r="E1165" s="154" t="s">
        <v>14665</v>
      </c>
      <c r="F1165" s="154" t="s">
        <v>15408</v>
      </c>
      <c r="G1165" s="154" t="s">
        <v>14606</v>
      </c>
      <c r="H1165" s="154" t="s">
        <v>717</v>
      </c>
      <c r="I1165" s="154" t="s">
        <v>718</v>
      </c>
      <c r="J1165" s="154" t="s">
        <v>719</v>
      </c>
      <c r="K1165" s="154" t="s">
        <v>718</v>
      </c>
      <c r="N1165" s="154" t="s">
        <v>19305</v>
      </c>
      <c r="P1165" s="154" t="s">
        <v>14740</v>
      </c>
      <c r="Q1165" s="154" t="s">
        <v>23534</v>
      </c>
      <c r="T1165" s="154" t="s">
        <v>14797</v>
      </c>
      <c r="U1165" s="154">
        <v>1080581935</v>
      </c>
      <c r="V1165" s="154" t="s">
        <v>21641</v>
      </c>
      <c r="W1165" s="154">
        <v>7</v>
      </c>
      <c r="X1165" s="154">
        <v>2004</v>
      </c>
      <c r="AC1165" s="154" t="s">
        <v>14746</v>
      </c>
    </row>
    <row r="1166" spans="1:32">
      <c r="A1166" s="154" t="s">
        <v>14354</v>
      </c>
      <c r="B1166" s="154" t="s">
        <v>14305</v>
      </c>
      <c r="C1166" s="154" t="s">
        <v>17228</v>
      </c>
      <c r="D1166" s="154" t="s">
        <v>17223</v>
      </c>
      <c r="E1166" s="154" t="s">
        <v>14333</v>
      </c>
      <c r="F1166" s="154" t="s">
        <v>14325</v>
      </c>
      <c r="G1166" s="154" t="s">
        <v>14407</v>
      </c>
      <c r="H1166" s="154" t="s">
        <v>17224</v>
      </c>
      <c r="I1166" s="154" t="s">
        <v>1453</v>
      </c>
      <c r="J1166" s="154" t="s">
        <v>1453</v>
      </c>
      <c r="K1166" s="154" t="s">
        <v>1453</v>
      </c>
      <c r="N1166" s="154" t="s">
        <v>14738</v>
      </c>
      <c r="O1166" s="154" t="s">
        <v>14739</v>
      </c>
      <c r="P1166" s="154" t="s">
        <v>14740</v>
      </c>
      <c r="Q1166" s="154" t="s">
        <v>17225</v>
      </c>
      <c r="R1166" s="154" t="s">
        <v>1453</v>
      </c>
      <c r="S1166" s="154" t="s">
        <v>1453</v>
      </c>
      <c r="T1166" s="154" t="s">
        <v>14742</v>
      </c>
      <c r="U1166" s="154">
        <v>1620008888558</v>
      </c>
      <c r="V1166" s="154" t="s">
        <v>17227</v>
      </c>
      <c r="W1166" s="154" t="s">
        <v>1453</v>
      </c>
      <c r="X1166" s="154" t="s">
        <v>1453</v>
      </c>
      <c r="Y1166" s="154" t="s">
        <v>1453</v>
      </c>
      <c r="Z1166" s="154" t="s">
        <v>14745</v>
      </c>
      <c r="AA1166" s="154" t="s">
        <v>1453</v>
      </c>
      <c r="AB1166" s="154" t="s">
        <v>1453</v>
      </c>
      <c r="AC1166" s="154" t="s">
        <v>14746</v>
      </c>
      <c r="AE1166" s="154" t="s">
        <v>14747</v>
      </c>
      <c r="AF1166" s="154" t="s">
        <v>14748</v>
      </c>
    </row>
    <row r="1167" spans="1:32">
      <c r="A1167" s="154" t="s">
        <v>2820</v>
      </c>
      <c r="B1167" s="154" t="s">
        <v>16004</v>
      </c>
      <c r="C1167" s="154" t="s">
        <v>23535</v>
      </c>
      <c r="D1167" s="154" t="s">
        <v>2821</v>
      </c>
      <c r="E1167" s="154" t="s">
        <v>20319</v>
      </c>
      <c r="G1167" s="154" t="s">
        <v>14606</v>
      </c>
      <c r="H1167" s="154" t="s">
        <v>2822</v>
      </c>
      <c r="J1167" s="154" t="s">
        <v>2822</v>
      </c>
      <c r="N1167" s="154" t="s">
        <v>20682</v>
      </c>
      <c r="P1167" s="154" t="s">
        <v>14740</v>
      </c>
      <c r="Q1167" s="154" t="s">
        <v>23536</v>
      </c>
      <c r="T1167" s="154" t="s">
        <v>204</v>
      </c>
      <c r="U1167" s="154" t="s">
        <v>204</v>
      </c>
      <c r="V1167" s="154" t="s">
        <v>204</v>
      </c>
      <c r="AC1167" s="154" t="s">
        <v>14746</v>
      </c>
    </row>
    <row r="1168" spans="1:32">
      <c r="A1168" s="154" t="s">
        <v>7627</v>
      </c>
      <c r="B1168" s="154" t="s">
        <v>16004</v>
      </c>
      <c r="C1168" s="154" t="s">
        <v>23537</v>
      </c>
      <c r="D1168" s="154" t="s">
        <v>23538</v>
      </c>
      <c r="E1168" s="154" t="s">
        <v>14934</v>
      </c>
      <c r="F1168" s="154" t="s">
        <v>18814</v>
      </c>
      <c r="H1168" s="154" t="s">
        <v>7629</v>
      </c>
      <c r="I1168" s="154" t="s">
        <v>7630</v>
      </c>
      <c r="J1168" s="154">
        <v>8291195</v>
      </c>
      <c r="K1168" s="154" t="s">
        <v>7630</v>
      </c>
      <c r="N1168" s="154" t="s">
        <v>14803</v>
      </c>
      <c r="O1168" s="154" t="s">
        <v>14804</v>
      </c>
      <c r="P1168" s="154" t="s">
        <v>14740</v>
      </c>
      <c r="Q1168" s="154" t="s">
        <v>23539</v>
      </c>
      <c r="R1168" s="154">
        <v>0</v>
      </c>
      <c r="S1168" s="154" t="s">
        <v>23539</v>
      </c>
      <c r="T1168" s="154" t="s">
        <v>14785</v>
      </c>
      <c r="U1168" s="154" t="s">
        <v>23540</v>
      </c>
      <c r="V1168" s="154" t="s">
        <v>23541</v>
      </c>
      <c r="Z1168" s="154" t="s">
        <v>14745</v>
      </c>
      <c r="AC1168" s="154" t="s">
        <v>14746</v>
      </c>
      <c r="AE1168" s="154" t="s">
        <v>15226</v>
      </c>
      <c r="AF1168" s="154" t="s">
        <v>14748</v>
      </c>
    </row>
    <row r="1169" spans="1:32">
      <c r="A1169" s="154" t="s">
        <v>3974</v>
      </c>
      <c r="B1169" s="154" t="s">
        <v>16004</v>
      </c>
      <c r="C1169" s="154" t="s">
        <v>23542</v>
      </c>
      <c r="D1169" s="154" t="s">
        <v>3975</v>
      </c>
      <c r="E1169" s="154" t="s">
        <v>14324</v>
      </c>
      <c r="G1169" s="154" t="s">
        <v>14606</v>
      </c>
      <c r="H1169" s="154" t="s">
        <v>3976</v>
      </c>
      <c r="I1169" s="154" t="s">
        <v>3977</v>
      </c>
      <c r="J1169" s="154" t="s">
        <v>3978</v>
      </c>
      <c r="K1169" s="154" t="s">
        <v>3977</v>
      </c>
      <c r="L1169" s="154" t="s">
        <v>23543</v>
      </c>
      <c r="N1169" s="154" t="s">
        <v>11834</v>
      </c>
      <c r="P1169" s="154" t="s">
        <v>14740</v>
      </c>
      <c r="Q1169" s="154" t="s">
        <v>23544</v>
      </c>
      <c r="T1169" s="154" t="s">
        <v>14885</v>
      </c>
      <c r="U1169" s="154">
        <v>8660300431</v>
      </c>
      <c r="V1169" s="154" t="s">
        <v>23545</v>
      </c>
      <c r="W1169" s="154" t="s">
        <v>204</v>
      </c>
      <c r="X1169" s="154" t="s">
        <v>204</v>
      </c>
      <c r="Y1169" s="154" t="s">
        <v>204</v>
      </c>
      <c r="Z1169" s="154" t="s">
        <v>14745</v>
      </c>
      <c r="AA1169" s="154" t="s">
        <v>204</v>
      </c>
      <c r="AB1169" s="154" t="s">
        <v>204</v>
      </c>
      <c r="AC1169" s="154" t="s">
        <v>14746</v>
      </c>
    </row>
    <row r="1170" spans="1:32">
      <c r="A1170" s="154" t="s">
        <v>18182</v>
      </c>
      <c r="B1170" s="154" t="s">
        <v>16004</v>
      </c>
      <c r="C1170" s="154" t="s">
        <v>23546</v>
      </c>
      <c r="D1170" s="154" t="s">
        <v>23548</v>
      </c>
      <c r="E1170" s="154" t="s">
        <v>14704</v>
      </c>
      <c r="F1170" s="154" t="s">
        <v>14467</v>
      </c>
      <c r="G1170" s="154" t="s">
        <v>23552</v>
      </c>
      <c r="H1170" s="154" t="s">
        <v>23547</v>
      </c>
      <c r="M1170" s="154" t="s">
        <v>23549</v>
      </c>
      <c r="N1170" s="154" t="s">
        <v>14848</v>
      </c>
      <c r="O1170" s="154" t="s">
        <v>14804</v>
      </c>
      <c r="P1170" s="154" t="s">
        <v>14740</v>
      </c>
      <c r="Q1170" s="154" t="s">
        <v>23550</v>
      </c>
      <c r="R1170" s="154">
        <v>0</v>
      </c>
      <c r="S1170" s="154">
        <v>0</v>
      </c>
      <c r="T1170" s="154" t="s">
        <v>14797</v>
      </c>
      <c r="U1170" s="154">
        <v>2243023050</v>
      </c>
      <c r="V1170" s="154" t="s">
        <v>23551</v>
      </c>
      <c r="Z1170" s="154" t="s">
        <v>14745</v>
      </c>
      <c r="AC1170" s="154" t="s">
        <v>14746</v>
      </c>
      <c r="AD1170" s="154">
        <v>741302962074000</v>
      </c>
      <c r="AE1170" s="154" t="s">
        <v>14747</v>
      </c>
      <c r="AF1170" s="154" t="s">
        <v>14748</v>
      </c>
    </row>
    <row r="1171" spans="1:32">
      <c r="A1171" s="154" t="s">
        <v>6295</v>
      </c>
      <c r="B1171" s="154" t="s">
        <v>16004</v>
      </c>
      <c r="C1171" s="154" t="s">
        <v>23553</v>
      </c>
      <c r="D1171" s="154" t="s">
        <v>6296</v>
      </c>
      <c r="E1171" s="154" t="s">
        <v>14704</v>
      </c>
      <c r="F1171" s="154" t="s">
        <v>14467</v>
      </c>
      <c r="G1171" s="154" t="s">
        <v>23557</v>
      </c>
      <c r="H1171" s="154" t="s">
        <v>6297</v>
      </c>
      <c r="J1171" s="154" t="s">
        <v>6298</v>
      </c>
      <c r="N1171" s="154" t="s">
        <v>14848</v>
      </c>
      <c r="O1171" s="154" t="s">
        <v>14804</v>
      </c>
      <c r="P1171" s="154" t="s">
        <v>14740</v>
      </c>
      <c r="Q1171" s="154" t="s">
        <v>23554</v>
      </c>
      <c r="R1171" s="154" t="s">
        <v>23554</v>
      </c>
      <c r="S1171" s="154" t="s">
        <v>23554</v>
      </c>
      <c r="T1171" s="154" t="s">
        <v>20921</v>
      </c>
      <c r="U1171" s="154" t="s">
        <v>23555</v>
      </c>
      <c r="V1171" s="154" t="s">
        <v>23556</v>
      </c>
      <c r="Z1171" s="154" t="s">
        <v>14745</v>
      </c>
      <c r="AC1171" s="154" t="s">
        <v>14746</v>
      </c>
      <c r="AE1171" s="154" t="s">
        <v>15226</v>
      </c>
      <c r="AF1171" s="154" t="s">
        <v>14748</v>
      </c>
    </row>
    <row r="1172" spans="1:32">
      <c r="A1172" s="154" t="s">
        <v>1153</v>
      </c>
      <c r="B1172" s="154" t="s">
        <v>16004</v>
      </c>
      <c r="C1172" s="154" t="s">
        <v>1152</v>
      </c>
      <c r="D1172" s="154" t="s">
        <v>1154</v>
      </c>
      <c r="E1172" s="154" t="s">
        <v>6</v>
      </c>
      <c r="G1172" s="154" t="s">
        <v>14606</v>
      </c>
      <c r="H1172" s="154" t="s">
        <v>1155</v>
      </c>
      <c r="J1172" s="154" t="s">
        <v>1156</v>
      </c>
      <c r="M1172" s="154" t="s">
        <v>23558</v>
      </c>
      <c r="N1172" s="154" t="s">
        <v>109</v>
      </c>
      <c r="P1172" s="154" t="s">
        <v>14740</v>
      </c>
      <c r="Q1172" s="154" t="s">
        <v>23559</v>
      </c>
      <c r="T1172" s="154" t="s">
        <v>6</v>
      </c>
      <c r="U1172" s="154" t="s">
        <v>6</v>
      </c>
      <c r="V1172" s="154" t="s">
        <v>6</v>
      </c>
      <c r="AC1172" s="154" t="s">
        <v>14746</v>
      </c>
    </row>
    <row r="1173" spans="1:32">
      <c r="A1173" s="154" t="s">
        <v>11336</v>
      </c>
      <c r="B1173" s="154" t="s">
        <v>16004</v>
      </c>
      <c r="C1173" s="154" t="s">
        <v>11335</v>
      </c>
      <c r="D1173" s="154" t="s">
        <v>11337</v>
      </c>
      <c r="E1173" s="154" t="s">
        <v>14276</v>
      </c>
      <c r="F1173" s="154" t="s">
        <v>14325</v>
      </c>
      <c r="H1173" s="154">
        <v>81285744783</v>
      </c>
      <c r="I1173" s="154" t="s">
        <v>11338</v>
      </c>
      <c r="K1173" s="154" t="s">
        <v>11338</v>
      </c>
      <c r="N1173" s="154" t="s">
        <v>14910</v>
      </c>
      <c r="O1173" s="154" t="s">
        <v>14794</v>
      </c>
      <c r="P1173" s="154" t="s">
        <v>14740</v>
      </c>
      <c r="Q1173" s="154" t="s">
        <v>23560</v>
      </c>
      <c r="R1173" s="154">
        <v>0</v>
      </c>
      <c r="S1173" s="154">
        <v>0</v>
      </c>
      <c r="T1173" s="154">
        <v>0</v>
      </c>
      <c r="U1173" s="154">
        <v>0</v>
      </c>
      <c r="V1173" s="154">
        <v>0</v>
      </c>
      <c r="Z1173" s="154" t="s">
        <v>14745</v>
      </c>
      <c r="AC1173" s="154" t="s">
        <v>14746</v>
      </c>
      <c r="AE1173" s="154" t="s">
        <v>14747</v>
      </c>
      <c r="AF1173" s="154" t="s">
        <v>14748</v>
      </c>
    </row>
    <row r="1174" spans="1:32">
      <c r="A1174" s="154" t="s">
        <v>721</v>
      </c>
      <c r="B1174" s="154" t="s">
        <v>16004</v>
      </c>
      <c r="C1174" s="154" t="s">
        <v>23561</v>
      </c>
      <c r="D1174" s="154" t="s">
        <v>722</v>
      </c>
      <c r="E1174" s="154" t="s">
        <v>14333</v>
      </c>
      <c r="F1174" s="154" t="s">
        <v>14325</v>
      </c>
      <c r="G1174" s="154" t="s">
        <v>14606</v>
      </c>
      <c r="H1174" s="154" t="s">
        <v>723</v>
      </c>
      <c r="I1174" s="154" t="s">
        <v>724</v>
      </c>
      <c r="J1174" s="154" t="s">
        <v>725</v>
      </c>
      <c r="K1174" s="154" t="s">
        <v>724</v>
      </c>
      <c r="N1174" s="154" t="s">
        <v>15933</v>
      </c>
      <c r="O1174" s="154" t="s">
        <v>16898</v>
      </c>
      <c r="P1174" s="154" t="s">
        <v>14740</v>
      </c>
      <c r="Q1174" s="154" t="s">
        <v>19490</v>
      </c>
      <c r="R1174" s="154">
        <v>0</v>
      </c>
      <c r="S1174" s="154">
        <v>0</v>
      </c>
      <c r="T1174" s="154" t="s">
        <v>14862</v>
      </c>
      <c r="U1174" s="154" t="s">
        <v>23562</v>
      </c>
      <c r="V1174" s="154" t="s">
        <v>23563</v>
      </c>
      <c r="W1174" s="154">
        <v>0</v>
      </c>
      <c r="X1174" s="154">
        <v>0</v>
      </c>
      <c r="Y1174" s="154">
        <v>0</v>
      </c>
      <c r="Z1174" s="154" t="s">
        <v>14745</v>
      </c>
      <c r="AA1174" s="154">
        <v>0</v>
      </c>
      <c r="AB1174" s="154">
        <v>0</v>
      </c>
      <c r="AC1174" s="154" t="s">
        <v>14746</v>
      </c>
      <c r="AE1174" s="154" t="s">
        <v>15226</v>
      </c>
      <c r="AF1174" s="154" t="s">
        <v>14748</v>
      </c>
    </row>
    <row r="1175" spans="1:32">
      <c r="A1175" s="154" t="s">
        <v>12653</v>
      </c>
      <c r="B1175" s="154" t="s">
        <v>16004</v>
      </c>
      <c r="C1175" s="154" t="s">
        <v>12652</v>
      </c>
      <c r="D1175" s="154" t="s">
        <v>16383</v>
      </c>
      <c r="E1175" s="154" t="s">
        <v>14629</v>
      </c>
      <c r="F1175" s="154" t="s">
        <v>15134</v>
      </c>
      <c r="G1175" s="154" t="s">
        <v>1453</v>
      </c>
      <c r="H1175" s="154">
        <v>81382875435</v>
      </c>
      <c r="I1175" s="154" t="s">
        <v>12655</v>
      </c>
      <c r="J1175" s="154" t="s">
        <v>1453</v>
      </c>
      <c r="K1175" s="154" t="s">
        <v>12655</v>
      </c>
      <c r="N1175" s="154" t="s">
        <v>15519</v>
      </c>
      <c r="O1175" s="154" t="s">
        <v>14833</v>
      </c>
      <c r="P1175" s="154" t="s">
        <v>1453</v>
      </c>
      <c r="Q1175" s="154" t="s">
        <v>16385</v>
      </c>
      <c r="R1175" s="154" t="s">
        <v>1453</v>
      </c>
      <c r="S1175" s="154" t="s">
        <v>1453</v>
      </c>
      <c r="T1175" s="154" t="s">
        <v>1453</v>
      </c>
      <c r="U1175" s="154" t="s">
        <v>1453</v>
      </c>
      <c r="V1175" s="154" t="s">
        <v>1453</v>
      </c>
      <c r="W1175" s="154" t="s">
        <v>1453</v>
      </c>
      <c r="X1175" s="154" t="s">
        <v>1453</v>
      </c>
      <c r="Y1175" s="154" t="s">
        <v>1453</v>
      </c>
      <c r="AC1175" s="154" t="s">
        <v>14746</v>
      </c>
      <c r="AE1175" s="154" t="s">
        <v>14747</v>
      </c>
      <c r="AF1175" s="154" t="s">
        <v>14748</v>
      </c>
    </row>
    <row r="1176" spans="1:32">
      <c r="A1176" s="154" t="s">
        <v>2208</v>
      </c>
      <c r="B1176" s="154" t="s">
        <v>14735</v>
      </c>
      <c r="C1176" s="154" t="s">
        <v>2207</v>
      </c>
      <c r="D1176" s="154" t="s">
        <v>2209</v>
      </c>
      <c r="E1176" s="154" t="s">
        <v>6</v>
      </c>
      <c r="G1176" s="154" t="s">
        <v>14606</v>
      </c>
      <c r="H1176" s="154" t="s">
        <v>2210</v>
      </c>
      <c r="J1176" s="154" t="s">
        <v>2211</v>
      </c>
      <c r="N1176" s="154" t="s">
        <v>469</v>
      </c>
      <c r="P1176" s="154" t="s">
        <v>14740</v>
      </c>
      <c r="Q1176" s="154" t="s">
        <v>22108</v>
      </c>
      <c r="AC1176" s="154" t="s">
        <v>14746</v>
      </c>
    </row>
    <row r="1177" spans="1:32">
      <c r="A1177" s="154" t="s">
        <v>4973</v>
      </c>
      <c r="B1177" s="154" t="s">
        <v>16004</v>
      </c>
      <c r="C1177" s="154" t="s">
        <v>23564</v>
      </c>
      <c r="D1177" s="154" t="s">
        <v>23566</v>
      </c>
      <c r="E1177" s="154" t="s">
        <v>14934</v>
      </c>
      <c r="F1177" s="154" t="s">
        <v>14401</v>
      </c>
      <c r="G1177" s="154" t="s">
        <v>14606</v>
      </c>
      <c r="H1177" s="154" t="s">
        <v>4975</v>
      </c>
      <c r="I1177" s="154" t="s">
        <v>4976</v>
      </c>
      <c r="J1177" s="154" t="s">
        <v>4975</v>
      </c>
      <c r="K1177" s="154" t="s">
        <v>4976</v>
      </c>
      <c r="L1177" s="154" t="s">
        <v>23565</v>
      </c>
      <c r="N1177" s="154" t="s">
        <v>4292</v>
      </c>
      <c r="P1177" s="154" t="s">
        <v>14740</v>
      </c>
      <c r="Q1177" s="154" t="s">
        <v>23567</v>
      </c>
      <c r="R1177" s="154" t="s">
        <v>23568</v>
      </c>
      <c r="S1177" s="154" t="s">
        <v>23569</v>
      </c>
      <c r="T1177" s="154" t="s">
        <v>23570</v>
      </c>
      <c r="U1177" s="154" t="s">
        <v>23571</v>
      </c>
      <c r="V1177" s="154" t="s">
        <v>23572</v>
      </c>
      <c r="W1177" s="154">
        <v>2011</v>
      </c>
      <c r="X1177" s="154" t="s">
        <v>23573</v>
      </c>
      <c r="Z1177" s="154" t="s">
        <v>14745</v>
      </c>
      <c r="AC1177" s="154" t="s">
        <v>14746</v>
      </c>
      <c r="AD1177" s="154" t="s">
        <v>23574</v>
      </c>
      <c r="AE1177" s="154" t="s">
        <v>14746</v>
      </c>
      <c r="AF1177" s="154" t="s">
        <v>23575</v>
      </c>
    </row>
    <row r="1178" spans="1:32">
      <c r="A1178" s="154" t="s">
        <v>4729</v>
      </c>
      <c r="B1178" s="154" t="s">
        <v>16004</v>
      </c>
      <c r="C1178" s="154" t="s">
        <v>23576</v>
      </c>
      <c r="D1178" s="154" t="s">
        <v>4730</v>
      </c>
      <c r="E1178" s="154" t="s">
        <v>14396</v>
      </c>
      <c r="F1178" s="154" t="s">
        <v>17107</v>
      </c>
      <c r="G1178" s="154" t="s">
        <v>14606</v>
      </c>
      <c r="H1178" s="154" t="s">
        <v>4731</v>
      </c>
      <c r="I1178" s="154" t="s">
        <v>4732</v>
      </c>
      <c r="J1178" s="154" t="s">
        <v>4733</v>
      </c>
      <c r="K1178" s="154" t="s">
        <v>4732</v>
      </c>
      <c r="L1178" s="154" t="s">
        <v>23577</v>
      </c>
      <c r="N1178" s="154" t="s">
        <v>109</v>
      </c>
      <c r="P1178" s="154" t="s">
        <v>14740</v>
      </c>
      <c r="Q1178" s="154" t="s">
        <v>23578</v>
      </c>
      <c r="T1178" s="154" t="s">
        <v>14797</v>
      </c>
      <c r="U1178" s="154" t="s">
        <v>23579</v>
      </c>
      <c r="V1178" s="154" t="s">
        <v>4728</v>
      </c>
      <c r="W1178" s="154">
        <v>2003</v>
      </c>
      <c r="X1178" s="154">
        <v>2003</v>
      </c>
      <c r="Z1178" s="154" t="s">
        <v>14745</v>
      </c>
      <c r="AC1178" s="154" t="s">
        <v>14746</v>
      </c>
      <c r="AD1178" s="154">
        <v>22455638007000</v>
      </c>
      <c r="AE1178" s="154" t="s">
        <v>14746</v>
      </c>
      <c r="AF1178" s="154" t="s">
        <v>16903</v>
      </c>
    </row>
    <row r="1179" spans="1:32">
      <c r="A1179" s="154" t="s">
        <v>9496</v>
      </c>
      <c r="B1179" s="154" t="s">
        <v>14307</v>
      </c>
      <c r="C1179" s="154" t="s">
        <v>23580</v>
      </c>
      <c r="D1179" s="154" t="s">
        <v>23582</v>
      </c>
      <c r="E1179" s="154" t="s">
        <v>14934</v>
      </c>
      <c r="F1179" s="154" t="s">
        <v>14935</v>
      </c>
      <c r="G1179" s="154" t="s">
        <v>23586</v>
      </c>
      <c r="H1179" s="154" t="s">
        <v>23581</v>
      </c>
      <c r="I1179" s="154" t="s">
        <v>9499</v>
      </c>
      <c r="J1179" s="154">
        <v>0</v>
      </c>
      <c r="K1179" s="154" t="s">
        <v>9499</v>
      </c>
      <c r="M1179" s="154" t="s">
        <v>23583</v>
      </c>
      <c r="N1179" s="154" t="s">
        <v>14910</v>
      </c>
      <c r="O1179" s="154" t="s">
        <v>14794</v>
      </c>
      <c r="P1179" s="154" t="s">
        <v>16488</v>
      </c>
      <c r="Q1179" s="154" t="s">
        <v>23584</v>
      </c>
      <c r="R1179" s="154">
        <v>0</v>
      </c>
      <c r="S1179" s="154">
        <v>0</v>
      </c>
      <c r="T1179" s="154" t="s">
        <v>14862</v>
      </c>
      <c r="U1179" s="154" t="s">
        <v>23585</v>
      </c>
      <c r="V1179" s="154" t="s">
        <v>9495</v>
      </c>
      <c r="W1179" s="154">
        <v>0</v>
      </c>
      <c r="X1179" s="154">
        <v>0</v>
      </c>
      <c r="Y1179" s="154">
        <v>0</v>
      </c>
      <c r="Z1179" s="154" t="s">
        <v>14745</v>
      </c>
      <c r="AA1179" s="154">
        <v>0</v>
      </c>
      <c r="AB1179" s="154">
        <v>0</v>
      </c>
      <c r="AC1179" s="154" t="s">
        <v>14746</v>
      </c>
      <c r="AE1179" s="154" t="s">
        <v>15226</v>
      </c>
      <c r="AF1179" s="154" t="s">
        <v>14748</v>
      </c>
    </row>
    <row r="1180" spans="1:32">
      <c r="A1180" s="154" t="s">
        <v>10995</v>
      </c>
      <c r="B1180" s="154" t="s">
        <v>15303</v>
      </c>
      <c r="C1180" s="154" t="s">
        <v>10994</v>
      </c>
      <c r="D1180" s="154" t="s">
        <v>10996</v>
      </c>
      <c r="E1180" s="154" t="s">
        <v>14324</v>
      </c>
      <c r="F1180" s="154" t="s">
        <v>19900</v>
      </c>
      <c r="G1180" s="154" t="s">
        <v>1453</v>
      </c>
      <c r="H1180" s="154">
        <v>8161958064</v>
      </c>
      <c r="I1180" s="154" t="s">
        <v>10997</v>
      </c>
      <c r="J1180" s="154" t="s">
        <v>1453</v>
      </c>
      <c r="K1180" s="154" t="s">
        <v>10997</v>
      </c>
      <c r="M1180" s="154" t="s">
        <v>1453</v>
      </c>
      <c r="N1180" s="154" t="s">
        <v>15519</v>
      </c>
      <c r="O1180" s="154" t="s">
        <v>14833</v>
      </c>
      <c r="P1180" s="154" t="s">
        <v>14795</v>
      </c>
      <c r="Q1180" s="154" t="s">
        <v>19898</v>
      </c>
      <c r="R1180" s="154" t="s">
        <v>1453</v>
      </c>
      <c r="S1180" s="154" t="s">
        <v>19898</v>
      </c>
      <c r="T1180" s="154" t="s">
        <v>14785</v>
      </c>
      <c r="U1180" s="154">
        <v>700004213588</v>
      </c>
      <c r="V1180" s="154" t="s">
        <v>19898</v>
      </c>
      <c r="W1180" s="154" t="s">
        <v>1453</v>
      </c>
      <c r="X1180" s="154" t="s">
        <v>1453</v>
      </c>
      <c r="Y1180" s="154" t="s">
        <v>1453</v>
      </c>
      <c r="Z1180" s="154" t="s">
        <v>14745</v>
      </c>
      <c r="AA1180" s="154" t="s">
        <v>1453</v>
      </c>
      <c r="AB1180" s="154" t="s">
        <v>1453</v>
      </c>
      <c r="AC1180" s="154" t="s">
        <v>14746</v>
      </c>
      <c r="AD1180" s="154" t="s">
        <v>23587</v>
      </c>
      <c r="AE1180" s="154" t="s">
        <v>14755</v>
      </c>
      <c r="AF1180" s="154" t="s">
        <v>14748</v>
      </c>
    </row>
    <row r="1181" spans="1:32">
      <c r="A1181" s="154" t="s">
        <v>11208</v>
      </c>
      <c r="B1181" s="154" t="s">
        <v>15303</v>
      </c>
      <c r="C1181" s="154" t="s">
        <v>11207</v>
      </c>
      <c r="D1181" s="154" t="s">
        <v>11209</v>
      </c>
      <c r="E1181" s="154" t="s">
        <v>14276</v>
      </c>
      <c r="F1181" s="154" t="s">
        <v>16094</v>
      </c>
      <c r="G1181" s="154" t="s">
        <v>23589</v>
      </c>
      <c r="H1181" s="154" t="s">
        <v>11210</v>
      </c>
      <c r="N1181" s="154" t="s">
        <v>14910</v>
      </c>
      <c r="O1181" s="154" t="s">
        <v>14794</v>
      </c>
      <c r="P1181" s="154" t="s">
        <v>14740</v>
      </c>
      <c r="Q1181" s="154" t="s">
        <v>23588</v>
      </c>
      <c r="R1181" s="154">
        <v>0</v>
      </c>
      <c r="S1181" s="154">
        <v>0</v>
      </c>
      <c r="T1181" s="154" t="s">
        <v>14907</v>
      </c>
      <c r="U1181" s="154">
        <v>243129212</v>
      </c>
      <c r="V1181" s="154" t="s">
        <v>23588</v>
      </c>
      <c r="Z1181" s="154" t="s">
        <v>14745</v>
      </c>
      <c r="AC1181" s="154" t="s">
        <v>14746</v>
      </c>
      <c r="AE1181" s="154" t="s">
        <v>14747</v>
      </c>
      <c r="AF1181" s="154" t="s">
        <v>14748</v>
      </c>
    </row>
    <row r="1182" spans="1:32">
      <c r="A1182" s="154" t="s">
        <v>4536</v>
      </c>
      <c r="B1182" s="154" t="s">
        <v>14307</v>
      </c>
      <c r="C1182" s="154" t="s">
        <v>23590</v>
      </c>
      <c r="D1182" s="154" t="s">
        <v>4537</v>
      </c>
      <c r="E1182" s="154" t="s">
        <v>14641</v>
      </c>
      <c r="F1182" s="154" t="s">
        <v>14641</v>
      </c>
      <c r="G1182" s="154" t="s">
        <v>14606</v>
      </c>
      <c r="H1182" s="154" t="s">
        <v>4538</v>
      </c>
      <c r="I1182" s="154" t="s">
        <v>4539</v>
      </c>
      <c r="K1182" s="154" t="s">
        <v>4539</v>
      </c>
      <c r="L1182" s="154" t="s">
        <v>23591</v>
      </c>
      <c r="N1182" s="154" t="s">
        <v>4292</v>
      </c>
      <c r="P1182" s="154" t="s">
        <v>14740</v>
      </c>
      <c r="Q1182" s="154" t="s">
        <v>23592</v>
      </c>
      <c r="T1182" s="154" t="s">
        <v>23593</v>
      </c>
      <c r="U1182" s="154" t="s">
        <v>23594</v>
      </c>
      <c r="V1182" s="154" t="s">
        <v>23595</v>
      </c>
      <c r="Z1182" s="154" t="s">
        <v>14745</v>
      </c>
      <c r="AC1182" s="154" t="s">
        <v>14746</v>
      </c>
      <c r="AE1182" s="154" t="s">
        <v>15226</v>
      </c>
      <c r="AF1182" s="154" t="s">
        <v>14748</v>
      </c>
    </row>
    <row r="1183" spans="1:32">
      <c r="A1183" s="154" t="s">
        <v>8464</v>
      </c>
      <c r="B1183" s="154" t="s">
        <v>15303</v>
      </c>
      <c r="C1183" s="154" t="s">
        <v>23596</v>
      </c>
      <c r="D1183" s="154" t="s">
        <v>8465</v>
      </c>
      <c r="E1183" s="154" t="s">
        <v>14333</v>
      </c>
      <c r="F1183" s="154" t="s">
        <v>14935</v>
      </c>
      <c r="H1183" s="154">
        <v>82110818633</v>
      </c>
      <c r="I1183" s="154" t="s">
        <v>8466</v>
      </c>
      <c r="J1183" s="154" t="s">
        <v>1453</v>
      </c>
      <c r="K1183" s="154" t="s">
        <v>8466</v>
      </c>
      <c r="M1183" s="154" t="s">
        <v>1453</v>
      </c>
      <c r="N1183" s="154" t="s">
        <v>15434</v>
      </c>
      <c r="O1183" s="154" t="s">
        <v>14804</v>
      </c>
      <c r="P1183" s="154" t="s">
        <v>14795</v>
      </c>
      <c r="Q1183" s="154" t="s">
        <v>8463</v>
      </c>
      <c r="R1183" s="154" t="s">
        <v>1453</v>
      </c>
      <c r="S1183" s="154" t="s">
        <v>1453</v>
      </c>
      <c r="T1183" s="154" t="s">
        <v>8463</v>
      </c>
      <c r="U1183" s="154">
        <v>1662928288</v>
      </c>
      <c r="V1183" s="154" t="s">
        <v>14797</v>
      </c>
      <c r="W1183" s="154" t="s">
        <v>1453</v>
      </c>
      <c r="X1183" s="154" t="s">
        <v>1453</v>
      </c>
      <c r="Y1183" s="154" t="s">
        <v>1453</v>
      </c>
      <c r="Z1183" s="154" t="s">
        <v>14745</v>
      </c>
      <c r="AA1183" s="154" t="s">
        <v>1453</v>
      </c>
      <c r="AB1183" s="154" t="s">
        <v>1453</v>
      </c>
      <c r="AC1183" s="154" t="s">
        <v>14746</v>
      </c>
      <c r="AE1183" s="154" t="s">
        <v>15226</v>
      </c>
      <c r="AF1183" s="154" t="s">
        <v>14748</v>
      </c>
    </row>
    <row r="1184" spans="1:32">
      <c r="A1184" s="154" t="s">
        <v>7956</v>
      </c>
      <c r="B1184" s="154" t="s">
        <v>14307</v>
      </c>
      <c r="C1184" s="154" t="s">
        <v>23597</v>
      </c>
      <c r="D1184" s="154" t="s">
        <v>7957</v>
      </c>
      <c r="E1184" s="154" t="s">
        <v>14934</v>
      </c>
      <c r="F1184" s="154" t="s">
        <v>14935</v>
      </c>
      <c r="H1184" s="154">
        <v>81346441064</v>
      </c>
      <c r="N1184" s="154" t="s">
        <v>14860</v>
      </c>
      <c r="O1184" s="154" t="s">
        <v>14804</v>
      </c>
      <c r="P1184" s="154" t="s">
        <v>14740</v>
      </c>
      <c r="Q1184" s="154" t="s">
        <v>23598</v>
      </c>
      <c r="R1184" s="154">
        <v>0</v>
      </c>
      <c r="S1184" s="154">
        <v>0</v>
      </c>
      <c r="T1184" s="154" t="s">
        <v>14797</v>
      </c>
      <c r="U1184" s="154" t="s">
        <v>23599</v>
      </c>
      <c r="V1184" s="154">
        <v>80753845</v>
      </c>
      <c r="Z1184" s="154" t="s">
        <v>14745</v>
      </c>
      <c r="AC1184" s="154" t="s">
        <v>14746</v>
      </c>
      <c r="AE1184" s="154" t="s">
        <v>15226</v>
      </c>
      <c r="AF1184" s="154" t="s">
        <v>14748</v>
      </c>
    </row>
    <row r="1185" spans="1:32">
      <c r="A1185" s="154" t="s">
        <v>5546</v>
      </c>
      <c r="B1185" s="154" t="s">
        <v>16004</v>
      </c>
      <c r="C1185" s="154" t="s">
        <v>23600</v>
      </c>
      <c r="D1185" s="154" t="s">
        <v>5547</v>
      </c>
      <c r="E1185" s="154" t="s">
        <v>14324</v>
      </c>
      <c r="F1185" s="154" t="s">
        <v>14403</v>
      </c>
      <c r="G1185" s="154" t="s">
        <v>16388</v>
      </c>
      <c r="H1185" s="154" t="s">
        <v>5548</v>
      </c>
      <c r="I1185" s="154" t="s">
        <v>5549</v>
      </c>
      <c r="J1185" s="154" t="s">
        <v>5550</v>
      </c>
      <c r="K1185" s="154" t="s">
        <v>5549</v>
      </c>
      <c r="N1185" s="154" t="s">
        <v>15434</v>
      </c>
      <c r="O1185" s="154" t="s">
        <v>14804</v>
      </c>
      <c r="P1185" s="154" t="s">
        <v>14795</v>
      </c>
      <c r="Q1185" s="154" t="s">
        <v>16389</v>
      </c>
      <c r="R1185" s="154" t="s">
        <v>16389</v>
      </c>
      <c r="S1185" s="154" t="s">
        <v>16390</v>
      </c>
      <c r="T1185" s="154" t="s">
        <v>16391</v>
      </c>
      <c r="U1185" s="154" t="s">
        <v>16392</v>
      </c>
      <c r="V1185" s="154" t="s">
        <v>16393</v>
      </c>
      <c r="W1185" s="154">
        <v>4</v>
      </c>
      <c r="X1185" s="154">
        <v>2009</v>
      </c>
      <c r="Y1185" s="154">
        <v>0</v>
      </c>
      <c r="Z1185" s="154" t="s">
        <v>14745</v>
      </c>
      <c r="AB1185" s="154">
        <v>10</v>
      </c>
      <c r="AC1185" s="154" t="s">
        <v>14746</v>
      </c>
      <c r="AD1185" s="154" t="s">
        <v>16396</v>
      </c>
      <c r="AE1185" s="154" t="s">
        <v>14746</v>
      </c>
      <c r="AF1185" s="154" t="s">
        <v>16397</v>
      </c>
    </row>
    <row r="1186" spans="1:32">
      <c r="A1186" s="154" t="s">
        <v>9277</v>
      </c>
      <c r="B1186" s="154" t="s">
        <v>14735</v>
      </c>
      <c r="C1186" s="154" t="s">
        <v>23601</v>
      </c>
      <c r="D1186" s="154" t="s">
        <v>9278</v>
      </c>
      <c r="E1186" s="154" t="s">
        <v>14934</v>
      </c>
      <c r="F1186" s="154" t="s">
        <v>14935</v>
      </c>
      <c r="G1186" s="154" t="s">
        <v>23604</v>
      </c>
      <c r="H1186" s="154">
        <v>85205730178</v>
      </c>
      <c r="J1186" s="154">
        <v>82342700881</v>
      </c>
      <c r="N1186" s="154" t="s">
        <v>19378</v>
      </c>
      <c r="O1186" s="154" t="s">
        <v>19177</v>
      </c>
      <c r="P1186" s="154" t="s">
        <v>14740</v>
      </c>
      <c r="Q1186" s="154" t="s">
        <v>23602</v>
      </c>
      <c r="R1186" s="154">
        <v>0</v>
      </c>
      <c r="S1186" s="154">
        <v>0</v>
      </c>
      <c r="T1186" s="154" t="s">
        <v>14907</v>
      </c>
      <c r="U1186" s="154">
        <v>102115166</v>
      </c>
      <c r="V1186" s="154" t="s">
        <v>23603</v>
      </c>
      <c r="Z1186" s="154" t="s">
        <v>14745</v>
      </c>
      <c r="AC1186" s="154" t="s">
        <v>14746</v>
      </c>
      <c r="AE1186" s="154" t="s">
        <v>15226</v>
      </c>
      <c r="AF1186" s="154" t="s">
        <v>14748</v>
      </c>
    </row>
    <row r="1187" spans="1:32">
      <c r="A1187" s="154" t="s">
        <v>3959</v>
      </c>
      <c r="B1187" s="154" t="s">
        <v>15303</v>
      </c>
      <c r="C1187" s="154" t="s">
        <v>23605</v>
      </c>
      <c r="D1187" s="154" t="s">
        <v>23607</v>
      </c>
      <c r="E1187" s="154" t="s">
        <v>14324</v>
      </c>
      <c r="G1187" s="154" t="s">
        <v>14606</v>
      </c>
      <c r="H1187" s="154">
        <v>816678986</v>
      </c>
      <c r="I1187" s="154" t="s">
        <v>3961</v>
      </c>
      <c r="J1187" s="154">
        <v>816678986</v>
      </c>
      <c r="K1187" s="154" t="s">
        <v>3961</v>
      </c>
      <c r="L1187" s="154" t="s">
        <v>23606</v>
      </c>
      <c r="N1187" s="154" t="s">
        <v>23432</v>
      </c>
      <c r="P1187" s="154" t="s">
        <v>14740</v>
      </c>
      <c r="Q1187" s="154" t="s">
        <v>23608</v>
      </c>
      <c r="T1187" s="154" t="s">
        <v>23609</v>
      </c>
      <c r="U1187" s="154">
        <v>790372158</v>
      </c>
      <c r="V1187" s="154" t="s">
        <v>23610</v>
      </c>
      <c r="W1187" s="154" t="s">
        <v>204</v>
      </c>
      <c r="X1187" s="154" t="s">
        <v>204</v>
      </c>
      <c r="Y1187" s="154" t="s">
        <v>204</v>
      </c>
      <c r="Z1187" s="154" t="s">
        <v>14745</v>
      </c>
      <c r="AA1187" s="154" t="s">
        <v>19352</v>
      </c>
      <c r="AB1187" s="154" t="s">
        <v>204</v>
      </c>
      <c r="AC1187" s="154" t="s">
        <v>14746</v>
      </c>
    </row>
    <row r="1188" spans="1:32">
      <c r="A1188" s="154" t="s">
        <v>9989</v>
      </c>
      <c r="B1188" s="154" t="s">
        <v>14307</v>
      </c>
      <c r="C1188" s="154" t="s">
        <v>23611</v>
      </c>
      <c r="D1188" s="154" t="s">
        <v>9990</v>
      </c>
      <c r="E1188" s="154" t="s">
        <v>14934</v>
      </c>
      <c r="F1188" s="154" t="s">
        <v>14935</v>
      </c>
      <c r="G1188" s="154" t="s">
        <v>21453</v>
      </c>
      <c r="H1188" s="154" t="s">
        <v>9991</v>
      </c>
      <c r="N1188" s="154" t="s">
        <v>19378</v>
      </c>
      <c r="O1188" s="154" t="s">
        <v>19177</v>
      </c>
      <c r="P1188" s="154" t="s">
        <v>14740</v>
      </c>
      <c r="Q1188" s="154" t="s">
        <v>9988</v>
      </c>
      <c r="R1188" s="154">
        <v>0</v>
      </c>
      <c r="S1188" s="154">
        <v>0</v>
      </c>
      <c r="T1188" s="154" t="s">
        <v>14850</v>
      </c>
      <c r="U1188" s="154">
        <v>9301007119520</v>
      </c>
      <c r="V1188" s="154" t="s">
        <v>23612</v>
      </c>
      <c r="Z1188" s="154" t="s">
        <v>14745</v>
      </c>
      <c r="AC1188" s="154" t="s">
        <v>14746</v>
      </c>
      <c r="AE1188" s="154" t="s">
        <v>15226</v>
      </c>
      <c r="AF1188" s="154" t="s">
        <v>14748</v>
      </c>
    </row>
    <row r="1189" spans="1:32">
      <c r="A1189" s="154" t="s">
        <v>2894</v>
      </c>
      <c r="B1189" s="154" t="s">
        <v>15303</v>
      </c>
      <c r="C1189" s="154" t="s">
        <v>23613</v>
      </c>
      <c r="D1189" s="154" t="s">
        <v>2895</v>
      </c>
      <c r="E1189" s="154" t="s">
        <v>14934</v>
      </c>
      <c r="F1189" s="154" t="s">
        <v>18767</v>
      </c>
      <c r="G1189" s="154" t="s">
        <v>14606</v>
      </c>
      <c r="H1189" s="154" t="s">
        <v>2896</v>
      </c>
      <c r="L1189" s="154" t="s">
        <v>17198</v>
      </c>
      <c r="N1189" s="154" t="s">
        <v>23614</v>
      </c>
      <c r="P1189" s="154" t="s">
        <v>14740</v>
      </c>
      <c r="Q1189" s="154" t="s">
        <v>23615</v>
      </c>
      <c r="T1189" s="154" t="s">
        <v>23616</v>
      </c>
      <c r="U1189" s="154">
        <v>306211034</v>
      </c>
      <c r="V1189" s="154">
        <v>306211034</v>
      </c>
      <c r="AC1189" s="154" t="s">
        <v>15226</v>
      </c>
    </row>
    <row r="1190" spans="1:32">
      <c r="A1190" s="154" t="s">
        <v>15631</v>
      </c>
      <c r="B1190" s="154" t="s">
        <v>15303</v>
      </c>
      <c r="C1190" s="154" t="s">
        <v>15632</v>
      </c>
      <c r="D1190" s="154" t="s">
        <v>23617</v>
      </c>
      <c r="E1190" s="154" t="s">
        <v>14466</v>
      </c>
      <c r="F1190" s="154" t="s">
        <v>14686</v>
      </c>
      <c r="G1190" s="154" t="s">
        <v>15445</v>
      </c>
      <c r="H1190" s="154" t="s">
        <v>15634</v>
      </c>
      <c r="N1190" s="154" t="s">
        <v>15096</v>
      </c>
      <c r="O1190" s="154" t="s">
        <v>14767</v>
      </c>
      <c r="P1190" s="154" t="s">
        <v>14740</v>
      </c>
      <c r="Q1190" s="154" t="s">
        <v>15635</v>
      </c>
      <c r="R1190" s="154" t="s">
        <v>1453</v>
      </c>
      <c r="S1190" s="154" t="s">
        <v>1453</v>
      </c>
      <c r="T1190" s="154" t="s">
        <v>14900</v>
      </c>
      <c r="U1190" s="154" t="s">
        <v>15636</v>
      </c>
      <c r="V1190" s="154" t="s">
        <v>15632</v>
      </c>
      <c r="Z1190" s="154" t="s">
        <v>14745</v>
      </c>
      <c r="AC1190" s="154" t="s">
        <v>14746</v>
      </c>
      <c r="AE1190" s="154" t="s">
        <v>14747</v>
      </c>
      <c r="AF1190" s="154" t="s">
        <v>14748</v>
      </c>
    </row>
    <row r="1191" spans="1:32">
      <c r="A1191" s="154" t="s">
        <v>15637</v>
      </c>
      <c r="B1191" s="154" t="s">
        <v>15303</v>
      </c>
      <c r="C1191" s="154" t="s">
        <v>15638</v>
      </c>
      <c r="D1191" s="154" t="s">
        <v>15639</v>
      </c>
      <c r="E1191" s="154" t="s">
        <v>14704</v>
      </c>
      <c r="F1191" s="154" t="s">
        <v>14467</v>
      </c>
      <c r="G1191" s="154" t="s">
        <v>15640</v>
      </c>
      <c r="H1191" s="154">
        <v>81242618199</v>
      </c>
      <c r="I1191" s="154" t="s">
        <v>1453</v>
      </c>
      <c r="J1191" s="154" t="s">
        <v>1453</v>
      </c>
      <c r="K1191" s="154" t="s">
        <v>1453</v>
      </c>
      <c r="N1191" s="154" t="s">
        <v>14783</v>
      </c>
      <c r="O1191" s="154" t="s">
        <v>14739</v>
      </c>
      <c r="P1191" s="154" t="s">
        <v>14740</v>
      </c>
      <c r="Q1191" s="154" t="s">
        <v>15638</v>
      </c>
      <c r="R1191" s="154" t="s">
        <v>1453</v>
      </c>
      <c r="S1191" s="154" t="s">
        <v>1453</v>
      </c>
      <c r="T1191" s="154" t="s">
        <v>14869</v>
      </c>
      <c r="U1191" s="154">
        <v>19201173900502</v>
      </c>
      <c r="V1191" s="154" t="s">
        <v>15638</v>
      </c>
      <c r="W1191" s="154" t="s">
        <v>1453</v>
      </c>
      <c r="X1191" s="154" t="s">
        <v>1453</v>
      </c>
      <c r="Y1191" s="154" t="s">
        <v>1453</v>
      </c>
      <c r="Z1191" s="154" t="s">
        <v>14745</v>
      </c>
      <c r="AA1191" s="154" t="s">
        <v>1453</v>
      </c>
      <c r="AB1191" s="154" t="s">
        <v>1453</v>
      </c>
      <c r="AC1191" s="154" t="s">
        <v>14746</v>
      </c>
      <c r="AE1191" s="154" t="s">
        <v>14747</v>
      </c>
      <c r="AF1191" s="154" t="s">
        <v>14748</v>
      </c>
    </row>
    <row r="1192" spans="1:32">
      <c r="A1192" s="154" t="s">
        <v>7377</v>
      </c>
      <c r="B1192" s="154" t="s">
        <v>16004</v>
      </c>
      <c r="C1192" s="154" t="s">
        <v>23618</v>
      </c>
      <c r="D1192" s="154" t="s">
        <v>7378</v>
      </c>
      <c r="E1192" s="154" t="s">
        <v>14466</v>
      </c>
      <c r="F1192" s="154" t="s">
        <v>14686</v>
      </c>
      <c r="G1192" s="154" t="s">
        <v>23624</v>
      </c>
      <c r="H1192" s="154" t="s">
        <v>7379</v>
      </c>
      <c r="I1192" s="154" t="s">
        <v>7380</v>
      </c>
      <c r="J1192" s="154" t="s">
        <v>7381</v>
      </c>
      <c r="K1192" s="154" t="s">
        <v>7380</v>
      </c>
      <c r="N1192" s="154" t="s">
        <v>14803</v>
      </c>
      <c r="O1192" s="154" t="s">
        <v>14804</v>
      </c>
      <c r="P1192" s="154" t="s">
        <v>14740</v>
      </c>
      <c r="Q1192" s="154" t="s">
        <v>23619</v>
      </c>
      <c r="R1192" s="154" t="s">
        <v>23620</v>
      </c>
      <c r="S1192" s="154" t="s">
        <v>23621</v>
      </c>
      <c r="T1192" s="154" t="s">
        <v>14785</v>
      </c>
      <c r="U1192" s="154" t="s">
        <v>23622</v>
      </c>
      <c r="V1192" s="154" t="s">
        <v>23621</v>
      </c>
      <c r="Z1192" s="154" t="s">
        <v>14745</v>
      </c>
      <c r="AC1192" s="154" t="s">
        <v>14746</v>
      </c>
      <c r="AD1192" s="154" t="s">
        <v>23623</v>
      </c>
      <c r="AE1192" s="154" t="s">
        <v>14746</v>
      </c>
      <c r="AF1192" s="154" t="s">
        <v>16903</v>
      </c>
    </row>
    <row r="1193" spans="1:32">
      <c r="A1193" s="154" t="s">
        <v>2434</v>
      </c>
      <c r="B1193" s="154" t="s">
        <v>19269</v>
      </c>
      <c r="C1193" s="154" t="s">
        <v>2433</v>
      </c>
      <c r="D1193" s="154" t="s">
        <v>2435</v>
      </c>
      <c r="E1193" s="154" t="s">
        <v>14934</v>
      </c>
      <c r="G1193" s="154" t="s">
        <v>14606</v>
      </c>
      <c r="M1193" s="154" t="s">
        <v>23625</v>
      </c>
      <c r="N1193" s="154" t="s">
        <v>2273</v>
      </c>
      <c r="P1193" s="154" t="s">
        <v>14740</v>
      </c>
      <c r="AC1193" s="154" t="s">
        <v>14746</v>
      </c>
    </row>
    <row r="1194" spans="1:32">
      <c r="A1194" s="154" t="s">
        <v>18183</v>
      </c>
      <c r="B1194" s="154" t="s">
        <v>15303</v>
      </c>
      <c r="C1194" s="154" t="s">
        <v>23626</v>
      </c>
      <c r="D1194" s="154" t="s">
        <v>23627</v>
      </c>
      <c r="E1194" s="154" t="s">
        <v>14704</v>
      </c>
      <c r="F1194" s="154" t="s">
        <v>14667</v>
      </c>
      <c r="G1194" s="154" t="s">
        <v>23629</v>
      </c>
      <c r="H1194" s="154">
        <v>81261608867</v>
      </c>
      <c r="I1194" s="154" t="s">
        <v>1453</v>
      </c>
      <c r="J1194" s="154" t="s">
        <v>1453</v>
      </c>
      <c r="K1194" s="154" t="s">
        <v>1453</v>
      </c>
      <c r="N1194" s="154" t="s">
        <v>15821</v>
      </c>
      <c r="O1194" s="154" t="s">
        <v>15331</v>
      </c>
      <c r="P1194" s="154" t="s">
        <v>14740</v>
      </c>
      <c r="Q1194" s="154" t="s">
        <v>23626</v>
      </c>
      <c r="R1194" s="154" t="s">
        <v>1453</v>
      </c>
      <c r="S1194" s="154" t="s">
        <v>1453</v>
      </c>
      <c r="T1194" s="154" t="s">
        <v>23628</v>
      </c>
      <c r="U1194" s="154">
        <v>1978041006</v>
      </c>
      <c r="V1194" s="154" t="s">
        <v>23626</v>
      </c>
      <c r="W1194" s="154" t="s">
        <v>1453</v>
      </c>
      <c r="X1194" s="154" t="s">
        <v>1453</v>
      </c>
      <c r="Y1194" s="154" t="s">
        <v>1453</v>
      </c>
      <c r="Z1194" s="154" t="s">
        <v>14745</v>
      </c>
      <c r="AA1194" s="154" t="s">
        <v>1453</v>
      </c>
      <c r="AB1194" s="154" t="s">
        <v>1453</v>
      </c>
      <c r="AC1194" s="154" t="s">
        <v>14746</v>
      </c>
      <c r="AE1194" s="154" t="s">
        <v>14747</v>
      </c>
      <c r="AF1194" s="154" t="s">
        <v>14748</v>
      </c>
    </row>
    <row r="1195" spans="1:32">
      <c r="A1195" s="154" t="s">
        <v>2950</v>
      </c>
      <c r="B1195" s="154" t="s">
        <v>15303</v>
      </c>
      <c r="C1195" s="154" t="s">
        <v>23630</v>
      </c>
      <c r="D1195" s="154" t="s">
        <v>2951</v>
      </c>
      <c r="E1195" s="154" t="s">
        <v>18934</v>
      </c>
      <c r="G1195" s="154" t="s">
        <v>14606</v>
      </c>
      <c r="H1195" s="154">
        <v>0</v>
      </c>
      <c r="N1195" s="154" t="s">
        <v>23631</v>
      </c>
      <c r="P1195" s="154" t="s">
        <v>14740</v>
      </c>
      <c r="Q1195" s="154" t="s">
        <v>23632</v>
      </c>
      <c r="T1195" s="154">
        <v>0</v>
      </c>
      <c r="U1195" s="154">
        <v>0</v>
      </c>
      <c r="V1195" s="154">
        <v>0</v>
      </c>
      <c r="AC1195" s="154" t="s">
        <v>14746</v>
      </c>
    </row>
    <row r="1196" spans="1:32">
      <c r="A1196" s="154" t="s">
        <v>12025</v>
      </c>
      <c r="B1196" s="154" t="s">
        <v>14305</v>
      </c>
      <c r="C1196" s="154" t="s">
        <v>12024</v>
      </c>
      <c r="D1196" s="154" t="s">
        <v>12026</v>
      </c>
      <c r="E1196" s="154" t="s">
        <v>14934</v>
      </c>
      <c r="F1196" s="154" t="s">
        <v>15408</v>
      </c>
      <c r="G1196" s="154" t="s">
        <v>23636</v>
      </c>
      <c r="H1196" s="154" t="s">
        <v>12027</v>
      </c>
      <c r="N1196" s="154" t="s">
        <v>14860</v>
      </c>
      <c r="O1196" s="154" t="s">
        <v>14804</v>
      </c>
      <c r="P1196" s="154" t="s">
        <v>14740</v>
      </c>
      <c r="Q1196" s="154" t="s">
        <v>23633</v>
      </c>
      <c r="R1196" s="154">
        <v>0</v>
      </c>
      <c r="S1196" s="154">
        <v>0</v>
      </c>
      <c r="T1196" s="154" t="s">
        <v>14797</v>
      </c>
      <c r="U1196" s="154" t="s">
        <v>23634</v>
      </c>
      <c r="V1196" s="154" t="s">
        <v>23635</v>
      </c>
      <c r="Z1196" s="154" t="s">
        <v>14745</v>
      </c>
      <c r="AC1196" s="154" t="s">
        <v>14746</v>
      </c>
      <c r="AE1196" s="154" t="s">
        <v>14747</v>
      </c>
      <c r="AF1196" s="154" t="s">
        <v>14748</v>
      </c>
    </row>
    <row r="1197" spans="1:32">
      <c r="A1197" s="154" t="s">
        <v>18184</v>
      </c>
      <c r="B1197" s="154" t="s">
        <v>14307</v>
      </c>
      <c r="C1197" s="154" t="s">
        <v>23637</v>
      </c>
      <c r="D1197" s="154" t="s">
        <v>8729</v>
      </c>
      <c r="E1197" s="154" t="s">
        <v>14934</v>
      </c>
      <c r="F1197" s="154" t="s">
        <v>14935</v>
      </c>
      <c r="G1197" s="154" t="s">
        <v>23639</v>
      </c>
      <c r="H1197" s="154">
        <v>81375293274</v>
      </c>
      <c r="N1197" s="154" t="s">
        <v>14957</v>
      </c>
      <c r="O1197" s="154" t="s">
        <v>14767</v>
      </c>
      <c r="P1197" s="154" t="s">
        <v>14740</v>
      </c>
      <c r="Q1197" s="154" t="s">
        <v>8727</v>
      </c>
      <c r="R1197" s="154" t="s">
        <v>8727</v>
      </c>
      <c r="S1197" s="154" t="s">
        <v>8727</v>
      </c>
      <c r="T1197" s="154" t="s">
        <v>20016</v>
      </c>
      <c r="U1197" s="154">
        <v>8435130034</v>
      </c>
      <c r="V1197" s="154" t="s">
        <v>8727</v>
      </c>
      <c r="W1197" s="154">
        <v>3</v>
      </c>
      <c r="X1197" s="154">
        <v>2015</v>
      </c>
      <c r="Z1197" s="154" t="s">
        <v>14745</v>
      </c>
      <c r="AC1197" s="154" t="s">
        <v>14746</v>
      </c>
      <c r="AD1197" s="154" t="s">
        <v>23638</v>
      </c>
      <c r="AE1197" s="154" t="s">
        <v>14746</v>
      </c>
      <c r="AF1197" s="154" t="s">
        <v>16903</v>
      </c>
    </row>
    <row r="1198" spans="1:32">
      <c r="A1198" s="154" t="s">
        <v>8730</v>
      </c>
      <c r="B1198" s="154" t="s">
        <v>14307</v>
      </c>
      <c r="C1198" s="154" t="s">
        <v>23637</v>
      </c>
      <c r="D1198" s="154" t="s">
        <v>8729</v>
      </c>
      <c r="E1198" s="154" t="s">
        <v>14934</v>
      </c>
      <c r="F1198" s="154" t="s">
        <v>14935</v>
      </c>
      <c r="G1198" s="154" t="s">
        <v>23639</v>
      </c>
      <c r="H1198" s="154">
        <v>81375293274</v>
      </c>
      <c r="N1198" s="154" t="s">
        <v>14957</v>
      </c>
      <c r="O1198" s="154" t="s">
        <v>14767</v>
      </c>
      <c r="P1198" s="154" t="s">
        <v>14740</v>
      </c>
      <c r="Q1198" s="154" t="s">
        <v>8727</v>
      </c>
      <c r="R1198" s="154" t="s">
        <v>8727</v>
      </c>
      <c r="S1198" s="154" t="s">
        <v>8727</v>
      </c>
      <c r="T1198" s="154" t="s">
        <v>20016</v>
      </c>
      <c r="U1198" s="154">
        <v>8435130034</v>
      </c>
      <c r="V1198" s="154" t="s">
        <v>8727</v>
      </c>
      <c r="W1198" s="154">
        <v>3</v>
      </c>
      <c r="X1198" s="154">
        <v>2015</v>
      </c>
      <c r="Z1198" s="154" t="s">
        <v>14745</v>
      </c>
      <c r="AC1198" s="154" t="s">
        <v>15226</v>
      </c>
      <c r="AD1198" s="154" t="s">
        <v>23638</v>
      </c>
      <c r="AE1198" s="154" t="s">
        <v>14746</v>
      </c>
      <c r="AF1198" s="154" t="s">
        <v>16903</v>
      </c>
    </row>
    <row r="1199" spans="1:32">
      <c r="A1199" s="154" t="s">
        <v>727</v>
      </c>
      <c r="B1199" s="154" t="s">
        <v>16004</v>
      </c>
      <c r="C1199" s="154" t="s">
        <v>726</v>
      </c>
      <c r="D1199" s="154" t="s">
        <v>728</v>
      </c>
      <c r="E1199" s="154" t="s">
        <v>6</v>
      </c>
      <c r="G1199" s="154" t="s">
        <v>14606</v>
      </c>
      <c r="H1199" s="154" t="s">
        <v>729</v>
      </c>
      <c r="J1199" s="154" t="s">
        <v>730</v>
      </c>
      <c r="M1199" s="154" t="s">
        <v>6</v>
      </c>
      <c r="N1199" s="154" t="s">
        <v>2273</v>
      </c>
      <c r="P1199" s="154" t="s">
        <v>14740</v>
      </c>
      <c r="T1199" s="154" t="s">
        <v>6</v>
      </c>
      <c r="U1199" s="154" t="s">
        <v>6</v>
      </c>
      <c r="V1199" s="154" t="s">
        <v>6</v>
      </c>
      <c r="AC1199" s="154" t="s">
        <v>14746</v>
      </c>
    </row>
    <row r="1200" spans="1:32">
      <c r="A1200" s="154" t="s">
        <v>18185</v>
      </c>
      <c r="B1200" s="154" t="s">
        <v>14307</v>
      </c>
      <c r="C1200" s="154" t="s">
        <v>5339</v>
      </c>
      <c r="D1200" s="154" t="s">
        <v>23641</v>
      </c>
      <c r="E1200" s="154" t="s">
        <v>14934</v>
      </c>
      <c r="F1200" s="154" t="s">
        <v>14935</v>
      </c>
      <c r="G1200" s="154" t="s">
        <v>23642</v>
      </c>
      <c r="H1200" s="154" t="s">
        <v>23640</v>
      </c>
      <c r="N1200" s="154" t="s">
        <v>14979</v>
      </c>
      <c r="O1200" s="154" t="s">
        <v>14794</v>
      </c>
      <c r="P1200" s="154" t="s">
        <v>14740</v>
      </c>
      <c r="Q1200" s="154" t="s">
        <v>20693</v>
      </c>
      <c r="R1200" s="154">
        <v>0</v>
      </c>
      <c r="S1200" s="154">
        <v>0</v>
      </c>
      <c r="T1200" s="154" t="s">
        <v>14797</v>
      </c>
      <c r="U1200" s="154">
        <v>551476471</v>
      </c>
      <c r="V1200" s="154" t="s">
        <v>5339</v>
      </c>
      <c r="Z1200" s="154" t="s">
        <v>14745</v>
      </c>
      <c r="AC1200" s="154" t="s">
        <v>14746</v>
      </c>
      <c r="AE1200" s="154" t="s">
        <v>14747</v>
      </c>
      <c r="AF1200" s="154" t="s">
        <v>14748</v>
      </c>
    </row>
    <row r="1201" spans="1:32">
      <c r="A1201" s="154" t="s">
        <v>5340</v>
      </c>
      <c r="B1201" s="154" t="s">
        <v>14307</v>
      </c>
      <c r="C1201" s="154" t="s">
        <v>23643</v>
      </c>
      <c r="D1201" s="154" t="s">
        <v>5341</v>
      </c>
      <c r="E1201" s="154" t="s">
        <v>14934</v>
      </c>
      <c r="F1201" s="154" t="s">
        <v>14935</v>
      </c>
      <c r="G1201" s="154" t="s">
        <v>23646</v>
      </c>
      <c r="H1201" s="154">
        <v>85342697870</v>
      </c>
      <c r="J1201" s="154">
        <v>85342697870</v>
      </c>
      <c r="N1201" s="154" t="s">
        <v>14783</v>
      </c>
      <c r="O1201" s="154" t="s">
        <v>14739</v>
      </c>
      <c r="P1201" s="154" t="s">
        <v>14740</v>
      </c>
      <c r="Q1201" s="154" t="s">
        <v>23644</v>
      </c>
      <c r="R1201" s="154" t="s">
        <v>5339</v>
      </c>
      <c r="S1201" s="154" t="s">
        <v>5339</v>
      </c>
      <c r="T1201" s="154" t="s">
        <v>14850</v>
      </c>
      <c r="U1201" s="154">
        <v>739401000049501</v>
      </c>
      <c r="V1201" s="154" t="s">
        <v>23645</v>
      </c>
      <c r="Z1201" s="154" t="s">
        <v>14745</v>
      </c>
      <c r="AC1201" s="154" t="s">
        <v>14746</v>
      </c>
      <c r="AE1201" s="154" t="s">
        <v>15226</v>
      </c>
      <c r="AF1201" s="154" t="s">
        <v>14748</v>
      </c>
    </row>
    <row r="1202" spans="1:32">
      <c r="A1202" s="154" t="s">
        <v>7828</v>
      </c>
      <c r="B1202" s="154" t="s">
        <v>14307</v>
      </c>
      <c r="C1202" s="154" t="s">
        <v>23643</v>
      </c>
      <c r="D1202" s="154" t="s">
        <v>7829</v>
      </c>
      <c r="E1202" s="154" t="s">
        <v>14934</v>
      </c>
      <c r="F1202" s="154" t="s">
        <v>15222</v>
      </c>
      <c r="G1202" s="154" t="s">
        <v>23650</v>
      </c>
      <c r="H1202" s="154">
        <v>81236838976</v>
      </c>
      <c r="N1202" s="154" t="s">
        <v>23647</v>
      </c>
      <c r="O1202" s="154" t="s">
        <v>19298</v>
      </c>
      <c r="P1202" s="154" t="s">
        <v>14740</v>
      </c>
      <c r="Q1202" s="154" t="s">
        <v>5339</v>
      </c>
      <c r="R1202" s="154">
        <v>0</v>
      </c>
      <c r="S1202" s="154">
        <v>0</v>
      </c>
      <c r="T1202" s="154" t="s">
        <v>23648</v>
      </c>
      <c r="U1202" s="154" t="s">
        <v>23649</v>
      </c>
      <c r="V1202" s="154" t="s">
        <v>5339</v>
      </c>
      <c r="Z1202" s="154" t="s">
        <v>14745</v>
      </c>
      <c r="AC1202" s="154" t="s">
        <v>14746</v>
      </c>
      <c r="AE1202" s="154" t="s">
        <v>15226</v>
      </c>
      <c r="AF1202" s="154" t="s">
        <v>14748</v>
      </c>
    </row>
    <row r="1203" spans="1:32">
      <c r="A1203" s="154" t="s">
        <v>18186</v>
      </c>
      <c r="B1203" s="154" t="s">
        <v>14307</v>
      </c>
      <c r="C1203" s="154" t="s">
        <v>23651</v>
      </c>
      <c r="D1203" s="154" t="s">
        <v>8216</v>
      </c>
      <c r="E1203" s="154" t="s">
        <v>14934</v>
      </c>
      <c r="F1203" s="154" t="s">
        <v>15078</v>
      </c>
      <c r="H1203" s="154" t="s">
        <v>8217</v>
      </c>
      <c r="N1203" s="154" t="s">
        <v>23652</v>
      </c>
      <c r="O1203" s="154" t="s">
        <v>15075</v>
      </c>
      <c r="P1203" s="154" t="s">
        <v>14740</v>
      </c>
      <c r="Q1203" s="154" t="s">
        <v>8214</v>
      </c>
      <c r="R1203" s="154">
        <v>0</v>
      </c>
      <c r="S1203" s="154">
        <v>0</v>
      </c>
      <c r="T1203" s="154" t="s">
        <v>14850</v>
      </c>
      <c r="U1203" s="154">
        <v>1174020412650002</v>
      </c>
      <c r="V1203" s="154" t="s">
        <v>8247</v>
      </c>
      <c r="Z1203" s="154" t="s">
        <v>14745</v>
      </c>
      <c r="AC1203" s="154" t="s">
        <v>14746</v>
      </c>
      <c r="AE1203" s="154" t="s">
        <v>15226</v>
      </c>
      <c r="AF1203" s="154" t="s">
        <v>14748</v>
      </c>
    </row>
    <row r="1204" spans="1:32">
      <c r="A1204" s="154" t="s">
        <v>8248</v>
      </c>
      <c r="B1204" s="154" t="s">
        <v>14307</v>
      </c>
      <c r="C1204" s="154" t="s">
        <v>23653</v>
      </c>
      <c r="D1204" s="154" t="s">
        <v>8249</v>
      </c>
      <c r="E1204" s="154" t="s">
        <v>14934</v>
      </c>
      <c r="F1204" s="154" t="s">
        <v>15078</v>
      </c>
      <c r="H1204" s="154">
        <v>0</v>
      </c>
      <c r="N1204" s="154" t="s">
        <v>23654</v>
      </c>
      <c r="O1204" s="154" t="s">
        <v>15075</v>
      </c>
      <c r="P1204" s="154" t="s">
        <v>14740</v>
      </c>
      <c r="Q1204" s="154" t="s">
        <v>8247</v>
      </c>
      <c r="R1204" s="154">
        <v>0</v>
      </c>
      <c r="S1204" s="154">
        <v>0</v>
      </c>
      <c r="T1204" s="154" t="s">
        <v>14850</v>
      </c>
      <c r="U1204" s="154" t="s">
        <v>23655</v>
      </c>
      <c r="V1204" s="154" t="s">
        <v>8247</v>
      </c>
      <c r="Z1204" s="154" t="s">
        <v>14745</v>
      </c>
      <c r="AC1204" s="154" t="s">
        <v>14746</v>
      </c>
      <c r="AE1204" s="154" t="s">
        <v>15226</v>
      </c>
      <c r="AF1204" s="154" t="s">
        <v>14748</v>
      </c>
    </row>
    <row r="1205" spans="1:32">
      <c r="A1205" s="154" t="s">
        <v>18187</v>
      </c>
      <c r="B1205" s="154" t="s">
        <v>16004</v>
      </c>
      <c r="C1205" s="154" t="s">
        <v>23656</v>
      </c>
      <c r="D1205" s="154" t="s">
        <v>23658</v>
      </c>
      <c r="E1205" s="154" t="s">
        <v>14276</v>
      </c>
      <c r="F1205" s="154" t="s">
        <v>14673</v>
      </c>
      <c r="G1205" s="154" t="s">
        <v>23662</v>
      </c>
      <c r="H1205" s="154" t="s">
        <v>23657</v>
      </c>
      <c r="N1205" s="154" t="s">
        <v>15821</v>
      </c>
      <c r="O1205" s="154" t="s">
        <v>15331</v>
      </c>
      <c r="P1205" s="154" t="s">
        <v>14740</v>
      </c>
      <c r="Q1205" s="154" t="s">
        <v>23659</v>
      </c>
      <c r="R1205" s="154">
        <v>0</v>
      </c>
      <c r="S1205" s="154">
        <v>0</v>
      </c>
      <c r="T1205" s="154" t="s">
        <v>14785</v>
      </c>
      <c r="U1205" s="154" t="s">
        <v>23660</v>
      </c>
      <c r="V1205" s="154" t="s">
        <v>23661</v>
      </c>
      <c r="Z1205" s="154" t="s">
        <v>14745</v>
      </c>
      <c r="AC1205" s="154" t="s">
        <v>14746</v>
      </c>
      <c r="AD1205" s="154">
        <v>22760136215000</v>
      </c>
      <c r="AE1205" s="154" t="s">
        <v>14755</v>
      </c>
      <c r="AF1205" s="154" t="s">
        <v>14748</v>
      </c>
    </row>
    <row r="1206" spans="1:32">
      <c r="A1206" s="154" t="s">
        <v>15643</v>
      </c>
      <c r="B1206" s="154" t="s">
        <v>15303</v>
      </c>
      <c r="C1206" s="154" t="s">
        <v>15644</v>
      </c>
      <c r="D1206" s="154" t="s">
        <v>15645</v>
      </c>
      <c r="E1206" s="154" t="s">
        <v>14324</v>
      </c>
      <c r="F1206" s="154" t="s">
        <v>14401</v>
      </c>
      <c r="G1206" s="154" t="s">
        <v>15646</v>
      </c>
      <c r="H1206" s="154" t="s">
        <v>15647</v>
      </c>
      <c r="N1206" s="154" t="s">
        <v>14819</v>
      </c>
      <c r="O1206" s="154" t="s">
        <v>14820</v>
      </c>
      <c r="P1206" s="154" t="s">
        <v>14740</v>
      </c>
      <c r="Q1206" s="154" t="s">
        <v>15648</v>
      </c>
      <c r="R1206" s="154" t="s">
        <v>1453</v>
      </c>
      <c r="S1206" s="154" t="s">
        <v>1453</v>
      </c>
      <c r="T1206" s="154" t="s">
        <v>14900</v>
      </c>
      <c r="U1206" s="154" t="s">
        <v>15649</v>
      </c>
      <c r="V1206" s="154" t="s">
        <v>15648</v>
      </c>
      <c r="Z1206" s="154" t="s">
        <v>14745</v>
      </c>
      <c r="AC1206" s="154" t="s">
        <v>14746</v>
      </c>
      <c r="AE1206" s="154" t="s">
        <v>14747</v>
      </c>
      <c r="AF1206" s="154" t="s">
        <v>14748</v>
      </c>
    </row>
    <row r="1207" spans="1:32">
      <c r="A1207" s="154" t="s">
        <v>6974</v>
      </c>
      <c r="B1207" s="154" t="s">
        <v>15303</v>
      </c>
      <c r="C1207" s="154" t="s">
        <v>23663</v>
      </c>
      <c r="D1207" s="154" t="s">
        <v>6975</v>
      </c>
      <c r="E1207" s="154" t="s">
        <v>14466</v>
      </c>
      <c r="F1207" s="154" t="s">
        <v>19067</v>
      </c>
      <c r="G1207" s="154" t="s">
        <v>23665</v>
      </c>
      <c r="H1207" s="154">
        <v>8129794982</v>
      </c>
      <c r="N1207" s="154" t="s">
        <v>15062</v>
      </c>
      <c r="O1207" s="154" t="s">
        <v>14892</v>
      </c>
      <c r="P1207" s="154" t="s">
        <v>14740</v>
      </c>
      <c r="Q1207" s="154" t="s">
        <v>6973</v>
      </c>
      <c r="R1207" s="154">
        <v>0</v>
      </c>
      <c r="S1207" s="154">
        <v>0</v>
      </c>
      <c r="T1207" s="154" t="s">
        <v>14785</v>
      </c>
      <c r="U1207" s="154">
        <v>1090013689732</v>
      </c>
      <c r="V1207" s="154" t="s">
        <v>23664</v>
      </c>
      <c r="Z1207" s="154" t="s">
        <v>14745</v>
      </c>
      <c r="AC1207" s="154" t="s">
        <v>14746</v>
      </c>
      <c r="AE1207" s="154" t="s">
        <v>15226</v>
      </c>
      <c r="AF1207" s="154" t="s">
        <v>14748</v>
      </c>
    </row>
    <row r="1208" spans="1:32">
      <c r="A1208" s="154" t="s">
        <v>12660</v>
      </c>
      <c r="B1208" s="154" t="s">
        <v>15303</v>
      </c>
      <c r="C1208" s="154" t="s">
        <v>12659</v>
      </c>
      <c r="D1208" s="154" t="s">
        <v>23666</v>
      </c>
      <c r="E1208" s="154" t="s">
        <v>14704</v>
      </c>
      <c r="F1208" s="154" t="s">
        <v>14467</v>
      </c>
      <c r="H1208" s="154">
        <v>82244121970</v>
      </c>
      <c r="N1208" s="154" t="s">
        <v>23667</v>
      </c>
      <c r="O1208" s="154" t="s">
        <v>15075</v>
      </c>
      <c r="P1208" s="154" t="s">
        <v>16488</v>
      </c>
      <c r="Q1208" s="154" t="s">
        <v>12659</v>
      </c>
      <c r="R1208" s="154" t="s">
        <v>12659</v>
      </c>
      <c r="S1208" s="154" t="s">
        <v>12659</v>
      </c>
      <c r="T1208" s="154" t="s">
        <v>14850</v>
      </c>
      <c r="U1208" s="154" t="s">
        <v>23668</v>
      </c>
      <c r="V1208" s="154" t="s">
        <v>12659</v>
      </c>
      <c r="Z1208" s="154" t="s">
        <v>14745</v>
      </c>
      <c r="AC1208" s="154" t="s">
        <v>14746</v>
      </c>
      <c r="AE1208" s="154" t="s">
        <v>14747</v>
      </c>
      <c r="AF1208" s="154" t="s">
        <v>14748</v>
      </c>
    </row>
    <row r="1209" spans="1:32">
      <c r="A1209" s="154" t="s">
        <v>732</v>
      </c>
      <c r="B1209" s="154" t="s">
        <v>16004</v>
      </c>
      <c r="C1209" s="154" t="s">
        <v>731</v>
      </c>
      <c r="D1209" s="154" t="s">
        <v>733</v>
      </c>
      <c r="E1209" s="154" t="s">
        <v>6</v>
      </c>
      <c r="G1209" s="154" t="s">
        <v>14606</v>
      </c>
      <c r="H1209" s="154" t="s">
        <v>734</v>
      </c>
      <c r="J1209" s="154" t="s">
        <v>735</v>
      </c>
      <c r="M1209" s="154" t="s">
        <v>6</v>
      </c>
      <c r="N1209" s="154" t="s">
        <v>1652</v>
      </c>
      <c r="P1209" s="154" t="s">
        <v>14740</v>
      </c>
      <c r="T1209" s="154" t="s">
        <v>6</v>
      </c>
      <c r="U1209" s="154" t="s">
        <v>6</v>
      </c>
      <c r="V1209" s="154" t="s">
        <v>6</v>
      </c>
      <c r="AC1209" s="154" t="s">
        <v>14746</v>
      </c>
    </row>
    <row r="1210" spans="1:32">
      <c r="A1210" s="154" t="s">
        <v>18188</v>
      </c>
      <c r="B1210" s="154" t="s">
        <v>14305</v>
      </c>
      <c r="C1210" s="154" t="s">
        <v>23669</v>
      </c>
      <c r="D1210" s="154" t="s">
        <v>23671</v>
      </c>
      <c r="E1210" s="154" t="s">
        <v>14327</v>
      </c>
      <c r="F1210" s="154" t="s">
        <v>14325</v>
      </c>
      <c r="G1210" s="154" t="s">
        <v>23675</v>
      </c>
      <c r="H1210" s="154" t="s">
        <v>23670</v>
      </c>
      <c r="I1210" s="154" t="s">
        <v>1453</v>
      </c>
      <c r="J1210" s="154" t="s">
        <v>1453</v>
      </c>
      <c r="K1210" s="154" t="s">
        <v>1453</v>
      </c>
      <c r="N1210" s="154" t="s">
        <v>14905</v>
      </c>
      <c r="O1210" s="154" t="s">
        <v>14794</v>
      </c>
      <c r="P1210" s="154" t="s">
        <v>14740</v>
      </c>
      <c r="Q1210" s="154" t="s">
        <v>23672</v>
      </c>
      <c r="R1210" s="154" t="s">
        <v>1453</v>
      </c>
      <c r="S1210" s="154" t="s">
        <v>23673</v>
      </c>
      <c r="T1210" s="154" t="s">
        <v>14797</v>
      </c>
      <c r="U1210" s="154">
        <v>2313223434</v>
      </c>
      <c r="V1210" s="154" t="s">
        <v>23674</v>
      </c>
      <c r="W1210" s="154" t="s">
        <v>1453</v>
      </c>
      <c r="X1210" s="154" t="s">
        <v>1453</v>
      </c>
      <c r="Z1210" s="154" t="s">
        <v>14745</v>
      </c>
      <c r="AC1210" s="154" t="s">
        <v>14746</v>
      </c>
      <c r="AE1210" s="154" t="s">
        <v>14747</v>
      </c>
      <c r="AF1210" s="154" t="s">
        <v>14748</v>
      </c>
    </row>
    <row r="1211" spans="1:32">
      <c r="A1211" s="154" t="s">
        <v>14651</v>
      </c>
      <c r="B1211" s="154" t="s">
        <v>14735</v>
      </c>
      <c r="C1211" s="154" t="s">
        <v>14657</v>
      </c>
      <c r="D1211" s="154" t="s">
        <v>14842</v>
      </c>
      <c r="E1211" s="154" t="s">
        <v>14575</v>
      </c>
      <c r="F1211" s="154" t="s">
        <v>14667</v>
      </c>
      <c r="G1211" s="154" t="s">
        <v>14668</v>
      </c>
      <c r="H1211" s="154">
        <v>82254016520</v>
      </c>
      <c r="I1211" s="154" t="s">
        <v>1453</v>
      </c>
      <c r="J1211" s="154" t="s">
        <v>1453</v>
      </c>
      <c r="K1211" s="154" t="s">
        <v>1453</v>
      </c>
      <c r="N1211" s="154" t="s">
        <v>14783</v>
      </c>
      <c r="O1211" s="154" t="s">
        <v>14739</v>
      </c>
      <c r="P1211" s="154" t="s">
        <v>14740</v>
      </c>
      <c r="Q1211" s="154" t="s">
        <v>14844</v>
      </c>
      <c r="R1211" s="154" t="s">
        <v>14844</v>
      </c>
      <c r="S1211" s="154" t="s">
        <v>14844</v>
      </c>
      <c r="T1211" s="154" t="s">
        <v>1453</v>
      </c>
      <c r="U1211" s="154" t="s">
        <v>1453</v>
      </c>
      <c r="V1211" s="154" t="s">
        <v>1453</v>
      </c>
      <c r="W1211" s="154" t="s">
        <v>1453</v>
      </c>
      <c r="X1211" s="154" t="s">
        <v>1453</v>
      </c>
      <c r="Y1211" s="154" t="s">
        <v>1453</v>
      </c>
      <c r="Z1211" s="154" t="s">
        <v>14745</v>
      </c>
      <c r="AA1211" s="154" t="s">
        <v>1453</v>
      </c>
      <c r="AB1211" s="154" t="s">
        <v>1453</v>
      </c>
      <c r="AC1211" s="154" t="s">
        <v>14746</v>
      </c>
      <c r="AD1211" s="154" t="s">
        <v>14845</v>
      </c>
      <c r="AE1211" s="154" t="s">
        <v>14755</v>
      </c>
      <c r="AF1211" s="154" t="s">
        <v>14748</v>
      </c>
    </row>
    <row r="1212" spans="1:32">
      <c r="A1212" s="154" t="s">
        <v>1623</v>
      </c>
      <c r="B1212" s="154" t="s">
        <v>14305</v>
      </c>
      <c r="C1212" s="154" t="s">
        <v>1622</v>
      </c>
      <c r="D1212" s="154" t="s">
        <v>1624</v>
      </c>
      <c r="E1212" s="154" t="s">
        <v>6</v>
      </c>
      <c r="G1212" s="154" t="s">
        <v>14606</v>
      </c>
      <c r="H1212" s="154" t="s">
        <v>1625</v>
      </c>
      <c r="N1212" s="154" t="s">
        <v>1628</v>
      </c>
      <c r="P1212" s="154" t="s">
        <v>14740</v>
      </c>
      <c r="AC1212" s="154" t="s">
        <v>14746</v>
      </c>
    </row>
    <row r="1213" spans="1:32">
      <c r="A1213" s="154" t="s">
        <v>11946</v>
      </c>
      <c r="B1213" s="154" t="s">
        <v>14305</v>
      </c>
      <c r="C1213" s="154" t="s">
        <v>11945</v>
      </c>
      <c r="D1213" s="154" t="s">
        <v>11947</v>
      </c>
      <c r="E1213" s="154" t="s">
        <v>14662</v>
      </c>
      <c r="F1213" s="154" t="s">
        <v>14483</v>
      </c>
      <c r="G1213" s="154" t="s">
        <v>23678</v>
      </c>
      <c r="H1213" s="154" t="s">
        <v>11948</v>
      </c>
      <c r="N1213" s="154" t="s">
        <v>15771</v>
      </c>
      <c r="O1213" s="154" t="s">
        <v>14988</v>
      </c>
      <c r="P1213" s="154" t="s">
        <v>14740</v>
      </c>
      <c r="Q1213" s="154" t="s">
        <v>23676</v>
      </c>
      <c r="R1213" s="154">
        <v>0</v>
      </c>
      <c r="S1213" s="154">
        <v>0</v>
      </c>
      <c r="T1213" s="154" t="s">
        <v>14797</v>
      </c>
      <c r="U1213" s="154">
        <v>7860092446</v>
      </c>
      <c r="V1213" s="154" t="s">
        <v>23677</v>
      </c>
      <c r="Z1213" s="154" t="s">
        <v>14745</v>
      </c>
      <c r="AC1213" s="154" t="s">
        <v>14746</v>
      </c>
      <c r="AE1213" s="154" t="s">
        <v>14747</v>
      </c>
      <c r="AF1213" s="154" t="s">
        <v>14748</v>
      </c>
    </row>
    <row r="1214" spans="1:32">
      <c r="A1214" s="154" t="s">
        <v>11375</v>
      </c>
      <c r="B1214" s="154" t="s">
        <v>14305</v>
      </c>
      <c r="C1214" s="154" t="s">
        <v>11374</v>
      </c>
      <c r="D1214" s="154" t="s">
        <v>11376</v>
      </c>
      <c r="E1214" s="154" t="s">
        <v>14477</v>
      </c>
      <c r="F1214" s="154" t="s">
        <v>14403</v>
      </c>
      <c r="G1214" s="154" t="s">
        <v>23681</v>
      </c>
      <c r="H1214" s="154">
        <v>87786575558</v>
      </c>
      <c r="I1214" s="154" t="s">
        <v>11377</v>
      </c>
      <c r="K1214" s="154" t="s">
        <v>11377</v>
      </c>
      <c r="M1214" s="154" t="s">
        <v>11376</v>
      </c>
      <c r="N1214" s="154" t="s">
        <v>15129</v>
      </c>
      <c r="O1214" s="154" t="s">
        <v>14794</v>
      </c>
      <c r="P1214" s="154" t="s">
        <v>14740</v>
      </c>
      <c r="Q1214" s="154" t="s">
        <v>23679</v>
      </c>
      <c r="R1214" s="154">
        <v>87786575558</v>
      </c>
      <c r="S1214" s="154">
        <v>8176365555</v>
      </c>
      <c r="T1214" s="154" t="s">
        <v>14797</v>
      </c>
      <c r="U1214" s="154">
        <v>5210662814</v>
      </c>
      <c r="V1214" s="154" t="s">
        <v>23680</v>
      </c>
      <c r="W1214" s="154">
        <v>2020</v>
      </c>
      <c r="X1214" s="154">
        <v>2020</v>
      </c>
      <c r="Y1214" s="154">
        <v>2020</v>
      </c>
      <c r="Z1214" s="154" t="s">
        <v>14745</v>
      </c>
      <c r="AA1214" s="154">
        <v>1</v>
      </c>
      <c r="AC1214" s="154" t="s">
        <v>14746</v>
      </c>
      <c r="AE1214" s="154" t="s">
        <v>14747</v>
      </c>
      <c r="AF1214" s="154" t="s">
        <v>14748</v>
      </c>
    </row>
    <row r="1215" spans="1:32">
      <c r="A1215" s="154" t="s">
        <v>15650</v>
      </c>
      <c r="B1215" s="154" t="s">
        <v>15303</v>
      </c>
      <c r="C1215" s="154" t="s">
        <v>15651</v>
      </c>
      <c r="D1215" s="154" t="s">
        <v>15652</v>
      </c>
      <c r="E1215" s="154" t="s">
        <v>14333</v>
      </c>
      <c r="F1215" s="154" t="s">
        <v>14628</v>
      </c>
      <c r="H1215" s="154" t="s">
        <v>15653</v>
      </c>
      <c r="N1215" s="154" t="s">
        <v>14819</v>
      </c>
      <c r="O1215" s="154" t="s">
        <v>14820</v>
      </c>
      <c r="P1215" s="154" t="s">
        <v>14740</v>
      </c>
      <c r="Q1215" s="154" t="s">
        <v>15654</v>
      </c>
      <c r="R1215" s="154" t="s">
        <v>1453</v>
      </c>
      <c r="S1215" s="154" t="s">
        <v>1453</v>
      </c>
      <c r="T1215" s="154" t="s">
        <v>14900</v>
      </c>
      <c r="U1215" s="154" t="s">
        <v>15655</v>
      </c>
      <c r="V1215" s="154" t="s">
        <v>15651</v>
      </c>
      <c r="Z1215" s="154" t="s">
        <v>14745</v>
      </c>
      <c r="AC1215" s="154" t="s">
        <v>14746</v>
      </c>
      <c r="AE1215" s="154" t="s">
        <v>14747</v>
      </c>
      <c r="AF1215" s="154" t="s">
        <v>14748</v>
      </c>
    </row>
    <row r="1216" spans="1:32">
      <c r="A1216" s="154" t="s">
        <v>11104</v>
      </c>
      <c r="B1216" s="154" t="s">
        <v>15303</v>
      </c>
      <c r="C1216" s="154" t="s">
        <v>23682</v>
      </c>
      <c r="D1216" s="154" t="s">
        <v>11105</v>
      </c>
      <c r="E1216" s="154" t="s">
        <v>14466</v>
      </c>
      <c r="F1216" s="154" t="s">
        <v>14686</v>
      </c>
      <c r="G1216" s="154" t="s">
        <v>20935</v>
      </c>
      <c r="H1216" s="154">
        <v>81375115024</v>
      </c>
      <c r="N1216" s="154" t="s">
        <v>15231</v>
      </c>
      <c r="O1216" s="154" t="s">
        <v>14988</v>
      </c>
      <c r="P1216" s="154" t="s">
        <v>14740</v>
      </c>
      <c r="Q1216" s="154" t="s">
        <v>23683</v>
      </c>
      <c r="R1216" s="154">
        <v>0</v>
      </c>
      <c r="S1216" s="154">
        <v>0</v>
      </c>
      <c r="T1216" s="154" t="s">
        <v>14907</v>
      </c>
      <c r="U1216" s="154">
        <v>276601246</v>
      </c>
      <c r="V1216" s="154" t="s">
        <v>11103</v>
      </c>
      <c r="Z1216" s="154" t="s">
        <v>14745</v>
      </c>
      <c r="AC1216" s="154" t="s">
        <v>14746</v>
      </c>
      <c r="AE1216" s="154" t="s">
        <v>14747</v>
      </c>
      <c r="AF1216" s="154" t="s">
        <v>14748</v>
      </c>
    </row>
    <row r="1217" spans="1:32">
      <c r="A1217" s="154" t="s">
        <v>7605</v>
      </c>
      <c r="B1217" s="154" t="s">
        <v>14307</v>
      </c>
      <c r="C1217" s="154" t="s">
        <v>23684</v>
      </c>
      <c r="D1217" s="154" t="s">
        <v>7606</v>
      </c>
      <c r="E1217" s="154" t="s">
        <v>14934</v>
      </c>
      <c r="F1217" s="154" t="s">
        <v>18814</v>
      </c>
      <c r="H1217" s="154" t="s">
        <v>7607</v>
      </c>
      <c r="I1217" s="154" t="s">
        <v>7608</v>
      </c>
      <c r="J1217" s="154">
        <v>0</v>
      </c>
      <c r="K1217" s="154" t="s">
        <v>7608</v>
      </c>
      <c r="N1217" s="154" t="s">
        <v>14957</v>
      </c>
      <c r="O1217" s="154" t="s">
        <v>14767</v>
      </c>
      <c r="P1217" s="154" t="s">
        <v>14740</v>
      </c>
      <c r="Q1217" s="154" t="s">
        <v>7604</v>
      </c>
      <c r="R1217" s="154">
        <v>0</v>
      </c>
      <c r="S1217" s="154">
        <v>0</v>
      </c>
      <c r="T1217" s="154" t="s">
        <v>14785</v>
      </c>
      <c r="U1217" s="154">
        <v>1080011476315</v>
      </c>
      <c r="V1217" s="154" t="s">
        <v>7604</v>
      </c>
      <c r="Z1217" s="154" t="s">
        <v>14745</v>
      </c>
      <c r="AC1217" s="154" t="s">
        <v>14746</v>
      </c>
      <c r="AE1217" s="154" t="s">
        <v>15226</v>
      </c>
      <c r="AF1217" s="154" t="s">
        <v>14748</v>
      </c>
    </row>
    <row r="1218" spans="1:32">
      <c r="A1218" s="154" t="s">
        <v>18189</v>
      </c>
      <c r="B1218" s="154" t="s">
        <v>14307</v>
      </c>
      <c r="C1218" s="154" t="s">
        <v>23685</v>
      </c>
      <c r="D1218" s="154" t="s">
        <v>23686</v>
      </c>
      <c r="E1218" s="154" t="s">
        <v>14934</v>
      </c>
      <c r="F1218" s="154" t="s">
        <v>15078</v>
      </c>
      <c r="H1218" s="154" t="s">
        <v>1453</v>
      </c>
      <c r="I1218" s="154" t="s">
        <v>1453</v>
      </c>
      <c r="J1218" s="154" t="s">
        <v>1453</v>
      </c>
      <c r="K1218" s="154" t="s">
        <v>1453</v>
      </c>
      <c r="N1218" s="154" t="s">
        <v>18997</v>
      </c>
      <c r="O1218" s="154" t="s">
        <v>14951</v>
      </c>
      <c r="P1218" s="154" t="s">
        <v>14740</v>
      </c>
      <c r="Q1218" s="154" t="s">
        <v>23685</v>
      </c>
      <c r="R1218" s="154" t="s">
        <v>1453</v>
      </c>
      <c r="S1218" s="154" t="s">
        <v>1453</v>
      </c>
      <c r="T1218" s="154" t="s">
        <v>14869</v>
      </c>
      <c r="U1218" s="154">
        <v>583501022979530</v>
      </c>
      <c r="V1218" s="154" t="s">
        <v>23685</v>
      </c>
      <c r="W1218" s="154" t="s">
        <v>1453</v>
      </c>
      <c r="X1218" s="154" t="s">
        <v>1453</v>
      </c>
      <c r="Z1218" s="154" t="s">
        <v>14745</v>
      </c>
      <c r="AC1218" s="154" t="s">
        <v>14746</v>
      </c>
      <c r="AE1218" s="154" t="s">
        <v>14747</v>
      </c>
      <c r="AF1218" s="154" t="s">
        <v>14748</v>
      </c>
    </row>
    <row r="1219" spans="1:32">
      <c r="A1219" s="154" t="s">
        <v>6165</v>
      </c>
      <c r="B1219" s="154" t="s">
        <v>15303</v>
      </c>
      <c r="C1219" s="154" t="s">
        <v>23687</v>
      </c>
      <c r="D1219" s="154" t="s">
        <v>6166</v>
      </c>
      <c r="E1219" s="154" t="s">
        <v>14324</v>
      </c>
      <c r="F1219" s="154" t="s">
        <v>23691</v>
      </c>
      <c r="G1219" s="154" t="s">
        <v>23692</v>
      </c>
      <c r="H1219" s="154" t="s">
        <v>6167</v>
      </c>
      <c r="I1219" s="154" t="s">
        <v>6168</v>
      </c>
      <c r="J1219" s="154" t="s">
        <v>1453</v>
      </c>
      <c r="K1219" s="154" t="s">
        <v>6168</v>
      </c>
      <c r="N1219" s="154" t="s">
        <v>14910</v>
      </c>
      <c r="O1219" s="154" t="s">
        <v>14794</v>
      </c>
      <c r="P1219" s="154" t="s">
        <v>14740</v>
      </c>
      <c r="Q1219" s="154" t="s">
        <v>23688</v>
      </c>
      <c r="R1219" s="154" t="s">
        <v>1453</v>
      </c>
      <c r="S1219" s="154" t="s">
        <v>23688</v>
      </c>
      <c r="T1219" s="154" t="s">
        <v>23689</v>
      </c>
      <c r="U1219" s="154">
        <v>246138881</v>
      </c>
      <c r="V1219" s="154" t="s">
        <v>23690</v>
      </c>
      <c r="W1219" s="154" t="s">
        <v>1453</v>
      </c>
      <c r="X1219" s="154" t="s">
        <v>1453</v>
      </c>
      <c r="Z1219" s="154" t="s">
        <v>14745</v>
      </c>
      <c r="AC1219" s="154" t="s">
        <v>14746</v>
      </c>
      <c r="AE1219" s="154" t="s">
        <v>15226</v>
      </c>
      <c r="AF1219" s="154" t="s">
        <v>14748</v>
      </c>
    </row>
    <row r="1220" spans="1:32">
      <c r="A1220" s="154" t="s">
        <v>4107</v>
      </c>
      <c r="B1220" s="154" t="s">
        <v>15303</v>
      </c>
      <c r="C1220" s="154" t="s">
        <v>23693</v>
      </c>
      <c r="D1220" s="154" t="s">
        <v>4108</v>
      </c>
      <c r="E1220" s="154" t="s">
        <v>14324</v>
      </c>
      <c r="G1220" s="154" t="s">
        <v>14606</v>
      </c>
      <c r="H1220" s="154" t="s">
        <v>4109</v>
      </c>
      <c r="L1220" s="154" t="s">
        <v>23694</v>
      </c>
      <c r="N1220" s="154" t="s">
        <v>469</v>
      </c>
      <c r="P1220" s="154" t="s">
        <v>14740</v>
      </c>
      <c r="Q1220" s="154" t="s">
        <v>4106</v>
      </c>
      <c r="T1220" s="154" t="s">
        <v>14742</v>
      </c>
      <c r="U1220" s="154">
        <v>1320004916517</v>
      </c>
      <c r="V1220" s="154" t="s">
        <v>4106</v>
      </c>
      <c r="Z1220" s="154" t="s">
        <v>14745</v>
      </c>
      <c r="AC1220" s="154" t="s">
        <v>14746</v>
      </c>
    </row>
    <row r="1221" spans="1:32">
      <c r="A1221" s="154" t="s">
        <v>18190</v>
      </c>
      <c r="B1221" s="154" t="s">
        <v>15303</v>
      </c>
      <c r="C1221" s="154" t="s">
        <v>13221</v>
      </c>
      <c r="D1221" s="154" t="s">
        <v>23696</v>
      </c>
      <c r="E1221" s="154" t="s">
        <v>14466</v>
      </c>
      <c r="F1221" s="154" t="s">
        <v>14667</v>
      </c>
      <c r="G1221" s="154" t="s">
        <v>23697</v>
      </c>
      <c r="H1221" s="154" t="s">
        <v>23695</v>
      </c>
      <c r="N1221" s="154" t="s">
        <v>16668</v>
      </c>
      <c r="O1221" s="154" t="s">
        <v>14951</v>
      </c>
      <c r="P1221" s="154" t="s">
        <v>14740</v>
      </c>
      <c r="Q1221" s="154" t="s">
        <v>13221</v>
      </c>
      <c r="R1221" s="154">
        <v>0</v>
      </c>
      <c r="S1221" s="154">
        <v>0</v>
      </c>
      <c r="T1221" s="154" t="s">
        <v>14797</v>
      </c>
      <c r="U1221" s="154">
        <v>3251400944</v>
      </c>
      <c r="V1221" s="154" t="s">
        <v>13221</v>
      </c>
      <c r="Z1221" s="154" t="s">
        <v>14745</v>
      </c>
      <c r="AC1221" s="154" t="s">
        <v>15226</v>
      </c>
      <c r="AE1221" s="154" t="s">
        <v>14747</v>
      </c>
      <c r="AF1221" s="154" t="s">
        <v>14748</v>
      </c>
    </row>
    <row r="1222" spans="1:32">
      <c r="A1222" s="154" t="s">
        <v>18191</v>
      </c>
      <c r="B1222" s="154" t="s">
        <v>15303</v>
      </c>
      <c r="C1222" s="154" t="s">
        <v>13221</v>
      </c>
      <c r="D1222" s="154" t="s">
        <v>13223</v>
      </c>
      <c r="E1222" s="154" t="s">
        <v>14704</v>
      </c>
      <c r="F1222" s="154" t="s">
        <v>14467</v>
      </c>
      <c r="G1222" s="154" t="s">
        <v>23698</v>
      </c>
      <c r="H1222" s="154">
        <v>85231173293</v>
      </c>
      <c r="I1222" s="154" t="s">
        <v>1453</v>
      </c>
      <c r="J1222" s="154" t="s">
        <v>1453</v>
      </c>
      <c r="K1222" s="154" t="s">
        <v>1453</v>
      </c>
      <c r="M1222" s="154" t="s">
        <v>1453</v>
      </c>
      <c r="N1222" s="154" t="s">
        <v>16668</v>
      </c>
      <c r="O1222" s="154" t="s">
        <v>14951</v>
      </c>
      <c r="P1222" s="154" t="s">
        <v>14795</v>
      </c>
      <c r="Q1222" s="154" t="s">
        <v>13221</v>
      </c>
      <c r="R1222" s="154" t="s">
        <v>1453</v>
      </c>
      <c r="S1222" s="154" t="s">
        <v>1453</v>
      </c>
      <c r="T1222" s="154" t="s">
        <v>14797</v>
      </c>
      <c r="U1222" s="154">
        <v>3251400944</v>
      </c>
      <c r="V1222" s="154" t="s">
        <v>13221</v>
      </c>
      <c r="W1222" s="154" t="s">
        <v>1453</v>
      </c>
      <c r="X1222" s="154" t="s">
        <v>1453</v>
      </c>
      <c r="Y1222" s="154" t="s">
        <v>1453</v>
      </c>
      <c r="Z1222" s="154" t="s">
        <v>14745</v>
      </c>
      <c r="AA1222" s="154" t="s">
        <v>1453</v>
      </c>
      <c r="AB1222" s="154" t="s">
        <v>1453</v>
      </c>
      <c r="AC1222" s="154" t="s">
        <v>14746</v>
      </c>
      <c r="AE1222" s="154" t="s">
        <v>14747</v>
      </c>
      <c r="AF1222" s="154" t="s">
        <v>14748</v>
      </c>
    </row>
    <row r="1223" spans="1:32">
      <c r="A1223" s="154" t="s">
        <v>11491</v>
      </c>
      <c r="B1223" s="154" t="s">
        <v>15303</v>
      </c>
      <c r="C1223" s="154" t="s">
        <v>11490</v>
      </c>
      <c r="D1223" s="154" t="s">
        <v>11492</v>
      </c>
      <c r="E1223" s="154" t="s">
        <v>14934</v>
      </c>
      <c r="F1223" s="154" t="s">
        <v>14641</v>
      </c>
      <c r="G1223" s="154" t="s">
        <v>23700</v>
      </c>
      <c r="H1223" s="154" t="s">
        <v>11493</v>
      </c>
      <c r="N1223" s="154" t="s">
        <v>14910</v>
      </c>
      <c r="O1223" s="154" t="s">
        <v>14794</v>
      </c>
      <c r="P1223" s="154" t="s">
        <v>14740</v>
      </c>
      <c r="Q1223" s="154" t="s">
        <v>11490</v>
      </c>
      <c r="R1223" s="154">
        <v>0</v>
      </c>
      <c r="S1223" s="154">
        <v>0</v>
      </c>
      <c r="T1223" s="154" t="s">
        <v>23699</v>
      </c>
      <c r="U1223" s="154">
        <v>1012035205</v>
      </c>
      <c r="V1223" s="154" t="s">
        <v>11490</v>
      </c>
      <c r="Z1223" s="154" t="s">
        <v>14745</v>
      </c>
      <c r="AC1223" s="154" t="s">
        <v>14746</v>
      </c>
      <c r="AE1223" s="154" t="s">
        <v>14747</v>
      </c>
      <c r="AF1223" s="154" t="s">
        <v>14748</v>
      </c>
    </row>
    <row r="1224" spans="1:32">
      <c r="A1224" s="154" t="s">
        <v>7482</v>
      </c>
      <c r="B1224" s="154" t="s">
        <v>15303</v>
      </c>
      <c r="C1224" s="154" t="s">
        <v>23701</v>
      </c>
      <c r="D1224" s="154" t="s">
        <v>7483</v>
      </c>
      <c r="E1224" s="154" t="s">
        <v>14324</v>
      </c>
      <c r="F1224" s="154" t="s">
        <v>14405</v>
      </c>
      <c r="H1224" s="154">
        <v>81287561367</v>
      </c>
      <c r="N1224" s="154" t="s">
        <v>15942</v>
      </c>
      <c r="O1224" s="154" t="s">
        <v>14794</v>
      </c>
      <c r="P1224" s="154" t="s">
        <v>14740</v>
      </c>
      <c r="Q1224" s="154" t="s">
        <v>7481</v>
      </c>
      <c r="R1224" s="154" t="s">
        <v>7481</v>
      </c>
      <c r="S1224" s="154" t="s">
        <v>7481</v>
      </c>
      <c r="T1224" s="154" t="s">
        <v>23702</v>
      </c>
      <c r="U1224" s="154" t="s">
        <v>23703</v>
      </c>
      <c r="V1224" s="154" t="s">
        <v>23704</v>
      </c>
      <c r="Z1224" s="154" t="s">
        <v>14745</v>
      </c>
      <c r="AC1224" s="154" t="s">
        <v>14746</v>
      </c>
      <c r="AE1224" s="154" t="s">
        <v>15226</v>
      </c>
      <c r="AF1224" s="154" t="s">
        <v>14748</v>
      </c>
    </row>
    <row r="1225" spans="1:32">
      <c r="A1225" s="154" t="s">
        <v>2942</v>
      </c>
      <c r="B1225" s="154" t="s">
        <v>15303</v>
      </c>
      <c r="C1225" s="154" t="s">
        <v>23705</v>
      </c>
      <c r="D1225" s="154" t="s">
        <v>2943</v>
      </c>
      <c r="E1225" s="154" t="s">
        <v>14934</v>
      </c>
      <c r="G1225" s="154" t="s">
        <v>14606</v>
      </c>
      <c r="H1225" s="154" t="s">
        <v>2944</v>
      </c>
      <c r="N1225" s="154" t="s">
        <v>15927</v>
      </c>
      <c r="P1225" s="154" t="s">
        <v>14740</v>
      </c>
      <c r="Q1225" s="154" t="s">
        <v>2941</v>
      </c>
      <c r="T1225" s="154" t="s">
        <v>1453</v>
      </c>
      <c r="U1225" s="154" t="s">
        <v>1453</v>
      </c>
      <c r="V1225" s="154" t="s">
        <v>1453</v>
      </c>
      <c r="AC1225" s="154" t="s">
        <v>14746</v>
      </c>
    </row>
    <row r="1226" spans="1:32">
      <c r="A1226" s="154" t="s">
        <v>11707</v>
      </c>
      <c r="B1226" s="154" t="s">
        <v>15303</v>
      </c>
      <c r="C1226" s="154" t="s">
        <v>11706</v>
      </c>
      <c r="D1226" s="154" t="s">
        <v>11708</v>
      </c>
      <c r="E1226" s="154" t="s">
        <v>15461</v>
      </c>
      <c r="F1226" s="154" t="s">
        <v>15059</v>
      </c>
      <c r="G1226" s="154" t="s">
        <v>23708</v>
      </c>
      <c r="H1226" s="154" t="s">
        <v>11709</v>
      </c>
      <c r="N1226" s="154" t="s">
        <v>15771</v>
      </c>
      <c r="O1226" s="154" t="s">
        <v>14988</v>
      </c>
      <c r="P1226" s="154" t="s">
        <v>14740</v>
      </c>
      <c r="Q1226" s="154" t="s">
        <v>23706</v>
      </c>
      <c r="R1226" s="154">
        <v>0</v>
      </c>
      <c r="S1226" s="154">
        <v>0</v>
      </c>
      <c r="T1226" s="154" t="s">
        <v>14785</v>
      </c>
      <c r="U1226" s="154">
        <v>1050009721857</v>
      </c>
      <c r="V1226" s="154" t="s">
        <v>23707</v>
      </c>
      <c r="Z1226" s="154" t="s">
        <v>14745</v>
      </c>
      <c r="AC1226" s="154" t="s">
        <v>14746</v>
      </c>
      <c r="AE1226" s="154" t="s">
        <v>14747</v>
      </c>
      <c r="AF1226" s="154" t="s">
        <v>14748</v>
      </c>
    </row>
    <row r="1227" spans="1:32">
      <c r="A1227" s="154" t="s">
        <v>12631</v>
      </c>
      <c r="B1227" s="154" t="s">
        <v>14307</v>
      </c>
      <c r="C1227" s="154" t="s">
        <v>12630</v>
      </c>
      <c r="D1227" s="154" t="s">
        <v>12632</v>
      </c>
      <c r="E1227" s="154" t="s">
        <v>14934</v>
      </c>
      <c r="F1227" s="154" t="s">
        <v>15078</v>
      </c>
      <c r="G1227" s="154" t="s">
        <v>15079</v>
      </c>
      <c r="H1227" s="154" t="s">
        <v>12633</v>
      </c>
      <c r="N1227" s="154" t="s">
        <v>14793</v>
      </c>
      <c r="O1227" s="154" t="s">
        <v>14794</v>
      </c>
      <c r="P1227" s="154" t="s">
        <v>14740</v>
      </c>
      <c r="Q1227" s="154" t="s">
        <v>15080</v>
      </c>
      <c r="R1227" s="154">
        <v>0</v>
      </c>
      <c r="S1227" s="154">
        <v>0</v>
      </c>
      <c r="T1227" s="154" t="s">
        <v>14850</v>
      </c>
      <c r="U1227" s="154">
        <v>114001011972502</v>
      </c>
      <c r="V1227" s="154" t="s">
        <v>12630</v>
      </c>
      <c r="Z1227" s="154" t="s">
        <v>14745</v>
      </c>
      <c r="AC1227" s="154" t="s">
        <v>14746</v>
      </c>
      <c r="AE1227" s="154" t="s">
        <v>14747</v>
      </c>
      <c r="AF1227" s="154" t="s">
        <v>14748</v>
      </c>
    </row>
    <row r="1228" spans="1:32">
      <c r="A1228" s="154" t="s">
        <v>11138</v>
      </c>
      <c r="B1228" s="154" t="s">
        <v>15303</v>
      </c>
      <c r="C1228" s="154" t="s">
        <v>11137</v>
      </c>
      <c r="D1228" s="154" t="s">
        <v>11139</v>
      </c>
      <c r="E1228" s="154" t="s">
        <v>15693</v>
      </c>
      <c r="F1228" s="154" t="s">
        <v>15378</v>
      </c>
      <c r="G1228" s="154" t="s">
        <v>23711</v>
      </c>
      <c r="H1228" s="154" t="s">
        <v>11140</v>
      </c>
      <c r="N1228" s="154" t="s">
        <v>14832</v>
      </c>
      <c r="O1228" s="154" t="s">
        <v>14833</v>
      </c>
      <c r="P1228" s="154" t="s">
        <v>14740</v>
      </c>
      <c r="Q1228" s="154" t="s">
        <v>23709</v>
      </c>
      <c r="R1228" s="154">
        <v>0</v>
      </c>
      <c r="S1228" s="154">
        <v>0</v>
      </c>
      <c r="T1228" s="154" t="s">
        <v>19075</v>
      </c>
      <c r="U1228" s="154">
        <v>92421163101</v>
      </c>
      <c r="V1228" s="154" t="s">
        <v>23710</v>
      </c>
      <c r="Z1228" s="154" t="s">
        <v>14745</v>
      </c>
      <c r="AC1228" s="154" t="s">
        <v>14746</v>
      </c>
      <c r="AE1228" s="154" t="s">
        <v>14747</v>
      </c>
      <c r="AF1228" s="154" t="s">
        <v>14748</v>
      </c>
    </row>
    <row r="1229" spans="1:32">
      <c r="A1229" s="154" t="s">
        <v>5813</v>
      </c>
      <c r="B1229" s="154" t="s">
        <v>15303</v>
      </c>
      <c r="C1229" s="154" t="s">
        <v>23712</v>
      </c>
      <c r="D1229" s="154" t="s">
        <v>5814</v>
      </c>
      <c r="E1229" s="154" t="s">
        <v>14466</v>
      </c>
      <c r="F1229" s="154" t="s">
        <v>19067</v>
      </c>
      <c r="H1229" s="154">
        <v>81322538259</v>
      </c>
      <c r="N1229" s="154" t="s">
        <v>14910</v>
      </c>
      <c r="O1229" s="154" t="s">
        <v>14794</v>
      </c>
      <c r="P1229" s="154" t="s">
        <v>14740</v>
      </c>
      <c r="Q1229" s="154" t="s">
        <v>5812</v>
      </c>
      <c r="R1229" s="154">
        <v>0</v>
      </c>
      <c r="S1229" s="154">
        <v>0</v>
      </c>
      <c r="T1229" s="154" t="s">
        <v>14850</v>
      </c>
      <c r="U1229" s="154" t="s">
        <v>23713</v>
      </c>
      <c r="V1229" s="154" t="s">
        <v>23714</v>
      </c>
      <c r="Z1229" s="154" t="s">
        <v>14745</v>
      </c>
      <c r="AC1229" s="154" t="s">
        <v>14746</v>
      </c>
      <c r="AE1229" s="154" t="s">
        <v>15226</v>
      </c>
      <c r="AF1229" s="154" t="s">
        <v>14748</v>
      </c>
    </row>
    <row r="1230" spans="1:32">
      <c r="A1230" s="154" t="s">
        <v>6983</v>
      </c>
      <c r="B1230" s="154" t="s">
        <v>14307</v>
      </c>
      <c r="C1230" s="154" t="s">
        <v>23715</v>
      </c>
      <c r="D1230" s="154" t="s">
        <v>6984</v>
      </c>
      <c r="E1230" s="154" t="s">
        <v>14934</v>
      </c>
      <c r="F1230" s="154" t="s">
        <v>15222</v>
      </c>
      <c r="G1230" s="154" t="s">
        <v>23718</v>
      </c>
      <c r="H1230" s="154">
        <v>81340477641</v>
      </c>
      <c r="N1230" s="154" t="s">
        <v>14860</v>
      </c>
      <c r="O1230" s="154" t="s">
        <v>14804</v>
      </c>
      <c r="P1230" s="154" t="s">
        <v>14740</v>
      </c>
      <c r="Q1230" s="154" t="s">
        <v>23716</v>
      </c>
      <c r="R1230" s="154" t="s">
        <v>4816</v>
      </c>
      <c r="S1230" s="154" t="s">
        <v>4816</v>
      </c>
      <c r="T1230" s="154" t="s">
        <v>23717</v>
      </c>
      <c r="U1230" s="154">
        <v>2872492446</v>
      </c>
      <c r="V1230" s="154" t="s">
        <v>6982</v>
      </c>
      <c r="Z1230" s="154" t="s">
        <v>14745</v>
      </c>
      <c r="AC1230" s="154" t="s">
        <v>14746</v>
      </c>
      <c r="AE1230" s="154" t="s">
        <v>15226</v>
      </c>
      <c r="AF1230" s="154" t="s">
        <v>14748</v>
      </c>
    </row>
    <row r="1231" spans="1:32">
      <c r="A1231" s="154" t="s">
        <v>4226</v>
      </c>
      <c r="B1231" s="154" t="s">
        <v>14307</v>
      </c>
      <c r="C1231" s="154" t="s">
        <v>23719</v>
      </c>
      <c r="D1231" s="154" t="s">
        <v>4227</v>
      </c>
      <c r="E1231" s="154" t="s">
        <v>14324</v>
      </c>
      <c r="F1231" s="154" t="s">
        <v>14397</v>
      </c>
      <c r="G1231" s="154" t="s">
        <v>14606</v>
      </c>
      <c r="H1231" s="154" t="s">
        <v>4228</v>
      </c>
      <c r="L1231" s="154" t="s">
        <v>23720</v>
      </c>
      <c r="N1231" s="154" t="s">
        <v>1459</v>
      </c>
      <c r="P1231" s="154" t="s">
        <v>14740</v>
      </c>
      <c r="Q1231" s="154" t="s">
        <v>4225</v>
      </c>
      <c r="T1231" s="154" t="s">
        <v>14797</v>
      </c>
      <c r="U1231" s="154" t="s">
        <v>23721</v>
      </c>
      <c r="V1231" s="154">
        <v>2173050101</v>
      </c>
      <c r="Z1231" s="154" t="s">
        <v>14745</v>
      </c>
      <c r="AC1231" s="154" t="s">
        <v>14746</v>
      </c>
    </row>
    <row r="1232" spans="1:32">
      <c r="A1232" s="154" t="s">
        <v>15082</v>
      </c>
      <c r="B1232" s="154" t="s">
        <v>14307</v>
      </c>
      <c r="C1232" s="154" t="s">
        <v>15083</v>
      </c>
      <c r="D1232" s="154" t="s">
        <v>15084</v>
      </c>
      <c r="E1232" s="154" t="s">
        <v>14934</v>
      </c>
      <c r="F1232" s="154" t="s">
        <v>14935</v>
      </c>
      <c r="G1232" s="154" t="s">
        <v>15085</v>
      </c>
      <c r="H1232" s="154">
        <v>82142424216</v>
      </c>
      <c r="I1232" s="154" t="s">
        <v>1453</v>
      </c>
      <c r="J1232" s="154" t="s">
        <v>1453</v>
      </c>
      <c r="K1232" s="154" t="s">
        <v>1453</v>
      </c>
      <c r="M1232" s="154" t="s">
        <v>15087</v>
      </c>
      <c r="N1232" s="154" t="s">
        <v>15088</v>
      </c>
      <c r="O1232" s="154" t="s">
        <v>14761</v>
      </c>
      <c r="P1232" s="154" t="s">
        <v>14740</v>
      </c>
      <c r="Q1232" s="154" t="s">
        <v>15083</v>
      </c>
      <c r="R1232" s="154" t="s">
        <v>1453</v>
      </c>
      <c r="S1232" s="154" t="s">
        <v>1453</v>
      </c>
      <c r="T1232" s="154" t="s">
        <v>14907</v>
      </c>
      <c r="U1232" s="154">
        <v>821524997</v>
      </c>
      <c r="V1232" s="154" t="s">
        <v>15083</v>
      </c>
      <c r="W1232" s="154" t="s">
        <v>1453</v>
      </c>
      <c r="X1232" s="154" t="s">
        <v>1453</v>
      </c>
      <c r="Y1232" s="154" t="s">
        <v>1453</v>
      </c>
      <c r="Z1232" s="154" t="s">
        <v>14745</v>
      </c>
      <c r="AA1232" s="154" t="s">
        <v>1453</v>
      </c>
      <c r="AB1232" s="154" t="s">
        <v>1453</v>
      </c>
      <c r="AC1232" s="154" t="s">
        <v>14746</v>
      </c>
      <c r="AD1232" s="154" t="s">
        <v>15090</v>
      </c>
      <c r="AE1232" s="154" t="s">
        <v>14755</v>
      </c>
      <c r="AF1232" s="154" t="s">
        <v>14748</v>
      </c>
    </row>
    <row r="1233" spans="1:32">
      <c r="A1233" s="154" t="s">
        <v>1442</v>
      </c>
      <c r="B1233" s="154" t="s">
        <v>19269</v>
      </c>
      <c r="C1233" s="154" t="s">
        <v>1441</v>
      </c>
      <c r="E1233" s="154" t="s">
        <v>6</v>
      </c>
      <c r="G1233" s="154" t="s">
        <v>14606</v>
      </c>
      <c r="P1233" s="154" t="s">
        <v>14740</v>
      </c>
      <c r="T1233" s="154" t="s">
        <v>6</v>
      </c>
      <c r="U1233" s="154" t="s">
        <v>6</v>
      </c>
      <c r="V1233" s="154" t="s">
        <v>6</v>
      </c>
      <c r="AC1233" s="154" t="s">
        <v>14746</v>
      </c>
    </row>
    <row r="1234" spans="1:32">
      <c r="A1234" s="154" t="s">
        <v>737</v>
      </c>
      <c r="B1234" s="154" t="s">
        <v>16004</v>
      </c>
      <c r="C1234" s="154" t="s">
        <v>23722</v>
      </c>
      <c r="D1234" s="154" t="s">
        <v>738</v>
      </c>
      <c r="E1234" s="154" t="s">
        <v>14477</v>
      </c>
      <c r="F1234" s="154" t="s">
        <v>16123</v>
      </c>
      <c r="G1234" s="154" t="s">
        <v>14606</v>
      </c>
      <c r="H1234" s="154" t="s">
        <v>739</v>
      </c>
      <c r="J1234" s="154" t="s">
        <v>740</v>
      </c>
      <c r="L1234" s="154" t="s">
        <v>23723</v>
      </c>
      <c r="N1234" s="154" t="s">
        <v>6321</v>
      </c>
      <c r="P1234" s="154" t="s">
        <v>14740</v>
      </c>
      <c r="Q1234" s="154" t="s">
        <v>23724</v>
      </c>
      <c r="T1234" s="154" t="s">
        <v>14797</v>
      </c>
      <c r="U1234" s="154">
        <v>2703022227</v>
      </c>
      <c r="V1234" s="154" t="s">
        <v>23725</v>
      </c>
      <c r="AC1234" s="154" t="s">
        <v>14746</v>
      </c>
    </row>
    <row r="1235" spans="1:32">
      <c r="A1235" s="154" t="s">
        <v>7417</v>
      </c>
      <c r="B1235" s="154" t="s">
        <v>14307</v>
      </c>
      <c r="C1235" s="154" t="s">
        <v>23726</v>
      </c>
      <c r="D1235" s="154" t="s">
        <v>7418</v>
      </c>
      <c r="E1235" s="154" t="s">
        <v>14934</v>
      </c>
      <c r="F1235" s="154" t="s">
        <v>15222</v>
      </c>
      <c r="G1235" s="154" t="s">
        <v>23728</v>
      </c>
      <c r="H1235" s="154">
        <v>82162889943</v>
      </c>
      <c r="I1235" s="154" t="s">
        <v>7419</v>
      </c>
      <c r="K1235" s="154" t="s">
        <v>7419</v>
      </c>
      <c r="N1235" s="154" t="s">
        <v>15771</v>
      </c>
      <c r="O1235" s="154" t="s">
        <v>14988</v>
      </c>
      <c r="P1235" s="154" t="s">
        <v>14740</v>
      </c>
      <c r="Q1235" s="154" t="s">
        <v>7416</v>
      </c>
      <c r="R1235" s="154" t="s">
        <v>17939</v>
      </c>
      <c r="S1235" s="154" t="s">
        <v>7416</v>
      </c>
      <c r="T1235" s="154" t="s">
        <v>14850</v>
      </c>
      <c r="U1235" s="154" t="s">
        <v>23727</v>
      </c>
      <c r="V1235" s="154" t="s">
        <v>7416</v>
      </c>
      <c r="W1235" s="154">
        <v>2006</v>
      </c>
      <c r="X1235" s="154">
        <v>2006</v>
      </c>
      <c r="Y1235" s="154">
        <v>12</v>
      </c>
      <c r="Z1235" s="154" t="s">
        <v>14745</v>
      </c>
      <c r="AC1235" s="154" t="s">
        <v>14746</v>
      </c>
      <c r="AE1235" s="154" t="s">
        <v>15226</v>
      </c>
      <c r="AF1235" s="154" t="s">
        <v>14748</v>
      </c>
    </row>
    <row r="1236" spans="1:32">
      <c r="A1236" s="154" t="s">
        <v>3073</v>
      </c>
      <c r="B1236" s="154" t="s">
        <v>14735</v>
      </c>
      <c r="C1236" s="154" t="s">
        <v>23729</v>
      </c>
      <c r="D1236" s="154" t="s">
        <v>3074</v>
      </c>
      <c r="E1236" s="154" t="s">
        <v>18905</v>
      </c>
      <c r="G1236" s="154" t="s">
        <v>14606</v>
      </c>
      <c r="H1236" s="154" t="s">
        <v>3075</v>
      </c>
      <c r="J1236" s="154">
        <v>262</v>
      </c>
      <c r="N1236" s="154" t="s">
        <v>20178</v>
      </c>
      <c r="P1236" s="154" t="s">
        <v>14740</v>
      </c>
      <c r="Q1236" s="154" t="s">
        <v>15314</v>
      </c>
      <c r="T1236" s="154" t="s">
        <v>14862</v>
      </c>
      <c r="U1236" s="154">
        <v>1480430812</v>
      </c>
      <c r="V1236" s="154" t="s">
        <v>23730</v>
      </c>
      <c r="Z1236" s="154" t="s">
        <v>14745</v>
      </c>
      <c r="AC1236" s="154" t="s">
        <v>14746</v>
      </c>
    </row>
    <row r="1237" spans="1:32">
      <c r="A1237" s="154" t="s">
        <v>18192</v>
      </c>
      <c r="B1237" s="154" t="s">
        <v>15303</v>
      </c>
      <c r="C1237" s="154" t="s">
        <v>23731</v>
      </c>
      <c r="D1237" s="154" t="s">
        <v>23732</v>
      </c>
      <c r="E1237" s="154" t="s">
        <v>14466</v>
      </c>
      <c r="F1237" s="154" t="s">
        <v>14667</v>
      </c>
      <c r="G1237" s="154" t="s">
        <v>23734</v>
      </c>
      <c r="H1237" s="154" t="s">
        <v>13016</v>
      </c>
      <c r="N1237" s="154" t="s">
        <v>14832</v>
      </c>
      <c r="O1237" s="154" t="s">
        <v>14833</v>
      </c>
      <c r="P1237" s="154" t="s">
        <v>14740</v>
      </c>
      <c r="Q1237" s="154" t="s">
        <v>23733</v>
      </c>
      <c r="R1237" s="154">
        <v>0</v>
      </c>
      <c r="S1237" s="154">
        <v>0</v>
      </c>
      <c r="T1237" s="154" t="s">
        <v>14797</v>
      </c>
      <c r="U1237" s="154">
        <v>71253134000</v>
      </c>
      <c r="V1237" s="154" t="s">
        <v>23733</v>
      </c>
      <c r="Z1237" s="154" t="s">
        <v>14745</v>
      </c>
      <c r="AC1237" s="154" t="s">
        <v>14746</v>
      </c>
      <c r="AE1237" s="154" t="s">
        <v>14747</v>
      </c>
      <c r="AF1237" s="154" t="s">
        <v>14748</v>
      </c>
    </row>
    <row r="1238" spans="1:32">
      <c r="A1238" s="154" t="s">
        <v>18193</v>
      </c>
      <c r="B1238" s="154" t="s">
        <v>14307</v>
      </c>
      <c r="C1238" s="154" t="s">
        <v>23735</v>
      </c>
      <c r="D1238" s="154" t="s">
        <v>23736</v>
      </c>
      <c r="E1238" s="154" t="s">
        <v>14934</v>
      </c>
      <c r="F1238" s="154" t="s">
        <v>15078</v>
      </c>
      <c r="G1238" s="154" t="s">
        <v>23739</v>
      </c>
      <c r="H1238" s="154">
        <v>81242943565</v>
      </c>
      <c r="I1238" s="154" t="s">
        <v>1453</v>
      </c>
      <c r="J1238" s="154" t="s">
        <v>1453</v>
      </c>
      <c r="K1238" s="154" t="s">
        <v>1453</v>
      </c>
      <c r="M1238" s="154" t="s">
        <v>1453</v>
      </c>
      <c r="N1238" s="154" t="s">
        <v>19129</v>
      </c>
      <c r="O1238" s="154" t="s">
        <v>19035</v>
      </c>
      <c r="P1238" s="154" t="s">
        <v>14795</v>
      </c>
      <c r="Q1238" s="154" t="s">
        <v>23737</v>
      </c>
      <c r="R1238" s="154" t="s">
        <v>1453</v>
      </c>
      <c r="S1238" s="154" t="s">
        <v>1453</v>
      </c>
      <c r="T1238" s="154" t="s">
        <v>14850</v>
      </c>
      <c r="U1238" s="154">
        <v>216301021792507</v>
      </c>
      <c r="V1238" s="154" t="s">
        <v>23738</v>
      </c>
      <c r="W1238" s="154" t="s">
        <v>1453</v>
      </c>
      <c r="X1238" s="154" t="s">
        <v>1453</v>
      </c>
      <c r="Y1238" s="154" t="s">
        <v>1453</v>
      </c>
      <c r="Z1238" s="154" t="s">
        <v>14745</v>
      </c>
      <c r="AA1238" s="154" t="s">
        <v>1453</v>
      </c>
      <c r="AB1238" s="154" t="s">
        <v>1453</v>
      </c>
      <c r="AC1238" s="154" t="s">
        <v>14746</v>
      </c>
      <c r="AE1238" s="154" t="s">
        <v>14747</v>
      </c>
      <c r="AF1238" s="154" t="s">
        <v>14748</v>
      </c>
    </row>
    <row r="1239" spans="1:32">
      <c r="A1239" s="154" t="s">
        <v>6459</v>
      </c>
      <c r="B1239" s="154" t="s">
        <v>16004</v>
      </c>
      <c r="C1239" s="154" t="s">
        <v>23740</v>
      </c>
      <c r="D1239" s="154" t="s">
        <v>23741</v>
      </c>
      <c r="E1239" s="154" t="s">
        <v>15693</v>
      </c>
      <c r="F1239" s="154" t="s">
        <v>14410</v>
      </c>
      <c r="G1239" s="154" t="s">
        <v>23745</v>
      </c>
      <c r="H1239" s="154" t="s">
        <v>6461</v>
      </c>
      <c r="J1239" s="154" t="s">
        <v>6462</v>
      </c>
      <c r="N1239" s="154" t="s">
        <v>14860</v>
      </c>
      <c r="O1239" s="154" t="s">
        <v>14804</v>
      </c>
      <c r="P1239" s="154" t="s">
        <v>14740</v>
      </c>
      <c r="Q1239" s="154" t="s">
        <v>23742</v>
      </c>
      <c r="R1239" s="154" t="s">
        <v>23743</v>
      </c>
      <c r="S1239" s="154" t="s">
        <v>23743</v>
      </c>
      <c r="T1239" s="154" t="s">
        <v>14797</v>
      </c>
      <c r="U1239" s="154">
        <v>1613018585</v>
      </c>
      <c r="V1239" s="154" t="s">
        <v>23744</v>
      </c>
      <c r="Z1239" s="154" t="s">
        <v>14745</v>
      </c>
      <c r="AC1239" s="154" t="s">
        <v>14746</v>
      </c>
      <c r="AE1239" s="154" t="s">
        <v>15226</v>
      </c>
      <c r="AF1239" s="154" t="s">
        <v>14748</v>
      </c>
    </row>
    <row r="1240" spans="1:32">
      <c r="A1240" s="154" t="s">
        <v>7655</v>
      </c>
      <c r="B1240" s="154" t="s">
        <v>16004</v>
      </c>
      <c r="C1240" s="154" t="s">
        <v>23746</v>
      </c>
      <c r="D1240" s="154" t="s">
        <v>23747</v>
      </c>
      <c r="E1240" s="154" t="s">
        <v>14934</v>
      </c>
      <c r="F1240" s="154" t="s">
        <v>15222</v>
      </c>
      <c r="H1240" s="154" t="s">
        <v>7657</v>
      </c>
      <c r="J1240" s="154" t="s">
        <v>7658</v>
      </c>
      <c r="N1240" s="154" t="s">
        <v>14848</v>
      </c>
      <c r="O1240" s="154" t="s">
        <v>14804</v>
      </c>
      <c r="P1240" s="154" t="s">
        <v>14740</v>
      </c>
      <c r="Q1240" s="154" t="s">
        <v>23539</v>
      </c>
      <c r="R1240" s="154">
        <v>0</v>
      </c>
      <c r="S1240" s="154">
        <v>0</v>
      </c>
      <c r="T1240" s="154" t="s">
        <v>14785</v>
      </c>
      <c r="U1240" s="154" t="s">
        <v>23748</v>
      </c>
      <c r="V1240" s="154" t="s">
        <v>23749</v>
      </c>
      <c r="Z1240" s="154" t="s">
        <v>14745</v>
      </c>
      <c r="AC1240" s="154" t="s">
        <v>14746</v>
      </c>
      <c r="AE1240" s="154" t="s">
        <v>15226</v>
      </c>
      <c r="AF1240" s="154" t="s">
        <v>14748</v>
      </c>
    </row>
    <row r="1241" spans="1:32">
      <c r="A1241" s="154" t="s">
        <v>6885</v>
      </c>
      <c r="B1241" s="154" t="s">
        <v>16004</v>
      </c>
      <c r="C1241" s="154" t="s">
        <v>23750</v>
      </c>
      <c r="D1241" s="154" t="s">
        <v>23751</v>
      </c>
      <c r="E1241" s="154" t="s">
        <v>14466</v>
      </c>
      <c r="F1241" s="154" t="s">
        <v>14410</v>
      </c>
      <c r="G1241" s="154" t="s">
        <v>23754</v>
      </c>
      <c r="H1241" s="154" t="s">
        <v>6887</v>
      </c>
      <c r="I1241" s="154" t="s">
        <v>6888</v>
      </c>
      <c r="J1241" s="154" t="s">
        <v>6889</v>
      </c>
      <c r="K1241" s="154" t="s">
        <v>6888</v>
      </c>
      <c r="N1241" s="154" t="s">
        <v>14848</v>
      </c>
      <c r="O1241" s="154" t="s">
        <v>14804</v>
      </c>
      <c r="P1241" s="154" t="s">
        <v>14740</v>
      </c>
      <c r="Q1241" s="154" t="s">
        <v>23752</v>
      </c>
      <c r="R1241" s="154" t="s">
        <v>23752</v>
      </c>
      <c r="S1241" s="154" t="s">
        <v>23752</v>
      </c>
      <c r="T1241" s="154" t="s">
        <v>20921</v>
      </c>
      <c r="U1241" s="154">
        <v>1342575001</v>
      </c>
      <c r="V1241" s="154" t="s">
        <v>23753</v>
      </c>
      <c r="Z1241" s="154" t="s">
        <v>14745</v>
      </c>
      <c r="AC1241" s="154" t="s">
        <v>14746</v>
      </c>
      <c r="AE1241" s="154" t="s">
        <v>15226</v>
      </c>
      <c r="AF1241" s="154" t="s">
        <v>14748</v>
      </c>
    </row>
    <row r="1242" spans="1:32">
      <c r="A1242" s="154" t="s">
        <v>2155</v>
      </c>
      <c r="B1242" s="154" t="s">
        <v>19269</v>
      </c>
      <c r="C1242" s="154" t="s">
        <v>2154</v>
      </c>
      <c r="D1242" s="154" t="s">
        <v>2156</v>
      </c>
      <c r="E1242" s="154" t="s">
        <v>6</v>
      </c>
      <c r="G1242" s="154" t="s">
        <v>14606</v>
      </c>
      <c r="H1242" s="154" t="s">
        <v>2157</v>
      </c>
      <c r="J1242" s="154" t="s">
        <v>2158</v>
      </c>
      <c r="L1242" s="154" t="s">
        <v>23755</v>
      </c>
      <c r="M1242" s="154" t="s">
        <v>23756</v>
      </c>
      <c r="N1242" s="154" t="s">
        <v>23757</v>
      </c>
      <c r="P1242" s="154" t="s">
        <v>14795</v>
      </c>
      <c r="Q1242" s="154" t="s">
        <v>23758</v>
      </c>
      <c r="AC1242" s="154" t="s">
        <v>14746</v>
      </c>
    </row>
    <row r="1243" spans="1:32">
      <c r="A1243" s="154" t="s">
        <v>6403</v>
      </c>
      <c r="B1243" s="154" t="s">
        <v>16004</v>
      </c>
      <c r="C1243" s="154" t="s">
        <v>23759</v>
      </c>
      <c r="D1243" s="154" t="s">
        <v>6404</v>
      </c>
      <c r="E1243" s="154" t="s">
        <v>15693</v>
      </c>
      <c r="F1243" s="154" t="s">
        <v>14410</v>
      </c>
      <c r="G1243" s="154" t="s">
        <v>23762</v>
      </c>
      <c r="H1243" s="154" t="s">
        <v>6405</v>
      </c>
      <c r="J1243" s="154" t="s">
        <v>6406</v>
      </c>
      <c r="N1243" s="154" t="s">
        <v>14848</v>
      </c>
      <c r="O1243" s="154" t="s">
        <v>14804</v>
      </c>
      <c r="P1243" s="154" t="s">
        <v>14740</v>
      </c>
      <c r="Q1243" s="154" t="s">
        <v>23760</v>
      </c>
      <c r="R1243" s="154" t="s">
        <v>23760</v>
      </c>
      <c r="S1243" s="154" t="s">
        <v>23760</v>
      </c>
      <c r="T1243" s="154" t="s">
        <v>14785</v>
      </c>
      <c r="U1243" s="154">
        <v>121.0004437871</v>
      </c>
      <c r="V1243" s="154" t="s">
        <v>23761</v>
      </c>
      <c r="Z1243" s="154" t="s">
        <v>14745</v>
      </c>
      <c r="AC1243" s="154" t="s">
        <v>14746</v>
      </c>
      <c r="AE1243" s="154" t="s">
        <v>15226</v>
      </c>
      <c r="AF1243" s="154" t="s">
        <v>14748</v>
      </c>
    </row>
    <row r="1244" spans="1:32">
      <c r="A1244" s="154" t="s">
        <v>4007</v>
      </c>
      <c r="B1244" s="154" t="s">
        <v>16004</v>
      </c>
      <c r="C1244" s="154" t="s">
        <v>23763</v>
      </c>
      <c r="D1244" s="154" t="s">
        <v>23765</v>
      </c>
      <c r="E1244" s="154" t="s">
        <v>14934</v>
      </c>
      <c r="G1244" s="154" t="s">
        <v>14606</v>
      </c>
      <c r="H1244" s="154" t="s">
        <v>4009</v>
      </c>
      <c r="J1244" s="154" t="s">
        <v>4010</v>
      </c>
      <c r="L1244" s="154" t="s">
        <v>23764</v>
      </c>
      <c r="N1244" s="154" t="s">
        <v>14917</v>
      </c>
      <c r="P1244" s="154" t="s">
        <v>14740</v>
      </c>
      <c r="Q1244" s="154" t="s">
        <v>23766</v>
      </c>
      <c r="T1244" s="154" t="s">
        <v>14785</v>
      </c>
      <c r="U1244" s="154" t="s">
        <v>23767</v>
      </c>
      <c r="V1244" s="154" t="s">
        <v>23768</v>
      </c>
      <c r="Z1244" s="154" t="s">
        <v>14745</v>
      </c>
      <c r="AC1244" s="154" t="s">
        <v>14746</v>
      </c>
    </row>
    <row r="1245" spans="1:32">
      <c r="A1245" s="154" t="s">
        <v>18194</v>
      </c>
      <c r="B1245" s="154" t="s">
        <v>14305</v>
      </c>
      <c r="C1245" s="154" t="s">
        <v>14386</v>
      </c>
      <c r="D1245" s="154" t="s">
        <v>14422</v>
      </c>
      <c r="E1245" s="154" t="s">
        <v>14333</v>
      </c>
      <c r="F1245" s="154" t="s">
        <v>14403</v>
      </c>
      <c r="H1245" s="154" t="s">
        <v>17229</v>
      </c>
      <c r="N1245" s="154" t="s">
        <v>14860</v>
      </c>
      <c r="O1245" s="154" t="s">
        <v>14804</v>
      </c>
      <c r="P1245" s="154" t="s">
        <v>14740</v>
      </c>
      <c r="Q1245" s="154" t="s">
        <v>17230</v>
      </c>
      <c r="R1245" s="154" t="s">
        <v>1453</v>
      </c>
      <c r="S1245" s="154" t="s">
        <v>1453</v>
      </c>
      <c r="T1245" s="154" t="s">
        <v>14797</v>
      </c>
      <c r="U1245" s="154" t="s">
        <v>17231</v>
      </c>
      <c r="V1245" s="154" t="s">
        <v>17232</v>
      </c>
      <c r="Z1245" s="154" t="s">
        <v>14745</v>
      </c>
      <c r="AC1245" s="154" t="s">
        <v>14746</v>
      </c>
      <c r="AE1245" s="154" t="s">
        <v>14747</v>
      </c>
      <c r="AF1245" s="154" t="s">
        <v>14748</v>
      </c>
    </row>
    <row r="1246" spans="1:32">
      <c r="A1246" s="154" t="s">
        <v>3551</v>
      </c>
      <c r="B1246" s="154" t="s">
        <v>14307</v>
      </c>
      <c r="C1246" s="154" t="s">
        <v>23769</v>
      </c>
      <c r="D1246" s="154" t="s">
        <v>3552</v>
      </c>
      <c r="E1246" s="154" t="s">
        <v>14934</v>
      </c>
      <c r="G1246" s="154" t="s">
        <v>14606</v>
      </c>
      <c r="H1246" s="154">
        <v>85255799409</v>
      </c>
      <c r="N1246" s="154" t="s">
        <v>23770</v>
      </c>
      <c r="P1246" s="154" t="s">
        <v>14740</v>
      </c>
      <c r="Q1246" s="154" t="s">
        <v>23771</v>
      </c>
      <c r="T1246" s="154" t="s">
        <v>14850</v>
      </c>
      <c r="U1246" s="154">
        <v>495401002169530</v>
      </c>
      <c r="V1246" s="154" t="s">
        <v>23772</v>
      </c>
      <c r="Z1246" s="154" t="s">
        <v>14745</v>
      </c>
      <c r="AC1246" s="154" t="s">
        <v>14746</v>
      </c>
    </row>
    <row r="1247" spans="1:32">
      <c r="A1247" s="154" t="s">
        <v>13003</v>
      </c>
      <c r="B1247" s="154" t="s">
        <v>15303</v>
      </c>
      <c r="C1247" s="154" t="s">
        <v>13002</v>
      </c>
      <c r="D1247" s="154" t="s">
        <v>13004</v>
      </c>
      <c r="E1247" s="154" t="s">
        <v>14466</v>
      </c>
      <c r="F1247" s="154" t="s">
        <v>14467</v>
      </c>
      <c r="G1247" s="154" t="s">
        <v>23773</v>
      </c>
      <c r="H1247" s="154" t="s">
        <v>13005</v>
      </c>
      <c r="N1247" s="154" t="s">
        <v>14832</v>
      </c>
      <c r="O1247" s="154" t="s">
        <v>14833</v>
      </c>
      <c r="P1247" s="154" t="s">
        <v>14740</v>
      </c>
      <c r="Q1247" s="154" t="s">
        <v>13002</v>
      </c>
      <c r="R1247" s="154">
        <v>0</v>
      </c>
      <c r="S1247" s="154">
        <v>0</v>
      </c>
      <c r="T1247" s="154" t="s">
        <v>14797</v>
      </c>
      <c r="U1247" s="154" t="s">
        <v>13002</v>
      </c>
      <c r="V1247" s="154">
        <v>5940418668</v>
      </c>
      <c r="Z1247" s="154" t="s">
        <v>14745</v>
      </c>
      <c r="AC1247" s="154" t="s">
        <v>14746</v>
      </c>
      <c r="AE1247" s="154" t="s">
        <v>14747</v>
      </c>
      <c r="AF1247" s="154" t="s">
        <v>14748</v>
      </c>
    </row>
    <row r="1248" spans="1:32">
      <c r="A1248" s="154" t="s">
        <v>8327</v>
      </c>
      <c r="B1248" s="154" t="s">
        <v>16004</v>
      </c>
      <c r="C1248" s="154" t="s">
        <v>23774</v>
      </c>
      <c r="D1248" s="154" t="s">
        <v>8328</v>
      </c>
      <c r="E1248" s="154" t="s">
        <v>14704</v>
      </c>
      <c r="F1248" s="154" t="s">
        <v>14467</v>
      </c>
      <c r="H1248" s="154" t="s">
        <v>8329</v>
      </c>
      <c r="I1248" s="154" t="s">
        <v>8330</v>
      </c>
      <c r="J1248" s="154">
        <v>0</v>
      </c>
      <c r="K1248" s="154" t="s">
        <v>8330</v>
      </c>
      <c r="M1248" s="154">
        <v>0</v>
      </c>
      <c r="N1248" s="154" t="s">
        <v>14803</v>
      </c>
      <c r="O1248" s="154" t="s">
        <v>14804</v>
      </c>
      <c r="P1248" s="154" t="s">
        <v>14795</v>
      </c>
      <c r="Q1248" s="154" t="s">
        <v>23775</v>
      </c>
      <c r="R1248" s="154">
        <v>0</v>
      </c>
      <c r="S1248" s="154" t="s">
        <v>23776</v>
      </c>
      <c r="T1248" s="154" t="s">
        <v>23777</v>
      </c>
      <c r="U1248" s="154">
        <v>183431131</v>
      </c>
      <c r="V1248" s="154" t="s">
        <v>14907</v>
      </c>
      <c r="W1248" s="154">
        <v>0</v>
      </c>
      <c r="X1248" s="154">
        <v>0</v>
      </c>
      <c r="Y1248" s="154">
        <v>0</v>
      </c>
      <c r="Z1248" s="154" t="s">
        <v>14745</v>
      </c>
      <c r="AA1248" s="154">
        <v>0</v>
      </c>
      <c r="AB1248" s="154">
        <v>0</v>
      </c>
      <c r="AC1248" s="154" t="s">
        <v>14746</v>
      </c>
      <c r="AD1248" s="154" t="s">
        <v>23778</v>
      </c>
      <c r="AE1248" s="154" t="s">
        <v>14746</v>
      </c>
      <c r="AF1248" s="154" t="s">
        <v>16903</v>
      </c>
    </row>
    <row r="1249" spans="1:32">
      <c r="A1249" s="154" t="s">
        <v>6052</v>
      </c>
      <c r="B1249" s="154" t="s">
        <v>14305</v>
      </c>
      <c r="C1249" s="154" t="s">
        <v>23779</v>
      </c>
      <c r="D1249" s="154" t="s">
        <v>6053</v>
      </c>
      <c r="E1249" s="154" t="s">
        <v>14324</v>
      </c>
      <c r="F1249" s="154" t="s">
        <v>14403</v>
      </c>
      <c r="G1249" s="154" t="s">
        <v>23782</v>
      </c>
      <c r="H1249" s="154" t="s">
        <v>6054</v>
      </c>
      <c r="I1249" s="154" t="s">
        <v>1453</v>
      </c>
      <c r="J1249" s="154" t="s">
        <v>6055</v>
      </c>
      <c r="K1249" s="154" t="s">
        <v>1453</v>
      </c>
      <c r="N1249" s="154" t="s">
        <v>15401</v>
      </c>
      <c r="O1249" s="154" t="s">
        <v>14761</v>
      </c>
      <c r="P1249" s="154" t="s">
        <v>14740</v>
      </c>
      <c r="Q1249" s="154" t="s">
        <v>23780</v>
      </c>
      <c r="R1249" s="154" t="s">
        <v>1453</v>
      </c>
      <c r="S1249" s="154" t="s">
        <v>1453</v>
      </c>
      <c r="T1249" s="154" t="s">
        <v>23781</v>
      </c>
      <c r="U1249" s="154">
        <v>20620010003789</v>
      </c>
      <c r="V1249" s="154" t="s">
        <v>23780</v>
      </c>
      <c r="W1249" s="154" t="s">
        <v>1453</v>
      </c>
      <c r="X1249" s="154" t="s">
        <v>1453</v>
      </c>
      <c r="Y1249" s="154" t="s">
        <v>1453</v>
      </c>
      <c r="Z1249" s="154" t="s">
        <v>14745</v>
      </c>
      <c r="AB1249" s="154" t="s">
        <v>1453</v>
      </c>
      <c r="AC1249" s="154" t="s">
        <v>14746</v>
      </c>
      <c r="AE1249" s="154" t="s">
        <v>15226</v>
      </c>
      <c r="AF1249" s="154" t="s">
        <v>14748</v>
      </c>
    </row>
    <row r="1250" spans="1:32">
      <c r="A1250" s="154" t="s">
        <v>10580</v>
      </c>
      <c r="B1250" s="154" t="s">
        <v>15303</v>
      </c>
      <c r="C1250" s="154" t="s">
        <v>10579</v>
      </c>
      <c r="D1250" s="154" t="s">
        <v>10581</v>
      </c>
      <c r="E1250" s="154" t="s">
        <v>14276</v>
      </c>
      <c r="F1250" s="154" t="s">
        <v>20044</v>
      </c>
      <c r="H1250" s="154">
        <v>85882915109</v>
      </c>
      <c r="N1250" s="154" t="s">
        <v>16853</v>
      </c>
      <c r="O1250" s="154" t="s">
        <v>14794</v>
      </c>
      <c r="P1250" s="154" t="s">
        <v>14740</v>
      </c>
      <c r="Q1250" s="154" t="s">
        <v>10579</v>
      </c>
      <c r="R1250" s="154">
        <v>0</v>
      </c>
      <c r="S1250" s="154">
        <v>0</v>
      </c>
      <c r="T1250" s="154" t="s">
        <v>14797</v>
      </c>
      <c r="U1250" s="154">
        <v>1091699015</v>
      </c>
      <c r="V1250" s="154" t="s">
        <v>23783</v>
      </c>
      <c r="Z1250" s="154" t="s">
        <v>14745</v>
      </c>
      <c r="AC1250" s="154" t="s">
        <v>14746</v>
      </c>
      <c r="AE1250" s="154" t="s">
        <v>14747</v>
      </c>
      <c r="AF1250" s="154" t="s">
        <v>14748</v>
      </c>
    </row>
    <row r="1251" spans="1:32">
      <c r="A1251" s="154" t="s">
        <v>18195</v>
      </c>
      <c r="B1251" s="154" t="s">
        <v>16004</v>
      </c>
      <c r="C1251" s="154" t="s">
        <v>23784</v>
      </c>
      <c r="D1251" s="154" t="s">
        <v>23786</v>
      </c>
      <c r="E1251" s="154" t="s">
        <v>15392</v>
      </c>
      <c r="F1251" s="154" t="s">
        <v>77</v>
      </c>
      <c r="H1251" s="154" t="s">
        <v>23785</v>
      </c>
      <c r="N1251" s="154" t="s">
        <v>14848</v>
      </c>
      <c r="O1251" s="154" t="s">
        <v>14804</v>
      </c>
      <c r="P1251" s="154" t="s">
        <v>14740</v>
      </c>
      <c r="Q1251" s="154" t="s">
        <v>23787</v>
      </c>
      <c r="R1251" s="154" t="s">
        <v>1453</v>
      </c>
      <c r="S1251" s="154" t="s">
        <v>1453</v>
      </c>
      <c r="T1251" s="154" t="s">
        <v>14900</v>
      </c>
      <c r="U1251" s="154">
        <v>35601000715303</v>
      </c>
      <c r="V1251" s="154" t="s">
        <v>23788</v>
      </c>
      <c r="Z1251" s="154" t="s">
        <v>14745</v>
      </c>
      <c r="AC1251" s="154" t="s">
        <v>14746</v>
      </c>
      <c r="AE1251" s="154" t="s">
        <v>14747</v>
      </c>
      <c r="AF1251" s="154" t="s">
        <v>14748</v>
      </c>
    </row>
    <row r="1252" spans="1:32">
      <c r="A1252" s="154" t="s">
        <v>3323</v>
      </c>
      <c r="B1252" s="154" t="s">
        <v>16004</v>
      </c>
      <c r="C1252" s="154" t="s">
        <v>16398</v>
      </c>
      <c r="D1252" s="154" t="s">
        <v>23789</v>
      </c>
      <c r="E1252" s="154" t="s">
        <v>14934</v>
      </c>
      <c r="G1252" s="154" t="s">
        <v>14606</v>
      </c>
      <c r="H1252" s="154" t="s">
        <v>3325</v>
      </c>
      <c r="J1252" s="154" t="s">
        <v>3326</v>
      </c>
      <c r="L1252" s="154" t="s">
        <v>16400</v>
      </c>
      <c r="N1252" s="154" t="s">
        <v>15792</v>
      </c>
      <c r="P1252" s="154" t="s">
        <v>14740</v>
      </c>
      <c r="Q1252" s="154" t="s">
        <v>16401</v>
      </c>
      <c r="T1252" s="154" t="s">
        <v>16402</v>
      </c>
      <c r="U1252" s="154">
        <v>1019014017</v>
      </c>
      <c r="V1252" s="154" t="s">
        <v>16404</v>
      </c>
      <c r="Z1252" s="154" t="s">
        <v>14745</v>
      </c>
      <c r="AC1252" s="154" t="s">
        <v>14746</v>
      </c>
    </row>
    <row r="1253" spans="1:32">
      <c r="A1253" s="154" t="s">
        <v>2668</v>
      </c>
      <c r="B1253" s="154" t="s">
        <v>19269</v>
      </c>
      <c r="C1253" s="154" t="s">
        <v>2667</v>
      </c>
      <c r="D1253" s="154" t="s">
        <v>2669</v>
      </c>
      <c r="E1253" s="154" t="s">
        <v>18934</v>
      </c>
      <c r="G1253" s="154" t="s">
        <v>14606</v>
      </c>
      <c r="N1253" s="154" t="s">
        <v>23790</v>
      </c>
      <c r="P1253" s="154" t="s">
        <v>14740</v>
      </c>
      <c r="AC1253" s="154" t="s">
        <v>14746</v>
      </c>
    </row>
    <row r="1254" spans="1:32">
      <c r="A1254" s="154" t="s">
        <v>18196</v>
      </c>
      <c r="B1254" s="154" t="s">
        <v>15303</v>
      </c>
      <c r="C1254" s="154" t="s">
        <v>23791</v>
      </c>
      <c r="D1254" s="154" t="s">
        <v>23793</v>
      </c>
      <c r="E1254" s="154" t="s">
        <v>14466</v>
      </c>
      <c r="F1254" s="154" t="s">
        <v>14686</v>
      </c>
      <c r="G1254" s="154" t="s">
        <v>23795</v>
      </c>
      <c r="H1254" s="154" t="s">
        <v>23792</v>
      </c>
      <c r="N1254" s="154" t="s">
        <v>20821</v>
      </c>
      <c r="O1254" s="154" t="s">
        <v>18741</v>
      </c>
      <c r="P1254" s="154" t="s">
        <v>14740</v>
      </c>
      <c r="Q1254" s="154" t="s">
        <v>23794</v>
      </c>
      <c r="R1254" s="154">
        <v>0</v>
      </c>
      <c r="S1254" s="154">
        <v>0</v>
      </c>
      <c r="T1254" s="154" t="s">
        <v>14785</v>
      </c>
      <c r="U1254" s="154">
        <v>1860002824296</v>
      </c>
      <c r="V1254" s="154" t="s">
        <v>23791</v>
      </c>
      <c r="Z1254" s="154" t="s">
        <v>14745</v>
      </c>
      <c r="AC1254" s="154" t="s">
        <v>14746</v>
      </c>
      <c r="AE1254" s="154" t="s">
        <v>14747</v>
      </c>
      <c r="AF1254" s="154" t="s">
        <v>14748</v>
      </c>
    </row>
    <row r="1255" spans="1:32">
      <c r="A1255" s="154" t="s">
        <v>18197</v>
      </c>
      <c r="B1255" s="154" t="s">
        <v>15303</v>
      </c>
      <c r="C1255" s="154" t="s">
        <v>23796</v>
      </c>
      <c r="D1255" s="154" t="s">
        <v>23797</v>
      </c>
      <c r="E1255" s="154" t="s">
        <v>14665</v>
      </c>
      <c r="F1255" s="154" t="s">
        <v>15336</v>
      </c>
      <c r="G1255" s="154" t="s">
        <v>23800</v>
      </c>
      <c r="H1255" s="154">
        <v>0</v>
      </c>
      <c r="N1255" s="154" t="s">
        <v>14819</v>
      </c>
      <c r="O1255" s="154" t="s">
        <v>14820</v>
      </c>
      <c r="P1255" s="154" t="s">
        <v>14740</v>
      </c>
      <c r="Q1255" s="154" t="s">
        <v>23796</v>
      </c>
      <c r="R1255" s="154" t="s">
        <v>1453</v>
      </c>
      <c r="S1255" s="154" t="s">
        <v>1453</v>
      </c>
      <c r="T1255" s="154" t="s">
        <v>14742</v>
      </c>
      <c r="U1255" s="154" t="s">
        <v>23798</v>
      </c>
      <c r="V1255" s="154" t="s">
        <v>23799</v>
      </c>
      <c r="Z1255" s="154" t="s">
        <v>14745</v>
      </c>
      <c r="AC1255" s="154" t="s">
        <v>14746</v>
      </c>
      <c r="AE1255" s="154" t="s">
        <v>14747</v>
      </c>
      <c r="AF1255" s="154" t="s">
        <v>14748</v>
      </c>
    </row>
    <row r="1256" spans="1:32">
      <c r="A1256" s="154" t="s">
        <v>13202</v>
      </c>
      <c r="B1256" s="154" t="s">
        <v>15303</v>
      </c>
      <c r="C1256" s="154" t="s">
        <v>13201</v>
      </c>
      <c r="D1256" s="154" t="s">
        <v>13203</v>
      </c>
      <c r="E1256" s="154" t="s">
        <v>18770</v>
      </c>
      <c r="F1256" s="154" t="s">
        <v>18771</v>
      </c>
      <c r="H1256" s="154" t="s">
        <v>13204</v>
      </c>
      <c r="N1256" s="154" t="s">
        <v>14832</v>
      </c>
      <c r="O1256" s="154" t="s">
        <v>14833</v>
      </c>
      <c r="P1256" s="154" t="s">
        <v>14740</v>
      </c>
      <c r="Q1256" s="154" t="s">
        <v>13201</v>
      </c>
      <c r="R1256" s="154">
        <v>0</v>
      </c>
      <c r="S1256" s="154">
        <v>0</v>
      </c>
      <c r="T1256" s="154" t="s">
        <v>23801</v>
      </c>
      <c r="U1256" s="154">
        <v>1760001391836</v>
      </c>
      <c r="V1256" s="154" t="s">
        <v>13201</v>
      </c>
      <c r="Z1256" s="154" t="s">
        <v>14745</v>
      </c>
      <c r="AC1256" s="154" t="s">
        <v>14746</v>
      </c>
      <c r="AE1256" s="154" t="s">
        <v>14747</v>
      </c>
      <c r="AF1256" s="154" t="s">
        <v>14748</v>
      </c>
    </row>
    <row r="1257" spans="1:32">
      <c r="A1257" s="154" t="s">
        <v>16405</v>
      </c>
      <c r="B1257" s="154" t="s">
        <v>16004</v>
      </c>
      <c r="C1257" s="154" t="s">
        <v>16406</v>
      </c>
      <c r="D1257" s="154" t="s">
        <v>16407</v>
      </c>
      <c r="E1257" s="154" t="s">
        <v>14704</v>
      </c>
      <c r="F1257" s="154" t="s">
        <v>14467</v>
      </c>
      <c r="H1257" s="154" t="s">
        <v>16408</v>
      </c>
      <c r="N1257" s="154" t="s">
        <v>15434</v>
      </c>
      <c r="O1257" s="154" t="s">
        <v>14804</v>
      </c>
      <c r="P1257" s="154" t="s">
        <v>14740</v>
      </c>
      <c r="Q1257" s="154" t="s">
        <v>16409</v>
      </c>
      <c r="R1257" s="154" t="s">
        <v>1453</v>
      </c>
      <c r="S1257" s="154" t="s">
        <v>1453</v>
      </c>
      <c r="T1257" s="154" t="s">
        <v>14797</v>
      </c>
      <c r="U1257" s="154" t="s">
        <v>16410</v>
      </c>
      <c r="V1257" s="154" t="s">
        <v>16411</v>
      </c>
      <c r="Z1257" s="154" t="s">
        <v>14745</v>
      </c>
      <c r="AC1257" s="154" t="s">
        <v>14746</v>
      </c>
      <c r="AE1257" s="154" t="s">
        <v>14747</v>
      </c>
      <c r="AF1257" s="154" t="s">
        <v>14748</v>
      </c>
    </row>
    <row r="1258" spans="1:32">
      <c r="A1258" s="154" t="s">
        <v>16412</v>
      </c>
      <c r="B1258" s="154" t="s">
        <v>16004</v>
      </c>
      <c r="C1258" s="154" t="s">
        <v>16413</v>
      </c>
      <c r="D1258" s="154" t="s">
        <v>16414</v>
      </c>
      <c r="E1258" s="154" t="s">
        <v>14477</v>
      </c>
      <c r="F1258" s="154" t="s">
        <v>14397</v>
      </c>
      <c r="H1258" s="154" t="s">
        <v>16415</v>
      </c>
      <c r="I1258" s="154" t="s">
        <v>16416</v>
      </c>
      <c r="J1258" s="154" t="s">
        <v>1453</v>
      </c>
      <c r="K1258" s="154" t="s">
        <v>16416</v>
      </c>
      <c r="N1258" s="154" t="s">
        <v>15129</v>
      </c>
      <c r="O1258" s="154" t="s">
        <v>14794</v>
      </c>
      <c r="P1258" s="154" t="s">
        <v>14740</v>
      </c>
      <c r="Q1258" s="154" t="s">
        <v>16417</v>
      </c>
      <c r="R1258" s="154" t="s">
        <v>1453</v>
      </c>
      <c r="S1258" s="154" t="s">
        <v>16417</v>
      </c>
      <c r="T1258" s="154" t="s">
        <v>16418</v>
      </c>
      <c r="U1258" s="154" t="s">
        <v>1453</v>
      </c>
      <c r="V1258" s="154">
        <v>8820030070</v>
      </c>
      <c r="W1258" s="154" t="s">
        <v>1453</v>
      </c>
      <c r="X1258" s="154" t="s">
        <v>1453</v>
      </c>
      <c r="Y1258" s="154" t="s">
        <v>1453</v>
      </c>
      <c r="Z1258" s="154" t="s">
        <v>14745</v>
      </c>
      <c r="AA1258" s="154" t="s">
        <v>1453</v>
      </c>
      <c r="AB1258" s="154" t="s">
        <v>1453</v>
      </c>
      <c r="AC1258" s="154" t="s">
        <v>14746</v>
      </c>
      <c r="AD1258" s="154">
        <v>21101837005000</v>
      </c>
      <c r="AE1258" s="154" t="s">
        <v>14755</v>
      </c>
      <c r="AF1258" s="154" t="s">
        <v>14748</v>
      </c>
    </row>
    <row r="1259" spans="1:32">
      <c r="A1259" s="154" t="s">
        <v>4333</v>
      </c>
      <c r="B1259" s="154" t="s">
        <v>14307</v>
      </c>
      <c r="C1259" s="154" t="s">
        <v>23802</v>
      </c>
      <c r="D1259" s="154" t="s">
        <v>23803</v>
      </c>
      <c r="E1259" s="154" t="s">
        <v>14934</v>
      </c>
      <c r="F1259" s="154" t="s">
        <v>15222</v>
      </c>
      <c r="G1259" s="154" t="s">
        <v>14606</v>
      </c>
      <c r="H1259" s="154" t="s">
        <v>4335</v>
      </c>
      <c r="N1259" s="154" t="s">
        <v>23804</v>
      </c>
      <c r="P1259" s="154" t="s">
        <v>14740</v>
      </c>
      <c r="Q1259" s="154" t="s">
        <v>23805</v>
      </c>
      <c r="T1259" s="154" t="s">
        <v>23806</v>
      </c>
      <c r="U1259" s="154">
        <v>1250004301420</v>
      </c>
      <c r="V1259" s="154" t="s">
        <v>4332</v>
      </c>
      <c r="Z1259" s="154" t="s">
        <v>14745</v>
      </c>
      <c r="AC1259" s="154" t="s">
        <v>14746</v>
      </c>
    </row>
    <row r="1260" spans="1:32">
      <c r="A1260" s="154" t="s">
        <v>8002</v>
      </c>
      <c r="B1260" s="154" t="s">
        <v>17326</v>
      </c>
      <c r="C1260" s="154" t="s">
        <v>23807</v>
      </c>
      <c r="D1260" s="154" t="s">
        <v>23808</v>
      </c>
      <c r="E1260" s="154" t="s">
        <v>14333</v>
      </c>
      <c r="F1260" s="154" t="s">
        <v>14325</v>
      </c>
      <c r="H1260" s="154">
        <v>81363418918</v>
      </c>
      <c r="N1260" s="154" t="s">
        <v>18909</v>
      </c>
      <c r="O1260" s="154" t="s">
        <v>15480</v>
      </c>
      <c r="P1260" s="154" t="s">
        <v>14740</v>
      </c>
      <c r="Q1260" s="154" t="s">
        <v>23809</v>
      </c>
      <c r="R1260" s="154">
        <v>0</v>
      </c>
      <c r="S1260" s="154">
        <v>0</v>
      </c>
      <c r="T1260" s="154" t="s">
        <v>22150</v>
      </c>
      <c r="U1260" s="154">
        <v>466769373</v>
      </c>
      <c r="V1260" s="154" t="s">
        <v>18666</v>
      </c>
      <c r="Z1260" s="154" t="s">
        <v>14745</v>
      </c>
      <c r="AC1260" s="154" t="s">
        <v>14746</v>
      </c>
      <c r="AE1260" s="154" t="s">
        <v>15226</v>
      </c>
      <c r="AF1260" s="154" t="s">
        <v>14748</v>
      </c>
    </row>
    <row r="1261" spans="1:32">
      <c r="A1261" s="154" t="s">
        <v>6520</v>
      </c>
      <c r="B1261" s="154" t="s">
        <v>16004</v>
      </c>
      <c r="C1261" s="154" t="s">
        <v>23810</v>
      </c>
      <c r="D1261" s="154" t="s">
        <v>6521</v>
      </c>
      <c r="E1261" s="154" t="s">
        <v>15693</v>
      </c>
      <c r="F1261" s="154" t="s">
        <v>14410</v>
      </c>
      <c r="G1261" s="154" t="s">
        <v>23813</v>
      </c>
      <c r="H1261" s="154" t="s">
        <v>6522</v>
      </c>
      <c r="J1261" s="154" t="s">
        <v>6522</v>
      </c>
      <c r="N1261" s="154" t="s">
        <v>15821</v>
      </c>
      <c r="O1261" s="154" t="s">
        <v>15331</v>
      </c>
      <c r="P1261" s="154" t="s">
        <v>14740</v>
      </c>
      <c r="Q1261" s="154" t="s">
        <v>23811</v>
      </c>
      <c r="R1261" s="154" t="s">
        <v>23811</v>
      </c>
      <c r="S1261" s="154" t="s">
        <v>23811</v>
      </c>
      <c r="T1261" s="154" t="s">
        <v>21010</v>
      </c>
      <c r="U1261" s="154">
        <v>701487400</v>
      </c>
      <c r="V1261" s="154" t="s">
        <v>23812</v>
      </c>
      <c r="Z1261" s="154" t="s">
        <v>14745</v>
      </c>
      <c r="AC1261" s="154" t="s">
        <v>14746</v>
      </c>
      <c r="AE1261" s="154" t="s">
        <v>15226</v>
      </c>
      <c r="AF1261" s="154" t="s">
        <v>14748</v>
      </c>
    </row>
    <row r="1262" spans="1:32">
      <c r="A1262" s="154" t="s">
        <v>5984</v>
      </c>
      <c r="B1262" s="154" t="s">
        <v>17326</v>
      </c>
      <c r="C1262" s="154" t="s">
        <v>23814</v>
      </c>
      <c r="D1262" s="154" t="s">
        <v>5985</v>
      </c>
      <c r="E1262" s="154" t="s">
        <v>14704</v>
      </c>
      <c r="F1262" s="154" t="s">
        <v>14467</v>
      </c>
      <c r="H1262" s="154" t="s">
        <v>5986</v>
      </c>
      <c r="N1262" s="154" t="s">
        <v>23815</v>
      </c>
      <c r="O1262" s="154" t="s">
        <v>19298</v>
      </c>
      <c r="P1262" s="154" t="s">
        <v>14740</v>
      </c>
      <c r="Q1262" s="154" t="s">
        <v>23816</v>
      </c>
      <c r="R1262" s="154">
        <v>0</v>
      </c>
      <c r="S1262" s="154">
        <v>0</v>
      </c>
      <c r="T1262" s="154" t="s">
        <v>23817</v>
      </c>
      <c r="U1262" s="154" t="s">
        <v>23818</v>
      </c>
      <c r="V1262" s="154" t="s">
        <v>23819</v>
      </c>
      <c r="Z1262" s="154" t="s">
        <v>14745</v>
      </c>
      <c r="AC1262" s="154" t="s">
        <v>14746</v>
      </c>
      <c r="AE1262" s="154" t="s">
        <v>15226</v>
      </c>
      <c r="AF1262" s="154" t="s">
        <v>14748</v>
      </c>
    </row>
    <row r="1263" spans="1:32">
      <c r="A1263" s="154" t="s">
        <v>5707</v>
      </c>
      <c r="B1263" s="154" t="s">
        <v>14305</v>
      </c>
      <c r="C1263" s="154" t="s">
        <v>23820</v>
      </c>
      <c r="D1263" s="154" t="s">
        <v>5708</v>
      </c>
      <c r="E1263" s="154" t="s">
        <v>14396</v>
      </c>
      <c r="F1263" s="154" t="s">
        <v>14397</v>
      </c>
      <c r="G1263" s="154" t="s">
        <v>23823</v>
      </c>
      <c r="H1263" s="154" t="s">
        <v>23821</v>
      </c>
      <c r="N1263" s="154" t="s">
        <v>19260</v>
      </c>
      <c r="O1263" s="154" t="s">
        <v>16231</v>
      </c>
      <c r="P1263" s="154" t="s">
        <v>14740</v>
      </c>
      <c r="Q1263" s="154" t="s">
        <v>22297</v>
      </c>
      <c r="R1263" s="154">
        <v>0</v>
      </c>
      <c r="S1263" s="154">
        <v>0</v>
      </c>
      <c r="T1263" s="154" t="s">
        <v>14797</v>
      </c>
      <c r="U1263" s="154">
        <v>1912020881</v>
      </c>
      <c r="V1263" s="154" t="s">
        <v>23822</v>
      </c>
      <c r="Z1263" s="154" t="s">
        <v>14745</v>
      </c>
      <c r="AC1263" s="154" t="s">
        <v>14746</v>
      </c>
      <c r="AE1263" s="154" t="s">
        <v>15226</v>
      </c>
      <c r="AF1263" s="154" t="s">
        <v>14748</v>
      </c>
    </row>
    <row r="1264" spans="1:32">
      <c r="A1264" s="154" t="s">
        <v>10081</v>
      </c>
      <c r="B1264" s="154" t="s">
        <v>16004</v>
      </c>
      <c r="C1264" s="154" t="s">
        <v>23824</v>
      </c>
      <c r="D1264" s="154" t="s">
        <v>10082</v>
      </c>
      <c r="E1264" s="154" t="s">
        <v>14333</v>
      </c>
      <c r="F1264" s="154" t="s">
        <v>14325</v>
      </c>
      <c r="G1264" s="154" t="s">
        <v>23828</v>
      </c>
      <c r="H1264" s="154" t="s">
        <v>23825</v>
      </c>
      <c r="I1264" s="154">
        <v>0</v>
      </c>
      <c r="J1264" s="154" t="s">
        <v>10084</v>
      </c>
      <c r="K1264" s="154">
        <v>0</v>
      </c>
      <c r="M1264" s="154" t="s">
        <v>10082</v>
      </c>
      <c r="N1264" s="154" t="s">
        <v>14848</v>
      </c>
      <c r="O1264" s="154" t="s">
        <v>14804</v>
      </c>
      <c r="P1264" s="154" t="s">
        <v>14740</v>
      </c>
      <c r="Q1264" s="154">
        <v>0</v>
      </c>
      <c r="R1264" s="154">
        <v>0</v>
      </c>
      <c r="S1264" s="154">
        <v>0</v>
      </c>
      <c r="T1264" s="154" t="s">
        <v>14862</v>
      </c>
      <c r="U1264" s="154" t="s">
        <v>23826</v>
      </c>
      <c r="V1264" s="154" t="s">
        <v>23827</v>
      </c>
      <c r="W1264" s="154">
        <v>0</v>
      </c>
      <c r="X1264" s="154">
        <v>0</v>
      </c>
      <c r="Y1264" s="154">
        <v>0</v>
      </c>
      <c r="Z1264" s="154" t="s">
        <v>14745</v>
      </c>
      <c r="AA1264" s="154">
        <v>0</v>
      </c>
      <c r="AB1264" s="154">
        <v>0</v>
      </c>
      <c r="AC1264" s="154" t="s">
        <v>14746</v>
      </c>
      <c r="AE1264" s="154" t="s">
        <v>15226</v>
      </c>
      <c r="AF1264" s="154" t="s">
        <v>14748</v>
      </c>
    </row>
    <row r="1265" spans="1:32">
      <c r="A1265" s="154" t="s">
        <v>11308</v>
      </c>
      <c r="B1265" s="154" t="s">
        <v>14735</v>
      </c>
      <c r="C1265" s="154" t="s">
        <v>11307</v>
      </c>
      <c r="D1265" s="154" t="s">
        <v>11309</v>
      </c>
      <c r="E1265" s="154" t="s">
        <v>14466</v>
      </c>
      <c r="F1265" s="154" t="s">
        <v>14686</v>
      </c>
      <c r="G1265" s="154" t="s">
        <v>23831</v>
      </c>
      <c r="H1265" s="154" t="s">
        <v>11310</v>
      </c>
      <c r="N1265" s="154" t="s">
        <v>14832</v>
      </c>
      <c r="O1265" s="154" t="s">
        <v>14833</v>
      </c>
      <c r="P1265" s="154" t="s">
        <v>14740</v>
      </c>
      <c r="Q1265" s="154" t="s">
        <v>23829</v>
      </c>
      <c r="R1265" s="154">
        <v>0</v>
      </c>
      <c r="S1265" s="154">
        <v>0</v>
      </c>
      <c r="T1265" s="154" t="s">
        <v>14797</v>
      </c>
      <c r="U1265" s="154">
        <v>2881818126</v>
      </c>
      <c r="V1265" s="154" t="s">
        <v>23830</v>
      </c>
      <c r="Z1265" s="154" t="s">
        <v>14745</v>
      </c>
      <c r="AC1265" s="154" t="s">
        <v>14746</v>
      </c>
      <c r="AE1265" s="154" t="s">
        <v>14747</v>
      </c>
      <c r="AF1265" s="154" t="s">
        <v>14748</v>
      </c>
    </row>
    <row r="1266" spans="1:32">
      <c r="A1266" s="154" t="s">
        <v>12361</v>
      </c>
      <c r="B1266" s="154" t="s">
        <v>16004</v>
      </c>
      <c r="C1266" s="154" t="s">
        <v>3440</v>
      </c>
      <c r="D1266" s="154" t="s">
        <v>12362</v>
      </c>
      <c r="E1266" s="154" t="s">
        <v>14477</v>
      </c>
      <c r="F1266" s="154" t="s">
        <v>14325</v>
      </c>
      <c r="H1266" s="154" t="s">
        <v>12363</v>
      </c>
      <c r="J1266" s="154">
        <v>0</v>
      </c>
      <c r="N1266" s="154" t="s">
        <v>15434</v>
      </c>
      <c r="O1266" s="154" t="s">
        <v>14804</v>
      </c>
      <c r="P1266" s="154" t="s">
        <v>14740</v>
      </c>
      <c r="Q1266" s="154" t="s">
        <v>23832</v>
      </c>
      <c r="R1266" s="154">
        <v>0</v>
      </c>
      <c r="S1266" s="154">
        <v>0</v>
      </c>
      <c r="T1266" s="154" t="s">
        <v>14797</v>
      </c>
      <c r="U1266" s="154">
        <v>6220304025</v>
      </c>
      <c r="V1266" s="154" t="s">
        <v>23833</v>
      </c>
      <c r="Z1266" s="154" t="s">
        <v>14745</v>
      </c>
      <c r="AC1266" s="154" t="s">
        <v>14746</v>
      </c>
      <c r="AD1266" s="154">
        <v>21434634016000</v>
      </c>
      <c r="AE1266" s="154" t="s">
        <v>14755</v>
      </c>
      <c r="AF1266" s="154" t="s">
        <v>14748</v>
      </c>
    </row>
    <row r="1267" spans="1:32">
      <c r="A1267" s="154" t="s">
        <v>3441</v>
      </c>
      <c r="B1267" s="154" t="s">
        <v>16004</v>
      </c>
      <c r="C1267" s="154" t="s">
        <v>23834</v>
      </c>
      <c r="D1267" s="154" t="s">
        <v>3442</v>
      </c>
      <c r="E1267" s="154" t="s">
        <v>14333</v>
      </c>
      <c r="G1267" s="154" t="s">
        <v>14606</v>
      </c>
      <c r="H1267" s="154" t="s">
        <v>3443</v>
      </c>
      <c r="I1267" s="154" t="s">
        <v>204</v>
      </c>
      <c r="J1267" s="154" t="s">
        <v>3444</v>
      </c>
      <c r="K1267" s="154" t="s">
        <v>204</v>
      </c>
      <c r="L1267" s="154" t="s">
        <v>23835</v>
      </c>
      <c r="N1267" s="154" t="s">
        <v>15792</v>
      </c>
      <c r="P1267" s="154" t="s">
        <v>14740</v>
      </c>
      <c r="Q1267" s="154" t="s">
        <v>23836</v>
      </c>
      <c r="T1267" s="154" t="s">
        <v>23837</v>
      </c>
      <c r="U1267" s="154" t="s">
        <v>23838</v>
      </c>
      <c r="V1267" s="154" t="s">
        <v>23833</v>
      </c>
      <c r="W1267" s="154">
        <v>2009</v>
      </c>
      <c r="X1267" s="154">
        <v>2009</v>
      </c>
      <c r="Y1267" s="154" t="s">
        <v>204</v>
      </c>
      <c r="Z1267" s="154" t="s">
        <v>14745</v>
      </c>
      <c r="AA1267" s="154" t="s">
        <v>204</v>
      </c>
      <c r="AB1267" s="154" t="s">
        <v>22879</v>
      </c>
      <c r="AC1267" s="154" t="s">
        <v>14746</v>
      </c>
    </row>
    <row r="1268" spans="1:32">
      <c r="A1268" s="154" t="s">
        <v>5793</v>
      </c>
      <c r="B1268" s="154" t="s">
        <v>14305</v>
      </c>
      <c r="C1268" s="154" t="s">
        <v>23839</v>
      </c>
      <c r="D1268" s="154" t="s">
        <v>5794</v>
      </c>
      <c r="E1268" s="154" t="s">
        <v>14333</v>
      </c>
      <c r="F1268" s="154" t="s">
        <v>14325</v>
      </c>
      <c r="G1268" s="154" t="s">
        <v>23842</v>
      </c>
      <c r="H1268" s="154" t="s">
        <v>5795</v>
      </c>
      <c r="J1268" s="154" t="s">
        <v>5795</v>
      </c>
      <c r="N1268" s="154" t="s">
        <v>23840</v>
      </c>
      <c r="O1268" s="154" t="s">
        <v>23841</v>
      </c>
      <c r="P1268" s="154" t="s">
        <v>14740</v>
      </c>
      <c r="Q1268" s="154" t="s">
        <v>10514</v>
      </c>
      <c r="R1268" s="154" t="s">
        <v>10514</v>
      </c>
      <c r="S1268" s="154" t="s">
        <v>10514</v>
      </c>
      <c r="T1268" s="154" t="s">
        <v>14797</v>
      </c>
      <c r="U1268" s="154" t="s">
        <v>10514</v>
      </c>
      <c r="V1268" s="154">
        <v>6589321563</v>
      </c>
      <c r="Z1268" s="154" t="s">
        <v>14745</v>
      </c>
      <c r="AC1268" s="154" t="s">
        <v>14746</v>
      </c>
      <c r="AE1268" s="154" t="s">
        <v>15226</v>
      </c>
      <c r="AF1268" s="154" t="s">
        <v>14748</v>
      </c>
    </row>
    <row r="1269" spans="1:32">
      <c r="A1269" s="154" t="s">
        <v>3617</v>
      </c>
      <c r="B1269" s="154" t="s">
        <v>14305</v>
      </c>
      <c r="C1269" s="154" t="s">
        <v>23843</v>
      </c>
      <c r="D1269" s="154" t="s">
        <v>3618</v>
      </c>
      <c r="E1269" s="154" t="s">
        <v>14333</v>
      </c>
      <c r="G1269" s="154" t="s">
        <v>14606</v>
      </c>
      <c r="H1269" s="154" t="s">
        <v>3619</v>
      </c>
      <c r="I1269" s="154" t="s">
        <v>204</v>
      </c>
      <c r="K1269" s="154" t="s">
        <v>204</v>
      </c>
      <c r="L1269" s="154" t="s">
        <v>14327</v>
      </c>
      <c r="N1269" s="154" t="s">
        <v>23844</v>
      </c>
      <c r="P1269" s="154" t="s">
        <v>14740</v>
      </c>
      <c r="Q1269" s="154" t="s">
        <v>23845</v>
      </c>
      <c r="T1269" s="154" t="s">
        <v>23846</v>
      </c>
      <c r="U1269" s="154" t="s">
        <v>23847</v>
      </c>
      <c r="V1269" s="154" t="s">
        <v>21787</v>
      </c>
      <c r="W1269" s="154" t="s">
        <v>204</v>
      </c>
      <c r="X1269" s="154" t="s">
        <v>204</v>
      </c>
      <c r="Y1269" s="154" t="s">
        <v>204</v>
      </c>
      <c r="Z1269" s="154" t="s">
        <v>14745</v>
      </c>
      <c r="AA1269" s="154" t="s">
        <v>204</v>
      </c>
      <c r="AB1269" s="154" t="s">
        <v>204</v>
      </c>
      <c r="AC1269" s="154" t="s">
        <v>14746</v>
      </c>
    </row>
    <row r="1270" spans="1:32">
      <c r="A1270" s="154" t="s">
        <v>742</v>
      </c>
      <c r="B1270" s="154" t="s">
        <v>14305</v>
      </c>
      <c r="C1270" s="154" t="s">
        <v>23848</v>
      </c>
      <c r="D1270" s="154" t="s">
        <v>23849</v>
      </c>
      <c r="E1270" s="154" t="s">
        <v>14333</v>
      </c>
      <c r="F1270" s="154" t="s">
        <v>16123</v>
      </c>
      <c r="G1270" s="154" t="s">
        <v>14606</v>
      </c>
      <c r="H1270" s="154" t="s">
        <v>739</v>
      </c>
      <c r="J1270" s="154" t="s">
        <v>740</v>
      </c>
      <c r="N1270" s="154" t="s">
        <v>11834</v>
      </c>
      <c r="P1270" s="154" t="s">
        <v>14740</v>
      </c>
      <c r="Q1270" s="154" t="s">
        <v>22429</v>
      </c>
      <c r="T1270" s="154" t="s">
        <v>14797</v>
      </c>
      <c r="U1270" s="154">
        <v>1956731857</v>
      </c>
      <c r="V1270" s="154" t="s">
        <v>22429</v>
      </c>
      <c r="AC1270" s="154" t="s">
        <v>14746</v>
      </c>
    </row>
    <row r="1271" spans="1:32">
      <c r="A1271" s="154" t="s">
        <v>16421</v>
      </c>
      <c r="B1271" s="154" t="s">
        <v>16004</v>
      </c>
      <c r="C1271" s="154" t="s">
        <v>16422</v>
      </c>
      <c r="D1271" s="154" t="s">
        <v>16423</v>
      </c>
      <c r="E1271" s="154" t="s">
        <v>16255</v>
      </c>
      <c r="F1271" s="154" t="s">
        <v>15708</v>
      </c>
      <c r="G1271" s="154" t="s">
        <v>16424</v>
      </c>
      <c r="H1271" s="154" t="s">
        <v>16425</v>
      </c>
      <c r="I1271" s="154" t="s">
        <v>16426</v>
      </c>
      <c r="J1271" s="154" t="s">
        <v>1453</v>
      </c>
      <c r="K1271" s="154" t="s">
        <v>16426</v>
      </c>
      <c r="N1271" s="154" t="s">
        <v>14860</v>
      </c>
      <c r="O1271" s="154" t="s">
        <v>14804</v>
      </c>
      <c r="P1271" s="154" t="s">
        <v>14740</v>
      </c>
      <c r="Q1271" s="154" t="s">
        <v>16427</v>
      </c>
      <c r="R1271" s="154" t="s">
        <v>1453</v>
      </c>
      <c r="S1271" s="154" t="s">
        <v>1453</v>
      </c>
      <c r="T1271" s="154" t="s">
        <v>14797</v>
      </c>
      <c r="U1271" s="154">
        <v>2319219999</v>
      </c>
      <c r="V1271" s="154" t="s">
        <v>16429</v>
      </c>
      <c r="W1271" s="154" t="s">
        <v>1453</v>
      </c>
      <c r="X1271" s="154" t="s">
        <v>1453</v>
      </c>
      <c r="Z1271" s="154" t="s">
        <v>14745</v>
      </c>
      <c r="AC1271" s="154" t="s">
        <v>14746</v>
      </c>
      <c r="AD1271" s="154" t="s">
        <v>16430</v>
      </c>
      <c r="AE1271" s="154" t="s">
        <v>14755</v>
      </c>
      <c r="AF1271" s="154" t="s">
        <v>14748</v>
      </c>
    </row>
    <row r="1272" spans="1:32">
      <c r="A1272" s="154" t="s">
        <v>6438</v>
      </c>
      <c r="B1272" s="154" t="s">
        <v>14305</v>
      </c>
      <c r="C1272" s="154" t="s">
        <v>23850</v>
      </c>
      <c r="D1272" s="154" t="s">
        <v>23851</v>
      </c>
      <c r="E1272" s="154" t="s">
        <v>14324</v>
      </c>
      <c r="F1272" s="154" t="s">
        <v>14325</v>
      </c>
      <c r="G1272" s="154" t="s">
        <v>23854</v>
      </c>
      <c r="H1272" s="154" t="s">
        <v>6440</v>
      </c>
      <c r="N1272" s="154" t="s">
        <v>15434</v>
      </c>
      <c r="O1272" s="154" t="s">
        <v>14804</v>
      </c>
      <c r="P1272" s="154" t="s">
        <v>14740</v>
      </c>
      <c r="Q1272" s="154" t="s">
        <v>23852</v>
      </c>
      <c r="R1272" s="154" t="s">
        <v>4816</v>
      </c>
      <c r="S1272" s="154" t="s">
        <v>4816</v>
      </c>
      <c r="T1272" s="154" t="s">
        <v>14797</v>
      </c>
      <c r="U1272" s="154">
        <v>5520145470</v>
      </c>
      <c r="V1272" s="154" t="s">
        <v>23853</v>
      </c>
      <c r="Z1272" s="154" t="s">
        <v>14745</v>
      </c>
      <c r="AC1272" s="154" t="s">
        <v>14746</v>
      </c>
      <c r="AE1272" s="154" t="s">
        <v>15226</v>
      </c>
      <c r="AF1272" s="154" t="s">
        <v>14748</v>
      </c>
    </row>
    <row r="1273" spans="1:32">
      <c r="A1273" s="154" t="s">
        <v>18198</v>
      </c>
      <c r="B1273" s="154" t="s">
        <v>14735</v>
      </c>
      <c r="C1273" s="154" t="s">
        <v>23855</v>
      </c>
      <c r="D1273" s="154" t="s">
        <v>23857</v>
      </c>
      <c r="E1273" s="154" t="s">
        <v>14466</v>
      </c>
      <c r="F1273" s="154" t="s">
        <v>14686</v>
      </c>
      <c r="G1273" s="154" t="s">
        <v>23859</v>
      </c>
      <c r="H1273" s="154" t="s">
        <v>23856</v>
      </c>
      <c r="N1273" s="154" t="s">
        <v>15455</v>
      </c>
      <c r="O1273" s="154" t="s">
        <v>14833</v>
      </c>
      <c r="P1273" s="154" t="s">
        <v>14740</v>
      </c>
      <c r="Q1273" s="154" t="s">
        <v>23858</v>
      </c>
      <c r="R1273" s="154">
        <v>0</v>
      </c>
      <c r="S1273" s="154">
        <v>0</v>
      </c>
      <c r="T1273" s="154" t="s">
        <v>12970</v>
      </c>
      <c r="U1273" s="154" t="s">
        <v>12970</v>
      </c>
      <c r="V1273" s="154" t="s">
        <v>12970</v>
      </c>
      <c r="Z1273" s="154" t="s">
        <v>14745</v>
      </c>
      <c r="AC1273" s="154" t="s">
        <v>14746</v>
      </c>
      <c r="AE1273" s="154" t="s">
        <v>14747</v>
      </c>
      <c r="AF1273" s="154" t="s">
        <v>14748</v>
      </c>
    </row>
    <row r="1274" spans="1:32">
      <c r="A1274" s="154" t="s">
        <v>9781</v>
      </c>
      <c r="B1274" s="154" t="s">
        <v>14305</v>
      </c>
      <c r="C1274" s="154" t="s">
        <v>23860</v>
      </c>
      <c r="D1274" s="154" t="s">
        <v>23861</v>
      </c>
      <c r="E1274" s="154" t="s">
        <v>14333</v>
      </c>
      <c r="F1274" s="154" t="s">
        <v>14325</v>
      </c>
      <c r="G1274" s="154" t="s">
        <v>23864</v>
      </c>
      <c r="H1274" s="154" t="s">
        <v>9783</v>
      </c>
      <c r="I1274" s="154">
        <v>0</v>
      </c>
      <c r="J1274" s="154">
        <v>0</v>
      </c>
      <c r="K1274" s="154">
        <v>0</v>
      </c>
      <c r="M1274" s="154" t="s">
        <v>9782</v>
      </c>
      <c r="N1274" s="154" t="s">
        <v>14848</v>
      </c>
      <c r="O1274" s="154" t="s">
        <v>14804</v>
      </c>
      <c r="P1274" s="154" t="s">
        <v>14740</v>
      </c>
      <c r="Q1274" s="154">
        <v>0</v>
      </c>
      <c r="R1274" s="154">
        <v>0</v>
      </c>
      <c r="S1274" s="154">
        <v>0</v>
      </c>
      <c r="T1274" s="154" t="s">
        <v>14862</v>
      </c>
      <c r="U1274" s="154" t="s">
        <v>23862</v>
      </c>
      <c r="V1274" s="154" t="s">
        <v>23863</v>
      </c>
      <c r="W1274" s="154">
        <v>0</v>
      </c>
      <c r="X1274" s="154">
        <v>0</v>
      </c>
      <c r="Y1274" s="154">
        <v>0</v>
      </c>
      <c r="Z1274" s="154" t="s">
        <v>14745</v>
      </c>
      <c r="AA1274" s="154">
        <v>0</v>
      </c>
      <c r="AB1274" s="154">
        <v>0</v>
      </c>
      <c r="AC1274" s="154" t="s">
        <v>14746</v>
      </c>
      <c r="AE1274" s="154" t="s">
        <v>15226</v>
      </c>
      <c r="AF1274" s="154" t="s">
        <v>14748</v>
      </c>
    </row>
    <row r="1275" spans="1:32">
      <c r="A1275" s="154" t="s">
        <v>18199</v>
      </c>
      <c r="B1275" s="154" t="s">
        <v>16004</v>
      </c>
      <c r="C1275" s="154" t="s">
        <v>23865</v>
      </c>
      <c r="D1275" s="154" t="s">
        <v>23869</v>
      </c>
      <c r="E1275" s="154" t="s">
        <v>14333</v>
      </c>
      <c r="F1275" s="154" t="s">
        <v>14325</v>
      </c>
      <c r="G1275" s="154" t="s">
        <v>23872</v>
      </c>
      <c r="H1275" s="154" t="s">
        <v>23866</v>
      </c>
      <c r="I1275" s="154" t="s">
        <v>23867</v>
      </c>
      <c r="J1275" s="154" t="s">
        <v>23868</v>
      </c>
      <c r="K1275" s="154" t="s">
        <v>23867</v>
      </c>
      <c r="N1275" s="154" t="s">
        <v>14860</v>
      </c>
      <c r="O1275" s="154" t="s">
        <v>14804</v>
      </c>
      <c r="P1275" s="154" t="s">
        <v>14740</v>
      </c>
      <c r="Q1275" s="154" t="s">
        <v>23870</v>
      </c>
      <c r="R1275" s="154" t="s">
        <v>1453</v>
      </c>
      <c r="S1275" s="154" t="s">
        <v>1453</v>
      </c>
      <c r="T1275" s="154" t="s">
        <v>14797</v>
      </c>
      <c r="U1275" s="154">
        <v>5390309866</v>
      </c>
      <c r="V1275" s="154" t="s">
        <v>23871</v>
      </c>
      <c r="W1275" s="154" t="s">
        <v>1453</v>
      </c>
      <c r="X1275" s="154" t="s">
        <v>1453</v>
      </c>
      <c r="Z1275" s="154" t="s">
        <v>14745</v>
      </c>
      <c r="AC1275" s="154" t="s">
        <v>14746</v>
      </c>
      <c r="AE1275" s="154" t="s">
        <v>14747</v>
      </c>
      <c r="AF1275" s="154" t="s">
        <v>14748</v>
      </c>
    </row>
    <row r="1276" spans="1:32">
      <c r="A1276" s="154" t="s">
        <v>11126</v>
      </c>
      <c r="B1276" s="154" t="s">
        <v>14305</v>
      </c>
      <c r="C1276" s="154" t="s">
        <v>11125</v>
      </c>
      <c r="D1276" s="154" t="s">
        <v>11127</v>
      </c>
      <c r="E1276" s="154" t="s">
        <v>14276</v>
      </c>
      <c r="F1276" s="154" t="s">
        <v>14410</v>
      </c>
      <c r="G1276" s="154" t="s">
        <v>23874</v>
      </c>
      <c r="H1276" s="154" t="s">
        <v>11128</v>
      </c>
      <c r="N1276" s="154" t="s">
        <v>14848</v>
      </c>
      <c r="O1276" s="154" t="s">
        <v>14804</v>
      </c>
      <c r="P1276" s="154" t="s">
        <v>14740</v>
      </c>
      <c r="Q1276" s="154" t="s">
        <v>23873</v>
      </c>
      <c r="R1276" s="154">
        <v>0</v>
      </c>
      <c r="S1276" s="154">
        <v>0</v>
      </c>
      <c r="T1276" s="154" t="s">
        <v>14797</v>
      </c>
      <c r="U1276" s="154">
        <v>5380056927</v>
      </c>
      <c r="V1276" s="154" t="s">
        <v>23873</v>
      </c>
      <c r="Z1276" s="154" t="s">
        <v>14745</v>
      </c>
      <c r="AC1276" s="154" t="s">
        <v>14746</v>
      </c>
      <c r="AE1276" s="154" t="s">
        <v>14747</v>
      </c>
      <c r="AF1276" s="154" t="s">
        <v>14748</v>
      </c>
    </row>
    <row r="1277" spans="1:32">
      <c r="A1277" s="154" t="s">
        <v>18200</v>
      </c>
      <c r="B1277" s="154" t="s">
        <v>14305</v>
      </c>
      <c r="C1277" s="154" t="s">
        <v>23875</v>
      </c>
      <c r="D1277" s="154" t="s">
        <v>23878</v>
      </c>
      <c r="E1277" s="154" t="s">
        <v>14333</v>
      </c>
      <c r="F1277" s="154" t="s">
        <v>14325</v>
      </c>
      <c r="G1277" s="154" t="s">
        <v>23882</v>
      </c>
      <c r="H1277" s="154" t="s">
        <v>23876</v>
      </c>
      <c r="I1277" s="154" t="s">
        <v>23877</v>
      </c>
      <c r="J1277" s="154" t="s">
        <v>1453</v>
      </c>
      <c r="K1277" s="154" t="s">
        <v>23877</v>
      </c>
      <c r="M1277" s="154" t="s">
        <v>1453</v>
      </c>
      <c r="N1277" s="154" t="s">
        <v>14783</v>
      </c>
      <c r="O1277" s="154" t="s">
        <v>14739</v>
      </c>
      <c r="P1277" s="154" t="s">
        <v>14795</v>
      </c>
      <c r="Q1277" s="154" t="s">
        <v>23879</v>
      </c>
      <c r="R1277" s="154" t="s">
        <v>23880</v>
      </c>
      <c r="S1277" s="154" t="s">
        <v>1453</v>
      </c>
      <c r="T1277" s="154" t="s">
        <v>23881</v>
      </c>
      <c r="U1277" s="154">
        <v>7910308208</v>
      </c>
      <c r="V1277" s="154" t="s">
        <v>23880</v>
      </c>
      <c r="W1277" s="154" t="s">
        <v>1453</v>
      </c>
      <c r="X1277" s="154" t="s">
        <v>1453</v>
      </c>
      <c r="Y1277" s="154" t="s">
        <v>1453</v>
      </c>
      <c r="Z1277" s="154" t="s">
        <v>14745</v>
      </c>
      <c r="AA1277" s="154" t="s">
        <v>1453</v>
      </c>
      <c r="AB1277" s="154" t="s">
        <v>1453</v>
      </c>
      <c r="AC1277" s="154" t="s">
        <v>14746</v>
      </c>
      <c r="AE1277" s="154" t="s">
        <v>14747</v>
      </c>
      <c r="AF1277" s="154" t="s">
        <v>14748</v>
      </c>
    </row>
    <row r="1278" spans="1:32">
      <c r="A1278" s="154" t="s">
        <v>5012</v>
      </c>
      <c r="B1278" s="154" t="s">
        <v>17326</v>
      </c>
      <c r="C1278" s="154" t="s">
        <v>23883</v>
      </c>
      <c r="D1278" s="154" t="s">
        <v>5013</v>
      </c>
      <c r="E1278" s="154" t="s">
        <v>14333</v>
      </c>
      <c r="F1278" s="154" t="s">
        <v>14325</v>
      </c>
      <c r="H1278" s="154">
        <v>87863036669</v>
      </c>
      <c r="N1278" s="154" t="s">
        <v>23884</v>
      </c>
      <c r="P1278" s="154" t="s">
        <v>14740</v>
      </c>
      <c r="Q1278" s="154" t="s">
        <v>23885</v>
      </c>
      <c r="R1278" s="154">
        <v>0</v>
      </c>
      <c r="S1278" s="154">
        <v>0</v>
      </c>
      <c r="T1278" s="154" t="s">
        <v>14797</v>
      </c>
      <c r="U1278" s="154">
        <v>8270479180</v>
      </c>
      <c r="V1278" s="154" t="s">
        <v>23885</v>
      </c>
      <c r="Z1278" s="154" t="s">
        <v>14745</v>
      </c>
      <c r="AC1278" s="154" t="s">
        <v>15226</v>
      </c>
      <c r="AE1278" s="154" t="s">
        <v>15226</v>
      </c>
      <c r="AF1278" s="154" t="s">
        <v>14748</v>
      </c>
    </row>
    <row r="1279" spans="1:32">
      <c r="A1279" s="154" t="s">
        <v>1819</v>
      </c>
      <c r="B1279" s="154" t="s">
        <v>16004</v>
      </c>
      <c r="C1279" s="154" t="s">
        <v>23886</v>
      </c>
      <c r="D1279" s="154" t="s">
        <v>23888</v>
      </c>
      <c r="E1279" s="154" t="s">
        <v>6</v>
      </c>
      <c r="G1279" s="154" t="s">
        <v>14606</v>
      </c>
      <c r="H1279" s="154" t="s">
        <v>1821</v>
      </c>
      <c r="J1279" s="154" t="s">
        <v>1821</v>
      </c>
      <c r="L1279" s="154" t="s">
        <v>23887</v>
      </c>
      <c r="M1279" s="154" t="s">
        <v>23889</v>
      </c>
      <c r="Q1279" s="154" t="s">
        <v>23890</v>
      </c>
      <c r="AC1279" s="154" t="s">
        <v>14746</v>
      </c>
    </row>
    <row r="1280" spans="1:32">
      <c r="A1280" s="154" t="s">
        <v>1823</v>
      </c>
      <c r="B1280" s="154" t="s">
        <v>16004</v>
      </c>
      <c r="C1280" s="154" t="s">
        <v>23891</v>
      </c>
      <c r="D1280" s="154" t="s">
        <v>23893</v>
      </c>
      <c r="E1280" s="154" t="s">
        <v>6</v>
      </c>
      <c r="G1280" s="154" t="s">
        <v>14606</v>
      </c>
      <c r="H1280" s="154" t="s">
        <v>1825</v>
      </c>
      <c r="J1280" s="154" t="s">
        <v>1825</v>
      </c>
      <c r="L1280" s="154" t="s">
        <v>23892</v>
      </c>
      <c r="M1280" s="154" t="s">
        <v>15927</v>
      </c>
      <c r="Q1280" s="154" t="s">
        <v>23894</v>
      </c>
      <c r="AC1280" s="154" t="s">
        <v>14746</v>
      </c>
    </row>
    <row r="1281" spans="1:32">
      <c r="A1281" s="154" t="s">
        <v>1289</v>
      </c>
      <c r="B1281" s="154" t="s">
        <v>16004</v>
      </c>
      <c r="C1281" s="154" t="s">
        <v>1288</v>
      </c>
      <c r="D1281" s="154" t="s">
        <v>23895</v>
      </c>
      <c r="E1281" s="154" t="s">
        <v>6</v>
      </c>
      <c r="G1281" s="154" t="s">
        <v>14606</v>
      </c>
      <c r="H1281" s="154" t="s">
        <v>1291</v>
      </c>
      <c r="J1281" s="154" t="s">
        <v>1291</v>
      </c>
      <c r="N1281" s="154" t="s">
        <v>14740</v>
      </c>
      <c r="Q1281" s="154" t="s">
        <v>23896</v>
      </c>
      <c r="T1281" s="154" t="s">
        <v>6</v>
      </c>
      <c r="U1281" s="154" t="s">
        <v>6</v>
      </c>
      <c r="V1281" s="154" t="s">
        <v>6</v>
      </c>
      <c r="AC1281" s="154" t="s">
        <v>14746</v>
      </c>
    </row>
    <row r="1282" spans="1:32">
      <c r="A1282" s="154" t="s">
        <v>1285</v>
      </c>
      <c r="B1282" s="154" t="s">
        <v>16004</v>
      </c>
      <c r="C1282" s="154" t="s">
        <v>1284</v>
      </c>
      <c r="D1282" s="154" t="s">
        <v>23898</v>
      </c>
      <c r="E1282" s="154" t="s">
        <v>6</v>
      </c>
      <c r="G1282" s="154" t="s">
        <v>14606</v>
      </c>
      <c r="H1282" s="154" t="s">
        <v>1287</v>
      </c>
      <c r="J1282" s="154" t="s">
        <v>1287</v>
      </c>
      <c r="L1282" s="154" t="s">
        <v>23897</v>
      </c>
      <c r="N1282" s="154" t="s">
        <v>14740</v>
      </c>
      <c r="Q1282" s="154" t="s">
        <v>23899</v>
      </c>
      <c r="T1282" s="154" t="s">
        <v>6</v>
      </c>
      <c r="U1282" s="154" t="s">
        <v>6</v>
      </c>
      <c r="V1282" s="154" t="s">
        <v>6</v>
      </c>
      <c r="AC1282" s="154" t="s">
        <v>14746</v>
      </c>
    </row>
    <row r="1283" spans="1:32">
      <c r="A1283" s="154" t="s">
        <v>10707</v>
      </c>
      <c r="B1283" s="154" t="s">
        <v>14305</v>
      </c>
      <c r="C1283" s="154" t="s">
        <v>10016</v>
      </c>
      <c r="D1283" s="154" t="s">
        <v>10708</v>
      </c>
      <c r="E1283" s="154" t="s">
        <v>14665</v>
      </c>
      <c r="F1283" s="154" t="s">
        <v>19697</v>
      </c>
      <c r="H1283" s="154">
        <v>82121785589</v>
      </c>
      <c r="N1283" s="154" t="s">
        <v>14910</v>
      </c>
      <c r="O1283" s="154" t="s">
        <v>14794</v>
      </c>
      <c r="P1283" s="154" t="s">
        <v>14740</v>
      </c>
      <c r="Q1283" s="154" t="s">
        <v>10057</v>
      </c>
      <c r="R1283" s="154">
        <v>0</v>
      </c>
      <c r="S1283" s="154">
        <v>0</v>
      </c>
      <c r="T1283" s="154" t="s">
        <v>14797</v>
      </c>
      <c r="U1283" s="154">
        <v>4370972287</v>
      </c>
      <c r="V1283" s="154" t="s">
        <v>10057</v>
      </c>
      <c r="Z1283" s="154" t="s">
        <v>14745</v>
      </c>
      <c r="AC1283" s="154" t="s">
        <v>14746</v>
      </c>
      <c r="AE1283" s="154" t="s">
        <v>14747</v>
      </c>
      <c r="AF1283" s="154" t="s">
        <v>14748</v>
      </c>
    </row>
    <row r="1284" spans="1:32">
      <c r="A1284" s="154" t="s">
        <v>10017</v>
      </c>
      <c r="B1284" s="154" t="s">
        <v>14735</v>
      </c>
      <c r="C1284" s="154" t="s">
        <v>23900</v>
      </c>
      <c r="D1284" s="154" t="s">
        <v>23902</v>
      </c>
      <c r="E1284" s="154" t="s">
        <v>14333</v>
      </c>
      <c r="F1284" s="154" t="s">
        <v>14325</v>
      </c>
      <c r="G1284" s="154" t="s">
        <v>23906</v>
      </c>
      <c r="H1284" s="154" t="s">
        <v>23901</v>
      </c>
      <c r="I1284" s="154">
        <v>0</v>
      </c>
      <c r="J1284" s="154">
        <v>0</v>
      </c>
      <c r="K1284" s="154">
        <v>0</v>
      </c>
      <c r="M1284" s="154" t="s">
        <v>10018</v>
      </c>
      <c r="N1284" s="154" t="s">
        <v>14860</v>
      </c>
      <c r="O1284" s="154" t="s">
        <v>14804</v>
      </c>
      <c r="P1284" s="154" t="s">
        <v>14740</v>
      </c>
      <c r="Q1284" s="154" t="s">
        <v>23903</v>
      </c>
      <c r="R1284" s="154">
        <v>0</v>
      </c>
      <c r="S1284" s="154">
        <v>0</v>
      </c>
      <c r="T1284" s="154" t="s">
        <v>14862</v>
      </c>
      <c r="U1284" s="154" t="s">
        <v>23904</v>
      </c>
      <c r="V1284" s="154" t="s">
        <v>23905</v>
      </c>
      <c r="W1284" s="154">
        <v>0</v>
      </c>
      <c r="X1284" s="154">
        <v>0</v>
      </c>
      <c r="Y1284" s="154">
        <v>0</v>
      </c>
      <c r="Z1284" s="154" t="s">
        <v>14745</v>
      </c>
      <c r="AA1284" s="154">
        <v>0</v>
      </c>
      <c r="AB1284" s="154">
        <v>0</v>
      </c>
      <c r="AC1284" s="154" t="s">
        <v>14746</v>
      </c>
      <c r="AE1284" s="154" t="s">
        <v>15226</v>
      </c>
      <c r="AF1284" s="154" t="s">
        <v>14748</v>
      </c>
    </row>
    <row r="1285" spans="1:32">
      <c r="A1285" s="154" t="s">
        <v>2290</v>
      </c>
      <c r="B1285" s="154" t="s">
        <v>14735</v>
      </c>
      <c r="C1285" s="154" t="s">
        <v>2289</v>
      </c>
      <c r="D1285" s="154" t="s">
        <v>2291</v>
      </c>
      <c r="E1285" s="154" t="s">
        <v>6</v>
      </c>
      <c r="G1285" s="154" t="s">
        <v>14606</v>
      </c>
      <c r="H1285" s="154" t="s">
        <v>2292</v>
      </c>
      <c r="M1285" s="154" t="s">
        <v>23907</v>
      </c>
      <c r="N1285" s="154" t="s">
        <v>23908</v>
      </c>
      <c r="Q1285" s="154" t="s">
        <v>23909</v>
      </c>
      <c r="AC1285" s="154" t="s">
        <v>14746</v>
      </c>
    </row>
    <row r="1286" spans="1:32">
      <c r="A1286" s="154" t="s">
        <v>2573</v>
      </c>
      <c r="B1286" s="154" t="s">
        <v>19269</v>
      </c>
      <c r="C1286" s="154" t="s">
        <v>23910</v>
      </c>
      <c r="E1286" s="154" t="s">
        <v>18934</v>
      </c>
      <c r="G1286" s="154" t="s">
        <v>14606</v>
      </c>
      <c r="H1286" s="154">
        <v>85850068461</v>
      </c>
      <c r="AC1286" s="154" t="s">
        <v>14746</v>
      </c>
    </row>
    <row r="1287" spans="1:32">
      <c r="A1287" s="154" t="s">
        <v>10244</v>
      </c>
      <c r="B1287" s="154" t="s">
        <v>15303</v>
      </c>
      <c r="C1287" s="154" t="s">
        <v>10243</v>
      </c>
      <c r="D1287" s="154" t="s">
        <v>10245</v>
      </c>
      <c r="E1287" s="154" t="s">
        <v>14324</v>
      </c>
      <c r="F1287" s="154" t="s">
        <v>14686</v>
      </c>
      <c r="G1287" s="154" t="s">
        <v>23913</v>
      </c>
      <c r="H1287" s="154" t="s">
        <v>10246</v>
      </c>
      <c r="N1287" s="154" t="s">
        <v>14848</v>
      </c>
      <c r="O1287" s="154" t="s">
        <v>14804</v>
      </c>
      <c r="P1287" s="154" t="s">
        <v>14740</v>
      </c>
      <c r="Q1287" s="154" t="s">
        <v>23911</v>
      </c>
      <c r="R1287" s="154">
        <v>0</v>
      </c>
      <c r="S1287" s="154">
        <v>0</v>
      </c>
      <c r="T1287" s="154" t="s">
        <v>14797</v>
      </c>
      <c r="U1287" s="154">
        <v>5490106229</v>
      </c>
      <c r="V1287" s="154" t="s">
        <v>23912</v>
      </c>
      <c r="Z1287" s="154" t="s">
        <v>14745</v>
      </c>
      <c r="AC1287" s="154" t="s">
        <v>14746</v>
      </c>
      <c r="AE1287" s="154" t="s">
        <v>14747</v>
      </c>
      <c r="AF1287" s="154" t="s">
        <v>14748</v>
      </c>
    </row>
    <row r="1288" spans="1:32">
      <c r="A1288" s="154" t="s">
        <v>10491</v>
      </c>
      <c r="B1288" s="154" t="s">
        <v>15303</v>
      </c>
      <c r="C1288" s="154" t="s">
        <v>10490</v>
      </c>
      <c r="D1288" s="154" t="s">
        <v>10492</v>
      </c>
      <c r="E1288" s="154" t="s">
        <v>14466</v>
      </c>
      <c r="F1288" s="154" t="s">
        <v>14467</v>
      </c>
      <c r="G1288" s="154" t="s">
        <v>23915</v>
      </c>
      <c r="H1288" s="154" t="s">
        <v>10493</v>
      </c>
      <c r="N1288" s="154" t="s">
        <v>18682</v>
      </c>
      <c r="O1288" s="154" t="s">
        <v>18683</v>
      </c>
      <c r="P1288" s="154" t="s">
        <v>14740</v>
      </c>
      <c r="Q1288" s="154" t="s">
        <v>10490</v>
      </c>
      <c r="R1288" s="154">
        <v>0</v>
      </c>
      <c r="S1288" s="154">
        <v>0</v>
      </c>
      <c r="T1288" s="154" t="s">
        <v>14797</v>
      </c>
      <c r="U1288" s="154">
        <v>1191864528</v>
      </c>
      <c r="V1288" s="154" t="s">
        <v>23914</v>
      </c>
      <c r="Z1288" s="154" t="s">
        <v>14745</v>
      </c>
      <c r="AC1288" s="154" t="s">
        <v>14746</v>
      </c>
      <c r="AE1288" s="154" t="s">
        <v>14747</v>
      </c>
      <c r="AF1288" s="154" t="s">
        <v>14748</v>
      </c>
    </row>
    <row r="1289" spans="1:32">
      <c r="A1289" s="154" t="s">
        <v>5093</v>
      </c>
      <c r="B1289" s="154" t="s">
        <v>16004</v>
      </c>
      <c r="C1289" s="154" t="s">
        <v>23916</v>
      </c>
      <c r="D1289" s="154" t="s">
        <v>5094</v>
      </c>
      <c r="E1289" s="154" t="s">
        <v>14704</v>
      </c>
      <c r="F1289" s="154" t="s">
        <v>14467</v>
      </c>
      <c r="H1289" s="154" t="s">
        <v>5095</v>
      </c>
      <c r="J1289" s="154" t="s">
        <v>5095</v>
      </c>
      <c r="N1289" s="154" t="s">
        <v>23917</v>
      </c>
      <c r="P1289" s="154" t="s">
        <v>14740</v>
      </c>
      <c r="Q1289" s="154" t="s">
        <v>23918</v>
      </c>
      <c r="R1289" s="154" t="s">
        <v>23918</v>
      </c>
      <c r="S1289" s="154" t="s">
        <v>23918</v>
      </c>
      <c r="T1289" s="154" t="s">
        <v>14797</v>
      </c>
      <c r="U1289" s="154">
        <v>467515532</v>
      </c>
      <c r="V1289" s="154" t="s">
        <v>23918</v>
      </c>
      <c r="Z1289" s="154" t="s">
        <v>14745</v>
      </c>
      <c r="AC1289" s="154" t="s">
        <v>14746</v>
      </c>
      <c r="AE1289" s="154" t="s">
        <v>15226</v>
      </c>
      <c r="AF1289" s="154" t="s">
        <v>14748</v>
      </c>
    </row>
    <row r="1290" spans="1:32">
      <c r="A1290" s="154" t="s">
        <v>13018</v>
      </c>
      <c r="B1290" s="154" t="s">
        <v>14307</v>
      </c>
      <c r="C1290" s="154" t="s">
        <v>13017</v>
      </c>
      <c r="D1290" s="154" t="s">
        <v>13019</v>
      </c>
      <c r="E1290" s="154" t="s">
        <v>14934</v>
      </c>
      <c r="F1290" s="154" t="s">
        <v>15168</v>
      </c>
      <c r="G1290" s="154" t="s">
        <v>23921</v>
      </c>
      <c r="H1290" s="154">
        <v>81229029656</v>
      </c>
      <c r="N1290" s="154" t="s">
        <v>15257</v>
      </c>
      <c r="O1290" s="154" t="s">
        <v>14892</v>
      </c>
      <c r="P1290" s="154" t="s">
        <v>14740</v>
      </c>
      <c r="Q1290" s="154" t="s">
        <v>23919</v>
      </c>
      <c r="R1290" s="154">
        <v>0</v>
      </c>
      <c r="S1290" s="154">
        <v>0</v>
      </c>
      <c r="T1290" s="154" t="s">
        <v>14797</v>
      </c>
      <c r="U1290" s="154">
        <v>2520883846</v>
      </c>
      <c r="V1290" s="154" t="s">
        <v>23920</v>
      </c>
      <c r="Z1290" s="154" t="s">
        <v>14745</v>
      </c>
      <c r="AC1290" s="154" t="s">
        <v>14746</v>
      </c>
      <c r="AE1290" s="154" t="s">
        <v>14747</v>
      </c>
      <c r="AF1290" s="154" t="s">
        <v>14748</v>
      </c>
    </row>
    <row r="1291" spans="1:32">
      <c r="A1291" s="154" t="s">
        <v>5914</v>
      </c>
      <c r="B1291" s="154" t="s">
        <v>14307</v>
      </c>
      <c r="C1291" s="154" t="s">
        <v>23922</v>
      </c>
      <c r="D1291" s="154" t="s">
        <v>23923</v>
      </c>
      <c r="E1291" s="154" t="s">
        <v>14934</v>
      </c>
      <c r="F1291" s="154" t="s">
        <v>14935</v>
      </c>
      <c r="G1291" s="154" t="s">
        <v>23927</v>
      </c>
      <c r="H1291" s="154" t="s">
        <v>5916</v>
      </c>
      <c r="I1291" s="154" t="s">
        <v>1453</v>
      </c>
      <c r="J1291" s="154" t="s">
        <v>1453</v>
      </c>
      <c r="K1291" s="154" t="s">
        <v>1453</v>
      </c>
      <c r="N1291" s="154" t="s">
        <v>23924</v>
      </c>
      <c r="O1291" s="154" t="s">
        <v>23925</v>
      </c>
      <c r="P1291" s="154" t="s">
        <v>14740</v>
      </c>
      <c r="Q1291" s="154" t="s">
        <v>5913</v>
      </c>
      <c r="R1291" s="154" t="s">
        <v>1453</v>
      </c>
      <c r="S1291" s="154" t="s">
        <v>1453</v>
      </c>
      <c r="T1291" s="154" t="s">
        <v>14850</v>
      </c>
      <c r="U1291" s="154" t="s">
        <v>23926</v>
      </c>
      <c r="V1291" s="154" t="s">
        <v>5913</v>
      </c>
      <c r="W1291" s="154" t="s">
        <v>1453</v>
      </c>
      <c r="X1291" s="154" t="s">
        <v>1453</v>
      </c>
      <c r="Z1291" s="154" t="s">
        <v>14745</v>
      </c>
      <c r="AC1291" s="154" t="s">
        <v>14746</v>
      </c>
      <c r="AE1291" s="154" t="s">
        <v>15226</v>
      </c>
      <c r="AF1291" s="154" t="s">
        <v>14748</v>
      </c>
    </row>
    <row r="1292" spans="1:32">
      <c r="A1292" s="154" t="s">
        <v>12365</v>
      </c>
      <c r="B1292" s="154" t="s">
        <v>14307</v>
      </c>
      <c r="C1292" s="154" t="s">
        <v>12364</v>
      </c>
      <c r="D1292" s="154" t="s">
        <v>12366</v>
      </c>
      <c r="E1292" s="154" t="s">
        <v>14934</v>
      </c>
      <c r="F1292" s="154" t="s">
        <v>14935</v>
      </c>
      <c r="G1292" s="154" t="s">
        <v>23931</v>
      </c>
      <c r="H1292" s="154">
        <v>82217530319</v>
      </c>
      <c r="N1292" s="154" t="s">
        <v>18740</v>
      </c>
      <c r="O1292" s="154" t="s">
        <v>18741</v>
      </c>
      <c r="P1292" s="154" t="s">
        <v>14740</v>
      </c>
      <c r="Q1292" s="154" t="s">
        <v>23928</v>
      </c>
      <c r="R1292" s="154">
        <v>0</v>
      </c>
      <c r="S1292" s="154">
        <v>0</v>
      </c>
      <c r="T1292" s="154" t="s">
        <v>14850</v>
      </c>
      <c r="U1292" s="154" t="s">
        <v>23929</v>
      </c>
      <c r="V1292" s="154" t="s">
        <v>23930</v>
      </c>
      <c r="Z1292" s="154" t="s">
        <v>14745</v>
      </c>
      <c r="AC1292" s="154" t="s">
        <v>14746</v>
      </c>
      <c r="AE1292" s="154" t="s">
        <v>14747</v>
      </c>
      <c r="AF1292" s="154" t="s">
        <v>14748</v>
      </c>
    </row>
    <row r="1293" spans="1:32">
      <c r="A1293" s="154" t="s">
        <v>10438</v>
      </c>
      <c r="B1293" s="154" t="s">
        <v>14307</v>
      </c>
      <c r="C1293" s="154" t="s">
        <v>10437</v>
      </c>
      <c r="D1293" s="154" t="s">
        <v>10439</v>
      </c>
      <c r="E1293" s="154" t="s">
        <v>14934</v>
      </c>
      <c r="F1293" s="154" t="s">
        <v>14695</v>
      </c>
      <c r="G1293" s="154" t="s">
        <v>23933</v>
      </c>
      <c r="H1293" s="154">
        <v>85720452051</v>
      </c>
      <c r="N1293" s="154" t="s">
        <v>15282</v>
      </c>
      <c r="O1293" s="154" t="s">
        <v>14794</v>
      </c>
      <c r="P1293" s="154" t="s">
        <v>14740</v>
      </c>
      <c r="Q1293" s="154" t="s">
        <v>10437</v>
      </c>
      <c r="R1293" s="154">
        <v>0</v>
      </c>
      <c r="S1293" s="154">
        <v>0</v>
      </c>
      <c r="T1293" s="154" t="s">
        <v>14797</v>
      </c>
      <c r="U1293" s="154">
        <v>3460176149</v>
      </c>
      <c r="V1293" s="154" t="s">
        <v>23932</v>
      </c>
      <c r="Z1293" s="154" t="s">
        <v>14745</v>
      </c>
      <c r="AC1293" s="154" t="s">
        <v>14746</v>
      </c>
      <c r="AE1293" s="154" t="s">
        <v>14747</v>
      </c>
      <c r="AF1293" s="154" t="s">
        <v>14748</v>
      </c>
    </row>
    <row r="1294" spans="1:32">
      <c r="A1294" s="154" t="s">
        <v>11068</v>
      </c>
      <c r="B1294" s="154" t="s">
        <v>15303</v>
      </c>
      <c r="C1294" s="154" t="s">
        <v>11067</v>
      </c>
      <c r="D1294" s="154" t="s">
        <v>11069</v>
      </c>
      <c r="E1294" s="154" t="s">
        <v>14276</v>
      </c>
      <c r="F1294" s="154" t="s">
        <v>14401</v>
      </c>
      <c r="G1294" s="154" t="s">
        <v>23934</v>
      </c>
      <c r="H1294" s="154">
        <v>0</v>
      </c>
      <c r="N1294" s="154" t="s">
        <v>14910</v>
      </c>
      <c r="O1294" s="154" t="s">
        <v>14794</v>
      </c>
      <c r="P1294" s="154" t="s">
        <v>14740</v>
      </c>
      <c r="Q1294" s="154" t="s">
        <v>11067</v>
      </c>
      <c r="R1294" s="154">
        <v>0</v>
      </c>
      <c r="S1294" s="154">
        <v>0</v>
      </c>
      <c r="T1294" s="154" t="s">
        <v>14797</v>
      </c>
      <c r="U1294" s="154">
        <v>708589412</v>
      </c>
      <c r="V1294" s="154" t="s">
        <v>11067</v>
      </c>
      <c r="Z1294" s="154" t="s">
        <v>14745</v>
      </c>
      <c r="AC1294" s="154" t="s">
        <v>14746</v>
      </c>
      <c r="AE1294" s="154" t="s">
        <v>14747</v>
      </c>
      <c r="AF1294" s="154" t="s">
        <v>14748</v>
      </c>
    </row>
    <row r="1295" spans="1:32">
      <c r="A1295" s="154" t="s">
        <v>1359</v>
      </c>
      <c r="B1295" s="154" t="s">
        <v>14735</v>
      </c>
      <c r="C1295" s="154" t="s">
        <v>1358</v>
      </c>
      <c r="D1295" s="154" t="s">
        <v>109</v>
      </c>
      <c r="E1295" s="154" t="s">
        <v>6</v>
      </c>
      <c r="G1295" s="154" t="s">
        <v>14606</v>
      </c>
      <c r="T1295" s="154" t="s">
        <v>6</v>
      </c>
      <c r="U1295" s="154" t="s">
        <v>6</v>
      </c>
      <c r="V1295" s="154" t="s">
        <v>6</v>
      </c>
      <c r="AC1295" s="154" t="s">
        <v>14746</v>
      </c>
    </row>
    <row r="1296" spans="1:32">
      <c r="A1296" s="154" t="s">
        <v>8617</v>
      </c>
      <c r="B1296" s="154" t="s">
        <v>14735</v>
      </c>
      <c r="C1296" s="154" t="s">
        <v>14658</v>
      </c>
      <c r="D1296" s="154" t="s">
        <v>8618</v>
      </c>
      <c r="E1296" s="154" t="s">
        <v>14396</v>
      </c>
      <c r="F1296" s="154" t="s">
        <v>14397</v>
      </c>
      <c r="G1296" s="154" t="s">
        <v>14669</v>
      </c>
      <c r="H1296" s="154" t="s">
        <v>14846</v>
      </c>
      <c r="I1296" s="154" t="s">
        <v>14847</v>
      </c>
      <c r="K1296" s="154" t="s">
        <v>14847</v>
      </c>
      <c r="N1296" s="154" t="s">
        <v>14848</v>
      </c>
      <c r="O1296" s="154" t="s">
        <v>14804</v>
      </c>
      <c r="P1296" s="154" t="s">
        <v>14740</v>
      </c>
      <c r="Q1296" s="154" t="s">
        <v>14849</v>
      </c>
      <c r="R1296" s="154" t="s">
        <v>1453</v>
      </c>
      <c r="S1296" s="154" t="s">
        <v>1453</v>
      </c>
      <c r="T1296" s="154" t="s">
        <v>14850</v>
      </c>
      <c r="U1296" s="154">
        <v>2101020767565</v>
      </c>
      <c r="V1296" s="154" t="s">
        <v>14852</v>
      </c>
      <c r="Z1296" s="154" t="s">
        <v>14745</v>
      </c>
      <c r="AC1296" s="154" t="s">
        <v>14746</v>
      </c>
      <c r="AE1296" s="154" t="s">
        <v>14747</v>
      </c>
      <c r="AF1296" s="154" t="s">
        <v>14748</v>
      </c>
    </row>
    <row r="1297" spans="1:32">
      <c r="A1297" s="154" t="s">
        <v>7003</v>
      </c>
      <c r="B1297" s="154" t="s">
        <v>16004</v>
      </c>
      <c r="C1297" s="154" t="s">
        <v>23935</v>
      </c>
      <c r="D1297" s="154" t="s">
        <v>23936</v>
      </c>
      <c r="E1297" s="154" t="s">
        <v>14689</v>
      </c>
      <c r="F1297" s="154" t="s">
        <v>14397</v>
      </c>
      <c r="H1297" s="154" t="s">
        <v>7005</v>
      </c>
      <c r="I1297" s="154" t="s">
        <v>7006</v>
      </c>
      <c r="K1297" s="154" t="s">
        <v>7006</v>
      </c>
      <c r="N1297" s="154" t="s">
        <v>15455</v>
      </c>
      <c r="O1297" s="154" t="s">
        <v>14833</v>
      </c>
      <c r="P1297" s="154" t="s">
        <v>14740</v>
      </c>
      <c r="Q1297" s="154" t="s">
        <v>23937</v>
      </c>
      <c r="R1297" s="154">
        <v>0</v>
      </c>
      <c r="S1297" s="154">
        <v>0</v>
      </c>
      <c r="T1297" s="154" t="s">
        <v>23938</v>
      </c>
      <c r="U1297" s="154" t="s">
        <v>23939</v>
      </c>
      <c r="V1297" s="154" t="s">
        <v>23940</v>
      </c>
      <c r="Z1297" s="154" t="s">
        <v>14745</v>
      </c>
      <c r="AC1297" s="154" t="s">
        <v>14746</v>
      </c>
      <c r="AE1297" s="154" t="s">
        <v>15226</v>
      </c>
      <c r="AF1297" s="154" t="s">
        <v>14748</v>
      </c>
    </row>
    <row r="1298" spans="1:32">
      <c r="A1298" s="154" t="s">
        <v>12850</v>
      </c>
      <c r="B1298" s="154" t="s">
        <v>15303</v>
      </c>
      <c r="C1298" s="154" t="s">
        <v>12849</v>
      </c>
      <c r="D1298" s="154" t="s">
        <v>12851</v>
      </c>
      <c r="E1298" s="154" t="s">
        <v>14704</v>
      </c>
      <c r="F1298" s="154" t="s">
        <v>14467</v>
      </c>
      <c r="G1298" s="154" t="s">
        <v>23942</v>
      </c>
      <c r="H1298" s="154" t="s">
        <v>12852</v>
      </c>
      <c r="N1298" s="154" t="s">
        <v>18755</v>
      </c>
      <c r="O1298" s="154" t="s">
        <v>18741</v>
      </c>
      <c r="P1298" s="154" t="s">
        <v>14740</v>
      </c>
      <c r="Q1298" s="154" t="s">
        <v>23941</v>
      </c>
      <c r="R1298" s="154">
        <v>0</v>
      </c>
      <c r="S1298" s="154">
        <v>0</v>
      </c>
      <c r="T1298" s="154" t="s">
        <v>14785</v>
      </c>
      <c r="U1298" s="154">
        <v>1860000303616</v>
      </c>
      <c r="V1298" s="154" t="s">
        <v>12849</v>
      </c>
      <c r="Z1298" s="154" t="s">
        <v>14745</v>
      </c>
      <c r="AC1298" s="154" t="s">
        <v>14746</v>
      </c>
      <c r="AE1298" s="154" t="s">
        <v>14747</v>
      </c>
      <c r="AF1298" s="154" t="s">
        <v>14748</v>
      </c>
    </row>
    <row r="1299" spans="1:32">
      <c r="A1299" s="154" t="s">
        <v>6920</v>
      </c>
      <c r="B1299" s="154" t="s">
        <v>14307</v>
      </c>
      <c r="C1299" s="154" t="s">
        <v>23943</v>
      </c>
      <c r="D1299" s="154" t="s">
        <v>6921</v>
      </c>
      <c r="E1299" s="154" t="s">
        <v>14934</v>
      </c>
      <c r="F1299" s="154" t="s">
        <v>18814</v>
      </c>
      <c r="H1299" s="154" t="s">
        <v>6922</v>
      </c>
      <c r="N1299" s="154" t="s">
        <v>20851</v>
      </c>
      <c r="O1299" s="154" t="s">
        <v>2455</v>
      </c>
      <c r="P1299" s="154" t="s">
        <v>14740</v>
      </c>
      <c r="Q1299" s="154" t="s">
        <v>6919</v>
      </c>
      <c r="R1299" s="154">
        <v>0</v>
      </c>
      <c r="S1299" s="154">
        <v>0</v>
      </c>
      <c r="T1299" s="154" t="s">
        <v>23944</v>
      </c>
      <c r="U1299" s="154">
        <v>36801021775507</v>
      </c>
      <c r="V1299" s="154" t="s">
        <v>6919</v>
      </c>
      <c r="Z1299" s="154" t="s">
        <v>14745</v>
      </c>
      <c r="AC1299" s="154" t="s">
        <v>14746</v>
      </c>
      <c r="AE1299" s="154" t="s">
        <v>15226</v>
      </c>
      <c r="AF1299" s="154" t="s">
        <v>14748</v>
      </c>
    </row>
    <row r="1300" spans="1:32">
      <c r="A1300" s="154" t="s">
        <v>18201</v>
      </c>
      <c r="B1300" s="154" t="s">
        <v>15303</v>
      </c>
      <c r="C1300" s="154" t="s">
        <v>23945</v>
      </c>
      <c r="D1300" s="154" t="s">
        <v>23947</v>
      </c>
      <c r="E1300" s="154" t="s">
        <v>14618</v>
      </c>
      <c r="F1300" s="154" t="s">
        <v>14618</v>
      </c>
      <c r="G1300" s="154" t="s">
        <v>23950</v>
      </c>
      <c r="H1300" s="154" t="s">
        <v>23946</v>
      </c>
      <c r="I1300" s="154" t="s">
        <v>1453</v>
      </c>
      <c r="J1300" s="154" t="s">
        <v>1453</v>
      </c>
      <c r="K1300" s="154" t="s">
        <v>1453</v>
      </c>
      <c r="N1300" s="154" t="s">
        <v>19695</v>
      </c>
      <c r="O1300" s="154" t="s">
        <v>14951</v>
      </c>
      <c r="P1300" s="154" t="s">
        <v>14740</v>
      </c>
      <c r="Q1300" s="154" t="s">
        <v>23948</v>
      </c>
      <c r="R1300" s="154" t="s">
        <v>1453</v>
      </c>
      <c r="S1300" s="154" t="s">
        <v>1453</v>
      </c>
      <c r="T1300" s="154" t="s">
        <v>14742</v>
      </c>
      <c r="U1300" s="154">
        <v>1410022222012</v>
      </c>
      <c r="V1300" s="154" t="s">
        <v>23949</v>
      </c>
      <c r="W1300" s="154" t="s">
        <v>1453</v>
      </c>
      <c r="X1300" s="154" t="s">
        <v>1453</v>
      </c>
      <c r="Y1300" s="154" t="s">
        <v>1453</v>
      </c>
      <c r="Z1300" s="154" t="s">
        <v>14745</v>
      </c>
      <c r="AA1300" s="154" t="s">
        <v>1453</v>
      </c>
      <c r="AB1300" s="154" t="s">
        <v>1453</v>
      </c>
      <c r="AC1300" s="154" t="s">
        <v>14746</v>
      </c>
      <c r="AE1300" s="154" t="s">
        <v>14747</v>
      </c>
      <c r="AF1300" s="154" t="s">
        <v>14748</v>
      </c>
    </row>
    <row r="1301" spans="1:32">
      <c r="A1301" s="154" t="s">
        <v>15656</v>
      </c>
      <c r="B1301" s="154" t="s">
        <v>15303</v>
      </c>
      <c r="C1301" s="154" t="s">
        <v>15657</v>
      </c>
      <c r="D1301" s="154" t="s">
        <v>15658</v>
      </c>
      <c r="E1301" s="154" t="s">
        <v>14665</v>
      </c>
      <c r="F1301" s="154" t="s">
        <v>15659</v>
      </c>
      <c r="G1301" s="154" t="s">
        <v>15660</v>
      </c>
      <c r="H1301" s="154" t="s">
        <v>15661</v>
      </c>
      <c r="N1301" s="154" t="s">
        <v>14819</v>
      </c>
      <c r="O1301" s="154" t="s">
        <v>14820</v>
      </c>
      <c r="P1301" s="154" t="s">
        <v>14740</v>
      </c>
      <c r="Q1301" s="154" t="s">
        <v>15662</v>
      </c>
      <c r="R1301" s="154" t="s">
        <v>1453</v>
      </c>
      <c r="S1301" s="154" t="s">
        <v>1453</v>
      </c>
      <c r="T1301" s="154" t="s">
        <v>14862</v>
      </c>
      <c r="U1301" s="154" t="s">
        <v>15663</v>
      </c>
      <c r="V1301" s="154" t="s">
        <v>15664</v>
      </c>
      <c r="Z1301" s="154" t="s">
        <v>14745</v>
      </c>
      <c r="AC1301" s="154" t="s">
        <v>14746</v>
      </c>
      <c r="AE1301" s="154" t="s">
        <v>14747</v>
      </c>
      <c r="AF1301" s="154" t="s">
        <v>14748</v>
      </c>
    </row>
    <row r="1302" spans="1:32">
      <c r="A1302" s="154" t="s">
        <v>11365</v>
      </c>
      <c r="B1302" s="154" t="s">
        <v>15303</v>
      </c>
      <c r="C1302" s="154" t="s">
        <v>11364</v>
      </c>
      <c r="D1302" s="154" t="s">
        <v>11366</v>
      </c>
      <c r="E1302" s="154" t="s">
        <v>14276</v>
      </c>
      <c r="F1302" s="154" t="s">
        <v>14401</v>
      </c>
      <c r="G1302" s="154" t="s">
        <v>23952</v>
      </c>
      <c r="H1302" s="154">
        <v>87775515656</v>
      </c>
      <c r="N1302" s="154" t="s">
        <v>14860</v>
      </c>
      <c r="O1302" s="154" t="s">
        <v>14804</v>
      </c>
      <c r="P1302" s="154" t="s">
        <v>14740</v>
      </c>
      <c r="Q1302" s="154" t="s">
        <v>23951</v>
      </c>
      <c r="R1302" s="154">
        <v>0</v>
      </c>
      <c r="S1302" s="154">
        <v>0</v>
      </c>
      <c r="T1302" s="154" t="s">
        <v>14797</v>
      </c>
      <c r="U1302" s="154">
        <v>5260111339</v>
      </c>
      <c r="V1302" s="154" t="s">
        <v>11364</v>
      </c>
      <c r="Z1302" s="154" t="s">
        <v>14745</v>
      </c>
      <c r="AC1302" s="154" t="s">
        <v>14746</v>
      </c>
      <c r="AE1302" s="154" t="s">
        <v>14747</v>
      </c>
      <c r="AF1302" s="154" t="s">
        <v>14748</v>
      </c>
    </row>
    <row r="1303" spans="1:32">
      <c r="A1303" s="154" t="s">
        <v>18202</v>
      </c>
      <c r="B1303" s="154" t="s">
        <v>15303</v>
      </c>
      <c r="C1303" s="154" t="s">
        <v>23953</v>
      </c>
      <c r="D1303" s="154" t="s">
        <v>23954</v>
      </c>
      <c r="E1303" s="154" t="s">
        <v>18770</v>
      </c>
      <c r="F1303" s="154" t="s">
        <v>18771</v>
      </c>
      <c r="G1303" s="154" t="s">
        <v>23956</v>
      </c>
      <c r="H1303" s="154" t="s">
        <v>18778</v>
      </c>
      <c r="N1303" s="154" t="s">
        <v>14832</v>
      </c>
      <c r="O1303" s="154" t="s">
        <v>14833</v>
      </c>
      <c r="P1303" s="154" t="s">
        <v>14740</v>
      </c>
      <c r="Q1303" s="154" t="s">
        <v>23953</v>
      </c>
      <c r="R1303" s="154">
        <v>0</v>
      </c>
      <c r="S1303" s="154">
        <v>0</v>
      </c>
      <c r="T1303" s="154" t="s">
        <v>14797</v>
      </c>
      <c r="U1303" s="154">
        <v>7125251668</v>
      </c>
      <c r="V1303" s="154" t="s">
        <v>23953</v>
      </c>
      <c r="Z1303" s="154" t="s">
        <v>14745</v>
      </c>
      <c r="AC1303" s="154" t="s">
        <v>14746</v>
      </c>
      <c r="AD1303" s="154" t="s">
        <v>23955</v>
      </c>
      <c r="AE1303" s="154" t="s">
        <v>14755</v>
      </c>
      <c r="AF1303" s="154" t="s">
        <v>14748</v>
      </c>
    </row>
    <row r="1304" spans="1:32">
      <c r="A1304" s="154" t="s">
        <v>13179</v>
      </c>
      <c r="B1304" s="154" t="s">
        <v>15303</v>
      </c>
      <c r="C1304" s="154" t="s">
        <v>13178</v>
      </c>
      <c r="D1304" s="154" t="s">
        <v>23957</v>
      </c>
      <c r="E1304" s="154" t="s">
        <v>14276</v>
      </c>
      <c r="F1304" s="154" t="s">
        <v>14483</v>
      </c>
      <c r="G1304" s="154" t="s">
        <v>23964</v>
      </c>
      <c r="H1304" s="154" t="s">
        <v>13181</v>
      </c>
      <c r="I1304" s="154" t="s">
        <v>13182</v>
      </c>
      <c r="K1304" s="154" t="s">
        <v>13182</v>
      </c>
      <c r="N1304" s="154" t="s">
        <v>23958</v>
      </c>
      <c r="O1304" s="154" t="s">
        <v>23959</v>
      </c>
      <c r="P1304" s="154" t="s">
        <v>15621</v>
      </c>
      <c r="Q1304" s="154" t="s">
        <v>23960</v>
      </c>
      <c r="R1304" s="154">
        <v>0</v>
      </c>
      <c r="S1304" s="154">
        <v>0</v>
      </c>
      <c r="T1304" s="154" t="s">
        <v>23961</v>
      </c>
      <c r="U1304" s="154">
        <v>1.2040600098149399E+18</v>
      </c>
      <c r="V1304" s="154" t="s">
        <v>23962</v>
      </c>
      <c r="X1304" s="154" t="s">
        <v>23963</v>
      </c>
      <c r="Z1304" s="154" t="s">
        <v>14745</v>
      </c>
      <c r="AC1304" s="154" t="s">
        <v>14746</v>
      </c>
      <c r="AE1304" s="154" t="s">
        <v>14747</v>
      </c>
      <c r="AF1304" s="154" t="s">
        <v>14748</v>
      </c>
    </row>
    <row r="1305" spans="1:32">
      <c r="A1305" s="154" t="s">
        <v>7601</v>
      </c>
      <c r="B1305" s="154" t="s">
        <v>14307</v>
      </c>
      <c r="C1305" s="154" t="s">
        <v>23965</v>
      </c>
      <c r="D1305" s="154" t="s">
        <v>7602</v>
      </c>
      <c r="E1305" s="154" t="s">
        <v>14934</v>
      </c>
      <c r="F1305" s="154" t="s">
        <v>15078</v>
      </c>
      <c r="G1305" s="154" t="s">
        <v>23970</v>
      </c>
      <c r="H1305" s="154">
        <v>81219630781</v>
      </c>
      <c r="I1305" s="154" t="s">
        <v>7603</v>
      </c>
      <c r="K1305" s="154" t="s">
        <v>7603</v>
      </c>
      <c r="N1305" s="154" t="s">
        <v>14832</v>
      </c>
      <c r="O1305" s="154" t="s">
        <v>14833</v>
      </c>
      <c r="P1305" s="154" t="s">
        <v>14740</v>
      </c>
      <c r="Q1305" s="154" t="s">
        <v>23966</v>
      </c>
      <c r="R1305" s="154" t="s">
        <v>23966</v>
      </c>
      <c r="S1305" s="154" t="s">
        <v>23966</v>
      </c>
      <c r="T1305" s="154" t="s">
        <v>14785</v>
      </c>
      <c r="U1305" s="154" t="s">
        <v>23967</v>
      </c>
      <c r="V1305" s="154" t="s">
        <v>23968</v>
      </c>
      <c r="Z1305" s="154" t="s">
        <v>14745</v>
      </c>
      <c r="AC1305" s="154" t="s">
        <v>14746</v>
      </c>
      <c r="AD1305" s="154" t="s">
        <v>23969</v>
      </c>
      <c r="AE1305" s="154" t="s">
        <v>14746</v>
      </c>
      <c r="AF1305" s="154" t="s">
        <v>16903</v>
      </c>
    </row>
    <row r="1306" spans="1:32">
      <c r="A1306" s="154" t="s">
        <v>13219</v>
      </c>
      <c r="B1306" s="154" t="s">
        <v>15303</v>
      </c>
      <c r="C1306" s="154" t="s">
        <v>13218</v>
      </c>
      <c r="D1306" s="154" t="s">
        <v>13220</v>
      </c>
      <c r="E1306" s="154" t="s">
        <v>20566</v>
      </c>
      <c r="F1306" s="154" t="s">
        <v>20567</v>
      </c>
      <c r="H1306" s="154">
        <v>8128778078</v>
      </c>
      <c r="N1306" s="154" t="s">
        <v>15434</v>
      </c>
      <c r="O1306" s="154" t="s">
        <v>14804</v>
      </c>
      <c r="P1306" s="154" t="s">
        <v>14740</v>
      </c>
      <c r="Q1306" s="154" t="s">
        <v>23971</v>
      </c>
      <c r="R1306" s="154">
        <v>0</v>
      </c>
      <c r="S1306" s="154">
        <v>0</v>
      </c>
      <c r="T1306" s="154" t="s">
        <v>14797</v>
      </c>
      <c r="U1306" s="154">
        <v>5045128978</v>
      </c>
      <c r="V1306" s="154" t="s">
        <v>23971</v>
      </c>
      <c r="Z1306" s="154" t="s">
        <v>14745</v>
      </c>
      <c r="AC1306" s="154" t="s">
        <v>14746</v>
      </c>
      <c r="AE1306" s="154" t="s">
        <v>14747</v>
      </c>
      <c r="AF1306" s="154" t="s">
        <v>14748</v>
      </c>
    </row>
    <row r="1307" spans="1:32">
      <c r="A1307" s="154" t="s">
        <v>1907</v>
      </c>
      <c r="B1307" s="154" t="s">
        <v>14307</v>
      </c>
      <c r="C1307" s="154" t="s">
        <v>23972</v>
      </c>
      <c r="D1307" s="154" t="s">
        <v>23974</v>
      </c>
      <c r="E1307" s="154" t="s">
        <v>6</v>
      </c>
      <c r="G1307" s="154" t="s">
        <v>14606</v>
      </c>
      <c r="L1307" s="154" t="s">
        <v>23973</v>
      </c>
      <c r="Q1307" s="154" t="s">
        <v>23975</v>
      </c>
      <c r="AC1307" s="154" t="s">
        <v>14746</v>
      </c>
    </row>
    <row r="1308" spans="1:32">
      <c r="A1308" s="154" t="s">
        <v>3420</v>
      </c>
      <c r="B1308" s="154" t="s">
        <v>16004</v>
      </c>
      <c r="C1308" s="154" t="s">
        <v>23976</v>
      </c>
      <c r="D1308" s="154" t="s">
        <v>3421</v>
      </c>
      <c r="E1308" s="154" t="s">
        <v>14324</v>
      </c>
      <c r="G1308" s="154" t="s">
        <v>14606</v>
      </c>
      <c r="H1308" s="154" t="s">
        <v>3422</v>
      </c>
      <c r="I1308" s="154" t="s">
        <v>3423</v>
      </c>
      <c r="J1308" s="154" t="s">
        <v>3424</v>
      </c>
      <c r="K1308" s="154" t="s">
        <v>3423</v>
      </c>
      <c r="L1308" s="154" t="s">
        <v>23977</v>
      </c>
      <c r="N1308" s="154" t="s">
        <v>109</v>
      </c>
      <c r="P1308" s="154" t="s">
        <v>14740</v>
      </c>
      <c r="Q1308" s="154" t="s">
        <v>23978</v>
      </c>
      <c r="T1308" s="154" t="s">
        <v>23979</v>
      </c>
      <c r="U1308" s="154" t="s">
        <v>23980</v>
      </c>
      <c r="V1308" s="154" t="s">
        <v>23981</v>
      </c>
      <c r="Z1308" s="154" t="s">
        <v>14745</v>
      </c>
      <c r="AC1308" s="154" t="s">
        <v>14746</v>
      </c>
    </row>
    <row r="1309" spans="1:32">
      <c r="A1309" s="154" t="s">
        <v>4254</v>
      </c>
      <c r="B1309" s="154" t="s">
        <v>16004</v>
      </c>
      <c r="C1309" s="154" t="s">
        <v>23982</v>
      </c>
      <c r="D1309" s="154" t="s">
        <v>4255</v>
      </c>
      <c r="E1309" s="154" t="s">
        <v>17037</v>
      </c>
      <c r="F1309" s="154" t="s">
        <v>23691</v>
      </c>
      <c r="G1309" s="154" t="s">
        <v>14606</v>
      </c>
      <c r="H1309" s="154" t="s">
        <v>4256</v>
      </c>
      <c r="I1309" s="154" t="s">
        <v>4257</v>
      </c>
      <c r="K1309" s="154" t="s">
        <v>4257</v>
      </c>
      <c r="L1309" s="154" t="s">
        <v>23983</v>
      </c>
      <c r="N1309" s="154" t="s">
        <v>15792</v>
      </c>
      <c r="P1309" s="154" t="s">
        <v>14740</v>
      </c>
      <c r="Q1309" s="154" t="s">
        <v>23984</v>
      </c>
      <c r="T1309" s="154" t="s">
        <v>23985</v>
      </c>
      <c r="U1309" s="154">
        <v>7340360031</v>
      </c>
      <c r="V1309" s="154" t="s">
        <v>23986</v>
      </c>
      <c r="Z1309" s="154" t="s">
        <v>14745</v>
      </c>
      <c r="AC1309" s="154" t="s">
        <v>14746</v>
      </c>
    </row>
    <row r="1310" spans="1:32">
      <c r="A1310" s="154" t="s">
        <v>16431</v>
      </c>
      <c r="B1310" s="154" t="s">
        <v>16004</v>
      </c>
      <c r="C1310" s="154" t="s">
        <v>16432</v>
      </c>
      <c r="D1310" s="154" t="s">
        <v>16433</v>
      </c>
      <c r="E1310" s="154" t="s">
        <v>14477</v>
      </c>
      <c r="F1310" s="154" t="s">
        <v>14325</v>
      </c>
      <c r="G1310" s="154" t="s">
        <v>16434</v>
      </c>
      <c r="H1310" s="154" t="s">
        <v>16435</v>
      </c>
      <c r="N1310" s="154" t="s">
        <v>14957</v>
      </c>
      <c r="O1310" s="154" t="s">
        <v>14767</v>
      </c>
      <c r="P1310" s="154" t="s">
        <v>14740</v>
      </c>
      <c r="Q1310" s="154" t="s">
        <v>16436</v>
      </c>
      <c r="R1310" s="154" t="s">
        <v>1453</v>
      </c>
      <c r="S1310" s="154" t="s">
        <v>1453</v>
      </c>
      <c r="T1310" s="154" t="s">
        <v>16437</v>
      </c>
      <c r="U1310" s="154" t="s">
        <v>16438</v>
      </c>
      <c r="V1310" s="154" t="s">
        <v>16439</v>
      </c>
      <c r="Z1310" s="154" t="s">
        <v>14745</v>
      </c>
      <c r="AC1310" s="154" t="s">
        <v>14746</v>
      </c>
      <c r="AE1310" s="154" t="s">
        <v>14747</v>
      </c>
      <c r="AF1310" s="154" t="s">
        <v>14748</v>
      </c>
    </row>
    <row r="1311" spans="1:32">
      <c r="A1311" s="154" t="s">
        <v>2483</v>
      </c>
      <c r="B1311" s="154" t="s">
        <v>14307</v>
      </c>
      <c r="C1311" s="154" t="s">
        <v>2482</v>
      </c>
      <c r="D1311" s="154" t="s">
        <v>2484</v>
      </c>
      <c r="E1311" s="154" t="s">
        <v>14934</v>
      </c>
      <c r="G1311" s="154" t="s">
        <v>14606</v>
      </c>
      <c r="AC1311" s="154" t="s">
        <v>14746</v>
      </c>
    </row>
    <row r="1312" spans="1:32">
      <c r="A1312" s="154" t="s">
        <v>9430</v>
      </c>
      <c r="B1312" s="154" t="s">
        <v>14307</v>
      </c>
      <c r="C1312" s="154" t="s">
        <v>23987</v>
      </c>
      <c r="D1312" s="154" t="s">
        <v>9431</v>
      </c>
      <c r="E1312" s="154" t="s">
        <v>14934</v>
      </c>
      <c r="F1312" s="154" t="s">
        <v>14935</v>
      </c>
      <c r="G1312" s="154" t="s">
        <v>23989</v>
      </c>
      <c r="H1312" s="154">
        <v>82274873963</v>
      </c>
      <c r="N1312" s="154" t="s">
        <v>23988</v>
      </c>
      <c r="O1312" s="154" t="s">
        <v>14988</v>
      </c>
      <c r="P1312" s="154" t="s">
        <v>14740</v>
      </c>
      <c r="Q1312" s="154" t="s">
        <v>9429</v>
      </c>
      <c r="R1312" s="154">
        <v>0</v>
      </c>
      <c r="S1312" s="154">
        <v>0</v>
      </c>
      <c r="T1312" s="154" t="s">
        <v>14850</v>
      </c>
      <c r="U1312" s="154">
        <v>533401000920501</v>
      </c>
      <c r="V1312" s="154" t="s">
        <v>9429</v>
      </c>
      <c r="Z1312" s="154" t="s">
        <v>14745</v>
      </c>
      <c r="AC1312" s="154" t="s">
        <v>14746</v>
      </c>
      <c r="AE1312" s="154" t="s">
        <v>15226</v>
      </c>
      <c r="AF1312" s="154" t="s">
        <v>14748</v>
      </c>
    </row>
    <row r="1313" spans="1:32">
      <c r="A1313" s="154" t="s">
        <v>9446</v>
      </c>
      <c r="B1313" s="154" t="s">
        <v>14305</v>
      </c>
      <c r="C1313" s="154" t="s">
        <v>23990</v>
      </c>
      <c r="D1313" s="154" t="s">
        <v>9447</v>
      </c>
      <c r="E1313" s="154" t="s">
        <v>14324</v>
      </c>
      <c r="F1313" s="154" t="s">
        <v>14325</v>
      </c>
      <c r="G1313" s="154" t="s">
        <v>1453</v>
      </c>
      <c r="H1313" s="154">
        <v>8126529955</v>
      </c>
      <c r="I1313" s="154" t="s">
        <v>1453</v>
      </c>
      <c r="J1313" s="154" t="s">
        <v>1453</v>
      </c>
      <c r="K1313" s="154" t="s">
        <v>1453</v>
      </c>
      <c r="M1313" s="154" t="s">
        <v>1453</v>
      </c>
      <c r="N1313" s="154" t="s">
        <v>15231</v>
      </c>
      <c r="O1313" s="154" t="s">
        <v>14988</v>
      </c>
      <c r="P1313" s="154" t="s">
        <v>14740</v>
      </c>
      <c r="Q1313" s="154" t="s">
        <v>1453</v>
      </c>
      <c r="R1313" s="154" t="s">
        <v>1453</v>
      </c>
      <c r="S1313" s="154" t="s">
        <v>1453</v>
      </c>
      <c r="T1313" s="154" t="s">
        <v>14797</v>
      </c>
      <c r="U1313" s="154">
        <v>2970253320</v>
      </c>
      <c r="V1313" s="154" t="s">
        <v>23991</v>
      </c>
      <c r="W1313" s="154" t="s">
        <v>1453</v>
      </c>
      <c r="X1313" s="154" t="s">
        <v>1453</v>
      </c>
      <c r="Y1313" s="154">
        <v>0</v>
      </c>
      <c r="Z1313" s="154" t="s">
        <v>14745</v>
      </c>
      <c r="AA1313" s="154" t="s">
        <v>1453</v>
      </c>
      <c r="AB1313" s="154" t="s">
        <v>1453</v>
      </c>
      <c r="AC1313" s="154" t="s">
        <v>14746</v>
      </c>
      <c r="AE1313" s="154" t="s">
        <v>15226</v>
      </c>
      <c r="AF1313" s="154" t="s">
        <v>14748</v>
      </c>
    </row>
    <row r="1314" spans="1:32">
      <c r="A1314" s="154" t="s">
        <v>2072</v>
      </c>
      <c r="B1314" s="154" t="s">
        <v>17326</v>
      </c>
      <c r="C1314" s="154" t="s">
        <v>2071</v>
      </c>
      <c r="D1314" s="154" t="s">
        <v>23992</v>
      </c>
      <c r="E1314" s="154" t="s">
        <v>6</v>
      </c>
      <c r="G1314" s="154" t="s">
        <v>14606</v>
      </c>
      <c r="M1314" s="154" t="s">
        <v>2339</v>
      </c>
      <c r="T1314" s="154" t="s">
        <v>14785</v>
      </c>
      <c r="U1314" s="154" t="s">
        <v>23993</v>
      </c>
      <c r="V1314" s="154" t="s">
        <v>2071</v>
      </c>
      <c r="AC1314" s="154" t="s">
        <v>14746</v>
      </c>
    </row>
    <row r="1315" spans="1:32">
      <c r="A1315" s="154" t="s">
        <v>6017</v>
      </c>
      <c r="B1315" s="154" t="s">
        <v>15303</v>
      </c>
      <c r="C1315" s="154" t="s">
        <v>23994</v>
      </c>
      <c r="D1315" s="154" t="s">
        <v>6018</v>
      </c>
      <c r="E1315" s="154" t="s">
        <v>14466</v>
      </c>
      <c r="F1315" s="154" t="s">
        <v>14667</v>
      </c>
      <c r="H1315" s="154">
        <v>82147993100</v>
      </c>
      <c r="N1315" s="154" t="s">
        <v>19297</v>
      </c>
      <c r="O1315" s="154" t="s">
        <v>19298</v>
      </c>
      <c r="P1315" s="154" t="s">
        <v>21356</v>
      </c>
      <c r="Q1315" s="154" t="s">
        <v>23995</v>
      </c>
      <c r="R1315" s="154">
        <v>0</v>
      </c>
      <c r="S1315" s="154">
        <v>0</v>
      </c>
      <c r="T1315" s="154" t="s">
        <v>23996</v>
      </c>
      <c r="U1315" s="154" t="s">
        <v>23997</v>
      </c>
      <c r="V1315" s="154" t="s">
        <v>6016</v>
      </c>
      <c r="Z1315" s="154" t="s">
        <v>14745</v>
      </c>
      <c r="AC1315" s="154" t="s">
        <v>14746</v>
      </c>
      <c r="AE1315" s="154" t="s">
        <v>15226</v>
      </c>
      <c r="AF1315" s="154" t="s">
        <v>14748</v>
      </c>
    </row>
    <row r="1316" spans="1:32">
      <c r="A1316" s="154" t="s">
        <v>2911</v>
      </c>
      <c r="B1316" s="154" t="s">
        <v>15303</v>
      </c>
      <c r="C1316" s="154" t="s">
        <v>23998</v>
      </c>
      <c r="D1316" s="154" t="s">
        <v>2912</v>
      </c>
      <c r="E1316" s="154" t="s">
        <v>14934</v>
      </c>
      <c r="G1316" s="154" t="s">
        <v>14606</v>
      </c>
      <c r="H1316" s="154" t="s">
        <v>204</v>
      </c>
      <c r="J1316" s="154" t="s">
        <v>204</v>
      </c>
      <c r="N1316" s="154" t="s">
        <v>23999</v>
      </c>
      <c r="P1316" s="154" t="s">
        <v>14740</v>
      </c>
      <c r="Q1316" s="154" t="s">
        <v>2910</v>
      </c>
      <c r="T1316" s="154" t="s">
        <v>204</v>
      </c>
      <c r="U1316" s="154" t="s">
        <v>204</v>
      </c>
      <c r="V1316" s="154" t="s">
        <v>204</v>
      </c>
      <c r="AC1316" s="154" t="s">
        <v>14746</v>
      </c>
    </row>
    <row r="1317" spans="1:32">
      <c r="A1317" s="154" t="s">
        <v>1776</v>
      </c>
      <c r="B1317" s="154" t="s">
        <v>14307</v>
      </c>
      <c r="C1317" s="154" t="s">
        <v>24000</v>
      </c>
      <c r="E1317" s="154" t="s">
        <v>6</v>
      </c>
      <c r="G1317" s="154" t="s">
        <v>14606</v>
      </c>
      <c r="AC1317" s="154" t="s">
        <v>14746</v>
      </c>
    </row>
    <row r="1318" spans="1:32">
      <c r="A1318" s="154" t="s">
        <v>16440</v>
      </c>
      <c r="B1318" s="154" t="s">
        <v>16004</v>
      </c>
      <c r="C1318" s="154" t="s">
        <v>16441</v>
      </c>
      <c r="D1318" s="154" t="s">
        <v>16442</v>
      </c>
      <c r="E1318" s="154" t="s">
        <v>14333</v>
      </c>
      <c r="F1318" s="154" t="s">
        <v>16443</v>
      </c>
      <c r="G1318" s="154" t="s">
        <v>16444</v>
      </c>
      <c r="H1318" s="154" t="s">
        <v>16445</v>
      </c>
      <c r="N1318" s="154" t="s">
        <v>14832</v>
      </c>
      <c r="O1318" s="154" t="s">
        <v>14833</v>
      </c>
      <c r="P1318" s="154" t="s">
        <v>14740</v>
      </c>
      <c r="Q1318" s="154" t="s">
        <v>16446</v>
      </c>
      <c r="R1318" s="154" t="s">
        <v>1453</v>
      </c>
      <c r="S1318" s="154" t="s">
        <v>1453</v>
      </c>
      <c r="T1318" s="154" t="s">
        <v>14742</v>
      </c>
      <c r="U1318" s="154" t="s">
        <v>16447</v>
      </c>
      <c r="V1318" s="154" t="s">
        <v>16448</v>
      </c>
      <c r="Z1318" s="154" t="s">
        <v>14745</v>
      </c>
      <c r="AC1318" s="154" t="s">
        <v>14746</v>
      </c>
      <c r="AE1318" s="154" t="s">
        <v>14747</v>
      </c>
      <c r="AF1318" s="154" t="s">
        <v>14748</v>
      </c>
    </row>
    <row r="1319" spans="1:32">
      <c r="A1319" s="154" t="s">
        <v>18203</v>
      </c>
      <c r="B1319" s="154" t="s">
        <v>14307</v>
      </c>
      <c r="C1319" s="154" t="s">
        <v>24001</v>
      </c>
      <c r="D1319" s="154" t="s">
        <v>24002</v>
      </c>
      <c r="E1319" s="154" t="s">
        <v>14934</v>
      </c>
      <c r="F1319" s="154" t="s">
        <v>16747</v>
      </c>
      <c r="G1319" s="154" t="s">
        <v>24004</v>
      </c>
      <c r="H1319" s="154">
        <v>85939628280</v>
      </c>
      <c r="I1319" s="154" t="s">
        <v>1453</v>
      </c>
      <c r="J1319" s="154" t="s">
        <v>1453</v>
      </c>
      <c r="K1319" s="154" t="s">
        <v>1453</v>
      </c>
      <c r="N1319" s="154" t="s">
        <v>14860</v>
      </c>
      <c r="O1319" s="154" t="s">
        <v>14804</v>
      </c>
      <c r="P1319" s="154" t="s">
        <v>14740</v>
      </c>
      <c r="Q1319" s="154" t="s">
        <v>24003</v>
      </c>
      <c r="R1319" s="154" t="s">
        <v>1453</v>
      </c>
      <c r="S1319" s="154" t="s">
        <v>1453</v>
      </c>
      <c r="T1319" s="154" t="s">
        <v>14797</v>
      </c>
      <c r="U1319" s="154">
        <v>5930432395</v>
      </c>
      <c r="V1319" s="154" t="s">
        <v>24001</v>
      </c>
      <c r="W1319" s="154" t="s">
        <v>1453</v>
      </c>
      <c r="X1319" s="154" t="s">
        <v>1453</v>
      </c>
      <c r="Z1319" s="154" t="s">
        <v>14745</v>
      </c>
      <c r="AC1319" s="154" t="s">
        <v>14746</v>
      </c>
      <c r="AE1319" s="154" t="s">
        <v>14747</v>
      </c>
      <c r="AF1319" s="154" t="s">
        <v>14748</v>
      </c>
    </row>
    <row r="1320" spans="1:32">
      <c r="A1320" s="154" t="s">
        <v>14355</v>
      </c>
      <c r="B1320" s="154" t="s">
        <v>14305</v>
      </c>
      <c r="C1320" s="154" t="s">
        <v>17233</v>
      </c>
      <c r="D1320" s="154" t="s">
        <v>14423</v>
      </c>
      <c r="E1320" s="154" t="s">
        <v>14276</v>
      </c>
      <c r="F1320" s="154" t="s">
        <v>14397</v>
      </c>
      <c r="G1320" s="154" t="s">
        <v>14408</v>
      </c>
      <c r="H1320" s="154" t="s">
        <v>17234</v>
      </c>
      <c r="N1320" s="154" t="s">
        <v>15096</v>
      </c>
      <c r="O1320" s="154" t="s">
        <v>14767</v>
      </c>
      <c r="P1320" s="154" t="s">
        <v>14740</v>
      </c>
      <c r="Q1320" s="154" t="s">
        <v>17235</v>
      </c>
      <c r="R1320" s="154" t="s">
        <v>1453</v>
      </c>
      <c r="S1320" s="154" t="s">
        <v>1453</v>
      </c>
      <c r="T1320" s="154" t="s">
        <v>14862</v>
      </c>
      <c r="U1320" s="154" t="s">
        <v>17236</v>
      </c>
      <c r="V1320" s="154" t="s">
        <v>17237</v>
      </c>
      <c r="Z1320" s="154" t="s">
        <v>14745</v>
      </c>
      <c r="AC1320" s="154" t="s">
        <v>14746</v>
      </c>
      <c r="AE1320" s="154" t="s">
        <v>14747</v>
      </c>
      <c r="AF1320" s="154" t="s">
        <v>14748</v>
      </c>
    </row>
    <row r="1321" spans="1:32">
      <c r="A1321" s="154" t="s">
        <v>11545</v>
      </c>
      <c r="B1321" s="154" t="s">
        <v>15303</v>
      </c>
      <c r="C1321" s="154" t="s">
        <v>11544</v>
      </c>
      <c r="D1321" s="154" t="s">
        <v>11546</v>
      </c>
      <c r="E1321" s="154" t="s">
        <v>14466</v>
      </c>
      <c r="F1321" s="154" t="s">
        <v>14686</v>
      </c>
      <c r="G1321" s="154" t="s">
        <v>24007</v>
      </c>
      <c r="H1321" s="154" t="s">
        <v>11547</v>
      </c>
      <c r="N1321" s="154" t="s">
        <v>15821</v>
      </c>
      <c r="O1321" s="154" t="s">
        <v>15331</v>
      </c>
      <c r="P1321" s="154" t="s">
        <v>14740</v>
      </c>
      <c r="Q1321" s="154" t="s">
        <v>24005</v>
      </c>
      <c r="R1321" s="154">
        <v>0</v>
      </c>
      <c r="S1321" s="154">
        <v>0</v>
      </c>
      <c r="T1321" s="154" t="s">
        <v>14785</v>
      </c>
      <c r="U1321" s="154" t="s">
        <v>11547</v>
      </c>
      <c r="V1321" s="154" t="s">
        <v>24006</v>
      </c>
      <c r="Z1321" s="154" t="s">
        <v>14745</v>
      </c>
      <c r="AC1321" s="154" t="s">
        <v>14746</v>
      </c>
      <c r="AE1321" s="154" t="s">
        <v>14747</v>
      </c>
      <c r="AF1321" s="154" t="s">
        <v>14748</v>
      </c>
    </row>
    <row r="1322" spans="1:32">
      <c r="A1322" s="154" t="s">
        <v>18204</v>
      </c>
      <c r="B1322" s="154" t="s">
        <v>16004</v>
      </c>
      <c r="C1322" s="154" t="s">
        <v>24008</v>
      </c>
      <c r="D1322" s="154" t="s">
        <v>24012</v>
      </c>
      <c r="E1322" s="154" t="s">
        <v>14333</v>
      </c>
      <c r="F1322" s="154" t="s">
        <v>14325</v>
      </c>
      <c r="G1322" s="154" t="s">
        <v>24015</v>
      </c>
      <c r="H1322" s="154" t="s">
        <v>24009</v>
      </c>
      <c r="I1322" s="154" t="s">
        <v>24010</v>
      </c>
      <c r="J1322" s="154" t="s">
        <v>24011</v>
      </c>
      <c r="K1322" s="154" t="s">
        <v>24010</v>
      </c>
      <c r="N1322" s="154" t="s">
        <v>15249</v>
      </c>
      <c r="O1322" s="154" t="s">
        <v>14794</v>
      </c>
      <c r="P1322" s="154" t="s">
        <v>14795</v>
      </c>
      <c r="Q1322" s="154" t="s">
        <v>24013</v>
      </c>
      <c r="R1322" s="154" t="s">
        <v>1453</v>
      </c>
      <c r="S1322" s="154" t="s">
        <v>1453</v>
      </c>
      <c r="T1322" s="154" t="s">
        <v>14806</v>
      </c>
      <c r="U1322" s="154" t="s">
        <v>24014</v>
      </c>
      <c r="V1322" s="154" t="s">
        <v>24013</v>
      </c>
      <c r="W1322" s="154" t="s">
        <v>1453</v>
      </c>
      <c r="X1322" s="154" t="s">
        <v>1453</v>
      </c>
      <c r="Y1322" s="154" t="s">
        <v>1453</v>
      </c>
      <c r="Z1322" s="154" t="s">
        <v>14745</v>
      </c>
      <c r="AB1322" s="154" t="s">
        <v>1453</v>
      </c>
      <c r="AC1322" s="154" t="s">
        <v>14746</v>
      </c>
      <c r="AE1322" s="154" t="s">
        <v>14747</v>
      </c>
      <c r="AF1322" s="154" t="s">
        <v>14748</v>
      </c>
    </row>
    <row r="1323" spans="1:32">
      <c r="A1323" s="154" t="s">
        <v>14356</v>
      </c>
      <c r="B1323" s="154" t="s">
        <v>14305</v>
      </c>
      <c r="C1323" s="154" t="s">
        <v>17238</v>
      </c>
      <c r="D1323" s="154" t="s">
        <v>14424</v>
      </c>
      <c r="E1323" s="154" t="s">
        <v>14333</v>
      </c>
      <c r="F1323" s="154" t="s">
        <v>14325</v>
      </c>
      <c r="G1323" s="154" t="s">
        <v>14409</v>
      </c>
      <c r="H1323" s="154" t="s">
        <v>17239</v>
      </c>
      <c r="I1323" s="154" t="s">
        <v>17240</v>
      </c>
      <c r="J1323" s="154" t="s">
        <v>1453</v>
      </c>
      <c r="K1323" s="154" t="s">
        <v>17240</v>
      </c>
      <c r="N1323" s="154" t="s">
        <v>15455</v>
      </c>
      <c r="O1323" s="154" t="s">
        <v>14833</v>
      </c>
      <c r="P1323" s="154" t="s">
        <v>14740</v>
      </c>
      <c r="Q1323" s="154" t="s">
        <v>17241</v>
      </c>
      <c r="R1323" s="154" t="s">
        <v>1453</v>
      </c>
      <c r="S1323" s="154" t="s">
        <v>1453</v>
      </c>
      <c r="T1323" s="154" t="s">
        <v>14885</v>
      </c>
      <c r="U1323" s="154">
        <v>842158191</v>
      </c>
      <c r="V1323" s="154" t="s">
        <v>17241</v>
      </c>
      <c r="W1323" s="154" t="s">
        <v>1453</v>
      </c>
      <c r="X1323" s="154" t="s">
        <v>1453</v>
      </c>
      <c r="Y1323" s="154" t="s">
        <v>1453</v>
      </c>
      <c r="Z1323" s="154" t="s">
        <v>14745</v>
      </c>
      <c r="AA1323" s="154" t="s">
        <v>1453</v>
      </c>
      <c r="AB1323" s="154" t="s">
        <v>1453</v>
      </c>
      <c r="AC1323" s="154" t="s">
        <v>14746</v>
      </c>
      <c r="AE1323" s="154" t="s">
        <v>14747</v>
      </c>
      <c r="AF1323" s="154" t="s">
        <v>14748</v>
      </c>
    </row>
    <row r="1324" spans="1:32">
      <c r="A1324" s="154" t="s">
        <v>10024</v>
      </c>
      <c r="B1324" s="154" t="s">
        <v>14307</v>
      </c>
      <c r="C1324" s="154" t="s">
        <v>24016</v>
      </c>
      <c r="D1324" s="154" t="s">
        <v>10025</v>
      </c>
      <c r="E1324" s="154" t="s">
        <v>14934</v>
      </c>
      <c r="F1324" s="154" t="s">
        <v>14935</v>
      </c>
      <c r="H1324" s="154">
        <v>89604571806</v>
      </c>
      <c r="N1324" s="154" t="s">
        <v>15129</v>
      </c>
      <c r="O1324" s="154" t="s">
        <v>14794</v>
      </c>
      <c r="P1324" s="154" t="s">
        <v>14740</v>
      </c>
      <c r="Q1324" s="154" t="s">
        <v>9542</v>
      </c>
      <c r="R1324" s="154" t="s">
        <v>1453</v>
      </c>
      <c r="S1324" s="154" t="s">
        <v>1453</v>
      </c>
      <c r="T1324" s="154" t="s">
        <v>14850</v>
      </c>
      <c r="U1324" s="154">
        <v>426001005573535</v>
      </c>
      <c r="V1324" s="154" t="s">
        <v>9542</v>
      </c>
      <c r="Z1324" s="154" t="s">
        <v>14745</v>
      </c>
      <c r="AC1324" s="154" t="s">
        <v>14746</v>
      </c>
      <c r="AE1324" s="154" t="s">
        <v>15226</v>
      </c>
      <c r="AF1324" s="154" t="s">
        <v>14748</v>
      </c>
    </row>
    <row r="1325" spans="1:32">
      <c r="A1325" s="154" t="s">
        <v>9543</v>
      </c>
      <c r="B1325" s="154" t="s">
        <v>14307</v>
      </c>
      <c r="C1325" s="154" t="s">
        <v>24016</v>
      </c>
      <c r="D1325" s="154" t="s">
        <v>24018</v>
      </c>
      <c r="E1325" s="154" t="s">
        <v>14934</v>
      </c>
      <c r="F1325" s="154" t="s">
        <v>15168</v>
      </c>
      <c r="G1325" s="154" t="s">
        <v>24021</v>
      </c>
      <c r="H1325" s="154" t="s">
        <v>24017</v>
      </c>
      <c r="I1325" s="154">
        <v>0</v>
      </c>
      <c r="J1325" s="154">
        <v>0</v>
      </c>
      <c r="K1325" s="154">
        <v>0</v>
      </c>
      <c r="M1325" s="154" t="s">
        <v>24019</v>
      </c>
      <c r="N1325" s="154" t="s">
        <v>16853</v>
      </c>
      <c r="O1325" s="154" t="s">
        <v>14794</v>
      </c>
      <c r="P1325" s="154" t="s">
        <v>14740</v>
      </c>
      <c r="Q1325" s="154" t="s">
        <v>9542</v>
      </c>
      <c r="R1325" s="154">
        <v>0</v>
      </c>
      <c r="S1325" s="154">
        <v>0</v>
      </c>
      <c r="T1325" s="154" t="s">
        <v>14900</v>
      </c>
      <c r="U1325" s="154" t="s">
        <v>24020</v>
      </c>
      <c r="V1325" s="154" t="s">
        <v>9542</v>
      </c>
      <c r="W1325" s="154">
        <v>0</v>
      </c>
      <c r="X1325" s="154">
        <v>0</v>
      </c>
      <c r="Y1325" s="154">
        <v>0</v>
      </c>
      <c r="Z1325" s="154" t="s">
        <v>14745</v>
      </c>
      <c r="AA1325" s="154">
        <v>0</v>
      </c>
      <c r="AB1325" s="154">
        <v>0</v>
      </c>
      <c r="AC1325" s="154" t="s">
        <v>14746</v>
      </c>
      <c r="AE1325" s="154" t="s">
        <v>15226</v>
      </c>
      <c r="AF1325" s="154" t="s">
        <v>14748</v>
      </c>
    </row>
    <row r="1326" spans="1:32">
      <c r="A1326" s="154" t="s">
        <v>8095</v>
      </c>
      <c r="B1326" s="154" t="s">
        <v>14307</v>
      </c>
      <c r="C1326" s="154" t="s">
        <v>24022</v>
      </c>
      <c r="D1326" s="154" t="s">
        <v>24023</v>
      </c>
      <c r="E1326" s="154" t="s">
        <v>14466</v>
      </c>
      <c r="F1326" s="154" t="s">
        <v>14467</v>
      </c>
      <c r="H1326" s="154">
        <v>0</v>
      </c>
      <c r="N1326" s="154" t="s">
        <v>24024</v>
      </c>
      <c r="O1326" s="154" t="s">
        <v>15480</v>
      </c>
      <c r="P1326" s="154" t="s">
        <v>14740</v>
      </c>
      <c r="Q1326" s="154" t="s">
        <v>24025</v>
      </c>
      <c r="R1326" s="154">
        <v>0</v>
      </c>
      <c r="S1326" s="154">
        <v>0</v>
      </c>
      <c r="T1326" s="154" t="s">
        <v>14850</v>
      </c>
      <c r="U1326" s="154">
        <v>546401001792500</v>
      </c>
      <c r="V1326" s="154" t="s">
        <v>8072</v>
      </c>
      <c r="Z1326" s="154" t="s">
        <v>14745</v>
      </c>
      <c r="AC1326" s="154" t="s">
        <v>14746</v>
      </c>
      <c r="AE1326" s="154" t="s">
        <v>15226</v>
      </c>
      <c r="AF1326" s="154" t="s">
        <v>14748</v>
      </c>
    </row>
    <row r="1327" spans="1:32">
      <c r="A1327" s="154" t="s">
        <v>6535</v>
      </c>
      <c r="B1327" s="154" t="s">
        <v>15303</v>
      </c>
      <c r="C1327" s="154" t="s">
        <v>24026</v>
      </c>
      <c r="D1327" s="154" t="s">
        <v>6536</v>
      </c>
      <c r="E1327" s="154" t="s">
        <v>14466</v>
      </c>
      <c r="F1327" s="154" t="s">
        <v>19067</v>
      </c>
      <c r="H1327" s="154">
        <v>0</v>
      </c>
      <c r="N1327" s="154" t="s">
        <v>19272</v>
      </c>
      <c r="O1327" s="154" t="s">
        <v>19273</v>
      </c>
      <c r="P1327" s="154" t="s">
        <v>14740</v>
      </c>
      <c r="Q1327" s="154" t="s">
        <v>6534</v>
      </c>
      <c r="R1327" s="154">
        <v>0</v>
      </c>
      <c r="S1327" s="154">
        <v>0</v>
      </c>
      <c r="T1327" s="154" t="s">
        <v>14850</v>
      </c>
      <c r="U1327" s="154" t="s">
        <v>24027</v>
      </c>
      <c r="V1327" s="154" t="s">
        <v>24028</v>
      </c>
      <c r="Z1327" s="154" t="s">
        <v>14745</v>
      </c>
      <c r="AC1327" s="154" t="s">
        <v>14746</v>
      </c>
      <c r="AE1327" s="154" t="s">
        <v>15226</v>
      </c>
      <c r="AF1327" s="154" t="s">
        <v>14748</v>
      </c>
    </row>
    <row r="1328" spans="1:32">
      <c r="A1328" s="154" t="s">
        <v>5658</v>
      </c>
      <c r="B1328" s="154" t="s">
        <v>14305</v>
      </c>
      <c r="C1328" s="154" t="s">
        <v>24029</v>
      </c>
      <c r="D1328" s="154" t="s">
        <v>5659</v>
      </c>
      <c r="E1328" s="154" t="s">
        <v>14333</v>
      </c>
      <c r="F1328" s="154" t="s">
        <v>15378</v>
      </c>
      <c r="G1328" s="154" t="s">
        <v>24032</v>
      </c>
      <c r="H1328" s="154" t="s">
        <v>5660</v>
      </c>
      <c r="I1328" s="154" t="s">
        <v>5661</v>
      </c>
      <c r="J1328" s="154" t="s">
        <v>5662</v>
      </c>
      <c r="K1328" s="154" t="s">
        <v>5661</v>
      </c>
      <c r="N1328" s="154" t="s">
        <v>19272</v>
      </c>
      <c r="O1328" s="154" t="s">
        <v>19273</v>
      </c>
      <c r="P1328" s="154" t="s">
        <v>14795</v>
      </c>
      <c r="Q1328" s="154" t="s">
        <v>24030</v>
      </c>
      <c r="R1328" s="154" t="s">
        <v>24030</v>
      </c>
      <c r="S1328" s="154" t="s">
        <v>24030</v>
      </c>
      <c r="T1328" s="154" t="s">
        <v>14797</v>
      </c>
      <c r="U1328" s="154">
        <v>7920389966</v>
      </c>
      <c r="V1328" s="154" t="s">
        <v>24031</v>
      </c>
      <c r="Z1328" s="154" t="s">
        <v>14745</v>
      </c>
      <c r="AC1328" s="154" t="s">
        <v>14746</v>
      </c>
      <c r="AE1328" s="154" t="s">
        <v>15226</v>
      </c>
      <c r="AF1328" s="154" t="s">
        <v>14748</v>
      </c>
    </row>
    <row r="1329" spans="1:32">
      <c r="A1329" s="154" t="s">
        <v>11362</v>
      </c>
      <c r="B1329" s="154" t="s">
        <v>15303</v>
      </c>
      <c r="C1329" s="154" t="s">
        <v>11361</v>
      </c>
      <c r="D1329" s="154" t="s">
        <v>11363</v>
      </c>
      <c r="E1329" s="154" t="s">
        <v>14276</v>
      </c>
      <c r="F1329" s="154" t="s">
        <v>14401</v>
      </c>
      <c r="G1329" s="154" t="s">
        <v>24035</v>
      </c>
      <c r="H1329" s="154">
        <v>81514367728</v>
      </c>
      <c r="N1329" s="154" t="s">
        <v>14860</v>
      </c>
      <c r="O1329" s="154" t="s">
        <v>14804</v>
      </c>
      <c r="P1329" s="154" t="s">
        <v>14740</v>
      </c>
      <c r="Q1329" s="154" t="s">
        <v>24033</v>
      </c>
      <c r="R1329" s="154">
        <v>0</v>
      </c>
      <c r="S1329" s="154">
        <v>0</v>
      </c>
      <c r="T1329" s="154" t="s">
        <v>14797</v>
      </c>
      <c r="U1329" s="154" t="s">
        <v>24034</v>
      </c>
      <c r="V1329" s="154" t="s">
        <v>11361</v>
      </c>
      <c r="Z1329" s="154" t="s">
        <v>14745</v>
      </c>
      <c r="AC1329" s="154" t="s">
        <v>14746</v>
      </c>
      <c r="AE1329" s="154" t="s">
        <v>14747</v>
      </c>
      <c r="AF1329" s="154" t="s">
        <v>14748</v>
      </c>
    </row>
    <row r="1330" spans="1:32">
      <c r="A1330" s="154" t="s">
        <v>12486</v>
      </c>
      <c r="B1330" s="154" t="s">
        <v>14305</v>
      </c>
      <c r="C1330" s="154" t="s">
        <v>12485</v>
      </c>
      <c r="D1330" s="154" t="s">
        <v>109</v>
      </c>
      <c r="E1330" s="154" t="s">
        <v>21297</v>
      </c>
      <c r="F1330" s="154" t="s">
        <v>14394</v>
      </c>
      <c r="H1330" s="154" t="s">
        <v>12487</v>
      </c>
      <c r="M1330" s="154" t="s">
        <v>109</v>
      </c>
      <c r="N1330" s="154" t="s">
        <v>14848</v>
      </c>
      <c r="O1330" s="154" t="s">
        <v>14804</v>
      </c>
      <c r="P1330" s="154" t="s">
        <v>14740</v>
      </c>
      <c r="Q1330" s="154" t="s">
        <v>12485</v>
      </c>
      <c r="R1330" s="154">
        <v>0</v>
      </c>
      <c r="S1330" s="154">
        <v>0</v>
      </c>
      <c r="T1330" s="154" t="s">
        <v>14785</v>
      </c>
      <c r="U1330" s="154" t="s">
        <v>24036</v>
      </c>
      <c r="V1330" s="154" t="s">
        <v>12485</v>
      </c>
      <c r="Z1330" s="154" t="s">
        <v>14745</v>
      </c>
      <c r="AC1330" s="154" t="s">
        <v>14746</v>
      </c>
      <c r="AE1330" s="154" t="s">
        <v>14747</v>
      </c>
      <c r="AF1330" s="154" t="s">
        <v>14748</v>
      </c>
    </row>
    <row r="1331" spans="1:32">
      <c r="A1331" s="154" t="s">
        <v>2594</v>
      </c>
      <c r="B1331" s="154" t="s">
        <v>14307</v>
      </c>
      <c r="C1331" s="154" t="s">
        <v>2593</v>
      </c>
      <c r="D1331" s="154" t="s">
        <v>2595</v>
      </c>
      <c r="E1331" s="154" t="s">
        <v>14934</v>
      </c>
      <c r="G1331" s="154" t="s">
        <v>14606</v>
      </c>
      <c r="H1331" s="154">
        <v>81220179238</v>
      </c>
      <c r="T1331" s="154" t="s">
        <v>14797</v>
      </c>
      <c r="U1331" s="154">
        <v>7770854711</v>
      </c>
      <c r="V1331" s="154" t="s">
        <v>24037</v>
      </c>
      <c r="AC1331" s="154" t="s">
        <v>14746</v>
      </c>
    </row>
    <row r="1332" spans="1:32">
      <c r="A1332" s="154" t="s">
        <v>13246</v>
      </c>
      <c r="B1332" s="154" t="s">
        <v>15303</v>
      </c>
      <c r="C1332" s="154" t="s">
        <v>13245</v>
      </c>
      <c r="D1332" s="154" t="s">
        <v>13247</v>
      </c>
      <c r="E1332" s="154" t="s">
        <v>14934</v>
      </c>
      <c r="F1332" s="154" t="s">
        <v>14935</v>
      </c>
      <c r="G1332" s="154" t="s">
        <v>24039</v>
      </c>
      <c r="H1332" s="154">
        <v>82210202248</v>
      </c>
      <c r="I1332" s="154" t="s">
        <v>1453</v>
      </c>
      <c r="J1332" s="154" t="s">
        <v>1453</v>
      </c>
      <c r="K1332" s="154" t="s">
        <v>1453</v>
      </c>
      <c r="M1332" s="154" t="s">
        <v>1453</v>
      </c>
      <c r="N1332" s="154" t="s">
        <v>19129</v>
      </c>
      <c r="O1332" s="154" t="s">
        <v>19035</v>
      </c>
      <c r="P1332" s="154" t="s">
        <v>14795</v>
      </c>
      <c r="Q1332" s="154" t="s">
        <v>24038</v>
      </c>
      <c r="R1332" s="154" t="s">
        <v>1453</v>
      </c>
      <c r="S1332" s="154" t="s">
        <v>1453</v>
      </c>
      <c r="T1332" s="154" t="s">
        <v>14850</v>
      </c>
      <c r="U1332" s="154">
        <v>216301014981501</v>
      </c>
      <c r="V1332" s="154" t="s">
        <v>24038</v>
      </c>
      <c r="W1332" s="154" t="s">
        <v>1453</v>
      </c>
      <c r="X1332" s="154" t="s">
        <v>1453</v>
      </c>
      <c r="Y1332" s="154" t="s">
        <v>1453</v>
      </c>
      <c r="Z1332" s="154" t="s">
        <v>14745</v>
      </c>
      <c r="AA1332" s="154" t="s">
        <v>1453</v>
      </c>
      <c r="AB1332" s="154" t="s">
        <v>1453</v>
      </c>
      <c r="AC1332" s="154" t="s">
        <v>14746</v>
      </c>
      <c r="AE1332" s="154" t="s">
        <v>14747</v>
      </c>
      <c r="AF1332" s="154" t="s">
        <v>14748</v>
      </c>
    </row>
    <row r="1333" spans="1:32">
      <c r="A1333" s="154" t="s">
        <v>5111</v>
      </c>
      <c r="B1333" s="154" t="s">
        <v>14307</v>
      </c>
      <c r="C1333" s="154" t="s">
        <v>24040</v>
      </c>
      <c r="D1333" s="154" t="s">
        <v>5112</v>
      </c>
      <c r="E1333" s="154" t="s">
        <v>14934</v>
      </c>
      <c r="F1333" s="154" t="s">
        <v>18767</v>
      </c>
      <c r="G1333" s="154" t="s">
        <v>24041</v>
      </c>
      <c r="H1333" s="154">
        <v>8192104008</v>
      </c>
      <c r="I1333" s="154" t="s">
        <v>5113</v>
      </c>
      <c r="K1333" s="154" t="s">
        <v>5113</v>
      </c>
      <c r="N1333" s="154" t="s">
        <v>1908</v>
      </c>
      <c r="P1333" s="154" t="s">
        <v>14795</v>
      </c>
      <c r="Q1333" s="154">
        <v>8192104008</v>
      </c>
      <c r="R1333" s="154">
        <v>8192104008</v>
      </c>
      <c r="S1333" s="154">
        <v>8192104008</v>
      </c>
      <c r="T1333" s="154" t="s">
        <v>14806</v>
      </c>
      <c r="U1333" s="154" t="s">
        <v>3042</v>
      </c>
      <c r="V1333" s="154">
        <v>1060009743231</v>
      </c>
      <c r="W1333" s="154">
        <v>2005</v>
      </c>
      <c r="X1333" s="154">
        <v>2005</v>
      </c>
      <c r="Z1333" s="154" t="s">
        <v>14745</v>
      </c>
      <c r="AC1333" s="154" t="s">
        <v>14746</v>
      </c>
      <c r="AE1333" s="154" t="s">
        <v>15226</v>
      </c>
      <c r="AF1333" s="154" t="s">
        <v>14748</v>
      </c>
    </row>
    <row r="1334" spans="1:32">
      <c r="A1334" s="154" t="s">
        <v>3043</v>
      </c>
      <c r="B1334" s="154" t="s">
        <v>14307</v>
      </c>
      <c r="C1334" s="154" t="s">
        <v>24040</v>
      </c>
      <c r="D1334" s="154" t="s">
        <v>3044</v>
      </c>
      <c r="E1334" s="154" t="s">
        <v>14934</v>
      </c>
      <c r="G1334" s="154" t="s">
        <v>14606</v>
      </c>
      <c r="H1334" s="154">
        <v>81396523421</v>
      </c>
      <c r="I1334" s="154" t="s">
        <v>204</v>
      </c>
      <c r="J1334" s="154">
        <v>8139652342</v>
      </c>
      <c r="K1334" s="154" t="s">
        <v>204</v>
      </c>
      <c r="L1334" s="154" t="s">
        <v>24042</v>
      </c>
      <c r="N1334" s="154" t="s">
        <v>1459</v>
      </c>
      <c r="P1334" s="154" t="s">
        <v>14740</v>
      </c>
      <c r="Q1334" s="154" t="s">
        <v>3042</v>
      </c>
      <c r="T1334" s="154" t="s">
        <v>14797</v>
      </c>
      <c r="U1334" s="154">
        <v>3831094581</v>
      </c>
      <c r="V1334" s="154" t="s">
        <v>3042</v>
      </c>
      <c r="W1334" s="154" t="s">
        <v>204</v>
      </c>
      <c r="X1334" s="154" t="s">
        <v>204</v>
      </c>
      <c r="Y1334" s="154" t="s">
        <v>204</v>
      </c>
      <c r="Z1334" s="154" t="s">
        <v>14745</v>
      </c>
      <c r="AA1334" s="154" t="s">
        <v>204</v>
      </c>
      <c r="AB1334" s="154">
        <v>2</v>
      </c>
      <c r="AC1334" s="154" t="s">
        <v>14746</v>
      </c>
    </row>
    <row r="1335" spans="1:32">
      <c r="A1335" s="154" t="s">
        <v>4485</v>
      </c>
      <c r="B1335" s="154" t="s">
        <v>15303</v>
      </c>
      <c r="C1335" s="154" t="s">
        <v>24043</v>
      </c>
      <c r="D1335" s="154" t="s">
        <v>24045</v>
      </c>
      <c r="E1335" s="154" t="s">
        <v>14934</v>
      </c>
      <c r="F1335" s="154" t="s">
        <v>15378</v>
      </c>
      <c r="G1335" s="154" t="s">
        <v>14606</v>
      </c>
      <c r="H1335" s="154">
        <v>85376288875</v>
      </c>
      <c r="I1335" s="154" t="s">
        <v>1453</v>
      </c>
      <c r="J1335" s="154" t="s">
        <v>1453</v>
      </c>
      <c r="K1335" s="154" t="s">
        <v>1453</v>
      </c>
      <c r="L1335" s="154" t="s">
        <v>24044</v>
      </c>
      <c r="M1335" s="154" t="s">
        <v>1453</v>
      </c>
      <c r="N1335" s="154" t="s">
        <v>14767</v>
      </c>
      <c r="P1335" s="154" t="s">
        <v>14795</v>
      </c>
      <c r="Q1335" s="154" t="s">
        <v>24046</v>
      </c>
      <c r="T1335" s="154" t="s">
        <v>24047</v>
      </c>
      <c r="U1335" s="154">
        <v>540601010393539</v>
      </c>
      <c r="V1335" s="154" t="s">
        <v>24048</v>
      </c>
      <c r="W1335" s="154" t="s">
        <v>1453</v>
      </c>
      <c r="X1335" s="154" t="s">
        <v>1453</v>
      </c>
      <c r="Y1335" s="154" t="s">
        <v>1453</v>
      </c>
      <c r="Z1335" s="154" t="s">
        <v>14745</v>
      </c>
      <c r="AA1335" s="154" t="s">
        <v>1453</v>
      </c>
      <c r="AB1335" s="154" t="s">
        <v>1453</v>
      </c>
      <c r="AC1335" s="154" t="s">
        <v>14746</v>
      </c>
      <c r="AE1335" s="154" t="s">
        <v>15226</v>
      </c>
      <c r="AF1335" s="154" t="s">
        <v>14748</v>
      </c>
    </row>
    <row r="1336" spans="1:32">
      <c r="A1336" s="154" t="s">
        <v>1644</v>
      </c>
      <c r="B1336" s="154" t="s">
        <v>19269</v>
      </c>
      <c r="C1336" s="154" t="s">
        <v>24049</v>
      </c>
      <c r="D1336" s="154" t="s">
        <v>24051</v>
      </c>
      <c r="E1336" s="154" t="s">
        <v>6</v>
      </c>
      <c r="G1336" s="154" t="s">
        <v>14606</v>
      </c>
      <c r="H1336" s="154">
        <v>87720870343</v>
      </c>
      <c r="L1336" s="154" t="s">
        <v>24050</v>
      </c>
      <c r="Q1336" s="154" t="s">
        <v>24052</v>
      </c>
      <c r="T1336" s="154" t="s">
        <v>24053</v>
      </c>
      <c r="U1336" s="154" t="s">
        <v>24054</v>
      </c>
      <c r="V1336" s="154" t="s">
        <v>24055</v>
      </c>
      <c r="AC1336" s="154" t="s">
        <v>14746</v>
      </c>
    </row>
    <row r="1337" spans="1:32">
      <c r="A1337" s="154" t="s">
        <v>10160</v>
      </c>
      <c r="B1337" s="154" t="s">
        <v>15303</v>
      </c>
      <c r="C1337" s="154" t="s">
        <v>24056</v>
      </c>
      <c r="D1337" s="154" t="s">
        <v>24057</v>
      </c>
      <c r="E1337" s="154" t="s">
        <v>15693</v>
      </c>
      <c r="F1337" s="154" t="s">
        <v>15378</v>
      </c>
      <c r="G1337" s="154" t="s">
        <v>24061</v>
      </c>
      <c r="H1337" s="154">
        <v>0</v>
      </c>
      <c r="I1337" s="154">
        <v>0</v>
      </c>
      <c r="J1337" s="154">
        <v>0</v>
      </c>
      <c r="K1337" s="154">
        <v>0</v>
      </c>
      <c r="M1337" s="154" t="s">
        <v>24058</v>
      </c>
      <c r="N1337" s="154" t="s">
        <v>16853</v>
      </c>
      <c r="O1337" s="154" t="s">
        <v>14794</v>
      </c>
      <c r="P1337" s="154" t="s">
        <v>14740</v>
      </c>
      <c r="Q1337" s="154">
        <v>0</v>
      </c>
      <c r="R1337" s="154">
        <v>0</v>
      </c>
      <c r="S1337" s="154">
        <v>0</v>
      </c>
      <c r="T1337" s="154" t="s">
        <v>14862</v>
      </c>
      <c r="U1337" s="154" t="s">
        <v>24059</v>
      </c>
      <c r="V1337" s="154" t="s">
        <v>24060</v>
      </c>
      <c r="W1337" s="154">
        <v>0</v>
      </c>
      <c r="X1337" s="154">
        <v>0</v>
      </c>
      <c r="Y1337" s="154">
        <v>0</v>
      </c>
      <c r="Z1337" s="154" t="s">
        <v>14745</v>
      </c>
      <c r="AA1337" s="154">
        <v>0</v>
      </c>
      <c r="AB1337" s="154">
        <v>0</v>
      </c>
      <c r="AC1337" s="154" t="s">
        <v>14746</v>
      </c>
      <c r="AE1337" s="154" t="s">
        <v>14747</v>
      </c>
      <c r="AF1337" s="154" t="s">
        <v>14748</v>
      </c>
    </row>
    <row r="1338" spans="1:32">
      <c r="A1338" s="154" t="s">
        <v>12260</v>
      </c>
      <c r="B1338" s="154" t="s">
        <v>15303</v>
      </c>
      <c r="C1338" s="154" t="s">
        <v>12259</v>
      </c>
      <c r="D1338" s="154" t="s">
        <v>12261</v>
      </c>
      <c r="E1338" s="154" t="s">
        <v>14934</v>
      </c>
      <c r="F1338" s="154" t="s">
        <v>14935</v>
      </c>
      <c r="G1338" s="154" t="s">
        <v>24062</v>
      </c>
      <c r="H1338" s="154">
        <v>81522526937</v>
      </c>
      <c r="N1338" s="154" t="s">
        <v>15519</v>
      </c>
      <c r="O1338" s="154" t="s">
        <v>14833</v>
      </c>
      <c r="P1338" s="154" t="s">
        <v>14740</v>
      </c>
      <c r="Q1338" s="154" t="s">
        <v>12259</v>
      </c>
      <c r="R1338" s="154">
        <v>0</v>
      </c>
      <c r="S1338" s="154">
        <v>0</v>
      </c>
      <c r="T1338" s="154" t="s">
        <v>14907</v>
      </c>
      <c r="U1338" s="154">
        <v>273483086</v>
      </c>
      <c r="V1338" s="154" t="s">
        <v>12259</v>
      </c>
      <c r="Z1338" s="154" t="s">
        <v>14745</v>
      </c>
      <c r="AC1338" s="154" t="s">
        <v>14746</v>
      </c>
      <c r="AE1338" s="154" t="s">
        <v>14747</v>
      </c>
      <c r="AF1338" s="154" t="s">
        <v>14748</v>
      </c>
    </row>
    <row r="1339" spans="1:32">
      <c r="A1339" s="154" t="s">
        <v>12900</v>
      </c>
      <c r="B1339" s="154" t="s">
        <v>15303</v>
      </c>
      <c r="C1339" s="154" t="s">
        <v>24063</v>
      </c>
      <c r="D1339" s="154" t="s">
        <v>12901</v>
      </c>
      <c r="E1339" s="154" t="s">
        <v>14324</v>
      </c>
      <c r="F1339" s="154" t="s">
        <v>14500</v>
      </c>
      <c r="G1339" s="154" t="s">
        <v>22275</v>
      </c>
      <c r="H1339" s="154" t="s">
        <v>12902</v>
      </c>
      <c r="N1339" s="154" t="s">
        <v>15434</v>
      </c>
      <c r="O1339" s="154" t="s">
        <v>14804</v>
      </c>
      <c r="P1339" s="154" t="s">
        <v>14740</v>
      </c>
      <c r="Q1339" s="154" t="s">
        <v>24064</v>
      </c>
      <c r="R1339" s="154">
        <v>0</v>
      </c>
      <c r="S1339" s="154">
        <v>0</v>
      </c>
      <c r="T1339" s="154" t="s">
        <v>14797</v>
      </c>
      <c r="U1339" s="154">
        <v>700250075</v>
      </c>
      <c r="V1339" s="154" t="s">
        <v>24065</v>
      </c>
      <c r="Z1339" s="154" t="s">
        <v>14745</v>
      </c>
      <c r="AC1339" s="154" t="s">
        <v>14746</v>
      </c>
      <c r="AE1339" s="154" t="s">
        <v>14747</v>
      </c>
      <c r="AF1339" s="154" t="s">
        <v>14748</v>
      </c>
    </row>
    <row r="1340" spans="1:32">
      <c r="A1340" s="154" t="s">
        <v>18205</v>
      </c>
      <c r="B1340" s="154" t="s">
        <v>15303</v>
      </c>
      <c r="C1340" s="154" t="s">
        <v>24066</v>
      </c>
      <c r="D1340" s="154" t="s">
        <v>24068</v>
      </c>
      <c r="E1340" s="154" t="s">
        <v>14324</v>
      </c>
      <c r="F1340" s="154" t="s">
        <v>14325</v>
      </c>
      <c r="G1340" s="154" t="s">
        <v>24070</v>
      </c>
      <c r="H1340" s="154" t="s">
        <v>24067</v>
      </c>
      <c r="I1340" s="154" t="s">
        <v>1453</v>
      </c>
      <c r="J1340" s="154" t="s">
        <v>1453</v>
      </c>
      <c r="K1340" s="154" t="s">
        <v>1453</v>
      </c>
      <c r="M1340" s="154" t="s">
        <v>1453</v>
      </c>
      <c r="N1340" s="154" t="s">
        <v>19129</v>
      </c>
      <c r="O1340" s="154" t="s">
        <v>19035</v>
      </c>
      <c r="P1340" s="154" t="s">
        <v>14795</v>
      </c>
      <c r="Q1340" s="154" t="s">
        <v>24066</v>
      </c>
      <c r="R1340" s="154" t="s">
        <v>1453</v>
      </c>
      <c r="S1340" s="154" t="s">
        <v>1453</v>
      </c>
      <c r="T1340" s="154" t="s">
        <v>14850</v>
      </c>
      <c r="U1340" s="154" t="s">
        <v>24069</v>
      </c>
      <c r="V1340" s="154" t="s">
        <v>24066</v>
      </c>
      <c r="W1340" s="154" t="s">
        <v>1453</v>
      </c>
      <c r="X1340" s="154" t="s">
        <v>1453</v>
      </c>
      <c r="Y1340" s="154" t="s">
        <v>1453</v>
      </c>
      <c r="Z1340" s="154" t="s">
        <v>14745</v>
      </c>
      <c r="AA1340" s="154" t="s">
        <v>1453</v>
      </c>
      <c r="AB1340" s="154" t="s">
        <v>1453</v>
      </c>
      <c r="AC1340" s="154" t="s">
        <v>14746</v>
      </c>
      <c r="AE1340" s="154" t="s">
        <v>14747</v>
      </c>
      <c r="AF1340" s="154" t="s">
        <v>14748</v>
      </c>
    </row>
    <row r="1341" spans="1:32">
      <c r="A1341" s="154" t="s">
        <v>7845</v>
      </c>
      <c r="B1341" s="154" t="s">
        <v>14307</v>
      </c>
      <c r="C1341" s="154" t="s">
        <v>24071</v>
      </c>
      <c r="D1341" s="154" t="s">
        <v>7846</v>
      </c>
      <c r="E1341" s="154" t="s">
        <v>14934</v>
      </c>
      <c r="F1341" s="154" t="s">
        <v>18814</v>
      </c>
      <c r="G1341" s="154" t="s">
        <v>24073</v>
      </c>
      <c r="H1341" s="154">
        <v>0</v>
      </c>
      <c r="N1341" s="154" t="s">
        <v>14793</v>
      </c>
      <c r="O1341" s="154" t="s">
        <v>14794</v>
      </c>
      <c r="P1341" s="154" t="s">
        <v>14740</v>
      </c>
      <c r="Q1341" s="154" t="s">
        <v>7844</v>
      </c>
      <c r="R1341" s="154">
        <v>0</v>
      </c>
      <c r="S1341" s="154">
        <v>0</v>
      </c>
      <c r="T1341" s="154" t="s">
        <v>14785</v>
      </c>
      <c r="U1341" s="154">
        <v>1300012612688</v>
      </c>
      <c r="V1341" s="154" t="s">
        <v>24072</v>
      </c>
      <c r="Z1341" s="154" t="s">
        <v>14745</v>
      </c>
      <c r="AC1341" s="154" t="s">
        <v>14746</v>
      </c>
      <c r="AE1341" s="154" t="s">
        <v>15226</v>
      </c>
      <c r="AF1341" s="154" t="s">
        <v>14748</v>
      </c>
    </row>
    <row r="1342" spans="1:32">
      <c r="A1342" s="154" t="s">
        <v>10971</v>
      </c>
      <c r="B1342" s="154" t="s">
        <v>15303</v>
      </c>
      <c r="C1342" s="154" t="s">
        <v>10970</v>
      </c>
      <c r="D1342" s="154" t="s">
        <v>24074</v>
      </c>
      <c r="E1342" s="154" t="s">
        <v>14466</v>
      </c>
      <c r="F1342" s="154" t="s">
        <v>14686</v>
      </c>
      <c r="G1342" s="154" t="s">
        <v>24078</v>
      </c>
      <c r="H1342" s="154">
        <v>85205984888</v>
      </c>
      <c r="N1342" s="154" t="s">
        <v>24075</v>
      </c>
      <c r="O1342" s="154" t="s">
        <v>19177</v>
      </c>
      <c r="P1342" s="154" t="s">
        <v>14740</v>
      </c>
      <c r="Q1342" s="154" t="s">
        <v>24076</v>
      </c>
      <c r="R1342" s="154">
        <v>0</v>
      </c>
      <c r="S1342" s="154">
        <v>0</v>
      </c>
      <c r="T1342" s="154" t="s">
        <v>14907</v>
      </c>
      <c r="U1342" s="154">
        <v>50310820</v>
      </c>
      <c r="V1342" s="154" t="s">
        <v>24077</v>
      </c>
      <c r="Z1342" s="154" t="s">
        <v>14745</v>
      </c>
      <c r="AC1342" s="154" t="s">
        <v>14746</v>
      </c>
      <c r="AE1342" s="154" t="s">
        <v>14747</v>
      </c>
      <c r="AF1342" s="154" t="s">
        <v>14748</v>
      </c>
    </row>
    <row r="1343" spans="1:32">
      <c r="A1343" s="154" t="s">
        <v>8343</v>
      </c>
      <c r="B1343" s="154" t="s">
        <v>15303</v>
      </c>
      <c r="C1343" s="154" t="s">
        <v>24079</v>
      </c>
      <c r="D1343" s="154" t="s">
        <v>8344</v>
      </c>
      <c r="E1343" s="154" t="s">
        <v>14934</v>
      </c>
      <c r="F1343" s="154" t="s">
        <v>19900</v>
      </c>
      <c r="G1343" s="154">
        <v>0</v>
      </c>
      <c r="H1343" s="154">
        <v>818160345</v>
      </c>
      <c r="I1343" s="154" t="s">
        <v>8345</v>
      </c>
      <c r="J1343" s="154">
        <v>0</v>
      </c>
      <c r="K1343" s="154" t="s">
        <v>8345</v>
      </c>
      <c r="M1343" s="154">
        <v>0</v>
      </c>
      <c r="N1343" s="154" t="s">
        <v>14860</v>
      </c>
      <c r="O1343" s="154" t="s">
        <v>14804</v>
      </c>
      <c r="P1343" s="154" t="s">
        <v>14795</v>
      </c>
      <c r="Q1343" s="154" t="s">
        <v>8342</v>
      </c>
      <c r="R1343" s="154">
        <v>0</v>
      </c>
      <c r="S1343" s="154">
        <v>0</v>
      </c>
      <c r="T1343" s="154" t="s">
        <v>8342</v>
      </c>
      <c r="U1343" s="154">
        <v>3740522051</v>
      </c>
      <c r="V1343" s="154" t="s">
        <v>14797</v>
      </c>
      <c r="W1343" s="154">
        <v>0</v>
      </c>
      <c r="X1343" s="154">
        <v>0</v>
      </c>
      <c r="Y1343" s="154">
        <v>0</v>
      </c>
      <c r="Z1343" s="154" t="s">
        <v>14745</v>
      </c>
      <c r="AA1343" s="154">
        <v>0</v>
      </c>
      <c r="AB1343" s="154">
        <v>0</v>
      </c>
      <c r="AC1343" s="154" t="s">
        <v>14746</v>
      </c>
      <c r="AE1343" s="154" t="s">
        <v>15226</v>
      </c>
      <c r="AF1343" s="154" t="s">
        <v>14748</v>
      </c>
    </row>
    <row r="1344" spans="1:32">
      <c r="A1344" s="154" t="s">
        <v>2052</v>
      </c>
      <c r="B1344" s="154" t="s">
        <v>14307</v>
      </c>
      <c r="C1344" s="154" t="s">
        <v>2051</v>
      </c>
      <c r="D1344" s="154" t="s">
        <v>1908</v>
      </c>
      <c r="E1344" s="154" t="s">
        <v>6</v>
      </c>
      <c r="G1344" s="154" t="s">
        <v>14606</v>
      </c>
      <c r="AC1344" s="154" t="s">
        <v>14746</v>
      </c>
    </row>
    <row r="1345" spans="1:32">
      <c r="A1345" s="154" t="s">
        <v>15091</v>
      </c>
      <c r="B1345" s="154" t="s">
        <v>14307</v>
      </c>
      <c r="C1345" s="154" t="s">
        <v>15092</v>
      </c>
      <c r="D1345" s="154" t="s">
        <v>15093</v>
      </c>
      <c r="E1345" s="154" t="s">
        <v>14934</v>
      </c>
      <c r="F1345" s="154" t="s">
        <v>14935</v>
      </c>
      <c r="G1345" s="154" t="s">
        <v>15094</v>
      </c>
      <c r="H1345" s="154">
        <v>81365559618</v>
      </c>
      <c r="I1345" s="154" t="s">
        <v>1453</v>
      </c>
      <c r="J1345" s="154" t="s">
        <v>1453</v>
      </c>
      <c r="K1345" s="154" t="s">
        <v>1453</v>
      </c>
      <c r="N1345" s="154" t="s">
        <v>15096</v>
      </c>
      <c r="O1345" s="154" t="s">
        <v>14767</v>
      </c>
      <c r="P1345" s="154" t="s">
        <v>14740</v>
      </c>
      <c r="Q1345" s="154" t="s">
        <v>15092</v>
      </c>
      <c r="R1345" s="154" t="s">
        <v>1453</v>
      </c>
      <c r="S1345" s="154" t="s">
        <v>1453</v>
      </c>
      <c r="T1345" s="154" t="s">
        <v>14850</v>
      </c>
      <c r="U1345" s="154">
        <v>18901016154508</v>
      </c>
      <c r="V1345" s="154" t="s">
        <v>15092</v>
      </c>
      <c r="W1345" s="154" t="s">
        <v>1453</v>
      </c>
      <c r="X1345" s="154" t="s">
        <v>1453</v>
      </c>
      <c r="Z1345" s="154" t="s">
        <v>14745</v>
      </c>
      <c r="AC1345" s="154" t="s">
        <v>14746</v>
      </c>
      <c r="AE1345" s="154" t="s">
        <v>14747</v>
      </c>
      <c r="AF1345" s="154" t="s">
        <v>14748</v>
      </c>
    </row>
    <row r="1346" spans="1:32">
      <c r="A1346" s="154" t="s">
        <v>4859</v>
      </c>
      <c r="B1346" s="154" t="s">
        <v>15303</v>
      </c>
      <c r="C1346" s="154" t="s">
        <v>24080</v>
      </c>
      <c r="D1346" s="154" t="s">
        <v>4860</v>
      </c>
      <c r="E1346" s="154" t="s">
        <v>15439</v>
      </c>
      <c r="F1346" s="154" t="s">
        <v>14401</v>
      </c>
      <c r="G1346" s="154" t="s">
        <v>14606</v>
      </c>
      <c r="H1346" s="154" t="s">
        <v>4861</v>
      </c>
      <c r="I1346" s="154" t="s">
        <v>4862</v>
      </c>
      <c r="J1346" s="154" t="s">
        <v>4863</v>
      </c>
      <c r="K1346" s="154" t="s">
        <v>4862</v>
      </c>
      <c r="L1346" s="154" t="s">
        <v>24081</v>
      </c>
      <c r="N1346" s="154" t="s">
        <v>24082</v>
      </c>
      <c r="P1346" s="154" t="s">
        <v>14740</v>
      </c>
      <c r="Q1346" s="154" t="s">
        <v>24083</v>
      </c>
      <c r="R1346" s="154" t="s">
        <v>4816</v>
      </c>
      <c r="S1346" s="154" t="s">
        <v>4816</v>
      </c>
      <c r="T1346" s="154" t="s">
        <v>14797</v>
      </c>
      <c r="U1346" s="154" t="s">
        <v>24084</v>
      </c>
      <c r="V1346" s="154" t="s">
        <v>24083</v>
      </c>
      <c r="Z1346" s="154" t="s">
        <v>14745</v>
      </c>
      <c r="AC1346" s="154" t="s">
        <v>14746</v>
      </c>
      <c r="AE1346" s="154" t="s">
        <v>15226</v>
      </c>
      <c r="AF1346" s="154" t="s">
        <v>14748</v>
      </c>
    </row>
    <row r="1347" spans="1:32">
      <c r="A1347" s="154" t="s">
        <v>3885</v>
      </c>
      <c r="B1347" s="154" t="s">
        <v>14735</v>
      </c>
      <c r="C1347" s="154" t="s">
        <v>24085</v>
      </c>
      <c r="D1347" s="154" t="s">
        <v>24086</v>
      </c>
      <c r="E1347" s="154" t="s">
        <v>18905</v>
      </c>
      <c r="G1347" s="154" t="s">
        <v>14606</v>
      </c>
      <c r="H1347" s="154" t="s">
        <v>3887</v>
      </c>
      <c r="I1347" s="154" t="s">
        <v>3888</v>
      </c>
      <c r="J1347" s="154" t="s">
        <v>3889</v>
      </c>
      <c r="K1347" s="154" t="s">
        <v>3888</v>
      </c>
      <c r="L1347" s="154" t="s">
        <v>18789</v>
      </c>
      <c r="N1347" s="154" t="s">
        <v>469</v>
      </c>
      <c r="P1347" s="154" t="s">
        <v>14740</v>
      </c>
      <c r="Q1347" s="154" t="s">
        <v>24087</v>
      </c>
      <c r="T1347" s="154" t="s">
        <v>14797</v>
      </c>
      <c r="U1347" s="154" t="s">
        <v>24088</v>
      </c>
      <c r="V1347" s="154">
        <v>1480372502</v>
      </c>
      <c r="W1347" s="154" t="s">
        <v>204</v>
      </c>
      <c r="X1347" s="154" t="s">
        <v>204</v>
      </c>
      <c r="Y1347" s="154" t="s">
        <v>204</v>
      </c>
      <c r="Z1347" s="154" t="s">
        <v>14745</v>
      </c>
      <c r="AA1347" s="154" t="s">
        <v>204</v>
      </c>
      <c r="AB1347" s="154" t="s">
        <v>204</v>
      </c>
      <c r="AC1347" s="154" t="s">
        <v>14746</v>
      </c>
    </row>
    <row r="1348" spans="1:32">
      <c r="A1348" s="154" t="s">
        <v>1979</v>
      </c>
      <c r="B1348" s="154" t="s">
        <v>16004</v>
      </c>
      <c r="C1348" s="154" t="s">
        <v>1978</v>
      </c>
      <c r="D1348" s="154" t="s">
        <v>1980</v>
      </c>
      <c r="E1348" s="154" t="s">
        <v>6</v>
      </c>
      <c r="G1348" s="154" t="s">
        <v>14606</v>
      </c>
      <c r="H1348" s="154" t="s">
        <v>1976</v>
      </c>
      <c r="J1348" s="154" t="s">
        <v>1977</v>
      </c>
      <c r="N1348" s="154" t="s">
        <v>109</v>
      </c>
      <c r="P1348" s="154" t="s">
        <v>14740</v>
      </c>
      <c r="Q1348" s="154" t="s">
        <v>16449</v>
      </c>
      <c r="AC1348" s="154" t="s">
        <v>14746</v>
      </c>
    </row>
    <row r="1349" spans="1:32">
      <c r="A1349" s="154" t="s">
        <v>5942</v>
      </c>
      <c r="B1349" s="154" t="s">
        <v>16004</v>
      </c>
      <c r="C1349" s="154" t="s">
        <v>24089</v>
      </c>
      <c r="D1349" s="154" t="s">
        <v>5943</v>
      </c>
      <c r="E1349" s="154" t="s">
        <v>16838</v>
      </c>
      <c r="F1349" s="154" t="s">
        <v>16888</v>
      </c>
      <c r="H1349" s="154" t="s">
        <v>5944</v>
      </c>
      <c r="I1349" s="154" t="s">
        <v>5945</v>
      </c>
      <c r="J1349" s="154" t="s">
        <v>5946</v>
      </c>
      <c r="K1349" s="154" t="s">
        <v>5945</v>
      </c>
      <c r="N1349" s="154" t="s">
        <v>14803</v>
      </c>
      <c r="O1349" s="154" t="s">
        <v>14804</v>
      </c>
      <c r="P1349" s="154" t="s">
        <v>14740</v>
      </c>
      <c r="Q1349" s="154" t="s">
        <v>24090</v>
      </c>
      <c r="R1349" s="154" t="s">
        <v>24090</v>
      </c>
      <c r="S1349" s="154" t="s">
        <v>24091</v>
      </c>
      <c r="T1349" s="154" t="s">
        <v>14785</v>
      </c>
      <c r="U1349" s="154">
        <v>125.0007152267</v>
      </c>
      <c r="V1349" s="154" t="s">
        <v>24092</v>
      </c>
      <c r="W1349" s="154">
        <v>1972</v>
      </c>
      <c r="X1349" s="154">
        <v>1972</v>
      </c>
      <c r="Z1349" s="154" t="s">
        <v>14745</v>
      </c>
      <c r="AC1349" s="154" t="s">
        <v>14746</v>
      </c>
      <c r="AD1349" s="154" t="s">
        <v>24093</v>
      </c>
      <c r="AE1349" s="154" t="s">
        <v>14746</v>
      </c>
      <c r="AF1349" s="154" t="s">
        <v>16903</v>
      </c>
    </row>
    <row r="1350" spans="1:32">
      <c r="A1350" s="154" t="s">
        <v>2492</v>
      </c>
      <c r="B1350" s="154" t="s">
        <v>16004</v>
      </c>
      <c r="C1350" s="154" t="s">
        <v>2491</v>
      </c>
      <c r="D1350" s="154" t="s">
        <v>2493</v>
      </c>
      <c r="E1350" s="154" t="s">
        <v>14934</v>
      </c>
      <c r="G1350" s="154" t="s">
        <v>14606</v>
      </c>
      <c r="H1350" s="154">
        <v>81383875800</v>
      </c>
      <c r="M1350" s="154" t="s">
        <v>15926</v>
      </c>
      <c r="N1350" s="154" t="s">
        <v>15926</v>
      </c>
      <c r="P1350" s="154" t="s">
        <v>14740</v>
      </c>
      <c r="Q1350" s="154" t="s">
        <v>24094</v>
      </c>
      <c r="T1350" s="154" t="s">
        <v>14850</v>
      </c>
      <c r="U1350" s="154" t="s">
        <v>24095</v>
      </c>
      <c r="V1350" s="154" t="s">
        <v>24094</v>
      </c>
      <c r="AC1350" s="154" t="s">
        <v>14746</v>
      </c>
    </row>
    <row r="1351" spans="1:32">
      <c r="A1351" s="154" t="s">
        <v>8732</v>
      </c>
      <c r="B1351" s="154" t="s">
        <v>16004</v>
      </c>
      <c r="C1351" s="154" t="s">
        <v>24096</v>
      </c>
      <c r="D1351" s="154" t="s">
        <v>8733</v>
      </c>
      <c r="E1351" s="154" t="s">
        <v>14934</v>
      </c>
      <c r="F1351" s="154" t="s">
        <v>14935</v>
      </c>
      <c r="G1351" s="154">
        <v>0</v>
      </c>
      <c r="H1351" s="154" t="s">
        <v>8734</v>
      </c>
      <c r="I1351" s="154" t="s">
        <v>24097</v>
      </c>
      <c r="J1351" s="154">
        <v>0</v>
      </c>
      <c r="K1351" s="154" t="s">
        <v>24097</v>
      </c>
      <c r="M1351" s="154" t="s">
        <v>24098</v>
      </c>
      <c r="N1351" s="154" t="s">
        <v>15249</v>
      </c>
      <c r="O1351" s="154" t="s">
        <v>14794</v>
      </c>
      <c r="P1351" s="154" t="s">
        <v>14740</v>
      </c>
      <c r="Q1351" s="154">
        <v>0</v>
      </c>
      <c r="R1351" s="154">
        <v>0</v>
      </c>
      <c r="S1351" s="154">
        <v>0</v>
      </c>
      <c r="T1351" s="154" t="s">
        <v>14797</v>
      </c>
      <c r="U1351" s="154">
        <v>3462579486</v>
      </c>
      <c r="V1351" s="154" t="s">
        <v>24099</v>
      </c>
      <c r="W1351" s="154">
        <v>0</v>
      </c>
      <c r="X1351" s="154">
        <v>0</v>
      </c>
      <c r="Y1351" s="154">
        <v>0</v>
      </c>
      <c r="Z1351" s="154" t="s">
        <v>14745</v>
      </c>
      <c r="AA1351" s="154">
        <v>0</v>
      </c>
      <c r="AB1351" s="154">
        <v>0</v>
      </c>
      <c r="AC1351" s="154" t="s">
        <v>14746</v>
      </c>
      <c r="AE1351" s="154" t="s">
        <v>15226</v>
      </c>
      <c r="AF1351" s="154" t="s">
        <v>14748</v>
      </c>
    </row>
    <row r="1352" spans="1:32">
      <c r="A1352" s="154" t="s">
        <v>3158</v>
      </c>
      <c r="B1352" s="154" t="s">
        <v>15303</v>
      </c>
      <c r="C1352" s="154" t="s">
        <v>24100</v>
      </c>
      <c r="D1352" s="154" t="s">
        <v>3159</v>
      </c>
      <c r="E1352" s="154" t="s">
        <v>14324</v>
      </c>
      <c r="G1352" s="154" t="s">
        <v>14606</v>
      </c>
      <c r="H1352" s="154">
        <v>812</v>
      </c>
      <c r="L1352" s="154" t="s">
        <v>24101</v>
      </c>
      <c r="N1352" s="154" t="s">
        <v>2421</v>
      </c>
      <c r="P1352" s="154" t="s">
        <v>14740</v>
      </c>
      <c r="Q1352" s="154" t="s">
        <v>3157</v>
      </c>
      <c r="T1352" s="154" t="s">
        <v>2749</v>
      </c>
      <c r="U1352" s="154" t="s">
        <v>2749</v>
      </c>
      <c r="V1352" s="154" t="s">
        <v>2749</v>
      </c>
      <c r="Z1352" s="154" t="s">
        <v>14745</v>
      </c>
      <c r="AC1352" s="154" t="s">
        <v>14746</v>
      </c>
    </row>
    <row r="1353" spans="1:32">
      <c r="A1353" s="154" t="s">
        <v>7975</v>
      </c>
      <c r="B1353" s="154" t="s">
        <v>14307</v>
      </c>
      <c r="C1353" s="154" t="s">
        <v>24102</v>
      </c>
      <c r="D1353" s="154" t="s">
        <v>7976</v>
      </c>
      <c r="E1353" s="154" t="s">
        <v>14934</v>
      </c>
      <c r="F1353" s="154" t="s">
        <v>15222</v>
      </c>
      <c r="H1353" s="154">
        <v>81279419069</v>
      </c>
      <c r="N1353" s="154" t="s">
        <v>14803</v>
      </c>
      <c r="O1353" s="154" t="s">
        <v>14804</v>
      </c>
      <c r="P1353" s="154" t="s">
        <v>14740</v>
      </c>
      <c r="Q1353" s="154" t="s">
        <v>7974</v>
      </c>
      <c r="R1353" s="154">
        <v>0</v>
      </c>
      <c r="S1353" s="154">
        <v>0</v>
      </c>
      <c r="T1353" s="154" t="s">
        <v>24103</v>
      </c>
      <c r="U1353" s="154" t="s">
        <v>24104</v>
      </c>
      <c r="V1353" s="154" t="s">
        <v>7974</v>
      </c>
      <c r="Z1353" s="154" t="s">
        <v>14745</v>
      </c>
      <c r="AC1353" s="154" t="s">
        <v>14746</v>
      </c>
      <c r="AE1353" s="154" t="s">
        <v>15226</v>
      </c>
      <c r="AF1353" s="154" t="s">
        <v>14748</v>
      </c>
    </row>
    <row r="1354" spans="1:32">
      <c r="A1354" s="154" t="s">
        <v>18206</v>
      </c>
      <c r="B1354" s="154" t="s">
        <v>15303</v>
      </c>
      <c r="C1354" s="154" t="s">
        <v>24105</v>
      </c>
      <c r="D1354" s="154" t="s">
        <v>24106</v>
      </c>
      <c r="E1354" s="154" t="s">
        <v>14324</v>
      </c>
      <c r="F1354" s="154" t="s">
        <v>16007</v>
      </c>
      <c r="G1354" s="154" t="s">
        <v>24108</v>
      </c>
      <c r="H1354" s="154">
        <v>82112255434</v>
      </c>
      <c r="I1354" s="154" t="s">
        <v>1453</v>
      </c>
      <c r="J1354" s="154" t="s">
        <v>1453</v>
      </c>
      <c r="K1354" s="154" t="s">
        <v>1453</v>
      </c>
      <c r="N1354" s="154" t="s">
        <v>14860</v>
      </c>
      <c r="O1354" s="154" t="s">
        <v>14804</v>
      </c>
      <c r="P1354" s="154" t="s">
        <v>14740</v>
      </c>
      <c r="Q1354" s="154" t="s">
        <v>24107</v>
      </c>
      <c r="R1354" s="154">
        <v>0</v>
      </c>
      <c r="S1354" s="154">
        <v>0</v>
      </c>
      <c r="T1354" s="154">
        <v>0</v>
      </c>
      <c r="U1354" s="154">
        <v>0</v>
      </c>
      <c r="V1354" s="154">
        <v>0</v>
      </c>
      <c r="W1354" s="154" t="s">
        <v>1453</v>
      </c>
      <c r="X1354" s="154" t="s">
        <v>1453</v>
      </c>
      <c r="Y1354" s="154" t="s">
        <v>1453</v>
      </c>
      <c r="Z1354" s="154" t="s">
        <v>14745</v>
      </c>
      <c r="AA1354" s="154" t="s">
        <v>1453</v>
      </c>
      <c r="AC1354" s="154" t="s">
        <v>14746</v>
      </c>
      <c r="AE1354" s="154" t="s">
        <v>14747</v>
      </c>
      <c r="AF1354" s="154" t="s">
        <v>14748</v>
      </c>
    </row>
    <row r="1355" spans="1:32">
      <c r="A1355" s="154" t="s">
        <v>11511</v>
      </c>
      <c r="B1355" s="154" t="s">
        <v>16004</v>
      </c>
      <c r="C1355" s="154" t="s">
        <v>11510</v>
      </c>
      <c r="D1355" s="154" t="s">
        <v>11512</v>
      </c>
      <c r="E1355" s="154" t="s">
        <v>14276</v>
      </c>
      <c r="F1355" s="154" t="s">
        <v>16360</v>
      </c>
      <c r="H1355" s="154" t="s">
        <v>11513</v>
      </c>
      <c r="N1355" s="154" t="s">
        <v>14910</v>
      </c>
      <c r="O1355" s="154" t="s">
        <v>14794</v>
      </c>
      <c r="P1355" s="154" t="s">
        <v>14740</v>
      </c>
      <c r="Q1355" s="154" t="s">
        <v>24109</v>
      </c>
      <c r="R1355" s="154">
        <v>0</v>
      </c>
      <c r="S1355" s="154">
        <v>0</v>
      </c>
      <c r="T1355" s="154" t="s">
        <v>14797</v>
      </c>
      <c r="U1355" s="154" t="s">
        <v>24110</v>
      </c>
      <c r="V1355" s="154" t="s">
        <v>24111</v>
      </c>
      <c r="Z1355" s="154" t="s">
        <v>14745</v>
      </c>
      <c r="AC1355" s="154" t="s">
        <v>14746</v>
      </c>
      <c r="AE1355" s="154" t="s">
        <v>14747</v>
      </c>
      <c r="AF1355" s="154" t="s">
        <v>14748</v>
      </c>
    </row>
    <row r="1356" spans="1:32">
      <c r="A1356" s="154" t="s">
        <v>14316</v>
      </c>
      <c r="B1356" s="154" t="s">
        <v>17326</v>
      </c>
      <c r="C1356" s="154" t="s">
        <v>14311</v>
      </c>
      <c r="D1356" s="154" t="s">
        <v>17332</v>
      </c>
      <c r="E1356" s="154" t="s">
        <v>14324</v>
      </c>
      <c r="F1356" s="154" t="s">
        <v>14329</v>
      </c>
      <c r="G1356" s="154" t="s">
        <v>14330</v>
      </c>
      <c r="H1356" s="154">
        <v>4013122812</v>
      </c>
      <c r="I1356" s="154" t="s">
        <v>1453</v>
      </c>
      <c r="J1356" s="154" t="s">
        <v>1453</v>
      </c>
      <c r="K1356" s="154" t="s">
        <v>1453</v>
      </c>
      <c r="N1356" s="154" t="s">
        <v>14783</v>
      </c>
      <c r="O1356" s="154" t="s">
        <v>14739</v>
      </c>
      <c r="P1356" s="154" t="s">
        <v>14740</v>
      </c>
      <c r="Q1356" s="154" t="s">
        <v>17334</v>
      </c>
      <c r="R1356" s="154" t="s">
        <v>1453</v>
      </c>
      <c r="S1356" s="154" t="s">
        <v>1453</v>
      </c>
      <c r="T1356" s="154" t="s">
        <v>14885</v>
      </c>
      <c r="U1356" s="154">
        <v>7910036635</v>
      </c>
      <c r="V1356" s="154" t="s">
        <v>17336</v>
      </c>
      <c r="W1356" s="154" t="s">
        <v>1453</v>
      </c>
      <c r="X1356" s="154" t="s">
        <v>1453</v>
      </c>
      <c r="Y1356" s="154" t="s">
        <v>1453</v>
      </c>
      <c r="Z1356" s="154" t="s">
        <v>14745</v>
      </c>
      <c r="AA1356" s="154" t="s">
        <v>1453</v>
      </c>
      <c r="AB1356" s="154" t="s">
        <v>1453</v>
      </c>
      <c r="AC1356" s="154" t="s">
        <v>14746</v>
      </c>
      <c r="AE1356" s="154" t="s">
        <v>14747</v>
      </c>
      <c r="AF1356" s="154" t="s">
        <v>14748</v>
      </c>
    </row>
    <row r="1357" spans="1:32">
      <c r="A1357" s="154" t="s">
        <v>6727</v>
      </c>
      <c r="B1357" s="154" t="s">
        <v>14305</v>
      </c>
      <c r="C1357" s="154" t="s">
        <v>24112</v>
      </c>
      <c r="D1357" s="154" t="s">
        <v>6728</v>
      </c>
      <c r="E1357" s="154" t="s">
        <v>14333</v>
      </c>
      <c r="F1357" s="154" t="s">
        <v>14325</v>
      </c>
      <c r="G1357" s="154" t="s">
        <v>24115</v>
      </c>
      <c r="H1357" s="154" t="s">
        <v>6729</v>
      </c>
      <c r="J1357" s="154" t="s">
        <v>6730</v>
      </c>
      <c r="N1357" s="154" t="s">
        <v>14848</v>
      </c>
      <c r="O1357" s="154" t="s">
        <v>14804</v>
      </c>
      <c r="P1357" s="154" t="s">
        <v>14740</v>
      </c>
      <c r="Q1357" s="154" t="s">
        <v>24113</v>
      </c>
      <c r="R1357" s="154" t="s">
        <v>24113</v>
      </c>
      <c r="S1357" s="154" t="s">
        <v>24113</v>
      </c>
      <c r="T1357" s="154" t="s">
        <v>14797</v>
      </c>
      <c r="U1357" s="154" t="s">
        <v>24114</v>
      </c>
      <c r="V1357" s="154" t="s">
        <v>24113</v>
      </c>
      <c r="Z1357" s="154" t="s">
        <v>14745</v>
      </c>
      <c r="AC1357" s="154" t="s">
        <v>14746</v>
      </c>
      <c r="AE1357" s="154" t="s">
        <v>15226</v>
      </c>
      <c r="AF1357" s="154" t="s">
        <v>14748</v>
      </c>
    </row>
    <row r="1358" spans="1:32">
      <c r="A1358" s="154" t="s">
        <v>3932</v>
      </c>
      <c r="B1358" s="154" t="s">
        <v>16004</v>
      </c>
      <c r="C1358" s="154" t="s">
        <v>24116</v>
      </c>
      <c r="D1358" s="154" t="s">
        <v>24117</v>
      </c>
      <c r="E1358" s="154" t="s">
        <v>15392</v>
      </c>
      <c r="G1358" s="154" t="s">
        <v>14606</v>
      </c>
      <c r="H1358" s="154" t="s">
        <v>3934</v>
      </c>
      <c r="I1358" s="154" t="s">
        <v>3935</v>
      </c>
      <c r="J1358" s="154" t="s">
        <v>3936</v>
      </c>
      <c r="K1358" s="154" t="s">
        <v>3935</v>
      </c>
      <c r="N1358" s="154" t="s">
        <v>109</v>
      </c>
      <c r="P1358" s="154" t="s">
        <v>14740</v>
      </c>
      <c r="Q1358" s="154" t="s">
        <v>24118</v>
      </c>
      <c r="T1358" s="154" t="s">
        <v>14797</v>
      </c>
      <c r="U1358" s="154">
        <v>8770153311</v>
      </c>
      <c r="V1358" s="154" t="s">
        <v>3931</v>
      </c>
      <c r="W1358" s="154">
        <v>1986</v>
      </c>
      <c r="X1358" s="154">
        <v>1986</v>
      </c>
      <c r="Z1358" s="154" t="s">
        <v>14745</v>
      </c>
      <c r="AC1358" s="154" t="s">
        <v>14746</v>
      </c>
    </row>
    <row r="1359" spans="1:32">
      <c r="A1359" s="154" t="s">
        <v>16450</v>
      </c>
      <c r="B1359" s="154" t="s">
        <v>16004</v>
      </c>
      <c r="C1359" s="154" t="s">
        <v>16451</v>
      </c>
      <c r="D1359" s="154" t="s">
        <v>16452</v>
      </c>
      <c r="E1359" s="154" t="s">
        <v>14333</v>
      </c>
      <c r="F1359" s="154" t="s">
        <v>14325</v>
      </c>
      <c r="G1359" s="154" t="s">
        <v>16453</v>
      </c>
      <c r="H1359" s="154" t="s">
        <v>16454</v>
      </c>
      <c r="N1359" s="154" t="s">
        <v>14819</v>
      </c>
      <c r="O1359" s="154" t="s">
        <v>14820</v>
      </c>
      <c r="P1359" s="154" t="s">
        <v>14740</v>
      </c>
      <c r="Q1359" s="154" t="s">
        <v>15418</v>
      </c>
      <c r="R1359" s="154" t="s">
        <v>1453</v>
      </c>
      <c r="S1359" s="154" t="s">
        <v>16455</v>
      </c>
      <c r="T1359" s="154" t="s">
        <v>16456</v>
      </c>
      <c r="U1359" s="154" t="s">
        <v>16457</v>
      </c>
      <c r="V1359" s="154" t="s">
        <v>16458</v>
      </c>
      <c r="Z1359" s="154" t="s">
        <v>14745</v>
      </c>
      <c r="AC1359" s="154" t="s">
        <v>14746</v>
      </c>
      <c r="AE1359" s="154" t="s">
        <v>14747</v>
      </c>
      <c r="AF1359" s="154" t="s">
        <v>14748</v>
      </c>
    </row>
    <row r="1360" spans="1:32">
      <c r="A1360" s="154" t="s">
        <v>16459</v>
      </c>
      <c r="B1360" s="154" t="s">
        <v>16004</v>
      </c>
      <c r="C1360" s="154" t="s">
        <v>16460</v>
      </c>
      <c r="D1360" s="154" t="s">
        <v>16461</v>
      </c>
      <c r="E1360" s="154" t="s">
        <v>14276</v>
      </c>
      <c r="F1360" s="154" t="s">
        <v>14325</v>
      </c>
      <c r="G1360" s="154" t="s">
        <v>16462</v>
      </c>
      <c r="H1360" s="154" t="s">
        <v>16463</v>
      </c>
      <c r="N1360" s="154" t="s">
        <v>14819</v>
      </c>
      <c r="O1360" s="154" t="s">
        <v>14820</v>
      </c>
      <c r="P1360" s="154" t="s">
        <v>14740</v>
      </c>
      <c r="Q1360" s="154" t="s">
        <v>16464</v>
      </c>
      <c r="R1360" s="154" t="s">
        <v>1453</v>
      </c>
      <c r="S1360" s="154" t="s">
        <v>1453</v>
      </c>
      <c r="T1360" s="154" t="s">
        <v>14862</v>
      </c>
      <c r="U1360" s="154" t="s">
        <v>16465</v>
      </c>
      <c r="V1360" s="154" t="s">
        <v>16466</v>
      </c>
      <c r="Z1360" s="154" t="s">
        <v>14745</v>
      </c>
      <c r="AC1360" s="154" t="s">
        <v>14746</v>
      </c>
      <c r="AE1360" s="154" t="s">
        <v>14747</v>
      </c>
      <c r="AF1360" s="154" t="s">
        <v>14748</v>
      </c>
    </row>
    <row r="1361" spans="1:32">
      <c r="A1361" s="154" t="s">
        <v>4433</v>
      </c>
      <c r="B1361" s="154" t="s">
        <v>16004</v>
      </c>
      <c r="C1361" s="154" t="s">
        <v>24119</v>
      </c>
      <c r="D1361" s="154" t="s">
        <v>4434</v>
      </c>
      <c r="E1361" s="154" t="s">
        <v>14934</v>
      </c>
      <c r="F1361" s="154" t="s">
        <v>14410</v>
      </c>
      <c r="G1361" s="154" t="s">
        <v>14606</v>
      </c>
      <c r="H1361" s="154" t="s">
        <v>4435</v>
      </c>
      <c r="I1361" s="154" t="s">
        <v>4436</v>
      </c>
      <c r="J1361" s="154" t="s">
        <v>4437</v>
      </c>
      <c r="K1361" s="154" t="s">
        <v>4436</v>
      </c>
      <c r="L1361" s="154" t="s">
        <v>24120</v>
      </c>
      <c r="N1361" s="154" t="s">
        <v>4140</v>
      </c>
      <c r="P1361" s="154" t="s">
        <v>14740</v>
      </c>
      <c r="Q1361" s="154" t="s">
        <v>24121</v>
      </c>
      <c r="T1361" s="154" t="s">
        <v>24122</v>
      </c>
      <c r="U1361" s="154" t="s">
        <v>3140</v>
      </c>
      <c r="V1361" s="154" t="s">
        <v>4432</v>
      </c>
      <c r="Z1361" s="154" t="s">
        <v>14745</v>
      </c>
      <c r="AC1361" s="154" t="s">
        <v>14746</v>
      </c>
      <c r="AE1361" s="154" t="s">
        <v>15226</v>
      </c>
      <c r="AF1361" s="154" t="s">
        <v>14748</v>
      </c>
    </row>
    <row r="1362" spans="1:32">
      <c r="A1362" s="154" t="s">
        <v>2511</v>
      </c>
      <c r="B1362" s="154" t="s">
        <v>14305</v>
      </c>
      <c r="C1362" s="154" t="s">
        <v>2510</v>
      </c>
      <c r="D1362" s="154" t="s">
        <v>24123</v>
      </c>
      <c r="E1362" s="154" t="s">
        <v>16195</v>
      </c>
      <c r="G1362" s="154" t="s">
        <v>14606</v>
      </c>
      <c r="H1362" s="154">
        <v>81387034451</v>
      </c>
      <c r="M1362" s="154" t="s">
        <v>6321</v>
      </c>
      <c r="N1362" s="154" t="s">
        <v>109</v>
      </c>
      <c r="P1362" s="154" t="s">
        <v>14740</v>
      </c>
      <c r="AC1362" s="154" t="s">
        <v>14746</v>
      </c>
    </row>
    <row r="1363" spans="1:32">
      <c r="A1363" s="154" t="s">
        <v>3856</v>
      </c>
      <c r="B1363" s="154" t="s">
        <v>16004</v>
      </c>
      <c r="C1363" s="154" t="s">
        <v>24124</v>
      </c>
      <c r="D1363" s="154" t="s">
        <v>3857</v>
      </c>
      <c r="E1363" s="154" t="s">
        <v>14396</v>
      </c>
      <c r="F1363" s="154" t="s">
        <v>14397</v>
      </c>
      <c r="G1363" s="154" t="s">
        <v>14606</v>
      </c>
      <c r="H1363" s="154" t="s">
        <v>3858</v>
      </c>
      <c r="I1363" s="154" t="s">
        <v>3118</v>
      </c>
      <c r="J1363" s="154" t="s">
        <v>3119</v>
      </c>
      <c r="K1363" s="154" t="s">
        <v>3118</v>
      </c>
      <c r="N1363" s="154" t="s">
        <v>15926</v>
      </c>
      <c r="O1363" s="154" t="s">
        <v>24125</v>
      </c>
      <c r="P1363" s="154" t="s">
        <v>14740</v>
      </c>
      <c r="Q1363" s="154" t="s">
        <v>7546</v>
      </c>
      <c r="R1363" s="154">
        <v>0</v>
      </c>
      <c r="S1363" s="154">
        <v>0</v>
      </c>
      <c r="T1363" s="154" t="s">
        <v>24126</v>
      </c>
      <c r="U1363" s="154" t="s">
        <v>24127</v>
      </c>
      <c r="V1363" s="154" t="s">
        <v>24128</v>
      </c>
      <c r="Z1363" s="154" t="s">
        <v>14745</v>
      </c>
      <c r="AC1363" s="154" t="s">
        <v>14746</v>
      </c>
      <c r="AE1363" s="154" t="s">
        <v>15226</v>
      </c>
      <c r="AF1363" s="154" t="s">
        <v>14748</v>
      </c>
    </row>
    <row r="1364" spans="1:32">
      <c r="A1364" s="154" t="s">
        <v>15665</v>
      </c>
      <c r="B1364" s="154" t="s">
        <v>15303</v>
      </c>
      <c r="C1364" s="154" t="s">
        <v>15666</v>
      </c>
      <c r="D1364" s="154" t="s">
        <v>15667</v>
      </c>
      <c r="E1364" s="154" t="s">
        <v>14704</v>
      </c>
      <c r="F1364" s="154" t="s">
        <v>14667</v>
      </c>
      <c r="G1364" s="154" t="s">
        <v>15668</v>
      </c>
      <c r="H1364" s="154">
        <v>81340345555</v>
      </c>
      <c r="I1364" s="154" t="s">
        <v>1453</v>
      </c>
      <c r="J1364" s="154" t="s">
        <v>1453</v>
      </c>
      <c r="K1364" s="154" t="s">
        <v>1453</v>
      </c>
      <c r="N1364" s="154" t="s">
        <v>14738</v>
      </c>
      <c r="O1364" s="154" t="s">
        <v>14739</v>
      </c>
      <c r="P1364" s="154" t="s">
        <v>14740</v>
      </c>
      <c r="Q1364" s="154" t="s">
        <v>15666</v>
      </c>
      <c r="R1364" s="154" t="s">
        <v>1453</v>
      </c>
      <c r="S1364" s="154" t="s">
        <v>1453</v>
      </c>
      <c r="T1364" s="154" t="s">
        <v>14785</v>
      </c>
      <c r="U1364" s="154" t="s">
        <v>15670</v>
      </c>
      <c r="V1364" s="154" t="s">
        <v>15666</v>
      </c>
      <c r="W1364" s="154" t="s">
        <v>1453</v>
      </c>
      <c r="X1364" s="154" t="s">
        <v>1453</v>
      </c>
      <c r="Y1364" s="154" t="s">
        <v>1453</v>
      </c>
      <c r="Z1364" s="154" t="s">
        <v>14745</v>
      </c>
      <c r="AA1364" s="154" t="s">
        <v>1453</v>
      </c>
      <c r="AB1364" s="154" t="s">
        <v>1453</v>
      </c>
      <c r="AC1364" s="154" t="s">
        <v>14746</v>
      </c>
      <c r="AD1364" s="154" t="s">
        <v>15671</v>
      </c>
      <c r="AE1364" s="154" t="s">
        <v>14755</v>
      </c>
      <c r="AF1364" s="154" t="s">
        <v>14748</v>
      </c>
    </row>
    <row r="1365" spans="1:32">
      <c r="A1365" s="154" t="s">
        <v>11919</v>
      </c>
      <c r="B1365" s="154" t="s">
        <v>15303</v>
      </c>
      <c r="C1365" s="154" t="s">
        <v>11918</v>
      </c>
      <c r="D1365" s="154" t="s">
        <v>11920</v>
      </c>
      <c r="E1365" s="154" t="s">
        <v>15461</v>
      </c>
      <c r="F1365" s="154" t="s">
        <v>22004</v>
      </c>
      <c r="H1365" s="154" t="s">
        <v>11921</v>
      </c>
      <c r="I1365" s="154" t="s">
        <v>11922</v>
      </c>
      <c r="K1365" s="154" t="s">
        <v>11922</v>
      </c>
      <c r="N1365" s="154" t="s">
        <v>15249</v>
      </c>
      <c r="O1365" s="154" t="s">
        <v>14794</v>
      </c>
      <c r="P1365" s="154" t="s">
        <v>14740</v>
      </c>
      <c r="Q1365" s="154" t="s">
        <v>24129</v>
      </c>
      <c r="R1365" s="154">
        <v>0</v>
      </c>
      <c r="S1365" s="154">
        <v>0</v>
      </c>
      <c r="T1365" s="154" t="s">
        <v>14797</v>
      </c>
      <c r="U1365" s="154">
        <v>7401730358</v>
      </c>
      <c r="V1365" s="154" t="s">
        <v>24129</v>
      </c>
      <c r="Z1365" s="154" t="s">
        <v>14745</v>
      </c>
      <c r="AC1365" s="154" t="s">
        <v>14746</v>
      </c>
      <c r="AD1365" s="154">
        <v>316400258432000</v>
      </c>
      <c r="AE1365" s="154" t="s">
        <v>14755</v>
      </c>
      <c r="AF1365" s="154" t="s">
        <v>14748</v>
      </c>
    </row>
    <row r="1366" spans="1:32">
      <c r="A1366" s="154" t="s">
        <v>18207</v>
      </c>
      <c r="B1366" s="154" t="s">
        <v>15303</v>
      </c>
      <c r="C1366" s="154" t="s">
        <v>24130</v>
      </c>
      <c r="D1366" s="154" t="s">
        <v>24132</v>
      </c>
      <c r="E1366" s="154" t="s">
        <v>15461</v>
      </c>
      <c r="F1366" s="154" t="s">
        <v>22004</v>
      </c>
      <c r="H1366" s="154" t="s">
        <v>24131</v>
      </c>
      <c r="N1366" s="154" t="s">
        <v>14848</v>
      </c>
      <c r="O1366" s="154" t="s">
        <v>14804</v>
      </c>
      <c r="P1366" s="154" t="s">
        <v>14740</v>
      </c>
      <c r="Q1366" s="154" t="s">
        <v>24133</v>
      </c>
      <c r="R1366" s="154" t="s">
        <v>1453</v>
      </c>
      <c r="S1366" s="154" t="s">
        <v>1453</v>
      </c>
      <c r="T1366" s="154" t="s">
        <v>14742</v>
      </c>
      <c r="U1366" s="154" t="s">
        <v>24134</v>
      </c>
      <c r="V1366" s="154" t="s">
        <v>24135</v>
      </c>
      <c r="Z1366" s="154" t="s">
        <v>14745</v>
      </c>
      <c r="AC1366" s="154" t="s">
        <v>14746</v>
      </c>
      <c r="AE1366" s="154" t="s">
        <v>14747</v>
      </c>
      <c r="AF1366" s="154" t="s">
        <v>14748</v>
      </c>
    </row>
    <row r="1367" spans="1:32">
      <c r="A1367" s="154" t="s">
        <v>4904</v>
      </c>
      <c r="B1367" s="154" t="s">
        <v>15303</v>
      </c>
      <c r="C1367" s="154" t="s">
        <v>24136</v>
      </c>
      <c r="D1367" s="154" t="s">
        <v>24138</v>
      </c>
      <c r="E1367" s="154" t="s">
        <v>15392</v>
      </c>
      <c r="F1367" s="154" t="s">
        <v>15378</v>
      </c>
      <c r="G1367" s="154" t="s">
        <v>14606</v>
      </c>
      <c r="H1367" s="154" t="s">
        <v>4906</v>
      </c>
      <c r="J1367" s="154" t="s">
        <v>4906</v>
      </c>
      <c r="L1367" s="154" t="s">
        <v>24137</v>
      </c>
      <c r="N1367" s="154" t="s">
        <v>24139</v>
      </c>
      <c r="P1367" s="154" t="s">
        <v>14740</v>
      </c>
      <c r="Q1367" s="154" t="s">
        <v>24140</v>
      </c>
      <c r="R1367" s="154" t="s">
        <v>24140</v>
      </c>
      <c r="S1367" s="154" t="s">
        <v>24140</v>
      </c>
      <c r="T1367" s="154" t="s">
        <v>24141</v>
      </c>
      <c r="U1367" s="154">
        <v>185215426</v>
      </c>
      <c r="V1367" s="154" t="s">
        <v>24142</v>
      </c>
      <c r="Z1367" s="154" t="s">
        <v>14745</v>
      </c>
      <c r="AC1367" s="154" t="s">
        <v>14746</v>
      </c>
      <c r="AE1367" s="154" t="s">
        <v>15226</v>
      </c>
      <c r="AF1367" s="154" t="s">
        <v>14748</v>
      </c>
    </row>
    <row r="1368" spans="1:32">
      <c r="A1368" s="154" t="s">
        <v>6180</v>
      </c>
      <c r="B1368" s="154" t="s">
        <v>15303</v>
      </c>
      <c r="C1368" s="154" t="s">
        <v>24143</v>
      </c>
      <c r="D1368" s="154" t="s">
        <v>6181</v>
      </c>
      <c r="E1368" s="154" t="s">
        <v>14934</v>
      </c>
      <c r="F1368" s="154" t="s">
        <v>20058</v>
      </c>
      <c r="G1368" s="154" t="s">
        <v>24145</v>
      </c>
      <c r="H1368" s="154" t="s">
        <v>6182</v>
      </c>
      <c r="J1368" s="154" t="s">
        <v>6183</v>
      </c>
      <c r="N1368" s="154" t="s">
        <v>14803</v>
      </c>
      <c r="O1368" s="154" t="s">
        <v>14804</v>
      </c>
      <c r="P1368" s="154" t="s">
        <v>14740</v>
      </c>
      <c r="Q1368" s="154" t="s">
        <v>24144</v>
      </c>
      <c r="R1368" s="154" t="s">
        <v>24144</v>
      </c>
      <c r="S1368" s="154" t="s">
        <v>24144</v>
      </c>
      <c r="T1368" s="154" t="s">
        <v>14797</v>
      </c>
      <c r="U1368" s="154">
        <v>2120104317</v>
      </c>
      <c r="V1368" s="154" t="s">
        <v>24144</v>
      </c>
      <c r="Z1368" s="154" t="s">
        <v>14745</v>
      </c>
      <c r="AC1368" s="154" t="s">
        <v>14746</v>
      </c>
      <c r="AE1368" s="154" t="s">
        <v>15226</v>
      </c>
      <c r="AF1368" s="154" t="s">
        <v>14748</v>
      </c>
    </row>
    <row r="1369" spans="1:32">
      <c r="A1369" s="154" t="s">
        <v>3949</v>
      </c>
      <c r="B1369" s="154" t="s">
        <v>15303</v>
      </c>
      <c r="C1369" s="154" t="s">
        <v>3948</v>
      </c>
      <c r="D1369" s="154" t="s">
        <v>3950</v>
      </c>
      <c r="E1369" s="154" t="s">
        <v>15392</v>
      </c>
      <c r="G1369" s="154" t="s">
        <v>14606</v>
      </c>
      <c r="H1369" s="154" t="s">
        <v>3951</v>
      </c>
      <c r="I1369" s="154" t="s">
        <v>3952</v>
      </c>
      <c r="J1369" s="154" t="s">
        <v>3953</v>
      </c>
      <c r="K1369" s="154" t="s">
        <v>3952</v>
      </c>
      <c r="L1369" s="154" t="s">
        <v>24146</v>
      </c>
      <c r="N1369" s="154" t="s">
        <v>13631</v>
      </c>
      <c r="P1369" s="154" t="s">
        <v>14740</v>
      </c>
      <c r="Q1369" s="154" t="s">
        <v>24147</v>
      </c>
      <c r="T1369" s="154" t="s">
        <v>24148</v>
      </c>
      <c r="U1369" s="154" t="s">
        <v>24149</v>
      </c>
      <c r="V1369" s="154" t="s">
        <v>24150</v>
      </c>
      <c r="Z1369" s="154" t="s">
        <v>14745</v>
      </c>
      <c r="AC1369" s="154" t="s">
        <v>14746</v>
      </c>
    </row>
    <row r="1370" spans="1:32">
      <c r="A1370" s="154" t="s">
        <v>18208</v>
      </c>
      <c r="B1370" s="154" t="s">
        <v>15303</v>
      </c>
      <c r="C1370" s="154" t="s">
        <v>24151</v>
      </c>
      <c r="D1370" s="154" t="s">
        <v>24155</v>
      </c>
      <c r="E1370" s="154" t="s">
        <v>20566</v>
      </c>
      <c r="F1370" s="154" t="s">
        <v>20567</v>
      </c>
      <c r="G1370" s="154" t="s">
        <v>24158</v>
      </c>
      <c r="H1370" s="154" t="s">
        <v>24152</v>
      </c>
      <c r="I1370" s="154" t="s">
        <v>24153</v>
      </c>
      <c r="J1370" s="154" t="s">
        <v>24154</v>
      </c>
      <c r="K1370" s="154" t="s">
        <v>24153</v>
      </c>
      <c r="N1370" s="154" t="s">
        <v>15771</v>
      </c>
      <c r="O1370" s="154" t="s">
        <v>14988</v>
      </c>
      <c r="P1370" s="154" t="s">
        <v>14740</v>
      </c>
      <c r="Q1370" s="154" t="s">
        <v>24156</v>
      </c>
      <c r="R1370" s="154" t="s">
        <v>1453</v>
      </c>
      <c r="S1370" s="154" t="s">
        <v>1453</v>
      </c>
      <c r="T1370" s="154" t="s">
        <v>1453</v>
      </c>
      <c r="U1370" s="154" t="s">
        <v>1453</v>
      </c>
      <c r="V1370" s="154" t="s">
        <v>1453</v>
      </c>
      <c r="W1370" s="154" t="s">
        <v>1453</v>
      </c>
      <c r="X1370" s="154" t="s">
        <v>1453</v>
      </c>
      <c r="Y1370" s="154" t="s">
        <v>1453</v>
      </c>
      <c r="Z1370" s="154" t="s">
        <v>14745</v>
      </c>
      <c r="AA1370" s="154" t="s">
        <v>1453</v>
      </c>
      <c r="AB1370" s="154" t="s">
        <v>1453</v>
      </c>
      <c r="AC1370" s="154" t="s">
        <v>14746</v>
      </c>
      <c r="AD1370" s="154" t="s">
        <v>24157</v>
      </c>
      <c r="AE1370" s="154" t="s">
        <v>14747</v>
      </c>
      <c r="AF1370" s="154" t="s">
        <v>14748</v>
      </c>
    </row>
    <row r="1371" spans="1:32">
      <c r="A1371" s="154" t="s">
        <v>7770</v>
      </c>
      <c r="B1371" s="154" t="s">
        <v>15303</v>
      </c>
      <c r="C1371" s="154" t="s">
        <v>24159</v>
      </c>
      <c r="D1371" s="154" t="s">
        <v>24160</v>
      </c>
      <c r="E1371" s="154" t="s">
        <v>19228</v>
      </c>
      <c r="F1371" s="154" t="s">
        <v>14401</v>
      </c>
      <c r="G1371" s="154" t="s">
        <v>24166</v>
      </c>
      <c r="H1371" s="154" t="s">
        <v>7772</v>
      </c>
      <c r="I1371" s="154" t="s">
        <v>7773</v>
      </c>
      <c r="J1371" s="154" t="s">
        <v>7774</v>
      </c>
      <c r="K1371" s="154" t="s">
        <v>7773</v>
      </c>
      <c r="N1371" s="154" t="s">
        <v>14848</v>
      </c>
      <c r="O1371" s="154" t="s">
        <v>14804</v>
      </c>
      <c r="P1371" s="154" t="s">
        <v>14795</v>
      </c>
      <c r="Q1371" s="154" t="s">
        <v>24161</v>
      </c>
      <c r="R1371" s="154" t="s">
        <v>24162</v>
      </c>
      <c r="S1371" s="154" t="s">
        <v>24162</v>
      </c>
      <c r="T1371" s="154" t="s">
        <v>14797</v>
      </c>
      <c r="U1371" s="154" t="s">
        <v>24163</v>
      </c>
      <c r="V1371" s="154" t="s">
        <v>24164</v>
      </c>
      <c r="Z1371" s="154" t="s">
        <v>14745</v>
      </c>
      <c r="AC1371" s="154" t="s">
        <v>14746</v>
      </c>
      <c r="AD1371" s="154" t="s">
        <v>24165</v>
      </c>
      <c r="AE1371" s="154" t="s">
        <v>14746</v>
      </c>
      <c r="AF1371" s="154" t="s">
        <v>16903</v>
      </c>
    </row>
    <row r="1372" spans="1:32">
      <c r="A1372" s="154" t="s">
        <v>7823</v>
      </c>
      <c r="B1372" s="154" t="s">
        <v>15303</v>
      </c>
      <c r="C1372" s="154" t="s">
        <v>24167</v>
      </c>
      <c r="D1372" s="154" t="s">
        <v>7824</v>
      </c>
      <c r="E1372" s="154" t="s">
        <v>15392</v>
      </c>
      <c r="F1372" s="154" t="s">
        <v>14641</v>
      </c>
      <c r="G1372" s="154" t="s">
        <v>24173</v>
      </c>
      <c r="H1372" s="154" t="s">
        <v>7825</v>
      </c>
      <c r="I1372" s="154" t="s">
        <v>7826</v>
      </c>
      <c r="J1372" s="154" t="s">
        <v>7827</v>
      </c>
      <c r="K1372" s="154" t="s">
        <v>7826</v>
      </c>
      <c r="N1372" s="154" t="s">
        <v>14803</v>
      </c>
      <c r="O1372" s="154" t="s">
        <v>14804</v>
      </c>
      <c r="P1372" s="154" t="s">
        <v>14740</v>
      </c>
      <c r="Q1372" s="154" t="s">
        <v>24168</v>
      </c>
      <c r="R1372" s="154" t="s">
        <v>24168</v>
      </c>
      <c r="S1372" s="154" t="s">
        <v>24169</v>
      </c>
      <c r="T1372" s="154" t="s">
        <v>24170</v>
      </c>
      <c r="U1372" s="154">
        <v>701372433</v>
      </c>
      <c r="V1372" s="154" t="s">
        <v>24171</v>
      </c>
      <c r="Z1372" s="154" t="s">
        <v>14745</v>
      </c>
      <c r="AC1372" s="154" t="s">
        <v>14746</v>
      </c>
      <c r="AD1372" s="154" t="s">
        <v>24172</v>
      </c>
      <c r="AE1372" s="154" t="s">
        <v>14746</v>
      </c>
      <c r="AF1372" s="154" t="s">
        <v>16903</v>
      </c>
    </row>
    <row r="1373" spans="1:32">
      <c r="A1373" s="154" t="s">
        <v>5593</v>
      </c>
      <c r="B1373" s="154" t="s">
        <v>15303</v>
      </c>
      <c r="C1373" s="154" t="s">
        <v>24174</v>
      </c>
      <c r="D1373" s="154" t="s">
        <v>24178</v>
      </c>
      <c r="E1373" s="154" t="s">
        <v>19228</v>
      </c>
      <c r="F1373" s="154" t="s">
        <v>15378</v>
      </c>
      <c r="G1373" s="154" t="s">
        <v>24182</v>
      </c>
      <c r="H1373" s="154" t="s">
        <v>24175</v>
      </c>
      <c r="I1373" s="154" t="s">
        <v>24176</v>
      </c>
      <c r="J1373" s="154" t="s">
        <v>24177</v>
      </c>
      <c r="K1373" s="154" t="s">
        <v>24176</v>
      </c>
      <c r="N1373" s="154" t="s">
        <v>14848</v>
      </c>
      <c r="O1373" s="154" t="s">
        <v>14804</v>
      </c>
      <c r="P1373" s="154" t="s">
        <v>14740</v>
      </c>
      <c r="Q1373" s="154" t="s">
        <v>24179</v>
      </c>
      <c r="R1373" s="154" t="s">
        <v>24179</v>
      </c>
      <c r="S1373" s="154" t="s">
        <v>24179</v>
      </c>
      <c r="T1373" s="154" t="s">
        <v>16013</v>
      </c>
      <c r="U1373" s="154" t="s">
        <v>24180</v>
      </c>
      <c r="V1373" s="154" t="s">
        <v>24181</v>
      </c>
      <c r="W1373" s="154">
        <v>18</v>
      </c>
      <c r="X1373" s="154">
        <v>1995</v>
      </c>
      <c r="Z1373" s="154" t="s">
        <v>14745</v>
      </c>
      <c r="AC1373" s="154" t="s">
        <v>14746</v>
      </c>
      <c r="AE1373" s="154" t="s">
        <v>15226</v>
      </c>
      <c r="AF1373" s="154" t="s">
        <v>14748</v>
      </c>
    </row>
    <row r="1374" spans="1:32">
      <c r="A1374" s="154" t="s">
        <v>18209</v>
      </c>
      <c r="B1374" s="154" t="s">
        <v>15303</v>
      </c>
      <c r="C1374" s="154" t="s">
        <v>24183</v>
      </c>
      <c r="D1374" s="154" t="s">
        <v>24187</v>
      </c>
      <c r="E1374" s="154" t="s">
        <v>20566</v>
      </c>
      <c r="F1374" s="154" t="s">
        <v>20567</v>
      </c>
      <c r="G1374" s="154" t="s">
        <v>24183</v>
      </c>
      <c r="H1374" s="154" t="s">
        <v>24184</v>
      </c>
      <c r="I1374" s="154" t="s">
        <v>24185</v>
      </c>
      <c r="J1374" s="154" t="s">
        <v>24186</v>
      </c>
      <c r="K1374" s="154" t="s">
        <v>24185</v>
      </c>
      <c r="N1374" s="154" t="s">
        <v>14803</v>
      </c>
      <c r="O1374" s="154" t="s">
        <v>14804</v>
      </c>
      <c r="P1374" s="154" t="s">
        <v>24188</v>
      </c>
      <c r="Q1374" s="154" t="s">
        <v>24185</v>
      </c>
      <c r="R1374" s="154" t="s">
        <v>1453</v>
      </c>
      <c r="S1374" s="154" t="s">
        <v>1453</v>
      </c>
      <c r="T1374" s="154" t="s">
        <v>1453</v>
      </c>
      <c r="U1374" s="154" t="s">
        <v>1453</v>
      </c>
      <c r="V1374" s="154" t="s">
        <v>1453</v>
      </c>
      <c r="W1374" s="154" t="s">
        <v>1453</v>
      </c>
      <c r="X1374" s="154" t="s">
        <v>1453</v>
      </c>
      <c r="Y1374" s="154" t="s">
        <v>1453</v>
      </c>
      <c r="Z1374" s="154" t="s">
        <v>14745</v>
      </c>
      <c r="AA1374" s="154" t="s">
        <v>1453</v>
      </c>
      <c r="AB1374" s="154" t="s">
        <v>1453</v>
      </c>
      <c r="AC1374" s="154" t="s">
        <v>14746</v>
      </c>
      <c r="AE1374" s="154" t="s">
        <v>14747</v>
      </c>
      <c r="AF1374" s="154" t="s">
        <v>14748</v>
      </c>
    </row>
    <row r="1375" spans="1:32">
      <c r="A1375" s="154" t="s">
        <v>18210</v>
      </c>
      <c r="B1375" s="154" t="s">
        <v>15303</v>
      </c>
      <c r="C1375" s="154" t="s">
        <v>24189</v>
      </c>
      <c r="D1375" s="154" t="s">
        <v>24192</v>
      </c>
      <c r="E1375" s="154" t="s">
        <v>19228</v>
      </c>
      <c r="F1375" s="154" t="s">
        <v>16007</v>
      </c>
      <c r="H1375" s="154" t="s">
        <v>24190</v>
      </c>
      <c r="I1375" s="154" t="s">
        <v>1453</v>
      </c>
      <c r="J1375" s="154" t="s">
        <v>24191</v>
      </c>
      <c r="K1375" s="154" t="s">
        <v>1453</v>
      </c>
      <c r="N1375" s="154" t="s">
        <v>14860</v>
      </c>
      <c r="O1375" s="154" t="s">
        <v>14804</v>
      </c>
      <c r="P1375" s="154" t="s">
        <v>14740</v>
      </c>
      <c r="Q1375" s="154" t="s">
        <v>24193</v>
      </c>
      <c r="R1375" s="154" t="s">
        <v>1453</v>
      </c>
      <c r="S1375" s="154" t="s">
        <v>1453</v>
      </c>
      <c r="T1375" s="154" t="s">
        <v>1453</v>
      </c>
      <c r="U1375" s="154" t="s">
        <v>1453</v>
      </c>
      <c r="V1375" s="154" t="s">
        <v>1453</v>
      </c>
      <c r="W1375" s="154" t="s">
        <v>1453</v>
      </c>
      <c r="X1375" s="154" t="s">
        <v>1453</v>
      </c>
      <c r="Y1375" s="154" t="s">
        <v>1453</v>
      </c>
      <c r="Z1375" s="154" t="s">
        <v>14745</v>
      </c>
      <c r="AA1375" s="154" t="s">
        <v>1453</v>
      </c>
      <c r="AB1375" s="154" t="s">
        <v>1453</v>
      </c>
      <c r="AC1375" s="154" t="s">
        <v>14746</v>
      </c>
      <c r="AE1375" s="154" t="s">
        <v>14747</v>
      </c>
      <c r="AF1375" s="154" t="s">
        <v>14748</v>
      </c>
    </row>
    <row r="1376" spans="1:32">
      <c r="A1376" s="154" t="s">
        <v>4921</v>
      </c>
      <c r="B1376" s="154" t="s">
        <v>15303</v>
      </c>
      <c r="C1376" s="154" t="s">
        <v>24194</v>
      </c>
      <c r="D1376" s="154" t="s">
        <v>24196</v>
      </c>
      <c r="E1376" s="154" t="s">
        <v>20566</v>
      </c>
      <c r="F1376" s="154" t="s">
        <v>20567</v>
      </c>
      <c r="G1376" s="154" t="s">
        <v>14606</v>
      </c>
      <c r="H1376" s="154" t="s">
        <v>4923</v>
      </c>
      <c r="I1376" s="154" t="s">
        <v>4924</v>
      </c>
      <c r="J1376" s="154" t="s">
        <v>4925</v>
      </c>
      <c r="K1376" s="154" t="s">
        <v>4924</v>
      </c>
      <c r="L1376" s="154" t="s">
        <v>24195</v>
      </c>
      <c r="M1376" s="154" t="s">
        <v>1453</v>
      </c>
      <c r="N1376" s="154" t="s">
        <v>23432</v>
      </c>
      <c r="P1376" s="154" t="s">
        <v>14740</v>
      </c>
      <c r="Q1376" s="154" t="s">
        <v>24197</v>
      </c>
      <c r="R1376" s="154" t="s">
        <v>24198</v>
      </c>
      <c r="S1376" s="154" t="s">
        <v>24199</v>
      </c>
      <c r="T1376" s="154" t="s">
        <v>14862</v>
      </c>
      <c r="U1376" s="154">
        <v>3940203022</v>
      </c>
      <c r="V1376" s="154" t="s">
        <v>24200</v>
      </c>
      <c r="W1376" s="154">
        <v>12</v>
      </c>
      <c r="X1376" s="154">
        <v>2000</v>
      </c>
      <c r="Y1376" s="154" t="s">
        <v>1453</v>
      </c>
      <c r="Z1376" s="154" t="s">
        <v>14745</v>
      </c>
      <c r="AA1376" s="154" t="s">
        <v>1453</v>
      </c>
      <c r="AB1376" s="154">
        <v>6</v>
      </c>
      <c r="AC1376" s="154" t="s">
        <v>14746</v>
      </c>
      <c r="AE1376" s="154" t="s">
        <v>15226</v>
      </c>
      <c r="AF1376" s="154" t="s">
        <v>14748</v>
      </c>
    </row>
    <row r="1377" spans="1:32">
      <c r="A1377" s="154" t="s">
        <v>4280</v>
      </c>
      <c r="B1377" s="154" t="s">
        <v>15303</v>
      </c>
      <c r="C1377" s="154" t="s">
        <v>24201</v>
      </c>
      <c r="D1377" s="154" t="s">
        <v>4281</v>
      </c>
      <c r="E1377" s="154" t="s">
        <v>20566</v>
      </c>
      <c r="F1377" s="154" t="s">
        <v>20567</v>
      </c>
      <c r="G1377" s="154" t="s">
        <v>14606</v>
      </c>
      <c r="H1377" s="154" t="s">
        <v>4282</v>
      </c>
      <c r="I1377" s="154" t="s">
        <v>4283</v>
      </c>
      <c r="J1377" s="154" t="s">
        <v>4282</v>
      </c>
      <c r="K1377" s="154" t="s">
        <v>4283</v>
      </c>
      <c r="N1377" s="154" t="s">
        <v>15416</v>
      </c>
      <c r="P1377" s="154" t="s">
        <v>15417</v>
      </c>
      <c r="Q1377" s="154" t="s">
        <v>24202</v>
      </c>
      <c r="T1377" s="154" t="s">
        <v>24203</v>
      </c>
      <c r="U1377" s="154">
        <v>701287699</v>
      </c>
      <c r="V1377" s="154" t="s">
        <v>24204</v>
      </c>
      <c r="W1377" s="154">
        <v>2002</v>
      </c>
      <c r="X1377" s="154">
        <v>2002</v>
      </c>
      <c r="Y1377" s="154" t="s">
        <v>204</v>
      </c>
      <c r="Z1377" s="154" t="s">
        <v>14745</v>
      </c>
      <c r="AA1377" s="154" t="s">
        <v>204</v>
      </c>
      <c r="AB1377" s="154" t="s">
        <v>24205</v>
      </c>
      <c r="AC1377" s="154" t="s">
        <v>14746</v>
      </c>
    </row>
    <row r="1378" spans="1:32">
      <c r="A1378" s="154" t="s">
        <v>18211</v>
      </c>
      <c r="B1378" s="154" t="s">
        <v>15303</v>
      </c>
      <c r="C1378" s="154" t="s">
        <v>24206</v>
      </c>
      <c r="D1378" s="154" t="s">
        <v>24208</v>
      </c>
      <c r="E1378" s="154" t="s">
        <v>20566</v>
      </c>
      <c r="F1378" s="154" t="s">
        <v>20567</v>
      </c>
      <c r="G1378" s="154" t="s">
        <v>24206</v>
      </c>
      <c r="H1378" s="154">
        <v>213506192</v>
      </c>
      <c r="I1378" s="154" t="s">
        <v>24207</v>
      </c>
      <c r="J1378" s="154">
        <v>213506192</v>
      </c>
      <c r="K1378" s="154" t="s">
        <v>24207</v>
      </c>
      <c r="N1378" s="154" t="s">
        <v>14848</v>
      </c>
      <c r="O1378" s="154" t="s">
        <v>14804</v>
      </c>
      <c r="P1378" s="154" t="s">
        <v>14740</v>
      </c>
      <c r="Q1378" s="154" t="s">
        <v>24209</v>
      </c>
      <c r="R1378" s="154" t="s">
        <v>1453</v>
      </c>
      <c r="S1378" s="154" t="s">
        <v>1453</v>
      </c>
      <c r="T1378" s="154" t="s">
        <v>15258</v>
      </c>
      <c r="U1378" s="154">
        <v>707161308</v>
      </c>
      <c r="V1378" s="154" t="s">
        <v>24210</v>
      </c>
      <c r="W1378" s="154" t="s">
        <v>1453</v>
      </c>
      <c r="X1378" s="154" t="s">
        <v>1453</v>
      </c>
      <c r="Y1378" s="154" t="s">
        <v>1453</v>
      </c>
      <c r="Z1378" s="154" t="s">
        <v>14745</v>
      </c>
      <c r="AA1378" s="154" t="s">
        <v>1453</v>
      </c>
      <c r="AB1378" s="154" t="s">
        <v>1453</v>
      </c>
      <c r="AC1378" s="154" t="s">
        <v>14746</v>
      </c>
      <c r="AD1378" s="154" t="s">
        <v>24211</v>
      </c>
      <c r="AE1378" s="154" t="s">
        <v>14755</v>
      </c>
      <c r="AF1378" s="154" t="s">
        <v>14748</v>
      </c>
    </row>
    <row r="1379" spans="1:32">
      <c r="A1379" s="154" t="s">
        <v>18212</v>
      </c>
      <c r="B1379" s="154" t="s">
        <v>16004</v>
      </c>
      <c r="C1379" s="154" t="s">
        <v>24212</v>
      </c>
      <c r="D1379" s="154" t="s">
        <v>24214</v>
      </c>
      <c r="E1379" s="154" t="s">
        <v>14466</v>
      </c>
      <c r="F1379" s="154" t="s">
        <v>14667</v>
      </c>
      <c r="G1379" s="154" t="s">
        <v>18667</v>
      </c>
      <c r="H1379" s="154" t="s">
        <v>24213</v>
      </c>
      <c r="N1379" s="154" t="s">
        <v>14803</v>
      </c>
      <c r="O1379" s="154" t="s">
        <v>14804</v>
      </c>
      <c r="P1379" s="154" t="s">
        <v>14740</v>
      </c>
      <c r="Q1379" s="154" t="s">
        <v>24212</v>
      </c>
      <c r="R1379" s="154">
        <v>0</v>
      </c>
      <c r="S1379" s="154">
        <v>0</v>
      </c>
      <c r="T1379" s="154" t="s">
        <v>14907</v>
      </c>
      <c r="U1379" s="154">
        <v>352171689</v>
      </c>
      <c r="V1379" s="154" t="s">
        <v>24212</v>
      </c>
      <c r="Z1379" s="154" t="s">
        <v>14745</v>
      </c>
      <c r="AC1379" s="154" t="s">
        <v>14746</v>
      </c>
      <c r="AE1379" s="154" t="s">
        <v>14747</v>
      </c>
      <c r="AF1379" s="154" t="s">
        <v>14748</v>
      </c>
    </row>
    <row r="1380" spans="1:32">
      <c r="A1380" s="154" t="s">
        <v>13298</v>
      </c>
      <c r="B1380" s="154" t="s">
        <v>15303</v>
      </c>
      <c r="C1380" s="154" t="s">
        <v>13297</v>
      </c>
      <c r="D1380" s="154" t="s">
        <v>13299</v>
      </c>
      <c r="E1380" s="154" t="s">
        <v>14466</v>
      </c>
      <c r="F1380" s="154" t="s">
        <v>14667</v>
      </c>
      <c r="G1380" s="154" t="s">
        <v>24217</v>
      </c>
      <c r="H1380" s="154" t="s">
        <v>13300</v>
      </c>
      <c r="N1380" s="154" t="s">
        <v>18717</v>
      </c>
      <c r="O1380" s="154" t="s">
        <v>14820</v>
      </c>
      <c r="P1380" s="154" t="s">
        <v>14740</v>
      </c>
      <c r="Q1380" s="154" t="s">
        <v>24215</v>
      </c>
      <c r="R1380" s="154">
        <v>0</v>
      </c>
      <c r="S1380" s="154">
        <v>0</v>
      </c>
      <c r="T1380" s="154" t="s">
        <v>14850</v>
      </c>
      <c r="U1380" s="154">
        <v>361101019373531</v>
      </c>
      <c r="V1380" s="154" t="s">
        <v>24216</v>
      </c>
      <c r="Z1380" s="154" t="s">
        <v>14745</v>
      </c>
      <c r="AC1380" s="154" t="s">
        <v>14746</v>
      </c>
      <c r="AE1380" s="154" t="s">
        <v>14747</v>
      </c>
      <c r="AF1380" s="154" t="s">
        <v>14748</v>
      </c>
    </row>
    <row r="1381" spans="1:32">
      <c r="A1381" s="154" t="s">
        <v>12770</v>
      </c>
      <c r="B1381" s="154" t="s">
        <v>16004</v>
      </c>
      <c r="C1381" s="154" t="s">
        <v>12769</v>
      </c>
      <c r="D1381" s="154" t="s">
        <v>12771</v>
      </c>
      <c r="E1381" s="154" t="s">
        <v>16255</v>
      </c>
      <c r="F1381" s="154" t="s">
        <v>14331</v>
      </c>
      <c r="H1381" s="154" t="s">
        <v>12772</v>
      </c>
      <c r="N1381" s="154" t="s">
        <v>14860</v>
      </c>
      <c r="O1381" s="154" t="s">
        <v>14804</v>
      </c>
      <c r="P1381" s="154" t="s">
        <v>14740</v>
      </c>
      <c r="Q1381" s="154" t="s">
        <v>24218</v>
      </c>
      <c r="R1381" s="154">
        <v>0</v>
      </c>
      <c r="S1381" s="154">
        <v>0</v>
      </c>
      <c r="T1381" s="154" t="s">
        <v>14797</v>
      </c>
      <c r="U1381" s="154">
        <v>4083083339</v>
      </c>
      <c r="V1381" s="154" t="s">
        <v>24219</v>
      </c>
      <c r="Z1381" s="154" t="s">
        <v>14745</v>
      </c>
      <c r="AC1381" s="154" t="s">
        <v>14746</v>
      </c>
      <c r="AE1381" s="154" t="s">
        <v>14747</v>
      </c>
      <c r="AF1381" s="154" t="s">
        <v>14748</v>
      </c>
    </row>
    <row r="1382" spans="1:32">
      <c r="A1382" s="154" t="s">
        <v>7192</v>
      </c>
      <c r="B1382" s="154" t="s">
        <v>15303</v>
      </c>
      <c r="C1382" s="154" t="s">
        <v>24220</v>
      </c>
      <c r="D1382" s="154" t="s">
        <v>7193</v>
      </c>
      <c r="E1382" s="154" t="s">
        <v>14324</v>
      </c>
      <c r="F1382" s="154" t="s">
        <v>14397</v>
      </c>
      <c r="G1382" s="154" t="s">
        <v>24221</v>
      </c>
      <c r="H1382" s="154">
        <v>0</v>
      </c>
      <c r="N1382" s="154" t="s">
        <v>22353</v>
      </c>
      <c r="O1382" s="154" t="s">
        <v>19298</v>
      </c>
      <c r="P1382" s="154" t="s">
        <v>14740</v>
      </c>
      <c r="Q1382" s="154" t="s">
        <v>7191</v>
      </c>
      <c r="R1382" s="154">
        <v>0</v>
      </c>
      <c r="S1382" s="154">
        <v>0</v>
      </c>
      <c r="T1382" s="154" t="s">
        <v>14785</v>
      </c>
      <c r="U1382" s="154">
        <v>1610002004666</v>
      </c>
      <c r="V1382" s="154" t="s">
        <v>7191</v>
      </c>
      <c r="Z1382" s="154" t="s">
        <v>14745</v>
      </c>
      <c r="AC1382" s="154" t="s">
        <v>14746</v>
      </c>
      <c r="AE1382" s="154" t="s">
        <v>15226</v>
      </c>
      <c r="AF1382" s="154" t="s">
        <v>14748</v>
      </c>
    </row>
    <row r="1383" spans="1:32">
      <c r="A1383" s="154" t="s">
        <v>7929</v>
      </c>
      <c r="B1383" s="154" t="s">
        <v>16004</v>
      </c>
      <c r="C1383" s="154" t="s">
        <v>24222</v>
      </c>
      <c r="D1383" s="154" t="s">
        <v>7930</v>
      </c>
      <c r="E1383" s="154" t="s">
        <v>17037</v>
      </c>
      <c r="F1383" s="154" t="s">
        <v>14401</v>
      </c>
      <c r="H1383" s="154" t="s">
        <v>7931</v>
      </c>
      <c r="N1383" s="154" t="s">
        <v>14848</v>
      </c>
      <c r="O1383" s="154" t="s">
        <v>14804</v>
      </c>
      <c r="P1383" s="154" t="s">
        <v>14740</v>
      </c>
      <c r="Q1383" s="154" t="s">
        <v>24223</v>
      </c>
      <c r="R1383" s="154">
        <v>0</v>
      </c>
      <c r="S1383" s="154">
        <v>0</v>
      </c>
      <c r="T1383" s="154" t="s">
        <v>14797</v>
      </c>
      <c r="U1383" s="154">
        <v>4588000808</v>
      </c>
      <c r="V1383" s="154" t="s">
        <v>24224</v>
      </c>
      <c r="Z1383" s="154" t="s">
        <v>14745</v>
      </c>
      <c r="AC1383" s="154" t="s">
        <v>14746</v>
      </c>
      <c r="AD1383" s="154" t="s">
        <v>24225</v>
      </c>
      <c r="AE1383" s="154" t="s">
        <v>14746</v>
      </c>
      <c r="AF1383" s="154" t="s">
        <v>16903</v>
      </c>
    </row>
    <row r="1384" spans="1:32">
      <c r="A1384" s="154" t="s">
        <v>18213</v>
      </c>
      <c r="B1384" s="154" t="s">
        <v>16004</v>
      </c>
      <c r="C1384" s="154" t="s">
        <v>24226</v>
      </c>
      <c r="D1384" s="154" t="s">
        <v>24228</v>
      </c>
      <c r="E1384" s="154" t="s">
        <v>17018</v>
      </c>
      <c r="F1384" s="154" t="s">
        <v>16523</v>
      </c>
      <c r="G1384" s="154" t="s">
        <v>24230</v>
      </c>
      <c r="H1384" s="154" t="s">
        <v>24227</v>
      </c>
      <c r="I1384" s="154" t="s">
        <v>1453</v>
      </c>
      <c r="J1384" s="154" t="s">
        <v>1453</v>
      </c>
      <c r="K1384" s="154" t="s">
        <v>1453</v>
      </c>
      <c r="N1384" s="154" t="s">
        <v>14860</v>
      </c>
      <c r="O1384" s="154" t="s">
        <v>14804</v>
      </c>
      <c r="P1384" s="154" t="s">
        <v>14795</v>
      </c>
      <c r="Q1384" s="154" t="s">
        <v>24229</v>
      </c>
      <c r="R1384" s="154" t="s">
        <v>1453</v>
      </c>
      <c r="S1384" s="154" t="s">
        <v>1453</v>
      </c>
      <c r="T1384" s="154" t="s">
        <v>1453</v>
      </c>
      <c r="U1384" s="154" t="s">
        <v>1453</v>
      </c>
      <c r="V1384" s="154" t="s">
        <v>1453</v>
      </c>
      <c r="W1384" s="154" t="s">
        <v>1453</v>
      </c>
      <c r="X1384" s="154" t="s">
        <v>1453</v>
      </c>
      <c r="Y1384" s="154" t="s">
        <v>1453</v>
      </c>
      <c r="Z1384" s="154" t="s">
        <v>14745</v>
      </c>
      <c r="AB1384" s="154" t="s">
        <v>1453</v>
      </c>
      <c r="AC1384" s="154" t="s">
        <v>14746</v>
      </c>
      <c r="AE1384" s="154" t="s">
        <v>14747</v>
      </c>
      <c r="AF1384" s="154" t="s">
        <v>14748</v>
      </c>
    </row>
    <row r="1385" spans="1:32">
      <c r="A1385" s="154" t="s">
        <v>6392</v>
      </c>
      <c r="B1385" s="154" t="s">
        <v>15303</v>
      </c>
      <c r="C1385" s="154" t="s">
        <v>24231</v>
      </c>
      <c r="D1385" s="154" t="s">
        <v>6393</v>
      </c>
      <c r="E1385" s="154" t="s">
        <v>14466</v>
      </c>
      <c r="F1385" s="154" t="s">
        <v>19067</v>
      </c>
      <c r="H1385" s="154" t="s">
        <v>6394</v>
      </c>
      <c r="N1385" s="154" t="s">
        <v>24232</v>
      </c>
      <c r="O1385" s="154" t="s">
        <v>19298</v>
      </c>
      <c r="P1385" s="154" t="s">
        <v>14740</v>
      </c>
      <c r="Q1385" s="154" t="s">
        <v>6391</v>
      </c>
      <c r="R1385" s="154">
        <v>0</v>
      </c>
      <c r="S1385" s="154">
        <v>0</v>
      </c>
      <c r="T1385" s="154" t="s">
        <v>14907</v>
      </c>
      <c r="U1385" s="154">
        <v>193074301</v>
      </c>
      <c r="V1385" s="154" t="s">
        <v>24233</v>
      </c>
      <c r="Z1385" s="154" t="s">
        <v>14745</v>
      </c>
      <c r="AC1385" s="154" t="s">
        <v>14746</v>
      </c>
      <c r="AE1385" s="154" t="s">
        <v>15226</v>
      </c>
      <c r="AF1385" s="154" t="s">
        <v>14748</v>
      </c>
    </row>
    <row r="1386" spans="1:32">
      <c r="A1386" s="154" t="s">
        <v>545</v>
      </c>
      <c r="B1386" s="154" t="s">
        <v>16004</v>
      </c>
      <c r="C1386" s="154" t="s">
        <v>544</v>
      </c>
      <c r="D1386" s="154" t="s">
        <v>546</v>
      </c>
      <c r="E1386" s="154" t="s">
        <v>6</v>
      </c>
      <c r="G1386" s="154" t="s">
        <v>14606</v>
      </c>
      <c r="H1386" s="154" t="s">
        <v>547</v>
      </c>
      <c r="J1386" s="154" t="s">
        <v>548</v>
      </c>
      <c r="N1386" s="154" t="s">
        <v>11834</v>
      </c>
      <c r="P1386" s="154" t="s">
        <v>14740</v>
      </c>
      <c r="Q1386" s="154" t="s">
        <v>16175</v>
      </c>
      <c r="T1386" s="154" t="s">
        <v>6</v>
      </c>
      <c r="U1386" s="154" t="s">
        <v>6</v>
      </c>
      <c r="V1386" s="154" t="s">
        <v>6</v>
      </c>
      <c r="AC1386" s="154" t="s">
        <v>14746</v>
      </c>
    </row>
    <row r="1387" spans="1:32">
      <c r="A1387" s="154" t="s">
        <v>12774</v>
      </c>
      <c r="B1387" s="154" t="s">
        <v>16004</v>
      </c>
      <c r="C1387" s="154" t="s">
        <v>12773</v>
      </c>
      <c r="D1387" s="154" t="s">
        <v>12775</v>
      </c>
      <c r="E1387" s="154" t="s">
        <v>14704</v>
      </c>
      <c r="F1387" s="154" t="s">
        <v>14467</v>
      </c>
      <c r="G1387" s="154" t="s">
        <v>24239</v>
      </c>
      <c r="H1387" s="154" t="s">
        <v>24234</v>
      </c>
      <c r="I1387" s="154" t="s">
        <v>12777</v>
      </c>
      <c r="J1387" s="154" t="s">
        <v>1453</v>
      </c>
      <c r="K1387" s="154" t="s">
        <v>12777</v>
      </c>
      <c r="M1387" s="154" t="s">
        <v>1453</v>
      </c>
      <c r="N1387" s="154" t="s">
        <v>14812</v>
      </c>
      <c r="O1387" s="154" t="s">
        <v>14804</v>
      </c>
      <c r="P1387" s="154" t="s">
        <v>14795</v>
      </c>
      <c r="Q1387" s="154" t="s">
        <v>24235</v>
      </c>
      <c r="R1387" s="154" t="s">
        <v>1453</v>
      </c>
      <c r="S1387" s="154" t="s">
        <v>24236</v>
      </c>
      <c r="T1387" s="154" t="s">
        <v>24237</v>
      </c>
      <c r="U1387" s="154">
        <v>1988733899</v>
      </c>
      <c r="V1387" s="154" t="s">
        <v>14797</v>
      </c>
      <c r="W1387" s="154" t="s">
        <v>1453</v>
      </c>
      <c r="X1387" s="154" t="s">
        <v>1453</v>
      </c>
      <c r="Y1387" s="154" t="s">
        <v>1453</v>
      </c>
      <c r="Z1387" s="154" t="s">
        <v>14745</v>
      </c>
      <c r="AA1387" s="154" t="s">
        <v>1453</v>
      </c>
      <c r="AB1387" s="154" t="s">
        <v>1453</v>
      </c>
      <c r="AC1387" s="154" t="s">
        <v>14746</v>
      </c>
      <c r="AD1387" s="154" t="s">
        <v>24238</v>
      </c>
      <c r="AE1387" s="154" t="s">
        <v>14755</v>
      </c>
      <c r="AF1387" s="154" t="s">
        <v>14748</v>
      </c>
    </row>
    <row r="1388" spans="1:32">
      <c r="A1388" s="154" t="s">
        <v>1806</v>
      </c>
      <c r="B1388" s="154" t="s">
        <v>14735</v>
      </c>
      <c r="C1388" s="154" t="s">
        <v>24240</v>
      </c>
      <c r="D1388" s="154" t="s">
        <v>1807</v>
      </c>
      <c r="E1388" s="154" t="s">
        <v>6</v>
      </c>
      <c r="G1388" s="154" t="s">
        <v>14606</v>
      </c>
      <c r="H1388" s="154" t="s">
        <v>1808</v>
      </c>
      <c r="N1388" s="154" t="s">
        <v>495</v>
      </c>
      <c r="P1388" s="154" t="s">
        <v>14740</v>
      </c>
      <c r="Q1388" s="154" t="s">
        <v>24241</v>
      </c>
      <c r="AC1388" s="154" t="s">
        <v>14746</v>
      </c>
    </row>
    <row r="1389" spans="1:32">
      <c r="A1389" s="154" t="s">
        <v>1921</v>
      </c>
      <c r="B1389" s="154" t="s">
        <v>14305</v>
      </c>
      <c r="C1389" s="154" t="s">
        <v>24240</v>
      </c>
      <c r="D1389" s="154" t="s">
        <v>24242</v>
      </c>
      <c r="E1389" s="154" t="s">
        <v>6</v>
      </c>
      <c r="G1389" s="154" t="s">
        <v>14606</v>
      </c>
      <c r="H1389" s="154" t="s">
        <v>1923</v>
      </c>
      <c r="AC1389" s="154" t="s">
        <v>14746</v>
      </c>
    </row>
    <row r="1390" spans="1:32">
      <c r="A1390" s="154" t="s">
        <v>1918</v>
      </c>
      <c r="B1390" s="154" t="s">
        <v>17326</v>
      </c>
      <c r="C1390" s="154" t="s">
        <v>24243</v>
      </c>
      <c r="D1390" s="154" t="s">
        <v>1919</v>
      </c>
      <c r="E1390" s="154" t="s">
        <v>6</v>
      </c>
      <c r="G1390" s="154" t="s">
        <v>14606</v>
      </c>
      <c r="H1390" s="154" t="s">
        <v>1920</v>
      </c>
      <c r="M1390" s="154" t="s">
        <v>1908</v>
      </c>
      <c r="AC1390" s="154" t="s">
        <v>14746</v>
      </c>
    </row>
    <row r="1391" spans="1:32">
      <c r="A1391" s="154" t="s">
        <v>18214</v>
      </c>
      <c r="B1391" s="154" t="s">
        <v>14305</v>
      </c>
      <c r="C1391" s="154" t="s">
        <v>24244</v>
      </c>
      <c r="D1391" s="154" t="s">
        <v>24246</v>
      </c>
      <c r="E1391" s="154" t="s">
        <v>14396</v>
      </c>
      <c r="F1391" s="154" t="s">
        <v>14397</v>
      </c>
      <c r="G1391" s="154" t="s">
        <v>24249</v>
      </c>
      <c r="H1391" s="154" t="s">
        <v>24245</v>
      </c>
      <c r="N1391" s="154" t="s">
        <v>15771</v>
      </c>
      <c r="O1391" s="154" t="s">
        <v>14988</v>
      </c>
      <c r="P1391" s="154" t="s">
        <v>14740</v>
      </c>
      <c r="Q1391" s="154" t="s">
        <v>24247</v>
      </c>
      <c r="R1391" s="154">
        <v>0</v>
      </c>
      <c r="S1391" s="154">
        <v>0</v>
      </c>
      <c r="T1391" s="154" t="s">
        <v>24248</v>
      </c>
      <c r="U1391" s="154" t="s">
        <v>24248</v>
      </c>
      <c r="V1391" s="154" t="s">
        <v>24248</v>
      </c>
      <c r="Z1391" s="154" t="s">
        <v>14745</v>
      </c>
      <c r="AC1391" s="154" t="s">
        <v>14746</v>
      </c>
      <c r="AE1391" s="154" t="s">
        <v>14747</v>
      </c>
      <c r="AF1391" s="154" t="s">
        <v>14748</v>
      </c>
    </row>
    <row r="1392" spans="1:32">
      <c r="A1392" s="154" t="s">
        <v>18215</v>
      </c>
      <c r="B1392" s="154" t="s">
        <v>16004</v>
      </c>
      <c r="C1392" s="154" t="s">
        <v>24250</v>
      </c>
      <c r="D1392" s="154" t="s">
        <v>24253</v>
      </c>
      <c r="E1392" s="154" t="s">
        <v>14477</v>
      </c>
      <c r="F1392" s="154" t="s">
        <v>16360</v>
      </c>
      <c r="H1392" s="154" t="s">
        <v>24251</v>
      </c>
      <c r="I1392" s="154" t="s">
        <v>24252</v>
      </c>
      <c r="K1392" s="154" t="s">
        <v>24252</v>
      </c>
      <c r="N1392" s="154" t="s">
        <v>15455</v>
      </c>
      <c r="O1392" s="154" t="s">
        <v>14833</v>
      </c>
      <c r="P1392" s="154" t="s">
        <v>14740</v>
      </c>
      <c r="Q1392" s="154" t="s">
        <v>16175</v>
      </c>
      <c r="R1392" s="154">
        <v>0</v>
      </c>
      <c r="S1392" s="154">
        <v>0</v>
      </c>
      <c r="T1392" s="154">
        <v>0</v>
      </c>
      <c r="U1392" s="154">
        <v>0</v>
      </c>
      <c r="V1392" s="154">
        <v>0</v>
      </c>
      <c r="Z1392" s="154" t="s">
        <v>14745</v>
      </c>
      <c r="AC1392" s="154" t="s">
        <v>14746</v>
      </c>
      <c r="AE1392" s="154" t="s">
        <v>14747</v>
      </c>
      <c r="AF1392" s="154" t="s">
        <v>14748</v>
      </c>
    </row>
    <row r="1393" spans="1:32">
      <c r="A1393" s="154" t="s">
        <v>14652</v>
      </c>
      <c r="B1393" s="154" t="s">
        <v>14735</v>
      </c>
      <c r="C1393" s="154" t="s">
        <v>14659</v>
      </c>
      <c r="D1393" s="154" t="s">
        <v>14853</v>
      </c>
      <c r="E1393" s="154" t="s">
        <v>14333</v>
      </c>
      <c r="F1393" s="154" t="s">
        <v>14628</v>
      </c>
      <c r="G1393" s="154" t="s">
        <v>14670</v>
      </c>
      <c r="H1393" s="154" t="s">
        <v>14854</v>
      </c>
      <c r="N1393" s="154" t="s">
        <v>14819</v>
      </c>
      <c r="O1393" s="154" t="s">
        <v>14820</v>
      </c>
      <c r="P1393" s="154" t="s">
        <v>14740</v>
      </c>
      <c r="Q1393" s="154" t="s">
        <v>14855</v>
      </c>
      <c r="R1393" s="154" t="s">
        <v>1453</v>
      </c>
      <c r="S1393" s="154" t="s">
        <v>1453</v>
      </c>
      <c r="T1393" s="154" t="s">
        <v>14742</v>
      </c>
      <c r="U1393" s="154" t="s">
        <v>14856</v>
      </c>
      <c r="V1393" s="154" t="s">
        <v>14857</v>
      </c>
      <c r="Z1393" s="154" t="s">
        <v>14745</v>
      </c>
      <c r="AC1393" s="154" t="s">
        <v>14746</v>
      </c>
      <c r="AE1393" s="154" t="s">
        <v>14747</v>
      </c>
      <c r="AF1393" s="154" t="s">
        <v>14748</v>
      </c>
    </row>
    <row r="1394" spans="1:32">
      <c r="A1394" s="154" t="s">
        <v>2938</v>
      </c>
      <c r="B1394" s="154" t="s">
        <v>14305</v>
      </c>
      <c r="C1394" s="154" t="s">
        <v>24254</v>
      </c>
      <c r="D1394" s="154" t="s">
        <v>2939</v>
      </c>
      <c r="E1394" s="154" t="s">
        <v>16195</v>
      </c>
      <c r="G1394" s="154" t="s">
        <v>14606</v>
      </c>
      <c r="H1394" s="154" t="s">
        <v>24255</v>
      </c>
      <c r="J1394" s="154" t="s">
        <v>24255</v>
      </c>
      <c r="N1394" s="154" t="s">
        <v>24256</v>
      </c>
      <c r="P1394" s="154" t="s">
        <v>14740</v>
      </c>
      <c r="Q1394" s="154" t="s">
        <v>204</v>
      </c>
      <c r="T1394" s="154" t="s">
        <v>204</v>
      </c>
      <c r="U1394" s="154" t="s">
        <v>204</v>
      </c>
      <c r="V1394" s="154" t="s">
        <v>204</v>
      </c>
      <c r="AC1394" s="154" t="s">
        <v>14746</v>
      </c>
    </row>
    <row r="1395" spans="1:32">
      <c r="A1395" s="154" t="s">
        <v>12736</v>
      </c>
      <c r="B1395" s="154" t="s">
        <v>16004</v>
      </c>
      <c r="C1395" s="154" t="s">
        <v>12735</v>
      </c>
      <c r="D1395" s="154" t="s">
        <v>12737</v>
      </c>
      <c r="E1395" s="154" t="s">
        <v>14689</v>
      </c>
      <c r="F1395" s="154" t="s">
        <v>15708</v>
      </c>
      <c r="G1395" s="154" t="s">
        <v>24261</v>
      </c>
      <c r="H1395" s="154" t="s">
        <v>12738</v>
      </c>
      <c r="I1395" s="154" t="s">
        <v>12739</v>
      </c>
      <c r="J1395" s="154" t="s">
        <v>1453</v>
      </c>
      <c r="K1395" s="154" t="s">
        <v>12739</v>
      </c>
      <c r="N1395" s="154" t="s">
        <v>14812</v>
      </c>
      <c r="O1395" s="154" t="s">
        <v>14804</v>
      </c>
      <c r="P1395" s="154" t="s">
        <v>14740</v>
      </c>
      <c r="Q1395" s="154" t="s">
        <v>24257</v>
      </c>
      <c r="R1395" s="154" t="s">
        <v>1453</v>
      </c>
      <c r="S1395" s="154" t="s">
        <v>1453</v>
      </c>
      <c r="T1395" s="154" t="s">
        <v>14797</v>
      </c>
      <c r="U1395" s="154" t="s">
        <v>24258</v>
      </c>
      <c r="V1395" s="154" t="s">
        <v>24259</v>
      </c>
      <c r="Z1395" s="154" t="s">
        <v>14745</v>
      </c>
      <c r="AC1395" s="154" t="s">
        <v>14746</v>
      </c>
      <c r="AD1395" s="154" t="s">
        <v>24260</v>
      </c>
      <c r="AE1395" s="154" t="s">
        <v>14755</v>
      </c>
      <c r="AF1395" s="154" t="s">
        <v>14748</v>
      </c>
    </row>
    <row r="1396" spans="1:32">
      <c r="A1396" s="154" t="s">
        <v>3267</v>
      </c>
      <c r="B1396" s="154" t="s">
        <v>16004</v>
      </c>
      <c r="C1396" s="154" t="s">
        <v>24262</v>
      </c>
      <c r="D1396" s="154" t="s">
        <v>24264</v>
      </c>
      <c r="E1396" s="154" t="s">
        <v>14333</v>
      </c>
      <c r="G1396" s="154" t="s">
        <v>14606</v>
      </c>
      <c r="H1396" s="154">
        <v>857790843777</v>
      </c>
      <c r="I1396" s="154" t="s">
        <v>3269</v>
      </c>
      <c r="K1396" s="154" t="s">
        <v>3269</v>
      </c>
      <c r="L1396" s="154" t="s">
        <v>24263</v>
      </c>
      <c r="N1396" s="154" t="s">
        <v>22966</v>
      </c>
      <c r="P1396" s="154" t="s">
        <v>14740</v>
      </c>
      <c r="Q1396" s="154" t="s">
        <v>24265</v>
      </c>
      <c r="T1396" s="154" t="s">
        <v>14785</v>
      </c>
      <c r="U1396" s="154" t="s">
        <v>24266</v>
      </c>
      <c r="V1396" s="154" t="s">
        <v>24265</v>
      </c>
      <c r="W1396" s="154">
        <v>1</v>
      </c>
      <c r="X1396" s="154">
        <v>2010</v>
      </c>
      <c r="Z1396" s="154" t="s">
        <v>14745</v>
      </c>
      <c r="AB1396" s="154">
        <v>50</v>
      </c>
      <c r="AC1396" s="154" t="s">
        <v>14746</v>
      </c>
    </row>
    <row r="1397" spans="1:32">
      <c r="A1397" s="154" t="s">
        <v>3244</v>
      </c>
      <c r="B1397" s="154" t="s">
        <v>16004</v>
      </c>
      <c r="C1397" s="154" t="s">
        <v>24267</v>
      </c>
      <c r="D1397" s="154" t="s">
        <v>3245</v>
      </c>
      <c r="E1397" s="154" t="s">
        <v>14333</v>
      </c>
      <c r="G1397" s="154" t="s">
        <v>14606</v>
      </c>
      <c r="H1397" s="154" t="s">
        <v>3246</v>
      </c>
      <c r="J1397" s="154" t="s">
        <v>3247</v>
      </c>
      <c r="L1397" s="154" t="s">
        <v>24268</v>
      </c>
      <c r="N1397" s="154" t="s">
        <v>109</v>
      </c>
      <c r="P1397" s="154" t="s">
        <v>14740</v>
      </c>
      <c r="Q1397" s="154" t="s">
        <v>24269</v>
      </c>
      <c r="T1397" s="154" t="s">
        <v>14797</v>
      </c>
      <c r="U1397" s="154" t="s">
        <v>24270</v>
      </c>
      <c r="V1397" s="154" t="s">
        <v>24271</v>
      </c>
      <c r="W1397" s="154">
        <v>10</v>
      </c>
      <c r="X1397" s="154">
        <v>2001</v>
      </c>
      <c r="Z1397" s="154" t="s">
        <v>14745</v>
      </c>
      <c r="AB1397" s="154">
        <v>30</v>
      </c>
      <c r="AC1397" s="154" t="s">
        <v>15226</v>
      </c>
    </row>
    <row r="1398" spans="1:32">
      <c r="A1398" s="154" t="s">
        <v>12847</v>
      </c>
      <c r="B1398" s="154" t="s">
        <v>14305</v>
      </c>
      <c r="C1398" s="154" t="s">
        <v>12846</v>
      </c>
      <c r="D1398" s="154" t="s">
        <v>24272</v>
      </c>
      <c r="E1398" s="154" t="s">
        <v>14276</v>
      </c>
      <c r="F1398" s="154" t="s">
        <v>14325</v>
      </c>
      <c r="H1398" s="154">
        <v>82251324515</v>
      </c>
      <c r="N1398" s="154" t="s">
        <v>19129</v>
      </c>
      <c r="O1398" s="154" t="s">
        <v>19035</v>
      </c>
      <c r="P1398" s="154" t="s">
        <v>14740</v>
      </c>
      <c r="Q1398" s="154" t="s">
        <v>24273</v>
      </c>
      <c r="R1398" s="154">
        <v>0</v>
      </c>
      <c r="S1398" s="154">
        <v>0</v>
      </c>
      <c r="T1398" s="154" t="s">
        <v>14850</v>
      </c>
      <c r="U1398" s="154">
        <v>216301004280503</v>
      </c>
      <c r="V1398" s="154" t="s">
        <v>24273</v>
      </c>
      <c r="Z1398" s="154" t="s">
        <v>14745</v>
      </c>
      <c r="AC1398" s="154" t="s">
        <v>14746</v>
      </c>
      <c r="AE1398" s="154" t="s">
        <v>14747</v>
      </c>
      <c r="AF1398" s="154" t="s">
        <v>14748</v>
      </c>
    </row>
    <row r="1399" spans="1:32">
      <c r="A1399" s="154" t="s">
        <v>2015</v>
      </c>
      <c r="B1399" s="154" t="s">
        <v>16004</v>
      </c>
      <c r="C1399" s="154" t="s">
        <v>2014</v>
      </c>
      <c r="D1399" s="154" t="s">
        <v>24274</v>
      </c>
      <c r="E1399" s="154" t="s">
        <v>6</v>
      </c>
      <c r="G1399" s="154" t="s">
        <v>14606</v>
      </c>
      <c r="H1399" s="154" t="s">
        <v>2017</v>
      </c>
      <c r="J1399" s="154" t="s">
        <v>2018</v>
      </c>
      <c r="M1399" s="154" t="s">
        <v>24275</v>
      </c>
      <c r="Q1399" s="154" t="s">
        <v>24276</v>
      </c>
      <c r="AC1399" s="154" t="s">
        <v>14746</v>
      </c>
    </row>
    <row r="1400" spans="1:32">
      <c r="A1400" s="154" t="s">
        <v>12489</v>
      </c>
      <c r="B1400" s="154" t="s">
        <v>16004</v>
      </c>
      <c r="C1400" s="154" t="s">
        <v>12488</v>
      </c>
      <c r="D1400" s="154" t="s">
        <v>12490</v>
      </c>
      <c r="E1400" s="154" t="s">
        <v>14324</v>
      </c>
      <c r="F1400" s="154" t="s">
        <v>14686</v>
      </c>
      <c r="G1400" s="154" t="s">
        <v>24278</v>
      </c>
      <c r="H1400" s="154" t="s">
        <v>12491</v>
      </c>
      <c r="N1400" s="154" t="s">
        <v>23840</v>
      </c>
      <c r="O1400" s="154" t="s">
        <v>23841</v>
      </c>
      <c r="P1400" s="154" t="s">
        <v>14740</v>
      </c>
      <c r="Q1400" s="154" t="s">
        <v>23435</v>
      </c>
      <c r="R1400" s="154">
        <v>0</v>
      </c>
      <c r="S1400" s="154">
        <v>0</v>
      </c>
      <c r="T1400" s="154" t="s">
        <v>14797</v>
      </c>
      <c r="U1400" s="154">
        <v>600020005</v>
      </c>
      <c r="V1400" s="154" t="s">
        <v>24277</v>
      </c>
      <c r="Z1400" s="154" t="s">
        <v>14745</v>
      </c>
      <c r="AC1400" s="154" t="s">
        <v>14746</v>
      </c>
      <c r="AD1400" s="154">
        <v>11328663541000</v>
      </c>
      <c r="AE1400" s="154" t="s">
        <v>14755</v>
      </c>
      <c r="AF1400" s="154" t="s">
        <v>14748</v>
      </c>
    </row>
    <row r="1401" spans="1:32">
      <c r="A1401" s="154" t="s">
        <v>12358</v>
      </c>
      <c r="B1401" s="154" t="s">
        <v>14305</v>
      </c>
      <c r="C1401" s="154" t="s">
        <v>12357</v>
      </c>
      <c r="D1401" s="154" t="s">
        <v>12359</v>
      </c>
      <c r="E1401" s="154" t="s">
        <v>14324</v>
      </c>
      <c r="F1401" s="154" t="s">
        <v>22343</v>
      </c>
      <c r="H1401" s="154" t="s">
        <v>12360</v>
      </c>
      <c r="N1401" s="154" t="s">
        <v>14910</v>
      </c>
      <c r="O1401" s="154" t="s">
        <v>14794</v>
      </c>
      <c r="P1401" s="154" t="s">
        <v>14740</v>
      </c>
      <c r="Q1401" s="154" t="s">
        <v>24279</v>
      </c>
      <c r="R1401" s="154">
        <v>0</v>
      </c>
      <c r="S1401" s="154">
        <v>0</v>
      </c>
      <c r="T1401" s="154" t="s">
        <v>14797</v>
      </c>
      <c r="U1401" s="154">
        <v>2830386737</v>
      </c>
      <c r="V1401" s="154" t="s">
        <v>24279</v>
      </c>
      <c r="Z1401" s="154" t="s">
        <v>14745</v>
      </c>
      <c r="AC1401" s="154" t="s">
        <v>14746</v>
      </c>
      <c r="AE1401" s="154" t="s">
        <v>14747</v>
      </c>
      <c r="AF1401" s="154" t="s">
        <v>14748</v>
      </c>
    </row>
    <row r="1402" spans="1:32">
      <c r="A1402" s="154" t="s">
        <v>8372</v>
      </c>
      <c r="B1402" s="154" t="s">
        <v>16004</v>
      </c>
      <c r="C1402" s="154" t="s">
        <v>24280</v>
      </c>
      <c r="D1402" s="154" t="s">
        <v>8373</v>
      </c>
      <c r="E1402" s="154" t="s">
        <v>14934</v>
      </c>
      <c r="F1402" s="154" t="s">
        <v>15059</v>
      </c>
      <c r="H1402" s="154" t="s">
        <v>8374</v>
      </c>
      <c r="N1402" s="154" t="s">
        <v>14812</v>
      </c>
      <c r="O1402" s="154" t="s">
        <v>14804</v>
      </c>
      <c r="P1402" s="154" t="s">
        <v>14740</v>
      </c>
      <c r="Q1402" s="154" t="s">
        <v>24281</v>
      </c>
      <c r="R1402" s="154">
        <v>0</v>
      </c>
      <c r="S1402" s="154">
        <v>0</v>
      </c>
      <c r="T1402" s="154" t="s">
        <v>24282</v>
      </c>
      <c r="U1402" s="154">
        <v>2296945534</v>
      </c>
      <c r="V1402" s="154" t="s">
        <v>8371</v>
      </c>
      <c r="Z1402" s="154" t="s">
        <v>14745</v>
      </c>
      <c r="AC1402" s="154" t="s">
        <v>14746</v>
      </c>
      <c r="AE1402" s="154" t="s">
        <v>15226</v>
      </c>
      <c r="AF1402" s="154" t="s">
        <v>14748</v>
      </c>
    </row>
    <row r="1403" spans="1:32">
      <c r="A1403" s="154" t="s">
        <v>5622</v>
      </c>
      <c r="B1403" s="154" t="s">
        <v>16004</v>
      </c>
      <c r="C1403" s="154" t="s">
        <v>24283</v>
      </c>
      <c r="D1403" s="154" t="s">
        <v>24284</v>
      </c>
      <c r="E1403" s="154" t="s">
        <v>14477</v>
      </c>
      <c r="F1403" s="154" t="s">
        <v>17025</v>
      </c>
      <c r="H1403" s="154" t="s">
        <v>5624</v>
      </c>
      <c r="I1403" s="154" t="s">
        <v>5625</v>
      </c>
      <c r="J1403" s="154" t="s">
        <v>5626</v>
      </c>
      <c r="K1403" s="154" t="s">
        <v>5625</v>
      </c>
      <c r="N1403" s="154" t="s">
        <v>14848</v>
      </c>
      <c r="O1403" s="154" t="s">
        <v>14804</v>
      </c>
      <c r="P1403" s="154" t="s">
        <v>14740</v>
      </c>
      <c r="Q1403" s="154" t="s">
        <v>2333</v>
      </c>
      <c r="R1403" s="154">
        <v>0</v>
      </c>
      <c r="S1403" s="154">
        <v>0</v>
      </c>
      <c r="T1403" s="154" t="s">
        <v>24285</v>
      </c>
      <c r="U1403" s="154" t="s">
        <v>24286</v>
      </c>
      <c r="V1403" s="154" t="s">
        <v>24287</v>
      </c>
      <c r="Z1403" s="154" t="s">
        <v>14745</v>
      </c>
      <c r="AC1403" s="154" t="s">
        <v>14746</v>
      </c>
      <c r="AD1403" s="154" t="s">
        <v>24288</v>
      </c>
      <c r="AE1403" s="154" t="s">
        <v>14746</v>
      </c>
      <c r="AF1403" s="154" t="s">
        <v>24289</v>
      </c>
    </row>
    <row r="1404" spans="1:32">
      <c r="A1404" s="154" t="s">
        <v>5097</v>
      </c>
      <c r="B1404" s="154" t="s">
        <v>14735</v>
      </c>
      <c r="C1404" s="154" t="s">
        <v>24290</v>
      </c>
      <c r="D1404" s="154" t="s">
        <v>5098</v>
      </c>
      <c r="E1404" s="154" t="s">
        <v>14704</v>
      </c>
      <c r="F1404" s="154" t="s">
        <v>14467</v>
      </c>
      <c r="H1404" s="154" t="s">
        <v>5099</v>
      </c>
      <c r="J1404" s="154" t="s">
        <v>5099</v>
      </c>
      <c r="N1404" s="154" t="s">
        <v>109</v>
      </c>
      <c r="P1404" s="154" t="s">
        <v>14740</v>
      </c>
      <c r="Q1404" s="154" t="s">
        <v>24291</v>
      </c>
      <c r="R1404" s="154" t="s">
        <v>24291</v>
      </c>
      <c r="S1404" s="154" t="s">
        <v>24291</v>
      </c>
      <c r="T1404" s="154" t="s">
        <v>14785</v>
      </c>
      <c r="U1404" s="154">
        <v>1440009188951</v>
      </c>
      <c r="V1404" s="154" t="s">
        <v>24291</v>
      </c>
      <c r="Z1404" s="154" t="s">
        <v>14745</v>
      </c>
      <c r="AC1404" s="154" t="s">
        <v>14746</v>
      </c>
      <c r="AE1404" s="154" t="s">
        <v>15226</v>
      </c>
      <c r="AF1404" s="154" t="s">
        <v>14748</v>
      </c>
    </row>
    <row r="1405" spans="1:32">
      <c r="A1405" s="154" t="s">
        <v>581</v>
      </c>
      <c r="B1405" s="154" t="s">
        <v>14735</v>
      </c>
      <c r="C1405" s="154" t="s">
        <v>580</v>
      </c>
      <c r="D1405" s="154" t="s">
        <v>582</v>
      </c>
      <c r="E1405" s="154" t="s">
        <v>6</v>
      </c>
      <c r="G1405" s="154" t="s">
        <v>14606</v>
      </c>
      <c r="H1405" s="154" t="s">
        <v>583</v>
      </c>
      <c r="J1405" s="154" t="s">
        <v>584</v>
      </c>
      <c r="M1405" s="154" t="s">
        <v>6</v>
      </c>
      <c r="N1405" s="154" t="s">
        <v>4883</v>
      </c>
      <c r="P1405" s="154" t="s">
        <v>14740</v>
      </c>
      <c r="T1405" s="154" t="s">
        <v>6</v>
      </c>
      <c r="U1405" s="154" t="s">
        <v>6</v>
      </c>
      <c r="V1405" s="154" t="s">
        <v>6</v>
      </c>
      <c r="AC1405" s="154" t="s">
        <v>14746</v>
      </c>
    </row>
    <row r="1406" spans="1:32">
      <c r="A1406" s="154" t="s">
        <v>8490</v>
      </c>
      <c r="B1406" s="154" t="s">
        <v>16004</v>
      </c>
      <c r="C1406" s="154" t="s">
        <v>24292</v>
      </c>
      <c r="D1406" s="154" t="s">
        <v>24293</v>
      </c>
      <c r="E1406" s="154" t="s">
        <v>14396</v>
      </c>
      <c r="F1406" s="154" t="s">
        <v>14397</v>
      </c>
      <c r="G1406" s="154">
        <v>0</v>
      </c>
      <c r="H1406" s="154" t="s">
        <v>8492</v>
      </c>
      <c r="I1406" s="154">
        <v>0</v>
      </c>
      <c r="J1406" s="154">
        <v>0</v>
      </c>
      <c r="K1406" s="154">
        <v>0</v>
      </c>
      <c r="M1406" s="154">
        <v>0</v>
      </c>
      <c r="N1406" s="154" t="s">
        <v>14848</v>
      </c>
      <c r="O1406" s="154" t="s">
        <v>14804</v>
      </c>
      <c r="P1406" s="154" t="s">
        <v>14740</v>
      </c>
      <c r="Q1406" s="154">
        <v>0</v>
      </c>
      <c r="R1406" s="154">
        <v>0</v>
      </c>
      <c r="S1406" s="154">
        <v>0</v>
      </c>
      <c r="T1406" s="154">
        <v>0</v>
      </c>
      <c r="U1406" s="154">
        <v>0</v>
      </c>
      <c r="V1406" s="154">
        <v>0</v>
      </c>
      <c r="W1406" s="154">
        <v>0</v>
      </c>
      <c r="X1406" s="154">
        <v>0</v>
      </c>
      <c r="Y1406" s="154">
        <v>0</v>
      </c>
      <c r="Z1406" s="154" t="s">
        <v>14745</v>
      </c>
      <c r="AA1406" s="154">
        <v>0</v>
      </c>
      <c r="AB1406" s="154">
        <v>0</v>
      </c>
      <c r="AC1406" s="154" t="s">
        <v>14746</v>
      </c>
      <c r="AE1406" s="154" t="s">
        <v>15226</v>
      </c>
      <c r="AF1406" s="154" t="s">
        <v>14748</v>
      </c>
    </row>
    <row r="1407" spans="1:32">
      <c r="A1407" s="154" t="s">
        <v>3115</v>
      </c>
      <c r="B1407" s="154" t="s">
        <v>16004</v>
      </c>
      <c r="C1407" s="154" t="s">
        <v>16467</v>
      </c>
      <c r="D1407" s="154" t="s">
        <v>16468</v>
      </c>
      <c r="E1407" s="154" t="s">
        <v>14396</v>
      </c>
      <c r="F1407" s="154" t="s">
        <v>14397</v>
      </c>
      <c r="G1407" s="154" t="s">
        <v>16469</v>
      </c>
      <c r="H1407" s="154" t="s">
        <v>16470</v>
      </c>
      <c r="I1407" s="154" t="s">
        <v>16471</v>
      </c>
      <c r="K1407" s="154" t="s">
        <v>16471</v>
      </c>
      <c r="N1407" s="154" t="s">
        <v>15926</v>
      </c>
      <c r="O1407" s="154" t="s">
        <v>15927</v>
      </c>
      <c r="P1407" s="154" t="s">
        <v>14740</v>
      </c>
      <c r="Q1407" s="154" t="s">
        <v>15048</v>
      </c>
      <c r="R1407" s="154" t="s">
        <v>1453</v>
      </c>
      <c r="S1407" s="154" t="s">
        <v>1453</v>
      </c>
      <c r="T1407" s="154" t="s">
        <v>16472</v>
      </c>
      <c r="U1407" s="154">
        <v>125006842.198</v>
      </c>
      <c r="V1407" s="154" t="s">
        <v>3114</v>
      </c>
      <c r="X1407" s="154">
        <v>2007</v>
      </c>
      <c r="Z1407" s="154" t="s">
        <v>14745</v>
      </c>
      <c r="AC1407" s="154" t="s">
        <v>14746</v>
      </c>
      <c r="AE1407" s="154" t="s">
        <v>14747</v>
      </c>
      <c r="AF1407" s="154" t="s">
        <v>14748</v>
      </c>
    </row>
    <row r="1408" spans="1:32">
      <c r="A1408" s="154" t="s">
        <v>5280</v>
      </c>
      <c r="B1408" s="154" t="s">
        <v>14735</v>
      </c>
      <c r="C1408" s="154" t="s">
        <v>24294</v>
      </c>
      <c r="D1408" s="154" t="s">
        <v>5281</v>
      </c>
      <c r="E1408" s="154" t="s">
        <v>14934</v>
      </c>
      <c r="F1408" s="154" t="s">
        <v>14935</v>
      </c>
      <c r="G1408" s="154" t="s">
        <v>24298</v>
      </c>
      <c r="H1408" s="154" t="s">
        <v>5282</v>
      </c>
      <c r="I1408" s="154" t="s">
        <v>5283</v>
      </c>
      <c r="K1408" s="154" t="s">
        <v>5283</v>
      </c>
      <c r="N1408" s="154" t="s">
        <v>15401</v>
      </c>
      <c r="O1408" s="154" t="s">
        <v>14761</v>
      </c>
      <c r="P1408" s="154" t="s">
        <v>14740</v>
      </c>
      <c r="Q1408" s="154" t="s">
        <v>24295</v>
      </c>
      <c r="R1408" s="154" t="s">
        <v>24295</v>
      </c>
      <c r="S1408" s="154" t="s">
        <v>24295</v>
      </c>
      <c r="T1408" s="154" t="s">
        <v>24296</v>
      </c>
      <c r="U1408" s="154" t="s">
        <v>24297</v>
      </c>
      <c r="V1408" s="154">
        <v>1520006522623</v>
      </c>
      <c r="W1408" s="154">
        <v>2010</v>
      </c>
      <c r="X1408" s="154">
        <v>2009</v>
      </c>
      <c r="Y1408" s="154">
        <v>0</v>
      </c>
      <c r="Z1408" s="154" t="s">
        <v>14745</v>
      </c>
      <c r="AC1408" s="154" t="s">
        <v>14746</v>
      </c>
      <c r="AE1408" s="154" t="s">
        <v>15226</v>
      </c>
      <c r="AF1408" s="154" t="s">
        <v>14748</v>
      </c>
    </row>
    <row r="1409" spans="1:32">
      <c r="A1409" s="154" t="s">
        <v>18216</v>
      </c>
      <c r="B1409" s="154" t="s">
        <v>16004</v>
      </c>
      <c r="C1409" s="154" t="s">
        <v>24299</v>
      </c>
      <c r="D1409" s="154" t="s">
        <v>8762</v>
      </c>
      <c r="E1409" s="154" t="s">
        <v>14934</v>
      </c>
      <c r="F1409" s="154" t="s">
        <v>15059</v>
      </c>
      <c r="G1409" s="154" t="s">
        <v>24305</v>
      </c>
      <c r="H1409" s="154" t="s">
        <v>8763</v>
      </c>
      <c r="I1409" s="154" t="s">
        <v>8764</v>
      </c>
      <c r="J1409" s="154" t="s">
        <v>8725</v>
      </c>
      <c r="K1409" s="154" t="s">
        <v>8764</v>
      </c>
      <c r="N1409" s="154" t="s">
        <v>14957</v>
      </c>
      <c r="O1409" s="154" t="s">
        <v>14767</v>
      </c>
      <c r="P1409" s="154" t="s">
        <v>14795</v>
      </c>
      <c r="Q1409" s="154" t="s">
        <v>24300</v>
      </c>
      <c r="R1409" s="154" t="s">
        <v>24301</v>
      </c>
      <c r="S1409" s="154" t="s">
        <v>8721</v>
      </c>
      <c r="T1409" s="154" t="s">
        <v>14742</v>
      </c>
      <c r="U1409" s="154" t="s">
        <v>24302</v>
      </c>
      <c r="V1409" s="154" t="s">
        <v>24303</v>
      </c>
      <c r="W1409" s="154">
        <v>2014</v>
      </c>
      <c r="X1409" s="154">
        <v>2004</v>
      </c>
      <c r="Y1409" s="154" t="s">
        <v>1453</v>
      </c>
      <c r="Z1409" s="154" t="s">
        <v>14745</v>
      </c>
      <c r="AB1409" s="154">
        <v>34</v>
      </c>
      <c r="AC1409" s="154" t="s">
        <v>14746</v>
      </c>
      <c r="AD1409" s="154" t="s">
        <v>24304</v>
      </c>
      <c r="AE1409" s="154" t="s">
        <v>14746</v>
      </c>
      <c r="AF1409" s="154" t="s">
        <v>16903</v>
      </c>
    </row>
    <row r="1410" spans="1:32">
      <c r="A1410" s="154" t="s">
        <v>8765</v>
      </c>
      <c r="B1410" s="154" t="s">
        <v>16004</v>
      </c>
      <c r="C1410" s="154" t="s">
        <v>24299</v>
      </c>
      <c r="D1410" s="154" t="s">
        <v>8762</v>
      </c>
      <c r="E1410" s="154" t="s">
        <v>14934</v>
      </c>
      <c r="F1410" s="154" t="s">
        <v>15059</v>
      </c>
      <c r="G1410" s="154" t="s">
        <v>24305</v>
      </c>
      <c r="H1410" s="154" t="s">
        <v>8763</v>
      </c>
      <c r="I1410" s="154" t="s">
        <v>8764</v>
      </c>
      <c r="J1410" s="154" t="s">
        <v>8725</v>
      </c>
      <c r="K1410" s="154" t="s">
        <v>8764</v>
      </c>
      <c r="N1410" s="154" t="s">
        <v>14957</v>
      </c>
      <c r="O1410" s="154" t="s">
        <v>14767</v>
      </c>
      <c r="P1410" s="154" t="s">
        <v>14795</v>
      </c>
      <c r="Q1410" s="154" t="s">
        <v>24300</v>
      </c>
      <c r="R1410" s="154" t="s">
        <v>24301</v>
      </c>
      <c r="S1410" s="154" t="s">
        <v>8721</v>
      </c>
      <c r="T1410" s="154" t="s">
        <v>14742</v>
      </c>
      <c r="U1410" s="154" t="s">
        <v>24302</v>
      </c>
      <c r="V1410" s="154" t="s">
        <v>24303</v>
      </c>
      <c r="W1410" s="154">
        <v>2014</v>
      </c>
      <c r="X1410" s="154">
        <v>2004</v>
      </c>
      <c r="Y1410" s="154" t="s">
        <v>1453</v>
      </c>
      <c r="Z1410" s="154" t="s">
        <v>14745</v>
      </c>
      <c r="AB1410" s="154">
        <v>34</v>
      </c>
      <c r="AC1410" s="154" t="s">
        <v>15226</v>
      </c>
      <c r="AD1410" s="154" t="s">
        <v>24304</v>
      </c>
      <c r="AE1410" s="154" t="s">
        <v>14746</v>
      </c>
      <c r="AF1410" s="154" t="s">
        <v>16903</v>
      </c>
    </row>
    <row r="1411" spans="1:32">
      <c r="A1411" s="154" t="s">
        <v>3101</v>
      </c>
      <c r="B1411" s="154" t="s">
        <v>16004</v>
      </c>
      <c r="C1411" s="154" t="s">
        <v>24306</v>
      </c>
      <c r="D1411" s="154" t="s">
        <v>3102</v>
      </c>
      <c r="E1411" s="154" t="s">
        <v>15392</v>
      </c>
      <c r="G1411" s="154" t="s">
        <v>14606</v>
      </c>
      <c r="H1411" s="154" t="s">
        <v>3103</v>
      </c>
      <c r="I1411" s="154" t="s">
        <v>3104</v>
      </c>
      <c r="J1411" s="154" t="s">
        <v>3105</v>
      </c>
      <c r="K1411" s="154" t="s">
        <v>3104</v>
      </c>
      <c r="N1411" s="154" t="s">
        <v>6321</v>
      </c>
      <c r="P1411" s="154" t="s">
        <v>14740</v>
      </c>
      <c r="Q1411" s="154" t="s">
        <v>6394</v>
      </c>
      <c r="T1411" s="154" t="s">
        <v>24307</v>
      </c>
      <c r="U1411" s="154" t="s">
        <v>24308</v>
      </c>
      <c r="V1411" s="154" t="s">
        <v>24309</v>
      </c>
      <c r="Z1411" s="154" t="s">
        <v>14745</v>
      </c>
      <c r="AC1411" s="154" t="s">
        <v>14746</v>
      </c>
    </row>
    <row r="1412" spans="1:32">
      <c r="A1412" s="154" t="s">
        <v>7125</v>
      </c>
      <c r="B1412" s="154" t="s">
        <v>14735</v>
      </c>
      <c r="C1412" s="154" t="s">
        <v>24310</v>
      </c>
      <c r="D1412" s="154" t="s">
        <v>7126</v>
      </c>
      <c r="E1412" s="154" t="s">
        <v>14324</v>
      </c>
      <c r="F1412" s="154" t="s">
        <v>15378</v>
      </c>
      <c r="G1412" s="154" t="s">
        <v>24312</v>
      </c>
      <c r="H1412" s="154">
        <v>81315385590</v>
      </c>
      <c r="N1412" s="154" t="s">
        <v>15129</v>
      </c>
      <c r="O1412" s="154" t="s">
        <v>14794</v>
      </c>
      <c r="P1412" s="154" t="s">
        <v>14740</v>
      </c>
      <c r="Q1412" s="154" t="s">
        <v>24311</v>
      </c>
      <c r="R1412" s="154" t="s">
        <v>4816</v>
      </c>
      <c r="S1412" s="154" t="s">
        <v>4816</v>
      </c>
      <c r="T1412" s="154" t="s">
        <v>14850</v>
      </c>
      <c r="U1412" s="154">
        <v>114401003645507</v>
      </c>
      <c r="V1412" s="154" t="s">
        <v>24311</v>
      </c>
      <c r="Z1412" s="154" t="s">
        <v>14745</v>
      </c>
      <c r="AC1412" s="154" t="s">
        <v>14746</v>
      </c>
      <c r="AE1412" s="154" t="s">
        <v>15226</v>
      </c>
      <c r="AF1412" s="154" t="s">
        <v>14748</v>
      </c>
    </row>
    <row r="1413" spans="1:32">
      <c r="A1413" s="154" t="s">
        <v>18217</v>
      </c>
      <c r="B1413" s="154" t="s">
        <v>16004</v>
      </c>
      <c r="C1413" s="154" t="s">
        <v>24313</v>
      </c>
      <c r="D1413" s="154" t="s">
        <v>24317</v>
      </c>
      <c r="E1413" s="154" t="s">
        <v>14333</v>
      </c>
      <c r="F1413" s="154" t="s">
        <v>24319</v>
      </c>
      <c r="G1413" s="154" t="s">
        <v>24320</v>
      </c>
      <c r="H1413" s="154" t="s">
        <v>24314</v>
      </c>
      <c r="I1413" s="154" t="s">
        <v>24315</v>
      </c>
      <c r="J1413" s="154" t="s">
        <v>24316</v>
      </c>
      <c r="K1413" s="154" t="s">
        <v>24315</v>
      </c>
      <c r="M1413" s="154" t="s">
        <v>1453</v>
      </c>
      <c r="N1413" s="154" t="s">
        <v>15434</v>
      </c>
      <c r="O1413" s="154" t="s">
        <v>14804</v>
      </c>
      <c r="P1413" s="154" t="s">
        <v>14795</v>
      </c>
      <c r="Q1413" s="154" t="s">
        <v>24318</v>
      </c>
      <c r="R1413" s="154" t="s">
        <v>1453</v>
      </c>
      <c r="S1413" s="154" t="s">
        <v>1453</v>
      </c>
      <c r="T1413" s="154" t="s">
        <v>1453</v>
      </c>
      <c r="U1413" s="154" t="s">
        <v>1453</v>
      </c>
      <c r="V1413" s="154" t="s">
        <v>1453</v>
      </c>
      <c r="W1413" s="154" t="s">
        <v>1453</v>
      </c>
      <c r="X1413" s="154" t="s">
        <v>1453</v>
      </c>
      <c r="Y1413" s="154" t="s">
        <v>1453</v>
      </c>
      <c r="Z1413" s="154" t="s">
        <v>14745</v>
      </c>
      <c r="AB1413" s="154" t="s">
        <v>1453</v>
      </c>
      <c r="AC1413" s="154" t="s">
        <v>14746</v>
      </c>
      <c r="AE1413" s="154" t="s">
        <v>14747</v>
      </c>
      <c r="AF1413" s="154" t="s">
        <v>14748</v>
      </c>
    </row>
    <row r="1414" spans="1:32">
      <c r="A1414" s="154" t="s">
        <v>18218</v>
      </c>
      <c r="B1414" s="154" t="s">
        <v>16004</v>
      </c>
      <c r="C1414" s="154" t="s">
        <v>24321</v>
      </c>
      <c r="D1414" s="154" t="s">
        <v>24322</v>
      </c>
      <c r="E1414" s="154" t="s">
        <v>15392</v>
      </c>
      <c r="F1414" s="154" t="s">
        <v>15378</v>
      </c>
      <c r="G1414" s="154" t="s">
        <v>24325</v>
      </c>
      <c r="H1414" s="154" t="s">
        <v>12970</v>
      </c>
      <c r="N1414" s="154" t="s">
        <v>15771</v>
      </c>
      <c r="O1414" s="154" t="s">
        <v>14988</v>
      </c>
      <c r="P1414" s="154" t="s">
        <v>14740</v>
      </c>
      <c r="Q1414" s="154" t="s">
        <v>24323</v>
      </c>
      <c r="R1414" s="154">
        <v>0</v>
      </c>
      <c r="S1414" s="154">
        <v>0</v>
      </c>
      <c r="T1414" s="154" t="s">
        <v>14850</v>
      </c>
      <c r="U1414" s="154">
        <v>5301005935300</v>
      </c>
      <c r="V1414" s="154" t="s">
        <v>24324</v>
      </c>
      <c r="Z1414" s="154" t="s">
        <v>14745</v>
      </c>
      <c r="AC1414" s="154" t="s">
        <v>14746</v>
      </c>
      <c r="AE1414" s="154" t="s">
        <v>14747</v>
      </c>
      <c r="AF1414" s="154" t="s">
        <v>14748</v>
      </c>
    </row>
    <row r="1415" spans="1:32">
      <c r="A1415" s="154" t="s">
        <v>15098</v>
      </c>
      <c r="B1415" s="154" t="s">
        <v>14307</v>
      </c>
      <c r="C1415" s="154" t="s">
        <v>15099</v>
      </c>
      <c r="D1415" s="154" t="s">
        <v>15100</v>
      </c>
      <c r="E1415" s="154" t="s">
        <v>14934</v>
      </c>
      <c r="F1415" s="154" t="s">
        <v>15059</v>
      </c>
      <c r="G1415" s="154" t="s">
        <v>15101</v>
      </c>
      <c r="H1415" s="154" t="s">
        <v>15102</v>
      </c>
      <c r="N1415" s="154" t="s">
        <v>15096</v>
      </c>
      <c r="O1415" s="154" t="s">
        <v>14767</v>
      </c>
      <c r="P1415" s="154" t="s">
        <v>14740</v>
      </c>
      <c r="Q1415" s="154" t="s">
        <v>15099</v>
      </c>
      <c r="R1415" s="154" t="s">
        <v>1453</v>
      </c>
      <c r="S1415" s="154" t="s">
        <v>1453</v>
      </c>
      <c r="T1415" s="154" t="s">
        <v>14900</v>
      </c>
      <c r="U1415" s="154" t="s">
        <v>15103</v>
      </c>
      <c r="V1415" s="154" t="s">
        <v>15099</v>
      </c>
      <c r="Z1415" s="154" t="s">
        <v>14745</v>
      </c>
      <c r="AC1415" s="154" t="s">
        <v>14746</v>
      </c>
      <c r="AE1415" s="154" t="s">
        <v>14747</v>
      </c>
      <c r="AF1415" s="154" t="s">
        <v>14748</v>
      </c>
    </row>
    <row r="1416" spans="1:32">
      <c r="A1416" s="154" t="s">
        <v>2994</v>
      </c>
      <c r="B1416" s="154" t="s">
        <v>15303</v>
      </c>
      <c r="C1416" s="154" t="s">
        <v>24326</v>
      </c>
      <c r="D1416" s="154" t="s">
        <v>2995</v>
      </c>
      <c r="E1416" s="154" t="s">
        <v>14934</v>
      </c>
      <c r="G1416" s="154" t="s">
        <v>14606</v>
      </c>
      <c r="H1416" s="154" t="s">
        <v>2996</v>
      </c>
      <c r="N1416" s="154" t="s">
        <v>470</v>
      </c>
      <c r="P1416" s="154" t="s">
        <v>14740</v>
      </c>
      <c r="Q1416" s="154" t="s">
        <v>24327</v>
      </c>
      <c r="T1416" s="154" t="s">
        <v>2749</v>
      </c>
      <c r="U1416" s="154" t="s">
        <v>6394</v>
      </c>
      <c r="V1416" s="154" t="s">
        <v>6394</v>
      </c>
      <c r="AC1416" s="154" t="s">
        <v>14746</v>
      </c>
    </row>
    <row r="1417" spans="1:32">
      <c r="A1417" s="154" t="s">
        <v>9565</v>
      </c>
      <c r="B1417" s="154" t="s">
        <v>15303</v>
      </c>
      <c r="C1417" s="154" t="s">
        <v>24328</v>
      </c>
      <c r="D1417" s="154" t="s">
        <v>24329</v>
      </c>
      <c r="E1417" s="154" t="s">
        <v>15693</v>
      </c>
      <c r="F1417" s="154" t="s">
        <v>14410</v>
      </c>
      <c r="G1417" s="154" t="s">
        <v>24333</v>
      </c>
      <c r="H1417" s="154">
        <v>0</v>
      </c>
      <c r="I1417" s="154">
        <v>0</v>
      </c>
      <c r="J1417" s="154">
        <v>0</v>
      </c>
      <c r="K1417" s="154">
        <v>0</v>
      </c>
      <c r="M1417" s="154" t="s">
        <v>24330</v>
      </c>
      <c r="N1417" s="154" t="s">
        <v>19937</v>
      </c>
      <c r="O1417" s="154" t="s">
        <v>18683</v>
      </c>
      <c r="P1417" s="154" t="s">
        <v>14740</v>
      </c>
      <c r="Q1417" s="154" t="s">
        <v>24331</v>
      </c>
      <c r="R1417" s="154">
        <v>0</v>
      </c>
      <c r="S1417" s="154">
        <v>0</v>
      </c>
      <c r="T1417" s="154" t="s">
        <v>14900</v>
      </c>
      <c r="U1417" s="154">
        <v>567001019009538</v>
      </c>
      <c r="V1417" s="154" t="s">
        <v>24332</v>
      </c>
      <c r="W1417" s="154">
        <v>0</v>
      </c>
      <c r="X1417" s="154">
        <v>0</v>
      </c>
      <c r="Y1417" s="154">
        <v>0</v>
      </c>
      <c r="Z1417" s="154" t="s">
        <v>14745</v>
      </c>
      <c r="AA1417" s="154">
        <v>0</v>
      </c>
      <c r="AB1417" s="154">
        <v>0</v>
      </c>
      <c r="AC1417" s="154" t="s">
        <v>14746</v>
      </c>
      <c r="AE1417" s="154" t="s">
        <v>14747</v>
      </c>
      <c r="AF1417" s="154" t="s">
        <v>14748</v>
      </c>
    </row>
    <row r="1418" spans="1:32">
      <c r="A1418" s="154" t="s">
        <v>1115</v>
      </c>
      <c r="B1418" s="154" t="s">
        <v>19269</v>
      </c>
      <c r="C1418" s="154" t="s">
        <v>1114</v>
      </c>
      <c r="D1418" s="154" t="s">
        <v>1116</v>
      </c>
      <c r="E1418" s="154" t="s">
        <v>6</v>
      </c>
      <c r="G1418" s="154" t="s">
        <v>14606</v>
      </c>
      <c r="H1418" s="154" t="s">
        <v>1117</v>
      </c>
      <c r="J1418" s="154" t="s">
        <v>1118</v>
      </c>
      <c r="N1418" s="154" t="s">
        <v>24334</v>
      </c>
      <c r="P1418" s="154" t="s">
        <v>24335</v>
      </c>
      <c r="T1418" s="154" t="s">
        <v>6</v>
      </c>
      <c r="U1418" s="154" t="s">
        <v>6</v>
      </c>
      <c r="V1418" s="154" t="s">
        <v>6</v>
      </c>
      <c r="AC1418" s="154" t="s">
        <v>14746</v>
      </c>
    </row>
    <row r="1419" spans="1:32">
      <c r="A1419" s="154" t="s">
        <v>14653</v>
      </c>
      <c r="B1419" s="154" t="s">
        <v>14735</v>
      </c>
      <c r="C1419" s="154" t="s">
        <v>14660</v>
      </c>
      <c r="D1419" s="154" t="s">
        <v>14858</v>
      </c>
      <c r="E1419" s="154" t="s">
        <v>14665</v>
      </c>
      <c r="F1419" s="154" t="s">
        <v>14483</v>
      </c>
      <c r="G1419" s="154" t="s">
        <v>14671</v>
      </c>
      <c r="H1419" s="154" t="s">
        <v>14859</v>
      </c>
      <c r="N1419" s="154" t="s">
        <v>14860</v>
      </c>
      <c r="O1419" s="154" t="s">
        <v>14804</v>
      </c>
      <c r="P1419" s="154" t="s">
        <v>14740</v>
      </c>
      <c r="Q1419" s="154" t="s">
        <v>14861</v>
      </c>
      <c r="R1419" s="154" t="s">
        <v>1453</v>
      </c>
      <c r="S1419" s="154" t="s">
        <v>1453</v>
      </c>
      <c r="T1419" s="154" t="s">
        <v>14862</v>
      </c>
      <c r="U1419" s="154" t="s">
        <v>14863</v>
      </c>
      <c r="V1419" s="154" t="s">
        <v>14864</v>
      </c>
      <c r="Z1419" s="154" t="s">
        <v>14745</v>
      </c>
      <c r="AC1419" s="154" t="s">
        <v>14746</v>
      </c>
      <c r="AE1419" s="154" t="s">
        <v>14747</v>
      </c>
      <c r="AF1419" s="154" t="s">
        <v>14748</v>
      </c>
    </row>
    <row r="1420" spans="1:32">
      <c r="A1420" s="154" t="s">
        <v>16475</v>
      </c>
      <c r="B1420" s="154" t="s">
        <v>16004</v>
      </c>
      <c r="C1420" s="154" t="s">
        <v>16476</v>
      </c>
      <c r="D1420" s="154" t="s">
        <v>16477</v>
      </c>
      <c r="E1420" s="154" t="s">
        <v>14477</v>
      </c>
      <c r="F1420" s="154" t="s">
        <v>14325</v>
      </c>
      <c r="H1420" s="154" t="s">
        <v>16478</v>
      </c>
      <c r="I1420" s="154" t="s">
        <v>1453</v>
      </c>
      <c r="J1420" s="154" t="s">
        <v>1453</v>
      </c>
      <c r="K1420" s="154" t="s">
        <v>1453</v>
      </c>
      <c r="M1420" s="154" t="s">
        <v>16479</v>
      </c>
      <c r="N1420" s="154" t="s">
        <v>15711</v>
      </c>
      <c r="O1420" s="154" t="s">
        <v>14951</v>
      </c>
      <c r="P1420" s="154" t="s">
        <v>14740</v>
      </c>
      <c r="Q1420" s="154" t="s">
        <v>16480</v>
      </c>
      <c r="R1420" s="154">
        <v>313520189</v>
      </c>
      <c r="S1420" s="154" t="s">
        <v>1453</v>
      </c>
      <c r="T1420" s="154" t="s">
        <v>1453</v>
      </c>
      <c r="U1420" s="154" t="s">
        <v>1453</v>
      </c>
      <c r="V1420" s="154" t="s">
        <v>1453</v>
      </c>
      <c r="W1420" s="154" t="s">
        <v>1453</v>
      </c>
      <c r="X1420" s="154" t="s">
        <v>1453</v>
      </c>
      <c r="Z1420" s="154" t="s">
        <v>14745</v>
      </c>
      <c r="AC1420" s="154" t="s">
        <v>14746</v>
      </c>
      <c r="AE1420" s="154" t="s">
        <v>14747</v>
      </c>
      <c r="AF1420" s="154" t="s">
        <v>14748</v>
      </c>
    </row>
    <row r="1421" spans="1:32">
      <c r="A1421" s="154" t="s">
        <v>2853</v>
      </c>
      <c r="B1421" s="154" t="s">
        <v>16004</v>
      </c>
      <c r="C1421" s="154" t="s">
        <v>24336</v>
      </c>
      <c r="D1421" s="154" t="s">
        <v>2854</v>
      </c>
      <c r="E1421" s="154" t="s">
        <v>20319</v>
      </c>
      <c r="G1421" s="154" t="s">
        <v>14606</v>
      </c>
      <c r="H1421" s="154" t="s">
        <v>2855</v>
      </c>
      <c r="J1421" s="154" t="s">
        <v>2856</v>
      </c>
      <c r="N1421" s="154" t="s">
        <v>109</v>
      </c>
      <c r="P1421" s="154" t="s">
        <v>14740</v>
      </c>
      <c r="Q1421" s="154" t="s">
        <v>24337</v>
      </c>
      <c r="T1421" s="154" t="s">
        <v>204</v>
      </c>
      <c r="U1421" s="154" t="s">
        <v>204</v>
      </c>
      <c r="V1421" s="154" t="s">
        <v>204</v>
      </c>
      <c r="AC1421" s="154" t="s">
        <v>14746</v>
      </c>
    </row>
    <row r="1422" spans="1:32">
      <c r="A1422" s="154" t="s">
        <v>1687</v>
      </c>
      <c r="B1422" s="154" t="s">
        <v>16004</v>
      </c>
      <c r="C1422" s="154" t="s">
        <v>24338</v>
      </c>
      <c r="D1422" s="154" t="s">
        <v>1688</v>
      </c>
      <c r="E1422" s="154" t="s">
        <v>14934</v>
      </c>
      <c r="F1422" s="154" t="s">
        <v>18814</v>
      </c>
      <c r="G1422" s="154" t="s">
        <v>14606</v>
      </c>
      <c r="H1422" s="154" t="s">
        <v>1689</v>
      </c>
      <c r="J1422" s="154" t="s">
        <v>1689</v>
      </c>
      <c r="N1422" s="154" t="s">
        <v>469</v>
      </c>
      <c r="P1422" s="154" t="s">
        <v>14740</v>
      </c>
      <c r="Q1422" s="154" t="s">
        <v>7016</v>
      </c>
      <c r="T1422" s="154" t="s">
        <v>14785</v>
      </c>
      <c r="U1422" s="154" t="s">
        <v>7016</v>
      </c>
      <c r="V1422" s="154" t="s">
        <v>24339</v>
      </c>
      <c r="AC1422" s="154" t="s">
        <v>15226</v>
      </c>
    </row>
    <row r="1423" spans="1:32">
      <c r="A1423" s="154" t="s">
        <v>12090</v>
      </c>
      <c r="B1423" s="154" t="s">
        <v>16004</v>
      </c>
      <c r="C1423" s="154" t="s">
        <v>12089</v>
      </c>
      <c r="D1423" s="154" t="s">
        <v>12091</v>
      </c>
      <c r="E1423" s="154" t="s">
        <v>14276</v>
      </c>
      <c r="F1423" s="154" t="s">
        <v>14486</v>
      </c>
      <c r="H1423" s="154" t="s">
        <v>12092</v>
      </c>
      <c r="I1423" s="154" t="s">
        <v>12093</v>
      </c>
      <c r="K1423" s="154" t="s">
        <v>12093</v>
      </c>
      <c r="N1423" s="154" t="s">
        <v>15519</v>
      </c>
      <c r="O1423" s="154" t="s">
        <v>14833</v>
      </c>
      <c r="P1423" s="154" t="s">
        <v>14740</v>
      </c>
      <c r="Q1423" s="154" t="s">
        <v>15418</v>
      </c>
      <c r="R1423" s="154">
        <v>0</v>
      </c>
      <c r="S1423" s="154">
        <v>0</v>
      </c>
      <c r="T1423" s="154" t="s">
        <v>24340</v>
      </c>
      <c r="U1423" s="154" t="s">
        <v>24340</v>
      </c>
      <c r="V1423" s="154" t="s">
        <v>24340</v>
      </c>
      <c r="Z1423" s="154" t="s">
        <v>14745</v>
      </c>
      <c r="AC1423" s="154" t="s">
        <v>14746</v>
      </c>
      <c r="AD1423" s="154">
        <v>76406266711000</v>
      </c>
      <c r="AE1423" s="154" t="s">
        <v>14755</v>
      </c>
      <c r="AF1423" s="154" t="s">
        <v>14748</v>
      </c>
    </row>
    <row r="1424" spans="1:32">
      <c r="A1424" s="154" t="s">
        <v>10999</v>
      </c>
      <c r="B1424" s="154" t="s">
        <v>16004</v>
      </c>
      <c r="C1424" s="154" t="s">
        <v>10998</v>
      </c>
      <c r="D1424" s="154" t="s">
        <v>11000</v>
      </c>
      <c r="E1424" s="154" t="s">
        <v>14276</v>
      </c>
      <c r="F1424" s="154" t="s">
        <v>17038</v>
      </c>
      <c r="G1424" s="154" t="s">
        <v>24344</v>
      </c>
      <c r="H1424" s="154" t="s">
        <v>11001</v>
      </c>
      <c r="N1424" s="154" t="s">
        <v>14848</v>
      </c>
      <c r="O1424" s="154" t="s">
        <v>14804</v>
      </c>
      <c r="P1424" s="154" t="s">
        <v>14740</v>
      </c>
      <c r="Q1424" s="154" t="s">
        <v>24341</v>
      </c>
      <c r="R1424" s="154">
        <v>0</v>
      </c>
      <c r="S1424" s="154">
        <v>0</v>
      </c>
      <c r="T1424" s="154" t="s">
        <v>14797</v>
      </c>
      <c r="U1424" s="154" t="s">
        <v>24342</v>
      </c>
      <c r="V1424" s="154" t="s">
        <v>24343</v>
      </c>
      <c r="Z1424" s="154" t="s">
        <v>14745</v>
      </c>
      <c r="AC1424" s="154" t="s">
        <v>14746</v>
      </c>
      <c r="AE1424" s="154" t="s">
        <v>14747</v>
      </c>
      <c r="AF1424" s="154" t="s">
        <v>14748</v>
      </c>
    </row>
    <row r="1425" spans="1:32">
      <c r="A1425" s="154" t="s">
        <v>18219</v>
      </c>
      <c r="B1425" s="154" t="s">
        <v>15303</v>
      </c>
      <c r="C1425" s="154" t="s">
        <v>24345</v>
      </c>
      <c r="D1425" s="154" t="s">
        <v>24348</v>
      </c>
      <c r="E1425" s="154" t="s">
        <v>16141</v>
      </c>
      <c r="F1425" s="154" t="s">
        <v>16523</v>
      </c>
      <c r="G1425" s="154" t="s">
        <v>24352</v>
      </c>
      <c r="H1425" s="154" t="s">
        <v>24346</v>
      </c>
      <c r="I1425" s="154" t="s">
        <v>24347</v>
      </c>
      <c r="K1425" s="154" t="s">
        <v>24347</v>
      </c>
      <c r="N1425" s="154" t="s">
        <v>14803</v>
      </c>
      <c r="O1425" s="154" t="s">
        <v>14804</v>
      </c>
      <c r="P1425" s="154" t="s">
        <v>14740</v>
      </c>
      <c r="Q1425" s="154" t="s">
        <v>24349</v>
      </c>
      <c r="R1425" s="154" t="s">
        <v>1453</v>
      </c>
      <c r="S1425" s="154" t="s">
        <v>1453</v>
      </c>
      <c r="T1425" s="154" t="s">
        <v>15258</v>
      </c>
      <c r="U1425" s="154">
        <v>9887757622123080</v>
      </c>
      <c r="V1425" s="154" t="s">
        <v>24350</v>
      </c>
      <c r="W1425" s="154" t="s">
        <v>1453</v>
      </c>
      <c r="X1425" s="154" t="s">
        <v>1453</v>
      </c>
      <c r="Y1425" s="154" t="s">
        <v>1453</v>
      </c>
      <c r="Z1425" s="154" t="s">
        <v>14745</v>
      </c>
      <c r="AA1425" s="154" t="s">
        <v>1453</v>
      </c>
      <c r="AB1425" s="154" t="s">
        <v>1453</v>
      </c>
      <c r="AC1425" s="154" t="s">
        <v>14746</v>
      </c>
      <c r="AD1425" s="154" t="s">
        <v>24351</v>
      </c>
      <c r="AE1425" s="154" t="s">
        <v>14747</v>
      </c>
      <c r="AF1425" s="154" t="s">
        <v>14748</v>
      </c>
    </row>
    <row r="1426" spans="1:32">
      <c r="A1426" s="154" t="s">
        <v>10108</v>
      </c>
      <c r="B1426" s="154" t="s">
        <v>16004</v>
      </c>
      <c r="C1426" s="154" t="s">
        <v>24353</v>
      </c>
      <c r="D1426" s="154" t="s">
        <v>24356</v>
      </c>
      <c r="E1426" s="154" t="s">
        <v>14276</v>
      </c>
      <c r="F1426" s="154" t="s">
        <v>15336</v>
      </c>
      <c r="G1426" s="154" t="s">
        <v>24358</v>
      </c>
      <c r="H1426" s="154" t="s">
        <v>24354</v>
      </c>
      <c r="I1426" s="154" t="s">
        <v>10111</v>
      </c>
      <c r="J1426" s="154" t="s">
        <v>24355</v>
      </c>
      <c r="K1426" s="154" t="s">
        <v>10111</v>
      </c>
      <c r="M1426" s="154" t="s">
        <v>24357</v>
      </c>
      <c r="N1426" s="154" t="s">
        <v>14910</v>
      </c>
      <c r="O1426" s="154" t="s">
        <v>14794</v>
      </c>
      <c r="P1426" s="154" t="s">
        <v>14740</v>
      </c>
      <c r="Q1426" s="154">
        <v>0</v>
      </c>
      <c r="R1426" s="154">
        <v>0</v>
      </c>
      <c r="S1426" s="154">
        <v>0</v>
      </c>
      <c r="T1426" s="154">
        <v>0</v>
      </c>
      <c r="U1426" s="154">
        <v>0</v>
      </c>
      <c r="V1426" s="154">
        <v>0</v>
      </c>
      <c r="W1426" s="154">
        <v>0</v>
      </c>
      <c r="X1426" s="154">
        <v>0</v>
      </c>
      <c r="Y1426" s="154">
        <v>0</v>
      </c>
      <c r="Z1426" s="154" t="s">
        <v>14745</v>
      </c>
      <c r="AA1426" s="154">
        <v>0</v>
      </c>
      <c r="AB1426" s="154">
        <v>0</v>
      </c>
      <c r="AC1426" s="154" t="s">
        <v>14746</v>
      </c>
      <c r="AE1426" s="154" t="s">
        <v>15226</v>
      </c>
      <c r="AF1426" s="154" t="s">
        <v>14748</v>
      </c>
    </row>
    <row r="1427" spans="1:32">
      <c r="A1427" s="154" t="s">
        <v>6744</v>
      </c>
      <c r="B1427" s="154" t="s">
        <v>14735</v>
      </c>
      <c r="C1427" s="154" t="s">
        <v>24359</v>
      </c>
      <c r="D1427" s="154" t="s">
        <v>6745</v>
      </c>
      <c r="E1427" s="154" t="s">
        <v>14333</v>
      </c>
      <c r="F1427" s="154" t="s">
        <v>14325</v>
      </c>
      <c r="G1427" s="154" t="s">
        <v>24364</v>
      </c>
      <c r="H1427" s="154" t="s">
        <v>6746</v>
      </c>
      <c r="I1427" s="154" t="s">
        <v>6747</v>
      </c>
      <c r="J1427" s="154" t="s">
        <v>6748</v>
      </c>
      <c r="K1427" s="154" t="s">
        <v>6747</v>
      </c>
      <c r="N1427" s="154" t="s">
        <v>19556</v>
      </c>
      <c r="O1427" s="154" t="s">
        <v>14988</v>
      </c>
      <c r="P1427" s="154" t="s">
        <v>14740</v>
      </c>
      <c r="Q1427" s="154" t="s">
        <v>24360</v>
      </c>
      <c r="R1427" s="154" t="s">
        <v>24360</v>
      </c>
      <c r="S1427" s="154" t="s">
        <v>24361</v>
      </c>
      <c r="T1427" s="154" t="s">
        <v>19558</v>
      </c>
      <c r="U1427" s="154" t="s">
        <v>24362</v>
      </c>
      <c r="V1427" s="154" t="s">
        <v>24363</v>
      </c>
      <c r="Z1427" s="154" t="s">
        <v>14745</v>
      </c>
      <c r="AC1427" s="154" t="s">
        <v>14746</v>
      </c>
      <c r="AD1427" s="154">
        <v>12622205128000</v>
      </c>
      <c r="AE1427" s="154" t="s">
        <v>14746</v>
      </c>
      <c r="AF1427" s="154" t="s">
        <v>16903</v>
      </c>
    </row>
    <row r="1428" spans="1:32">
      <c r="A1428" s="154" t="s">
        <v>4205</v>
      </c>
      <c r="B1428" s="154" t="s">
        <v>16004</v>
      </c>
      <c r="C1428" s="154" t="s">
        <v>24365</v>
      </c>
      <c r="D1428" s="154" t="s">
        <v>24367</v>
      </c>
      <c r="E1428" s="154" t="s">
        <v>14396</v>
      </c>
      <c r="G1428" s="154" t="s">
        <v>14606</v>
      </c>
      <c r="H1428" s="154" t="s">
        <v>4207</v>
      </c>
      <c r="I1428" s="154" t="s">
        <v>4208</v>
      </c>
      <c r="J1428" s="154" t="s">
        <v>4209</v>
      </c>
      <c r="K1428" s="154" t="s">
        <v>4208</v>
      </c>
      <c r="L1428" s="154" t="s">
        <v>24366</v>
      </c>
      <c r="N1428" s="154" t="s">
        <v>19835</v>
      </c>
      <c r="P1428" s="154" t="s">
        <v>14740</v>
      </c>
      <c r="Q1428" s="154" t="s">
        <v>204</v>
      </c>
      <c r="T1428" s="154" t="s">
        <v>24368</v>
      </c>
      <c r="U1428" s="154">
        <v>4090218218</v>
      </c>
      <c r="V1428" s="154" t="s">
        <v>24369</v>
      </c>
      <c r="W1428" s="154" t="s">
        <v>204</v>
      </c>
      <c r="X1428" s="154" t="s">
        <v>204</v>
      </c>
      <c r="Y1428" s="154" t="s">
        <v>204</v>
      </c>
      <c r="Z1428" s="154" t="s">
        <v>14745</v>
      </c>
      <c r="AA1428" s="154" t="s">
        <v>204</v>
      </c>
      <c r="AB1428" s="154" t="s">
        <v>204</v>
      </c>
      <c r="AC1428" s="154" t="s">
        <v>14746</v>
      </c>
    </row>
    <row r="1429" spans="1:32">
      <c r="A1429" s="154" t="s">
        <v>18220</v>
      </c>
      <c r="B1429" s="154" t="s">
        <v>16004</v>
      </c>
      <c r="C1429" s="154" t="s">
        <v>24370</v>
      </c>
      <c r="D1429" s="154" t="s">
        <v>24371</v>
      </c>
      <c r="E1429" s="154" t="s">
        <v>14477</v>
      </c>
      <c r="F1429" s="154" t="s">
        <v>14325</v>
      </c>
      <c r="G1429" s="154" t="s">
        <v>24375</v>
      </c>
      <c r="H1429" s="154" t="s">
        <v>1453</v>
      </c>
      <c r="I1429" s="154" t="s">
        <v>1453</v>
      </c>
      <c r="J1429" s="154" t="s">
        <v>1453</v>
      </c>
      <c r="K1429" s="154" t="s">
        <v>1453</v>
      </c>
      <c r="M1429" s="154" t="s">
        <v>24372</v>
      </c>
      <c r="N1429" s="154" t="s">
        <v>24373</v>
      </c>
      <c r="O1429" s="154" t="s">
        <v>14951</v>
      </c>
      <c r="P1429" s="154" t="s">
        <v>14740</v>
      </c>
      <c r="Q1429" s="154" t="s">
        <v>24374</v>
      </c>
      <c r="R1429" s="154" t="s">
        <v>1453</v>
      </c>
      <c r="S1429" s="154" t="s">
        <v>1453</v>
      </c>
      <c r="T1429" s="154" t="s">
        <v>1453</v>
      </c>
      <c r="U1429" s="154" t="s">
        <v>1453</v>
      </c>
      <c r="V1429" s="154" t="s">
        <v>1453</v>
      </c>
      <c r="W1429" s="154" t="s">
        <v>1453</v>
      </c>
      <c r="Y1429" s="154" t="s">
        <v>1453</v>
      </c>
      <c r="Z1429" s="154" t="s">
        <v>14745</v>
      </c>
      <c r="AA1429" s="154" t="s">
        <v>1453</v>
      </c>
      <c r="AB1429" s="154" t="s">
        <v>1453</v>
      </c>
      <c r="AC1429" s="154" t="s">
        <v>14746</v>
      </c>
      <c r="AD1429" s="154">
        <v>902220540602000</v>
      </c>
      <c r="AE1429" s="154" t="s">
        <v>14755</v>
      </c>
      <c r="AF1429" s="154" t="s">
        <v>14748</v>
      </c>
    </row>
    <row r="1430" spans="1:32">
      <c r="A1430" s="154" t="s">
        <v>745</v>
      </c>
      <c r="B1430" s="154" t="s">
        <v>14735</v>
      </c>
      <c r="C1430" s="154" t="s">
        <v>744</v>
      </c>
      <c r="D1430" s="154" t="s">
        <v>746</v>
      </c>
      <c r="E1430" s="154" t="s">
        <v>6</v>
      </c>
      <c r="G1430" s="154" t="s">
        <v>14606</v>
      </c>
      <c r="H1430" s="154" t="s">
        <v>747</v>
      </c>
      <c r="M1430" s="154" t="s">
        <v>6</v>
      </c>
      <c r="N1430" s="154" t="s">
        <v>19305</v>
      </c>
      <c r="P1430" s="154" t="s">
        <v>14740</v>
      </c>
      <c r="T1430" s="154" t="s">
        <v>6</v>
      </c>
      <c r="U1430" s="154" t="s">
        <v>6</v>
      </c>
      <c r="V1430" s="154" t="s">
        <v>6</v>
      </c>
      <c r="AC1430" s="154" t="s">
        <v>14746</v>
      </c>
    </row>
    <row r="1431" spans="1:32">
      <c r="A1431" s="154" t="s">
        <v>3676</v>
      </c>
      <c r="B1431" s="154" t="s">
        <v>14735</v>
      </c>
      <c r="C1431" s="154" t="s">
        <v>24376</v>
      </c>
      <c r="D1431" s="154" t="s">
        <v>3677</v>
      </c>
      <c r="E1431" s="154" t="s">
        <v>14396</v>
      </c>
      <c r="G1431" s="154" t="s">
        <v>14606</v>
      </c>
      <c r="H1431" s="154" t="s">
        <v>3678</v>
      </c>
      <c r="I1431" s="154" t="s">
        <v>3679</v>
      </c>
      <c r="J1431" s="154" t="s">
        <v>3680</v>
      </c>
      <c r="K1431" s="154" t="s">
        <v>3679</v>
      </c>
      <c r="L1431" s="154" t="s">
        <v>24377</v>
      </c>
      <c r="N1431" s="154" t="s">
        <v>24378</v>
      </c>
      <c r="P1431" s="154" t="s">
        <v>14740</v>
      </c>
      <c r="Q1431" s="154" t="s">
        <v>16768</v>
      </c>
      <c r="T1431" s="154" t="s">
        <v>16246</v>
      </c>
      <c r="U1431" s="154" t="s">
        <v>24379</v>
      </c>
      <c r="V1431" s="154" t="s">
        <v>3675</v>
      </c>
      <c r="W1431" s="154">
        <v>25</v>
      </c>
      <c r="X1431" s="154">
        <v>1986</v>
      </c>
      <c r="Z1431" s="154" t="s">
        <v>14745</v>
      </c>
      <c r="AC1431" s="154" t="s">
        <v>14746</v>
      </c>
    </row>
    <row r="1432" spans="1:32">
      <c r="A1432" s="154" t="s">
        <v>4171</v>
      </c>
      <c r="B1432" s="154" t="s">
        <v>16004</v>
      </c>
      <c r="C1432" s="154" t="s">
        <v>24380</v>
      </c>
      <c r="D1432" s="154" t="s">
        <v>4172</v>
      </c>
      <c r="E1432" s="154" t="s">
        <v>14333</v>
      </c>
      <c r="G1432" s="154" t="s">
        <v>14606</v>
      </c>
      <c r="H1432" s="154" t="s">
        <v>24381</v>
      </c>
      <c r="I1432" s="154" t="s">
        <v>4174</v>
      </c>
      <c r="J1432" s="154" t="s">
        <v>24381</v>
      </c>
      <c r="K1432" s="154" t="s">
        <v>4174</v>
      </c>
      <c r="L1432" s="154" t="s">
        <v>24382</v>
      </c>
      <c r="N1432" s="154" t="s">
        <v>24383</v>
      </c>
      <c r="P1432" s="154" t="s">
        <v>14740</v>
      </c>
      <c r="Q1432" s="154" t="s">
        <v>24384</v>
      </c>
      <c r="T1432" s="154" t="s">
        <v>14797</v>
      </c>
      <c r="U1432" s="154">
        <v>7015011882</v>
      </c>
      <c r="V1432" s="154" t="s">
        <v>24385</v>
      </c>
      <c r="Z1432" s="154" t="s">
        <v>14745</v>
      </c>
      <c r="AC1432" s="154" t="s">
        <v>14746</v>
      </c>
    </row>
    <row r="1433" spans="1:32">
      <c r="A1433" s="154" t="s">
        <v>6475</v>
      </c>
      <c r="B1433" s="154" t="s">
        <v>16004</v>
      </c>
      <c r="C1433" s="154" t="s">
        <v>24386</v>
      </c>
      <c r="D1433" s="154" t="s">
        <v>6476</v>
      </c>
      <c r="E1433" s="154" t="s">
        <v>14324</v>
      </c>
      <c r="F1433" s="154" t="s">
        <v>15378</v>
      </c>
      <c r="G1433" s="154" t="s">
        <v>24392</v>
      </c>
      <c r="H1433" s="154" t="s">
        <v>6477</v>
      </c>
      <c r="I1433" s="154" t="s">
        <v>6478</v>
      </c>
      <c r="J1433" s="154" t="s">
        <v>6479</v>
      </c>
      <c r="K1433" s="154" t="s">
        <v>6478</v>
      </c>
      <c r="N1433" s="154" t="s">
        <v>15711</v>
      </c>
      <c r="O1433" s="154" t="s">
        <v>14951</v>
      </c>
      <c r="P1433" s="154" t="s">
        <v>14740</v>
      </c>
      <c r="Q1433" s="154" t="s">
        <v>24387</v>
      </c>
      <c r="R1433" s="154" t="s">
        <v>24387</v>
      </c>
      <c r="S1433" s="154" t="s">
        <v>24387</v>
      </c>
      <c r="T1433" s="154" t="s">
        <v>24388</v>
      </c>
      <c r="U1433" s="154">
        <v>6720341865</v>
      </c>
      <c r="V1433" s="154" t="s">
        <v>24389</v>
      </c>
      <c r="Z1433" s="154" t="s">
        <v>14745</v>
      </c>
      <c r="AC1433" s="154" t="s">
        <v>14746</v>
      </c>
      <c r="AD1433" s="154" t="s">
        <v>24390</v>
      </c>
      <c r="AE1433" s="154" t="s">
        <v>14746</v>
      </c>
      <c r="AF1433" s="154" t="s">
        <v>24391</v>
      </c>
    </row>
    <row r="1434" spans="1:32">
      <c r="A1434" s="154" t="s">
        <v>18221</v>
      </c>
      <c r="B1434" s="154" t="s">
        <v>15303</v>
      </c>
      <c r="C1434" s="154" t="s">
        <v>24393</v>
      </c>
      <c r="D1434" s="154" t="s">
        <v>24395</v>
      </c>
      <c r="E1434" s="154" t="s">
        <v>14333</v>
      </c>
      <c r="F1434" s="154" t="s">
        <v>14325</v>
      </c>
      <c r="G1434" s="154" t="s">
        <v>24396</v>
      </c>
      <c r="H1434" s="154" t="s">
        <v>24394</v>
      </c>
      <c r="I1434" s="154" t="s">
        <v>1453</v>
      </c>
      <c r="J1434" s="154" t="s">
        <v>1453</v>
      </c>
      <c r="K1434" s="154" t="s">
        <v>1453</v>
      </c>
      <c r="M1434" s="154" t="s">
        <v>1453</v>
      </c>
      <c r="N1434" s="154" t="s">
        <v>14783</v>
      </c>
      <c r="O1434" s="154" t="s">
        <v>14739</v>
      </c>
      <c r="P1434" s="154" t="s">
        <v>14795</v>
      </c>
      <c r="Q1434" s="154" t="s">
        <v>24393</v>
      </c>
      <c r="R1434" s="154" t="s">
        <v>24393</v>
      </c>
      <c r="S1434" s="154" t="s">
        <v>1453</v>
      </c>
      <c r="T1434" s="154" t="s">
        <v>14885</v>
      </c>
      <c r="U1434" s="154">
        <v>7910411777</v>
      </c>
      <c r="V1434" s="154" t="s">
        <v>24393</v>
      </c>
      <c r="W1434" s="154" t="s">
        <v>1453</v>
      </c>
      <c r="X1434" s="154" t="s">
        <v>1453</v>
      </c>
      <c r="Y1434" s="154" t="s">
        <v>1453</v>
      </c>
      <c r="Z1434" s="154" t="s">
        <v>14745</v>
      </c>
      <c r="AA1434" s="154" t="s">
        <v>1453</v>
      </c>
      <c r="AB1434" s="154" t="s">
        <v>1453</v>
      </c>
      <c r="AC1434" s="154" t="s">
        <v>14746</v>
      </c>
      <c r="AE1434" s="154" t="s">
        <v>14747</v>
      </c>
      <c r="AF1434" s="154" t="s">
        <v>14748</v>
      </c>
    </row>
    <row r="1435" spans="1:32">
      <c r="A1435" s="154" t="s">
        <v>18222</v>
      </c>
      <c r="B1435" s="154" t="s">
        <v>15303</v>
      </c>
      <c r="C1435" s="154" t="s">
        <v>24393</v>
      </c>
      <c r="D1435" s="154" t="s">
        <v>24397</v>
      </c>
      <c r="E1435" s="154" t="s">
        <v>14276</v>
      </c>
      <c r="F1435" s="154" t="s">
        <v>14325</v>
      </c>
      <c r="G1435" s="154" t="s">
        <v>24398</v>
      </c>
      <c r="H1435" s="154" t="s">
        <v>24394</v>
      </c>
      <c r="I1435" s="154" t="s">
        <v>1453</v>
      </c>
      <c r="J1435" s="154" t="s">
        <v>1453</v>
      </c>
      <c r="K1435" s="154" t="s">
        <v>1453</v>
      </c>
      <c r="M1435" s="154" t="s">
        <v>1453</v>
      </c>
      <c r="N1435" s="154" t="s">
        <v>14783</v>
      </c>
      <c r="O1435" s="154" t="s">
        <v>14739</v>
      </c>
      <c r="P1435" s="154" t="s">
        <v>14795</v>
      </c>
      <c r="Q1435" s="154" t="s">
        <v>24393</v>
      </c>
      <c r="R1435" s="154" t="s">
        <v>1453</v>
      </c>
      <c r="S1435" s="154" t="s">
        <v>1453</v>
      </c>
      <c r="T1435" s="154" t="s">
        <v>14885</v>
      </c>
      <c r="U1435" s="154">
        <v>7910411777</v>
      </c>
      <c r="V1435" s="154" t="s">
        <v>24393</v>
      </c>
      <c r="W1435" s="154" t="s">
        <v>1453</v>
      </c>
      <c r="X1435" s="154" t="s">
        <v>1453</v>
      </c>
      <c r="Y1435" s="154" t="s">
        <v>1453</v>
      </c>
      <c r="Z1435" s="154" t="s">
        <v>14745</v>
      </c>
      <c r="AA1435" s="154" t="s">
        <v>1453</v>
      </c>
      <c r="AB1435" s="154" t="s">
        <v>1453</v>
      </c>
      <c r="AC1435" s="154" t="s">
        <v>15226</v>
      </c>
      <c r="AE1435" s="154" t="s">
        <v>14747</v>
      </c>
      <c r="AF1435" s="154" t="s">
        <v>14748</v>
      </c>
    </row>
    <row r="1436" spans="1:32">
      <c r="A1436" s="154" t="s">
        <v>6695</v>
      </c>
      <c r="B1436" s="154" t="s">
        <v>16004</v>
      </c>
      <c r="C1436" s="154" t="s">
        <v>24399</v>
      </c>
      <c r="D1436" s="154" t="s">
        <v>6696</v>
      </c>
      <c r="E1436" s="154" t="s">
        <v>18905</v>
      </c>
      <c r="F1436" s="154" t="s">
        <v>8749</v>
      </c>
      <c r="G1436" s="154" t="s">
        <v>24402</v>
      </c>
      <c r="H1436" s="154">
        <v>81311027311</v>
      </c>
      <c r="J1436" s="154">
        <v>81311027311</v>
      </c>
      <c r="N1436" s="154" t="s">
        <v>15434</v>
      </c>
      <c r="O1436" s="154" t="s">
        <v>14804</v>
      </c>
      <c r="P1436" s="154" t="s">
        <v>14740</v>
      </c>
      <c r="Q1436" s="154" t="s">
        <v>24400</v>
      </c>
      <c r="R1436" s="154" t="s">
        <v>24400</v>
      </c>
      <c r="S1436" s="154" t="s">
        <v>24400</v>
      </c>
      <c r="T1436" s="154" t="s">
        <v>14785</v>
      </c>
      <c r="U1436" s="154" t="s">
        <v>24401</v>
      </c>
      <c r="V1436" s="154" t="s">
        <v>24400</v>
      </c>
      <c r="Z1436" s="154" t="s">
        <v>14745</v>
      </c>
      <c r="AC1436" s="154" t="s">
        <v>14746</v>
      </c>
      <c r="AE1436" s="154" t="s">
        <v>15226</v>
      </c>
      <c r="AF1436" s="154" t="s">
        <v>14748</v>
      </c>
    </row>
    <row r="1437" spans="1:32">
      <c r="A1437" s="154" t="s">
        <v>8032</v>
      </c>
      <c r="B1437" s="154" t="s">
        <v>15303</v>
      </c>
      <c r="C1437" s="154" t="s">
        <v>24403</v>
      </c>
      <c r="D1437" s="154" t="s">
        <v>8033</v>
      </c>
      <c r="E1437" s="154" t="s">
        <v>14276</v>
      </c>
      <c r="F1437" s="154" t="s">
        <v>16094</v>
      </c>
      <c r="G1437" s="154" t="s">
        <v>24404</v>
      </c>
      <c r="H1437" s="154">
        <v>628119889536</v>
      </c>
      <c r="N1437" s="154" t="s">
        <v>15434</v>
      </c>
      <c r="O1437" s="154" t="s">
        <v>14804</v>
      </c>
      <c r="P1437" s="154" t="s">
        <v>14740</v>
      </c>
      <c r="Q1437" s="154">
        <v>628119889536</v>
      </c>
      <c r="R1437" s="154">
        <v>0</v>
      </c>
      <c r="S1437" s="154">
        <v>0</v>
      </c>
      <c r="T1437" s="154" t="s">
        <v>14797</v>
      </c>
      <c r="U1437" s="154">
        <v>4411286244</v>
      </c>
      <c r="V1437" s="154" t="s">
        <v>8031</v>
      </c>
      <c r="Z1437" s="154" t="s">
        <v>14745</v>
      </c>
      <c r="AC1437" s="154" t="s">
        <v>14746</v>
      </c>
      <c r="AE1437" s="154" t="s">
        <v>15226</v>
      </c>
      <c r="AF1437" s="154" t="s">
        <v>14748</v>
      </c>
    </row>
    <row r="1438" spans="1:32">
      <c r="A1438" s="154" t="s">
        <v>18223</v>
      </c>
      <c r="B1438" s="154" t="s">
        <v>16004</v>
      </c>
      <c r="C1438" s="154" t="s">
        <v>24405</v>
      </c>
      <c r="D1438" s="154" t="s">
        <v>24408</v>
      </c>
      <c r="E1438" s="154" t="s">
        <v>24413</v>
      </c>
      <c r="F1438" s="154" t="s">
        <v>16918</v>
      </c>
      <c r="G1438" s="154" t="s">
        <v>24415</v>
      </c>
      <c r="H1438" s="154" t="s">
        <v>24406</v>
      </c>
      <c r="I1438" s="154" t="s">
        <v>24407</v>
      </c>
      <c r="J1438" s="154" t="s">
        <v>1453</v>
      </c>
      <c r="K1438" s="154" t="s">
        <v>24407</v>
      </c>
      <c r="N1438" s="154" t="s">
        <v>24409</v>
      </c>
      <c r="O1438" s="154" t="s">
        <v>14794</v>
      </c>
      <c r="P1438" s="154" t="s">
        <v>14740</v>
      </c>
      <c r="Q1438" s="154" t="s">
        <v>24410</v>
      </c>
      <c r="R1438" s="154" t="s">
        <v>1453</v>
      </c>
      <c r="S1438" s="154" t="s">
        <v>24411</v>
      </c>
      <c r="T1438" s="154" t="s">
        <v>14742</v>
      </c>
      <c r="U1438" s="154">
        <v>1340017555557</v>
      </c>
      <c r="V1438" s="154" t="s">
        <v>24412</v>
      </c>
      <c r="W1438" s="154">
        <v>2019</v>
      </c>
      <c r="X1438" s="154">
        <v>2019</v>
      </c>
      <c r="Y1438" s="154">
        <v>1</v>
      </c>
      <c r="Z1438" s="154" t="s">
        <v>14745</v>
      </c>
      <c r="AA1438" s="154" t="s">
        <v>1453</v>
      </c>
      <c r="AB1438" s="154" t="s">
        <v>1453</v>
      </c>
      <c r="AC1438" s="154" t="s">
        <v>14746</v>
      </c>
      <c r="AD1438" s="154" t="s">
        <v>24414</v>
      </c>
      <c r="AE1438" s="154" t="s">
        <v>14755</v>
      </c>
      <c r="AF1438" s="154" t="s">
        <v>14748</v>
      </c>
    </row>
    <row r="1439" spans="1:32">
      <c r="A1439" s="154" t="s">
        <v>9623</v>
      </c>
      <c r="B1439" s="154" t="s">
        <v>14307</v>
      </c>
      <c r="C1439" s="154" t="s">
        <v>24416</v>
      </c>
      <c r="D1439" s="154" t="s">
        <v>24417</v>
      </c>
      <c r="E1439" s="154" t="s">
        <v>14934</v>
      </c>
      <c r="F1439" s="154" t="s">
        <v>14405</v>
      </c>
      <c r="G1439" s="154" t="s">
        <v>24418</v>
      </c>
      <c r="H1439" s="154" t="s">
        <v>9625</v>
      </c>
      <c r="N1439" s="154" t="s">
        <v>19265</v>
      </c>
      <c r="O1439" s="154" t="s">
        <v>14951</v>
      </c>
      <c r="P1439" s="154" t="s">
        <v>14740</v>
      </c>
      <c r="Q1439" s="154" t="s">
        <v>9622</v>
      </c>
      <c r="R1439" s="154">
        <v>0</v>
      </c>
      <c r="S1439" s="154">
        <v>0</v>
      </c>
      <c r="T1439" s="154" t="s">
        <v>14850</v>
      </c>
      <c r="U1439" s="154">
        <v>616701016244539</v>
      </c>
      <c r="V1439" s="154" t="s">
        <v>9622</v>
      </c>
      <c r="Z1439" s="154" t="s">
        <v>14745</v>
      </c>
      <c r="AC1439" s="154" t="s">
        <v>14746</v>
      </c>
      <c r="AE1439" s="154" t="s">
        <v>15226</v>
      </c>
      <c r="AF1439" s="154" t="s">
        <v>14748</v>
      </c>
    </row>
    <row r="1440" spans="1:32">
      <c r="A1440" s="154" t="s">
        <v>10900</v>
      </c>
      <c r="B1440" s="154" t="s">
        <v>14735</v>
      </c>
      <c r="C1440" s="154" t="s">
        <v>10899</v>
      </c>
      <c r="D1440" s="154" t="s">
        <v>10901</v>
      </c>
      <c r="E1440" s="154" t="s">
        <v>14665</v>
      </c>
      <c r="F1440" s="154" t="s">
        <v>16323</v>
      </c>
      <c r="H1440" s="154" t="s">
        <v>10902</v>
      </c>
      <c r="N1440" s="154" t="s">
        <v>15021</v>
      </c>
      <c r="O1440" s="154" t="s">
        <v>14794</v>
      </c>
      <c r="P1440" s="154" t="s">
        <v>14740</v>
      </c>
      <c r="Q1440" s="154" t="s">
        <v>24419</v>
      </c>
      <c r="R1440" s="154">
        <v>0</v>
      </c>
      <c r="S1440" s="154" t="s">
        <v>24420</v>
      </c>
      <c r="T1440" s="154" t="s">
        <v>14907</v>
      </c>
      <c r="U1440" s="154">
        <v>8121266761</v>
      </c>
      <c r="V1440" s="154" t="s">
        <v>24421</v>
      </c>
      <c r="Z1440" s="154" t="s">
        <v>14745</v>
      </c>
      <c r="AC1440" s="154" t="s">
        <v>14746</v>
      </c>
      <c r="AD1440" s="154">
        <v>755630316434000</v>
      </c>
      <c r="AE1440" s="154" t="s">
        <v>14755</v>
      </c>
      <c r="AF1440" s="154" t="s">
        <v>14748</v>
      </c>
    </row>
    <row r="1441" spans="1:32">
      <c r="A1441" s="154" t="s">
        <v>6170</v>
      </c>
      <c r="B1441" s="154" t="s">
        <v>14735</v>
      </c>
      <c r="C1441" s="154" t="s">
        <v>24422</v>
      </c>
      <c r="D1441" s="154" t="s">
        <v>6171</v>
      </c>
      <c r="E1441" s="154" t="s">
        <v>19109</v>
      </c>
      <c r="F1441" s="154" t="s">
        <v>17153</v>
      </c>
      <c r="G1441" s="154" t="s">
        <v>24425</v>
      </c>
      <c r="H1441" s="154">
        <v>81322894347</v>
      </c>
      <c r="I1441" s="154" t="s">
        <v>6172</v>
      </c>
      <c r="J1441" s="154">
        <v>81322894347</v>
      </c>
      <c r="K1441" s="154" t="s">
        <v>6172</v>
      </c>
      <c r="N1441" s="154" t="s">
        <v>14793</v>
      </c>
      <c r="O1441" s="154" t="s">
        <v>14794</v>
      </c>
      <c r="P1441" s="154" t="s">
        <v>14740</v>
      </c>
      <c r="Q1441" s="154" t="s">
        <v>24423</v>
      </c>
      <c r="R1441" s="154" t="s">
        <v>24423</v>
      </c>
      <c r="S1441" s="154" t="s">
        <v>24423</v>
      </c>
      <c r="T1441" s="154" t="s">
        <v>14785</v>
      </c>
      <c r="U1441" s="154" t="s">
        <v>24424</v>
      </c>
      <c r="V1441" s="154" t="s">
        <v>24423</v>
      </c>
      <c r="Z1441" s="154" t="s">
        <v>14745</v>
      </c>
      <c r="AC1441" s="154" t="s">
        <v>14746</v>
      </c>
      <c r="AE1441" s="154" t="s">
        <v>15226</v>
      </c>
      <c r="AF1441" s="154" t="s">
        <v>14748</v>
      </c>
    </row>
    <row r="1442" spans="1:32">
      <c r="A1442" s="154" t="s">
        <v>1376</v>
      </c>
      <c r="B1442" s="154" t="s">
        <v>16004</v>
      </c>
      <c r="C1442" s="154" t="s">
        <v>1375</v>
      </c>
      <c r="D1442" s="154" t="s">
        <v>24428</v>
      </c>
      <c r="E1442" s="154" t="s">
        <v>16195</v>
      </c>
      <c r="G1442" s="154" t="s">
        <v>14606</v>
      </c>
      <c r="H1442" s="154" t="s">
        <v>24426</v>
      </c>
      <c r="J1442" s="154" t="s">
        <v>1379</v>
      </c>
      <c r="L1442" s="154" t="s">
        <v>24427</v>
      </c>
      <c r="Q1442" s="154" t="s">
        <v>24429</v>
      </c>
      <c r="T1442" s="154" t="s">
        <v>6</v>
      </c>
      <c r="U1442" s="154" t="s">
        <v>6</v>
      </c>
      <c r="V1442" s="154" t="s">
        <v>6</v>
      </c>
      <c r="AC1442" s="154" t="s">
        <v>14746</v>
      </c>
    </row>
    <row r="1443" spans="1:32">
      <c r="A1443" s="154" t="s">
        <v>10965</v>
      </c>
      <c r="B1443" s="154" t="s">
        <v>16004</v>
      </c>
      <c r="C1443" s="154" t="s">
        <v>10961</v>
      </c>
      <c r="D1443" s="154" t="s">
        <v>10963</v>
      </c>
      <c r="E1443" s="154" t="s">
        <v>14704</v>
      </c>
      <c r="F1443" s="154" t="s">
        <v>14467</v>
      </c>
      <c r="G1443" s="154" t="s">
        <v>24433</v>
      </c>
      <c r="H1443" s="154" t="s">
        <v>10964</v>
      </c>
      <c r="N1443" s="154" t="s">
        <v>14848</v>
      </c>
      <c r="O1443" s="154" t="s">
        <v>14804</v>
      </c>
      <c r="P1443" s="154" t="s">
        <v>14740</v>
      </c>
      <c r="Q1443" s="154" t="s">
        <v>24430</v>
      </c>
      <c r="R1443" s="154">
        <v>0</v>
      </c>
      <c r="S1443" s="154">
        <v>0</v>
      </c>
      <c r="T1443" s="154" t="s">
        <v>14785</v>
      </c>
      <c r="U1443" s="154" t="s">
        <v>24431</v>
      </c>
      <c r="V1443" s="154" t="s">
        <v>24432</v>
      </c>
      <c r="Z1443" s="154" t="s">
        <v>14745</v>
      </c>
      <c r="AC1443" s="154" t="s">
        <v>14746</v>
      </c>
      <c r="AE1443" s="154" t="s">
        <v>14747</v>
      </c>
      <c r="AF1443" s="154" t="s">
        <v>14748</v>
      </c>
    </row>
    <row r="1444" spans="1:32">
      <c r="A1444" s="154" t="s">
        <v>18224</v>
      </c>
      <c r="B1444" s="154" t="s">
        <v>16004</v>
      </c>
      <c r="C1444" s="154" t="s">
        <v>10961</v>
      </c>
      <c r="D1444" s="154" t="s">
        <v>10963</v>
      </c>
      <c r="E1444" s="154" t="s">
        <v>14704</v>
      </c>
      <c r="F1444" s="154" t="s">
        <v>14467</v>
      </c>
      <c r="G1444" s="154" t="s">
        <v>24433</v>
      </c>
      <c r="H1444" s="154" t="s">
        <v>10964</v>
      </c>
      <c r="N1444" s="154" t="s">
        <v>14848</v>
      </c>
      <c r="O1444" s="154" t="s">
        <v>14804</v>
      </c>
      <c r="P1444" s="154" t="s">
        <v>14740</v>
      </c>
      <c r="Q1444" s="154" t="s">
        <v>24430</v>
      </c>
      <c r="R1444" s="154">
        <v>0</v>
      </c>
      <c r="S1444" s="154">
        <v>0</v>
      </c>
      <c r="T1444" s="154" t="s">
        <v>14785</v>
      </c>
      <c r="U1444" s="154" t="s">
        <v>24431</v>
      </c>
      <c r="V1444" s="154" t="s">
        <v>24432</v>
      </c>
      <c r="Z1444" s="154" t="s">
        <v>14745</v>
      </c>
      <c r="AC1444" s="154" t="s">
        <v>15226</v>
      </c>
      <c r="AE1444" s="154" t="s">
        <v>14747</v>
      </c>
      <c r="AF1444" s="154" t="s">
        <v>14748</v>
      </c>
    </row>
    <row r="1445" spans="1:32">
      <c r="A1445" s="154" t="s">
        <v>18225</v>
      </c>
      <c r="B1445" s="154" t="s">
        <v>16004</v>
      </c>
      <c r="C1445" s="154" t="s">
        <v>24434</v>
      </c>
      <c r="D1445" s="154" t="s">
        <v>24437</v>
      </c>
      <c r="E1445" s="154" t="s">
        <v>14477</v>
      </c>
      <c r="F1445" s="154" t="s">
        <v>16918</v>
      </c>
      <c r="H1445" s="154" t="s">
        <v>24435</v>
      </c>
      <c r="I1445" s="154" t="s">
        <v>24436</v>
      </c>
      <c r="K1445" s="154" t="s">
        <v>24436</v>
      </c>
      <c r="N1445" s="154" t="s">
        <v>14848</v>
      </c>
      <c r="O1445" s="154" t="s">
        <v>14804</v>
      </c>
      <c r="P1445" s="154" t="s">
        <v>14740</v>
      </c>
      <c r="Q1445" s="154" t="s">
        <v>24438</v>
      </c>
      <c r="R1445" s="154">
        <v>0</v>
      </c>
      <c r="S1445" s="154">
        <v>0</v>
      </c>
      <c r="T1445" s="154">
        <v>0</v>
      </c>
      <c r="U1445" s="154">
        <v>0</v>
      </c>
      <c r="V1445" s="154">
        <v>0</v>
      </c>
      <c r="Z1445" s="154" t="s">
        <v>14745</v>
      </c>
      <c r="AC1445" s="154" t="s">
        <v>14746</v>
      </c>
      <c r="AD1445" s="154">
        <v>837935600015</v>
      </c>
      <c r="AE1445" s="154" t="s">
        <v>14755</v>
      </c>
      <c r="AF1445" s="154" t="s">
        <v>14748</v>
      </c>
    </row>
    <row r="1446" spans="1:32">
      <c r="A1446" s="154" t="s">
        <v>9186</v>
      </c>
      <c r="B1446" s="154" t="s">
        <v>14735</v>
      </c>
      <c r="C1446" s="154" t="s">
        <v>24439</v>
      </c>
      <c r="D1446" s="154" t="s">
        <v>9187</v>
      </c>
      <c r="E1446" s="154" t="s">
        <v>14665</v>
      </c>
      <c r="F1446" s="154" t="s">
        <v>15408</v>
      </c>
      <c r="G1446" s="154" t="s">
        <v>24442</v>
      </c>
      <c r="H1446" s="154" t="s">
        <v>9188</v>
      </c>
      <c r="I1446" s="154" t="s">
        <v>9189</v>
      </c>
      <c r="K1446" s="154" t="s">
        <v>9189</v>
      </c>
      <c r="N1446" s="154" t="s">
        <v>22315</v>
      </c>
      <c r="O1446" s="154" t="s">
        <v>14794</v>
      </c>
      <c r="P1446" s="154" t="s">
        <v>14740</v>
      </c>
      <c r="Q1446" s="154" t="s">
        <v>24440</v>
      </c>
      <c r="R1446" s="154">
        <v>0</v>
      </c>
      <c r="S1446" s="154">
        <v>0</v>
      </c>
      <c r="T1446" s="154" t="s">
        <v>20016</v>
      </c>
      <c r="U1446" s="154">
        <v>3520375154</v>
      </c>
      <c r="V1446" s="154" t="s">
        <v>24441</v>
      </c>
      <c r="Z1446" s="154" t="s">
        <v>14745</v>
      </c>
      <c r="AB1446" s="154">
        <v>5</v>
      </c>
      <c r="AC1446" s="154" t="s">
        <v>14746</v>
      </c>
      <c r="AE1446" s="154" t="s">
        <v>15226</v>
      </c>
      <c r="AF1446" s="154" t="s">
        <v>14748</v>
      </c>
    </row>
    <row r="1447" spans="1:32">
      <c r="A1447" s="154" t="s">
        <v>16482</v>
      </c>
      <c r="B1447" s="154" t="s">
        <v>16004</v>
      </c>
      <c r="C1447" s="154" t="s">
        <v>16483</v>
      </c>
      <c r="D1447" s="154" t="s">
        <v>16484</v>
      </c>
      <c r="E1447" s="154" t="s">
        <v>14477</v>
      </c>
      <c r="F1447" s="154" t="s">
        <v>16485</v>
      </c>
      <c r="H1447" s="154" t="s">
        <v>16486</v>
      </c>
      <c r="I1447" s="154" t="s">
        <v>16487</v>
      </c>
      <c r="K1447" s="154" t="s">
        <v>16487</v>
      </c>
      <c r="N1447" s="154" t="s">
        <v>15129</v>
      </c>
      <c r="O1447" s="154" t="s">
        <v>14794</v>
      </c>
      <c r="P1447" s="154" t="s">
        <v>16488</v>
      </c>
      <c r="Q1447" s="154" t="s">
        <v>16489</v>
      </c>
      <c r="R1447" s="154">
        <v>0</v>
      </c>
      <c r="S1447" s="154">
        <v>0</v>
      </c>
      <c r="T1447" s="154" t="s">
        <v>14797</v>
      </c>
      <c r="U1447" s="154">
        <v>5220312838</v>
      </c>
      <c r="V1447" s="154" t="s">
        <v>16491</v>
      </c>
      <c r="Z1447" s="154" t="s">
        <v>14745</v>
      </c>
      <c r="AC1447" s="154" t="s">
        <v>14746</v>
      </c>
      <c r="AD1447" s="154">
        <v>317280980413000</v>
      </c>
      <c r="AE1447" s="154" t="s">
        <v>14755</v>
      </c>
      <c r="AF1447" s="154" t="s">
        <v>14748</v>
      </c>
    </row>
    <row r="1448" spans="1:32">
      <c r="A1448" s="154" t="s">
        <v>11226</v>
      </c>
      <c r="B1448" s="154" t="s">
        <v>15303</v>
      </c>
      <c r="C1448" s="154" t="s">
        <v>11225</v>
      </c>
      <c r="D1448" s="154" t="s">
        <v>11227</v>
      </c>
      <c r="E1448" s="154" t="s">
        <v>14641</v>
      </c>
      <c r="F1448" s="154" t="s">
        <v>19229</v>
      </c>
      <c r="H1448" s="154" t="s">
        <v>11228</v>
      </c>
      <c r="N1448" s="154" t="s">
        <v>14860</v>
      </c>
      <c r="O1448" s="154" t="s">
        <v>14804</v>
      </c>
      <c r="P1448" s="154" t="s">
        <v>14740</v>
      </c>
      <c r="Q1448" s="154" t="s">
        <v>24443</v>
      </c>
      <c r="R1448" s="154">
        <v>0</v>
      </c>
      <c r="S1448" s="154">
        <v>0</v>
      </c>
      <c r="T1448" s="154" t="s">
        <v>14907</v>
      </c>
      <c r="U1448" s="154">
        <v>906036201</v>
      </c>
      <c r="V1448" s="154" t="s">
        <v>11225</v>
      </c>
      <c r="Z1448" s="154" t="s">
        <v>14745</v>
      </c>
      <c r="AC1448" s="154" t="s">
        <v>14746</v>
      </c>
      <c r="AD1448" s="154">
        <v>210106472036001</v>
      </c>
      <c r="AE1448" s="154" t="s">
        <v>14755</v>
      </c>
      <c r="AF1448" s="154" t="s">
        <v>14748</v>
      </c>
    </row>
    <row r="1449" spans="1:32">
      <c r="A1449" s="154" t="s">
        <v>12303</v>
      </c>
      <c r="B1449" s="154" t="s">
        <v>15303</v>
      </c>
      <c r="C1449" s="154" t="s">
        <v>12302</v>
      </c>
      <c r="D1449" s="154" t="s">
        <v>12304</v>
      </c>
      <c r="E1449" s="154" t="s">
        <v>20566</v>
      </c>
      <c r="F1449" s="154" t="s">
        <v>20567</v>
      </c>
      <c r="G1449" s="154" t="s">
        <v>24445</v>
      </c>
      <c r="H1449" s="154">
        <v>0</v>
      </c>
      <c r="N1449" s="154" t="s">
        <v>15711</v>
      </c>
      <c r="O1449" s="154" t="s">
        <v>14951</v>
      </c>
      <c r="P1449" s="154" t="s">
        <v>14740</v>
      </c>
      <c r="Q1449" s="154" t="s">
        <v>15197</v>
      </c>
      <c r="R1449" s="154">
        <v>0</v>
      </c>
      <c r="S1449" s="154">
        <v>0</v>
      </c>
      <c r="T1449" s="154" t="s">
        <v>14797</v>
      </c>
      <c r="U1449" s="154">
        <v>7880055822</v>
      </c>
      <c r="V1449" s="154" t="s">
        <v>24444</v>
      </c>
      <c r="Z1449" s="154" t="s">
        <v>14745</v>
      </c>
      <c r="AC1449" s="154" t="s">
        <v>14746</v>
      </c>
      <c r="AE1449" s="154" t="s">
        <v>14747</v>
      </c>
      <c r="AF1449" s="154" t="s">
        <v>14748</v>
      </c>
    </row>
    <row r="1450" spans="1:32">
      <c r="A1450" s="154" t="s">
        <v>18226</v>
      </c>
      <c r="B1450" s="154" t="s">
        <v>15303</v>
      </c>
      <c r="C1450" s="154" t="s">
        <v>24446</v>
      </c>
      <c r="D1450" s="154" t="s">
        <v>24449</v>
      </c>
      <c r="E1450" s="154" t="s">
        <v>15392</v>
      </c>
      <c r="F1450" s="154" t="s">
        <v>20567</v>
      </c>
      <c r="G1450" s="154" t="s">
        <v>24454</v>
      </c>
      <c r="H1450" s="154" t="s">
        <v>24447</v>
      </c>
      <c r="I1450" s="154" t="s">
        <v>24448</v>
      </c>
      <c r="K1450" s="154" t="s">
        <v>24448</v>
      </c>
      <c r="N1450" s="154" t="s">
        <v>14803</v>
      </c>
      <c r="O1450" s="154" t="s">
        <v>14804</v>
      </c>
      <c r="P1450" s="154" t="s">
        <v>14740</v>
      </c>
      <c r="Q1450" s="154" t="s">
        <v>24450</v>
      </c>
      <c r="R1450" s="154" t="s">
        <v>1453</v>
      </c>
      <c r="S1450" s="154" t="s">
        <v>1453</v>
      </c>
      <c r="T1450" s="154" t="s">
        <v>22679</v>
      </c>
      <c r="U1450" s="154" t="s">
        <v>24451</v>
      </c>
      <c r="V1450" s="154" t="s">
        <v>24452</v>
      </c>
      <c r="W1450" s="154" t="s">
        <v>1453</v>
      </c>
      <c r="X1450" s="154" t="s">
        <v>1453</v>
      </c>
      <c r="Y1450" s="154" t="s">
        <v>1453</v>
      </c>
      <c r="Z1450" s="154" t="s">
        <v>14745</v>
      </c>
      <c r="AA1450" s="154" t="s">
        <v>1453</v>
      </c>
      <c r="AB1450" s="154" t="s">
        <v>1453</v>
      </c>
      <c r="AC1450" s="154" t="s">
        <v>14746</v>
      </c>
      <c r="AD1450" s="154" t="s">
        <v>24453</v>
      </c>
      <c r="AE1450" s="154" t="s">
        <v>14755</v>
      </c>
      <c r="AF1450" s="154" t="s">
        <v>14748</v>
      </c>
    </row>
    <row r="1451" spans="1:32">
      <c r="A1451" s="154" t="s">
        <v>18227</v>
      </c>
      <c r="B1451" s="154" t="s">
        <v>15303</v>
      </c>
      <c r="C1451" s="154" t="s">
        <v>24455</v>
      </c>
      <c r="D1451" s="154" t="s">
        <v>24457</v>
      </c>
      <c r="E1451" s="154" t="s">
        <v>15392</v>
      </c>
      <c r="F1451" s="154" t="s">
        <v>24458</v>
      </c>
      <c r="G1451" s="154" t="s">
        <v>24459</v>
      </c>
      <c r="H1451" s="154" t="s">
        <v>24456</v>
      </c>
      <c r="I1451" s="154" t="s">
        <v>1453</v>
      </c>
      <c r="J1451" s="154" t="s">
        <v>1453</v>
      </c>
      <c r="K1451" s="154" t="s">
        <v>1453</v>
      </c>
      <c r="M1451" s="154" t="s">
        <v>1453</v>
      </c>
      <c r="N1451" s="154" t="s">
        <v>14803</v>
      </c>
      <c r="O1451" s="154" t="s">
        <v>14804</v>
      </c>
      <c r="P1451" s="154" t="s">
        <v>14795</v>
      </c>
      <c r="Q1451" s="154" t="s">
        <v>1453</v>
      </c>
      <c r="R1451" s="154" t="s">
        <v>1453</v>
      </c>
      <c r="S1451" s="154" t="s">
        <v>1453</v>
      </c>
      <c r="T1451" s="154" t="s">
        <v>1453</v>
      </c>
      <c r="U1451" s="154" t="s">
        <v>1453</v>
      </c>
      <c r="V1451" s="154" t="s">
        <v>1453</v>
      </c>
      <c r="W1451" s="154" t="s">
        <v>1453</v>
      </c>
      <c r="X1451" s="154" t="s">
        <v>1453</v>
      </c>
      <c r="Y1451" s="154" t="s">
        <v>1453</v>
      </c>
      <c r="Z1451" s="154" t="s">
        <v>14745</v>
      </c>
      <c r="AA1451" s="154" t="s">
        <v>1453</v>
      </c>
      <c r="AB1451" s="154" t="s">
        <v>1453</v>
      </c>
      <c r="AC1451" s="154" t="s">
        <v>15226</v>
      </c>
      <c r="AE1451" s="154" t="s">
        <v>14747</v>
      </c>
      <c r="AF1451" s="154" t="s">
        <v>14748</v>
      </c>
    </row>
    <row r="1452" spans="1:32">
      <c r="A1452" s="154" t="s">
        <v>12704</v>
      </c>
      <c r="B1452" s="154" t="s">
        <v>15303</v>
      </c>
      <c r="C1452" s="154" t="s">
        <v>12703</v>
      </c>
      <c r="D1452" s="154" t="s">
        <v>12705</v>
      </c>
      <c r="E1452" s="154" t="s">
        <v>15392</v>
      </c>
      <c r="F1452" s="154" t="s">
        <v>20567</v>
      </c>
      <c r="H1452" s="154" t="s">
        <v>12706</v>
      </c>
      <c r="I1452" s="154" t="s">
        <v>24460</v>
      </c>
      <c r="J1452" s="154" t="s">
        <v>12708</v>
      </c>
      <c r="K1452" s="154" t="s">
        <v>24460</v>
      </c>
      <c r="M1452" s="154" t="s">
        <v>24461</v>
      </c>
      <c r="N1452" s="154" t="s">
        <v>15434</v>
      </c>
      <c r="O1452" s="154" t="s">
        <v>14804</v>
      </c>
      <c r="P1452" s="154" t="s">
        <v>14740</v>
      </c>
      <c r="Q1452" s="154" t="s">
        <v>24462</v>
      </c>
      <c r="R1452" s="154">
        <v>0</v>
      </c>
      <c r="S1452" s="154">
        <v>0</v>
      </c>
      <c r="T1452" s="154">
        <v>0</v>
      </c>
      <c r="U1452" s="154">
        <v>0</v>
      </c>
      <c r="V1452" s="154">
        <v>0</v>
      </c>
      <c r="Z1452" s="154" t="s">
        <v>14745</v>
      </c>
      <c r="AC1452" s="154" t="s">
        <v>14746</v>
      </c>
      <c r="AE1452" s="154" t="s">
        <v>14747</v>
      </c>
      <c r="AF1452" s="154" t="s">
        <v>14748</v>
      </c>
    </row>
    <row r="1453" spans="1:32">
      <c r="A1453" s="154" t="s">
        <v>18228</v>
      </c>
      <c r="B1453" s="154" t="s">
        <v>15303</v>
      </c>
      <c r="C1453" s="154" t="s">
        <v>24463</v>
      </c>
      <c r="D1453" s="154" t="s">
        <v>24466</v>
      </c>
      <c r="E1453" s="154" t="s">
        <v>15392</v>
      </c>
      <c r="F1453" s="154" t="s">
        <v>16061</v>
      </c>
      <c r="G1453" s="154" t="s">
        <v>24470</v>
      </c>
      <c r="H1453" s="154" t="s">
        <v>24464</v>
      </c>
      <c r="I1453" s="154" t="s">
        <v>24465</v>
      </c>
      <c r="J1453" s="154" t="s">
        <v>1453</v>
      </c>
      <c r="K1453" s="154" t="s">
        <v>24465</v>
      </c>
      <c r="M1453" s="154" t="s">
        <v>24467</v>
      </c>
      <c r="N1453" s="154" t="s">
        <v>15519</v>
      </c>
      <c r="O1453" s="154" t="s">
        <v>14833</v>
      </c>
      <c r="P1453" s="154" t="s">
        <v>14740</v>
      </c>
      <c r="Q1453" s="154" t="s">
        <v>24468</v>
      </c>
      <c r="R1453" s="154" t="s">
        <v>1453</v>
      </c>
      <c r="S1453" s="154" t="s">
        <v>1453</v>
      </c>
      <c r="T1453" s="154" t="s">
        <v>14742</v>
      </c>
      <c r="U1453" s="154">
        <v>1640010178780</v>
      </c>
      <c r="V1453" s="154" t="s">
        <v>24469</v>
      </c>
      <c r="W1453" s="154" t="s">
        <v>1453</v>
      </c>
      <c r="X1453" s="154" t="s">
        <v>1453</v>
      </c>
      <c r="Y1453" s="154" t="s">
        <v>1453</v>
      </c>
      <c r="Z1453" s="154" t="s">
        <v>14745</v>
      </c>
      <c r="AA1453" s="154" t="s">
        <v>1453</v>
      </c>
      <c r="AB1453" s="154" t="s">
        <v>1453</v>
      </c>
      <c r="AC1453" s="154" t="s">
        <v>14746</v>
      </c>
      <c r="AE1453" s="154" t="s">
        <v>14747</v>
      </c>
      <c r="AF1453" s="154" t="s">
        <v>14748</v>
      </c>
    </row>
    <row r="1454" spans="1:32">
      <c r="A1454" s="154" t="s">
        <v>13316</v>
      </c>
      <c r="B1454" s="154" t="s">
        <v>15303</v>
      </c>
      <c r="C1454" s="154" t="s">
        <v>13315</v>
      </c>
      <c r="D1454" s="154" t="s">
        <v>13317</v>
      </c>
      <c r="E1454" s="154" t="s">
        <v>15461</v>
      </c>
      <c r="F1454" s="154" t="s">
        <v>14401</v>
      </c>
      <c r="G1454" s="154" t="s">
        <v>1453</v>
      </c>
      <c r="H1454" s="154">
        <v>8126580991</v>
      </c>
      <c r="I1454" s="154" t="s">
        <v>13318</v>
      </c>
      <c r="J1454" s="154" t="s">
        <v>1453</v>
      </c>
      <c r="K1454" s="154" t="s">
        <v>13318</v>
      </c>
      <c r="M1454" s="154" t="s">
        <v>1453</v>
      </c>
      <c r="N1454" s="154" t="s">
        <v>1908</v>
      </c>
      <c r="O1454" s="154" t="s">
        <v>14795</v>
      </c>
      <c r="P1454" s="154" t="s">
        <v>14795</v>
      </c>
      <c r="Q1454" s="154" t="s">
        <v>24471</v>
      </c>
      <c r="R1454" s="154" t="s">
        <v>1453</v>
      </c>
      <c r="S1454" s="154" t="s">
        <v>1453</v>
      </c>
      <c r="T1454" s="154" t="s">
        <v>14797</v>
      </c>
      <c r="U1454" s="154">
        <v>222221828</v>
      </c>
      <c r="V1454" s="154" t="s">
        <v>24150</v>
      </c>
      <c r="W1454" s="154" t="s">
        <v>1453</v>
      </c>
      <c r="X1454" s="154" t="s">
        <v>1453</v>
      </c>
      <c r="Y1454" s="154" t="s">
        <v>1453</v>
      </c>
      <c r="Z1454" s="154" t="s">
        <v>14745</v>
      </c>
      <c r="AA1454" s="154" t="s">
        <v>1453</v>
      </c>
      <c r="AB1454" s="154" t="s">
        <v>1453</v>
      </c>
      <c r="AC1454" s="154" t="s">
        <v>14746</v>
      </c>
      <c r="AD1454" s="154">
        <v>26242487124001</v>
      </c>
      <c r="AE1454" s="154" t="s">
        <v>14755</v>
      </c>
      <c r="AF1454" s="154" t="s">
        <v>14748</v>
      </c>
    </row>
    <row r="1455" spans="1:32">
      <c r="A1455" s="154" t="s">
        <v>3314</v>
      </c>
      <c r="B1455" s="154" t="s">
        <v>15303</v>
      </c>
      <c r="C1455" s="154" t="s">
        <v>24472</v>
      </c>
      <c r="D1455" s="154" t="s">
        <v>3315</v>
      </c>
      <c r="E1455" s="154" t="s">
        <v>14324</v>
      </c>
      <c r="F1455" s="154" t="s">
        <v>14401</v>
      </c>
      <c r="G1455" s="154" t="s">
        <v>14606</v>
      </c>
      <c r="H1455" s="154" t="s">
        <v>3316</v>
      </c>
      <c r="J1455" s="154" t="s">
        <v>3317</v>
      </c>
      <c r="L1455" s="154" t="s">
        <v>24473</v>
      </c>
      <c r="N1455" s="154" t="s">
        <v>109</v>
      </c>
      <c r="O1455" s="154" t="s">
        <v>14917</v>
      </c>
      <c r="P1455" s="154" t="s">
        <v>14740</v>
      </c>
      <c r="Q1455" s="154" t="s">
        <v>24474</v>
      </c>
      <c r="R1455" s="154">
        <v>0</v>
      </c>
      <c r="S1455" s="154">
        <v>0</v>
      </c>
      <c r="T1455" s="154" t="s">
        <v>24475</v>
      </c>
      <c r="U1455" s="154" t="s">
        <v>24476</v>
      </c>
      <c r="V1455" s="154" t="s">
        <v>24477</v>
      </c>
      <c r="Z1455" s="154" t="s">
        <v>14745</v>
      </c>
      <c r="AC1455" s="154" t="s">
        <v>14746</v>
      </c>
      <c r="AE1455" s="154" t="s">
        <v>15226</v>
      </c>
      <c r="AF1455" s="154" t="s">
        <v>14748</v>
      </c>
    </row>
    <row r="1456" spans="1:32">
      <c r="A1456" s="154" t="s">
        <v>18229</v>
      </c>
      <c r="B1456" s="154" t="s">
        <v>15303</v>
      </c>
      <c r="C1456" s="154" t="s">
        <v>24478</v>
      </c>
      <c r="D1456" s="154" t="s">
        <v>24482</v>
      </c>
      <c r="E1456" s="154" t="s">
        <v>15392</v>
      </c>
      <c r="F1456" s="154" t="s">
        <v>16007</v>
      </c>
      <c r="H1456" s="154" t="s">
        <v>24479</v>
      </c>
      <c r="I1456" s="154" t="s">
        <v>24480</v>
      </c>
      <c r="J1456" s="154" t="s">
        <v>24481</v>
      </c>
      <c r="K1456" s="154" t="s">
        <v>24480</v>
      </c>
      <c r="N1456" s="154" t="s">
        <v>24483</v>
      </c>
      <c r="O1456" s="154" t="s">
        <v>19978</v>
      </c>
      <c r="P1456" s="154" t="s">
        <v>14740</v>
      </c>
      <c r="Q1456" s="154" t="s">
        <v>24484</v>
      </c>
      <c r="R1456" s="154" t="s">
        <v>1453</v>
      </c>
      <c r="S1456" s="154" t="s">
        <v>1453</v>
      </c>
      <c r="T1456" s="154" t="s">
        <v>1453</v>
      </c>
      <c r="U1456" s="154" t="s">
        <v>1453</v>
      </c>
      <c r="V1456" s="154" t="s">
        <v>1453</v>
      </c>
      <c r="W1456" s="154" t="s">
        <v>1453</v>
      </c>
      <c r="X1456" s="154" t="s">
        <v>1453</v>
      </c>
      <c r="Y1456" s="154" t="s">
        <v>1453</v>
      </c>
      <c r="Z1456" s="154" t="s">
        <v>14745</v>
      </c>
      <c r="AA1456" s="154" t="s">
        <v>1453</v>
      </c>
      <c r="AB1456" s="154" t="s">
        <v>1453</v>
      </c>
      <c r="AC1456" s="154" t="s">
        <v>14746</v>
      </c>
      <c r="AE1456" s="154" t="s">
        <v>14747</v>
      </c>
      <c r="AF1456" s="154" t="s">
        <v>14748</v>
      </c>
    </row>
    <row r="1457" spans="1:32">
      <c r="A1457" s="154" t="s">
        <v>4869</v>
      </c>
      <c r="B1457" s="154" t="s">
        <v>15303</v>
      </c>
      <c r="C1457" s="154" t="s">
        <v>24485</v>
      </c>
      <c r="D1457" s="154" t="s">
        <v>4870</v>
      </c>
      <c r="E1457" s="154" t="s">
        <v>14324</v>
      </c>
      <c r="F1457" s="154" t="s">
        <v>14401</v>
      </c>
      <c r="G1457" s="154" t="s">
        <v>14606</v>
      </c>
      <c r="H1457" s="154" t="s">
        <v>4871</v>
      </c>
      <c r="I1457" s="154" t="s">
        <v>4872</v>
      </c>
      <c r="J1457" s="154" t="s">
        <v>4873</v>
      </c>
      <c r="K1457" s="154" t="s">
        <v>4872</v>
      </c>
      <c r="L1457" s="154" t="s">
        <v>24486</v>
      </c>
      <c r="N1457" s="154" t="s">
        <v>24487</v>
      </c>
      <c r="P1457" s="154" t="s">
        <v>14740</v>
      </c>
      <c r="Q1457" s="154" t="s">
        <v>24488</v>
      </c>
      <c r="R1457" s="154" t="s">
        <v>4816</v>
      </c>
      <c r="S1457" s="154" t="s">
        <v>4816</v>
      </c>
      <c r="T1457" s="154" t="s">
        <v>24489</v>
      </c>
      <c r="U1457" s="154" t="s">
        <v>24490</v>
      </c>
      <c r="V1457" s="154" t="s">
        <v>4868</v>
      </c>
      <c r="Z1457" s="154" t="s">
        <v>14745</v>
      </c>
      <c r="AC1457" s="154" t="s">
        <v>14746</v>
      </c>
      <c r="AE1457" s="154" t="s">
        <v>15226</v>
      </c>
      <c r="AF1457" s="154" t="s">
        <v>14748</v>
      </c>
    </row>
    <row r="1458" spans="1:32">
      <c r="A1458" s="154" t="s">
        <v>18230</v>
      </c>
      <c r="B1458" s="154" t="s">
        <v>15303</v>
      </c>
      <c r="C1458" s="154" t="s">
        <v>24491</v>
      </c>
      <c r="D1458" s="154" t="s">
        <v>24495</v>
      </c>
      <c r="E1458" s="154" t="s">
        <v>20566</v>
      </c>
      <c r="F1458" s="154" t="s">
        <v>20567</v>
      </c>
      <c r="H1458" s="154" t="s">
        <v>24492</v>
      </c>
      <c r="I1458" s="154" t="s">
        <v>24493</v>
      </c>
      <c r="J1458" s="154" t="s">
        <v>24494</v>
      </c>
      <c r="K1458" s="154" t="s">
        <v>24493</v>
      </c>
      <c r="N1458" s="154" t="s">
        <v>15519</v>
      </c>
      <c r="O1458" s="154" t="s">
        <v>14833</v>
      </c>
      <c r="P1458" s="154" t="s">
        <v>14740</v>
      </c>
      <c r="Q1458" s="154" t="s">
        <v>24496</v>
      </c>
      <c r="R1458" s="154" t="s">
        <v>1453</v>
      </c>
      <c r="S1458" s="154" t="s">
        <v>1453</v>
      </c>
      <c r="T1458" s="154" t="s">
        <v>1453</v>
      </c>
      <c r="U1458" s="154" t="s">
        <v>1453</v>
      </c>
      <c r="V1458" s="154" t="s">
        <v>1453</v>
      </c>
      <c r="W1458" s="154" t="s">
        <v>1453</v>
      </c>
      <c r="X1458" s="154" t="s">
        <v>1453</v>
      </c>
      <c r="Y1458" s="154" t="s">
        <v>1453</v>
      </c>
      <c r="Z1458" s="154" t="s">
        <v>14745</v>
      </c>
      <c r="AA1458" s="154" t="s">
        <v>1453</v>
      </c>
      <c r="AB1458" s="154" t="s">
        <v>1453</v>
      </c>
      <c r="AC1458" s="154" t="s">
        <v>14746</v>
      </c>
      <c r="AD1458" s="154" t="s">
        <v>24497</v>
      </c>
      <c r="AE1458" s="154" t="s">
        <v>14755</v>
      </c>
      <c r="AF1458" s="154" t="s">
        <v>14748</v>
      </c>
    </row>
    <row r="1459" spans="1:32">
      <c r="A1459" s="154" t="s">
        <v>18231</v>
      </c>
      <c r="B1459" s="154" t="s">
        <v>15303</v>
      </c>
      <c r="C1459" s="154" t="s">
        <v>24498</v>
      </c>
      <c r="D1459" s="154" t="s">
        <v>24502</v>
      </c>
      <c r="E1459" s="154" t="s">
        <v>20566</v>
      </c>
      <c r="F1459" s="154" t="s">
        <v>20567</v>
      </c>
      <c r="G1459" s="154" t="s">
        <v>24498</v>
      </c>
      <c r="H1459" s="154" t="s">
        <v>24499</v>
      </c>
      <c r="I1459" s="154" t="s">
        <v>24500</v>
      </c>
      <c r="J1459" s="154" t="s">
        <v>24501</v>
      </c>
      <c r="K1459" s="154" t="s">
        <v>24500</v>
      </c>
      <c r="N1459" s="154" t="s">
        <v>14848</v>
      </c>
      <c r="O1459" s="154" t="s">
        <v>14804</v>
      </c>
      <c r="P1459" s="154" t="s">
        <v>14740</v>
      </c>
      <c r="Q1459" s="154" t="s">
        <v>24503</v>
      </c>
      <c r="R1459" s="154" t="s">
        <v>1453</v>
      </c>
      <c r="S1459" s="154" t="s">
        <v>1453</v>
      </c>
      <c r="T1459" s="154" t="s">
        <v>1453</v>
      </c>
      <c r="U1459" s="154" t="s">
        <v>1453</v>
      </c>
      <c r="V1459" s="154" t="s">
        <v>1453</v>
      </c>
      <c r="W1459" s="154" t="s">
        <v>1453</v>
      </c>
      <c r="X1459" s="154" t="s">
        <v>1453</v>
      </c>
      <c r="Y1459" s="154" t="s">
        <v>1453</v>
      </c>
      <c r="Z1459" s="154" t="s">
        <v>14745</v>
      </c>
      <c r="AA1459" s="154" t="s">
        <v>1453</v>
      </c>
      <c r="AB1459" s="154" t="s">
        <v>1453</v>
      </c>
      <c r="AC1459" s="154" t="s">
        <v>14746</v>
      </c>
      <c r="AE1459" s="154" t="s">
        <v>14747</v>
      </c>
      <c r="AF1459" s="154" t="s">
        <v>14748</v>
      </c>
    </row>
    <row r="1460" spans="1:32">
      <c r="A1460" s="154" t="s">
        <v>12897</v>
      </c>
      <c r="B1460" s="154" t="s">
        <v>15303</v>
      </c>
      <c r="C1460" s="154" t="s">
        <v>24504</v>
      </c>
      <c r="D1460" s="154" t="s">
        <v>24505</v>
      </c>
      <c r="E1460" s="154" t="s">
        <v>14324</v>
      </c>
      <c r="F1460" s="154" t="s">
        <v>14500</v>
      </c>
      <c r="G1460" s="154" t="s">
        <v>24508</v>
      </c>
      <c r="H1460" s="154" t="s">
        <v>12899</v>
      </c>
      <c r="N1460" s="154" t="s">
        <v>14832</v>
      </c>
      <c r="O1460" s="154" t="s">
        <v>14833</v>
      </c>
      <c r="P1460" s="154" t="s">
        <v>14740</v>
      </c>
      <c r="Q1460" s="154" t="s">
        <v>24506</v>
      </c>
      <c r="R1460" s="154">
        <v>0</v>
      </c>
      <c r="S1460" s="154">
        <v>0</v>
      </c>
      <c r="T1460" s="154" t="s">
        <v>14797</v>
      </c>
      <c r="U1460" s="154">
        <v>4800311131</v>
      </c>
      <c r="V1460" s="154" t="s">
        <v>24507</v>
      </c>
      <c r="Z1460" s="154" t="s">
        <v>14745</v>
      </c>
      <c r="AC1460" s="154" t="s">
        <v>14746</v>
      </c>
      <c r="AE1460" s="154" t="s">
        <v>14747</v>
      </c>
      <c r="AF1460" s="154" t="s">
        <v>14748</v>
      </c>
    </row>
    <row r="1461" spans="1:32">
      <c r="A1461" s="154" t="s">
        <v>7750</v>
      </c>
      <c r="B1461" s="154" t="s">
        <v>15303</v>
      </c>
      <c r="C1461" s="154" t="s">
        <v>24509</v>
      </c>
      <c r="D1461" s="154" t="s">
        <v>7751</v>
      </c>
      <c r="E1461" s="154" t="s">
        <v>14641</v>
      </c>
      <c r="F1461" s="154" t="s">
        <v>14401</v>
      </c>
      <c r="G1461" s="154" t="s">
        <v>24513</v>
      </c>
      <c r="H1461" s="154" t="s">
        <v>7752</v>
      </c>
      <c r="N1461" s="154" t="s">
        <v>14848</v>
      </c>
      <c r="O1461" s="154" t="s">
        <v>19164</v>
      </c>
      <c r="P1461" s="154" t="s">
        <v>14795</v>
      </c>
      <c r="Q1461" s="154" t="s">
        <v>24510</v>
      </c>
      <c r="R1461" s="154" t="s">
        <v>24511</v>
      </c>
      <c r="S1461" s="154" t="s">
        <v>24510</v>
      </c>
      <c r="T1461" s="154" t="s">
        <v>14785</v>
      </c>
      <c r="U1461" s="154">
        <v>1240009983306</v>
      </c>
      <c r="V1461" s="154" t="s">
        <v>24512</v>
      </c>
      <c r="Z1461" s="154" t="s">
        <v>14745</v>
      </c>
      <c r="AC1461" s="154" t="s">
        <v>14746</v>
      </c>
      <c r="AE1461" s="154" t="s">
        <v>14747</v>
      </c>
      <c r="AF1461" s="154" t="s">
        <v>14748</v>
      </c>
    </row>
    <row r="1462" spans="1:32">
      <c r="A1462" s="154" t="s">
        <v>3483</v>
      </c>
      <c r="B1462" s="154" t="s">
        <v>15303</v>
      </c>
      <c r="C1462" s="154" t="s">
        <v>24514</v>
      </c>
      <c r="D1462" s="154" t="s">
        <v>3484</v>
      </c>
      <c r="E1462" s="154" t="s">
        <v>14324</v>
      </c>
      <c r="G1462" s="154" t="s">
        <v>14606</v>
      </c>
      <c r="H1462" s="154">
        <v>82124186008</v>
      </c>
      <c r="J1462" s="154">
        <v>82124186008</v>
      </c>
      <c r="L1462" s="154" t="s">
        <v>24515</v>
      </c>
      <c r="N1462" s="154" t="s">
        <v>24516</v>
      </c>
      <c r="P1462" s="154" t="s">
        <v>14740</v>
      </c>
      <c r="Q1462" s="154" t="s">
        <v>24517</v>
      </c>
      <c r="T1462" s="154" t="s">
        <v>14797</v>
      </c>
      <c r="U1462" s="154">
        <v>258147369</v>
      </c>
      <c r="V1462" s="154" t="s">
        <v>24517</v>
      </c>
      <c r="Z1462" s="154" t="s">
        <v>14745</v>
      </c>
      <c r="AC1462" s="154" t="s">
        <v>14746</v>
      </c>
    </row>
    <row r="1463" spans="1:32">
      <c r="A1463" s="154" t="s">
        <v>18232</v>
      </c>
      <c r="B1463" s="154" t="s">
        <v>16004</v>
      </c>
      <c r="C1463" s="154" t="s">
        <v>24518</v>
      </c>
      <c r="D1463" s="154" t="s">
        <v>24521</v>
      </c>
      <c r="E1463" s="154" t="s">
        <v>14704</v>
      </c>
      <c r="F1463" s="154" t="s">
        <v>14467</v>
      </c>
      <c r="G1463" s="154" t="s">
        <v>24525</v>
      </c>
      <c r="H1463" s="154" t="s">
        <v>24519</v>
      </c>
      <c r="I1463" s="154" t="s">
        <v>24520</v>
      </c>
      <c r="J1463" s="154" t="s">
        <v>1453</v>
      </c>
      <c r="K1463" s="154" t="s">
        <v>24520</v>
      </c>
      <c r="N1463" s="154" t="s">
        <v>15249</v>
      </c>
      <c r="O1463" s="154" t="s">
        <v>14794</v>
      </c>
      <c r="P1463" s="154" t="s">
        <v>14795</v>
      </c>
      <c r="Q1463" s="154" t="s">
        <v>24522</v>
      </c>
      <c r="R1463" s="154" t="s">
        <v>1453</v>
      </c>
      <c r="S1463" s="154" t="s">
        <v>1453</v>
      </c>
      <c r="T1463" s="154" t="s">
        <v>14797</v>
      </c>
      <c r="U1463" s="154">
        <v>946018168</v>
      </c>
      <c r="V1463" s="154" t="s">
        <v>24523</v>
      </c>
      <c r="W1463" s="154" t="s">
        <v>1453</v>
      </c>
      <c r="X1463" s="154" t="s">
        <v>1453</v>
      </c>
      <c r="Y1463" s="154" t="s">
        <v>1453</v>
      </c>
      <c r="Z1463" s="154" t="s">
        <v>14745</v>
      </c>
      <c r="AB1463" s="154" t="s">
        <v>1453</v>
      </c>
      <c r="AC1463" s="154" t="s">
        <v>14746</v>
      </c>
      <c r="AD1463" s="154" t="s">
        <v>24524</v>
      </c>
      <c r="AE1463" s="154" t="s">
        <v>14755</v>
      </c>
      <c r="AF1463" s="154" t="s">
        <v>14748</v>
      </c>
    </row>
    <row r="1464" spans="1:32">
      <c r="A1464" s="154" t="s">
        <v>15672</v>
      </c>
      <c r="B1464" s="154" t="s">
        <v>15303</v>
      </c>
      <c r="C1464" s="154" t="s">
        <v>15673</v>
      </c>
      <c r="D1464" s="154" t="s">
        <v>15674</v>
      </c>
      <c r="E1464" s="154" t="s">
        <v>14618</v>
      </c>
      <c r="F1464" s="154" t="s">
        <v>14618</v>
      </c>
      <c r="G1464" s="154" t="s">
        <v>15675</v>
      </c>
      <c r="H1464" s="154" t="s">
        <v>15676</v>
      </c>
      <c r="I1464" s="154" t="s">
        <v>15677</v>
      </c>
      <c r="J1464" s="154" t="s">
        <v>1453</v>
      </c>
      <c r="K1464" s="154" t="s">
        <v>15677</v>
      </c>
      <c r="N1464" s="154" t="s">
        <v>15062</v>
      </c>
      <c r="O1464" s="154" t="s">
        <v>14892</v>
      </c>
      <c r="P1464" s="154" t="s">
        <v>14740</v>
      </c>
      <c r="Q1464" s="154" t="s">
        <v>15678</v>
      </c>
      <c r="R1464" s="154" t="s">
        <v>1453</v>
      </c>
      <c r="S1464" s="154" t="s">
        <v>1453</v>
      </c>
      <c r="T1464" s="154" t="s">
        <v>1453</v>
      </c>
      <c r="U1464" s="154" t="s">
        <v>1453</v>
      </c>
      <c r="V1464" s="154" t="s">
        <v>1453</v>
      </c>
      <c r="W1464" s="154" t="s">
        <v>1453</v>
      </c>
      <c r="X1464" s="154" t="s">
        <v>1453</v>
      </c>
      <c r="Y1464" s="154" t="s">
        <v>1453</v>
      </c>
      <c r="Z1464" s="154" t="s">
        <v>14745</v>
      </c>
      <c r="AA1464" s="154" t="s">
        <v>1453</v>
      </c>
      <c r="AB1464" s="154" t="s">
        <v>1453</v>
      </c>
      <c r="AC1464" s="154" t="s">
        <v>14746</v>
      </c>
      <c r="AE1464" s="154" t="s">
        <v>14747</v>
      </c>
      <c r="AF1464" s="154" t="s">
        <v>14748</v>
      </c>
    </row>
    <row r="1465" spans="1:32">
      <c r="A1465" s="154" t="s">
        <v>12952</v>
      </c>
      <c r="B1465" s="154" t="s">
        <v>15303</v>
      </c>
      <c r="C1465" s="154" t="s">
        <v>12951</v>
      </c>
      <c r="D1465" s="154" t="s">
        <v>12953</v>
      </c>
      <c r="E1465" s="154" t="s">
        <v>14704</v>
      </c>
      <c r="F1465" s="154" t="s">
        <v>14467</v>
      </c>
      <c r="G1465" s="154" t="s">
        <v>24529</v>
      </c>
      <c r="H1465" s="154" t="s">
        <v>12954</v>
      </c>
      <c r="I1465" s="154" t="s">
        <v>1453</v>
      </c>
      <c r="J1465" s="154" t="s">
        <v>1453</v>
      </c>
      <c r="K1465" s="154" t="s">
        <v>1453</v>
      </c>
      <c r="M1465" s="154" t="s">
        <v>1453</v>
      </c>
      <c r="N1465" s="154" t="s">
        <v>24526</v>
      </c>
      <c r="O1465" s="154" t="s">
        <v>18741</v>
      </c>
      <c r="P1465" s="154" t="s">
        <v>14795</v>
      </c>
      <c r="Q1465" s="154" t="s">
        <v>24527</v>
      </c>
      <c r="R1465" s="154" t="s">
        <v>24528</v>
      </c>
      <c r="S1465" s="154" t="s">
        <v>24527</v>
      </c>
      <c r="T1465" s="154" t="s">
        <v>14850</v>
      </c>
      <c r="U1465" s="154">
        <v>3260109576505</v>
      </c>
      <c r="V1465" s="154" t="s">
        <v>24528</v>
      </c>
      <c r="W1465" s="154" t="s">
        <v>1453</v>
      </c>
      <c r="X1465" s="154" t="s">
        <v>1453</v>
      </c>
      <c r="Y1465" s="154" t="s">
        <v>1453</v>
      </c>
      <c r="Z1465" s="154" t="s">
        <v>14745</v>
      </c>
      <c r="AA1465" s="154" t="s">
        <v>1453</v>
      </c>
      <c r="AB1465" s="154" t="s">
        <v>1453</v>
      </c>
      <c r="AC1465" s="154" t="s">
        <v>14746</v>
      </c>
      <c r="AE1465" s="154" t="s">
        <v>14747</v>
      </c>
      <c r="AF1465" s="154" t="s">
        <v>14748</v>
      </c>
    </row>
    <row r="1466" spans="1:32">
      <c r="A1466" s="154" t="s">
        <v>18233</v>
      </c>
      <c r="B1466" s="154" t="s">
        <v>16004</v>
      </c>
      <c r="C1466" s="154" t="s">
        <v>24530</v>
      </c>
      <c r="D1466" s="154" t="s">
        <v>24531</v>
      </c>
      <c r="E1466" s="154" t="s">
        <v>14477</v>
      </c>
      <c r="F1466" s="154" t="s">
        <v>14325</v>
      </c>
      <c r="G1466" s="154" t="s">
        <v>1453</v>
      </c>
      <c r="H1466" s="154">
        <v>218311146</v>
      </c>
      <c r="I1466" s="154" t="s">
        <v>1453</v>
      </c>
      <c r="J1466" s="154" t="s">
        <v>1453</v>
      </c>
      <c r="K1466" s="154" t="s">
        <v>1453</v>
      </c>
      <c r="M1466" s="154" t="s">
        <v>1453</v>
      </c>
      <c r="N1466" s="154" t="s">
        <v>15434</v>
      </c>
      <c r="O1466" s="154" t="s">
        <v>14804</v>
      </c>
      <c r="P1466" s="154" t="s">
        <v>14740</v>
      </c>
      <c r="Q1466" s="154" t="s">
        <v>1453</v>
      </c>
      <c r="R1466" s="154" t="s">
        <v>1453</v>
      </c>
      <c r="S1466" s="154" t="s">
        <v>1453</v>
      </c>
      <c r="T1466" s="154" t="s">
        <v>1453</v>
      </c>
      <c r="U1466" s="154" t="s">
        <v>1453</v>
      </c>
      <c r="V1466" s="154" t="s">
        <v>1453</v>
      </c>
      <c r="W1466" s="154" t="s">
        <v>1453</v>
      </c>
      <c r="X1466" s="154" t="s">
        <v>1453</v>
      </c>
      <c r="Y1466" s="154" t="s">
        <v>1453</v>
      </c>
      <c r="Z1466" s="154" t="s">
        <v>14745</v>
      </c>
      <c r="AA1466" s="154" t="s">
        <v>1453</v>
      </c>
      <c r="AB1466" s="154" t="s">
        <v>1453</v>
      </c>
      <c r="AC1466" s="154" t="s">
        <v>14746</v>
      </c>
      <c r="AE1466" s="154" t="s">
        <v>14747</v>
      </c>
      <c r="AF1466" s="154" t="s">
        <v>14748</v>
      </c>
    </row>
    <row r="1467" spans="1:32">
      <c r="A1467" s="154" t="s">
        <v>18234</v>
      </c>
      <c r="B1467" s="154" t="s">
        <v>16004</v>
      </c>
      <c r="C1467" s="154" t="s">
        <v>11580</v>
      </c>
      <c r="D1467" s="154" t="s">
        <v>11582</v>
      </c>
      <c r="E1467" s="154" t="s">
        <v>14396</v>
      </c>
      <c r="F1467" s="154" t="s">
        <v>14397</v>
      </c>
      <c r="G1467" s="154" t="s">
        <v>24533</v>
      </c>
      <c r="H1467" s="154" t="s">
        <v>11583</v>
      </c>
      <c r="N1467" s="154" t="s">
        <v>14803</v>
      </c>
      <c r="O1467" s="154" t="s">
        <v>14804</v>
      </c>
      <c r="P1467" s="154" t="s">
        <v>14740</v>
      </c>
      <c r="Q1467" s="154" t="s">
        <v>24532</v>
      </c>
      <c r="R1467" s="154">
        <v>0</v>
      </c>
      <c r="S1467" s="154">
        <v>0</v>
      </c>
      <c r="T1467" s="154" t="s">
        <v>14785</v>
      </c>
      <c r="U1467" s="154">
        <v>1250013922430</v>
      </c>
      <c r="V1467" s="154" t="s">
        <v>11580</v>
      </c>
      <c r="Z1467" s="154" t="s">
        <v>14745</v>
      </c>
      <c r="AC1467" s="154" t="s">
        <v>14746</v>
      </c>
      <c r="AE1467" s="154" t="s">
        <v>14747</v>
      </c>
      <c r="AF1467" s="154" t="s">
        <v>14748</v>
      </c>
    </row>
    <row r="1468" spans="1:32">
      <c r="A1468" s="154" t="s">
        <v>1974</v>
      </c>
      <c r="B1468" s="154" t="s">
        <v>16004</v>
      </c>
      <c r="C1468" s="154" t="s">
        <v>1973</v>
      </c>
      <c r="D1468" s="154" t="s">
        <v>1975</v>
      </c>
      <c r="E1468" s="154" t="s">
        <v>14276</v>
      </c>
      <c r="F1468" s="154" t="s">
        <v>14405</v>
      </c>
      <c r="G1468" s="154" t="s">
        <v>14606</v>
      </c>
      <c r="H1468" s="154" t="s">
        <v>1976</v>
      </c>
      <c r="J1468" s="154" t="s">
        <v>1977</v>
      </c>
      <c r="N1468" s="154" t="s">
        <v>15933</v>
      </c>
      <c r="O1468" s="154" t="s">
        <v>16493</v>
      </c>
      <c r="P1468" s="154" t="s">
        <v>14740</v>
      </c>
      <c r="Q1468" s="154" t="s">
        <v>16449</v>
      </c>
      <c r="R1468" s="154">
        <v>0</v>
      </c>
      <c r="S1468" s="154">
        <v>0</v>
      </c>
      <c r="T1468" s="154" t="s">
        <v>14785</v>
      </c>
      <c r="U1468" s="154">
        <v>1250074000050</v>
      </c>
      <c r="V1468" s="154" t="s">
        <v>16495</v>
      </c>
      <c r="AC1468" s="154" t="s">
        <v>14746</v>
      </c>
      <c r="AE1468" s="154" t="s">
        <v>14747</v>
      </c>
      <c r="AF1468" s="154" t="s">
        <v>14748</v>
      </c>
    </row>
    <row r="1469" spans="1:32">
      <c r="A1469" s="154" t="s">
        <v>11568</v>
      </c>
      <c r="B1469" s="154" t="s">
        <v>14735</v>
      </c>
      <c r="C1469" s="154" t="s">
        <v>11567</v>
      </c>
      <c r="D1469" s="154" t="s">
        <v>11569</v>
      </c>
      <c r="E1469" s="154" t="s">
        <v>14333</v>
      </c>
      <c r="F1469" s="154" t="s">
        <v>14325</v>
      </c>
      <c r="G1469" s="154" t="s">
        <v>24536</v>
      </c>
      <c r="H1469" s="154" t="s">
        <v>11570</v>
      </c>
      <c r="N1469" s="154" t="s">
        <v>15771</v>
      </c>
      <c r="O1469" s="154" t="s">
        <v>14988</v>
      </c>
      <c r="P1469" s="154" t="s">
        <v>14740</v>
      </c>
      <c r="Q1469" s="154" t="s">
        <v>24534</v>
      </c>
      <c r="R1469" s="154">
        <v>0</v>
      </c>
      <c r="S1469" s="154">
        <v>0</v>
      </c>
      <c r="T1469" s="154" t="s">
        <v>14785</v>
      </c>
      <c r="U1469" s="154" t="s">
        <v>24535</v>
      </c>
      <c r="V1469" s="154" t="s">
        <v>11567</v>
      </c>
      <c r="Z1469" s="154" t="s">
        <v>14745</v>
      </c>
      <c r="AC1469" s="154" t="s">
        <v>14746</v>
      </c>
      <c r="AE1469" s="154" t="s">
        <v>14747</v>
      </c>
      <c r="AF1469" s="154" t="s">
        <v>14748</v>
      </c>
    </row>
    <row r="1470" spans="1:32">
      <c r="A1470" s="154" t="s">
        <v>16496</v>
      </c>
      <c r="B1470" s="154" t="s">
        <v>16004</v>
      </c>
      <c r="C1470" s="154" t="s">
        <v>16497</v>
      </c>
      <c r="D1470" s="154" t="s">
        <v>16498</v>
      </c>
      <c r="E1470" s="154" t="s">
        <v>14333</v>
      </c>
      <c r="F1470" s="154" t="s">
        <v>15708</v>
      </c>
      <c r="G1470" s="154" t="s">
        <v>16499</v>
      </c>
      <c r="H1470" s="154" t="s">
        <v>24537</v>
      </c>
      <c r="N1470" s="154" t="s">
        <v>15434</v>
      </c>
      <c r="O1470" s="154" t="s">
        <v>14804</v>
      </c>
      <c r="P1470" s="154" t="s">
        <v>14740</v>
      </c>
      <c r="Q1470" s="154" t="s">
        <v>16501</v>
      </c>
      <c r="R1470" s="154">
        <v>0</v>
      </c>
      <c r="S1470" s="154">
        <v>0</v>
      </c>
      <c r="T1470" s="154" t="s">
        <v>14797</v>
      </c>
      <c r="U1470" s="154" t="s">
        <v>16502</v>
      </c>
      <c r="V1470" s="154" t="s">
        <v>16503</v>
      </c>
      <c r="Z1470" s="154" t="s">
        <v>14745</v>
      </c>
      <c r="AC1470" s="154" t="s">
        <v>14746</v>
      </c>
      <c r="AE1470" s="154" t="s">
        <v>14747</v>
      </c>
      <c r="AF1470" s="154" t="s">
        <v>14748</v>
      </c>
    </row>
    <row r="1471" spans="1:32">
      <c r="A1471" s="154" t="s">
        <v>1337</v>
      </c>
      <c r="B1471" s="154" t="s">
        <v>14307</v>
      </c>
      <c r="C1471" s="154" t="s">
        <v>24538</v>
      </c>
      <c r="D1471" s="154" t="s">
        <v>1338</v>
      </c>
      <c r="E1471" s="154" t="s">
        <v>14934</v>
      </c>
      <c r="F1471" s="154" t="s">
        <v>15222</v>
      </c>
      <c r="G1471" s="154" t="s">
        <v>14606</v>
      </c>
      <c r="H1471" s="154">
        <v>81399112121</v>
      </c>
      <c r="N1471" s="154" t="s">
        <v>24539</v>
      </c>
      <c r="P1471" s="154" t="s">
        <v>14740</v>
      </c>
      <c r="Q1471" s="154" t="s">
        <v>1336</v>
      </c>
      <c r="T1471" s="154" t="s">
        <v>14797</v>
      </c>
      <c r="U1471" s="154" t="s">
        <v>24540</v>
      </c>
      <c r="V1471" s="154">
        <v>2883003250</v>
      </c>
      <c r="AC1471" s="154" t="s">
        <v>15226</v>
      </c>
    </row>
    <row r="1472" spans="1:32">
      <c r="A1472" s="154" t="s">
        <v>9671</v>
      </c>
      <c r="B1472" s="154" t="s">
        <v>15303</v>
      </c>
      <c r="C1472" s="154" t="s">
        <v>24538</v>
      </c>
      <c r="D1472" s="154" t="s">
        <v>9672</v>
      </c>
      <c r="E1472" s="154" t="s">
        <v>14466</v>
      </c>
      <c r="F1472" s="154" t="s">
        <v>14667</v>
      </c>
      <c r="G1472" s="154" t="s">
        <v>14667</v>
      </c>
      <c r="H1472" s="154" t="s">
        <v>9673</v>
      </c>
      <c r="N1472" s="154" t="s">
        <v>22281</v>
      </c>
      <c r="O1472" s="154" t="s">
        <v>18683</v>
      </c>
      <c r="P1472" s="154" t="s">
        <v>14740</v>
      </c>
      <c r="Q1472" s="154" t="s">
        <v>1336</v>
      </c>
      <c r="R1472" s="154">
        <v>0</v>
      </c>
      <c r="S1472" s="154">
        <v>0</v>
      </c>
      <c r="T1472" s="154" t="s">
        <v>14850</v>
      </c>
      <c r="U1472" s="154">
        <v>2001088422503</v>
      </c>
      <c r="V1472" s="154" t="s">
        <v>1336</v>
      </c>
      <c r="Z1472" s="154" t="s">
        <v>14745</v>
      </c>
      <c r="AC1472" s="154" t="s">
        <v>14746</v>
      </c>
      <c r="AE1472" s="154" t="s">
        <v>15226</v>
      </c>
      <c r="AF1472" s="154" t="s">
        <v>14748</v>
      </c>
    </row>
    <row r="1473" spans="1:32">
      <c r="A1473" s="154" t="s">
        <v>6268</v>
      </c>
      <c r="B1473" s="154" t="s">
        <v>16004</v>
      </c>
      <c r="C1473" s="154" t="s">
        <v>24541</v>
      </c>
      <c r="D1473" s="154" t="s">
        <v>6269</v>
      </c>
      <c r="E1473" s="154" t="s">
        <v>17037</v>
      </c>
      <c r="F1473" s="154" t="s">
        <v>23691</v>
      </c>
      <c r="H1473" s="154" t="s">
        <v>6270</v>
      </c>
      <c r="J1473" s="154" t="s">
        <v>6271</v>
      </c>
      <c r="N1473" s="154" t="s">
        <v>14860</v>
      </c>
      <c r="O1473" s="154" t="s">
        <v>14804</v>
      </c>
      <c r="P1473" s="154" t="s">
        <v>14740</v>
      </c>
      <c r="Q1473" s="154" t="s">
        <v>13230</v>
      </c>
      <c r="R1473" s="154" t="s">
        <v>1453</v>
      </c>
      <c r="S1473" s="154" t="s">
        <v>1453</v>
      </c>
      <c r="T1473" s="154" t="s">
        <v>14797</v>
      </c>
      <c r="U1473" s="154">
        <v>123009409</v>
      </c>
      <c r="V1473" s="154" t="s">
        <v>6267</v>
      </c>
      <c r="Z1473" s="154" t="s">
        <v>14745</v>
      </c>
      <c r="AC1473" s="154" t="s">
        <v>14746</v>
      </c>
      <c r="AE1473" s="154" t="s">
        <v>15226</v>
      </c>
      <c r="AF1473" s="154" t="s">
        <v>14748</v>
      </c>
    </row>
    <row r="1474" spans="1:32">
      <c r="A1474" s="154" t="s">
        <v>7107</v>
      </c>
      <c r="B1474" s="154" t="s">
        <v>16004</v>
      </c>
      <c r="C1474" s="154" t="s">
        <v>24542</v>
      </c>
      <c r="D1474" s="154" t="s">
        <v>24543</v>
      </c>
      <c r="E1474" s="154" t="s">
        <v>14324</v>
      </c>
      <c r="F1474" s="154" t="s">
        <v>17153</v>
      </c>
      <c r="G1474" s="154" t="s">
        <v>24549</v>
      </c>
      <c r="H1474" s="154" t="s">
        <v>7109</v>
      </c>
      <c r="N1474" s="154" t="s">
        <v>15434</v>
      </c>
      <c r="O1474" s="154" t="s">
        <v>14804</v>
      </c>
      <c r="P1474" s="154" t="s">
        <v>14740</v>
      </c>
      <c r="Q1474" s="154" t="s">
        <v>24544</v>
      </c>
      <c r="R1474" s="154" t="s">
        <v>4816</v>
      </c>
      <c r="S1474" s="154" t="s">
        <v>4816</v>
      </c>
      <c r="T1474" s="154" t="s">
        <v>14742</v>
      </c>
      <c r="U1474" s="154" t="s">
        <v>24545</v>
      </c>
      <c r="V1474" s="154" t="s">
        <v>24546</v>
      </c>
      <c r="Z1474" s="154" t="s">
        <v>14745</v>
      </c>
      <c r="AC1474" s="154" t="s">
        <v>14746</v>
      </c>
      <c r="AD1474" s="154" t="s">
        <v>24547</v>
      </c>
      <c r="AE1474" s="154" t="s">
        <v>14746</v>
      </c>
      <c r="AF1474" s="154" t="s">
        <v>24548</v>
      </c>
    </row>
    <row r="1475" spans="1:32">
      <c r="A1475" s="154" t="s">
        <v>5737</v>
      </c>
      <c r="B1475" s="154" t="s">
        <v>15303</v>
      </c>
      <c r="C1475" s="154" t="s">
        <v>24550</v>
      </c>
      <c r="D1475" s="154" t="s">
        <v>5738</v>
      </c>
      <c r="E1475" s="154" t="s">
        <v>14324</v>
      </c>
      <c r="F1475" s="154" t="s">
        <v>15378</v>
      </c>
      <c r="G1475" s="154" t="s">
        <v>24555</v>
      </c>
      <c r="H1475" s="154" t="s">
        <v>24551</v>
      </c>
      <c r="I1475" s="154" t="s">
        <v>5740</v>
      </c>
      <c r="K1475" s="154" t="s">
        <v>5740</v>
      </c>
      <c r="N1475" s="154" t="s">
        <v>14803</v>
      </c>
      <c r="O1475" s="154" t="s">
        <v>14804</v>
      </c>
      <c r="P1475" s="154" t="s">
        <v>14740</v>
      </c>
      <c r="Q1475" s="154" t="s">
        <v>24552</v>
      </c>
      <c r="R1475" s="154" t="s">
        <v>1453</v>
      </c>
      <c r="S1475" s="154" t="s">
        <v>24552</v>
      </c>
      <c r="T1475" s="154" t="s">
        <v>24553</v>
      </c>
      <c r="U1475" s="154" t="s">
        <v>24554</v>
      </c>
      <c r="V1475" s="154" t="s">
        <v>24552</v>
      </c>
      <c r="Z1475" s="154" t="s">
        <v>14745</v>
      </c>
      <c r="AC1475" s="154" t="s">
        <v>14746</v>
      </c>
      <c r="AE1475" s="154" t="s">
        <v>15226</v>
      </c>
      <c r="AF1475" s="154" t="s">
        <v>14748</v>
      </c>
    </row>
    <row r="1476" spans="1:32">
      <c r="A1476" s="154" t="s">
        <v>7128</v>
      </c>
      <c r="B1476" s="154" t="s">
        <v>15303</v>
      </c>
      <c r="C1476" s="154" t="s">
        <v>24556</v>
      </c>
      <c r="D1476" s="154" t="s">
        <v>7129</v>
      </c>
      <c r="E1476" s="154" t="s">
        <v>14276</v>
      </c>
      <c r="F1476" s="154" t="s">
        <v>15378</v>
      </c>
      <c r="G1476" s="154" t="s">
        <v>24559</v>
      </c>
      <c r="H1476" s="154">
        <v>81319626314</v>
      </c>
      <c r="N1476" s="154" t="s">
        <v>15455</v>
      </c>
      <c r="O1476" s="154" t="s">
        <v>14833</v>
      </c>
      <c r="P1476" s="154" t="s">
        <v>14740</v>
      </c>
      <c r="Q1476" s="154" t="s">
        <v>24557</v>
      </c>
      <c r="R1476" s="154" t="s">
        <v>4816</v>
      </c>
      <c r="S1476" s="154" t="s">
        <v>4816</v>
      </c>
      <c r="T1476" s="154" t="s">
        <v>14797</v>
      </c>
      <c r="U1476" s="154">
        <v>3451617735</v>
      </c>
      <c r="V1476" s="154" t="s">
        <v>24558</v>
      </c>
      <c r="Z1476" s="154" t="s">
        <v>14745</v>
      </c>
      <c r="AC1476" s="154" t="s">
        <v>14746</v>
      </c>
      <c r="AE1476" s="154" t="s">
        <v>15226</v>
      </c>
      <c r="AF1476" s="154" t="s">
        <v>14748</v>
      </c>
    </row>
    <row r="1477" spans="1:32">
      <c r="A1477" s="154" t="s">
        <v>2330</v>
      </c>
      <c r="B1477" s="154" t="s">
        <v>19269</v>
      </c>
      <c r="C1477" s="154" t="s">
        <v>2329</v>
      </c>
      <c r="D1477" s="154" t="s">
        <v>2331</v>
      </c>
      <c r="E1477" s="154" t="s">
        <v>6</v>
      </c>
      <c r="G1477" s="154" t="s">
        <v>14606</v>
      </c>
      <c r="H1477" s="154" t="s">
        <v>2332</v>
      </c>
      <c r="J1477" s="154" t="s">
        <v>2332</v>
      </c>
      <c r="P1477" s="154" t="s">
        <v>14740</v>
      </c>
      <c r="Q1477" s="154" t="s">
        <v>24560</v>
      </c>
      <c r="T1477" s="154" t="s">
        <v>24561</v>
      </c>
      <c r="U1477" s="154">
        <v>47318521</v>
      </c>
      <c r="V1477" s="154" t="s">
        <v>24562</v>
      </c>
      <c r="AC1477" s="154" t="s">
        <v>14746</v>
      </c>
    </row>
    <row r="1478" spans="1:32">
      <c r="A1478" s="154" t="s">
        <v>1373</v>
      </c>
      <c r="B1478" s="154" t="s">
        <v>19269</v>
      </c>
      <c r="C1478" s="154" t="s">
        <v>1372</v>
      </c>
      <c r="D1478" s="154" t="s">
        <v>1374</v>
      </c>
      <c r="E1478" s="154" t="s">
        <v>6</v>
      </c>
      <c r="G1478" s="154" t="s">
        <v>14606</v>
      </c>
      <c r="N1478" s="154" t="s">
        <v>1374</v>
      </c>
      <c r="P1478" s="154" t="s">
        <v>14740</v>
      </c>
      <c r="T1478" s="154" t="s">
        <v>6</v>
      </c>
      <c r="U1478" s="154" t="s">
        <v>6</v>
      </c>
      <c r="V1478" s="154" t="s">
        <v>6</v>
      </c>
      <c r="AC1478" s="154" t="s">
        <v>14746</v>
      </c>
    </row>
    <row r="1479" spans="1:32">
      <c r="A1479" s="154" t="s">
        <v>7407</v>
      </c>
      <c r="B1479" s="154" t="s">
        <v>15303</v>
      </c>
      <c r="C1479" s="154" t="s">
        <v>24563</v>
      </c>
      <c r="D1479" s="154" t="s">
        <v>7408</v>
      </c>
      <c r="E1479" s="154" t="s">
        <v>14466</v>
      </c>
      <c r="F1479" s="154" t="s">
        <v>19067</v>
      </c>
      <c r="H1479" s="154" t="s">
        <v>7348</v>
      </c>
      <c r="N1479" s="154" t="s">
        <v>24564</v>
      </c>
      <c r="O1479" s="154" t="s">
        <v>19177</v>
      </c>
      <c r="P1479" s="154" t="s">
        <v>14740</v>
      </c>
      <c r="Q1479" s="154" t="s">
        <v>7345</v>
      </c>
      <c r="R1479" s="154" t="s">
        <v>22014</v>
      </c>
      <c r="S1479" s="154" t="s">
        <v>22014</v>
      </c>
      <c r="T1479" s="154" t="s">
        <v>14785</v>
      </c>
      <c r="U1479" s="154" t="s">
        <v>24565</v>
      </c>
      <c r="V1479" s="154" t="s">
        <v>7406</v>
      </c>
      <c r="Z1479" s="154" t="s">
        <v>14745</v>
      </c>
      <c r="AC1479" s="154" t="s">
        <v>14746</v>
      </c>
      <c r="AE1479" s="154" t="s">
        <v>15226</v>
      </c>
      <c r="AF1479" s="154" t="s">
        <v>14748</v>
      </c>
    </row>
    <row r="1480" spans="1:32">
      <c r="A1480" s="154" t="s">
        <v>3733</v>
      </c>
      <c r="B1480" s="154" t="s">
        <v>15303</v>
      </c>
      <c r="C1480" s="154" t="s">
        <v>24566</v>
      </c>
      <c r="D1480" s="154" t="s">
        <v>3734</v>
      </c>
      <c r="E1480" s="154" t="s">
        <v>14934</v>
      </c>
      <c r="G1480" s="154" t="s">
        <v>14606</v>
      </c>
      <c r="H1480" s="154" t="s">
        <v>3735</v>
      </c>
      <c r="J1480" s="154" t="s">
        <v>3736</v>
      </c>
      <c r="L1480" s="154" t="s">
        <v>14667</v>
      </c>
      <c r="N1480" s="154" t="s">
        <v>24567</v>
      </c>
      <c r="P1480" s="154" t="s">
        <v>14740</v>
      </c>
      <c r="Q1480" s="154" t="s">
        <v>24568</v>
      </c>
      <c r="T1480" s="154" t="s">
        <v>24569</v>
      </c>
      <c r="U1480" s="154">
        <v>86470635</v>
      </c>
      <c r="V1480" s="154" t="s">
        <v>3732</v>
      </c>
      <c r="Z1480" s="154" t="s">
        <v>14745</v>
      </c>
      <c r="AC1480" s="154" t="s">
        <v>14746</v>
      </c>
    </row>
    <row r="1481" spans="1:32">
      <c r="A1481" s="154" t="s">
        <v>4291</v>
      </c>
      <c r="B1481" s="154" t="s">
        <v>15303</v>
      </c>
      <c r="C1481" s="154" t="s">
        <v>24570</v>
      </c>
      <c r="D1481" s="154" t="s">
        <v>4292</v>
      </c>
      <c r="E1481" s="154" t="s">
        <v>14934</v>
      </c>
      <c r="F1481" s="154" t="s">
        <v>18814</v>
      </c>
      <c r="G1481" s="154" t="s">
        <v>14606</v>
      </c>
      <c r="H1481" s="154">
        <v>85242315777</v>
      </c>
      <c r="L1481" s="154" t="s">
        <v>17390</v>
      </c>
      <c r="N1481" s="154" t="s">
        <v>4292</v>
      </c>
      <c r="P1481" s="154" t="s">
        <v>14740</v>
      </c>
      <c r="Q1481" s="154" t="s">
        <v>24571</v>
      </c>
      <c r="T1481" s="154" t="s">
        <v>24572</v>
      </c>
      <c r="U1481" s="154" t="s">
        <v>24573</v>
      </c>
      <c r="V1481" s="154" t="s">
        <v>24574</v>
      </c>
      <c r="Z1481" s="154" t="s">
        <v>14745</v>
      </c>
      <c r="AC1481" s="154" t="s">
        <v>14746</v>
      </c>
    </row>
    <row r="1482" spans="1:32">
      <c r="A1482" s="154" t="s">
        <v>10867</v>
      </c>
      <c r="B1482" s="154" t="s">
        <v>14305</v>
      </c>
      <c r="C1482" s="154" t="s">
        <v>10866</v>
      </c>
      <c r="D1482" s="154" t="s">
        <v>10868</v>
      </c>
      <c r="E1482" s="154" t="s">
        <v>14276</v>
      </c>
      <c r="F1482" s="154" t="s">
        <v>14410</v>
      </c>
      <c r="G1482" s="154" t="s">
        <v>14411</v>
      </c>
      <c r="H1482" s="154" t="s">
        <v>10869</v>
      </c>
      <c r="N1482" s="154" t="s">
        <v>15434</v>
      </c>
      <c r="O1482" s="154" t="s">
        <v>14804</v>
      </c>
      <c r="P1482" s="154" t="s">
        <v>14740</v>
      </c>
      <c r="Q1482" s="154" t="s">
        <v>17243</v>
      </c>
      <c r="R1482" s="154">
        <v>0</v>
      </c>
      <c r="S1482" s="154">
        <v>0</v>
      </c>
      <c r="T1482" s="154" t="s">
        <v>14797</v>
      </c>
      <c r="U1482" s="154">
        <v>6090219918</v>
      </c>
      <c r="V1482" s="154" t="s">
        <v>17243</v>
      </c>
      <c r="Z1482" s="154" t="s">
        <v>14745</v>
      </c>
      <c r="AC1482" s="154" t="s">
        <v>14746</v>
      </c>
      <c r="AE1482" s="154" t="s">
        <v>14747</v>
      </c>
      <c r="AF1482" s="154" t="s">
        <v>14748</v>
      </c>
    </row>
    <row r="1483" spans="1:32">
      <c r="A1483" s="154" t="s">
        <v>3429</v>
      </c>
      <c r="B1483" s="154" t="s">
        <v>15303</v>
      </c>
      <c r="C1483" s="154" t="s">
        <v>24576</v>
      </c>
      <c r="D1483" s="154" t="s">
        <v>3430</v>
      </c>
      <c r="E1483" s="154" t="s">
        <v>14934</v>
      </c>
      <c r="G1483" s="154" t="s">
        <v>14606</v>
      </c>
      <c r="H1483" s="154" t="s">
        <v>24577</v>
      </c>
      <c r="I1483" s="154" t="s">
        <v>3432</v>
      </c>
      <c r="J1483" s="154" t="s">
        <v>24577</v>
      </c>
      <c r="K1483" s="154" t="s">
        <v>3432</v>
      </c>
      <c r="L1483" s="154" t="s">
        <v>24578</v>
      </c>
      <c r="N1483" s="154" t="s">
        <v>2421</v>
      </c>
      <c r="P1483" s="154" t="s">
        <v>14740</v>
      </c>
      <c r="Q1483" s="154" t="s">
        <v>24579</v>
      </c>
      <c r="T1483" s="154" t="s">
        <v>24580</v>
      </c>
      <c r="U1483" s="154">
        <v>124950190</v>
      </c>
      <c r="V1483" s="154" t="s">
        <v>24579</v>
      </c>
      <c r="Z1483" s="154" t="s">
        <v>14745</v>
      </c>
      <c r="AC1483" s="154" t="s">
        <v>14746</v>
      </c>
    </row>
    <row r="1484" spans="1:32">
      <c r="A1484" s="154" t="s">
        <v>10034</v>
      </c>
      <c r="B1484" s="154" t="s">
        <v>14735</v>
      </c>
      <c r="C1484" s="154" t="s">
        <v>24581</v>
      </c>
      <c r="D1484" s="154" t="s">
        <v>24582</v>
      </c>
      <c r="E1484" s="154" t="s">
        <v>14333</v>
      </c>
      <c r="F1484" s="154" t="s">
        <v>14325</v>
      </c>
      <c r="G1484" s="154" t="s">
        <v>24587</v>
      </c>
      <c r="H1484" s="154" t="s">
        <v>10036</v>
      </c>
      <c r="I1484" s="154" t="s">
        <v>10037</v>
      </c>
      <c r="J1484" s="154">
        <v>0</v>
      </c>
      <c r="K1484" s="154" t="s">
        <v>10037</v>
      </c>
      <c r="M1484" s="154" t="s">
        <v>24583</v>
      </c>
      <c r="N1484" s="154" t="s">
        <v>15464</v>
      </c>
      <c r="O1484" s="154" t="s">
        <v>14794</v>
      </c>
      <c r="P1484" s="154" t="s">
        <v>14740</v>
      </c>
      <c r="Q1484" s="154" t="s">
        <v>24584</v>
      </c>
      <c r="R1484" s="154">
        <v>0</v>
      </c>
      <c r="S1484" s="154">
        <v>0</v>
      </c>
      <c r="T1484" s="154" t="s">
        <v>14900</v>
      </c>
      <c r="U1484" s="154" t="s">
        <v>24585</v>
      </c>
      <c r="V1484" s="154" t="s">
        <v>24586</v>
      </c>
      <c r="W1484" s="154">
        <v>0</v>
      </c>
      <c r="X1484" s="154">
        <v>0</v>
      </c>
      <c r="Y1484" s="154">
        <v>0</v>
      </c>
      <c r="Z1484" s="154" t="s">
        <v>14745</v>
      </c>
      <c r="AA1484" s="154">
        <v>0</v>
      </c>
      <c r="AB1484" s="154">
        <v>0</v>
      </c>
      <c r="AC1484" s="154" t="s">
        <v>14746</v>
      </c>
      <c r="AE1484" s="154" t="s">
        <v>15226</v>
      </c>
      <c r="AF1484" s="154" t="s">
        <v>14748</v>
      </c>
    </row>
    <row r="1485" spans="1:32">
      <c r="A1485" s="154" t="s">
        <v>9045</v>
      </c>
      <c r="B1485" s="154" t="s">
        <v>15303</v>
      </c>
      <c r="C1485" s="154" t="s">
        <v>24588</v>
      </c>
      <c r="D1485" s="154" t="s">
        <v>24591</v>
      </c>
      <c r="E1485" s="154" t="s">
        <v>14324</v>
      </c>
      <c r="F1485" s="154" t="s">
        <v>14500</v>
      </c>
      <c r="G1485" s="154">
        <v>0</v>
      </c>
      <c r="H1485" s="154" t="s">
        <v>24589</v>
      </c>
      <c r="I1485" s="154" t="s">
        <v>24590</v>
      </c>
      <c r="J1485" s="154">
        <v>0</v>
      </c>
      <c r="K1485" s="154" t="s">
        <v>24590</v>
      </c>
      <c r="M1485" s="154" t="s">
        <v>24592</v>
      </c>
      <c r="N1485" s="154" t="s">
        <v>15455</v>
      </c>
      <c r="O1485" s="154" t="s">
        <v>14833</v>
      </c>
      <c r="P1485" s="154" t="s">
        <v>14740</v>
      </c>
      <c r="Q1485" s="154">
        <v>0</v>
      </c>
      <c r="R1485" s="154">
        <v>0</v>
      </c>
      <c r="S1485" s="154">
        <v>0</v>
      </c>
      <c r="T1485" s="154">
        <v>0</v>
      </c>
      <c r="U1485" s="154">
        <v>0</v>
      </c>
      <c r="V1485" s="154">
        <v>0</v>
      </c>
      <c r="W1485" s="154">
        <v>0</v>
      </c>
      <c r="X1485" s="154">
        <v>0</v>
      </c>
      <c r="Y1485" s="154">
        <v>0</v>
      </c>
      <c r="Z1485" s="154" t="s">
        <v>14745</v>
      </c>
      <c r="AA1485" s="154">
        <v>0</v>
      </c>
      <c r="AB1485" s="154">
        <v>0</v>
      </c>
      <c r="AC1485" s="154" t="s">
        <v>14746</v>
      </c>
      <c r="AE1485" s="154" t="s">
        <v>15226</v>
      </c>
      <c r="AF1485" s="154" t="s">
        <v>14748</v>
      </c>
    </row>
    <row r="1486" spans="1:32">
      <c r="A1486" s="154" t="s">
        <v>6481</v>
      </c>
      <c r="B1486" s="154" t="s">
        <v>14305</v>
      </c>
      <c r="C1486" s="154" t="s">
        <v>24593</v>
      </c>
      <c r="D1486" s="154" t="s">
        <v>6482</v>
      </c>
      <c r="E1486" s="154" t="s">
        <v>14324</v>
      </c>
      <c r="F1486" s="154" t="s">
        <v>15378</v>
      </c>
      <c r="G1486" s="154" t="s">
        <v>24598</v>
      </c>
      <c r="H1486" s="154">
        <v>6013114</v>
      </c>
      <c r="I1486" s="154" t="s">
        <v>6483</v>
      </c>
      <c r="J1486" s="154">
        <v>6124258</v>
      </c>
      <c r="K1486" s="154" t="s">
        <v>6483</v>
      </c>
      <c r="N1486" s="154" t="s">
        <v>14812</v>
      </c>
      <c r="O1486" s="154" t="s">
        <v>14804</v>
      </c>
      <c r="P1486" s="154" t="s">
        <v>14740</v>
      </c>
      <c r="Q1486" s="154" t="s">
        <v>24594</v>
      </c>
      <c r="R1486" s="154" t="s">
        <v>4816</v>
      </c>
      <c r="S1486" s="154" t="s">
        <v>24595</v>
      </c>
      <c r="T1486" s="154" t="s">
        <v>14797</v>
      </c>
      <c r="U1486" s="154" t="s">
        <v>24596</v>
      </c>
      <c r="V1486" s="154" t="s">
        <v>24597</v>
      </c>
      <c r="Z1486" s="154" t="s">
        <v>14745</v>
      </c>
      <c r="AC1486" s="154" t="s">
        <v>14746</v>
      </c>
      <c r="AE1486" s="154" t="s">
        <v>15226</v>
      </c>
      <c r="AF1486" s="154" t="s">
        <v>14748</v>
      </c>
    </row>
    <row r="1487" spans="1:32">
      <c r="A1487" s="154" t="s">
        <v>10013</v>
      </c>
      <c r="B1487" s="154" t="s">
        <v>15303</v>
      </c>
      <c r="C1487" s="154" t="s">
        <v>24599</v>
      </c>
      <c r="D1487" s="154" t="s">
        <v>24600</v>
      </c>
      <c r="E1487" s="154" t="s">
        <v>14276</v>
      </c>
      <c r="F1487" s="154" t="s">
        <v>15782</v>
      </c>
      <c r="G1487" s="154" t="s">
        <v>21256</v>
      </c>
      <c r="H1487" s="154" t="s">
        <v>10015</v>
      </c>
      <c r="I1487" s="154">
        <v>0</v>
      </c>
      <c r="J1487" s="154">
        <v>0</v>
      </c>
      <c r="K1487" s="154">
        <v>0</v>
      </c>
      <c r="M1487" s="154" t="s">
        <v>24601</v>
      </c>
      <c r="N1487" s="154" t="s">
        <v>14803</v>
      </c>
      <c r="O1487" s="154" t="s">
        <v>14804</v>
      </c>
      <c r="P1487" s="154" t="s">
        <v>14740</v>
      </c>
      <c r="Q1487" s="154">
        <v>0</v>
      </c>
      <c r="R1487" s="154">
        <v>0</v>
      </c>
      <c r="S1487" s="154">
        <v>0</v>
      </c>
      <c r="T1487" s="154" t="s">
        <v>14862</v>
      </c>
      <c r="U1487" s="154" t="s">
        <v>24602</v>
      </c>
      <c r="V1487" s="154" t="s">
        <v>24603</v>
      </c>
      <c r="W1487" s="154">
        <v>0</v>
      </c>
      <c r="X1487" s="154">
        <v>0</v>
      </c>
      <c r="Y1487" s="154">
        <v>0</v>
      </c>
      <c r="Z1487" s="154" t="s">
        <v>14745</v>
      </c>
      <c r="AA1487" s="154">
        <v>0</v>
      </c>
      <c r="AB1487" s="154">
        <v>0</v>
      </c>
      <c r="AC1487" s="154" t="s">
        <v>14746</v>
      </c>
      <c r="AE1487" s="154" t="s">
        <v>15226</v>
      </c>
      <c r="AF1487" s="154" t="s">
        <v>14748</v>
      </c>
    </row>
    <row r="1488" spans="1:32">
      <c r="A1488" s="154" t="s">
        <v>11079</v>
      </c>
      <c r="B1488" s="154" t="s">
        <v>15303</v>
      </c>
      <c r="C1488" s="154" t="s">
        <v>11078</v>
      </c>
      <c r="D1488" s="154" t="s">
        <v>11080</v>
      </c>
      <c r="E1488" s="154" t="s">
        <v>19228</v>
      </c>
      <c r="F1488" s="154" t="s">
        <v>20058</v>
      </c>
      <c r="H1488" s="154">
        <v>0</v>
      </c>
      <c r="N1488" s="154" t="s">
        <v>15434</v>
      </c>
      <c r="O1488" s="154" t="s">
        <v>14804</v>
      </c>
      <c r="P1488" s="154" t="s">
        <v>14740</v>
      </c>
      <c r="Q1488" s="154" t="s">
        <v>11078</v>
      </c>
      <c r="R1488" s="154">
        <v>0</v>
      </c>
      <c r="S1488" s="154">
        <v>0</v>
      </c>
      <c r="T1488" s="154" t="s">
        <v>11078</v>
      </c>
      <c r="U1488" s="154">
        <v>1010094586193</v>
      </c>
      <c r="V1488" s="154" t="s">
        <v>14785</v>
      </c>
      <c r="Z1488" s="154" t="s">
        <v>14745</v>
      </c>
      <c r="AC1488" s="154" t="s">
        <v>14746</v>
      </c>
      <c r="AE1488" s="154" t="s">
        <v>14747</v>
      </c>
      <c r="AF1488" s="154" t="s">
        <v>14748</v>
      </c>
    </row>
    <row r="1489" spans="1:32">
      <c r="A1489" s="154" t="s">
        <v>1419</v>
      </c>
      <c r="B1489" s="154" t="s">
        <v>14307</v>
      </c>
      <c r="C1489" s="154" t="s">
        <v>1418</v>
      </c>
      <c r="E1489" s="154" t="s">
        <v>6</v>
      </c>
      <c r="G1489" s="154" t="s">
        <v>14606</v>
      </c>
      <c r="M1489" s="154" t="s">
        <v>18948</v>
      </c>
      <c r="P1489" s="154" t="s">
        <v>14740</v>
      </c>
      <c r="T1489" s="154" t="s">
        <v>6</v>
      </c>
      <c r="U1489" s="154" t="s">
        <v>6</v>
      </c>
      <c r="V1489" s="154" t="s">
        <v>6</v>
      </c>
      <c r="AC1489" s="154" t="s">
        <v>14746</v>
      </c>
    </row>
    <row r="1490" spans="1:32">
      <c r="A1490" s="154" t="s">
        <v>5871</v>
      </c>
      <c r="B1490" s="154" t="s">
        <v>15303</v>
      </c>
      <c r="C1490" s="154" t="s">
        <v>24604</v>
      </c>
      <c r="D1490" s="154" t="s">
        <v>5872</v>
      </c>
      <c r="E1490" s="154" t="s">
        <v>15693</v>
      </c>
      <c r="F1490" s="154" t="s">
        <v>14410</v>
      </c>
      <c r="H1490" s="154" t="s">
        <v>5873</v>
      </c>
      <c r="N1490" s="154" t="s">
        <v>19297</v>
      </c>
      <c r="O1490" s="154" t="s">
        <v>19298</v>
      </c>
      <c r="P1490" s="154" t="s">
        <v>14740</v>
      </c>
      <c r="Q1490" s="154" t="s">
        <v>24605</v>
      </c>
      <c r="R1490" s="154">
        <v>0</v>
      </c>
      <c r="S1490" s="154">
        <v>0</v>
      </c>
      <c r="T1490" s="154" t="s">
        <v>24606</v>
      </c>
      <c r="U1490" s="154">
        <v>11901025920505</v>
      </c>
      <c r="V1490" s="154" t="s">
        <v>24607</v>
      </c>
      <c r="Z1490" s="154" t="s">
        <v>14745</v>
      </c>
      <c r="AC1490" s="154" t="s">
        <v>14746</v>
      </c>
      <c r="AE1490" s="154" t="s">
        <v>15226</v>
      </c>
      <c r="AF1490" s="154" t="s">
        <v>14748</v>
      </c>
    </row>
    <row r="1491" spans="1:32">
      <c r="A1491" s="154" t="s">
        <v>8535</v>
      </c>
      <c r="B1491" s="154" t="s">
        <v>14305</v>
      </c>
      <c r="C1491" s="154" t="s">
        <v>24608</v>
      </c>
      <c r="D1491" s="154" t="s">
        <v>8536</v>
      </c>
      <c r="E1491" s="154" t="s">
        <v>14396</v>
      </c>
      <c r="F1491" s="154" t="s">
        <v>14397</v>
      </c>
      <c r="G1491" s="154">
        <v>0</v>
      </c>
      <c r="H1491" s="154" t="s">
        <v>8537</v>
      </c>
      <c r="I1491" s="154" t="s">
        <v>8538</v>
      </c>
      <c r="J1491" s="154" t="s">
        <v>8539</v>
      </c>
      <c r="K1491" s="154" t="s">
        <v>8538</v>
      </c>
      <c r="N1491" s="154" t="s">
        <v>14848</v>
      </c>
      <c r="O1491" s="154" t="s">
        <v>14804</v>
      </c>
      <c r="P1491" s="154" t="s">
        <v>14740</v>
      </c>
      <c r="Q1491" s="154">
        <v>0</v>
      </c>
      <c r="R1491" s="154">
        <v>0</v>
      </c>
      <c r="S1491" s="154" t="s">
        <v>24609</v>
      </c>
      <c r="T1491" s="154" t="s">
        <v>20016</v>
      </c>
      <c r="U1491" s="154">
        <v>680011001</v>
      </c>
      <c r="V1491" s="154" t="s">
        <v>24609</v>
      </c>
      <c r="Z1491" s="154" t="s">
        <v>14745</v>
      </c>
      <c r="AC1491" s="154" t="s">
        <v>14746</v>
      </c>
      <c r="AE1491" s="154" t="s">
        <v>15226</v>
      </c>
      <c r="AF1491" s="154" t="s">
        <v>14748</v>
      </c>
    </row>
    <row r="1492" spans="1:32">
      <c r="A1492" s="154" t="s">
        <v>4788</v>
      </c>
      <c r="B1492" s="154" t="s">
        <v>16004</v>
      </c>
      <c r="C1492" s="154" t="s">
        <v>24610</v>
      </c>
      <c r="D1492" s="154" t="s">
        <v>4789</v>
      </c>
      <c r="E1492" s="154" t="s">
        <v>14396</v>
      </c>
      <c r="F1492" s="154" t="s">
        <v>14401</v>
      </c>
      <c r="G1492" s="154" t="s">
        <v>14606</v>
      </c>
      <c r="H1492" s="154" t="s">
        <v>4790</v>
      </c>
      <c r="I1492" s="154" t="s">
        <v>4791</v>
      </c>
      <c r="J1492" s="154" t="s">
        <v>4792</v>
      </c>
      <c r="K1492" s="154" t="s">
        <v>4791</v>
      </c>
      <c r="L1492" s="154" t="s">
        <v>24611</v>
      </c>
      <c r="N1492" s="154" t="s">
        <v>15416</v>
      </c>
      <c r="P1492" s="154" t="s">
        <v>14740</v>
      </c>
      <c r="Q1492" s="154" t="s">
        <v>24612</v>
      </c>
      <c r="T1492" s="154" t="s">
        <v>14907</v>
      </c>
      <c r="U1492" s="154">
        <v>19712225</v>
      </c>
      <c r="V1492" s="154" t="s">
        <v>24613</v>
      </c>
      <c r="Z1492" s="154" t="s">
        <v>14745</v>
      </c>
      <c r="AC1492" s="154" t="s">
        <v>14746</v>
      </c>
      <c r="AE1492" s="154" t="s">
        <v>15226</v>
      </c>
      <c r="AF1492" s="154" t="s">
        <v>14748</v>
      </c>
    </row>
    <row r="1493" spans="1:32">
      <c r="A1493" s="154" t="s">
        <v>7743</v>
      </c>
      <c r="B1493" s="154" t="s">
        <v>15303</v>
      </c>
      <c r="C1493" s="154" t="s">
        <v>24614</v>
      </c>
      <c r="D1493" s="154" t="s">
        <v>7744</v>
      </c>
      <c r="E1493" s="154" t="s">
        <v>14324</v>
      </c>
      <c r="F1493" s="154" t="s">
        <v>14401</v>
      </c>
      <c r="G1493" s="154" t="s">
        <v>24617</v>
      </c>
      <c r="H1493" s="154" t="s">
        <v>7745</v>
      </c>
      <c r="J1493" s="154" t="s">
        <v>7745</v>
      </c>
      <c r="N1493" s="154" t="s">
        <v>15434</v>
      </c>
      <c r="O1493" s="154" t="s">
        <v>14804</v>
      </c>
      <c r="P1493" s="154" t="s">
        <v>14795</v>
      </c>
      <c r="Q1493" s="154" t="s">
        <v>24615</v>
      </c>
      <c r="R1493" s="154" t="s">
        <v>24616</v>
      </c>
      <c r="S1493" s="154" t="s">
        <v>24615</v>
      </c>
      <c r="T1493" s="154">
        <v>0</v>
      </c>
      <c r="U1493" s="154">
        <v>0</v>
      </c>
      <c r="V1493" s="154">
        <v>0</v>
      </c>
      <c r="Z1493" s="154" t="s">
        <v>14745</v>
      </c>
      <c r="AC1493" s="154" t="s">
        <v>14746</v>
      </c>
      <c r="AE1493" s="154" t="s">
        <v>15226</v>
      </c>
      <c r="AF1493" s="154" t="s">
        <v>14748</v>
      </c>
    </row>
    <row r="1494" spans="1:32">
      <c r="A1494" s="154" t="s">
        <v>15679</v>
      </c>
      <c r="B1494" s="154" t="s">
        <v>15303</v>
      </c>
      <c r="C1494" s="154" t="s">
        <v>15680</v>
      </c>
      <c r="D1494" s="154" t="s">
        <v>15681</v>
      </c>
      <c r="E1494" s="154" t="s">
        <v>14641</v>
      </c>
      <c r="F1494" s="154" t="s">
        <v>14401</v>
      </c>
      <c r="G1494" s="154" t="s">
        <v>15682</v>
      </c>
      <c r="H1494" s="154" t="s">
        <v>15683</v>
      </c>
      <c r="N1494" s="154" t="s">
        <v>15434</v>
      </c>
      <c r="O1494" s="154" t="s">
        <v>14804</v>
      </c>
      <c r="P1494" s="154" t="s">
        <v>14740</v>
      </c>
      <c r="Q1494" s="154" t="s">
        <v>15684</v>
      </c>
      <c r="R1494" s="154" t="s">
        <v>1453</v>
      </c>
      <c r="S1494" s="154" t="s">
        <v>1453</v>
      </c>
      <c r="T1494" s="154" t="s">
        <v>15685</v>
      </c>
      <c r="U1494" s="154" t="s">
        <v>15685</v>
      </c>
      <c r="V1494" s="154" t="s">
        <v>15685</v>
      </c>
      <c r="Z1494" s="154" t="s">
        <v>14745</v>
      </c>
      <c r="AC1494" s="154" t="s">
        <v>14746</v>
      </c>
      <c r="AE1494" s="154" t="s">
        <v>14747</v>
      </c>
      <c r="AF1494" s="154" t="s">
        <v>14748</v>
      </c>
    </row>
    <row r="1495" spans="1:32">
      <c r="A1495" s="154" t="s">
        <v>6944</v>
      </c>
      <c r="B1495" s="154" t="s">
        <v>16004</v>
      </c>
      <c r="C1495" s="154" t="s">
        <v>24618</v>
      </c>
      <c r="D1495" s="154" t="s">
        <v>6945</v>
      </c>
      <c r="E1495" s="154" t="s">
        <v>14324</v>
      </c>
      <c r="F1495" s="154" t="s">
        <v>15378</v>
      </c>
      <c r="G1495" s="154" t="s">
        <v>24626</v>
      </c>
      <c r="H1495" s="154" t="s">
        <v>6946</v>
      </c>
      <c r="I1495" s="154" t="s">
        <v>6947</v>
      </c>
      <c r="J1495" s="154" t="s">
        <v>6948</v>
      </c>
      <c r="K1495" s="154" t="s">
        <v>6947</v>
      </c>
      <c r="N1495" s="154" t="s">
        <v>15129</v>
      </c>
      <c r="O1495" s="154" t="s">
        <v>14794</v>
      </c>
      <c r="P1495" s="154" t="s">
        <v>14740</v>
      </c>
      <c r="Q1495" s="154" t="s">
        <v>24619</v>
      </c>
      <c r="R1495" s="154" t="s">
        <v>24620</v>
      </c>
      <c r="S1495" s="154" t="s">
        <v>24621</v>
      </c>
      <c r="T1495" s="154" t="s">
        <v>24622</v>
      </c>
      <c r="U1495" s="154" t="s">
        <v>24623</v>
      </c>
      <c r="V1495" s="154" t="s">
        <v>24624</v>
      </c>
      <c r="Z1495" s="154" t="s">
        <v>14745</v>
      </c>
      <c r="AC1495" s="154" t="s">
        <v>14746</v>
      </c>
      <c r="AD1495" s="154" t="s">
        <v>24625</v>
      </c>
      <c r="AE1495" s="154" t="s">
        <v>14746</v>
      </c>
      <c r="AF1495" s="154" t="s">
        <v>23351</v>
      </c>
    </row>
    <row r="1496" spans="1:32">
      <c r="A1496" s="154" t="s">
        <v>10980</v>
      </c>
      <c r="B1496" s="154" t="s">
        <v>16004</v>
      </c>
      <c r="C1496" s="154" t="s">
        <v>10979</v>
      </c>
      <c r="D1496" s="154" t="s">
        <v>10981</v>
      </c>
      <c r="E1496" s="154" t="s">
        <v>15461</v>
      </c>
      <c r="F1496" s="154" t="s">
        <v>20493</v>
      </c>
      <c r="H1496" s="154" t="s">
        <v>10982</v>
      </c>
      <c r="I1496" s="154" t="s">
        <v>10983</v>
      </c>
      <c r="K1496" s="154" t="s">
        <v>10983</v>
      </c>
      <c r="N1496" s="154" t="s">
        <v>24627</v>
      </c>
      <c r="O1496" s="154" t="s">
        <v>23432</v>
      </c>
      <c r="P1496" s="154" t="s">
        <v>14740</v>
      </c>
      <c r="Q1496" s="154" t="s">
        <v>24628</v>
      </c>
      <c r="R1496" s="154">
        <v>0</v>
      </c>
      <c r="S1496" s="154" t="s">
        <v>24628</v>
      </c>
      <c r="T1496" s="154" t="s">
        <v>14785</v>
      </c>
      <c r="U1496" s="154">
        <v>1840001762143</v>
      </c>
      <c r="V1496" s="154" t="s">
        <v>10979</v>
      </c>
      <c r="Z1496" s="154" t="s">
        <v>14745</v>
      </c>
      <c r="AC1496" s="154" t="s">
        <v>14746</v>
      </c>
      <c r="AD1496" s="154">
        <v>860517960506000</v>
      </c>
      <c r="AE1496" s="154" t="s">
        <v>14755</v>
      </c>
      <c r="AF1496" s="154" t="s">
        <v>14748</v>
      </c>
    </row>
    <row r="1497" spans="1:32">
      <c r="A1497" s="154" t="s">
        <v>2397</v>
      </c>
      <c r="B1497" s="154" t="s">
        <v>14735</v>
      </c>
      <c r="C1497" s="154" t="s">
        <v>24629</v>
      </c>
      <c r="D1497" s="154" t="s">
        <v>24631</v>
      </c>
      <c r="E1497" s="154" t="s">
        <v>18934</v>
      </c>
      <c r="G1497" s="154" t="s">
        <v>14606</v>
      </c>
      <c r="H1497" s="154" t="s">
        <v>2399</v>
      </c>
      <c r="L1497" s="154" t="s">
        <v>24630</v>
      </c>
      <c r="P1497" s="154" t="s">
        <v>14794</v>
      </c>
      <c r="Q1497" s="154" t="s">
        <v>24632</v>
      </c>
      <c r="AC1497" s="154" t="s">
        <v>14746</v>
      </c>
    </row>
    <row r="1498" spans="1:32">
      <c r="A1498" s="154" t="s">
        <v>8674</v>
      </c>
      <c r="B1498" s="154" t="s">
        <v>14307</v>
      </c>
      <c r="C1498" s="154" t="s">
        <v>24633</v>
      </c>
      <c r="D1498" s="154" t="s">
        <v>8675</v>
      </c>
      <c r="E1498" s="154" t="s">
        <v>14934</v>
      </c>
      <c r="F1498" s="154" t="s">
        <v>15078</v>
      </c>
      <c r="G1498" s="154" t="s">
        <v>24635</v>
      </c>
      <c r="H1498" s="154">
        <v>82144400280</v>
      </c>
      <c r="I1498" s="154" t="s">
        <v>8676</v>
      </c>
      <c r="K1498" s="154" t="s">
        <v>8676</v>
      </c>
      <c r="N1498" s="154" t="s">
        <v>15206</v>
      </c>
      <c r="O1498" s="154" t="s">
        <v>14892</v>
      </c>
      <c r="P1498" s="154" t="s">
        <v>14795</v>
      </c>
      <c r="Q1498" s="154" t="s">
        <v>8673</v>
      </c>
      <c r="R1498" s="154">
        <v>0</v>
      </c>
      <c r="S1498" s="154">
        <v>0</v>
      </c>
      <c r="T1498" s="154" t="s">
        <v>14785</v>
      </c>
      <c r="U1498" s="154" t="s">
        <v>24634</v>
      </c>
      <c r="V1498" s="154" t="s">
        <v>8673</v>
      </c>
      <c r="Z1498" s="154" t="s">
        <v>14745</v>
      </c>
      <c r="AC1498" s="154" t="s">
        <v>14746</v>
      </c>
      <c r="AE1498" s="154" t="s">
        <v>15226</v>
      </c>
      <c r="AF1498" s="154" t="s">
        <v>14748</v>
      </c>
    </row>
    <row r="1499" spans="1:32">
      <c r="A1499" s="154" t="s">
        <v>6449</v>
      </c>
      <c r="B1499" s="154" t="s">
        <v>14735</v>
      </c>
      <c r="C1499" s="154" t="s">
        <v>24636</v>
      </c>
      <c r="D1499" s="154" t="s">
        <v>6450</v>
      </c>
      <c r="E1499" s="154" t="s">
        <v>14324</v>
      </c>
      <c r="F1499" s="154" t="s">
        <v>15378</v>
      </c>
      <c r="G1499" s="154" t="s">
        <v>24645</v>
      </c>
      <c r="H1499" s="154" t="s">
        <v>6451</v>
      </c>
      <c r="I1499" s="154" t="s">
        <v>6452</v>
      </c>
      <c r="J1499" s="154">
        <v>8000289</v>
      </c>
      <c r="K1499" s="154" t="s">
        <v>6452</v>
      </c>
      <c r="N1499" s="154" t="s">
        <v>14803</v>
      </c>
      <c r="O1499" s="154" t="s">
        <v>14804</v>
      </c>
      <c r="P1499" s="154" t="s">
        <v>14740</v>
      </c>
      <c r="Q1499" s="154" t="s">
        <v>24637</v>
      </c>
      <c r="R1499" s="154" t="s">
        <v>24638</v>
      </c>
      <c r="S1499" s="154" t="s">
        <v>24639</v>
      </c>
      <c r="T1499" s="154" t="s">
        <v>24640</v>
      </c>
      <c r="U1499" s="154" t="s">
        <v>24641</v>
      </c>
      <c r="V1499" s="154" t="s">
        <v>24642</v>
      </c>
      <c r="Z1499" s="154" t="s">
        <v>14745</v>
      </c>
      <c r="AC1499" s="154" t="s">
        <v>14746</v>
      </c>
      <c r="AD1499" s="154" t="s">
        <v>24643</v>
      </c>
      <c r="AE1499" s="154" t="s">
        <v>14746</v>
      </c>
      <c r="AF1499" s="154" t="s">
        <v>24644</v>
      </c>
    </row>
    <row r="1500" spans="1:32">
      <c r="A1500" s="154" t="s">
        <v>18235</v>
      </c>
      <c r="B1500" s="154" t="s">
        <v>15303</v>
      </c>
      <c r="C1500" s="154" t="s">
        <v>24646</v>
      </c>
      <c r="D1500" s="154" t="s">
        <v>24647</v>
      </c>
      <c r="E1500" s="154" t="s">
        <v>14466</v>
      </c>
      <c r="F1500" s="154" t="s">
        <v>18877</v>
      </c>
      <c r="H1500" s="154">
        <v>0</v>
      </c>
      <c r="N1500" s="154" t="s">
        <v>15249</v>
      </c>
      <c r="O1500" s="154" t="s">
        <v>14794</v>
      </c>
      <c r="P1500" s="154" t="s">
        <v>14740</v>
      </c>
      <c r="Q1500" s="154" t="s">
        <v>24646</v>
      </c>
      <c r="R1500" s="154">
        <v>0</v>
      </c>
      <c r="S1500" s="154">
        <v>0</v>
      </c>
      <c r="T1500" s="154" t="s">
        <v>14797</v>
      </c>
      <c r="U1500" s="154">
        <v>6755067214</v>
      </c>
      <c r="V1500" s="154" t="s">
        <v>24646</v>
      </c>
      <c r="Z1500" s="154" t="s">
        <v>14745</v>
      </c>
      <c r="AC1500" s="154" t="s">
        <v>14746</v>
      </c>
      <c r="AD1500" s="154">
        <v>855484507447000</v>
      </c>
      <c r="AE1500" s="154" t="s">
        <v>14755</v>
      </c>
      <c r="AF1500" s="154" t="s">
        <v>14748</v>
      </c>
    </row>
    <row r="1501" spans="1:32">
      <c r="A1501" s="154" t="s">
        <v>18236</v>
      </c>
      <c r="B1501" s="154" t="s">
        <v>15303</v>
      </c>
      <c r="C1501" s="154" t="s">
        <v>24648</v>
      </c>
      <c r="D1501" s="154" t="s">
        <v>24649</v>
      </c>
      <c r="E1501" s="154" t="s">
        <v>18770</v>
      </c>
      <c r="F1501" s="154" t="s">
        <v>18771</v>
      </c>
      <c r="H1501" s="154" t="s">
        <v>18778</v>
      </c>
      <c r="N1501" s="154" t="s">
        <v>14832</v>
      </c>
      <c r="O1501" s="154" t="s">
        <v>14833</v>
      </c>
      <c r="P1501" s="154" t="s">
        <v>14740</v>
      </c>
      <c r="Q1501" s="154" t="s">
        <v>24648</v>
      </c>
      <c r="R1501" s="154">
        <v>0</v>
      </c>
      <c r="S1501" s="154">
        <v>0</v>
      </c>
      <c r="T1501" s="154" t="s">
        <v>14850</v>
      </c>
      <c r="U1501" s="154">
        <v>43701076383504</v>
      </c>
      <c r="V1501" s="154" t="s">
        <v>24648</v>
      </c>
      <c r="Z1501" s="154" t="s">
        <v>14745</v>
      </c>
      <c r="AC1501" s="154" t="s">
        <v>14746</v>
      </c>
      <c r="AD1501" s="154" t="s">
        <v>24650</v>
      </c>
      <c r="AE1501" s="154" t="s">
        <v>14755</v>
      </c>
      <c r="AF1501" s="154" t="s">
        <v>14748</v>
      </c>
    </row>
    <row r="1502" spans="1:32">
      <c r="A1502" s="154" t="s">
        <v>2267</v>
      </c>
      <c r="B1502" s="154" t="s">
        <v>17326</v>
      </c>
      <c r="C1502" s="154" t="s">
        <v>2266</v>
      </c>
      <c r="D1502" s="154" t="s">
        <v>2268</v>
      </c>
      <c r="E1502" s="154" t="s">
        <v>6</v>
      </c>
      <c r="G1502" s="154" t="s">
        <v>14606</v>
      </c>
      <c r="H1502" s="154" t="s">
        <v>2269</v>
      </c>
      <c r="J1502" s="154" t="s">
        <v>2270</v>
      </c>
      <c r="AC1502" s="154" t="s">
        <v>14746</v>
      </c>
    </row>
    <row r="1503" spans="1:32">
      <c r="A1503" s="154" t="s">
        <v>12052</v>
      </c>
      <c r="B1503" s="154" t="s">
        <v>15303</v>
      </c>
      <c r="C1503" s="154" t="s">
        <v>12051</v>
      </c>
      <c r="D1503" s="154" t="s">
        <v>12053</v>
      </c>
      <c r="E1503" s="154" t="s">
        <v>14665</v>
      </c>
      <c r="F1503" s="154" t="s">
        <v>15408</v>
      </c>
      <c r="H1503" s="154" t="s">
        <v>12054</v>
      </c>
      <c r="N1503" s="154" t="s">
        <v>15926</v>
      </c>
      <c r="O1503" s="154" t="s">
        <v>24125</v>
      </c>
      <c r="P1503" s="154" t="s">
        <v>14740</v>
      </c>
      <c r="Q1503" s="154" t="s">
        <v>20649</v>
      </c>
      <c r="R1503" s="154">
        <v>0</v>
      </c>
      <c r="S1503" s="154">
        <v>0</v>
      </c>
      <c r="T1503" s="154" t="s">
        <v>14797</v>
      </c>
      <c r="U1503" s="154">
        <v>7391381147</v>
      </c>
      <c r="V1503" s="154" t="s">
        <v>20649</v>
      </c>
      <c r="Z1503" s="154" t="s">
        <v>14745</v>
      </c>
      <c r="AC1503" s="154" t="s">
        <v>15226</v>
      </c>
      <c r="AE1503" s="154" t="s">
        <v>14747</v>
      </c>
      <c r="AF1503" s="154" t="s">
        <v>14748</v>
      </c>
    </row>
    <row r="1504" spans="1:32">
      <c r="A1504" s="154" t="s">
        <v>13292</v>
      </c>
      <c r="B1504" s="154" t="s">
        <v>15303</v>
      </c>
      <c r="C1504" s="154" t="s">
        <v>13291</v>
      </c>
      <c r="D1504" s="154" t="s">
        <v>13293</v>
      </c>
      <c r="E1504" s="154" t="s">
        <v>15693</v>
      </c>
      <c r="F1504" s="154" t="s">
        <v>18767</v>
      </c>
      <c r="H1504" s="154">
        <v>0</v>
      </c>
      <c r="N1504" s="154" t="s">
        <v>14832</v>
      </c>
      <c r="O1504" s="154" t="s">
        <v>14833</v>
      </c>
      <c r="P1504" s="154" t="s">
        <v>14740</v>
      </c>
      <c r="Q1504" s="154" t="s">
        <v>13291</v>
      </c>
      <c r="R1504" s="154">
        <v>0</v>
      </c>
      <c r="S1504" s="154">
        <v>0</v>
      </c>
      <c r="T1504" s="154" t="s">
        <v>14797</v>
      </c>
      <c r="U1504" s="154">
        <v>7125003303</v>
      </c>
      <c r="V1504" s="154" t="s">
        <v>13291</v>
      </c>
      <c r="Z1504" s="154" t="s">
        <v>14745</v>
      </c>
      <c r="AC1504" s="154" t="s">
        <v>14746</v>
      </c>
      <c r="AE1504" s="154" t="s">
        <v>14747</v>
      </c>
      <c r="AF1504" s="154" t="s">
        <v>14748</v>
      </c>
    </row>
    <row r="1505" spans="1:32">
      <c r="A1505" s="154" t="s">
        <v>18237</v>
      </c>
      <c r="B1505" s="154" t="s">
        <v>19269</v>
      </c>
      <c r="C1505" s="154" t="s">
        <v>1390</v>
      </c>
      <c r="D1505" s="154" t="s">
        <v>2368</v>
      </c>
      <c r="E1505" s="154" t="s">
        <v>14934</v>
      </c>
      <c r="G1505" s="154" t="s">
        <v>14606</v>
      </c>
      <c r="N1505" s="154" t="s">
        <v>21796</v>
      </c>
      <c r="P1505" s="154" t="s">
        <v>14740</v>
      </c>
      <c r="AC1505" s="154" t="s">
        <v>14746</v>
      </c>
    </row>
    <row r="1506" spans="1:32">
      <c r="A1506" s="154" t="s">
        <v>1391</v>
      </c>
      <c r="B1506" s="154" t="s">
        <v>14307</v>
      </c>
      <c r="C1506" s="154" t="s">
        <v>1390</v>
      </c>
      <c r="D1506" s="154" t="s">
        <v>24651</v>
      </c>
      <c r="E1506" s="154" t="s">
        <v>6</v>
      </c>
      <c r="G1506" s="154" t="s">
        <v>14606</v>
      </c>
      <c r="M1506" s="154" t="s">
        <v>18948</v>
      </c>
      <c r="N1506" s="154" t="s">
        <v>1392</v>
      </c>
      <c r="T1506" s="154" t="s">
        <v>6</v>
      </c>
      <c r="U1506" s="154" t="s">
        <v>6</v>
      </c>
      <c r="V1506" s="154" t="s">
        <v>6</v>
      </c>
      <c r="AC1506" s="154" t="s">
        <v>14746</v>
      </c>
    </row>
    <row r="1507" spans="1:32">
      <c r="A1507" s="154" t="s">
        <v>18238</v>
      </c>
      <c r="B1507" s="154" t="s">
        <v>15303</v>
      </c>
      <c r="C1507" s="154" t="s">
        <v>24652</v>
      </c>
      <c r="D1507" s="154" t="s">
        <v>24654</v>
      </c>
      <c r="E1507" s="154" t="s">
        <v>15461</v>
      </c>
      <c r="F1507" s="154" t="s">
        <v>16598</v>
      </c>
      <c r="G1507" s="154" t="s">
        <v>24657</v>
      </c>
      <c r="H1507" s="154" t="s">
        <v>24653</v>
      </c>
      <c r="N1507" s="154" t="s">
        <v>24655</v>
      </c>
      <c r="O1507" s="154" t="s">
        <v>23432</v>
      </c>
      <c r="P1507" s="154" t="s">
        <v>14740</v>
      </c>
      <c r="Q1507" s="154" t="s">
        <v>24652</v>
      </c>
      <c r="R1507" s="154" t="s">
        <v>1453</v>
      </c>
      <c r="S1507" s="154" t="s">
        <v>1453</v>
      </c>
      <c r="T1507" s="154" t="s">
        <v>14862</v>
      </c>
      <c r="U1507" s="154" t="s">
        <v>24656</v>
      </c>
      <c r="V1507" s="154" t="s">
        <v>24652</v>
      </c>
      <c r="Z1507" s="154" t="s">
        <v>14745</v>
      </c>
      <c r="AC1507" s="154" t="s">
        <v>14746</v>
      </c>
      <c r="AE1507" s="154" t="s">
        <v>14747</v>
      </c>
      <c r="AF1507" s="154" t="s">
        <v>14748</v>
      </c>
    </row>
    <row r="1508" spans="1:32">
      <c r="A1508" s="154" t="s">
        <v>6648</v>
      </c>
      <c r="B1508" s="154" t="s">
        <v>15303</v>
      </c>
      <c r="C1508" s="154" t="s">
        <v>24658</v>
      </c>
      <c r="D1508" s="154" t="s">
        <v>24659</v>
      </c>
      <c r="E1508" s="154" t="s">
        <v>14324</v>
      </c>
      <c r="F1508" s="154" t="s">
        <v>15378</v>
      </c>
      <c r="G1508" s="154" t="s">
        <v>24663</v>
      </c>
      <c r="H1508" s="154">
        <v>81314331271</v>
      </c>
      <c r="N1508" s="154" t="s">
        <v>15434</v>
      </c>
      <c r="O1508" s="154" t="s">
        <v>14804</v>
      </c>
      <c r="P1508" s="154" t="s">
        <v>14740</v>
      </c>
      <c r="Q1508" s="154" t="s">
        <v>24660</v>
      </c>
      <c r="R1508" s="154" t="s">
        <v>24661</v>
      </c>
      <c r="S1508" s="154" t="s">
        <v>24660</v>
      </c>
      <c r="T1508" s="154" t="s">
        <v>14797</v>
      </c>
      <c r="U1508" s="154">
        <v>5295041592</v>
      </c>
      <c r="V1508" s="154" t="s">
        <v>24662</v>
      </c>
      <c r="Z1508" s="154" t="s">
        <v>14745</v>
      </c>
      <c r="AC1508" s="154" t="s">
        <v>14746</v>
      </c>
      <c r="AE1508" s="154" t="s">
        <v>15226</v>
      </c>
      <c r="AF1508" s="154" t="s">
        <v>14748</v>
      </c>
    </row>
    <row r="1509" spans="1:32">
      <c r="A1509" s="154" t="s">
        <v>2200</v>
      </c>
      <c r="B1509" s="154" t="s">
        <v>14307</v>
      </c>
      <c r="C1509" s="154" t="s">
        <v>2199</v>
      </c>
      <c r="E1509" s="154" t="s">
        <v>6</v>
      </c>
      <c r="G1509" s="154" t="s">
        <v>14606</v>
      </c>
      <c r="P1509" s="154" t="s">
        <v>14740</v>
      </c>
      <c r="AC1509" s="154" t="s">
        <v>14746</v>
      </c>
    </row>
    <row r="1510" spans="1:32">
      <c r="A1510" s="154" t="s">
        <v>18239</v>
      </c>
      <c r="B1510" s="154" t="s">
        <v>14307</v>
      </c>
      <c r="C1510" s="154" t="s">
        <v>24664</v>
      </c>
      <c r="D1510" s="154" t="s">
        <v>24665</v>
      </c>
      <c r="E1510" s="154" t="s">
        <v>14934</v>
      </c>
      <c r="F1510" s="154" t="s">
        <v>15078</v>
      </c>
      <c r="H1510" s="154">
        <v>6281325491702</v>
      </c>
      <c r="I1510" s="154" t="s">
        <v>1453</v>
      </c>
      <c r="J1510" s="154" t="s">
        <v>1453</v>
      </c>
      <c r="K1510" s="154" t="s">
        <v>1453</v>
      </c>
      <c r="N1510" s="154" t="s">
        <v>15886</v>
      </c>
      <c r="O1510" s="154" t="s">
        <v>14892</v>
      </c>
      <c r="P1510" s="154" t="s">
        <v>16488</v>
      </c>
      <c r="Q1510" s="154" t="s">
        <v>24664</v>
      </c>
      <c r="R1510" s="154" t="s">
        <v>1453</v>
      </c>
      <c r="S1510" s="154" t="s">
        <v>1453</v>
      </c>
      <c r="T1510" s="154" t="s">
        <v>14785</v>
      </c>
      <c r="U1510" s="154">
        <v>1360014690959</v>
      </c>
      <c r="V1510" s="154" t="s">
        <v>24664</v>
      </c>
      <c r="W1510" s="154" t="s">
        <v>1453</v>
      </c>
      <c r="X1510" s="154" t="s">
        <v>1453</v>
      </c>
      <c r="Y1510" s="154" t="s">
        <v>1453</v>
      </c>
      <c r="Z1510" s="154" t="s">
        <v>14745</v>
      </c>
      <c r="AC1510" s="154" t="s">
        <v>14746</v>
      </c>
      <c r="AE1510" s="154" t="s">
        <v>14747</v>
      </c>
      <c r="AF1510" s="154" t="s">
        <v>14748</v>
      </c>
    </row>
    <row r="1511" spans="1:32">
      <c r="A1511" s="154" t="s">
        <v>12883</v>
      </c>
      <c r="B1511" s="154" t="s">
        <v>14307</v>
      </c>
      <c r="C1511" s="154" t="s">
        <v>12882</v>
      </c>
      <c r="D1511" s="154" t="s">
        <v>12884</v>
      </c>
      <c r="E1511" s="154" t="s">
        <v>14934</v>
      </c>
      <c r="F1511" s="154" t="s">
        <v>16123</v>
      </c>
      <c r="H1511" s="154">
        <v>0</v>
      </c>
      <c r="N1511" s="154" t="s">
        <v>19129</v>
      </c>
      <c r="O1511" s="154" t="s">
        <v>19035</v>
      </c>
      <c r="P1511" s="154" t="s">
        <v>14740</v>
      </c>
      <c r="Q1511" s="154" t="s">
        <v>12882</v>
      </c>
      <c r="R1511" s="154">
        <v>0</v>
      </c>
      <c r="S1511" s="154">
        <v>0</v>
      </c>
      <c r="T1511" s="154" t="s">
        <v>24666</v>
      </c>
      <c r="U1511" s="154">
        <v>402383666</v>
      </c>
      <c r="V1511" s="154" t="s">
        <v>12882</v>
      </c>
      <c r="Z1511" s="154" t="s">
        <v>14745</v>
      </c>
      <c r="AC1511" s="154" t="s">
        <v>14746</v>
      </c>
      <c r="AE1511" s="154" t="s">
        <v>14747</v>
      </c>
      <c r="AF1511" s="154" t="s">
        <v>14748</v>
      </c>
    </row>
    <row r="1512" spans="1:32">
      <c r="A1512" s="154" t="s">
        <v>2827</v>
      </c>
      <c r="B1512" s="154" t="s">
        <v>14307</v>
      </c>
      <c r="C1512" s="154" t="s">
        <v>24667</v>
      </c>
      <c r="D1512" s="154" t="s">
        <v>24668</v>
      </c>
      <c r="E1512" s="154" t="s">
        <v>14934</v>
      </c>
      <c r="G1512" s="154" t="s">
        <v>14606</v>
      </c>
      <c r="H1512" s="154" t="s">
        <v>2829</v>
      </c>
      <c r="M1512" s="154" t="s">
        <v>24669</v>
      </c>
      <c r="N1512" s="154" t="s">
        <v>470</v>
      </c>
      <c r="P1512" s="154" t="s">
        <v>14740</v>
      </c>
      <c r="Q1512" s="154" t="s">
        <v>24670</v>
      </c>
      <c r="T1512" s="154" t="s">
        <v>6394</v>
      </c>
      <c r="U1512" s="154" t="s">
        <v>6394</v>
      </c>
      <c r="V1512" s="154" t="s">
        <v>6394</v>
      </c>
      <c r="AC1512" s="154" t="s">
        <v>14746</v>
      </c>
    </row>
    <row r="1513" spans="1:32">
      <c r="A1513" s="154" t="s">
        <v>14654</v>
      </c>
      <c r="B1513" s="154" t="s">
        <v>14735</v>
      </c>
      <c r="C1513" s="154" t="s">
        <v>14661</v>
      </c>
      <c r="D1513" s="154" t="s">
        <v>14865</v>
      </c>
      <c r="E1513" s="154" t="s">
        <v>14672</v>
      </c>
      <c r="F1513" s="154" t="s">
        <v>14673</v>
      </c>
      <c r="G1513" s="154" t="s">
        <v>14674</v>
      </c>
      <c r="H1513" s="154">
        <v>82187739295</v>
      </c>
      <c r="I1513" s="154" t="s">
        <v>1453</v>
      </c>
      <c r="J1513" s="154" t="s">
        <v>1453</v>
      </c>
      <c r="K1513" s="154" t="s">
        <v>1453</v>
      </c>
      <c r="M1513" s="154" t="s">
        <v>14867</v>
      </c>
      <c r="N1513" s="154" t="s">
        <v>14738</v>
      </c>
      <c r="O1513" s="154" t="s">
        <v>14739</v>
      </c>
      <c r="P1513" s="154" t="s">
        <v>14740</v>
      </c>
      <c r="Q1513" s="154" t="s">
        <v>14868</v>
      </c>
      <c r="R1513" s="154" t="s">
        <v>1453</v>
      </c>
      <c r="S1513" s="154" t="s">
        <v>14868</v>
      </c>
      <c r="T1513" s="154" t="s">
        <v>14869</v>
      </c>
      <c r="U1513" s="154">
        <v>493801020255535</v>
      </c>
      <c r="V1513" s="154" t="s">
        <v>14868</v>
      </c>
      <c r="W1513" s="154" t="s">
        <v>1453</v>
      </c>
      <c r="X1513" s="154" t="s">
        <v>1453</v>
      </c>
      <c r="Y1513" s="154" t="s">
        <v>1453</v>
      </c>
      <c r="Z1513" s="154" t="s">
        <v>14745</v>
      </c>
      <c r="AA1513" s="154" t="s">
        <v>1453</v>
      </c>
      <c r="AB1513" s="154" t="s">
        <v>1453</v>
      </c>
      <c r="AC1513" s="154" t="s">
        <v>14746</v>
      </c>
      <c r="AD1513" s="154" t="s">
        <v>14871</v>
      </c>
      <c r="AE1513" s="154" t="s">
        <v>14747</v>
      </c>
      <c r="AF1513" s="154" t="s">
        <v>14748</v>
      </c>
    </row>
    <row r="1514" spans="1:32">
      <c r="A1514" s="154" t="s">
        <v>5364</v>
      </c>
      <c r="B1514" s="154" t="s">
        <v>14735</v>
      </c>
      <c r="C1514" s="154" t="s">
        <v>24671</v>
      </c>
      <c r="D1514" s="154" t="s">
        <v>5365</v>
      </c>
      <c r="E1514" s="154" t="s">
        <v>14934</v>
      </c>
      <c r="F1514" s="154" t="s">
        <v>14935</v>
      </c>
      <c r="G1514" s="154" t="s">
        <v>24675</v>
      </c>
      <c r="H1514" s="154" t="s">
        <v>24672</v>
      </c>
      <c r="I1514" s="154" t="s">
        <v>5367</v>
      </c>
      <c r="J1514" s="154" t="s">
        <v>5368</v>
      </c>
      <c r="K1514" s="154" t="s">
        <v>5367</v>
      </c>
      <c r="N1514" s="154" t="s">
        <v>15942</v>
      </c>
      <c r="O1514" s="154" t="s">
        <v>14794</v>
      </c>
      <c r="P1514" s="154" t="s">
        <v>14740</v>
      </c>
      <c r="Q1514" s="154" t="s">
        <v>24673</v>
      </c>
      <c r="R1514" s="154" t="s">
        <v>24674</v>
      </c>
      <c r="S1514" s="154" t="s">
        <v>24673</v>
      </c>
      <c r="T1514" s="154" t="s">
        <v>14797</v>
      </c>
      <c r="U1514" s="154">
        <v>5698213657</v>
      </c>
      <c r="V1514" s="154" t="s">
        <v>24673</v>
      </c>
      <c r="Z1514" s="154" t="s">
        <v>14745</v>
      </c>
      <c r="AC1514" s="154" t="s">
        <v>14746</v>
      </c>
      <c r="AE1514" s="154" t="s">
        <v>15226</v>
      </c>
      <c r="AF1514" s="154" t="s">
        <v>14748</v>
      </c>
    </row>
    <row r="1515" spans="1:32">
      <c r="A1515" s="154" t="s">
        <v>4461</v>
      </c>
      <c r="B1515" s="154" t="s">
        <v>15303</v>
      </c>
      <c r="C1515" s="154" t="s">
        <v>4460</v>
      </c>
      <c r="D1515" s="154" t="s">
        <v>4462</v>
      </c>
      <c r="E1515" s="154" t="s">
        <v>14641</v>
      </c>
      <c r="F1515" s="154" t="s">
        <v>14641</v>
      </c>
      <c r="G1515" s="154" t="s">
        <v>14606</v>
      </c>
      <c r="H1515" s="154">
        <v>81355674234</v>
      </c>
      <c r="I1515" s="154" t="s">
        <v>4463</v>
      </c>
      <c r="K1515" s="154" t="s">
        <v>4463</v>
      </c>
      <c r="L1515" s="154" t="s">
        <v>24676</v>
      </c>
      <c r="N1515" s="154" t="s">
        <v>24677</v>
      </c>
      <c r="P1515" s="154" t="s">
        <v>14740</v>
      </c>
      <c r="Q1515" s="154" t="s">
        <v>24678</v>
      </c>
      <c r="T1515" s="154" t="s">
        <v>24679</v>
      </c>
      <c r="U1515" s="154" t="s">
        <v>24678</v>
      </c>
      <c r="V1515" s="154">
        <v>1510002136759</v>
      </c>
      <c r="Z1515" s="154" t="s">
        <v>14745</v>
      </c>
      <c r="AC1515" s="154" t="s">
        <v>14746</v>
      </c>
      <c r="AE1515" s="154" t="s">
        <v>15226</v>
      </c>
      <c r="AF1515" s="154" t="s">
        <v>14748</v>
      </c>
    </row>
    <row r="1516" spans="1:32">
      <c r="A1516" s="154" t="s">
        <v>4241</v>
      </c>
      <c r="B1516" s="154" t="s">
        <v>14307</v>
      </c>
      <c r="C1516" s="154" t="s">
        <v>4240</v>
      </c>
      <c r="D1516" s="154" t="s">
        <v>4242</v>
      </c>
      <c r="E1516" s="154" t="s">
        <v>14934</v>
      </c>
      <c r="F1516" s="154" t="s">
        <v>17107</v>
      </c>
      <c r="G1516" s="154" t="s">
        <v>14606</v>
      </c>
      <c r="H1516" s="154" t="s">
        <v>4243</v>
      </c>
      <c r="I1516" s="154" t="s">
        <v>4244</v>
      </c>
      <c r="K1516" s="154" t="s">
        <v>4244</v>
      </c>
      <c r="N1516" s="154" t="s">
        <v>1791</v>
      </c>
      <c r="P1516" s="154" t="s">
        <v>14740</v>
      </c>
      <c r="Q1516" s="154" t="s">
        <v>24680</v>
      </c>
      <c r="T1516" s="154" t="s">
        <v>24681</v>
      </c>
      <c r="U1516" s="154" t="s">
        <v>24682</v>
      </c>
      <c r="V1516" s="154" t="s">
        <v>24683</v>
      </c>
      <c r="Z1516" s="154" t="s">
        <v>14745</v>
      </c>
      <c r="AC1516" s="154" t="s">
        <v>14746</v>
      </c>
    </row>
    <row r="1517" spans="1:32">
      <c r="A1517" s="154" t="s">
        <v>9751</v>
      </c>
      <c r="B1517" s="154" t="s">
        <v>16004</v>
      </c>
      <c r="C1517" s="154" t="s">
        <v>24684</v>
      </c>
      <c r="D1517" s="154" t="s">
        <v>24688</v>
      </c>
      <c r="E1517" s="154" t="s">
        <v>14276</v>
      </c>
      <c r="F1517" s="154" t="s">
        <v>14401</v>
      </c>
      <c r="G1517" s="154" t="s">
        <v>24691</v>
      </c>
      <c r="H1517" s="154" t="s">
        <v>24685</v>
      </c>
      <c r="I1517" s="154" t="s">
        <v>24686</v>
      </c>
      <c r="J1517" s="154" t="s">
        <v>24687</v>
      </c>
      <c r="K1517" s="154" t="s">
        <v>24686</v>
      </c>
      <c r="M1517" s="154" t="s">
        <v>24689</v>
      </c>
      <c r="N1517" s="154" t="s">
        <v>15455</v>
      </c>
      <c r="O1517" s="154" t="s">
        <v>14833</v>
      </c>
      <c r="P1517" s="154" t="s">
        <v>14740</v>
      </c>
      <c r="Q1517" s="154" t="s">
        <v>24690</v>
      </c>
      <c r="R1517" s="154">
        <v>0</v>
      </c>
      <c r="S1517" s="154">
        <v>0</v>
      </c>
      <c r="T1517" s="154">
        <v>0</v>
      </c>
      <c r="U1517" s="154">
        <v>0</v>
      </c>
      <c r="V1517" s="154">
        <v>0</v>
      </c>
      <c r="W1517" s="154">
        <v>0</v>
      </c>
      <c r="X1517" s="154">
        <v>0</v>
      </c>
      <c r="Y1517" s="154">
        <v>0</v>
      </c>
      <c r="Z1517" s="154" t="s">
        <v>14745</v>
      </c>
      <c r="AA1517" s="154">
        <v>0</v>
      </c>
      <c r="AB1517" s="154">
        <v>0</v>
      </c>
      <c r="AC1517" s="154" t="s">
        <v>14746</v>
      </c>
      <c r="AE1517" s="154" t="s">
        <v>15226</v>
      </c>
      <c r="AF1517" s="154" t="s">
        <v>14748</v>
      </c>
    </row>
    <row r="1518" spans="1:32">
      <c r="A1518" s="154" t="s">
        <v>11797</v>
      </c>
      <c r="B1518" s="154" t="s">
        <v>15303</v>
      </c>
      <c r="C1518" s="154" t="s">
        <v>11796</v>
      </c>
      <c r="D1518" s="154" t="s">
        <v>11798</v>
      </c>
      <c r="E1518" s="154" t="s">
        <v>20917</v>
      </c>
      <c r="F1518" s="154" t="s">
        <v>14629</v>
      </c>
      <c r="G1518" s="154" t="s">
        <v>24694</v>
      </c>
      <c r="H1518" s="154">
        <v>82363530303</v>
      </c>
      <c r="N1518" s="154" t="s">
        <v>15771</v>
      </c>
      <c r="O1518" s="154" t="s">
        <v>14988</v>
      </c>
      <c r="P1518" s="154" t="s">
        <v>14740</v>
      </c>
      <c r="Q1518" s="154" t="s">
        <v>24692</v>
      </c>
      <c r="R1518" s="154">
        <v>0</v>
      </c>
      <c r="S1518" s="154">
        <v>0</v>
      </c>
      <c r="T1518" s="154" t="s">
        <v>14907</v>
      </c>
      <c r="U1518" s="154">
        <v>590648810</v>
      </c>
      <c r="V1518" s="154" t="s">
        <v>24693</v>
      </c>
      <c r="Z1518" s="154" t="s">
        <v>14745</v>
      </c>
      <c r="AC1518" s="154" t="s">
        <v>14746</v>
      </c>
      <c r="AE1518" s="154" t="s">
        <v>14747</v>
      </c>
      <c r="AF1518" s="154" t="s">
        <v>14748</v>
      </c>
    </row>
    <row r="1519" spans="1:32">
      <c r="A1519" s="154" t="s">
        <v>10316</v>
      </c>
      <c r="B1519" s="154" t="s">
        <v>15303</v>
      </c>
      <c r="C1519" s="154" t="s">
        <v>10315</v>
      </c>
      <c r="D1519" s="154" t="s">
        <v>10317</v>
      </c>
      <c r="E1519" s="154" t="s">
        <v>20917</v>
      </c>
      <c r="F1519" s="154" t="s">
        <v>15336</v>
      </c>
      <c r="H1519" s="154">
        <v>818658517</v>
      </c>
      <c r="N1519" s="154" t="s">
        <v>15434</v>
      </c>
      <c r="O1519" s="154" t="s">
        <v>14804</v>
      </c>
      <c r="P1519" s="154" t="s">
        <v>14740</v>
      </c>
      <c r="Q1519" s="154" t="s">
        <v>24695</v>
      </c>
      <c r="R1519" s="154">
        <v>0</v>
      </c>
      <c r="S1519" s="154">
        <v>0</v>
      </c>
      <c r="T1519" s="154" t="s">
        <v>14785</v>
      </c>
      <c r="U1519" s="154">
        <v>1270007650631</v>
      </c>
      <c r="V1519" s="154" t="s">
        <v>24695</v>
      </c>
      <c r="Z1519" s="154" t="s">
        <v>14745</v>
      </c>
      <c r="AC1519" s="154" t="s">
        <v>14746</v>
      </c>
      <c r="AE1519" s="154" t="s">
        <v>14747</v>
      </c>
      <c r="AF1519" s="154" t="s">
        <v>14748</v>
      </c>
    </row>
    <row r="1520" spans="1:32">
      <c r="A1520" s="154" t="s">
        <v>10114</v>
      </c>
      <c r="B1520" s="154" t="s">
        <v>15303</v>
      </c>
      <c r="C1520" s="154" t="s">
        <v>24696</v>
      </c>
      <c r="D1520" s="154" t="s">
        <v>24698</v>
      </c>
      <c r="E1520" s="154" t="s">
        <v>14276</v>
      </c>
      <c r="F1520" s="154" t="s">
        <v>15336</v>
      </c>
      <c r="G1520" s="154" t="s">
        <v>24701</v>
      </c>
      <c r="H1520" s="154" t="s">
        <v>24697</v>
      </c>
      <c r="I1520" s="154">
        <v>0</v>
      </c>
      <c r="J1520" s="154">
        <v>0</v>
      </c>
      <c r="K1520" s="154">
        <v>0</v>
      </c>
      <c r="M1520" s="154" t="s">
        <v>10115</v>
      </c>
      <c r="N1520" s="154" t="s">
        <v>14910</v>
      </c>
      <c r="O1520" s="154" t="s">
        <v>14794</v>
      </c>
      <c r="P1520" s="154" t="s">
        <v>14740</v>
      </c>
      <c r="Q1520" s="154" t="s">
        <v>24699</v>
      </c>
      <c r="R1520" s="154">
        <v>0</v>
      </c>
      <c r="S1520" s="154">
        <v>0</v>
      </c>
      <c r="T1520" s="154" t="s">
        <v>14839</v>
      </c>
      <c r="U1520" s="154" t="s">
        <v>24700</v>
      </c>
      <c r="V1520" s="154" t="s">
        <v>24699</v>
      </c>
      <c r="W1520" s="154">
        <v>0</v>
      </c>
      <c r="X1520" s="154">
        <v>0</v>
      </c>
      <c r="Y1520" s="154">
        <v>0</v>
      </c>
      <c r="Z1520" s="154" t="s">
        <v>14745</v>
      </c>
      <c r="AA1520" s="154">
        <v>0</v>
      </c>
      <c r="AB1520" s="154">
        <v>0</v>
      </c>
      <c r="AC1520" s="154" t="s">
        <v>14746</v>
      </c>
      <c r="AE1520" s="154" t="s">
        <v>15226</v>
      </c>
      <c r="AF1520" s="154" t="s">
        <v>14748</v>
      </c>
    </row>
    <row r="1521" spans="1:32">
      <c r="A1521" s="154" t="s">
        <v>9034</v>
      </c>
      <c r="B1521" s="154" t="s">
        <v>15303</v>
      </c>
      <c r="C1521" s="154" t="s">
        <v>24702</v>
      </c>
      <c r="D1521" s="154" t="s">
        <v>24705</v>
      </c>
      <c r="E1521" s="154" t="s">
        <v>20917</v>
      </c>
      <c r="F1521" s="154" t="s">
        <v>14401</v>
      </c>
      <c r="H1521" s="154" t="s">
        <v>24703</v>
      </c>
      <c r="I1521" s="154">
        <v>0</v>
      </c>
      <c r="J1521" s="154" t="s">
        <v>24704</v>
      </c>
      <c r="K1521" s="154">
        <v>0</v>
      </c>
      <c r="M1521" s="154" t="s">
        <v>9035</v>
      </c>
      <c r="N1521" s="154" t="s">
        <v>15249</v>
      </c>
      <c r="O1521" s="154" t="s">
        <v>14794</v>
      </c>
      <c r="P1521" s="154" t="s">
        <v>14740</v>
      </c>
      <c r="Q1521" s="154" t="s">
        <v>24706</v>
      </c>
      <c r="R1521" s="154">
        <v>0</v>
      </c>
      <c r="S1521" s="154">
        <v>0</v>
      </c>
      <c r="T1521" s="154" t="s">
        <v>24707</v>
      </c>
      <c r="U1521" s="154" t="s">
        <v>24707</v>
      </c>
      <c r="V1521" s="154" t="s">
        <v>24707</v>
      </c>
      <c r="W1521" s="154">
        <v>0</v>
      </c>
      <c r="X1521" s="154">
        <v>0</v>
      </c>
      <c r="Y1521" s="154">
        <v>0</v>
      </c>
      <c r="Z1521" s="154" t="s">
        <v>14745</v>
      </c>
      <c r="AA1521" s="154">
        <v>0</v>
      </c>
      <c r="AB1521" s="154">
        <v>0</v>
      </c>
      <c r="AC1521" s="154" t="s">
        <v>14746</v>
      </c>
      <c r="AE1521" s="154" t="s">
        <v>15226</v>
      </c>
      <c r="AF1521" s="154" t="s">
        <v>14748</v>
      </c>
    </row>
    <row r="1522" spans="1:32">
      <c r="A1522" s="154" t="s">
        <v>15686</v>
      </c>
      <c r="B1522" s="154" t="s">
        <v>15303</v>
      </c>
      <c r="C1522" s="154" t="s">
        <v>15687</v>
      </c>
      <c r="D1522" s="154" t="s">
        <v>15688</v>
      </c>
      <c r="E1522" s="154" t="s">
        <v>15432</v>
      </c>
      <c r="F1522" s="154" t="s">
        <v>15336</v>
      </c>
      <c r="H1522" s="154" t="s">
        <v>15689</v>
      </c>
      <c r="N1522" s="154" t="s">
        <v>14848</v>
      </c>
      <c r="O1522" s="154" t="s">
        <v>14804</v>
      </c>
      <c r="P1522" s="154" t="s">
        <v>14740</v>
      </c>
      <c r="Q1522" s="154" t="s">
        <v>1453</v>
      </c>
      <c r="R1522" s="154" t="s">
        <v>1453</v>
      </c>
      <c r="S1522" s="154" t="s">
        <v>1453</v>
      </c>
      <c r="T1522" s="154" t="s">
        <v>1453</v>
      </c>
      <c r="U1522" s="154" t="s">
        <v>1453</v>
      </c>
      <c r="V1522" s="154" t="s">
        <v>1453</v>
      </c>
      <c r="Z1522" s="154" t="s">
        <v>14745</v>
      </c>
      <c r="AC1522" s="154" t="s">
        <v>14746</v>
      </c>
      <c r="AE1522" s="154" t="s">
        <v>14747</v>
      </c>
      <c r="AF1522" s="154" t="s">
        <v>14748</v>
      </c>
    </row>
    <row r="1523" spans="1:32">
      <c r="A1523" s="154" t="s">
        <v>11130</v>
      </c>
      <c r="B1523" s="154" t="s">
        <v>14305</v>
      </c>
      <c r="C1523" s="154" t="s">
        <v>11129</v>
      </c>
      <c r="D1523" s="154" t="s">
        <v>11131</v>
      </c>
      <c r="E1523" s="154" t="s">
        <v>15424</v>
      </c>
      <c r="F1523" s="154" t="s">
        <v>15782</v>
      </c>
      <c r="G1523" s="154" t="s">
        <v>24711</v>
      </c>
      <c r="H1523" s="154" t="s">
        <v>11132</v>
      </c>
      <c r="N1523" s="154" t="s">
        <v>14910</v>
      </c>
      <c r="O1523" s="154" t="s">
        <v>14794</v>
      </c>
      <c r="P1523" s="154" t="s">
        <v>14740</v>
      </c>
      <c r="Q1523" s="154" t="s">
        <v>24708</v>
      </c>
      <c r="R1523" s="154">
        <v>0</v>
      </c>
      <c r="S1523" s="154">
        <v>0</v>
      </c>
      <c r="T1523" s="154" t="s">
        <v>14797</v>
      </c>
      <c r="U1523" s="154" t="s">
        <v>24709</v>
      </c>
      <c r="V1523" s="154" t="s">
        <v>24710</v>
      </c>
      <c r="Z1523" s="154" t="s">
        <v>14745</v>
      </c>
      <c r="AC1523" s="154" t="s">
        <v>14746</v>
      </c>
      <c r="AE1523" s="154" t="s">
        <v>14747</v>
      </c>
      <c r="AF1523" s="154" t="s">
        <v>14748</v>
      </c>
    </row>
    <row r="1524" spans="1:32">
      <c r="A1524" s="154" t="s">
        <v>2783</v>
      </c>
      <c r="B1524" s="154" t="s">
        <v>14735</v>
      </c>
      <c r="C1524" s="154" t="s">
        <v>24712</v>
      </c>
      <c r="D1524" s="154" t="s">
        <v>24713</v>
      </c>
      <c r="E1524" s="154" t="s">
        <v>14934</v>
      </c>
      <c r="G1524" s="154" t="s">
        <v>14606</v>
      </c>
      <c r="H1524" s="154">
        <v>81649121461</v>
      </c>
      <c r="N1524" s="154" t="s">
        <v>18958</v>
      </c>
      <c r="P1524" s="154" t="s">
        <v>14740</v>
      </c>
      <c r="Q1524" s="154" t="s">
        <v>24714</v>
      </c>
      <c r="T1524" s="154" t="s">
        <v>204</v>
      </c>
      <c r="U1524" s="154" t="s">
        <v>204</v>
      </c>
      <c r="V1524" s="154" t="s">
        <v>204</v>
      </c>
      <c r="AC1524" s="154" t="s">
        <v>14746</v>
      </c>
    </row>
    <row r="1525" spans="1:32">
      <c r="A1525" s="154" t="s">
        <v>2920</v>
      </c>
      <c r="B1525" s="154" t="s">
        <v>15303</v>
      </c>
      <c r="C1525" s="154" t="s">
        <v>24715</v>
      </c>
      <c r="D1525" s="154" t="s">
        <v>2921</v>
      </c>
      <c r="E1525" s="154" t="s">
        <v>14934</v>
      </c>
      <c r="G1525" s="154" t="s">
        <v>14606</v>
      </c>
      <c r="H1525" s="154" t="s">
        <v>204</v>
      </c>
      <c r="J1525" s="154" t="s">
        <v>204</v>
      </c>
      <c r="N1525" s="154" t="s">
        <v>19023</v>
      </c>
      <c r="P1525" s="154" t="s">
        <v>14740</v>
      </c>
      <c r="Q1525" s="154" t="s">
        <v>204</v>
      </c>
      <c r="T1525" s="154" t="s">
        <v>204</v>
      </c>
      <c r="U1525" s="154" t="s">
        <v>204</v>
      </c>
      <c r="V1525" s="154" t="s">
        <v>204</v>
      </c>
      <c r="AC1525" s="154" t="s">
        <v>14746</v>
      </c>
    </row>
    <row r="1526" spans="1:32">
      <c r="A1526" s="154" t="s">
        <v>1551</v>
      </c>
      <c r="B1526" s="154" t="s">
        <v>14307</v>
      </c>
      <c r="C1526" s="154" t="s">
        <v>24716</v>
      </c>
      <c r="D1526" s="154" t="s">
        <v>1552</v>
      </c>
      <c r="E1526" s="154" t="s">
        <v>14934</v>
      </c>
      <c r="F1526" s="154" t="s">
        <v>16123</v>
      </c>
      <c r="G1526" s="154" t="s">
        <v>14606</v>
      </c>
      <c r="H1526" s="154" t="s">
        <v>1553</v>
      </c>
      <c r="L1526" s="154" t="s">
        <v>24717</v>
      </c>
      <c r="N1526" s="154" t="s">
        <v>24718</v>
      </c>
      <c r="P1526" s="154" t="s">
        <v>14740</v>
      </c>
      <c r="Q1526" s="154" t="s">
        <v>24719</v>
      </c>
      <c r="T1526" s="154" t="s">
        <v>14742</v>
      </c>
      <c r="U1526" s="154">
        <v>1080004608262</v>
      </c>
      <c r="V1526" s="154" t="s">
        <v>24720</v>
      </c>
      <c r="AC1526" s="154" t="s">
        <v>14746</v>
      </c>
    </row>
    <row r="1527" spans="1:32">
      <c r="A1527" s="154" t="s">
        <v>1310</v>
      </c>
      <c r="B1527" s="154" t="s">
        <v>16004</v>
      </c>
      <c r="C1527" s="154" t="s">
        <v>1309</v>
      </c>
      <c r="D1527" s="154" t="s">
        <v>1311</v>
      </c>
      <c r="E1527" s="154" t="s">
        <v>6</v>
      </c>
      <c r="G1527" s="154" t="s">
        <v>14606</v>
      </c>
      <c r="H1527" s="154">
        <v>81386298246</v>
      </c>
      <c r="J1527" s="154" t="s">
        <v>1312</v>
      </c>
      <c r="N1527" s="154" t="s">
        <v>1791</v>
      </c>
      <c r="T1527" s="154" t="s">
        <v>6</v>
      </c>
      <c r="U1527" s="154" t="s">
        <v>6</v>
      </c>
      <c r="V1527" s="154" t="s">
        <v>6</v>
      </c>
      <c r="AC1527" s="154" t="s">
        <v>14746</v>
      </c>
    </row>
    <row r="1528" spans="1:32">
      <c r="A1528" s="154" t="s">
        <v>8523</v>
      </c>
      <c r="B1528" s="154" t="s">
        <v>14307</v>
      </c>
      <c r="C1528" s="154" t="s">
        <v>24721</v>
      </c>
      <c r="D1528" s="154" t="s">
        <v>24722</v>
      </c>
      <c r="E1528" s="154" t="s">
        <v>14704</v>
      </c>
      <c r="F1528" s="154" t="s">
        <v>14467</v>
      </c>
      <c r="G1528" s="154">
        <v>0</v>
      </c>
      <c r="H1528" s="154" t="s">
        <v>8525</v>
      </c>
      <c r="I1528" s="154">
        <v>0</v>
      </c>
      <c r="J1528" s="154">
        <v>0</v>
      </c>
      <c r="K1528" s="154">
        <v>0</v>
      </c>
      <c r="M1528" s="154">
        <v>0</v>
      </c>
      <c r="N1528" s="154" t="s">
        <v>15434</v>
      </c>
      <c r="O1528" s="154" t="s">
        <v>14804</v>
      </c>
      <c r="P1528" s="154" t="s">
        <v>14740</v>
      </c>
      <c r="Q1528" s="154">
        <v>0</v>
      </c>
      <c r="R1528" s="154">
        <v>0</v>
      </c>
      <c r="S1528" s="154">
        <v>0</v>
      </c>
      <c r="T1528" s="154" t="s">
        <v>14862</v>
      </c>
      <c r="U1528" s="154">
        <v>6495009720</v>
      </c>
      <c r="V1528" s="154" t="s">
        <v>8522</v>
      </c>
      <c r="W1528" s="154">
        <v>0</v>
      </c>
      <c r="X1528" s="154">
        <v>0</v>
      </c>
      <c r="Y1528" s="154">
        <v>0</v>
      </c>
      <c r="Z1528" s="154" t="s">
        <v>14745</v>
      </c>
      <c r="AA1528" s="154">
        <v>0</v>
      </c>
      <c r="AB1528" s="154">
        <v>0</v>
      </c>
      <c r="AC1528" s="154" t="s">
        <v>14746</v>
      </c>
      <c r="AE1528" s="154" t="s">
        <v>15226</v>
      </c>
      <c r="AF1528" s="154" t="s">
        <v>14748</v>
      </c>
    </row>
    <row r="1529" spans="1:32">
      <c r="A1529" s="154" t="s">
        <v>8562</v>
      </c>
      <c r="B1529" s="154" t="s">
        <v>17326</v>
      </c>
      <c r="C1529" s="154" t="s">
        <v>24723</v>
      </c>
      <c r="D1529" s="154" t="s">
        <v>24724</v>
      </c>
      <c r="E1529" s="154" t="s">
        <v>14665</v>
      </c>
      <c r="F1529" s="154" t="s">
        <v>15408</v>
      </c>
      <c r="G1529" s="154">
        <v>0</v>
      </c>
      <c r="H1529" s="154" t="s">
        <v>8564</v>
      </c>
      <c r="I1529" s="154">
        <v>0</v>
      </c>
      <c r="J1529" s="154">
        <v>0</v>
      </c>
      <c r="K1529" s="154">
        <v>0</v>
      </c>
      <c r="M1529" s="154">
        <v>0</v>
      </c>
      <c r="N1529" s="154" t="s">
        <v>15434</v>
      </c>
      <c r="O1529" s="154" t="s">
        <v>14804</v>
      </c>
      <c r="P1529" s="154" t="s">
        <v>14740</v>
      </c>
      <c r="Q1529" s="154">
        <v>0</v>
      </c>
      <c r="R1529" s="154">
        <v>0</v>
      </c>
      <c r="S1529" s="154">
        <v>0</v>
      </c>
      <c r="T1529" s="154">
        <v>0</v>
      </c>
      <c r="U1529" s="154">
        <v>0</v>
      </c>
      <c r="V1529" s="154">
        <v>0</v>
      </c>
      <c r="W1529" s="154">
        <v>0</v>
      </c>
      <c r="X1529" s="154">
        <v>0</v>
      </c>
      <c r="Y1529" s="154">
        <v>0</v>
      </c>
      <c r="Z1529" s="154" t="s">
        <v>14745</v>
      </c>
      <c r="AA1529" s="154">
        <v>0</v>
      </c>
      <c r="AB1529" s="154">
        <v>0</v>
      </c>
      <c r="AC1529" s="154" t="s">
        <v>14746</v>
      </c>
      <c r="AE1529" s="154" t="s">
        <v>15226</v>
      </c>
      <c r="AF1529" s="154" t="s">
        <v>14748</v>
      </c>
    </row>
    <row r="1530" spans="1:32">
      <c r="A1530" s="154" t="s">
        <v>4234</v>
      </c>
      <c r="B1530" s="154" t="s">
        <v>14305</v>
      </c>
      <c r="C1530" s="154" t="s">
        <v>24725</v>
      </c>
      <c r="D1530" s="154" t="s">
        <v>4235</v>
      </c>
      <c r="E1530" s="154" t="s">
        <v>14333</v>
      </c>
      <c r="F1530" s="154" t="s">
        <v>14325</v>
      </c>
      <c r="G1530" s="154" t="s">
        <v>14606</v>
      </c>
      <c r="H1530" s="154">
        <v>61.663638800000001</v>
      </c>
      <c r="I1530" s="154" t="s">
        <v>1453</v>
      </c>
      <c r="J1530" s="154" t="s">
        <v>1453</v>
      </c>
      <c r="K1530" s="154" t="s">
        <v>1453</v>
      </c>
      <c r="L1530" s="154" t="s">
        <v>24726</v>
      </c>
      <c r="M1530" s="154" t="s">
        <v>1453</v>
      </c>
      <c r="N1530" s="154" t="s">
        <v>24727</v>
      </c>
      <c r="P1530" s="154" t="s">
        <v>14795</v>
      </c>
      <c r="Q1530" s="154" t="s">
        <v>24728</v>
      </c>
      <c r="T1530" s="154" t="s">
        <v>24729</v>
      </c>
      <c r="U1530" s="154">
        <v>1950697705</v>
      </c>
      <c r="V1530" s="154" t="s">
        <v>24728</v>
      </c>
      <c r="W1530" s="154" t="s">
        <v>1453</v>
      </c>
      <c r="X1530" s="154" t="s">
        <v>1453</v>
      </c>
      <c r="Y1530" s="154" t="s">
        <v>1453</v>
      </c>
      <c r="Z1530" s="154" t="s">
        <v>14745</v>
      </c>
      <c r="AA1530" s="154" t="s">
        <v>1453</v>
      </c>
      <c r="AB1530" s="154" t="s">
        <v>1453</v>
      </c>
      <c r="AC1530" s="154" t="s">
        <v>14746</v>
      </c>
    </row>
    <row r="1531" spans="1:32">
      <c r="A1531" s="154" t="s">
        <v>7677</v>
      </c>
      <c r="B1531" s="154" t="s">
        <v>14305</v>
      </c>
      <c r="C1531" s="154" t="s">
        <v>24730</v>
      </c>
      <c r="D1531" s="154" t="s">
        <v>7678</v>
      </c>
      <c r="E1531" s="154" t="s">
        <v>14665</v>
      </c>
      <c r="F1531" s="154" t="s">
        <v>14401</v>
      </c>
      <c r="H1531" s="154">
        <v>85323596965</v>
      </c>
      <c r="N1531" s="154" t="s">
        <v>21472</v>
      </c>
      <c r="O1531" s="154" t="s">
        <v>14794</v>
      </c>
      <c r="P1531" s="154" t="s">
        <v>14740</v>
      </c>
      <c r="Q1531" s="154" t="s">
        <v>10598</v>
      </c>
      <c r="R1531" s="154">
        <v>0</v>
      </c>
      <c r="S1531" s="154">
        <v>0</v>
      </c>
      <c r="T1531" s="154" t="s">
        <v>24731</v>
      </c>
      <c r="U1531" s="154">
        <v>133601000535534</v>
      </c>
      <c r="V1531" s="154" t="s">
        <v>24732</v>
      </c>
      <c r="Z1531" s="154" t="s">
        <v>14745</v>
      </c>
      <c r="AC1531" s="154" t="s">
        <v>14746</v>
      </c>
      <c r="AE1531" s="154" t="s">
        <v>15226</v>
      </c>
      <c r="AF1531" s="154" t="s">
        <v>14748</v>
      </c>
    </row>
    <row r="1532" spans="1:32">
      <c r="A1532" s="154" t="s">
        <v>18240</v>
      </c>
      <c r="B1532" s="154" t="s">
        <v>14305</v>
      </c>
      <c r="C1532" s="154" t="s">
        <v>24733</v>
      </c>
      <c r="D1532" s="154" t="s">
        <v>24735</v>
      </c>
      <c r="E1532" s="154" t="s">
        <v>14276</v>
      </c>
      <c r="F1532" s="154" t="s">
        <v>14579</v>
      </c>
      <c r="G1532" s="154" t="s">
        <v>24737</v>
      </c>
      <c r="H1532" s="154" t="s">
        <v>24734</v>
      </c>
      <c r="N1532" s="154" t="s">
        <v>14848</v>
      </c>
      <c r="O1532" s="154" t="s">
        <v>14804</v>
      </c>
      <c r="P1532" s="154" t="s">
        <v>14740</v>
      </c>
      <c r="Q1532" s="154" t="s">
        <v>24736</v>
      </c>
      <c r="R1532" s="154">
        <v>0</v>
      </c>
      <c r="S1532" s="154">
        <v>0</v>
      </c>
      <c r="T1532" s="154" t="s">
        <v>14797</v>
      </c>
      <c r="U1532" s="154">
        <v>680056641</v>
      </c>
      <c r="V1532" s="154" t="s">
        <v>24736</v>
      </c>
      <c r="Z1532" s="154" t="s">
        <v>14745</v>
      </c>
      <c r="AC1532" s="154" t="s">
        <v>14746</v>
      </c>
      <c r="AE1532" s="154" t="s">
        <v>14747</v>
      </c>
      <c r="AF1532" s="154" t="s">
        <v>14748</v>
      </c>
    </row>
    <row r="1533" spans="1:32">
      <c r="A1533" s="154" t="s">
        <v>2656</v>
      </c>
      <c r="B1533" s="154" t="s">
        <v>19269</v>
      </c>
      <c r="C1533" s="154" t="s">
        <v>24738</v>
      </c>
      <c r="D1533" s="154" t="s">
        <v>24740</v>
      </c>
      <c r="E1533" s="154" t="s">
        <v>14934</v>
      </c>
      <c r="G1533" s="154" t="s">
        <v>14606</v>
      </c>
      <c r="H1533" s="154" t="s">
        <v>2658</v>
      </c>
      <c r="L1533" s="154" t="s">
        <v>24739</v>
      </c>
      <c r="Q1533" s="154" t="s">
        <v>2655</v>
      </c>
      <c r="AC1533" s="154" t="s">
        <v>14746</v>
      </c>
    </row>
    <row r="1534" spans="1:32">
      <c r="A1534" s="154" t="s">
        <v>6313</v>
      </c>
      <c r="B1534" s="154" t="s">
        <v>14307</v>
      </c>
      <c r="C1534" s="154" t="s">
        <v>24741</v>
      </c>
      <c r="D1534" s="154" t="s">
        <v>6314</v>
      </c>
      <c r="E1534" s="154" t="s">
        <v>14934</v>
      </c>
      <c r="F1534" s="154" t="s">
        <v>14935</v>
      </c>
      <c r="G1534" s="154" t="s">
        <v>24743</v>
      </c>
      <c r="H1534" s="154">
        <v>82361594470</v>
      </c>
      <c r="N1534" s="154" t="s">
        <v>15771</v>
      </c>
      <c r="O1534" s="154" t="s">
        <v>14988</v>
      </c>
      <c r="P1534" s="154" t="s">
        <v>14795</v>
      </c>
      <c r="Q1534" s="154">
        <v>82361594470</v>
      </c>
      <c r="R1534" s="154" t="s">
        <v>6312</v>
      </c>
      <c r="S1534" s="154" t="s">
        <v>6312</v>
      </c>
      <c r="T1534" s="154" t="s">
        <v>14797</v>
      </c>
      <c r="U1534" s="154">
        <v>1651763300</v>
      </c>
      <c r="V1534" s="154" t="s">
        <v>24742</v>
      </c>
      <c r="W1534" s="154">
        <v>2007</v>
      </c>
      <c r="X1534" s="154">
        <v>2007</v>
      </c>
      <c r="Y1534" s="154">
        <v>1</v>
      </c>
      <c r="Z1534" s="154" t="s">
        <v>14745</v>
      </c>
      <c r="AB1534" s="154">
        <v>6</v>
      </c>
      <c r="AC1534" s="154" t="s">
        <v>14746</v>
      </c>
      <c r="AE1534" s="154" t="s">
        <v>15226</v>
      </c>
      <c r="AF1534" s="154" t="s">
        <v>14748</v>
      </c>
    </row>
    <row r="1535" spans="1:32">
      <c r="A1535" s="154" t="s">
        <v>7031</v>
      </c>
      <c r="B1535" s="154" t="s">
        <v>15303</v>
      </c>
      <c r="C1535" s="154" t="s">
        <v>24744</v>
      </c>
      <c r="D1535" s="154" t="s">
        <v>7032</v>
      </c>
      <c r="E1535" s="154" t="s">
        <v>15693</v>
      </c>
      <c r="F1535" s="154" t="s">
        <v>14410</v>
      </c>
      <c r="H1535" s="154">
        <v>0</v>
      </c>
      <c r="N1535" s="154" t="s">
        <v>24745</v>
      </c>
      <c r="O1535" s="154" t="s">
        <v>19035</v>
      </c>
      <c r="P1535" s="154" t="s">
        <v>14740</v>
      </c>
      <c r="Q1535" s="154" t="s">
        <v>24746</v>
      </c>
      <c r="R1535" s="154">
        <v>0</v>
      </c>
      <c r="S1535" s="154">
        <v>0</v>
      </c>
      <c r="T1535" s="154" t="s">
        <v>24747</v>
      </c>
      <c r="U1535" s="154" t="s">
        <v>24748</v>
      </c>
      <c r="V1535" s="154" t="s">
        <v>24746</v>
      </c>
      <c r="Z1535" s="154" t="s">
        <v>14745</v>
      </c>
      <c r="AC1535" s="154" t="s">
        <v>14746</v>
      </c>
      <c r="AE1535" s="154" t="s">
        <v>15226</v>
      </c>
      <c r="AF1535" s="154" t="s">
        <v>14748</v>
      </c>
    </row>
    <row r="1536" spans="1:32">
      <c r="A1536" s="154" t="s">
        <v>9777</v>
      </c>
      <c r="B1536" s="154" t="s">
        <v>16004</v>
      </c>
      <c r="C1536" s="154" t="s">
        <v>24749</v>
      </c>
      <c r="D1536" s="154" t="s">
        <v>9778</v>
      </c>
      <c r="E1536" s="154" t="s">
        <v>14499</v>
      </c>
      <c r="F1536" s="154" t="s">
        <v>14467</v>
      </c>
      <c r="G1536" s="154" t="s">
        <v>24752</v>
      </c>
      <c r="H1536" s="154" t="s">
        <v>9779</v>
      </c>
      <c r="N1536" s="154" t="s">
        <v>14803</v>
      </c>
      <c r="O1536" s="154" t="s">
        <v>14804</v>
      </c>
      <c r="P1536" s="154" t="s">
        <v>14740</v>
      </c>
      <c r="Q1536" s="154" t="s">
        <v>24750</v>
      </c>
      <c r="R1536" s="154">
        <v>0</v>
      </c>
      <c r="S1536" s="154">
        <v>0</v>
      </c>
      <c r="T1536" s="154" t="s">
        <v>14797</v>
      </c>
      <c r="U1536" s="154">
        <v>0</v>
      </c>
      <c r="V1536" s="154" t="s">
        <v>24751</v>
      </c>
      <c r="Z1536" s="154" t="s">
        <v>14745</v>
      </c>
      <c r="AC1536" s="154" t="s">
        <v>14746</v>
      </c>
      <c r="AE1536" s="154" t="s">
        <v>15226</v>
      </c>
      <c r="AF1536" s="154" t="s">
        <v>14748</v>
      </c>
    </row>
    <row r="1537" spans="1:32">
      <c r="A1537" s="154" t="s">
        <v>18241</v>
      </c>
      <c r="B1537" s="154" t="s">
        <v>16004</v>
      </c>
      <c r="C1537" s="154" t="s">
        <v>24753</v>
      </c>
      <c r="D1537" s="154" t="s">
        <v>24754</v>
      </c>
      <c r="E1537" s="154" t="s">
        <v>14704</v>
      </c>
      <c r="F1537" s="154" t="s">
        <v>14467</v>
      </c>
      <c r="G1537" s="154" t="s">
        <v>24757</v>
      </c>
      <c r="H1537" s="154">
        <v>85782231245</v>
      </c>
      <c r="I1537" s="154" t="s">
        <v>1453</v>
      </c>
      <c r="J1537" s="154" t="s">
        <v>1453</v>
      </c>
      <c r="K1537" s="154" t="s">
        <v>1453</v>
      </c>
      <c r="N1537" s="154" t="s">
        <v>15249</v>
      </c>
      <c r="O1537" s="154" t="s">
        <v>14794</v>
      </c>
      <c r="P1537" s="154" t="s">
        <v>14795</v>
      </c>
      <c r="Q1537" s="154" t="s">
        <v>24755</v>
      </c>
      <c r="R1537" s="154" t="s">
        <v>1453</v>
      </c>
      <c r="S1537" s="154" t="s">
        <v>1453</v>
      </c>
      <c r="T1537" s="154" t="s">
        <v>14806</v>
      </c>
      <c r="U1537" s="154">
        <v>3393393342</v>
      </c>
      <c r="V1537" s="154" t="s">
        <v>24756</v>
      </c>
      <c r="W1537" s="154" t="s">
        <v>1453</v>
      </c>
      <c r="X1537" s="154" t="s">
        <v>1453</v>
      </c>
      <c r="Y1537" s="154" t="s">
        <v>1453</v>
      </c>
      <c r="Z1537" s="154" t="s">
        <v>14745</v>
      </c>
      <c r="AB1537" s="154" t="s">
        <v>1453</v>
      </c>
      <c r="AC1537" s="154" t="s">
        <v>14746</v>
      </c>
      <c r="AE1537" s="154" t="s">
        <v>14747</v>
      </c>
      <c r="AF1537" s="154" t="s">
        <v>14748</v>
      </c>
    </row>
    <row r="1538" spans="1:32">
      <c r="A1538" s="154" t="s">
        <v>12614</v>
      </c>
      <c r="B1538" s="154" t="s">
        <v>15303</v>
      </c>
      <c r="C1538" s="154" t="s">
        <v>12613</v>
      </c>
      <c r="D1538" s="154" t="s">
        <v>12615</v>
      </c>
      <c r="E1538" s="154" t="s">
        <v>14934</v>
      </c>
      <c r="F1538" s="154" t="s">
        <v>15155</v>
      </c>
      <c r="H1538" s="154">
        <v>81355074668</v>
      </c>
      <c r="I1538" s="154" t="s">
        <v>1453</v>
      </c>
      <c r="J1538" s="154" t="s">
        <v>1453</v>
      </c>
      <c r="K1538" s="154" t="s">
        <v>1453</v>
      </c>
      <c r="M1538" s="154" t="s">
        <v>1453</v>
      </c>
      <c r="N1538" s="154" t="s">
        <v>14848</v>
      </c>
      <c r="O1538" s="154" t="s">
        <v>14804</v>
      </c>
      <c r="P1538" s="154" t="s">
        <v>14795</v>
      </c>
      <c r="Q1538" s="154" t="s">
        <v>12613</v>
      </c>
      <c r="R1538" s="154" t="s">
        <v>1453</v>
      </c>
      <c r="S1538" s="154" t="s">
        <v>1453</v>
      </c>
      <c r="T1538" s="154" t="s">
        <v>14742</v>
      </c>
      <c r="U1538" s="154">
        <v>1180007518136</v>
      </c>
      <c r="V1538" s="154" t="s">
        <v>12613</v>
      </c>
      <c r="W1538" s="154" t="s">
        <v>1453</v>
      </c>
      <c r="X1538" s="154" t="s">
        <v>1453</v>
      </c>
      <c r="Y1538" s="154" t="s">
        <v>1453</v>
      </c>
      <c r="Z1538" s="154" t="s">
        <v>14745</v>
      </c>
      <c r="AA1538" s="154" t="s">
        <v>1453</v>
      </c>
      <c r="AB1538" s="154" t="s">
        <v>1453</v>
      </c>
      <c r="AC1538" s="154" t="s">
        <v>14746</v>
      </c>
      <c r="AE1538" s="154" t="s">
        <v>14747</v>
      </c>
      <c r="AF1538" s="154" t="s">
        <v>14748</v>
      </c>
    </row>
    <row r="1539" spans="1:32">
      <c r="A1539" s="154" t="s">
        <v>10923</v>
      </c>
      <c r="B1539" s="154" t="s">
        <v>15303</v>
      </c>
      <c r="C1539" s="154" t="s">
        <v>10922</v>
      </c>
      <c r="D1539" s="154" t="s">
        <v>109</v>
      </c>
      <c r="E1539" s="154" t="s">
        <v>14324</v>
      </c>
      <c r="F1539" s="154" t="s">
        <v>14401</v>
      </c>
      <c r="G1539" s="154" t="s">
        <v>14308</v>
      </c>
      <c r="H1539" s="154" t="s">
        <v>10924</v>
      </c>
      <c r="I1539" s="154" t="s">
        <v>10925</v>
      </c>
      <c r="K1539" s="154" t="s">
        <v>10925</v>
      </c>
      <c r="N1539" s="154" t="s">
        <v>14848</v>
      </c>
      <c r="O1539" s="154" t="s">
        <v>14804</v>
      </c>
      <c r="P1539" s="154" t="s">
        <v>14740</v>
      </c>
      <c r="Q1539" s="154" t="s">
        <v>10922</v>
      </c>
      <c r="R1539" s="154">
        <v>0</v>
      </c>
      <c r="S1539" s="154">
        <v>0</v>
      </c>
      <c r="T1539" s="154" t="s">
        <v>15351</v>
      </c>
      <c r="U1539" s="154">
        <v>0</v>
      </c>
      <c r="V1539" s="154">
        <v>0</v>
      </c>
      <c r="Z1539" s="154" t="s">
        <v>14745</v>
      </c>
      <c r="AC1539" s="154" t="s">
        <v>14746</v>
      </c>
      <c r="AE1539" s="154" t="s">
        <v>14747</v>
      </c>
      <c r="AF1539" s="154" t="s">
        <v>14748</v>
      </c>
    </row>
    <row r="1540" spans="1:32">
      <c r="A1540" s="154" t="s">
        <v>11848</v>
      </c>
      <c r="B1540" s="154" t="s">
        <v>15303</v>
      </c>
      <c r="C1540" s="154" t="s">
        <v>11847</v>
      </c>
      <c r="D1540" s="154" t="s">
        <v>109</v>
      </c>
      <c r="E1540" s="154" t="s">
        <v>14324</v>
      </c>
      <c r="F1540" s="154" t="s">
        <v>14308</v>
      </c>
      <c r="G1540" s="154" t="s">
        <v>24760</v>
      </c>
      <c r="H1540" s="154">
        <v>0</v>
      </c>
      <c r="N1540" s="154" t="s">
        <v>14848</v>
      </c>
      <c r="O1540" s="154" t="s">
        <v>14804</v>
      </c>
      <c r="P1540" s="154" t="s">
        <v>14740</v>
      </c>
      <c r="Q1540" s="154" t="s">
        <v>24758</v>
      </c>
      <c r="R1540" s="154">
        <v>0</v>
      </c>
      <c r="S1540" s="154">
        <v>0</v>
      </c>
      <c r="T1540" s="154" t="s">
        <v>24759</v>
      </c>
      <c r="U1540" s="154" t="s">
        <v>24759</v>
      </c>
      <c r="V1540" s="154" t="s">
        <v>24759</v>
      </c>
      <c r="Z1540" s="154" t="s">
        <v>14745</v>
      </c>
      <c r="AC1540" s="154" t="s">
        <v>14746</v>
      </c>
      <c r="AE1540" s="154" t="s">
        <v>14747</v>
      </c>
      <c r="AF1540" s="154" t="s">
        <v>14748</v>
      </c>
    </row>
    <row r="1541" spans="1:32">
      <c r="A1541" s="154" t="s">
        <v>11421</v>
      </c>
      <c r="B1541" s="154" t="s">
        <v>16004</v>
      </c>
      <c r="C1541" s="154" t="s">
        <v>11420</v>
      </c>
      <c r="D1541" s="154" t="s">
        <v>11422</v>
      </c>
      <c r="E1541" s="154" t="s">
        <v>14276</v>
      </c>
      <c r="F1541" s="154" t="s">
        <v>14401</v>
      </c>
      <c r="G1541" s="154" t="s">
        <v>20614</v>
      </c>
      <c r="H1541" s="154" t="s">
        <v>381</v>
      </c>
      <c r="N1541" s="154" t="s">
        <v>15434</v>
      </c>
      <c r="O1541" s="154" t="s">
        <v>14804</v>
      </c>
      <c r="P1541" s="154" t="s">
        <v>14740</v>
      </c>
      <c r="Q1541" s="154" t="s">
        <v>1453</v>
      </c>
      <c r="R1541" s="154" t="s">
        <v>1453</v>
      </c>
      <c r="S1541" s="154" t="s">
        <v>1453</v>
      </c>
      <c r="T1541" s="154" t="s">
        <v>1453</v>
      </c>
      <c r="U1541" s="154" t="s">
        <v>1453</v>
      </c>
      <c r="V1541" s="154" t="s">
        <v>1453</v>
      </c>
      <c r="Z1541" s="154" t="s">
        <v>14745</v>
      </c>
      <c r="AC1541" s="154" t="s">
        <v>15226</v>
      </c>
      <c r="AE1541" s="154" t="s">
        <v>14747</v>
      </c>
      <c r="AF1541" s="154" t="s">
        <v>14748</v>
      </c>
    </row>
    <row r="1542" spans="1:32">
      <c r="A1542" s="154" t="s">
        <v>11250</v>
      </c>
      <c r="B1542" s="154" t="s">
        <v>16004</v>
      </c>
      <c r="C1542" s="154" t="s">
        <v>11249</v>
      </c>
      <c r="D1542" s="154" t="s">
        <v>11251</v>
      </c>
      <c r="E1542" s="154" t="s">
        <v>14665</v>
      </c>
      <c r="F1542" s="154" t="s">
        <v>22433</v>
      </c>
      <c r="H1542" s="154" t="s">
        <v>11252</v>
      </c>
      <c r="N1542" s="154" t="s">
        <v>15129</v>
      </c>
      <c r="O1542" s="154" t="s">
        <v>14794</v>
      </c>
      <c r="P1542" s="154" t="s">
        <v>21356</v>
      </c>
      <c r="Q1542" s="154" t="s">
        <v>24761</v>
      </c>
      <c r="R1542" s="154">
        <v>0</v>
      </c>
      <c r="S1542" s="154">
        <v>0</v>
      </c>
      <c r="T1542" s="154" t="s">
        <v>14797</v>
      </c>
      <c r="U1542" s="154">
        <v>23024389</v>
      </c>
      <c r="V1542" s="154" t="s">
        <v>24762</v>
      </c>
      <c r="Z1542" s="154" t="s">
        <v>14745</v>
      </c>
      <c r="AC1542" s="154" t="s">
        <v>14746</v>
      </c>
      <c r="AE1542" s="154" t="s">
        <v>14747</v>
      </c>
      <c r="AF1542" s="154" t="s">
        <v>14748</v>
      </c>
    </row>
    <row r="1543" spans="1:32">
      <c r="A1543" s="154" t="s">
        <v>2362</v>
      </c>
      <c r="B1543" s="154" t="s">
        <v>14305</v>
      </c>
      <c r="C1543" s="154" t="s">
        <v>2361</v>
      </c>
      <c r="D1543" s="154" t="s">
        <v>2363</v>
      </c>
      <c r="E1543" s="154" t="s">
        <v>6</v>
      </c>
      <c r="G1543" s="154" t="s">
        <v>14606</v>
      </c>
      <c r="H1543" s="154">
        <v>85223315000</v>
      </c>
      <c r="N1543" s="154" t="s">
        <v>2228</v>
      </c>
      <c r="P1543" s="154" t="s">
        <v>14740</v>
      </c>
      <c r="AC1543" s="154" t="s">
        <v>15226</v>
      </c>
    </row>
    <row r="1544" spans="1:32">
      <c r="A1544" s="154" t="s">
        <v>18242</v>
      </c>
      <c r="B1544" s="154" t="s">
        <v>15303</v>
      </c>
      <c r="C1544" s="154" t="s">
        <v>24763</v>
      </c>
      <c r="D1544" s="154" t="s">
        <v>24764</v>
      </c>
      <c r="E1544" s="154" t="s">
        <v>16141</v>
      </c>
      <c r="F1544" s="154" t="s">
        <v>24766</v>
      </c>
      <c r="G1544" s="154" t="s">
        <v>24767</v>
      </c>
      <c r="H1544" s="154">
        <v>81289544344</v>
      </c>
      <c r="I1544" s="154" t="s">
        <v>1453</v>
      </c>
      <c r="J1544" s="154" t="s">
        <v>1453</v>
      </c>
      <c r="K1544" s="154" t="s">
        <v>1453</v>
      </c>
      <c r="M1544" s="154" t="s">
        <v>1453</v>
      </c>
      <c r="N1544" s="154" t="s">
        <v>14860</v>
      </c>
      <c r="O1544" s="154" t="s">
        <v>14804</v>
      </c>
      <c r="P1544" s="154" t="s">
        <v>14795</v>
      </c>
      <c r="Q1544" s="154" t="s">
        <v>1453</v>
      </c>
      <c r="R1544" s="154" t="s">
        <v>1453</v>
      </c>
      <c r="S1544" s="154" t="s">
        <v>1453</v>
      </c>
      <c r="T1544" s="154" t="s">
        <v>14785</v>
      </c>
      <c r="U1544" s="154">
        <v>1650001970285</v>
      </c>
      <c r="V1544" s="154" t="s">
        <v>24765</v>
      </c>
      <c r="W1544" s="154" t="s">
        <v>1453</v>
      </c>
      <c r="X1544" s="154" t="s">
        <v>1453</v>
      </c>
      <c r="Y1544" s="154" t="s">
        <v>1453</v>
      </c>
      <c r="Z1544" s="154" t="s">
        <v>14745</v>
      </c>
      <c r="AA1544" s="154" t="s">
        <v>1453</v>
      </c>
      <c r="AB1544" s="154" t="s">
        <v>1453</v>
      </c>
      <c r="AC1544" s="154" t="s">
        <v>14746</v>
      </c>
      <c r="AE1544" s="154" t="s">
        <v>14747</v>
      </c>
      <c r="AF1544" s="154" t="s">
        <v>14748</v>
      </c>
    </row>
    <row r="1545" spans="1:32">
      <c r="A1545" s="154" t="s">
        <v>2609</v>
      </c>
      <c r="B1545" s="154" t="s">
        <v>19269</v>
      </c>
      <c r="C1545" s="154" t="s">
        <v>2608</v>
      </c>
      <c r="D1545" s="154" t="s">
        <v>2610</v>
      </c>
      <c r="E1545" s="154" t="s">
        <v>14934</v>
      </c>
      <c r="G1545" s="154" t="s">
        <v>14606</v>
      </c>
      <c r="H1545" s="154" t="s">
        <v>2611</v>
      </c>
      <c r="N1545" s="154" t="s">
        <v>109</v>
      </c>
      <c r="P1545" s="154" t="s">
        <v>14740</v>
      </c>
      <c r="AC1545" s="154" t="s">
        <v>14746</v>
      </c>
    </row>
    <row r="1546" spans="1:32">
      <c r="A1546" s="154" t="s">
        <v>18243</v>
      </c>
      <c r="B1546" s="154" t="s">
        <v>14307</v>
      </c>
      <c r="C1546" s="154" t="s">
        <v>1525</v>
      </c>
      <c r="D1546" s="154" t="s">
        <v>1527</v>
      </c>
      <c r="E1546" s="154" t="s">
        <v>6</v>
      </c>
      <c r="G1546" s="154" t="s">
        <v>14606</v>
      </c>
      <c r="H1546" s="154" t="s">
        <v>24768</v>
      </c>
      <c r="J1546" s="154">
        <v>81316000706</v>
      </c>
      <c r="AC1546" s="154" t="s">
        <v>14746</v>
      </c>
    </row>
    <row r="1547" spans="1:32">
      <c r="A1547" s="154" t="s">
        <v>1788</v>
      </c>
      <c r="B1547" s="154" t="s">
        <v>19269</v>
      </c>
      <c r="C1547" s="154" t="s">
        <v>1525</v>
      </c>
      <c r="D1547" s="154" t="s">
        <v>1628</v>
      </c>
      <c r="E1547" s="154" t="s">
        <v>6</v>
      </c>
      <c r="G1547" s="154" t="s">
        <v>14606</v>
      </c>
      <c r="N1547" s="154" t="s">
        <v>1628</v>
      </c>
      <c r="P1547" s="154" t="s">
        <v>14740</v>
      </c>
      <c r="Q1547" s="154" t="s">
        <v>24769</v>
      </c>
      <c r="AC1547" s="154" t="s">
        <v>14746</v>
      </c>
    </row>
    <row r="1548" spans="1:32">
      <c r="A1548" s="154" t="s">
        <v>8781</v>
      </c>
      <c r="B1548" s="154" t="s">
        <v>14307</v>
      </c>
      <c r="C1548" s="154" t="s">
        <v>24770</v>
      </c>
      <c r="D1548" s="154" t="s">
        <v>24773</v>
      </c>
      <c r="E1548" s="154" t="s">
        <v>14934</v>
      </c>
      <c r="F1548" s="154" t="s">
        <v>14935</v>
      </c>
      <c r="G1548" s="154">
        <v>0</v>
      </c>
      <c r="H1548" s="154" t="s">
        <v>24771</v>
      </c>
      <c r="I1548" s="154" t="s">
        <v>24772</v>
      </c>
      <c r="J1548" s="154">
        <v>0</v>
      </c>
      <c r="K1548" s="154" t="s">
        <v>24772</v>
      </c>
      <c r="M1548" s="154" t="s">
        <v>24774</v>
      </c>
      <c r="N1548" s="154" t="s">
        <v>14910</v>
      </c>
      <c r="O1548" s="154" t="s">
        <v>14794</v>
      </c>
      <c r="P1548" s="154" t="s">
        <v>14740</v>
      </c>
      <c r="Q1548" s="154">
        <v>0</v>
      </c>
      <c r="R1548" s="154">
        <v>0</v>
      </c>
      <c r="S1548" s="154">
        <v>0</v>
      </c>
      <c r="T1548" s="154" t="s">
        <v>14862</v>
      </c>
      <c r="U1548" s="154" t="s">
        <v>24775</v>
      </c>
      <c r="V1548" s="154" t="s">
        <v>8780</v>
      </c>
      <c r="W1548" s="154">
        <v>0</v>
      </c>
      <c r="X1548" s="154">
        <v>0</v>
      </c>
      <c r="Y1548" s="154">
        <v>0</v>
      </c>
      <c r="Z1548" s="154" t="s">
        <v>14745</v>
      </c>
      <c r="AA1548" s="154">
        <v>0</v>
      </c>
      <c r="AB1548" s="154">
        <v>0</v>
      </c>
      <c r="AC1548" s="154" t="s">
        <v>14746</v>
      </c>
      <c r="AE1548" s="154" t="s">
        <v>15226</v>
      </c>
      <c r="AF1548" s="154" t="s">
        <v>14748</v>
      </c>
    </row>
    <row r="1549" spans="1:32">
      <c r="A1549" s="154" t="s">
        <v>9685</v>
      </c>
      <c r="B1549" s="154" t="s">
        <v>14307</v>
      </c>
      <c r="C1549" s="154" t="s">
        <v>24776</v>
      </c>
      <c r="D1549" s="154" t="s">
        <v>24777</v>
      </c>
      <c r="E1549" s="154" t="s">
        <v>14934</v>
      </c>
      <c r="F1549" s="154" t="s">
        <v>14935</v>
      </c>
      <c r="G1549" s="154" t="s">
        <v>24780</v>
      </c>
      <c r="H1549" s="154">
        <v>0</v>
      </c>
      <c r="I1549" s="154">
        <v>0</v>
      </c>
      <c r="J1549" s="154">
        <v>0</v>
      </c>
      <c r="K1549" s="154">
        <v>0</v>
      </c>
      <c r="M1549" s="154" t="s">
        <v>24778</v>
      </c>
      <c r="N1549" s="154" t="s">
        <v>15021</v>
      </c>
      <c r="O1549" s="154" t="s">
        <v>14794</v>
      </c>
      <c r="P1549" s="154" t="s">
        <v>14740</v>
      </c>
      <c r="Q1549" s="154">
        <v>0</v>
      </c>
      <c r="R1549" s="154">
        <v>0</v>
      </c>
      <c r="S1549" s="154">
        <v>0</v>
      </c>
      <c r="T1549" s="154" t="s">
        <v>14862</v>
      </c>
      <c r="U1549" s="154" t="s">
        <v>24779</v>
      </c>
      <c r="V1549" s="154" t="s">
        <v>9684</v>
      </c>
      <c r="W1549" s="154">
        <v>0</v>
      </c>
      <c r="X1549" s="154">
        <v>0</v>
      </c>
      <c r="Y1549" s="154">
        <v>0</v>
      </c>
      <c r="Z1549" s="154" t="s">
        <v>14745</v>
      </c>
      <c r="AA1549" s="154">
        <v>0</v>
      </c>
      <c r="AB1549" s="154">
        <v>0</v>
      </c>
      <c r="AC1549" s="154" t="s">
        <v>14746</v>
      </c>
      <c r="AE1549" s="154" t="s">
        <v>15226</v>
      </c>
      <c r="AF1549" s="154" t="s">
        <v>14748</v>
      </c>
    </row>
    <row r="1550" spans="1:32">
      <c r="A1550" s="154" t="s">
        <v>12482</v>
      </c>
      <c r="B1550" s="154" t="s">
        <v>14305</v>
      </c>
      <c r="C1550" s="154" t="s">
        <v>24781</v>
      </c>
      <c r="D1550" s="154" t="s">
        <v>12483</v>
      </c>
      <c r="E1550" s="154" t="s">
        <v>14333</v>
      </c>
      <c r="F1550" s="154" t="s">
        <v>14325</v>
      </c>
      <c r="G1550" s="154" t="s">
        <v>24784</v>
      </c>
      <c r="H1550" s="154" t="s">
        <v>12484</v>
      </c>
      <c r="N1550" s="154" t="s">
        <v>18740</v>
      </c>
      <c r="O1550" s="154" t="s">
        <v>18741</v>
      </c>
      <c r="P1550" s="154" t="s">
        <v>14740</v>
      </c>
      <c r="Q1550" s="154" t="s">
        <v>24782</v>
      </c>
      <c r="R1550" s="154">
        <v>0</v>
      </c>
      <c r="S1550" s="154">
        <v>0</v>
      </c>
      <c r="T1550" s="154" t="s">
        <v>14785</v>
      </c>
      <c r="U1550" s="154">
        <v>1860505009999</v>
      </c>
      <c r="V1550" s="154" t="s">
        <v>24783</v>
      </c>
      <c r="Z1550" s="154" t="s">
        <v>14745</v>
      </c>
      <c r="AC1550" s="154" t="s">
        <v>14746</v>
      </c>
      <c r="AE1550" s="154" t="s">
        <v>14747</v>
      </c>
      <c r="AF1550" s="154" t="s">
        <v>14748</v>
      </c>
    </row>
    <row r="1551" spans="1:32">
      <c r="A1551" s="154" t="s">
        <v>6720</v>
      </c>
      <c r="B1551" s="154" t="s">
        <v>14305</v>
      </c>
      <c r="C1551" s="154" t="s">
        <v>24785</v>
      </c>
      <c r="D1551" s="154" t="s">
        <v>24786</v>
      </c>
      <c r="E1551" s="154" t="s">
        <v>14333</v>
      </c>
      <c r="F1551" s="154" t="s">
        <v>14325</v>
      </c>
      <c r="G1551" s="154" t="s">
        <v>24788</v>
      </c>
      <c r="H1551" s="154" t="s">
        <v>6722</v>
      </c>
      <c r="J1551" s="154" t="s">
        <v>6722</v>
      </c>
      <c r="N1551" s="154" t="s">
        <v>14848</v>
      </c>
      <c r="O1551" s="154" t="s">
        <v>14804</v>
      </c>
      <c r="P1551" s="154" t="s">
        <v>14740</v>
      </c>
      <c r="Q1551" s="154" t="s">
        <v>24787</v>
      </c>
      <c r="R1551" s="154" t="s">
        <v>24787</v>
      </c>
      <c r="S1551" s="154" t="s">
        <v>24787</v>
      </c>
      <c r="T1551" s="154" t="s">
        <v>14797</v>
      </c>
      <c r="U1551" s="154">
        <v>2761644477</v>
      </c>
      <c r="V1551" s="154" t="s">
        <v>24787</v>
      </c>
      <c r="Z1551" s="154" t="s">
        <v>14745</v>
      </c>
      <c r="AC1551" s="154" t="s">
        <v>14746</v>
      </c>
      <c r="AE1551" s="154" t="s">
        <v>15226</v>
      </c>
      <c r="AF1551" s="154" t="s">
        <v>14748</v>
      </c>
    </row>
    <row r="1552" spans="1:32">
      <c r="A1552" s="154" t="s">
        <v>12407</v>
      </c>
      <c r="B1552" s="154" t="s">
        <v>16004</v>
      </c>
      <c r="C1552" s="154" t="s">
        <v>12406</v>
      </c>
      <c r="D1552" s="154" t="s">
        <v>12408</v>
      </c>
      <c r="E1552" s="154" t="s">
        <v>15461</v>
      </c>
      <c r="F1552" s="154" t="s">
        <v>22329</v>
      </c>
      <c r="G1552" s="154" t="s">
        <v>24792</v>
      </c>
      <c r="H1552" s="154" t="s">
        <v>24789</v>
      </c>
      <c r="N1552" s="154" t="s">
        <v>15434</v>
      </c>
      <c r="O1552" s="154" t="s">
        <v>14804</v>
      </c>
      <c r="P1552" s="154" t="s">
        <v>14740</v>
      </c>
      <c r="Q1552" s="154" t="s">
        <v>24790</v>
      </c>
      <c r="R1552" s="154">
        <v>0</v>
      </c>
      <c r="S1552" s="154">
        <v>0</v>
      </c>
      <c r="T1552" s="154" t="s">
        <v>14785</v>
      </c>
      <c r="U1552" s="154">
        <v>1240011166601</v>
      </c>
      <c r="V1552" s="154" t="s">
        <v>24791</v>
      </c>
      <c r="Z1552" s="154" t="s">
        <v>14745</v>
      </c>
      <c r="AC1552" s="154" t="s">
        <v>14746</v>
      </c>
      <c r="AE1552" s="154" t="s">
        <v>14747</v>
      </c>
      <c r="AF1552" s="154" t="s">
        <v>14748</v>
      </c>
    </row>
    <row r="1553" spans="1:32">
      <c r="A1553" s="154" t="s">
        <v>18244</v>
      </c>
      <c r="B1553" s="154" t="s">
        <v>16004</v>
      </c>
      <c r="C1553" s="154" t="s">
        <v>24793</v>
      </c>
      <c r="D1553" s="154" t="s">
        <v>24795</v>
      </c>
      <c r="E1553" s="154" t="s">
        <v>14276</v>
      </c>
      <c r="F1553" s="154" t="s">
        <v>14435</v>
      </c>
      <c r="G1553" s="154" t="s">
        <v>24797</v>
      </c>
      <c r="H1553" s="154" t="s">
        <v>24794</v>
      </c>
      <c r="N1553" s="154" t="s">
        <v>14848</v>
      </c>
      <c r="O1553" s="154" t="s">
        <v>14804</v>
      </c>
      <c r="P1553" s="154" t="s">
        <v>14740</v>
      </c>
      <c r="Q1553" s="154" t="s">
        <v>24796</v>
      </c>
      <c r="R1553" s="154" t="s">
        <v>1453</v>
      </c>
      <c r="S1553" s="154" t="s">
        <v>1453</v>
      </c>
      <c r="T1553" s="154" t="s">
        <v>14862</v>
      </c>
      <c r="U1553" s="154">
        <v>5790426152</v>
      </c>
      <c r="V1553" s="154" t="s">
        <v>24793</v>
      </c>
      <c r="Z1553" s="154" t="s">
        <v>14745</v>
      </c>
      <c r="AC1553" s="154" t="s">
        <v>14746</v>
      </c>
      <c r="AE1553" s="154" t="s">
        <v>14747</v>
      </c>
      <c r="AF1553" s="154" t="s">
        <v>14748</v>
      </c>
    </row>
    <row r="1554" spans="1:32">
      <c r="A1554" s="154" t="s">
        <v>13196</v>
      </c>
      <c r="B1554" s="154" t="s">
        <v>15303</v>
      </c>
      <c r="C1554" s="154" t="s">
        <v>13195</v>
      </c>
      <c r="D1554" s="154" t="s">
        <v>13197</v>
      </c>
      <c r="E1554" s="154" t="s">
        <v>14466</v>
      </c>
      <c r="F1554" s="154" t="s">
        <v>14667</v>
      </c>
      <c r="H1554" s="154">
        <v>0</v>
      </c>
      <c r="N1554" s="154" t="s">
        <v>14832</v>
      </c>
      <c r="O1554" s="154" t="s">
        <v>14833</v>
      </c>
      <c r="P1554" s="154" t="s">
        <v>14740</v>
      </c>
      <c r="Q1554" s="154" t="s">
        <v>13195</v>
      </c>
      <c r="R1554" s="154">
        <v>0</v>
      </c>
      <c r="S1554" s="154">
        <v>0</v>
      </c>
      <c r="T1554" s="154" t="s">
        <v>19075</v>
      </c>
      <c r="U1554" s="154">
        <v>59784072101</v>
      </c>
      <c r="V1554" s="154" t="s">
        <v>13195</v>
      </c>
      <c r="Z1554" s="154" t="s">
        <v>14745</v>
      </c>
      <c r="AC1554" s="154" t="s">
        <v>14746</v>
      </c>
      <c r="AE1554" s="154" t="s">
        <v>14747</v>
      </c>
      <c r="AF1554" s="154" t="s">
        <v>14748</v>
      </c>
    </row>
    <row r="1555" spans="1:32">
      <c r="A1555" s="154" t="s">
        <v>10506</v>
      </c>
      <c r="B1555" s="154" t="s">
        <v>15303</v>
      </c>
      <c r="C1555" s="154" t="s">
        <v>10505</v>
      </c>
      <c r="D1555" s="154" t="s">
        <v>10507</v>
      </c>
      <c r="E1555" s="154" t="s">
        <v>14466</v>
      </c>
      <c r="F1555" s="154" t="s">
        <v>15319</v>
      </c>
      <c r="H1555" s="154" t="s">
        <v>10508</v>
      </c>
      <c r="I1555" s="154" t="s">
        <v>10509</v>
      </c>
      <c r="K1555" s="154" t="s">
        <v>10509</v>
      </c>
      <c r="M1555" s="154" t="s">
        <v>24798</v>
      </c>
      <c r="N1555" s="154" t="s">
        <v>15249</v>
      </c>
      <c r="O1555" s="154" t="s">
        <v>14794</v>
      </c>
      <c r="P1555" s="154" t="s">
        <v>14740</v>
      </c>
      <c r="Q1555" s="154" t="s">
        <v>10505</v>
      </c>
      <c r="R1555" s="154">
        <v>0</v>
      </c>
      <c r="S1555" s="154">
        <v>0</v>
      </c>
      <c r="T1555" s="154" t="s">
        <v>14797</v>
      </c>
      <c r="U1555" s="154" t="s">
        <v>24799</v>
      </c>
      <c r="V1555" s="154" t="s">
        <v>10505</v>
      </c>
      <c r="Z1555" s="154" t="s">
        <v>14745</v>
      </c>
      <c r="AC1555" s="154" t="s">
        <v>14746</v>
      </c>
      <c r="AE1555" s="154" t="s">
        <v>14747</v>
      </c>
      <c r="AF1555" s="154" t="s">
        <v>14748</v>
      </c>
    </row>
    <row r="1556" spans="1:32">
      <c r="A1556" s="154" t="s">
        <v>749</v>
      </c>
      <c r="B1556" s="154" t="s">
        <v>14620</v>
      </c>
      <c r="C1556" s="154" t="s">
        <v>748</v>
      </c>
      <c r="D1556" s="154" t="s">
        <v>24800</v>
      </c>
      <c r="E1556" s="154" t="s">
        <v>6</v>
      </c>
      <c r="G1556" s="154" t="s">
        <v>14606</v>
      </c>
      <c r="M1556" s="154" t="s">
        <v>6</v>
      </c>
      <c r="N1556" s="154" t="s">
        <v>24801</v>
      </c>
      <c r="P1556" s="154" t="s">
        <v>22882</v>
      </c>
      <c r="T1556" s="154" t="s">
        <v>6</v>
      </c>
      <c r="U1556" s="154" t="s">
        <v>6</v>
      </c>
      <c r="V1556" s="154" t="s">
        <v>6</v>
      </c>
      <c r="AC1556" s="154" t="s">
        <v>14746</v>
      </c>
    </row>
    <row r="1557" spans="1:32">
      <c r="A1557" s="154" t="s">
        <v>4294</v>
      </c>
      <c r="B1557" s="154" t="s">
        <v>16004</v>
      </c>
      <c r="C1557" s="154" t="s">
        <v>24802</v>
      </c>
      <c r="D1557" s="154" t="s">
        <v>4295</v>
      </c>
      <c r="E1557" s="154" t="s">
        <v>14276</v>
      </c>
      <c r="F1557" s="154" t="s">
        <v>15378</v>
      </c>
      <c r="G1557" s="154" t="s">
        <v>14606</v>
      </c>
      <c r="H1557" s="154" t="s">
        <v>4296</v>
      </c>
      <c r="I1557" s="154" t="s">
        <v>4297</v>
      </c>
      <c r="J1557" s="154" t="s">
        <v>4298</v>
      </c>
      <c r="K1557" s="154" t="s">
        <v>4297</v>
      </c>
      <c r="L1557" s="154" t="s">
        <v>24803</v>
      </c>
      <c r="N1557" s="154" t="s">
        <v>13631</v>
      </c>
      <c r="P1557" s="154" t="s">
        <v>14740</v>
      </c>
      <c r="Q1557" s="154" t="s">
        <v>24804</v>
      </c>
      <c r="T1557" s="154" t="s">
        <v>22679</v>
      </c>
      <c r="U1557" s="154" t="s">
        <v>24805</v>
      </c>
      <c r="V1557" s="154" t="s">
        <v>200</v>
      </c>
      <c r="W1557" s="154" t="s">
        <v>24806</v>
      </c>
      <c r="X1557" s="154" t="s">
        <v>24806</v>
      </c>
      <c r="Y1557" s="154" t="s">
        <v>24807</v>
      </c>
      <c r="Z1557" s="154" t="s">
        <v>14745</v>
      </c>
      <c r="AB1557" s="154">
        <v>700</v>
      </c>
      <c r="AC1557" s="154" t="s">
        <v>14746</v>
      </c>
    </row>
    <row r="1558" spans="1:32">
      <c r="A1558" s="154" t="s">
        <v>6563</v>
      </c>
      <c r="B1558" s="154" t="s">
        <v>16004</v>
      </c>
      <c r="C1558" s="154" t="s">
        <v>24808</v>
      </c>
      <c r="D1558" s="154" t="s">
        <v>6564</v>
      </c>
      <c r="E1558" s="154" t="s">
        <v>14704</v>
      </c>
      <c r="F1558" s="154" t="s">
        <v>14467</v>
      </c>
      <c r="G1558" s="154" t="s">
        <v>16953</v>
      </c>
      <c r="H1558" s="154" t="s">
        <v>6565</v>
      </c>
      <c r="J1558" s="154" t="s">
        <v>6566</v>
      </c>
      <c r="N1558" s="154" t="s">
        <v>15129</v>
      </c>
      <c r="O1558" s="154" t="s">
        <v>14794</v>
      </c>
      <c r="P1558" s="154" t="s">
        <v>14740</v>
      </c>
      <c r="Q1558" s="154" t="s">
        <v>24809</v>
      </c>
      <c r="R1558" s="154">
        <v>0</v>
      </c>
      <c r="S1558" s="154">
        <v>0</v>
      </c>
      <c r="T1558" s="154" t="s">
        <v>24810</v>
      </c>
      <c r="U1558" s="154" t="s">
        <v>24811</v>
      </c>
      <c r="V1558" s="154" t="s">
        <v>24812</v>
      </c>
      <c r="Z1558" s="154" t="s">
        <v>14745</v>
      </c>
      <c r="AC1558" s="154" t="s">
        <v>14746</v>
      </c>
      <c r="AE1558" s="154" t="s">
        <v>15226</v>
      </c>
      <c r="AF1558" s="154" t="s">
        <v>14748</v>
      </c>
    </row>
    <row r="1559" spans="1:32">
      <c r="A1559" s="154" t="s">
        <v>12580</v>
      </c>
      <c r="B1559" s="154" t="s">
        <v>16004</v>
      </c>
      <c r="C1559" s="154" t="s">
        <v>12579</v>
      </c>
      <c r="D1559" s="154" t="s">
        <v>12581</v>
      </c>
      <c r="E1559" s="154" t="s">
        <v>14704</v>
      </c>
      <c r="F1559" s="154" t="s">
        <v>14467</v>
      </c>
      <c r="G1559" s="154" t="s">
        <v>24816</v>
      </c>
      <c r="H1559" s="154" t="s">
        <v>12582</v>
      </c>
      <c r="N1559" s="154" t="s">
        <v>24813</v>
      </c>
      <c r="O1559" s="154" t="s">
        <v>15218</v>
      </c>
      <c r="P1559" s="154" t="s">
        <v>14740</v>
      </c>
      <c r="Q1559" s="154" t="s">
        <v>24814</v>
      </c>
      <c r="R1559" s="154">
        <v>0</v>
      </c>
      <c r="S1559" s="154">
        <v>0</v>
      </c>
      <c r="T1559" s="154" t="s">
        <v>14785</v>
      </c>
      <c r="U1559" s="154">
        <v>1460007887883</v>
      </c>
      <c r="V1559" s="154" t="s">
        <v>24815</v>
      </c>
      <c r="Z1559" s="154" t="s">
        <v>14745</v>
      </c>
      <c r="AC1559" s="154" t="s">
        <v>14746</v>
      </c>
      <c r="AD1559" s="154">
        <v>32082950042000</v>
      </c>
      <c r="AE1559" s="154" t="s">
        <v>14755</v>
      </c>
      <c r="AF1559" s="154" t="s">
        <v>14748</v>
      </c>
    </row>
    <row r="1560" spans="1:32">
      <c r="A1560" s="154" t="s">
        <v>9692</v>
      </c>
      <c r="B1560" s="154" t="s">
        <v>16004</v>
      </c>
      <c r="C1560" s="154" t="s">
        <v>24817</v>
      </c>
      <c r="D1560" s="154" t="s">
        <v>9693</v>
      </c>
      <c r="E1560" s="154" t="s">
        <v>14704</v>
      </c>
      <c r="F1560" s="154" t="s">
        <v>14467</v>
      </c>
      <c r="G1560" s="154" t="s">
        <v>24821</v>
      </c>
      <c r="H1560" s="154" t="s">
        <v>9694</v>
      </c>
      <c r="N1560" s="154" t="s">
        <v>14860</v>
      </c>
      <c r="O1560" s="154" t="s">
        <v>14804</v>
      </c>
      <c r="P1560" s="154" t="s">
        <v>14740</v>
      </c>
      <c r="Q1560" s="154" t="s">
        <v>24818</v>
      </c>
      <c r="R1560" s="154">
        <v>0</v>
      </c>
      <c r="S1560" s="154">
        <v>0</v>
      </c>
      <c r="T1560" s="154" t="s">
        <v>24819</v>
      </c>
      <c r="U1560" s="154">
        <v>75000073</v>
      </c>
      <c r="V1560" s="154" t="s">
        <v>24820</v>
      </c>
      <c r="Z1560" s="154" t="s">
        <v>14745</v>
      </c>
      <c r="AC1560" s="154" t="s">
        <v>14746</v>
      </c>
      <c r="AE1560" s="154" t="s">
        <v>15226</v>
      </c>
      <c r="AF1560" s="154" t="s">
        <v>14748</v>
      </c>
    </row>
    <row r="1561" spans="1:32">
      <c r="A1561" s="154" t="s">
        <v>10237</v>
      </c>
      <c r="B1561" s="154" t="s">
        <v>16004</v>
      </c>
      <c r="C1561" s="154" t="s">
        <v>10236</v>
      </c>
      <c r="D1561" s="154" t="s">
        <v>10238</v>
      </c>
      <c r="E1561" s="154" t="s">
        <v>14704</v>
      </c>
      <c r="F1561" s="154" t="s">
        <v>14686</v>
      </c>
      <c r="G1561" s="154" t="s">
        <v>24823</v>
      </c>
      <c r="H1561" s="154">
        <v>85101320000</v>
      </c>
      <c r="N1561" s="154" t="s">
        <v>14793</v>
      </c>
      <c r="O1561" s="154" t="s">
        <v>14794</v>
      </c>
      <c r="P1561" s="154" t="s">
        <v>14795</v>
      </c>
      <c r="Q1561" s="154">
        <v>0</v>
      </c>
      <c r="R1561" s="154">
        <v>0</v>
      </c>
      <c r="S1561" s="154">
        <v>0</v>
      </c>
      <c r="T1561" s="154" t="s">
        <v>14797</v>
      </c>
      <c r="U1561" s="154">
        <v>866560000</v>
      </c>
      <c r="V1561" s="154" t="s">
        <v>24822</v>
      </c>
      <c r="Z1561" s="154" t="s">
        <v>14745</v>
      </c>
      <c r="AC1561" s="154" t="s">
        <v>14746</v>
      </c>
      <c r="AE1561" s="154" t="s">
        <v>14747</v>
      </c>
      <c r="AF1561" s="154" t="s">
        <v>14748</v>
      </c>
    </row>
    <row r="1562" spans="1:32">
      <c r="A1562" s="154" t="s">
        <v>11428</v>
      </c>
      <c r="B1562" s="154" t="s">
        <v>16004</v>
      </c>
      <c r="C1562" s="154" t="s">
        <v>11427</v>
      </c>
      <c r="D1562" s="154" t="s">
        <v>11429</v>
      </c>
      <c r="E1562" s="154" t="s">
        <v>14466</v>
      </c>
      <c r="F1562" s="154" t="s">
        <v>14483</v>
      </c>
      <c r="G1562" s="154" t="s">
        <v>24826</v>
      </c>
      <c r="H1562" s="154" t="s">
        <v>381</v>
      </c>
      <c r="N1562" s="154" t="s">
        <v>14910</v>
      </c>
      <c r="O1562" s="154" t="s">
        <v>14794</v>
      </c>
      <c r="P1562" s="154" t="s">
        <v>14740</v>
      </c>
      <c r="Q1562" s="154" t="s">
        <v>24824</v>
      </c>
      <c r="R1562" s="154">
        <v>0</v>
      </c>
      <c r="S1562" s="154">
        <v>0</v>
      </c>
      <c r="T1562" s="154" t="s">
        <v>14797</v>
      </c>
      <c r="U1562" s="154">
        <v>6395336677</v>
      </c>
      <c r="V1562" s="154" t="s">
        <v>24825</v>
      </c>
      <c r="Z1562" s="154" t="s">
        <v>14745</v>
      </c>
      <c r="AC1562" s="154" t="s">
        <v>14746</v>
      </c>
      <c r="AE1562" s="154" t="s">
        <v>14747</v>
      </c>
      <c r="AF1562" s="154" t="s">
        <v>14748</v>
      </c>
    </row>
    <row r="1563" spans="1:32">
      <c r="A1563" s="154" t="s">
        <v>18245</v>
      </c>
      <c r="B1563" s="154" t="s">
        <v>16004</v>
      </c>
      <c r="C1563" s="154" t="s">
        <v>24827</v>
      </c>
      <c r="D1563" s="154" t="s">
        <v>24830</v>
      </c>
      <c r="E1563" s="154" t="s">
        <v>16283</v>
      </c>
      <c r="F1563" s="154" t="s">
        <v>16283</v>
      </c>
      <c r="G1563" s="154" t="s">
        <v>24833</v>
      </c>
      <c r="H1563" s="154" t="s">
        <v>24828</v>
      </c>
      <c r="I1563" s="154" t="s">
        <v>24829</v>
      </c>
      <c r="J1563" s="154" t="s">
        <v>1453</v>
      </c>
      <c r="K1563" s="154" t="s">
        <v>24829</v>
      </c>
      <c r="N1563" s="154" t="s">
        <v>15249</v>
      </c>
      <c r="O1563" s="154" t="s">
        <v>14794</v>
      </c>
      <c r="P1563" s="154" t="s">
        <v>14740</v>
      </c>
      <c r="Q1563" s="154" t="s">
        <v>24831</v>
      </c>
      <c r="R1563" s="154" t="s">
        <v>1453</v>
      </c>
      <c r="S1563" s="154" t="s">
        <v>1453</v>
      </c>
      <c r="T1563" s="154" t="s">
        <v>1453</v>
      </c>
      <c r="U1563" s="154" t="s">
        <v>1453</v>
      </c>
      <c r="V1563" s="154" t="s">
        <v>1453</v>
      </c>
      <c r="W1563" s="154" t="s">
        <v>1453</v>
      </c>
      <c r="X1563" s="154" t="s">
        <v>1453</v>
      </c>
      <c r="Y1563" s="154" t="s">
        <v>1453</v>
      </c>
      <c r="Z1563" s="154" t="s">
        <v>14745</v>
      </c>
      <c r="AA1563" s="154" t="s">
        <v>1453</v>
      </c>
      <c r="AB1563" s="154" t="s">
        <v>1453</v>
      </c>
      <c r="AC1563" s="154" t="s">
        <v>14746</v>
      </c>
      <c r="AD1563" s="154" t="s">
        <v>24832</v>
      </c>
      <c r="AE1563" s="154" t="s">
        <v>14755</v>
      </c>
      <c r="AF1563" s="154" t="s">
        <v>14748</v>
      </c>
    </row>
    <row r="1564" spans="1:32">
      <c r="A1564" s="154" t="s">
        <v>11023</v>
      </c>
      <c r="B1564" s="154" t="s">
        <v>16004</v>
      </c>
      <c r="C1564" s="154" t="s">
        <v>11022</v>
      </c>
      <c r="D1564" s="154" t="s">
        <v>11024</v>
      </c>
      <c r="E1564" s="154" t="s">
        <v>14324</v>
      </c>
      <c r="F1564" s="154" t="s">
        <v>14467</v>
      </c>
      <c r="G1564" s="154" t="s">
        <v>24836</v>
      </c>
      <c r="H1564" s="154">
        <v>85695742877</v>
      </c>
      <c r="N1564" s="154" t="s">
        <v>15434</v>
      </c>
      <c r="O1564" s="154" t="s">
        <v>14804</v>
      </c>
      <c r="P1564" s="154" t="s">
        <v>14740</v>
      </c>
      <c r="Q1564" s="154" t="s">
        <v>24834</v>
      </c>
      <c r="R1564" s="154">
        <v>0</v>
      </c>
      <c r="S1564" s="154">
        <v>0</v>
      </c>
      <c r="T1564" s="154" t="s">
        <v>14797</v>
      </c>
      <c r="U1564" s="154">
        <v>6340199683</v>
      </c>
      <c r="V1564" s="154" t="s">
        <v>24835</v>
      </c>
      <c r="Z1564" s="154" t="s">
        <v>14745</v>
      </c>
      <c r="AC1564" s="154" t="s">
        <v>14746</v>
      </c>
      <c r="AE1564" s="154" t="s">
        <v>14747</v>
      </c>
      <c r="AF1564" s="154" t="s">
        <v>14748</v>
      </c>
    </row>
    <row r="1565" spans="1:32">
      <c r="A1565" s="154" t="s">
        <v>10785</v>
      </c>
      <c r="B1565" s="154" t="s">
        <v>16004</v>
      </c>
      <c r="C1565" s="154" t="s">
        <v>10784</v>
      </c>
      <c r="D1565" s="154" t="s">
        <v>10786</v>
      </c>
      <c r="E1565" s="154" t="s">
        <v>14276</v>
      </c>
      <c r="F1565" s="154" t="s">
        <v>16323</v>
      </c>
      <c r="G1565" s="154" t="s">
        <v>24839</v>
      </c>
      <c r="H1565" s="154" t="s">
        <v>10787</v>
      </c>
      <c r="N1565" s="154" t="s">
        <v>14803</v>
      </c>
      <c r="O1565" s="154" t="s">
        <v>14804</v>
      </c>
      <c r="P1565" s="154" t="s">
        <v>14740</v>
      </c>
      <c r="Q1565" s="154" t="s">
        <v>24837</v>
      </c>
      <c r="R1565" s="154">
        <v>0</v>
      </c>
      <c r="S1565" s="154">
        <v>0</v>
      </c>
      <c r="T1565" s="154" t="s">
        <v>14797</v>
      </c>
      <c r="U1565" s="154">
        <v>3973005886</v>
      </c>
      <c r="V1565" s="154" t="s">
        <v>24838</v>
      </c>
      <c r="Z1565" s="154" t="s">
        <v>14745</v>
      </c>
      <c r="AC1565" s="154" t="s">
        <v>14746</v>
      </c>
      <c r="AE1565" s="154" t="s">
        <v>14747</v>
      </c>
      <c r="AF1565" s="154" t="s">
        <v>14748</v>
      </c>
    </row>
    <row r="1566" spans="1:32">
      <c r="A1566" s="154" t="s">
        <v>4046</v>
      </c>
      <c r="B1566" s="154" t="s">
        <v>15303</v>
      </c>
      <c r="C1566" s="154" t="s">
        <v>24840</v>
      </c>
      <c r="D1566" s="154" t="s">
        <v>4047</v>
      </c>
      <c r="E1566" s="154" t="s">
        <v>14324</v>
      </c>
      <c r="G1566" s="154" t="s">
        <v>14606</v>
      </c>
      <c r="H1566" s="154">
        <v>62812096177</v>
      </c>
      <c r="I1566" s="154" t="s">
        <v>4048</v>
      </c>
      <c r="J1566" s="154">
        <v>62812096177</v>
      </c>
      <c r="K1566" s="154" t="s">
        <v>4048</v>
      </c>
      <c r="L1566" s="154" t="s">
        <v>24841</v>
      </c>
      <c r="N1566" s="154" t="s">
        <v>109</v>
      </c>
      <c r="P1566" s="154" t="s">
        <v>14740</v>
      </c>
      <c r="Q1566" s="154" t="s">
        <v>24842</v>
      </c>
      <c r="T1566" s="154" t="s">
        <v>24843</v>
      </c>
      <c r="U1566" s="154">
        <v>723810004757</v>
      </c>
      <c r="V1566" s="154" t="s">
        <v>4045</v>
      </c>
      <c r="W1566" s="154" t="s">
        <v>204</v>
      </c>
      <c r="X1566" s="154" t="s">
        <v>204</v>
      </c>
      <c r="Y1566" s="154" t="s">
        <v>204</v>
      </c>
      <c r="Z1566" s="154" t="s">
        <v>14745</v>
      </c>
      <c r="AA1566" s="154" t="s">
        <v>204</v>
      </c>
      <c r="AB1566" s="154" t="s">
        <v>204</v>
      </c>
      <c r="AC1566" s="154" t="s">
        <v>14746</v>
      </c>
    </row>
    <row r="1567" spans="1:32">
      <c r="A1567" s="154" t="s">
        <v>3319</v>
      </c>
      <c r="B1567" s="154" t="s">
        <v>14735</v>
      </c>
      <c r="C1567" s="154" t="s">
        <v>24844</v>
      </c>
      <c r="D1567" s="154" t="s">
        <v>3320</v>
      </c>
      <c r="E1567" s="154" t="s">
        <v>14333</v>
      </c>
      <c r="G1567" s="154" t="s">
        <v>14606</v>
      </c>
      <c r="H1567" s="154">
        <v>81256355077</v>
      </c>
      <c r="I1567" s="154" t="s">
        <v>3321</v>
      </c>
      <c r="J1567" s="154">
        <v>81256355077</v>
      </c>
      <c r="K1567" s="154" t="s">
        <v>3321</v>
      </c>
      <c r="L1567" s="154" t="s">
        <v>24845</v>
      </c>
      <c r="N1567" s="154" t="s">
        <v>18958</v>
      </c>
      <c r="P1567" s="154" t="s">
        <v>14740</v>
      </c>
      <c r="Q1567" s="154" t="s">
        <v>20717</v>
      </c>
      <c r="T1567" s="154" t="s">
        <v>24846</v>
      </c>
      <c r="U1567" s="154">
        <v>8504001190</v>
      </c>
      <c r="V1567" s="154" t="s">
        <v>3035</v>
      </c>
      <c r="W1567" s="154" t="s">
        <v>3140</v>
      </c>
      <c r="X1567" s="154" t="s">
        <v>3140</v>
      </c>
      <c r="Y1567" s="154">
        <v>1</v>
      </c>
      <c r="Z1567" s="154" t="s">
        <v>14745</v>
      </c>
      <c r="AB1567" s="154">
        <v>10</v>
      </c>
      <c r="AC1567" s="154" t="s">
        <v>14746</v>
      </c>
    </row>
    <row r="1568" spans="1:32">
      <c r="A1568" s="154" t="s">
        <v>2213</v>
      </c>
      <c r="B1568" s="154" t="s">
        <v>14307</v>
      </c>
      <c r="C1568" s="154" t="s">
        <v>24847</v>
      </c>
      <c r="D1568" s="154" t="s">
        <v>23974</v>
      </c>
      <c r="E1568" s="154" t="s">
        <v>6</v>
      </c>
      <c r="G1568" s="154" t="s">
        <v>14606</v>
      </c>
      <c r="H1568" s="154" t="s">
        <v>2214</v>
      </c>
      <c r="L1568" s="154" t="s">
        <v>24848</v>
      </c>
      <c r="Q1568" s="154" t="s">
        <v>24849</v>
      </c>
      <c r="AC1568" s="154" t="s">
        <v>14746</v>
      </c>
    </row>
    <row r="1569" spans="1:32">
      <c r="A1569" s="154" t="s">
        <v>12663</v>
      </c>
      <c r="B1569" s="154" t="s">
        <v>16004</v>
      </c>
      <c r="C1569" s="154" t="s">
        <v>12662</v>
      </c>
      <c r="D1569" s="154" t="s">
        <v>12664</v>
      </c>
      <c r="E1569" s="154" t="s">
        <v>14324</v>
      </c>
      <c r="F1569" s="154" t="s">
        <v>14403</v>
      </c>
      <c r="G1569" s="154" t="s">
        <v>14276</v>
      </c>
      <c r="H1569" s="154" t="s">
        <v>24850</v>
      </c>
      <c r="N1569" s="154" t="s">
        <v>14812</v>
      </c>
      <c r="O1569" s="154" t="s">
        <v>14804</v>
      </c>
      <c r="P1569" s="154" t="s">
        <v>14740</v>
      </c>
      <c r="Q1569" s="154" t="s">
        <v>24851</v>
      </c>
      <c r="R1569" s="154">
        <v>0</v>
      </c>
      <c r="S1569" s="154">
        <v>0</v>
      </c>
      <c r="T1569" s="154" t="s">
        <v>14785</v>
      </c>
      <c r="U1569" s="154" t="s">
        <v>24852</v>
      </c>
      <c r="V1569" s="154" t="s">
        <v>24853</v>
      </c>
      <c r="Z1569" s="154" t="s">
        <v>14745</v>
      </c>
      <c r="AC1569" s="154" t="s">
        <v>14746</v>
      </c>
      <c r="AD1569" s="154">
        <v>17815838047000</v>
      </c>
      <c r="AE1569" s="154" t="s">
        <v>14755</v>
      </c>
      <c r="AF1569" s="154" t="s">
        <v>14748</v>
      </c>
    </row>
    <row r="1570" spans="1:32">
      <c r="A1570" s="154" t="s">
        <v>6848</v>
      </c>
      <c r="B1570" s="154" t="s">
        <v>16004</v>
      </c>
      <c r="C1570" s="154" t="s">
        <v>24854</v>
      </c>
      <c r="D1570" s="154" t="s">
        <v>6849</v>
      </c>
      <c r="E1570" s="154" t="s">
        <v>19109</v>
      </c>
      <c r="F1570" s="154" t="s">
        <v>14401</v>
      </c>
      <c r="G1570" s="154" t="s">
        <v>24861</v>
      </c>
      <c r="H1570" s="154" t="s">
        <v>6850</v>
      </c>
      <c r="I1570" s="154" t="s">
        <v>6851</v>
      </c>
      <c r="J1570" s="154" t="s">
        <v>6852</v>
      </c>
      <c r="K1570" s="154" t="s">
        <v>6851</v>
      </c>
      <c r="N1570" s="154" t="s">
        <v>15434</v>
      </c>
      <c r="O1570" s="154" t="s">
        <v>14804</v>
      </c>
      <c r="P1570" s="154" t="s">
        <v>14740</v>
      </c>
      <c r="Q1570" s="154" t="s">
        <v>24855</v>
      </c>
      <c r="R1570" s="154" t="s">
        <v>24856</v>
      </c>
      <c r="S1570" s="154" t="s">
        <v>24857</v>
      </c>
      <c r="T1570" s="154" t="s">
        <v>24858</v>
      </c>
      <c r="U1570" s="154">
        <v>1030956068</v>
      </c>
      <c r="V1570" s="154" t="s">
        <v>24859</v>
      </c>
      <c r="Z1570" s="154" t="s">
        <v>14745</v>
      </c>
      <c r="AC1570" s="154" t="s">
        <v>14746</v>
      </c>
      <c r="AD1570" s="154" t="s">
        <v>24860</v>
      </c>
      <c r="AE1570" s="154" t="s">
        <v>14746</v>
      </c>
      <c r="AF1570" s="154" t="s">
        <v>16903</v>
      </c>
    </row>
    <row r="1571" spans="1:32">
      <c r="A1571" s="154" t="s">
        <v>10470</v>
      </c>
      <c r="B1571" s="154" t="s">
        <v>14305</v>
      </c>
      <c r="C1571" s="154" t="s">
        <v>10469</v>
      </c>
      <c r="D1571" s="154" t="s">
        <v>10471</v>
      </c>
      <c r="E1571" s="154" t="s">
        <v>14276</v>
      </c>
      <c r="F1571" s="154" t="s">
        <v>16747</v>
      </c>
      <c r="G1571" s="154" t="s">
        <v>470</v>
      </c>
      <c r="H1571" s="154">
        <v>81365488887</v>
      </c>
      <c r="N1571" s="154" t="s">
        <v>15821</v>
      </c>
      <c r="O1571" s="154" t="s">
        <v>15331</v>
      </c>
      <c r="P1571" s="154" t="s">
        <v>14740</v>
      </c>
      <c r="Q1571" s="154" t="s">
        <v>24862</v>
      </c>
      <c r="R1571" s="154">
        <v>0</v>
      </c>
      <c r="S1571" s="154">
        <v>0</v>
      </c>
      <c r="T1571" s="154" t="s">
        <v>14797</v>
      </c>
      <c r="U1571" s="154">
        <v>613203017</v>
      </c>
      <c r="V1571" s="154" t="s">
        <v>24862</v>
      </c>
      <c r="Z1571" s="154" t="s">
        <v>14745</v>
      </c>
      <c r="AC1571" s="154" t="s">
        <v>14746</v>
      </c>
      <c r="AE1571" s="154" t="s">
        <v>14747</v>
      </c>
      <c r="AF1571" s="154" t="s">
        <v>14748</v>
      </c>
    </row>
    <row r="1572" spans="1:32">
      <c r="A1572" s="154" t="s">
        <v>4663</v>
      </c>
      <c r="B1572" s="154" t="s">
        <v>15303</v>
      </c>
      <c r="C1572" s="154" t="s">
        <v>24863</v>
      </c>
      <c r="D1572" s="154" t="s">
        <v>4664</v>
      </c>
      <c r="E1572" s="154" t="s">
        <v>20566</v>
      </c>
      <c r="F1572" s="154" t="s">
        <v>20567</v>
      </c>
      <c r="G1572" s="154" t="s">
        <v>14606</v>
      </c>
      <c r="H1572" s="154" t="s">
        <v>4665</v>
      </c>
      <c r="I1572" s="154" t="s">
        <v>4666</v>
      </c>
      <c r="J1572" s="154" t="s">
        <v>4667</v>
      </c>
      <c r="K1572" s="154" t="s">
        <v>4666</v>
      </c>
      <c r="L1572" s="154" t="s">
        <v>24864</v>
      </c>
      <c r="N1572" s="154" t="s">
        <v>2455</v>
      </c>
      <c r="P1572" s="154" t="s">
        <v>14795</v>
      </c>
      <c r="Q1572" s="154" t="s">
        <v>24865</v>
      </c>
      <c r="T1572" s="154" t="s">
        <v>24866</v>
      </c>
      <c r="U1572" s="154" t="s">
        <v>24867</v>
      </c>
      <c r="V1572" s="154" t="s">
        <v>24868</v>
      </c>
      <c r="W1572" s="154" t="s">
        <v>1453</v>
      </c>
      <c r="X1572" s="154" t="s">
        <v>1453</v>
      </c>
      <c r="Y1572" s="154" t="s">
        <v>1453</v>
      </c>
      <c r="Z1572" s="154" t="s">
        <v>14745</v>
      </c>
      <c r="AA1572" s="154" t="s">
        <v>1453</v>
      </c>
      <c r="AB1572" s="154" t="s">
        <v>1453</v>
      </c>
      <c r="AC1572" s="154" t="s">
        <v>14746</v>
      </c>
      <c r="AE1572" s="154" t="s">
        <v>15226</v>
      </c>
      <c r="AF1572" s="154" t="s">
        <v>14748</v>
      </c>
    </row>
    <row r="1573" spans="1:32">
      <c r="A1573" s="154" t="s">
        <v>18246</v>
      </c>
      <c r="B1573" s="154" t="s">
        <v>15303</v>
      </c>
      <c r="C1573" s="154" t="s">
        <v>24869</v>
      </c>
      <c r="D1573" s="154" t="s">
        <v>24871</v>
      </c>
      <c r="E1573" s="154" t="s">
        <v>14499</v>
      </c>
      <c r="F1573" s="154" t="s">
        <v>14500</v>
      </c>
      <c r="G1573" s="154" t="s">
        <v>24874</v>
      </c>
      <c r="H1573" s="154" t="s">
        <v>24870</v>
      </c>
      <c r="N1573" s="154" t="s">
        <v>15942</v>
      </c>
      <c r="O1573" s="154" t="s">
        <v>14794</v>
      </c>
      <c r="P1573" s="154" t="s">
        <v>14740</v>
      </c>
      <c r="Q1573" s="154" t="s">
        <v>24872</v>
      </c>
      <c r="R1573" s="154">
        <v>0</v>
      </c>
      <c r="S1573" s="154">
        <v>0</v>
      </c>
      <c r="T1573" s="154" t="s">
        <v>14797</v>
      </c>
      <c r="U1573" s="154">
        <v>4730566820</v>
      </c>
      <c r="V1573" s="154" t="s">
        <v>24873</v>
      </c>
      <c r="Z1573" s="154" t="s">
        <v>14745</v>
      </c>
      <c r="AC1573" s="154" t="s">
        <v>14746</v>
      </c>
      <c r="AE1573" s="154" t="s">
        <v>14747</v>
      </c>
      <c r="AF1573" s="154" t="s">
        <v>14748</v>
      </c>
    </row>
    <row r="1574" spans="1:32">
      <c r="A1574" s="154" t="s">
        <v>18247</v>
      </c>
      <c r="B1574" s="154" t="s">
        <v>14307</v>
      </c>
      <c r="C1574" s="154" t="s">
        <v>24875</v>
      </c>
      <c r="D1574" s="154" t="s">
        <v>24877</v>
      </c>
      <c r="E1574" s="154" t="s">
        <v>14934</v>
      </c>
      <c r="F1574" s="154" t="s">
        <v>24879</v>
      </c>
      <c r="G1574" s="154" t="s">
        <v>24880</v>
      </c>
      <c r="H1574" s="154" t="s">
        <v>24876</v>
      </c>
      <c r="I1574" s="154" t="s">
        <v>1453</v>
      </c>
      <c r="J1574" s="154" t="s">
        <v>1453</v>
      </c>
      <c r="K1574" s="154" t="s">
        <v>1453</v>
      </c>
      <c r="M1574" s="154" t="s">
        <v>1453</v>
      </c>
      <c r="N1574" s="154" t="s">
        <v>14910</v>
      </c>
      <c r="O1574" s="154" t="s">
        <v>14794</v>
      </c>
      <c r="P1574" s="154" t="s">
        <v>14795</v>
      </c>
      <c r="Q1574" s="154" t="s">
        <v>24875</v>
      </c>
      <c r="R1574" s="154" t="s">
        <v>1453</v>
      </c>
      <c r="S1574" s="154" t="s">
        <v>1453</v>
      </c>
      <c r="T1574" s="154" t="s">
        <v>14785</v>
      </c>
      <c r="U1574" s="154">
        <v>163005160786</v>
      </c>
      <c r="V1574" s="154" t="s">
        <v>24878</v>
      </c>
      <c r="W1574" s="154" t="s">
        <v>1453</v>
      </c>
      <c r="X1574" s="154" t="s">
        <v>1453</v>
      </c>
      <c r="Y1574" s="154" t="s">
        <v>1453</v>
      </c>
      <c r="Z1574" s="154" t="s">
        <v>14745</v>
      </c>
      <c r="AA1574" s="154" t="s">
        <v>1453</v>
      </c>
      <c r="AB1574" s="154" t="s">
        <v>1453</v>
      </c>
      <c r="AC1574" s="154" t="s">
        <v>14746</v>
      </c>
      <c r="AE1574" s="154" t="s">
        <v>14747</v>
      </c>
      <c r="AF1574" s="154" t="s">
        <v>14748</v>
      </c>
    </row>
    <row r="1575" spans="1:32">
      <c r="A1575" s="154" t="s">
        <v>15104</v>
      </c>
      <c r="B1575" s="154" t="s">
        <v>14307</v>
      </c>
      <c r="C1575" s="154" t="s">
        <v>15105</v>
      </c>
      <c r="D1575" s="154" t="s">
        <v>15106</v>
      </c>
      <c r="E1575" s="154" t="s">
        <v>14934</v>
      </c>
      <c r="F1575" s="154" t="s">
        <v>14935</v>
      </c>
      <c r="G1575" s="154" t="s">
        <v>15107</v>
      </c>
      <c r="H1575" s="154">
        <v>88294684138</v>
      </c>
      <c r="N1575" s="154" t="s">
        <v>15062</v>
      </c>
      <c r="O1575" s="154" t="s">
        <v>14892</v>
      </c>
      <c r="P1575" s="154" t="s">
        <v>14740</v>
      </c>
      <c r="Q1575" s="154" t="s">
        <v>15105</v>
      </c>
      <c r="R1575" s="154" t="s">
        <v>1453</v>
      </c>
      <c r="S1575" s="154" t="s">
        <v>1453</v>
      </c>
      <c r="T1575" s="154" t="s">
        <v>14850</v>
      </c>
      <c r="U1575" s="154">
        <v>493801032121536</v>
      </c>
      <c r="V1575" s="154" t="s">
        <v>15105</v>
      </c>
      <c r="Z1575" s="154" t="s">
        <v>14745</v>
      </c>
      <c r="AC1575" s="154" t="s">
        <v>14746</v>
      </c>
      <c r="AE1575" s="154" t="s">
        <v>14747</v>
      </c>
      <c r="AF1575" s="154" t="s">
        <v>14748</v>
      </c>
    </row>
    <row r="1576" spans="1:32">
      <c r="A1576" s="154" t="s">
        <v>3691</v>
      </c>
      <c r="B1576" s="154" t="s">
        <v>14305</v>
      </c>
      <c r="C1576" s="154" t="s">
        <v>24881</v>
      </c>
      <c r="D1576" s="154" t="s">
        <v>3692</v>
      </c>
      <c r="E1576" s="154" t="s">
        <v>14333</v>
      </c>
      <c r="G1576" s="154" t="s">
        <v>14606</v>
      </c>
      <c r="H1576" s="154" t="s">
        <v>3693</v>
      </c>
      <c r="I1576" s="154" t="s">
        <v>3140</v>
      </c>
      <c r="J1576" s="154" t="s">
        <v>3694</v>
      </c>
      <c r="K1576" s="154" t="s">
        <v>3140</v>
      </c>
      <c r="L1576" s="154" t="s">
        <v>24882</v>
      </c>
      <c r="N1576" s="154" t="s">
        <v>4140</v>
      </c>
      <c r="P1576" s="154" t="s">
        <v>14740</v>
      </c>
      <c r="Q1576" s="154" t="s">
        <v>24883</v>
      </c>
      <c r="T1576" s="154" t="s">
        <v>14785</v>
      </c>
      <c r="U1576" s="154" t="s">
        <v>24884</v>
      </c>
      <c r="V1576" s="154" t="s">
        <v>24885</v>
      </c>
      <c r="W1576" s="154">
        <v>25</v>
      </c>
      <c r="X1576" s="154">
        <v>1986</v>
      </c>
      <c r="Z1576" s="154" t="s">
        <v>14745</v>
      </c>
      <c r="AC1576" s="154" t="s">
        <v>14746</v>
      </c>
    </row>
    <row r="1577" spans="1:32">
      <c r="A1577" s="154" t="s">
        <v>4598</v>
      </c>
      <c r="B1577" s="154" t="s">
        <v>14735</v>
      </c>
      <c r="C1577" s="154" t="s">
        <v>24886</v>
      </c>
      <c r="D1577" s="154" t="s">
        <v>4599</v>
      </c>
      <c r="E1577" s="154" t="s">
        <v>14324</v>
      </c>
      <c r="F1577" s="154" t="s">
        <v>14401</v>
      </c>
      <c r="G1577" s="154" t="s">
        <v>14606</v>
      </c>
      <c r="H1577" s="154" t="s">
        <v>4600</v>
      </c>
      <c r="I1577" s="154" t="s">
        <v>4601</v>
      </c>
      <c r="J1577" s="154" t="s">
        <v>4602</v>
      </c>
      <c r="K1577" s="154" t="s">
        <v>4601</v>
      </c>
      <c r="L1577" s="154" t="s">
        <v>24887</v>
      </c>
      <c r="N1577" s="154" t="s">
        <v>18726</v>
      </c>
      <c r="P1577" s="154" t="s">
        <v>14795</v>
      </c>
      <c r="Q1577" s="154" t="s">
        <v>24888</v>
      </c>
      <c r="T1577" s="154" t="s">
        <v>24889</v>
      </c>
      <c r="U1577" s="154" t="s">
        <v>24890</v>
      </c>
      <c r="V1577" s="154" t="s">
        <v>24891</v>
      </c>
      <c r="W1577" s="154">
        <v>2000</v>
      </c>
      <c r="X1577" s="154">
        <v>2000</v>
      </c>
      <c r="Z1577" s="154" t="s">
        <v>14745</v>
      </c>
      <c r="AC1577" s="154" t="s">
        <v>14746</v>
      </c>
      <c r="AD1577" s="154" t="s">
        <v>24892</v>
      </c>
      <c r="AE1577" s="154" t="s">
        <v>14746</v>
      </c>
      <c r="AF1577" s="154" t="s">
        <v>24893</v>
      </c>
    </row>
    <row r="1578" spans="1:32">
      <c r="A1578" s="154" t="s">
        <v>6427</v>
      </c>
      <c r="B1578" s="154" t="s">
        <v>15303</v>
      </c>
      <c r="C1578" s="154" t="s">
        <v>24894</v>
      </c>
      <c r="D1578" s="154" t="s">
        <v>6428</v>
      </c>
      <c r="E1578" s="154" t="s">
        <v>14324</v>
      </c>
      <c r="F1578" s="154" t="s">
        <v>15378</v>
      </c>
      <c r="G1578" s="154" t="s">
        <v>24896</v>
      </c>
      <c r="H1578" s="154" t="s">
        <v>6429</v>
      </c>
      <c r="I1578" s="154" t="s">
        <v>6430</v>
      </c>
      <c r="K1578" s="154" t="s">
        <v>6430</v>
      </c>
      <c r="N1578" s="154" t="s">
        <v>14848</v>
      </c>
      <c r="O1578" s="154" t="s">
        <v>14804</v>
      </c>
      <c r="P1578" s="154" t="s">
        <v>14740</v>
      </c>
      <c r="Q1578" s="154" t="s">
        <v>24895</v>
      </c>
      <c r="R1578" s="154" t="s">
        <v>4816</v>
      </c>
      <c r="S1578" s="154" t="s">
        <v>4816</v>
      </c>
      <c r="T1578" s="154" t="s">
        <v>14797</v>
      </c>
      <c r="U1578" s="154">
        <v>6340187022</v>
      </c>
      <c r="V1578" s="154" t="s">
        <v>6426</v>
      </c>
      <c r="Z1578" s="154" t="s">
        <v>14745</v>
      </c>
      <c r="AC1578" s="154" t="s">
        <v>14746</v>
      </c>
      <c r="AE1578" s="154" t="s">
        <v>15226</v>
      </c>
      <c r="AF1578" s="154" t="s">
        <v>14748</v>
      </c>
    </row>
    <row r="1579" spans="1:32">
      <c r="A1579" s="154" t="s">
        <v>18248</v>
      </c>
      <c r="B1579" s="154" t="s">
        <v>14307</v>
      </c>
      <c r="C1579" s="154" t="s">
        <v>24897</v>
      </c>
      <c r="D1579" s="154" t="s">
        <v>24899</v>
      </c>
      <c r="E1579" s="154" t="s">
        <v>14934</v>
      </c>
      <c r="F1579" s="154" t="s">
        <v>16123</v>
      </c>
      <c r="H1579" s="154" t="s">
        <v>24898</v>
      </c>
      <c r="N1579" s="154" t="s">
        <v>19129</v>
      </c>
      <c r="O1579" s="154" t="s">
        <v>19035</v>
      </c>
      <c r="P1579" s="154" t="s">
        <v>14740</v>
      </c>
      <c r="Q1579" s="154" t="s">
        <v>24900</v>
      </c>
      <c r="R1579" s="154">
        <v>0</v>
      </c>
      <c r="S1579" s="154">
        <v>0</v>
      </c>
      <c r="T1579" s="154" t="s">
        <v>14850</v>
      </c>
      <c r="U1579" s="154">
        <v>522401021167533</v>
      </c>
      <c r="V1579" s="154" t="s">
        <v>24900</v>
      </c>
      <c r="Z1579" s="154" t="s">
        <v>14745</v>
      </c>
      <c r="AC1579" s="154" t="s">
        <v>14746</v>
      </c>
      <c r="AD1579" s="154" t="s">
        <v>24901</v>
      </c>
      <c r="AE1579" s="154" t="s">
        <v>14755</v>
      </c>
      <c r="AF1579" s="154" t="s">
        <v>14748</v>
      </c>
    </row>
    <row r="1580" spans="1:32">
      <c r="A1580" s="154" t="s">
        <v>5269</v>
      </c>
      <c r="B1580" s="154" t="s">
        <v>15303</v>
      </c>
      <c r="C1580" s="154" t="s">
        <v>24902</v>
      </c>
      <c r="D1580" s="154" t="s">
        <v>5270</v>
      </c>
      <c r="E1580" s="154" t="s">
        <v>15693</v>
      </c>
      <c r="F1580" s="154" t="s">
        <v>14401</v>
      </c>
      <c r="G1580" s="154" t="s">
        <v>24905</v>
      </c>
      <c r="H1580" s="154">
        <v>81347217821</v>
      </c>
      <c r="N1580" s="154" t="s">
        <v>22210</v>
      </c>
      <c r="O1580" s="154" t="s">
        <v>22211</v>
      </c>
      <c r="P1580" s="154" t="s">
        <v>24903</v>
      </c>
      <c r="Q1580" s="154" t="s">
        <v>5268</v>
      </c>
      <c r="R1580" s="154">
        <v>0</v>
      </c>
      <c r="S1580" s="154">
        <v>0</v>
      </c>
      <c r="T1580" s="154" t="s">
        <v>14785</v>
      </c>
      <c r="U1580" s="154">
        <v>310006810934</v>
      </c>
      <c r="V1580" s="154" t="s">
        <v>24904</v>
      </c>
      <c r="Z1580" s="154" t="s">
        <v>14745</v>
      </c>
      <c r="AC1580" s="154" t="s">
        <v>14746</v>
      </c>
      <c r="AE1580" s="154" t="s">
        <v>15226</v>
      </c>
      <c r="AF1580" s="154" t="s">
        <v>14748</v>
      </c>
    </row>
    <row r="1581" spans="1:32">
      <c r="A1581" s="154" t="s">
        <v>11893</v>
      </c>
      <c r="B1581" s="154" t="s">
        <v>15303</v>
      </c>
      <c r="C1581" s="154" t="s">
        <v>11892</v>
      </c>
      <c r="D1581" s="154" t="s">
        <v>11894</v>
      </c>
      <c r="E1581" s="154" t="s">
        <v>14324</v>
      </c>
      <c r="F1581" s="154" t="s">
        <v>14397</v>
      </c>
      <c r="G1581" s="154" t="s">
        <v>24907</v>
      </c>
      <c r="H1581" s="154" t="s">
        <v>11895</v>
      </c>
      <c r="N1581" s="154" t="s">
        <v>15129</v>
      </c>
      <c r="O1581" s="154" t="s">
        <v>14794</v>
      </c>
      <c r="P1581" s="154" t="s">
        <v>14740</v>
      </c>
      <c r="Q1581" s="154" t="s">
        <v>24906</v>
      </c>
      <c r="R1581" s="154">
        <v>0</v>
      </c>
      <c r="S1581" s="154">
        <v>0</v>
      </c>
      <c r="T1581" s="154" t="s">
        <v>14797</v>
      </c>
      <c r="U1581" s="154">
        <v>661133332</v>
      </c>
      <c r="V1581" s="154" t="s">
        <v>11892</v>
      </c>
      <c r="Z1581" s="154" t="s">
        <v>14745</v>
      </c>
      <c r="AC1581" s="154" t="s">
        <v>14746</v>
      </c>
      <c r="AE1581" s="154" t="s">
        <v>14747</v>
      </c>
      <c r="AF1581" s="154" t="s">
        <v>14748</v>
      </c>
    </row>
    <row r="1582" spans="1:32">
      <c r="A1582" s="154" t="s">
        <v>3597</v>
      </c>
      <c r="B1582" s="154" t="s">
        <v>14307</v>
      </c>
      <c r="C1582" s="154" t="s">
        <v>24908</v>
      </c>
      <c r="D1582" s="154" t="s">
        <v>3598</v>
      </c>
      <c r="E1582" s="154" t="s">
        <v>14934</v>
      </c>
      <c r="G1582" s="154" t="s">
        <v>14606</v>
      </c>
      <c r="H1582" s="154">
        <v>81342627277</v>
      </c>
      <c r="N1582" s="154" t="s">
        <v>24909</v>
      </c>
      <c r="P1582" s="154" t="s">
        <v>19656</v>
      </c>
      <c r="Q1582" s="154" t="s">
        <v>24910</v>
      </c>
      <c r="T1582" s="154" t="s">
        <v>14785</v>
      </c>
      <c r="U1582" s="154">
        <v>1520004734550</v>
      </c>
      <c r="V1582" s="154" t="s">
        <v>24911</v>
      </c>
      <c r="Z1582" s="154" t="s">
        <v>14745</v>
      </c>
      <c r="AC1582" s="154" t="s">
        <v>14746</v>
      </c>
    </row>
    <row r="1583" spans="1:32">
      <c r="A1583" s="154" t="s">
        <v>9214</v>
      </c>
      <c r="B1583" s="154" t="s">
        <v>15303</v>
      </c>
      <c r="C1583" s="154" t="s">
        <v>24912</v>
      </c>
      <c r="D1583" s="154" t="s">
        <v>9215</v>
      </c>
      <c r="E1583" s="154" t="s">
        <v>14324</v>
      </c>
      <c r="F1583" s="154" t="s">
        <v>14325</v>
      </c>
      <c r="G1583" s="154" t="s">
        <v>24913</v>
      </c>
      <c r="H1583" s="154">
        <v>85275690080</v>
      </c>
      <c r="N1583" s="154" t="s">
        <v>14987</v>
      </c>
      <c r="O1583" s="154" t="s">
        <v>14988</v>
      </c>
      <c r="P1583" s="154" t="s">
        <v>14740</v>
      </c>
      <c r="Q1583" s="154" t="s">
        <v>9213</v>
      </c>
      <c r="R1583" s="154">
        <v>0</v>
      </c>
      <c r="S1583" s="154">
        <v>0</v>
      </c>
      <c r="T1583" s="154" t="s">
        <v>21592</v>
      </c>
      <c r="U1583" s="154">
        <v>15401013623599</v>
      </c>
      <c r="V1583" s="154" t="s">
        <v>9213</v>
      </c>
      <c r="Z1583" s="154" t="s">
        <v>14745</v>
      </c>
      <c r="AC1583" s="154" t="s">
        <v>14746</v>
      </c>
      <c r="AE1583" s="154" t="s">
        <v>14747</v>
      </c>
      <c r="AF1583" s="154" t="s">
        <v>14748</v>
      </c>
    </row>
    <row r="1584" spans="1:32">
      <c r="A1584" s="154" t="s">
        <v>9334</v>
      </c>
      <c r="B1584" s="154" t="s">
        <v>15303</v>
      </c>
      <c r="C1584" s="154" t="s">
        <v>24914</v>
      </c>
      <c r="D1584" s="154" t="s">
        <v>24915</v>
      </c>
      <c r="E1584" s="154" t="s">
        <v>14333</v>
      </c>
      <c r="F1584" s="154" t="s">
        <v>14325</v>
      </c>
      <c r="G1584" s="154" t="s">
        <v>24918</v>
      </c>
      <c r="H1584" s="154" t="s">
        <v>9336</v>
      </c>
      <c r="N1584" s="154" t="s">
        <v>15231</v>
      </c>
      <c r="O1584" s="154" t="s">
        <v>14988</v>
      </c>
      <c r="P1584" s="154" t="s">
        <v>14740</v>
      </c>
      <c r="Q1584" s="154" t="s">
        <v>24916</v>
      </c>
      <c r="R1584" s="154">
        <v>0</v>
      </c>
      <c r="S1584" s="154">
        <v>0</v>
      </c>
      <c r="T1584" s="154" t="s">
        <v>14850</v>
      </c>
      <c r="U1584" s="154">
        <v>704001008692531</v>
      </c>
      <c r="V1584" s="154" t="s">
        <v>24917</v>
      </c>
      <c r="Z1584" s="154" t="s">
        <v>14745</v>
      </c>
      <c r="AC1584" s="154" t="s">
        <v>14746</v>
      </c>
      <c r="AE1584" s="154" t="s">
        <v>15226</v>
      </c>
      <c r="AF1584" s="154" t="s">
        <v>14748</v>
      </c>
    </row>
    <row r="1585" spans="1:32">
      <c r="A1585" s="154" t="s">
        <v>13406</v>
      </c>
      <c r="B1585" s="154" t="s">
        <v>14307</v>
      </c>
      <c r="C1585" s="154" t="s">
        <v>13405</v>
      </c>
      <c r="D1585" s="154" t="s">
        <v>13407</v>
      </c>
      <c r="E1585" s="154" t="s">
        <v>14934</v>
      </c>
      <c r="F1585" s="154" t="s">
        <v>14695</v>
      </c>
      <c r="H1585" s="154" t="s">
        <v>13408</v>
      </c>
      <c r="N1585" s="154" t="s">
        <v>21965</v>
      </c>
      <c r="O1585" s="154" t="s">
        <v>21966</v>
      </c>
      <c r="P1585" s="154" t="s">
        <v>14740</v>
      </c>
      <c r="Q1585" s="154" t="s">
        <v>13405</v>
      </c>
      <c r="R1585" s="154">
        <v>0</v>
      </c>
      <c r="S1585" s="154">
        <v>0</v>
      </c>
      <c r="T1585" s="154" t="s">
        <v>14785</v>
      </c>
      <c r="U1585" s="154">
        <v>1130015036399</v>
      </c>
      <c r="V1585" s="154" t="s">
        <v>13405</v>
      </c>
      <c r="Z1585" s="154" t="s">
        <v>14745</v>
      </c>
      <c r="AC1585" s="154" t="s">
        <v>14746</v>
      </c>
      <c r="AD1585" s="154" t="s">
        <v>24919</v>
      </c>
      <c r="AE1585" s="154" t="s">
        <v>14755</v>
      </c>
      <c r="AF1585" s="154" t="s">
        <v>14748</v>
      </c>
    </row>
    <row r="1586" spans="1:32">
      <c r="A1586" s="154" t="s">
        <v>6064</v>
      </c>
      <c r="B1586" s="154" t="s">
        <v>15303</v>
      </c>
      <c r="C1586" s="154" t="s">
        <v>24920</v>
      </c>
      <c r="D1586" s="154" t="s">
        <v>6065</v>
      </c>
      <c r="E1586" s="154" t="s">
        <v>14324</v>
      </c>
      <c r="F1586" s="154" t="s">
        <v>14397</v>
      </c>
      <c r="G1586" s="154" t="s">
        <v>24923</v>
      </c>
      <c r="H1586" s="154" t="s">
        <v>6066</v>
      </c>
      <c r="I1586" s="154" t="s">
        <v>6067</v>
      </c>
      <c r="J1586" s="154" t="s">
        <v>1453</v>
      </c>
      <c r="K1586" s="154" t="s">
        <v>6067</v>
      </c>
      <c r="N1586" s="154" t="s">
        <v>15434</v>
      </c>
      <c r="O1586" s="154" t="s">
        <v>14804</v>
      </c>
      <c r="P1586" s="154" t="s">
        <v>14740</v>
      </c>
      <c r="Q1586" s="154" t="s">
        <v>24921</v>
      </c>
      <c r="R1586" s="154" t="s">
        <v>1453</v>
      </c>
      <c r="S1586" s="154" t="s">
        <v>1453</v>
      </c>
      <c r="T1586" s="154" t="s">
        <v>14850</v>
      </c>
      <c r="U1586" s="154">
        <v>113301002500503</v>
      </c>
      <c r="V1586" s="154" t="s">
        <v>24922</v>
      </c>
      <c r="W1586" s="154" t="s">
        <v>1453</v>
      </c>
      <c r="X1586" s="154" t="s">
        <v>1453</v>
      </c>
      <c r="Y1586" s="154" t="s">
        <v>1453</v>
      </c>
      <c r="Z1586" s="154" t="s">
        <v>14745</v>
      </c>
      <c r="AC1586" s="154" t="s">
        <v>14746</v>
      </c>
      <c r="AE1586" s="154" t="s">
        <v>15226</v>
      </c>
      <c r="AF1586" s="154" t="s">
        <v>14748</v>
      </c>
    </row>
    <row r="1587" spans="1:32">
      <c r="A1587" s="154" t="s">
        <v>5291</v>
      </c>
      <c r="B1587" s="154" t="s">
        <v>14307</v>
      </c>
      <c r="C1587" s="154" t="s">
        <v>24924</v>
      </c>
      <c r="D1587" s="154" t="s">
        <v>5292</v>
      </c>
      <c r="E1587" s="154" t="s">
        <v>14934</v>
      </c>
      <c r="F1587" s="154" t="s">
        <v>14935</v>
      </c>
      <c r="G1587" s="154" t="s">
        <v>24927</v>
      </c>
      <c r="H1587" s="154">
        <v>81325836914</v>
      </c>
      <c r="J1587" s="154">
        <v>81325836914</v>
      </c>
      <c r="N1587" s="154" t="s">
        <v>24925</v>
      </c>
      <c r="O1587" s="154" t="s">
        <v>24926</v>
      </c>
      <c r="P1587" s="154" t="s">
        <v>14740</v>
      </c>
      <c r="Q1587" s="154" t="s">
        <v>5290</v>
      </c>
      <c r="R1587" s="154" t="s">
        <v>5290</v>
      </c>
      <c r="S1587" s="154" t="s">
        <v>5290</v>
      </c>
      <c r="T1587" s="154" t="s">
        <v>14797</v>
      </c>
      <c r="U1587" s="154">
        <v>7975051081</v>
      </c>
      <c r="V1587" s="154" t="s">
        <v>5290</v>
      </c>
      <c r="Z1587" s="154" t="s">
        <v>14745</v>
      </c>
      <c r="AC1587" s="154" t="s">
        <v>14746</v>
      </c>
      <c r="AE1587" s="154" t="s">
        <v>15226</v>
      </c>
      <c r="AF1587" s="154" t="s">
        <v>14748</v>
      </c>
    </row>
    <row r="1588" spans="1:32">
      <c r="A1588" s="154" t="s">
        <v>12941</v>
      </c>
      <c r="B1588" s="154" t="s">
        <v>14307</v>
      </c>
      <c r="C1588" s="154" t="s">
        <v>12940</v>
      </c>
      <c r="D1588" s="154" t="s">
        <v>12942</v>
      </c>
      <c r="E1588" s="154" t="s">
        <v>14934</v>
      </c>
      <c r="F1588" s="154" t="s">
        <v>16123</v>
      </c>
      <c r="H1588" s="154" t="s">
        <v>12943</v>
      </c>
      <c r="N1588" s="154" t="s">
        <v>14860</v>
      </c>
      <c r="O1588" s="154" t="s">
        <v>14804</v>
      </c>
      <c r="P1588" s="154" t="s">
        <v>14740</v>
      </c>
      <c r="Q1588" s="154" t="s">
        <v>12940</v>
      </c>
      <c r="R1588" s="154">
        <v>0</v>
      </c>
      <c r="S1588" s="154">
        <v>0</v>
      </c>
      <c r="T1588" s="154" t="s">
        <v>14850</v>
      </c>
      <c r="U1588" s="154">
        <v>803101014645538</v>
      </c>
      <c r="V1588" s="154" t="s">
        <v>12940</v>
      </c>
      <c r="Z1588" s="154" t="s">
        <v>14745</v>
      </c>
      <c r="AC1588" s="154" t="s">
        <v>14746</v>
      </c>
      <c r="AE1588" s="154" t="s">
        <v>14747</v>
      </c>
      <c r="AF1588" s="154" t="s">
        <v>14748</v>
      </c>
    </row>
    <row r="1589" spans="1:32">
      <c r="A1589" s="154" t="s">
        <v>18249</v>
      </c>
      <c r="B1589" s="154" t="s">
        <v>15303</v>
      </c>
      <c r="C1589" s="154" t="s">
        <v>24928</v>
      </c>
      <c r="D1589" s="154" t="s">
        <v>24930</v>
      </c>
      <c r="E1589" s="154" t="s">
        <v>14629</v>
      </c>
      <c r="F1589" s="154" t="s">
        <v>14629</v>
      </c>
      <c r="H1589" s="154" t="s">
        <v>24929</v>
      </c>
      <c r="N1589" s="154" t="s">
        <v>14766</v>
      </c>
      <c r="O1589" s="154" t="s">
        <v>14767</v>
      </c>
      <c r="P1589" s="154" t="s">
        <v>14740</v>
      </c>
      <c r="Q1589" s="154" t="s">
        <v>24928</v>
      </c>
      <c r="R1589" s="154" t="s">
        <v>1453</v>
      </c>
      <c r="S1589" s="154" t="s">
        <v>1453</v>
      </c>
      <c r="T1589" s="154" t="s">
        <v>14742</v>
      </c>
      <c r="U1589" s="154" t="s">
        <v>24931</v>
      </c>
      <c r="V1589" s="154" t="s">
        <v>24928</v>
      </c>
      <c r="Z1589" s="154" t="s">
        <v>14745</v>
      </c>
      <c r="AC1589" s="154" t="s">
        <v>14746</v>
      </c>
      <c r="AE1589" s="154" t="s">
        <v>14747</v>
      </c>
      <c r="AF1589" s="154" t="s">
        <v>14748</v>
      </c>
    </row>
    <row r="1590" spans="1:32">
      <c r="A1590" s="154" t="s">
        <v>15110</v>
      </c>
      <c r="B1590" s="154" t="s">
        <v>14307</v>
      </c>
      <c r="C1590" s="154" t="s">
        <v>15111</v>
      </c>
      <c r="D1590" s="154" t="s">
        <v>15112</v>
      </c>
      <c r="E1590" s="154" t="s">
        <v>14934</v>
      </c>
      <c r="F1590" s="154" t="s">
        <v>14935</v>
      </c>
      <c r="G1590" s="154" t="s">
        <v>15113</v>
      </c>
      <c r="H1590" s="154">
        <v>81266523419</v>
      </c>
      <c r="I1590" s="154" t="s">
        <v>1453</v>
      </c>
      <c r="J1590" s="154" t="s">
        <v>1453</v>
      </c>
      <c r="K1590" s="154" t="s">
        <v>1453</v>
      </c>
      <c r="N1590" s="154" t="s">
        <v>15062</v>
      </c>
      <c r="O1590" s="154" t="s">
        <v>14892</v>
      </c>
      <c r="P1590" s="154" t="s">
        <v>14740</v>
      </c>
      <c r="Q1590" s="154" t="s">
        <v>15115</v>
      </c>
      <c r="R1590" s="154" t="s">
        <v>1453</v>
      </c>
      <c r="S1590" s="154" t="s">
        <v>1453</v>
      </c>
      <c r="T1590" s="154" t="s">
        <v>14885</v>
      </c>
      <c r="U1590" s="154">
        <v>811757527</v>
      </c>
      <c r="V1590" s="154" t="s">
        <v>15115</v>
      </c>
      <c r="W1590" s="154" t="s">
        <v>1453</v>
      </c>
      <c r="X1590" s="154" t="s">
        <v>1453</v>
      </c>
      <c r="Y1590" s="154" t="s">
        <v>1453</v>
      </c>
      <c r="Z1590" s="154" t="s">
        <v>14745</v>
      </c>
      <c r="AA1590" s="154" t="s">
        <v>1453</v>
      </c>
      <c r="AB1590" s="154" t="s">
        <v>1453</v>
      </c>
      <c r="AC1590" s="154" t="s">
        <v>14746</v>
      </c>
      <c r="AE1590" s="154" t="s">
        <v>14747</v>
      </c>
      <c r="AF1590" s="154" t="s">
        <v>14748</v>
      </c>
    </row>
    <row r="1591" spans="1:32">
      <c r="A1591" s="154" t="s">
        <v>16504</v>
      </c>
      <c r="B1591" s="154" t="s">
        <v>16004</v>
      </c>
      <c r="C1591" s="154" t="s">
        <v>16505</v>
      </c>
      <c r="D1591" s="154" t="s">
        <v>16506</v>
      </c>
      <c r="E1591" s="154" t="s">
        <v>14704</v>
      </c>
      <c r="F1591" s="154" t="s">
        <v>14575</v>
      </c>
      <c r="G1591" s="154" t="s">
        <v>16507</v>
      </c>
      <c r="H1591" s="154" t="s">
        <v>24932</v>
      </c>
      <c r="N1591" s="154" t="s">
        <v>15886</v>
      </c>
      <c r="O1591" s="154" t="s">
        <v>14892</v>
      </c>
      <c r="P1591" s="154" t="s">
        <v>14740</v>
      </c>
      <c r="Q1591" s="154" t="s">
        <v>16509</v>
      </c>
      <c r="R1591" s="154" t="s">
        <v>1453</v>
      </c>
      <c r="S1591" s="154" t="s">
        <v>1453</v>
      </c>
      <c r="T1591" s="154" t="s">
        <v>1453</v>
      </c>
      <c r="U1591" s="154" t="s">
        <v>1453</v>
      </c>
      <c r="V1591" s="154" t="s">
        <v>1453</v>
      </c>
      <c r="Z1591" s="154" t="s">
        <v>14745</v>
      </c>
      <c r="AC1591" s="154" t="s">
        <v>14746</v>
      </c>
      <c r="AD1591" s="154" t="s">
        <v>16510</v>
      </c>
      <c r="AE1591" s="154" t="s">
        <v>14747</v>
      </c>
      <c r="AF1591" s="154" t="s">
        <v>14748</v>
      </c>
    </row>
    <row r="1592" spans="1:32">
      <c r="A1592" s="154" t="s">
        <v>18250</v>
      </c>
      <c r="B1592" s="154" t="s">
        <v>16004</v>
      </c>
      <c r="C1592" s="154" t="s">
        <v>24933</v>
      </c>
      <c r="D1592" s="154" t="s">
        <v>24935</v>
      </c>
      <c r="E1592" s="154" t="s">
        <v>14689</v>
      </c>
      <c r="F1592" s="154" t="s">
        <v>14397</v>
      </c>
      <c r="H1592" s="154" t="s">
        <v>24934</v>
      </c>
      <c r="N1592" s="154" t="s">
        <v>24936</v>
      </c>
      <c r="O1592" s="154" t="s">
        <v>24937</v>
      </c>
      <c r="P1592" s="154" t="s">
        <v>24938</v>
      </c>
      <c r="Q1592" s="154">
        <v>0</v>
      </c>
      <c r="R1592" s="154">
        <v>0</v>
      </c>
      <c r="S1592" s="154">
        <v>0</v>
      </c>
      <c r="T1592" s="154">
        <v>0</v>
      </c>
      <c r="U1592" s="154">
        <v>0</v>
      </c>
      <c r="V1592" s="154">
        <v>0</v>
      </c>
      <c r="Z1592" s="154" t="s">
        <v>14745</v>
      </c>
      <c r="AC1592" s="154" t="s">
        <v>14746</v>
      </c>
      <c r="AE1592" s="154" t="s">
        <v>14747</v>
      </c>
      <c r="AF1592" s="154" t="s">
        <v>14748</v>
      </c>
    </row>
    <row r="1593" spans="1:32">
      <c r="A1593" s="154" t="s">
        <v>1571</v>
      </c>
      <c r="B1593" s="154" t="s">
        <v>17326</v>
      </c>
      <c r="C1593" s="154" t="s">
        <v>24939</v>
      </c>
      <c r="D1593" s="154" t="s">
        <v>1572</v>
      </c>
      <c r="E1593" s="154" t="s">
        <v>14333</v>
      </c>
      <c r="F1593" s="154" t="s">
        <v>14325</v>
      </c>
      <c r="G1593" s="154" t="s">
        <v>14606</v>
      </c>
      <c r="H1593" s="154" t="s">
        <v>1573</v>
      </c>
      <c r="L1593" s="154" t="s">
        <v>24940</v>
      </c>
      <c r="N1593" s="154" t="s">
        <v>1628</v>
      </c>
      <c r="P1593" s="154" t="s">
        <v>14740</v>
      </c>
      <c r="Q1593" s="154" t="s">
        <v>24941</v>
      </c>
      <c r="T1593" s="154" t="s">
        <v>24942</v>
      </c>
      <c r="U1593" s="154" t="s">
        <v>24943</v>
      </c>
      <c r="V1593" s="154">
        <v>5285001144</v>
      </c>
      <c r="AC1593" s="154" t="s">
        <v>15226</v>
      </c>
    </row>
    <row r="1594" spans="1:32">
      <c r="A1594" s="154" t="s">
        <v>2683</v>
      </c>
      <c r="B1594" s="154" t="s">
        <v>19269</v>
      </c>
      <c r="C1594" s="154" t="s">
        <v>2682</v>
      </c>
      <c r="E1594" s="154" t="s">
        <v>14934</v>
      </c>
      <c r="G1594" s="154" t="s">
        <v>14606</v>
      </c>
      <c r="H1594" s="154">
        <v>81230094402</v>
      </c>
      <c r="AC1594" s="154" t="s">
        <v>14746</v>
      </c>
    </row>
    <row r="1595" spans="1:32">
      <c r="A1595" s="154" t="s">
        <v>12502</v>
      </c>
      <c r="B1595" s="154" t="s">
        <v>16004</v>
      </c>
      <c r="C1595" s="154" t="s">
        <v>12501</v>
      </c>
      <c r="D1595" s="154" t="s">
        <v>12503</v>
      </c>
      <c r="E1595" s="154" t="s">
        <v>14324</v>
      </c>
      <c r="F1595" s="154" t="s">
        <v>22343</v>
      </c>
      <c r="G1595" s="154" t="s">
        <v>24946</v>
      </c>
      <c r="H1595" s="154" t="s">
        <v>12504</v>
      </c>
      <c r="N1595" s="154" t="s">
        <v>15455</v>
      </c>
      <c r="O1595" s="154" t="s">
        <v>14833</v>
      </c>
      <c r="P1595" s="154" t="s">
        <v>14740</v>
      </c>
      <c r="Q1595" s="154" t="s">
        <v>24944</v>
      </c>
      <c r="R1595" s="154">
        <v>0</v>
      </c>
      <c r="S1595" s="154">
        <v>0</v>
      </c>
      <c r="T1595" s="154" t="s">
        <v>14797</v>
      </c>
      <c r="U1595" s="154">
        <v>8800449911</v>
      </c>
      <c r="V1595" s="154" t="s">
        <v>24945</v>
      </c>
      <c r="Z1595" s="154" t="s">
        <v>14745</v>
      </c>
      <c r="AC1595" s="154" t="s">
        <v>14746</v>
      </c>
      <c r="AD1595" s="154">
        <v>312006133411000</v>
      </c>
      <c r="AE1595" s="154" t="s">
        <v>14755</v>
      </c>
      <c r="AF1595" s="154" t="s">
        <v>14748</v>
      </c>
    </row>
    <row r="1596" spans="1:32">
      <c r="A1596" s="154" t="s">
        <v>18251</v>
      </c>
      <c r="B1596" s="154" t="s">
        <v>14305</v>
      </c>
      <c r="C1596" s="154" t="s">
        <v>24947</v>
      </c>
      <c r="D1596" s="154" t="s">
        <v>24949</v>
      </c>
      <c r="E1596" s="154" t="s">
        <v>14396</v>
      </c>
      <c r="F1596" s="154" t="s">
        <v>16967</v>
      </c>
      <c r="H1596" s="154" t="s">
        <v>24948</v>
      </c>
      <c r="N1596" s="154" t="s">
        <v>14848</v>
      </c>
      <c r="O1596" s="154" t="s">
        <v>14804</v>
      </c>
      <c r="P1596" s="154" t="s">
        <v>14740</v>
      </c>
      <c r="Q1596" s="154" t="s">
        <v>24950</v>
      </c>
      <c r="R1596" s="154">
        <v>0</v>
      </c>
      <c r="S1596" s="154">
        <v>0</v>
      </c>
      <c r="T1596" s="154" t="s">
        <v>14785</v>
      </c>
      <c r="U1596" s="154">
        <v>1560018370579</v>
      </c>
      <c r="V1596" s="154" t="s">
        <v>24951</v>
      </c>
      <c r="Z1596" s="154" t="s">
        <v>14745</v>
      </c>
      <c r="AC1596" s="154" t="s">
        <v>14746</v>
      </c>
      <c r="AE1596" s="154" t="s">
        <v>14747</v>
      </c>
      <c r="AF1596" s="154" t="s">
        <v>14748</v>
      </c>
    </row>
    <row r="1597" spans="1:32">
      <c r="A1597" s="154" t="s">
        <v>16511</v>
      </c>
      <c r="B1597" s="154" t="s">
        <v>16004</v>
      </c>
      <c r="C1597" s="154" t="s">
        <v>16512</v>
      </c>
      <c r="D1597" s="154" t="s">
        <v>16513</v>
      </c>
      <c r="E1597" s="154" t="s">
        <v>14333</v>
      </c>
      <c r="F1597" s="154" t="s">
        <v>15708</v>
      </c>
      <c r="G1597" s="154" t="s">
        <v>16514</v>
      </c>
      <c r="H1597" s="154" t="s">
        <v>16515</v>
      </c>
      <c r="I1597" s="154" t="s">
        <v>16516</v>
      </c>
      <c r="J1597" s="154" t="s">
        <v>1453</v>
      </c>
      <c r="K1597" s="154" t="s">
        <v>16516</v>
      </c>
      <c r="N1597" s="154" t="s">
        <v>14832</v>
      </c>
      <c r="O1597" s="154" t="s">
        <v>14833</v>
      </c>
      <c r="P1597" s="154" t="s">
        <v>14740</v>
      </c>
      <c r="Q1597" s="154" t="s">
        <v>16517</v>
      </c>
      <c r="R1597" s="154" t="s">
        <v>1453</v>
      </c>
      <c r="S1597" s="154" t="s">
        <v>1453</v>
      </c>
      <c r="T1597" s="154" t="s">
        <v>14797</v>
      </c>
      <c r="U1597" s="154">
        <v>6581396888</v>
      </c>
      <c r="V1597" s="154" t="s">
        <v>16519</v>
      </c>
      <c r="W1597" s="154" t="s">
        <v>1453</v>
      </c>
      <c r="X1597" s="154" t="s">
        <v>1453</v>
      </c>
      <c r="Z1597" s="154" t="s">
        <v>14745</v>
      </c>
      <c r="AC1597" s="154" t="s">
        <v>14746</v>
      </c>
      <c r="AE1597" s="154" t="s">
        <v>14747</v>
      </c>
      <c r="AF1597" s="154" t="s">
        <v>14748</v>
      </c>
    </row>
    <row r="1598" spans="1:32">
      <c r="A1598" s="154" t="s">
        <v>4374</v>
      </c>
      <c r="B1598" s="154" t="s">
        <v>16004</v>
      </c>
      <c r="C1598" s="154" t="s">
        <v>24952</v>
      </c>
      <c r="D1598" s="154" t="s">
        <v>4375</v>
      </c>
      <c r="E1598" s="154" t="s">
        <v>14934</v>
      </c>
      <c r="F1598" s="154" t="s">
        <v>14935</v>
      </c>
      <c r="G1598" s="154" t="s">
        <v>14606</v>
      </c>
      <c r="H1598" s="154">
        <v>81280093681</v>
      </c>
      <c r="I1598" s="154" t="s">
        <v>4376</v>
      </c>
      <c r="J1598" s="154" t="s">
        <v>4377</v>
      </c>
      <c r="K1598" s="154" t="s">
        <v>4376</v>
      </c>
      <c r="L1598" s="154" t="s">
        <v>24953</v>
      </c>
      <c r="N1598" s="154" t="s">
        <v>109</v>
      </c>
      <c r="P1598" s="154" t="s">
        <v>14740</v>
      </c>
      <c r="Q1598" s="154" t="s">
        <v>24954</v>
      </c>
      <c r="T1598" s="154" t="s">
        <v>14797</v>
      </c>
      <c r="U1598" s="154">
        <v>4731070258</v>
      </c>
      <c r="V1598" s="154" t="s">
        <v>20009</v>
      </c>
      <c r="W1598" s="154">
        <v>2006</v>
      </c>
      <c r="X1598" s="154">
        <v>2006</v>
      </c>
      <c r="Y1598" s="154" t="s">
        <v>204</v>
      </c>
      <c r="Z1598" s="154" t="s">
        <v>14745</v>
      </c>
      <c r="AA1598" s="154" t="s">
        <v>204</v>
      </c>
      <c r="AB1598" s="154" t="s">
        <v>204</v>
      </c>
      <c r="AC1598" s="154" t="s">
        <v>14746</v>
      </c>
    </row>
    <row r="1599" spans="1:32">
      <c r="A1599" s="154" t="s">
        <v>7998</v>
      </c>
      <c r="B1599" s="154" t="s">
        <v>14735</v>
      </c>
      <c r="C1599" s="154" t="s">
        <v>24955</v>
      </c>
      <c r="D1599" s="154" t="s">
        <v>7999</v>
      </c>
      <c r="E1599" s="154" t="s">
        <v>14396</v>
      </c>
      <c r="F1599" s="154" t="s">
        <v>14397</v>
      </c>
      <c r="G1599" s="154" t="s">
        <v>24958</v>
      </c>
      <c r="H1599" s="154" t="s">
        <v>8000</v>
      </c>
      <c r="N1599" s="154" t="s">
        <v>14860</v>
      </c>
      <c r="O1599" s="154" t="s">
        <v>14804</v>
      </c>
      <c r="P1599" s="154" t="s">
        <v>14740</v>
      </c>
      <c r="Q1599" s="154" t="s">
        <v>24956</v>
      </c>
      <c r="R1599" s="154">
        <v>0</v>
      </c>
      <c r="S1599" s="154" t="s">
        <v>24956</v>
      </c>
      <c r="T1599" s="154" t="s">
        <v>14785</v>
      </c>
      <c r="U1599" s="154">
        <v>117.0005284856</v>
      </c>
      <c r="V1599" s="154" t="s">
        <v>24957</v>
      </c>
      <c r="Z1599" s="154" t="s">
        <v>14745</v>
      </c>
      <c r="AC1599" s="154" t="s">
        <v>14746</v>
      </c>
      <c r="AE1599" s="154" t="s">
        <v>15226</v>
      </c>
      <c r="AF1599" s="154" t="s">
        <v>14748</v>
      </c>
    </row>
    <row r="1600" spans="1:32">
      <c r="A1600" s="154" t="s">
        <v>18252</v>
      </c>
      <c r="B1600" s="154" t="s">
        <v>15303</v>
      </c>
      <c r="C1600" s="154" t="s">
        <v>24959</v>
      </c>
      <c r="D1600" s="154" t="s">
        <v>24961</v>
      </c>
      <c r="E1600" s="154" t="s">
        <v>14934</v>
      </c>
      <c r="F1600" s="154" t="s">
        <v>14935</v>
      </c>
      <c r="G1600" s="154" t="s">
        <v>24962</v>
      </c>
      <c r="H1600" s="154" t="s">
        <v>24960</v>
      </c>
      <c r="I1600" s="154" t="s">
        <v>1453</v>
      </c>
      <c r="J1600" s="154" t="s">
        <v>1453</v>
      </c>
      <c r="K1600" s="154" t="s">
        <v>1453</v>
      </c>
      <c r="M1600" s="154" t="s">
        <v>1453</v>
      </c>
      <c r="N1600" s="154" t="s">
        <v>19129</v>
      </c>
      <c r="O1600" s="154" t="s">
        <v>19035</v>
      </c>
      <c r="P1600" s="154" t="s">
        <v>14795</v>
      </c>
      <c r="Q1600" s="154" t="s">
        <v>24959</v>
      </c>
      <c r="R1600" s="154" t="s">
        <v>1453</v>
      </c>
      <c r="S1600" s="154" t="s">
        <v>1453</v>
      </c>
      <c r="T1600" s="154" t="s">
        <v>19213</v>
      </c>
      <c r="U1600" s="154">
        <v>403286869</v>
      </c>
      <c r="V1600" s="154" t="s">
        <v>24959</v>
      </c>
      <c r="W1600" s="154" t="s">
        <v>1453</v>
      </c>
      <c r="X1600" s="154" t="s">
        <v>1453</v>
      </c>
      <c r="Y1600" s="154" t="s">
        <v>1453</v>
      </c>
      <c r="Z1600" s="154" t="s">
        <v>14745</v>
      </c>
      <c r="AA1600" s="154" t="s">
        <v>1453</v>
      </c>
      <c r="AB1600" s="154" t="s">
        <v>1453</v>
      </c>
      <c r="AC1600" s="154" t="s">
        <v>14746</v>
      </c>
      <c r="AE1600" s="154" t="s">
        <v>14747</v>
      </c>
      <c r="AF1600" s="154" t="s">
        <v>14748</v>
      </c>
    </row>
    <row r="1601" spans="1:32">
      <c r="A1601" s="154" t="s">
        <v>752</v>
      </c>
      <c r="B1601" s="154" t="s">
        <v>16004</v>
      </c>
      <c r="C1601" s="154" t="s">
        <v>751</v>
      </c>
      <c r="D1601" s="154" t="s">
        <v>753</v>
      </c>
      <c r="E1601" s="154" t="s">
        <v>6</v>
      </c>
      <c r="G1601" s="154" t="s">
        <v>14606</v>
      </c>
      <c r="H1601" s="154" t="s">
        <v>754</v>
      </c>
      <c r="M1601" s="154" t="s">
        <v>6</v>
      </c>
      <c r="N1601" s="154" t="s">
        <v>469</v>
      </c>
      <c r="P1601" s="154" t="s">
        <v>14740</v>
      </c>
      <c r="T1601" s="154" t="s">
        <v>6</v>
      </c>
      <c r="U1601" s="154" t="s">
        <v>6</v>
      </c>
      <c r="V1601" s="154" t="s">
        <v>6</v>
      </c>
      <c r="AC1601" s="154" t="s">
        <v>14746</v>
      </c>
    </row>
    <row r="1602" spans="1:32">
      <c r="A1602" s="154" t="s">
        <v>6554</v>
      </c>
      <c r="B1602" s="154" t="s">
        <v>16004</v>
      </c>
      <c r="C1602" s="154" t="s">
        <v>24963</v>
      </c>
      <c r="D1602" s="154" t="s">
        <v>6555</v>
      </c>
      <c r="E1602" s="154" t="s">
        <v>14934</v>
      </c>
      <c r="F1602" s="154" t="s">
        <v>16123</v>
      </c>
      <c r="G1602" s="154" t="s">
        <v>24967</v>
      </c>
      <c r="H1602" s="154" t="s">
        <v>6556</v>
      </c>
      <c r="I1602" s="154" t="s">
        <v>6557</v>
      </c>
      <c r="J1602" s="154" t="s">
        <v>6556</v>
      </c>
      <c r="K1602" s="154" t="s">
        <v>6557</v>
      </c>
      <c r="N1602" s="154" t="s">
        <v>15455</v>
      </c>
      <c r="O1602" s="154" t="s">
        <v>14833</v>
      </c>
      <c r="P1602" s="154" t="s">
        <v>14740</v>
      </c>
      <c r="Q1602" s="154" t="s">
        <v>9760</v>
      </c>
      <c r="R1602" s="154" t="s">
        <v>9760</v>
      </c>
      <c r="S1602" s="154" t="s">
        <v>9760</v>
      </c>
      <c r="T1602" s="154" t="s">
        <v>14785</v>
      </c>
      <c r="U1602" s="154" t="s">
        <v>24964</v>
      </c>
      <c r="V1602" s="154" t="s">
        <v>24965</v>
      </c>
      <c r="Z1602" s="154" t="s">
        <v>14745</v>
      </c>
      <c r="AC1602" s="154" t="s">
        <v>14746</v>
      </c>
      <c r="AD1602" s="154" t="s">
        <v>24966</v>
      </c>
      <c r="AE1602" s="154" t="s">
        <v>14746</v>
      </c>
      <c r="AF1602" s="154" t="s">
        <v>16903</v>
      </c>
    </row>
    <row r="1603" spans="1:32">
      <c r="A1603" s="154" t="s">
        <v>18253</v>
      </c>
      <c r="B1603" s="154" t="s">
        <v>14307</v>
      </c>
      <c r="C1603" s="154" t="s">
        <v>24968</v>
      </c>
      <c r="D1603" s="154" t="s">
        <v>24970</v>
      </c>
      <c r="E1603" s="154" t="s">
        <v>14934</v>
      </c>
      <c r="F1603" s="154" t="s">
        <v>14629</v>
      </c>
      <c r="G1603" s="154" t="s">
        <v>24971</v>
      </c>
      <c r="H1603" s="154" t="s">
        <v>24969</v>
      </c>
      <c r="N1603" s="154" t="s">
        <v>14803</v>
      </c>
      <c r="O1603" s="154" t="s">
        <v>14804</v>
      </c>
      <c r="P1603" s="154" t="s">
        <v>14740</v>
      </c>
      <c r="Q1603" s="154" t="s">
        <v>24968</v>
      </c>
      <c r="R1603" s="154" t="s">
        <v>1453</v>
      </c>
      <c r="S1603" s="154" t="s">
        <v>1453</v>
      </c>
      <c r="T1603" s="154" t="s">
        <v>14797</v>
      </c>
      <c r="U1603" s="154">
        <v>2301990725</v>
      </c>
      <c r="V1603" s="154" t="s">
        <v>24968</v>
      </c>
      <c r="Z1603" s="154" t="s">
        <v>14745</v>
      </c>
      <c r="AC1603" s="154" t="s">
        <v>14746</v>
      </c>
      <c r="AE1603" s="154" t="s">
        <v>14747</v>
      </c>
      <c r="AF1603" s="154" t="s">
        <v>14748</v>
      </c>
    </row>
    <row r="1604" spans="1:32">
      <c r="A1604" s="154" t="s">
        <v>12548</v>
      </c>
      <c r="B1604" s="154" t="s">
        <v>16004</v>
      </c>
      <c r="C1604" s="154" t="s">
        <v>12547</v>
      </c>
      <c r="D1604" s="154" t="s">
        <v>12549</v>
      </c>
      <c r="E1604" s="154" t="s">
        <v>14324</v>
      </c>
      <c r="F1604" s="154" t="s">
        <v>16820</v>
      </c>
      <c r="G1604" s="154" t="s">
        <v>24974</v>
      </c>
      <c r="H1604" s="154" t="s">
        <v>12550</v>
      </c>
      <c r="N1604" s="154" t="s">
        <v>14848</v>
      </c>
      <c r="O1604" s="154" t="s">
        <v>14804</v>
      </c>
      <c r="P1604" s="154" t="s">
        <v>14740</v>
      </c>
      <c r="Q1604" s="154" t="s">
        <v>24972</v>
      </c>
      <c r="R1604" s="154">
        <v>0</v>
      </c>
      <c r="S1604" s="154">
        <v>0</v>
      </c>
      <c r="T1604" s="154" t="s">
        <v>14907</v>
      </c>
      <c r="U1604" s="154">
        <v>8180855814</v>
      </c>
      <c r="V1604" s="154" t="s">
        <v>24973</v>
      </c>
      <c r="Z1604" s="154" t="s">
        <v>14745</v>
      </c>
      <c r="AC1604" s="154" t="s">
        <v>14746</v>
      </c>
      <c r="AD1604" s="154">
        <v>723163085027000</v>
      </c>
      <c r="AE1604" s="154" t="s">
        <v>14755</v>
      </c>
      <c r="AF1604" s="154" t="s">
        <v>14748</v>
      </c>
    </row>
    <row r="1605" spans="1:32">
      <c r="A1605" s="154" t="s">
        <v>10692</v>
      </c>
      <c r="B1605" s="154" t="s">
        <v>14305</v>
      </c>
      <c r="C1605" s="154" t="s">
        <v>10691</v>
      </c>
      <c r="D1605" s="154" t="s">
        <v>10693</v>
      </c>
      <c r="E1605" s="154" t="s">
        <v>14276</v>
      </c>
      <c r="F1605" s="154" t="s">
        <v>14401</v>
      </c>
      <c r="G1605" s="154" t="s">
        <v>24976</v>
      </c>
      <c r="H1605" s="154" t="s">
        <v>10694</v>
      </c>
      <c r="N1605" s="154" t="s">
        <v>14910</v>
      </c>
      <c r="O1605" s="154" t="s">
        <v>14794</v>
      </c>
      <c r="P1605" s="154" t="s">
        <v>14740</v>
      </c>
      <c r="Q1605" s="154" t="s">
        <v>24975</v>
      </c>
      <c r="R1605" s="154">
        <v>0</v>
      </c>
      <c r="S1605" s="154">
        <v>0</v>
      </c>
      <c r="T1605" s="154" t="s">
        <v>14797</v>
      </c>
      <c r="U1605" s="154">
        <v>2831759234</v>
      </c>
      <c r="V1605" s="154" t="s">
        <v>24975</v>
      </c>
      <c r="Z1605" s="154" t="s">
        <v>14745</v>
      </c>
      <c r="AC1605" s="154" t="s">
        <v>14746</v>
      </c>
      <c r="AE1605" s="154" t="s">
        <v>14747</v>
      </c>
      <c r="AF1605" s="154" t="s">
        <v>14748</v>
      </c>
    </row>
    <row r="1606" spans="1:32">
      <c r="A1606" s="154" t="s">
        <v>18254</v>
      </c>
      <c r="B1606" s="154" t="s">
        <v>16004</v>
      </c>
      <c r="C1606" s="154" t="s">
        <v>24977</v>
      </c>
      <c r="D1606" s="154" t="s">
        <v>24979</v>
      </c>
      <c r="E1606" s="154" t="s">
        <v>14704</v>
      </c>
      <c r="F1606" s="154" t="s">
        <v>14467</v>
      </c>
      <c r="G1606" s="154" t="s">
        <v>24982</v>
      </c>
      <c r="H1606" s="154" t="s">
        <v>24978</v>
      </c>
      <c r="N1606" s="154" t="s">
        <v>14812</v>
      </c>
      <c r="O1606" s="154" t="s">
        <v>14804</v>
      </c>
      <c r="P1606" s="154" t="s">
        <v>14740</v>
      </c>
      <c r="Q1606" s="154" t="s">
        <v>24980</v>
      </c>
      <c r="R1606" s="154">
        <v>0</v>
      </c>
      <c r="S1606" s="154">
        <v>0</v>
      </c>
      <c r="T1606" s="154" t="s">
        <v>14797</v>
      </c>
      <c r="U1606" s="154">
        <v>73385757</v>
      </c>
      <c r="V1606" s="154" t="s">
        <v>24981</v>
      </c>
      <c r="Z1606" s="154" t="s">
        <v>14745</v>
      </c>
      <c r="AC1606" s="154" t="s">
        <v>14746</v>
      </c>
      <c r="AE1606" s="154" t="s">
        <v>14747</v>
      </c>
      <c r="AF1606" s="154" t="s">
        <v>14748</v>
      </c>
    </row>
    <row r="1607" spans="1:32">
      <c r="A1607" s="154" t="s">
        <v>12334</v>
      </c>
      <c r="B1607" s="154" t="s">
        <v>15303</v>
      </c>
      <c r="C1607" s="154" t="s">
        <v>12333</v>
      </c>
      <c r="D1607" s="154" t="s">
        <v>12335</v>
      </c>
      <c r="E1607" s="154" t="s">
        <v>14276</v>
      </c>
      <c r="F1607" s="154" t="s">
        <v>14331</v>
      </c>
      <c r="H1607" s="154" t="s">
        <v>12336</v>
      </c>
      <c r="M1607" s="154" t="s">
        <v>24983</v>
      </c>
      <c r="N1607" s="154" t="s">
        <v>18755</v>
      </c>
      <c r="O1607" s="154" t="s">
        <v>18741</v>
      </c>
      <c r="P1607" s="154" t="s">
        <v>14740</v>
      </c>
      <c r="Q1607" s="154" t="s">
        <v>24984</v>
      </c>
      <c r="R1607" s="154">
        <v>0</v>
      </c>
      <c r="S1607" s="154">
        <v>0</v>
      </c>
      <c r="T1607" s="154" t="s">
        <v>14785</v>
      </c>
      <c r="U1607" s="154">
        <v>7133381157</v>
      </c>
      <c r="V1607" s="154" t="s">
        <v>12333</v>
      </c>
      <c r="Z1607" s="154" t="s">
        <v>14745</v>
      </c>
      <c r="AC1607" s="154" t="s">
        <v>14746</v>
      </c>
      <c r="AE1607" s="154" t="s">
        <v>14747</v>
      </c>
      <c r="AF1607" s="154" t="s">
        <v>14748</v>
      </c>
    </row>
    <row r="1608" spans="1:32">
      <c r="A1608" s="154" t="s">
        <v>15117</v>
      </c>
      <c r="B1608" s="154" t="s">
        <v>14307</v>
      </c>
      <c r="C1608" s="154" t="s">
        <v>15118</v>
      </c>
      <c r="D1608" s="154" t="s">
        <v>15119</v>
      </c>
      <c r="E1608" s="154" t="s">
        <v>14934</v>
      </c>
      <c r="F1608" s="154" t="s">
        <v>14935</v>
      </c>
      <c r="G1608" s="154" t="s">
        <v>15120</v>
      </c>
      <c r="H1608" s="154">
        <v>82138703832</v>
      </c>
      <c r="I1608" s="154" t="s">
        <v>1453</v>
      </c>
      <c r="J1608" s="154" t="s">
        <v>1453</v>
      </c>
      <c r="K1608" s="154" t="s">
        <v>1453</v>
      </c>
      <c r="N1608" s="154" t="s">
        <v>15122</v>
      </c>
      <c r="O1608" s="154" t="s">
        <v>14892</v>
      </c>
      <c r="P1608" s="154" t="s">
        <v>14740</v>
      </c>
      <c r="Q1608" s="154" t="s">
        <v>1453</v>
      </c>
      <c r="R1608" s="154" t="s">
        <v>1453</v>
      </c>
      <c r="S1608" s="154" t="s">
        <v>1453</v>
      </c>
      <c r="T1608" s="154" t="s">
        <v>14850</v>
      </c>
      <c r="U1608" s="154" t="s">
        <v>15118</v>
      </c>
      <c r="V1608" s="154">
        <v>665001044322538</v>
      </c>
      <c r="W1608" s="154" t="s">
        <v>1453</v>
      </c>
      <c r="X1608" s="154" t="s">
        <v>1453</v>
      </c>
      <c r="Z1608" s="154" t="s">
        <v>14745</v>
      </c>
      <c r="AC1608" s="154" t="s">
        <v>14746</v>
      </c>
      <c r="AE1608" s="154" t="s">
        <v>14747</v>
      </c>
      <c r="AF1608" s="154" t="s">
        <v>14748</v>
      </c>
    </row>
    <row r="1609" spans="1:32">
      <c r="A1609" s="154" t="s">
        <v>18255</v>
      </c>
      <c r="B1609" s="154" t="s">
        <v>16004</v>
      </c>
      <c r="C1609" s="154" t="s">
        <v>24985</v>
      </c>
      <c r="D1609" s="154" t="s">
        <v>24987</v>
      </c>
      <c r="E1609" s="154" t="s">
        <v>14689</v>
      </c>
      <c r="F1609" s="154" t="s">
        <v>16588</v>
      </c>
      <c r="H1609" s="154">
        <v>215594321</v>
      </c>
      <c r="I1609" s="154" t="s">
        <v>24986</v>
      </c>
      <c r="J1609" s="154" t="s">
        <v>1453</v>
      </c>
      <c r="K1609" s="154" t="s">
        <v>24986</v>
      </c>
      <c r="N1609" s="154" t="s">
        <v>14832</v>
      </c>
      <c r="O1609" s="154" t="s">
        <v>14833</v>
      </c>
      <c r="P1609" s="154" t="s">
        <v>14740</v>
      </c>
      <c r="Q1609" s="154" t="s">
        <v>1453</v>
      </c>
      <c r="R1609" s="154" t="s">
        <v>1453</v>
      </c>
      <c r="S1609" s="154" t="s">
        <v>1453</v>
      </c>
      <c r="T1609" s="154" t="s">
        <v>1453</v>
      </c>
      <c r="U1609" s="154" t="s">
        <v>1453</v>
      </c>
      <c r="V1609" s="154" t="s">
        <v>1453</v>
      </c>
      <c r="W1609" s="154">
        <v>22</v>
      </c>
      <c r="X1609" s="154">
        <v>2000</v>
      </c>
      <c r="Z1609" s="154" t="s">
        <v>14745</v>
      </c>
      <c r="AC1609" s="154" t="s">
        <v>14746</v>
      </c>
      <c r="AE1609" s="154" t="s">
        <v>14747</v>
      </c>
      <c r="AF1609" s="154" t="s">
        <v>14748</v>
      </c>
    </row>
    <row r="1610" spans="1:32">
      <c r="A1610" s="154" t="s">
        <v>586</v>
      </c>
      <c r="B1610" s="154" t="s">
        <v>14735</v>
      </c>
      <c r="C1610" s="154" t="s">
        <v>585</v>
      </c>
      <c r="D1610" s="154" t="s">
        <v>587</v>
      </c>
      <c r="E1610" s="154" t="s">
        <v>6</v>
      </c>
      <c r="G1610" s="154" t="s">
        <v>14606</v>
      </c>
      <c r="M1610" s="154" t="s">
        <v>6</v>
      </c>
      <c r="P1610" s="154" t="s">
        <v>14740</v>
      </c>
      <c r="T1610" s="154" t="s">
        <v>6</v>
      </c>
      <c r="U1610" s="154" t="s">
        <v>6</v>
      </c>
      <c r="V1610" s="154" t="s">
        <v>6</v>
      </c>
      <c r="AC1610" s="154" t="s">
        <v>14746</v>
      </c>
    </row>
    <row r="1611" spans="1:32">
      <c r="A1611" s="154" t="s">
        <v>3350</v>
      </c>
      <c r="B1611" s="154" t="s">
        <v>16004</v>
      </c>
      <c r="C1611" s="154" t="s">
        <v>24988</v>
      </c>
      <c r="D1611" s="154" t="s">
        <v>3351</v>
      </c>
      <c r="E1611" s="154" t="s">
        <v>18905</v>
      </c>
      <c r="G1611" s="154" t="s">
        <v>14606</v>
      </c>
      <c r="H1611" s="154" t="s">
        <v>3352</v>
      </c>
      <c r="I1611" s="154" t="s">
        <v>3353</v>
      </c>
      <c r="J1611" s="154" t="s">
        <v>3352</v>
      </c>
      <c r="K1611" s="154" t="s">
        <v>3353</v>
      </c>
      <c r="L1611" s="154" t="s">
        <v>18789</v>
      </c>
      <c r="N1611" s="154" t="s">
        <v>1459</v>
      </c>
      <c r="P1611" s="154" t="s">
        <v>14740</v>
      </c>
      <c r="Q1611" s="154" t="s">
        <v>24989</v>
      </c>
      <c r="T1611" s="154" t="s">
        <v>24990</v>
      </c>
      <c r="U1611" s="154" t="s">
        <v>24991</v>
      </c>
      <c r="V1611" s="154" t="s">
        <v>24992</v>
      </c>
      <c r="W1611" s="154" t="s">
        <v>204</v>
      </c>
      <c r="X1611" s="154" t="s">
        <v>204</v>
      </c>
      <c r="Y1611" s="154" t="s">
        <v>204</v>
      </c>
      <c r="Z1611" s="154" t="s">
        <v>14745</v>
      </c>
      <c r="AA1611" s="154" t="s">
        <v>204</v>
      </c>
      <c r="AC1611" s="154" t="s">
        <v>14746</v>
      </c>
    </row>
    <row r="1612" spans="1:32">
      <c r="A1612" s="154" t="s">
        <v>1697</v>
      </c>
      <c r="B1612" s="154" t="s">
        <v>16004</v>
      </c>
      <c r="C1612" s="154" t="s">
        <v>1696</v>
      </c>
      <c r="D1612" s="154" t="s">
        <v>1698</v>
      </c>
      <c r="E1612" s="154" t="s">
        <v>6</v>
      </c>
      <c r="G1612" s="154" t="s">
        <v>14606</v>
      </c>
      <c r="T1612" s="154" t="s">
        <v>24993</v>
      </c>
      <c r="AC1612" s="154" t="s">
        <v>14746</v>
      </c>
    </row>
    <row r="1613" spans="1:32">
      <c r="A1613" s="154" t="s">
        <v>1191</v>
      </c>
      <c r="B1613" s="154" t="s">
        <v>14735</v>
      </c>
      <c r="C1613" s="154" t="s">
        <v>24994</v>
      </c>
      <c r="D1613" s="154" t="s">
        <v>24995</v>
      </c>
      <c r="E1613" s="154" t="s">
        <v>6</v>
      </c>
      <c r="G1613" s="154" t="s">
        <v>14606</v>
      </c>
      <c r="N1613" s="154" t="s">
        <v>20885</v>
      </c>
      <c r="P1613" s="154" t="s">
        <v>20885</v>
      </c>
      <c r="Q1613" s="154" t="s">
        <v>24996</v>
      </c>
      <c r="T1613" s="154" t="s">
        <v>6</v>
      </c>
      <c r="U1613" s="154" t="s">
        <v>6</v>
      </c>
      <c r="V1613" s="154" t="s">
        <v>6</v>
      </c>
      <c r="AC1613" s="154" t="s">
        <v>14746</v>
      </c>
    </row>
    <row r="1614" spans="1:32">
      <c r="A1614" s="154" t="s">
        <v>6627</v>
      </c>
      <c r="B1614" s="154" t="s">
        <v>14735</v>
      </c>
      <c r="C1614" s="154" t="s">
        <v>24997</v>
      </c>
      <c r="D1614" s="154" t="s">
        <v>6628</v>
      </c>
      <c r="E1614" s="154" t="s">
        <v>14466</v>
      </c>
      <c r="F1614" s="154" t="s">
        <v>14686</v>
      </c>
      <c r="G1614" s="154" t="s">
        <v>25000</v>
      </c>
      <c r="H1614" s="154">
        <v>85275746000</v>
      </c>
      <c r="J1614" s="154">
        <v>85275746000</v>
      </c>
      <c r="N1614" s="154" t="s">
        <v>15771</v>
      </c>
      <c r="O1614" s="154" t="s">
        <v>14988</v>
      </c>
      <c r="P1614" s="154" t="s">
        <v>14740</v>
      </c>
      <c r="Q1614" s="154" t="s">
        <v>24998</v>
      </c>
      <c r="R1614" s="154" t="s">
        <v>24999</v>
      </c>
      <c r="S1614" s="154" t="s">
        <v>24999</v>
      </c>
      <c r="T1614" s="154" t="s">
        <v>14785</v>
      </c>
      <c r="U1614" s="154">
        <v>1060004914001</v>
      </c>
      <c r="V1614" s="154" t="s">
        <v>24999</v>
      </c>
      <c r="Z1614" s="154" t="s">
        <v>14745</v>
      </c>
      <c r="AC1614" s="154" t="s">
        <v>14746</v>
      </c>
      <c r="AE1614" s="154" t="s">
        <v>15226</v>
      </c>
      <c r="AF1614" s="154" t="s">
        <v>14748</v>
      </c>
    </row>
    <row r="1615" spans="1:32">
      <c r="A1615" s="154" t="s">
        <v>8025</v>
      </c>
      <c r="B1615" s="154" t="s">
        <v>14305</v>
      </c>
      <c r="C1615" s="154" t="s">
        <v>25001</v>
      </c>
      <c r="D1615" s="154" t="s">
        <v>8026</v>
      </c>
      <c r="E1615" s="154" t="s">
        <v>14276</v>
      </c>
      <c r="F1615" s="154" t="s">
        <v>14403</v>
      </c>
      <c r="G1615" s="154" t="s">
        <v>25003</v>
      </c>
      <c r="H1615" s="154" t="s">
        <v>8027</v>
      </c>
      <c r="N1615" s="154" t="s">
        <v>14848</v>
      </c>
      <c r="O1615" s="154" t="s">
        <v>14804</v>
      </c>
      <c r="P1615" s="154" t="s">
        <v>14740</v>
      </c>
      <c r="Q1615" s="154" t="s">
        <v>25002</v>
      </c>
      <c r="R1615" s="154">
        <v>0</v>
      </c>
      <c r="S1615" s="154">
        <v>0</v>
      </c>
      <c r="T1615" s="154" t="s">
        <v>14797</v>
      </c>
      <c r="U1615" s="154">
        <v>6970199525</v>
      </c>
      <c r="V1615" s="154" t="s">
        <v>25002</v>
      </c>
      <c r="Z1615" s="154" t="s">
        <v>14745</v>
      </c>
      <c r="AC1615" s="154" t="s">
        <v>14746</v>
      </c>
      <c r="AE1615" s="154" t="s">
        <v>15226</v>
      </c>
      <c r="AF1615" s="154" t="s">
        <v>14748</v>
      </c>
    </row>
    <row r="1616" spans="1:32">
      <c r="A1616" s="154" t="s">
        <v>5500</v>
      </c>
      <c r="B1616" s="154" t="s">
        <v>16004</v>
      </c>
      <c r="C1616" s="154" t="s">
        <v>25004</v>
      </c>
      <c r="D1616" s="154" t="s">
        <v>5501</v>
      </c>
      <c r="E1616" s="154" t="s">
        <v>15693</v>
      </c>
      <c r="F1616" s="154" t="s">
        <v>14410</v>
      </c>
      <c r="G1616" s="154" t="s">
        <v>25008</v>
      </c>
      <c r="H1616" s="154" t="s">
        <v>5502</v>
      </c>
      <c r="J1616" s="154" t="s">
        <v>5502</v>
      </c>
      <c r="N1616" s="154" t="s">
        <v>15401</v>
      </c>
      <c r="O1616" s="154" t="s">
        <v>14761</v>
      </c>
      <c r="P1616" s="154" t="s">
        <v>14740</v>
      </c>
      <c r="Q1616" s="154" t="s">
        <v>25005</v>
      </c>
      <c r="R1616" s="154" t="s">
        <v>25005</v>
      </c>
      <c r="S1616" s="154" t="s">
        <v>25005</v>
      </c>
      <c r="T1616" s="154" t="s">
        <v>14907</v>
      </c>
      <c r="U1616" s="154" t="s">
        <v>25006</v>
      </c>
      <c r="V1616" s="154" t="s">
        <v>25007</v>
      </c>
      <c r="Z1616" s="154" t="s">
        <v>14745</v>
      </c>
      <c r="AC1616" s="154" t="s">
        <v>14746</v>
      </c>
      <c r="AE1616" s="154" t="s">
        <v>15226</v>
      </c>
      <c r="AF1616" s="154" t="s">
        <v>14748</v>
      </c>
    </row>
    <row r="1617" spans="1:32">
      <c r="A1617" s="154" t="s">
        <v>12218</v>
      </c>
      <c r="B1617" s="154" t="s">
        <v>14305</v>
      </c>
      <c r="C1617" s="154" t="s">
        <v>12217</v>
      </c>
      <c r="D1617" s="154" t="s">
        <v>12219</v>
      </c>
      <c r="E1617" s="154" t="s">
        <v>14276</v>
      </c>
      <c r="F1617" s="154" t="s">
        <v>14403</v>
      </c>
      <c r="G1617" s="154" t="s">
        <v>25011</v>
      </c>
      <c r="H1617" s="154" t="s">
        <v>12220</v>
      </c>
      <c r="N1617" s="154" t="s">
        <v>15231</v>
      </c>
      <c r="O1617" s="154" t="s">
        <v>14988</v>
      </c>
      <c r="P1617" s="154" t="s">
        <v>14740</v>
      </c>
      <c r="Q1617" s="154" t="s">
        <v>25009</v>
      </c>
      <c r="R1617" s="154">
        <v>0</v>
      </c>
      <c r="S1617" s="154">
        <v>0</v>
      </c>
      <c r="T1617" s="154" t="s">
        <v>14862</v>
      </c>
      <c r="U1617" s="154">
        <v>2970253320</v>
      </c>
      <c r="V1617" s="154" t="s">
        <v>25010</v>
      </c>
      <c r="Z1617" s="154" t="s">
        <v>14745</v>
      </c>
      <c r="AC1617" s="154" t="s">
        <v>14746</v>
      </c>
      <c r="AE1617" s="154" t="s">
        <v>14747</v>
      </c>
      <c r="AF1617" s="154" t="s">
        <v>14748</v>
      </c>
    </row>
    <row r="1618" spans="1:32">
      <c r="A1618" s="154" t="s">
        <v>5321</v>
      </c>
      <c r="B1618" s="154" t="s">
        <v>14735</v>
      </c>
      <c r="C1618" s="154" t="s">
        <v>25012</v>
      </c>
      <c r="D1618" s="154" t="s">
        <v>5322</v>
      </c>
      <c r="E1618" s="154" t="s">
        <v>14665</v>
      </c>
      <c r="F1618" s="154" t="s">
        <v>15408</v>
      </c>
      <c r="H1618" s="154">
        <v>81376297367</v>
      </c>
      <c r="N1618" s="154" t="s">
        <v>18689</v>
      </c>
      <c r="O1618" s="154" t="s">
        <v>14988</v>
      </c>
      <c r="P1618" s="154" t="s">
        <v>14795</v>
      </c>
      <c r="Q1618" s="154">
        <v>81376297367</v>
      </c>
      <c r="R1618" s="154">
        <v>81376297367</v>
      </c>
      <c r="S1618" s="154">
        <v>81376297367</v>
      </c>
      <c r="T1618" s="154" t="s">
        <v>14797</v>
      </c>
      <c r="U1618" s="154">
        <v>221673670</v>
      </c>
      <c r="V1618" s="154" t="s">
        <v>25013</v>
      </c>
      <c r="W1618" s="154">
        <v>1996</v>
      </c>
      <c r="X1618" s="154">
        <v>1996</v>
      </c>
      <c r="Z1618" s="154" t="s">
        <v>14745</v>
      </c>
      <c r="AB1618" s="154">
        <v>7</v>
      </c>
      <c r="AC1618" s="154" t="s">
        <v>14746</v>
      </c>
      <c r="AE1618" s="154" t="s">
        <v>15226</v>
      </c>
      <c r="AF1618" s="154" t="s">
        <v>14748</v>
      </c>
    </row>
    <row r="1619" spans="1:32">
      <c r="A1619" s="154" t="s">
        <v>5421</v>
      </c>
      <c r="B1619" s="154" t="s">
        <v>14305</v>
      </c>
      <c r="C1619" s="154" t="s">
        <v>25014</v>
      </c>
      <c r="D1619" s="154" t="s">
        <v>5422</v>
      </c>
      <c r="E1619" s="154" t="s">
        <v>14333</v>
      </c>
      <c r="F1619" s="154" t="s">
        <v>14325</v>
      </c>
      <c r="G1619" s="154" t="s">
        <v>25017</v>
      </c>
      <c r="H1619" s="154" t="s">
        <v>5423</v>
      </c>
      <c r="J1619" s="154" t="s">
        <v>5423</v>
      </c>
      <c r="N1619" s="154" t="s">
        <v>19034</v>
      </c>
      <c r="O1619" s="154" t="s">
        <v>19035</v>
      </c>
      <c r="P1619" s="154" t="s">
        <v>14740</v>
      </c>
      <c r="Q1619" s="154" t="s">
        <v>25015</v>
      </c>
      <c r="R1619" s="154" t="s">
        <v>25015</v>
      </c>
      <c r="S1619" s="154" t="s">
        <v>25015</v>
      </c>
      <c r="T1619" s="154" t="s">
        <v>14907</v>
      </c>
      <c r="U1619" s="154" t="s">
        <v>25016</v>
      </c>
      <c r="V1619" s="154">
        <v>1504196185</v>
      </c>
      <c r="Z1619" s="154" t="s">
        <v>14745</v>
      </c>
      <c r="AC1619" s="154" t="s">
        <v>14746</v>
      </c>
      <c r="AE1619" s="154" t="s">
        <v>15226</v>
      </c>
      <c r="AF1619" s="154" t="s">
        <v>14748</v>
      </c>
    </row>
    <row r="1620" spans="1:32">
      <c r="A1620" s="154" t="s">
        <v>18256</v>
      </c>
      <c r="B1620" s="154" t="s">
        <v>14305</v>
      </c>
      <c r="C1620" s="154" t="s">
        <v>25018</v>
      </c>
      <c r="D1620" s="154" t="s">
        <v>25020</v>
      </c>
      <c r="E1620" s="154" t="s">
        <v>14333</v>
      </c>
      <c r="F1620" s="154" t="s">
        <v>14325</v>
      </c>
      <c r="G1620" s="154" t="s">
        <v>25023</v>
      </c>
      <c r="H1620" s="154" t="s">
        <v>25019</v>
      </c>
      <c r="N1620" s="154" t="s">
        <v>15821</v>
      </c>
      <c r="O1620" s="154" t="s">
        <v>15331</v>
      </c>
      <c r="P1620" s="154" t="s">
        <v>14740</v>
      </c>
      <c r="Q1620" s="154" t="s">
        <v>25021</v>
      </c>
      <c r="R1620" s="154">
        <v>0</v>
      </c>
      <c r="S1620" s="154">
        <v>0</v>
      </c>
      <c r="T1620" s="154" t="s">
        <v>14797</v>
      </c>
      <c r="U1620" s="154">
        <v>3403489332</v>
      </c>
      <c r="V1620" s="154" t="s">
        <v>25022</v>
      </c>
      <c r="Z1620" s="154" t="s">
        <v>14745</v>
      </c>
      <c r="AC1620" s="154" t="s">
        <v>14746</v>
      </c>
      <c r="AE1620" s="154" t="s">
        <v>14747</v>
      </c>
      <c r="AF1620" s="154" t="s">
        <v>14748</v>
      </c>
    </row>
    <row r="1621" spans="1:32">
      <c r="A1621" s="154" t="s">
        <v>6362</v>
      </c>
      <c r="B1621" s="154" t="s">
        <v>14307</v>
      </c>
      <c r="C1621" s="154" t="s">
        <v>25024</v>
      </c>
      <c r="D1621" s="154" t="s">
        <v>6363</v>
      </c>
      <c r="E1621" s="154" t="s">
        <v>14934</v>
      </c>
      <c r="F1621" s="154" t="s">
        <v>15222</v>
      </c>
      <c r="G1621" s="154" t="s">
        <v>25026</v>
      </c>
      <c r="H1621" s="154">
        <v>8122383654</v>
      </c>
      <c r="N1621" s="154" t="s">
        <v>23477</v>
      </c>
      <c r="O1621" s="154" t="s">
        <v>14794</v>
      </c>
      <c r="P1621" s="154" t="s">
        <v>14740</v>
      </c>
      <c r="Q1621" s="154" t="s">
        <v>6361</v>
      </c>
      <c r="R1621" s="154">
        <v>0</v>
      </c>
      <c r="S1621" s="154">
        <v>0</v>
      </c>
      <c r="T1621" s="154" t="s">
        <v>25025</v>
      </c>
      <c r="U1621" s="154">
        <v>26628254</v>
      </c>
      <c r="V1621" s="154" t="s">
        <v>6361</v>
      </c>
      <c r="Z1621" s="154" t="s">
        <v>14745</v>
      </c>
      <c r="AC1621" s="154" t="s">
        <v>14746</v>
      </c>
      <c r="AE1621" s="154" t="s">
        <v>15226</v>
      </c>
      <c r="AF1621" s="154" t="s">
        <v>14748</v>
      </c>
    </row>
    <row r="1622" spans="1:32">
      <c r="A1622" s="154" t="s">
        <v>18257</v>
      </c>
      <c r="B1622" s="154" t="s">
        <v>15303</v>
      </c>
      <c r="C1622" s="154" t="s">
        <v>10878</v>
      </c>
      <c r="D1622" s="154" t="s">
        <v>10880</v>
      </c>
      <c r="E1622" s="154" t="s">
        <v>14466</v>
      </c>
      <c r="F1622" s="154" t="s">
        <v>14667</v>
      </c>
      <c r="H1622" s="154" t="s">
        <v>10881</v>
      </c>
      <c r="N1622" s="154" t="s">
        <v>16853</v>
      </c>
      <c r="O1622" s="154" t="s">
        <v>14794</v>
      </c>
      <c r="P1622" s="154" t="s">
        <v>14740</v>
      </c>
      <c r="Q1622" s="154" t="s">
        <v>10878</v>
      </c>
      <c r="R1622" s="154">
        <v>0</v>
      </c>
      <c r="S1622" s="154">
        <v>0</v>
      </c>
      <c r="T1622" s="154" t="s">
        <v>14797</v>
      </c>
      <c r="U1622" s="154">
        <v>1090739154</v>
      </c>
      <c r="V1622" s="154" t="s">
        <v>10878</v>
      </c>
      <c r="Z1622" s="154" t="s">
        <v>14745</v>
      </c>
      <c r="AC1622" s="154" t="s">
        <v>14746</v>
      </c>
      <c r="AE1622" s="154" t="s">
        <v>14747</v>
      </c>
      <c r="AF1622" s="154" t="s">
        <v>14748</v>
      </c>
    </row>
    <row r="1623" spans="1:32">
      <c r="A1623" s="154" t="s">
        <v>10887</v>
      </c>
      <c r="B1623" s="154" t="s">
        <v>15303</v>
      </c>
      <c r="C1623" s="154" t="s">
        <v>10878</v>
      </c>
      <c r="D1623" s="154" t="s">
        <v>10880</v>
      </c>
      <c r="E1623" s="154" t="s">
        <v>14466</v>
      </c>
      <c r="F1623" s="154" t="s">
        <v>14667</v>
      </c>
      <c r="H1623" s="154" t="s">
        <v>10881</v>
      </c>
      <c r="N1623" s="154" t="s">
        <v>16853</v>
      </c>
      <c r="O1623" s="154" t="s">
        <v>14794</v>
      </c>
      <c r="P1623" s="154" t="s">
        <v>14740</v>
      </c>
      <c r="Q1623" s="154" t="s">
        <v>10878</v>
      </c>
      <c r="R1623" s="154">
        <v>0</v>
      </c>
      <c r="S1623" s="154">
        <v>0</v>
      </c>
      <c r="T1623" s="154" t="s">
        <v>14797</v>
      </c>
      <c r="U1623" s="154">
        <v>1090739154</v>
      </c>
      <c r="V1623" s="154" t="s">
        <v>10878</v>
      </c>
      <c r="Z1623" s="154" t="s">
        <v>14745</v>
      </c>
      <c r="AC1623" s="154" t="s">
        <v>14746</v>
      </c>
      <c r="AE1623" s="154" t="s">
        <v>14747</v>
      </c>
      <c r="AF1623" s="154" t="s">
        <v>14748</v>
      </c>
    </row>
    <row r="1624" spans="1:32">
      <c r="A1624" s="154" t="s">
        <v>7673</v>
      </c>
      <c r="B1624" s="154" t="s">
        <v>14307</v>
      </c>
      <c r="C1624" s="154" t="s">
        <v>25027</v>
      </c>
      <c r="D1624" s="154" t="s">
        <v>25028</v>
      </c>
      <c r="E1624" s="154" t="s">
        <v>14934</v>
      </c>
      <c r="F1624" s="154" t="s">
        <v>14397</v>
      </c>
      <c r="G1624" s="154" t="s">
        <v>25031</v>
      </c>
      <c r="H1624" s="154">
        <v>87815882962</v>
      </c>
      <c r="I1624" s="154" t="s">
        <v>7675</v>
      </c>
      <c r="K1624" s="154" t="s">
        <v>7675</v>
      </c>
      <c r="N1624" s="154" t="s">
        <v>15464</v>
      </c>
      <c r="O1624" s="154" t="s">
        <v>14794</v>
      </c>
      <c r="P1624" s="154" t="s">
        <v>14795</v>
      </c>
      <c r="Q1624" s="154" t="s">
        <v>7672</v>
      </c>
      <c r="R1624" s="154" t="s">
        <v>7672</v>
      </c>
      <c r="S1624" s="154" t="s">
        <v>7672</v>
      </c>
      <c r="T1624" s="154" t="s">
        <v>14785</v>
      </c>
      <c r="U1624" s="154" t="s">
        <v>25029</v>
      </c>
      <c r="V1624" s="154" t="s">
        <v>25030</v>
      </c>
      <c r="Z1624" s="154" t="s">
        <v>14745</v>
      </c>
      <c r="AC1624" s="154" t="s">
        <v>14746</v>
      </c>
      <c r="AE1624" s="154" t="s">
        <v>15226</v>
      </c>
      <c r="AF1624" s="154" t="s">
        <v>14748</v>
      </c>
    </row>
    <row r="1625" spans="1:32">
      <c r="A1625" s="154" t="s">
        <v>11110</v>
      </c>
      <c r="B1625" s="154" t="s">
        <v>15303</v>
      </c>
      <c r="C1625" s="154" t="s">
        <v>11109</v>
      </c>
      <c r="D1625" s="154" t="s">
        <v>11111</v>
      </c>
      <c r="E1625" s="154" t="s">
        <v>14276</v>
      </c>
      <c r="F1625" s="154" t="s">
        <v>14437</v>
      </c>
      <c r="H1625" s="154" t="s">
        <v>11112</v>
      </c>
      <c r="N1625" s="154" t="s">
        <v>16853</v>
      </c>
      <c r="O1625" s="154" t="s">
        <v>14794</v>
      </c>
      <c r="P1625" s="154" t="s">
        <v>14740</v>
      </c>
      <c r="Q1625" s="154" t="s">
        <v>11109</v>
      </c>
      <c r="R1625" s="154">
        <v>0</v>
      </c>
      <c r="S1625" s="154">
        <v>0</v>
      </c>
      <c r="T1625" s="154" t="s">
        <v>23801</v>
      </c>
      <c r="U1625" s="154">
        <v>9000008476054</v>
      </c>
      <c r="V1625" s="154" t="s">
        <v>11109</v>
      </c>
      <c r="Z1625" s="154" t="s">
        <v>14745</v>
      </c>
      <c r="AC1625" s="154" t="s">
        <v>14746</v>
      </c>
      <c r="AE1625" s="154" t="s">
        <v>14747</v>
      </c>
      <c r="AF1625" s="154" t="s">
        <v>14748</v>
      </c>
    </row>
    <row r="1626" spans="1:32">
      <c r="A1626" s="154" t="s">
        <v>11354</v>
      </c>
      <c r="B1626" s="154" t="s">
        <v>15303</v>
      </c>
      <c r="C1626" s="154" t="s">
        <v>11353</v>
      </c>
      <c r="D1626" s="154" t="s">
        <v>11355</v>
      </c>
      <c r="E1626" s="154" t="s">
        <v>14466</v>
      </c>
      <c r="F1626" s="154" t="s">
        <v>14467</v>
      </c>
      <c r="H1626" s="154" t="s">
        <v>11356</v>
      </c>
      <c r="N1626" s="154" t="s">
        <v>16853</v>
      </c>
      <c r="O1626" s="154" t="s">
        <v>14794</v>
      </c>
      <c r="P1626" s="154" t="s">
        <v>14740</v>
      </c>
      <c r="Q1626" s="154" t="s">
        <v>11353</v>
      </c>
      <c r="R1626" s="154">
        <v>0</v>
      </c>
      <c r="S1626" s="154">
        <v>0</v>
      </c>
      <c r="T1626" s="154" t="s">
        <v>14850</v>
      </c>
      <c r="U1626" s="154" t="s">
        <v>25032</v>
      </c>
      <c r="V1626" s="154" t="s">
        <v>11353</v>
      </c>
      <c r="Z1626" s="154" t="s">
        <v>14745</v>
      </c>
      <c r="AC1626" s="154" t="s">
        <v>14746</v>
      </c>
      <c r="AE1626" s="154" t="s">
        <v>14747</v>
      </c>
      <c r="AF1626" s="154" t="s">
        <v>14748</v>
      </c>
    </row>
    <row r="1627" spans="1:32">
      <c r="A1627" s="154" t="s">
        <v>11532</v>
      </c>
      <c r="B1627" s="154" t="s">
        <v>16004</v>
      </c>
      <c r="C1627" s="154" t="s">
        <v>11531</v>
      </c>
      <c r="D1627" s="154" t="s">
        <v>11533</v>
      </c>
      <c r="E1627" s="154" t="s">
        <v>15461</v>
      </c>
      <c r="F1627" s="154" t="s">
        <v>20493</v>
      </c>
      <c r="H1627" s="154" t="s">
        <v>11534</v>
      </c>
      <c r="I1627" s="154" t="s">
        <v>11535</v>
      </c>
      <c r="K1627" s="154" t="s">
        <v>11535</v>
      </c>
      <c r="N1627" s="154" t="s">
        <v>14910</v>
      </c>
      <c r="O1627" s="154" t="s">
        <v>14794</v>
      </c>
      <c r="P1627" s="154" t="s">
        <v>14740</v>
      </c>
      <c r="Q1627" s="154" t="s">
        <v>15515</v>
      </c>
      <c r="R1627" s="154">
        <v>0</v>
      </c>
      <c r="S1627" s="154">
        <v>0</v>
      </c>
      <c r="T1627" s="154" t="s">
        <v>25033</v>
      </c>
      <c r="U1627" s="154">
        <v>811937189</v>
      </c>
      <c r="V1627" s="154" t="s">
        <v>14907</v>
      </c>
      <c r="Z1627" s="154" t="s">
        <v>14745</v>
      </c>
      <c r="AC1627" s="154" t="s">
        <v>14746</v>
      </c>
      <c r="AD1627" s="154">
        <v>910418888423000</v>
      </c>
      <c r="AE1627" s="154" t="s">
        <v>14755</v>
      </c>
      <c r="AF1627" s="154" t="s">
        <v>14748</v>
      </c>
    </row>
    <row r="1628" spans="1:32">
      <c r="A1628" s="154" t="s">
        <v>1501</v>
      </c>
      <c r="B1628" s="154" t="s">
        <v>16004</v>
      </c>
      <c r="C1628" s="154" t="s">
        <v>1500</v>
      </c>
      <c r="D1628" s="154" t="s">
        <v>1502</v>
      </c>
      <c r="E1628" s="154" t="s">
        <v>6</v>
      </c>
      <c r="G1628" s="154" t="s">
        <v>14606</v>
      </c>
      <c r="M1628" s="154" t="s">
        <v>25034</v>
      </c>
      <c r="N1628" s="154" t="s">
        <v>15933</v>
      </c>
      <c r="T1628" s="154" t="s">
        <v>6</v>
      </c>
      <c r="U1628" s="154" t="s">
        <v>6</v>
      </c>
      <c r="V1628" s="154" t="s">
        <v>6</v>
      </c>
      <c r="AC1628" s="154" t="s">
        <v>14746</v>
      </c>
    </row>
    <row r="1629" spans="1:32">
      <c r="A1629" s="154" t="s">
        <v>10226</v>
      </c>
      <c r="B1629" s="154" t="s">
        <v>16004</v>
      </c>
      <c r="C1629" s="154" t="s">
        <v>10225</v>
      </c>
      <c r="D1629" s="154" t="s">
        <v>10227</v>
      </c>
      <c r="E1629" s="154" t="s">
        <v>14333</v>
      </c>
      <c r="F1629" s="154" t="s">
        <v>14325</v>
      </c>
      <c r="G1629" s="154" t="s">
        <v>25037</v>
      </c>
      <c r="H1629" s="154" t="s">
        <v>10228</v>
      </c>
      <c r="N1629" s="154" t="s">
        <v>16881</v>
      </c>
      <c r="O1629" s="154" t="s">
        <v>14833</v>
      </c>
      <c r="P1629" s="154" t="s">
        <v>16488</v>
      </c>
      <c r="Q1629" s="154" t="s">
        <v>25035</v>
      </c>
      <c r="R1629" s="154">
        <v>0</v>
      </c>
      <c r="S1629" s="154">
        <v>0</v>
      </c>
      <c r="T1629" s="154" t="s">
        <v>14797</v>
      </c>
      <c r="U1629" s="154" t="s">
        <v>25036</v>
      </c>
      <c r="V1629" s="154" t="s">
        <v>25035</v>
      </c>
      <c r="Z1629" s="154" t="s">
        <v>14745</v>
      </c>
      <c r="AC1629" s="154" t="s">
        <v>14746</v>
      </c>
      <c r="AE1629" s="154" t="s">
        <v>14747</v>
      </c>
      <c r="AF1629" s="154" t="s">
        <v>14748</v>
      </c>
    </row>
    <row r="1630" spans="1:32">
      <c r="A1630" s="154" t="s">
        <v>14317</v>
      </c>
      <c r="B1630" s="154" t="s">
        <v>17326</v>
      </c>
      <c r="C1630" s="154" t="s">
        <v>14312</v>
      </c>
      <c r="D1630" s="154" t="s">
        <v>17337</v>
      </c>
      <c r="E1630" s="154" t="s">
        <v>14324</v>
      </c>
      <c r="F1630" s="154" t="s">
        <v>14331</v>
      </c>
      <c r="H1630" s="154" t="s">
        <v>17338</v>
      </c>
      <c r="N1630" s="154" t="s">
        <v>15455</v>
      </c>
      <c r="O1630" s="154" t="s">
        <v>14833</v>
      </c>
      <c r="P1630" s="154" t="s">
        <v>14740</v>
      </c>
      <c r="Q1630" s="154" t="s">
        <v>17339</v>
      </c>
      <c r="R1630" s="154">
        <v>0</v>
      </c>
      <c r="S1630" s="154">
        <v>0</v>
      </c>
      <c r="T1630" s="154" t="s">
        <v>14797</v>
      </c>
      <c r="U1630" s="154">
        <v>4900357929</v>
      </c>
      <c r="V1630" s="154" t="s">
        <v>17339</v>
      </c>
      <c r="Z1630" s="154" t="s">
        <v>14745</v>
      </c>
      <c r="AC1630" s="154" t="s">
        <v>14746</v>
      </c>
      <c r="AE1630" s="154" t="s">
        <v>14747</v>
      </c>
      <c r="AF1630" s="154" t="s">
        <v>14748</v>
      </c>
    </row>
    <row r="1631" spans="1:32">
      <c r="A1631" s="154" t="s">
        <v>1999</v>
      </c>
      <c r="B1631" s="154" t="s">
        <v>14305</v>
      </c>
      <c r="C1631" s="154" t="s">
        <v>25038</v>
      </c>
      <c r="D1631" s="154" t="s">
        <v>25040</v>
      </c>
      <c r="E1631" s="154" t="s">
        <v>16195</v>
      </c>
      <c r="F1631" s="154" t="s">
        <v>14325</v>
      </c>
      <c r="G1631" s="154" t="s">
        <v>14606</v>
      </c>
      <c r="H1631" s="154" t="s">
        <v>2001</v>
      </c>
      <c r="L1631" s="154" t="s">
        <v>25039</v>
      </c>
      <c r="M1631" s="154" t="s">
        <v>25041</v>
      </c>
      <c r="N1631" s="154" t="s">
        <v>1652</v>
      </c>
      <c r="P1631" s="154" t="s">
        <v>14740</v>
      </c>
      <c r="Q1631" s="154" t="s">
        <v>24052</v>
      </c>
      <c r="T1631" s="154" t="s">
        <v>25042</v>
      </c>
      <c r="U1631" s="154" t="s">
        <v>25043</v>
      </c>
      <c r="V1631" s="154">
        <v>441001002077531</v>
      </c>
      <c r="AC1631" s="154" t="s">
        <v>15226</v>
      </c>
    </row>
    <row r="1632" spans="1:32">
      <c r="A1632" s="154" t="s">
        <v>16520</v>
      </c>
      <c r="B1632" s="154" t="s">
        <v>16004</v>
      </c>
      <c r="C1632" s="154" t="s">
        <v>16521</v>
      </c>
      <c r="D1632" s="154" t="s">
        <v>16522</v>
      </c>
      <c r="E1632" s="154" t="s">
        <v>16141</v>
      </c>
      <c r="F1632" s="154" t="s">
        <v>16523</v>
      </c>
      <c r="G1632" s="154" t="s">
        <v>16524</v>
      </c>
      <c r="H1632" s="154">
        <v>81298202296</v>
      </c>
      <c r="I1632" s="154" t="s">
        <v>16526</v>
      </c>
      <c r="J1632" s="154" t="s">
        <v>1453</v>
      </c>
      <c r="K1632" s="154" t="s">
        <v>16526</v>
      </c>
      <c r="M1632" s="154" t="s">
        <v>1453</v>
      </c>
      <c r="N1632" s="154" t="s">
        <v>15942</v>
      </c>
      <c r="O1632" s="154" t="s">
        <v>14794</v>
      </c>
      <c r="P1632" s="154" t="s">
        <v>14795</v>
      </c>
      <c r="Q1632" s="154" t="s">
        <v>16527</v>
      </c>
      <c r="R1632" s="154" t="s">
        <v>1453</v>
      </c>
      <c r="S1632" s="154" t="s">
        <v>1453</v>
      </c>
      <c r="T1632" s="154" t="s">
        <v>14742</v>
      </c>
      <c r="U1632" s="154">
        <v>1570007726103</v>
      </c>
      <c r="V1632" s="154" t="s">
        <v>16527</v>
      </c>
      <c r="W1632" s="154" t="s">
        <v>1453</v>
      </c>
      <c r="X1632" s="154" t="s">
        <v>1453</v>
      </c>
      <c r="Y1632" s="154" t="s">
        <v>1453</v>
      </c>
      <c r="Z1632" s="154" t="s">
        <v>14745</v>
      </c>
      <c r="AA1632" s="154" t="s">
        <v>1453</v>
      </c>
      <c r="AB1632" s="154" t="s">
        <v>1453</v>
      </c>
      <c r="AC1632" s="154" t="s">
        <v>14746</v>
      </c>
      <c r="AD1632" s="154" t="s">
        <v>16529</v>
      </c>
      <c r="AE1632" s="154" t="s">
        <v>14755</v>
      </c>
      <c r="AF1632" s="154" t="s">
        <v>14748</v>
      </c>
    </row>
    <row r="1633" spans="1:32">
      <c r="A1633" s="154" t="s">
        <v>18258</v>
      </c>
      <c r="B1633" s="154" t="s">
        <v>16004</v>
      </c>
      <c r="C1633" s="154" t="s">
        <v>25044</v>
      </c>
      <c r="D1633" s="154" t="s">
        <v>25048</v>
      </c>
      <c r="E1633" s="154" t="s">
        <v>14333</v>
      </c>
      <c r="F1633" s="154" t="s">
        <v>14628</v>
      </c>
      <c r="G1633" s="154" t="s">
        <v>25051</v>
      </c>
      <c r="H1633" s="154" t="s">
        <v>25045</v>
      </c>
      <c r="I1633" s="154" t="s">
        <v>25046</v>
      </c>
      <c r="J1633" s="154" t="s">
        <v>25047</v>
      </c>
      <c r="K1633" s="154" t="s">
        <v>25046</v>
      </c>
      <c r="N1633" s="154" t="s">
        <v>14905</v>
      </c>
      <c r="O1633" s="154" t="s">
        <v>14794</v>
      </c>
      <c r="P1633" s="154" t="s">
        <v>14740</v>
      </c>
      <c r="Q1633" s="154" t="s">
        <v>25049</v>
      </c>
      <c r="R1633" s="154" t="s">
        <v>1453</v>
      </c>
      <c r="S1633" s="154" t="s">
        <v>1453</v>
      </c>
      <c r="T1633" s="154" t="s">
        <v>14797</v>
      </c>
      <c r="U1633" s="154">
        <v>4593024001</v>
      </c>
      <c r="V1633" s="154" t="s">
        <v>25050</v>
      </c>
      <c r="W1633" s="154" t="s">
        <v>1453</v>
      </c>
      <c r="X1633" s="154" t="s">
        <v>1453</v>
      </c>
      <c r="Z1633" s="154" t="s">
        <v>14745</v>
      </c>
      <c r="AC1633" s="154" t="s">
        <v>14746</v>
      </c>
      <c r="AE1633" s="154" t="s">
        <v>14747</v>
      </c>
      <c r="AF1633" s="154" t="s">
        <v>14748</v>
      </c>
    </row>
    <row r="1634" spans="1:32">
      <c r="A1634" s="154" t="s">
        <v>1131</v>
      </c>
      <c r="B1634" s="154" t="s">
        <v>16004</v>
      </c>
      <c r="C1634" s="154" t="s">
        <v>1130</v>
      </c>
      <c r="D1634" s="154" t="s">
        <v>1132</v>
      </c>
      <c r="E1634" s="154" t="s">
        <v>6</v>
      </c>
      <c r="G1634" s="154" t="s">
        <v>14606</v>
      </c>
      <c r="H1634" s="154" t="s">
        <v>1133</v>
      </c>
      <c r="J1634" s="154" t="s">
        <v>1134</v>
      </c>
      <c r="N1634" s="154" t="s">
        <v>14469</v>
      </c>
      <c r="P1634" s="154" t="s">
        <v>14740</v>
      </c>
      <c r="Q1634" s="154" t="s">
        <v>25052</v>
      </c>
      <c r="T1634" s="154" t="s">
        <v>6</v>
      </c>
      <c r="U1634" s="154" t="s">
        <v>6</v>
      </c>
      <c r="V1634" s="154" t="s">
        <v>6</v>
      </c>
      <c r="AC1634" s="154" t="s">
        <v>14746</v>
      </c>
    </row>
    <row r="1635" spans="1:32">
      <c r="A1635" s="154" t="s">
        <v>1640</v>
      </c>
      <c r="B1635" s="154" t="s">
        <v>14305</v>
      </c>
      <c r="C1635" s="154" t="s">
        <v>25053</v>
      </c>
      <c r="D1635" s="154" t="s">
        <v>25054</v>
      </c>
      <c r="E1635" s="154" t="s">
        <v>14333</v>
      </c>
      <c r="F1635" s="154" t="s">
        <v>14325</v>
      </c>
      <c r="G1635" s="154" t="s">
        <v>14606</v>
      </c>
      <c r="H1635" s="154" t="s">
        <v>1642</v>
      </c>
      <c r="J1635" s="154" t="s">
        <v>1642</v>
      </c>
      <c r="L1635" s="154" t="s">
        <v>25039</v>
      </c>
      <c r="N1635" s="154" t="s">
        <v>1645</v>
      </c>
      <c r="P1635" s="154" t="s">
        <v>14740</v>
      </c>
      <c r="Q1635" s="154" t="s">
        <v>25055</v>
      </c>
      <c r="T1635" s="154" t="s">
        <v>25042</v>
      </c>
      <c r="U1635" s="154" t="s">
        <v>25056</v>
      </c>
      <c r="V1635" s="154" t="s">
        <v>25057</v>
      </c>
      <c r="AC1635" s="154" t="s">
        <v>15226</v>
      </c>
    </row>
    <row r="1636" spans="1:32">
      <c r="A1636" s="154" t="s">
        <v>5411</v>
      </c>
      <c r="B1636" s="154" t="s">
        <v>15303</v>
      </c>
      <c r="C1636" s="154" t="s">
        <v>25058</v>
      </c>
      <c r="D1636" s="154" t="s">
        <v>25059</v>
      </c>
      <c r="E1636" s="154" t="s">
        <v>14934</v>
      </c>
      <c r="F1636" s="154" t="s">
        <v>14935</v>
      </c>
      <c r="G1636" s="154" t="s">
        <v>25061</v>
      </c>
      <c r="H1636" s="154">
        <v>81354270843</v>
      </c>
      <c r="I1636" s="154" t="s">
        <v>5413</v>
      </c>
      <c r="K1636" s="154" t="s">
        <v>5413</v>
      </c>
      <c r="N1636" s="154" t="s">
        <v>19272</v>
      </c>
      <c r="O1636" s="154" t="s">
        <v>19273</v>
      </c>
      <c r="P1636" s="154" t="s">
        <v>14740</v>
      </c>
      <c r="Q1636" s="154" t="s">
        <v>25060</v>
      </c>
      <c r="R1636" s="154" t="s">
        <v>25060</v>
      </c>
      <c r="S1636" s="154" t="s">
        <v>25060</v>
      </c>
      <c r="T1636" s="154" t="s">
        <v>14797</v>
      </c>
      <c r="U1636" s="154">
        <v>7920439769</v>
      </c>
      <c r="V1636" s="154" t="s">
        <v>25060</v>
      </c>
      <c r="Z1636" s="154" t="s">
        <v>14745</v>
      </c>
      <c r="AC1636" s="154" t="s">
        <v>14746</v>
      </c>
      <c r="AE1636" s="154" t="s">
        <v>15226</v>
      </c>
      <c r="AF1636" s="154" t="s">
        <v>14748</v>
      </c>
    </row>
    <row r="1637" spans="1:32">
      <c r="A1637" s="154" t="s">
        <v>5702</v>
      </c>
      <c r="B1637" s="154" t="s">
        <v>14307</v>
      </c>
      <c r="C1637" s="154" t="s">
        <v>25062</v>
      </c>
      <c r="D1637" s="154" t="s">
        <v>5703</v>
      </c>
      <c r="E1637" s="154" t="s">
        <v>14934</v>
      </c>
      <c r="F1637" s="154" t="s">
        <v>14935</v>
      </c>
      <c r="G1637" s="154" t="s">
        <v>25064</v>
      </c>
      <c r="H1637" s="154" t="s">
        <v>5704</v>
      </c>
      <c r="I1637" s="154" t="s">
        <v>5705</v>
      </c>
      <c r="K1637" s="154" t="s">
        <v>5705</v>
      </c>
      <c r="N1637" s="154" t="s">
        <v>19272</v>
      </c>
      <c r="O1637" s="154" t="s">
        <v>19273</v>
      </c>
      <c r="P1637" s="154" t="s">
        <v>14740</v>
      </c>
      <c r="Q1637" s="154" t="s">
        <v>25063</v>
      </c>
      <c r="R1637" s="154" t="s">
        <v>1453</v>
      </c>
      <c r="S1637" s="154" t="s">
        <v>1453</v>
      </c>
      <c r="T1637" s="154" t="s">
        <v>14785</v>
      </c>
      <c r="U1637" s="154">
        <v>1370004783821</v>
      </c>
      <c r="V1637" s="154" t="s">
        <v>25063</v>
      </c>
      <c r="Z1637" s="154" t="s">
        <v>14745</v>
      </c>
      <c r="AC1637" s="154" t="s">
        <v>14746</v>
      </c>
      <c r="AE1637" s="154" t="s">
        <v>15226</v>
      </c>
      <c r="AF1637" s="154" t="s">
        <v>14748</v>
      </c>
    </row>
    <row r="1638" spans="1:32">
      <c r="A1638" s="154" t="s">
        <v>3642</v>
      </c>
      <c r="B1638" s="154" t="s">
        <v>14307</v>
      </c>
      <c r="C1638" s="154" t="s">
        <v>25065</v>
      </c>
      <c r="D1638" s="154" t="s">
        <v>25067</v>
      </c>
      <c r="E1638" s="154" t="s">
        <v>14934</v>
      </c>
      <c r="G1638" s="154" t="s">
        <v>14606</v>
      </c>
      <c r="H1638" s="154">
        <v>81915206804</v>
      </c>
      <c r="I1638" s="154" t="s">
        <v>3644</v>
      </c>
      <c r="J1638" s="154">
        <v>298323525</v>
      </c>
      <c r="K1638" s="154" t="s">
        <v>3644</v>
      </c>
      <c r="L1638" s="154" t="s">
        <v>25066</v>
      </c>
      <c r="N1638" s="154" t="s">
        <v>25068</v>
      </c>
      <c r="P1638" s="154" t="s">
        <v>14740</v>
      </c>
      <c r="Q1638" s="154" t="s">
        <v>25069</v>
      </c>
      <c r="T1638" s="154" t="s">
        <v>25070</v>
      </c>
      <c r="U1638" s="154">
        <v>1350005134927</v>
      </c>
      <c r="V1638" s="154" t="s">
        <v>25071</v>
      </c>
      <c r="W1638" s="154" t="s">
        <v>204</v>
      </c>
      <c r="X1638" s="154" t="s">
        <v>204</v>
      </c>
      <c r="Y1638" s="154" t="s">
        <v>204</v>
      </c>
      <c r="Z1638" s="154" t="s">
        <v>14745</v>
      </c>
      <c r="AA1638" s="154" t="s">
        <v>204</v>
      </c>
      <c r="AB1638" s="154" t="s">
        <v>204</v>
      </c>
      <c r="AC1638" s="154" t="s">
        <v>14746</v>
      </c>
    </row>
    <row r="1639" spans="1:32">
      <c r="A1639" s="154" t="s">
        <v>18259</v>
      </c>
      <c r="B1639" s="154" t="s">
        <v>16004</v>
      </c>
      <c r="C1639" s="154" t="s">
        <v>25072</v>
      </c>
      <c r="D1639" s="154" t="s">
        <v>25074</v>
      </c>
      <c r="E1639" s="154" t="s">
        <v>14466</v>
      </c>
      <c r="F1639" s="154" t="s">
        <v>23331</v>
      </c>
      <c r="G1639" s="154" t="s">
        <v>23332</v>
      </c>
      <c r="H1639" s="154" t="s">
        <v>25073</v>
      </c>
      <c r="N1639" s="154" t="s">
        <v>15821</v>
      </c>
      <c r="O1639" s="154" t="s">
        <v>15331</v>
      </c>
      <c r="P1639" s="154" t="s">
        <v>14740</v>
      </c>
      <c r="Q1639" s="154" t="s">
        <v>25075</v>
      </c>
      <c r="R1639" s="154">
        <v>0</v>
      </c>
      <c r="S1639" s="154">
        <v>0</v>
      </c>
      <c r="T1639" s="154" t="s">
        <v>25076</v>
      </c>
      <c r="U1639" s="154">
        <v>7055412795</v>
      </c>
      <c r="V1639" s="154" t="s">
        <v>25077</v>
      </c>
      <c r="Z1639" s="154" t="s">
        <v>14745</v>
      </c>
      <c r="AC1639" s="154" t="s">
        <v>14746</v>
      </c>
      <c r="AE1639" s="154" t="s">
        <v>14747</v>
      </c>
      <c r="AF1639" s="154" t="s">
        <v>14748</v>
      </c>
    </row>
    <row r="1640" spans="1:32">
      <c r="A1640" s="154" t="s">
        <v>4669</v>
      </c>
      <c r="B1640" s="154" t="s">
        <v>15303</v>
      </c>
      <c r="C1640" s="154" t="s">
        <v>25078</v>
      </c>
      <c r="D1640" s="154" t="s">
        <v>25080</v>
      </c>
      <c r="E1640" s="154" t="s">
        <v>14324</v>
      </c>
      <c r="F1640" s="154" t="s">
        <v>14401</v>
      </c>
      <c r="G1640" s="154" t="s">
        <v>14606</v>
      </c>
      <c r="H1640" s="154" t="s">
        <v>204</v>
      </c>
      <c r="I1640" s="154" t="s">
        <v>204</v>
      </c>
      <c r="J1640" s="154" t="s">
        <v>204</v>
      </c>
      <c r="K1640" s="154" t="s">
        <v>204</v>
      </c>
      <c r="L1640" s="154" t="s">
        <v>25079</v>
      </c>
      <c r="N1640" s="154" t="s">
        <v>15926</v>
      </c>
      <c r="P1640" s="154" t="s">
        <v>14740</v>
      </c>
      <c r="Q1640" s="154" t="s">
        <v>25081</v>
      </c>
      <c r="T1640" s="154" t="s">
        <v>20370</v>
      </c>
      <c r="U1640" s="154" t="s">
        <v>20370</v>
      </c>
      <c r="V1640" s="154" t="s">
        <v>20370</v>
      </c>
      <c r="W1640" s="154" t="s">
        <v>204</v>
      </c>
      <c r="X1640" s="154" t="s">
        <v>204</v>
      </c>
      <c r="Y1640" s="154" t="s">
        <v>204</v>
      </c>
      <c r="Z1640" s="154" t="s">
        <v>14745</v>
      </c>
      <c r="AA1640" s="154" t="s">
        <v>204</v>
      </c>
      <c r="AB1640" s="154" t="s">
        <v>204</v>
      </c>
      <c r="AC1640" s="154" t="s">
        <v>14746</v>
      </c>
      <c r="AE1640" s="154" t="s">
        <v>15226</v>
      </c>
      <c r="AF1640" s="154" t="s">
        <v>14748</v>
      </c>
    </row>
    <row r="1641" spans="1:32">
      <c r="A1641" s="154" t="s">
        <v>18260</v>
      </c>
      <c r="B1641" s="154" t="s">
        <v>14305</v>
      </c>
      <c r="C1641" s="154" t="s">
        <v>25082</v>
      </c>
      <c r="D1641" s="154" t="s">
        <v>25084</v>
      </c>
      <c r="E1641" s="154" t="s">
        <v>25086</v>
      </c>
      <c r="F1641" s="154" t="s">
        <v>14401</v>
      </c>
      <c r="G1641" s="154" t="s">
        <v>25087</v>
      </c>
      <c r="H1641" s="154" t="s">
        <v>25083</v>
      </c>
      <c r="N1641" s="154" t="s">
        <v>14804</v>
      </c>
      <c r="O1641" s="154" t="s">
        <v>15930</v>
      </c>
      <c r="P1641" s="154" t="s">
        <v>14740</v>
      </c>
      <c r="Q1641" s="154" t="s">
        <v>25085</v>
      </c>
      <c r="R1641" s="154">
        <v>0</v>
      </c>
      <c r="S1641" s="154">
        <v>0</v>
      </c>
      <c r="T1641" s="154" t="s">
        <v>19533</v>
      </c>
      <c r="U1641" s="154" t="s">
        <v>19533</v>
      </c>
      <c r="V1641" s="154" t="s">
        <v>19533</v>
      </c>
      <c r="Z1641" s="154" t="s">
        <v>14745</v>
      </c>
      <c r="AC1641" s="154" t="s">
        <v>14746</v>
      </c>
      <c r="AE1641" s="154" t="s">
        <v>14747</v>
      </c>
      <c r="AF1641" s="154" t="s">
        <v>14748</v>
      </c>
    </row>
    <row r="1642" spans="1:32">
      <c r="A1642" s="154" t="s">
        <v>756</v>
      </c>
      <c r="B1642" s="154" t="s">
        <v>14735</v>
      </c>
      <c r="C1642" s="154" t="s">
        <v>755</v>
      </c>
      <c r="E1642" s="154" t="s">
        <v>6</v>
      </c>
      <c r="G1642" s="154" t="s">
        <v>14606</v>
      </c>
      <c r="M1642" s="154" t="s">
        <v>6</v>
      </c>
      <c r="N1642" s="154" t="s">
        <v>25088</v>
      </c>
      <c r="P1642" s="154" t="s">
        <v>14740</v>
      </c>
      <c r="Q1642" s="154" t="s">
        <v>25089</v>
      </c>
      <c r="T1642" s="154" t="s">
        <v>6</v>
      </c>
      <c r="U1642" s="154" t="s">
        <v>6</v>
      </c>
      <c r="V1642" s="154" t="s">
        <v>6</v>
      </c>
      <c r="AC1642" s="154" t="s">
        <v>14746</v>
      </c>
    </row>
    <row r="1643" spans="1:32">
      <c r="A1643" s="154" t="s">
        <v>1705</v>
      </c>
      <c r="B1643" s="154" t="s">
        <v>16004</v>
      </c>
      <c r="C1643" s="154" t="s">
        <v>1704</v>
      </c>
      <c r="D1643" s="154" t="s">
        <v>1698</v>
      </c>
      <c r="E1643" s="154" t="s">
        <v>6</v>
      </c>
      <c r="G1643" s="154" t="s">
        <v>14606</v>
      </c>
      <c r="AC1643" s="154" t="s">
        <v>14746</v>
      </c>
    </row>
    <row r="1644" spans="1:32">
      <c r="A1644" s="154" t="s">
        <v>7969</v>
      </c>
      <c r="B1644" s="154" t="s">
        <v>14307</v>
      </c>
      <c r="C1644" s="154" t="s">
        <v>25090</v>
      </c>
      <c r="D1644" s="154" t="s">
        <v>7970</v>
      </c>
      <c r="E1644" s="154" t="s">
        <v>14641</v>
      </c>
      <c r="F1644" s="154" t="s">
        <v>16094</v>
      </c>
      <c r="H1644" s="154">
        <v>0</v>
      </c>
      <c r="N1644" s="154" t="s">
        <v>15771</v>
      </c>
      <c r="O1644" s="154" t="s">
        <v>14988</v>
      </c>
      <c r="P1644" s="154" t="s">
        <v>14740</v>
      </c>
      <c r="Q1644" s="154" t="s">
        <v>7968</v>
      </c>
      <c r="R1644" s="154">
        <v>0</v>
      </c>
      <c r="S1644" s="154">
        <v>0</v>
      </c>
      <c r="T1644" s="154" t="s">
        <v>25091</v>
      </c>
      <c r="U1644" s="154">
        <v>539401007262538</v>
      </c>
      <c r="V1644" s="154" t="s">
        <v>7968</v>
      </c>
      <c r="Z1644" s="154" t="s">
        <v>14745</v>
      </c>
      <c r="AC1644" s="154" t="s">
        <v>14746</v>
      </c>
      <c r="AE1644" s="154" t="s">
        <v>15226</v>
      </c>
      <c r="AF1644" s="154" t="s">
        <v>14748</v>
      </c>
    </row>
    <row r="1645" spans="1:32">
      <c r="A1645" s="154" t="s">
        <v>4813</v>
      </c>
      <c r="B1645" s="154" t="s">
        <v>15303</v>
      </c>
      <c r="C1645" s="154" t="s">
        <v>25092</v>
      </c>
      <c r="D1645" s="154" t="s">
        <v>4814</v>
      </c>
      <c r="E1645" s="154" t="s">
        <v>14324</v>
      </c>
      <c r="F1645" s="154" t="s">
        <v>14401</v>
      </c>
      <c r="G1645" s="154" t="s">
        <v>14606</v>
      </c>
      <c r="H1645" s="154" t="s">
        <v>4815</v>
      </c>
      <c r="I1645" s="154" t="s">
        <v>4816</v>
      </c>
      <c r="J1645" s="154" t="s">
        <v>4815</v>
      </c>
      <c r="K1645" s="154" t="s">
        <v>4816</v>
      </c>
      <c r="L1645" s="154" t="s">
        <v>25093</v>
      </c>
      <c r="N1645" s="154" t="s">
        <v>2273</v>
      </c>
      <c r="P1645" s="154" t="s">
        <v>14740</v>
      </c>
      <c r="Q1645" s="154" t="s">
        <v>25094</v>
      </c>
      <c r="R1645" s="154" t="s">
        <v>25095</v>
      </c>
      <c r="S1645" s="154" t="s">
        <v>25095</v>
      </c>
      <c r="T1645" s="154" t="s">
        <v>25096</v>
      </c>
      <c r="U1645" s="154" t="s">
        <v>25097</v>
      </c>
      <c r="V1645" s="154" t="s">
        <v>25095</v>
      </c>
      <c r="Z1645" s="154" t="s">
        <v>14745</v>
      </c>
      <c r="AC1645" s="154" t="s">
        <v>14746</v>
      </c>
      <c r="AE1645" s="154" t="s">
        <v>15226</v>
      </c>
      <c r="AF1645" s="154" t="s">
        <v>14748</v>
      </c>
    </row>
    <row r="1646" spans="1:32">
      <c r="A1646" s="154" t="s">
        <v>11092</v>
      </c>
      <c r="B1646" s="154" t="s">
        <v>16004</v>
      </c>
      <c r="C1646" s="154" t="s">
        <v>11091</v>
      </c>
      <c r="D1646" s="154" t="s">
        <v>11093</v>
      </c>
      <c r="E1646" s="154" t="s">
        <v>14704</v>
      </c>
      <c r="F1646" s="154" t="s">
        <v>14467</v>
      </c>
      <c r="G1646" s="154" t="s">
        <v>16953</v>
      </c>
      <c r="H1646" s="154" t="s">
        <v>11094</v>
      </c>
      <c r="N1646" s="154" t="s">
        <v>15249</v>
      </c>
      <c r="O1646" s="154" t="s">
        <v>14794</v>
      </c>
      <c r="P1646" s="154" t="s">
        <v>14740</v>
      </c>
      <c r="Q1646" s="154" t="s">
        <v>25098</v>
      </c>
      <c r="R1646" s="154">
        <v>0</v>
      </c>
      <c r="S1646" s="154">
        <v>0</v>
      </c>
      <c r="T1646" s="154" t="s">
        <v>14785</v>
      </c>
      <c r="U1646" s="154">
        <v>1670000897404</v>
      </c>
      <c r="V1646" s="154" t="s">
        <v>25099</v>
      </c>
      <c r="Z1646" s="154" t="s">
        <v>14745</v>
      </c>
      <c r="AC1646" s="154" t="s">
        <v>14746</v>
      </c>
      <c r="AE1646" s="154" t="s">
        <v>14747</v>
      </c>
      <c r="AF1646" s="154" t="s">
        <v>14748</v>
      </c>
    </row>
    <row r="1647" spans="1:32">
      <c r="A1647" s="154" t="s">
        <v>8596</v>
      </c>
      <c r="B1647" s="154" t="s">
        <v>14307</v>
      </c>
      <c r="C1647" s="154" t="s">
        <v>25100</v>
      </c>
      <c r="D1647" s="154" t="s">
        <v>8597</v>
      </c>
      <c r="E1647" s="154" t="s">
        <v>14934</v>
      </c>
      <c r="F1647" s="154" t="s">
        <v>15078</v>
      </c>
      <c r="H1647" s="154" t="s">
        <v>8598</v>
      </c>
      <c r="I1647" s="154" t="s">
        <v>8599</v>
      </c>
      <c r="K1647" s="154" t="s">
        <v>8599</v>
      </c>
      <c r="M1647" s="154" t="s">
        <v>25101</v>
      </c>
      <c r="N1647" s="154" t="s">
        <v>16668</v>
      </c>
      <c r="O1647" s="154" t="s">
        <v>14951</v>
      </c>
      <c r="P1647" s="154" t="s">
        <v>14740</v>
      </c>
      <c r="Q1647" s="154" t="s">
        <v>25102</v>
      </c>
      <c r="R1647" s="154">
        <v>0</v>
      </c>
      <c r="S1647" s="154">
        <v>0</v>
      </c>
      <c r="T1647" s="154" t="s">
        <v>14742</v>
      </c>
      <c r="U1647" s="154">
        <v>1410012744462</v>
      </c>
      <c r="V1647" s="154" t="s">
        <v>8595</v>
      </c>
      <c r="W1647" s="154">
        <v>0</v>
      </c>
      <c r="X1647" s="154">
        <v>0</v>
      </c>
      <c r="Y1647" s="154">
        <v>0</v>
      </c>
      <c r="Z1647" s="154" t="s">
        <v>14745</v>
      </c>
      <c r="AC1647" s="154" t="s">
        <v>14746</v>
      </c>
      <c r="AE1647" s="154" t="s">
        <v>15226</v>
      </c>
      <c r="AF1647" s="154" t="s">
        <v>14748</v>
      </c>
    </row>
    <row r="1648" spans="1:32">
      <c r="A1648" s="154" t="s">
        <v>15690</v>
      </c>
      <c r="B1648" s="154" t="s">
        <v>15303</v>
      </c>
      <c r="C1648" s="154" t="s">
        <v>15691</v>
      </c>
      <c r="D1648" s="154" t="s">
        <v>15692</v>
      </c>
      <c r="E1648" s="154" t="s">
        <v>15693</v>
      </c>
      <c r="F1648" s="154" t="s">
        <v>15363</v>
      </c>
      <c r="G1648" s="154" t="s">
        <v>15694</v>
      </c>
      <c r="H1648" s="154" t="s">
        <v>15695</v>
      </c>
      <c r="I1648" s="154" t="s">
        <v>1453</v>
      </c>
      <c r="J1648" s="154" t="s">
        <v>1453</v>
      </c>
      <c r="K1648" s="154" t="s">
        <v>1453</v>
      </c>
      <c r="N1648" s="154" t="s">
        <v>14738</v>
      </c>
      <c r="O1648" s="154" t="s">
        <v>14739</v>
      </c>
      <c r="P1648" s="154" t="s">
        <v>14740</v>
      </c>
      <c r="Q1648" s="154" t="s">
        <v>15691</v>
      </c>
      <c r="R1648" s="154" t="s">
        <v>1453</v>
      </c>
      <c r="S1648" s="154" t="s">
        <v>1453</v>
      </c>
      <c r="T1648" s="154" t="s">
        <v>14869</v>
      </c>
      <c r="U1648" s="154">
        <v>493801013361531</v>
      </c>
      <c r="V1648" s="154" t="s">
        <v>15691</v>
      </c>
      <c r="W1648" s="154" t="s">
        <v>1453</v>
      </c>
      <c r="X1648" s="154" t="s">
        <v>1453</v>
      </c>
      <c r="Y1648" s="154" t="s">
        <v>1453</v>
      </c>
      <c r="Z1648" s="154" t="s">
        <v>14745</v>
      </c>
      <c r="AA1648" s="154" t="s">
        <v>1453</v>
      </c>
      <c r="AB1648" s="154" t="s">
        <v>1453</v>
      </c>
      <c r="AC1648" s="154" t="s">
        <v>14746</v>
      </c>
      <c r="AE1648" s="154" t="s">
        <v>14747</v>
      </c>
      <c r="AF1648" s="154" t="s">
        <v>14748</v>
      </c>
    </row>
    <row r="1649" spans="1:32">
      <c r="A1649" s="154" t="s">
        <v>3507</v>
      </c>
      <c r="B1649" s="154" t="s">
        <v>15303</v>
      </c>
      <c r="C1649" s="154" t="s">
        <v>25103</v>
      </c>
      <c r="D1649" s="154" t="s">
        <v>3508</v>
      </c>
      <c r="E1649" s="154" t="s">
        <v>15392</v>
      </c>
      <c r="G1649" s="154" t="s">
        <v>14606</v>
      </c>
      <c r="H1649" s="154" t="s">
        <v>3509</v>
      </c>
      <c r="J1649" s="154" t="s">
        <v>3510</v>
      </c>
      <c r="L1649" s="154" t="s">
        <v>25104</v>
      </c>
      <c r="N1649" s="154" t="s">
        <v>15792</v>
      </c>
      <c r="P1649" s="154" t="s">
        <v>14740</v>
      </c>
      <c r="Q1649" s="154" t="s">
        <v>25105</v>
      </c>
      <c r="T1649" s="154" t="s">
        <v>25106</v>
      </c>
      <c r="U1649" s="154" t="s">
        <v>25107</v>
      </c>
      <c r="V1649" s="154" t="s">
        <v>25108</v>
      </c>
      <c r="Z1649" s="154" t="s">
        <v>14745</v>
      </c>
      <c r="AC1649" s="154" t="s">
        <v>14746</v>
      </c>
    </row>
    <row r="1650" spans="1:32">
      <c r="A1650" s="154" t="s">
        <v>6057</v>
      </c>
      <c r="B1650" s="154" t="s">
        <v>15303</v>
      </c>
      <c r="C1650" s="154" t="s">
        <v>25109</v>
      </c>
      <c r="D1650" s="154" t="s">
        <v>6058</v>
      </c>
      <c r="E1650" s="154" t="s">
        <v>14704</v>
      </c>
      <c r="F1650" s="154" t="s">
        <v>19067</v>
      </c>
      <c r="H1650" s="154" t="s">
        <v>6059</v>
      </c>
      <c r="N1650" s="154" t="s">
        <v>19297</v>
      </c>
      <c r="O1650" s="154" t="s">
        <v>19298</v>
      </c>
      <c r="P1650" s="154" t="s">
        <v>14740</v>
      </c>
      <c r="Q1650" s="154" t="s">
        <v>25105</v>
      </c>
      <c r="R1650" s="154">
        <v>0</v>
      </c>
      <c r="S1650" s="154">
        <v>0</v>
      </c>
      <c r="T1650" s="154" t="s">
        <v>14785</v>
      </c>
      <c r="U1650" s="154" t="s">
        <v>25110</v>
      </c>
      <c r="V1650" s="154" t="s">
        <v>6056</v>
      </c>
      <c r="Z1650" s="154" t="s">
        <v>14745</v>
      </c>
      <c r="AC1650" s="154" t="s">
        <v>14746</v>
      </c>
      <c r="AE1650" s="154" t="s">
        <v>15226</v>
      </c>
      <c r="AF1650" s="154" t="s">
        <v>14748</v>
      </c>
    </row>
    <row r="1651" spans="1:32">
      <c r="A1651" s="154" t="s">
        <v>1723</v>
      </c>
      <c r="B1651" s="154" t="s">
        <v>14307</v>
      </c>
      <c r="C1651" s="154" t="s">
        <v>25111</v>
      </c>
      <c r="D1651" s="154" t="s">
        <v>1724</v>
      </c>
      <c r="E1651" s="154" t="s">
        <v>14934</v>
      </c>
      <c r="F1651" s="154" t="s">
        <v>15222</v>
      </c>
      <c r="G1651" s="154" t="s">
        <v>14606</v>
      </c>
      <c r="H1651" s="154">
        <v>83120517727</v>
      </c>
      <c r="L1651" s="154" t="s">
        <v>25112</v>
      </c>
      <c r="M1651" s="154" t="s">
        <v>15943</v>
      </c>
      <c r="N1651" s="154" t="s">
        <v>469</v>
      </c>
      <c r="P1651" s="154" t="s">
        <v>14740</v>
      </c>
      <c r="Q1651" s="154" t="s">
        <v>1722</v>
      </c>
      <c r="T1651" s="154" t="s">
        <v>14797</v>
      </c>
      <c r="U1651" s="154" t="s">
        <v>1722</v>
      </c>
      <c r="V1651" s="154">
        <v>81076358</v>
      </c>
      <c r="AC1651" s="154" t="s">
        <v>15226</v>
      </c>
    </row>
    <row r="1652" spans="1:32">
      <c r="A1652" s="154" t="s">
        <v>18261</v>
      </c>
      <c r="B1652" s="154" t="s">
        <v>14307</v>
      </c>
      <c r="C1652" s="154" t="s">
        <v>25113</v>
      </c>
      <c r="D1652" s="154" t="s">
        <v>25114</v>
      </c>
      <c r="E1652" s="154" t="s">
        <v>14934</v>
      </c>
      <c r="F1652" s="154" t="s">
        <v>14935</v>
      </c>
      <c r="G1652" s="154" t="s">
        <v>25116</v>
      </c>
      <c r="H1652" s="154">
        <v>81228827904</v>
      </c>
      <c r="I1652" s="154" t="s">
        <v>1453</v>
      </c>
      <c r="J1652" s="154" t="s">
        <v>1453</v>
      </c>
      <c r="K1652" s="154" t="s">
        <v>1453</v>
      </c>
      <c r="M1652" s="154" t="s">
        <v>1453</v>
      </c>
      <c r="N1652" s="154" t="s">
        <v>18970</v>
      </c>
      <c r="O1652" s="154" t="s">
        <v>14951</v>
      </c>
      <c r="P1652" s="154" t="s">
        <v>14795</v>
      </c>
      <c r="Q1652" s="154" t="s">
        <v>25113</v>
      </c>
      <c r="R1652" s="154" t="s">
        <v>1453</v>
      </c>
      <c r="S1652" s="154" t="s">
        <v>1453</v>
      </c>
      <c r="T1652" s="154" t="s">
        <v>14850</v>
      </c>
      <c r="U1652" s="154">
        <v>778701013964539</v>
      </c>
      <c r="V1652" s="154" t="s">
        <v>25115</v>
      </c>
      <c r="W1652" s="154" t="s">
        <v>1453</v>
      </c>
      <c r="X1652" s="154" t="s">
        <v>1453</v>
      </c>
      <c r="Y1652" s="154" t="s">
        <v>1453</v>
      </c>
      <c r="Z1652" s="154" t="s">
        <v>14745</v>
      </c>
      <c r="AA1652" s="154" t="s">
        <v>1453</v>
      </c>
      <c r="AB1652" s="154" t="s">
        <v>1453</v>
      </c>
      <c r="AC1652" s="154" t="s">
        <v>14746</v>
      </c>
      <c r="AE1652" s="154" t="s">
        <v>14747</v>
      </c>
      <c r="AF1652" s="154" t="s">
        <v>14748</v>
      </c>
    </row>
    <row r="1653" spans="1:32">
      <c r="A1653" s="154" t="s">
        <v>8894</v>
      </c>
      <c r="B1653" s="154" t="s">
        <v>14307</v>
      </c>
      <c r="C1653" s="154" t="s">
        <v>25117</v>
      </c>
      <c r="D1653" s="154" t="s">
        <v>8895</v>
      </c>
      <c r="E1653" s="154" t="s">
        <v>14934</v>
      </c>
      <c r="F1653" s="154" t="s">
        <v>14935</v>
      </c>
      <c r="G1653" s="154" t="s">
        <v>25120</v>
      </c>
      <c r="H1653" s="154" t="s">
        <v>8896</v>
      </c>
      <c r="N1653" s="154" t="s">
        <v>15231</v>
      </c>
      <c r="O1653" s="154" t="s">
        <v>14988</v>
      </c>
      <c r="P1653" s="154" t="s">
        <v>14740</v>
      </c>
      <c r="Q1653" s="154" t="s">
        <v>8893</v>
      </c>
      <c r="R1653" s="154" t="s">
        <v>8893</v>
      </c>
      <c r="S1653" s="154" t="s">
        <v>8893</v>
      </c>
      <c r="T1653" s="154" t="s">
        <v>19051</v>
      </c>
      <c r="U1653" s="154" t="s">
        <v>25118</v>
      </c>
      <c r="V1653" s="154" t="s">
        <v>8893</v>
      </c>
      <c r="Z1653" s="154" t="s">
        <v>14745</v>
      </c>
      <c r="AC1653" s="154" t="s">
        <v>14746</v>
      </c>
      <c r="AD1653" s="154" t="s">
        <v>25119</v>
      </c>
      <c r="AE1653" s="154" t="s">
        <v>14746</v>
      </c>
      <c r="AF1653" s="154" t="s">
        <v>16903</v>
      </c>
    </row>
    <row r="1654" spans="1:32">
      <c r="A1654" s="154" t="s">
        <v>16530</v>
      </c>
      <c r="B1654" s="154" t="s">
        <v>16004</v>
      </c>
      <c r="C1654" s="154" t="s">
        <v>16531</v>
      </c>
      <c r="D1654" s="154" t="s">
        <v>16532</v>
      </c>
      <c r="E1654" s="154" t="s">
        <v>14333</v>
      </c>
      <c r="F1654" s="154" t="s">
        <v>14325</v>
      </c>
      <c r="G1654" s="154" t="s">
        <v>16533</v>
      </c>
      <c r="H1654" s="154" t="s">
        <v>16534</v>
      </c>
      <c r="I1654" s="154" t="s">
        <v>16535</v>
      </c>
      <c r="J1654" s="154" t="s">
        <v>1453</v>
      </c>
      <c r="K1654" s="154" t="s">
        <v>16535</v>
      </c>
      <c r="N1654" s="154" t="s">
        <v>15129</v>
      </c>
      <c r="O1654" s="154" t="s">
        <v>14794</v>
      </c>
      <c r="P1654" s="154" t="s">
        <v>14740</v>
      </c>
      <c r="Q1654" s="154" t="s">
        <v>16536</v>
      </c>
      <c r="R1654" s="154" t="s">
        <v>1453</v>
      </c>
      <c r="S1654" s="154" t="s">
        <v>1453</v>
      </c>
      <c r="T1654" s="154" t="s">
        <v>15351</v>
      </c>
      <c r="U1654" s="154" t="s">
        <v>1453</v>
      </c>
      <c r="V1654" s="154" t="s">
        <v>1453</v>
      </c>
      <c r="W1654" s="154" t="s">
        <v>1453</v>
      </c>
      <c r="X1654" s="154" t="s">
        <v>1453</v>
      </c>
      <c r="Y1654" s="154" t="s">
        <v>1453</v>
      </c>
      <c r="Z1654" s="154" t="s">
        <v>14745</v>
      </c>
      <c r="AA1654" s="154" t="s">
        <v>1453</v>
      </c>
      <c r="AB1654" s="154" t="s">
        <v>1453</v>
      </c>
      <c r="AC1654" s="154" t="s">
        <v>14746</v>
      </c>
      <c r="AD1654" s="154" t="s">
        <v>16537</v>
      </c>
      <c r="AE1654" s="154" t="s">
        <v>14755</v>
      </c>
      <c r="AF1654" s="154" t="s">
        <v>14748</v>
      </c>
    </row>
    <row r="1655" spans="1:32">
      <c r="A1655" s="154" t="s">
        <v>3331</v>
      </c>
      <c r="B1655" s="154" t="s">
        <v>15303</v>
      </c>
      <c r="C1655" s="154" t="s">
        <v>25121</v>
      </c>
      <c r="D1655" s="154" t="s">
        <v>3332</v>
      </c>
      <c r="E1655" s="154" t="s">
        <v>14333</v>
      </c>
      <c r="G1655" s="154" t="s">
        <v>14606</v>
      </c>
      <c r="H1655" s="154">
        <v>81256571856</v>
      </c>
      <c r="I1655" s="154" t="s">
        <v>3140</v>
      </c>
      <c r="J1655" s="154">
        <v>81256571856</v>
      </c>
      <c r="K1655" s="154" t="s">
        <v>3140</v>
      </c>
      <c r="N1655" s="154" t="s">
        <v>18958</v>
      </c>
      <c r="P1655" s="154" t="s">
        <v>14740</v>
      </c>
      <c r="Q1655" s="154" t="s">
        <v>3330</v>
      </c>
      <c r="T1655" s="154" t="s">
        <v>24846</v>
      </c>
      <c r="U1655" s="154">
        <v>8521000946</v>
      </c>
      <c r="V1655" s="154" t="s">
        <v>25122</v>
      </c>
      <c r="W1655" s="154" t="s">
        <v>3140</v>
      </c>
      <c r="X1655" s="154" t="s">
        <v>3140</v>
      </c>
      <c r="Y1655" s="154">
        <v>0</v>
      </c>
      <c r="Z1655" s="154" t="s">
        <v>14745</v>
      </c>
      <c r="AB1655" s="154">
        <v>10</v>
      </c>
      <c r="AC1655" s="154" t="s">
        <v>14746</v>
      </c>
    </row>
    <row r="1656" spans="1:32">
      <c r="A1656" s="154" t="s">
        <v>7834</v>
      </c>
      <c r="B1656" s="154" t="s">
        <v>14307</v>
      </c>
      <c r="C1656" s="154" t="s">
        <v>25123</v>
      </c>
      <c r="D1656" s="154" t="s">
        <v>7835</v>
      </c>
      <c r="E1656" s="154" t="s">
        <v>14934</v>
      </c>
      <c r="F1656" s="154" t="s">
        <v>15222</v>
      </c>
      <c r="H1656" s="154">
        <v>0</v>
      </c>
      <c r="N1656" s="154" t="s">
        <v>25124</v>
      </c>
      <c r="O1656" s="154" t="s">
        <v>19298</v>
      </c>
      <c r="P1656" s="154" t="s">
        <v>14740</v>
      </c>
      <c r="Q1656" s="154" t="s">
        <v>7833</v>
      </c>
      <c r="R1656" s="154">
        <v>0</v>
      </c>
      <c r="S1656" s="154">
        <v>0</v>
      </c>
      <c r="T1656" s="154" t="s">
        <v>14850</v>
      </c>
      <c r="U1656" s="154">
        <v>349901031211537</v>
      </c>
      <c r="V1656" s="154" t="s">
        <v>25125</v>
      </c>
      <c r="Z1656" s="154" t="s">
        <v>14745</v>
      </c>
      <c r="AC1656" s="154" t="s">
        <v>14746</v>
      </c>
      <c r="AE1656" s="154" t="s">
        <v>15226</v>
      </c>
      <c r="AF1656" s="154" t="s">
        <v>14748</v>
      </c>
    </row>
    <row r="1657" spans="1:32">
      <c r="A1657" s="154" t="s">
        <v>13272</v>
      </c>
      <c r="B1657" s="154" t="s">
        <v>15303</v>
      </c>
      <c r="C1657" s="154" t="s">
        <v>13271</v>
      </c>
      <c r="D1657" s="154" t="s">
        <v>13273</v>
      </c>
      <c r="E1657" s="154" t="s">
        <v>14704</v>
      </c>
      <c r="F1657" s="154" t="s">
        <v>14667</v>
      </c>
      <c r="G1657" s="154" t="s">
        <v>25128</v>
      </c>
      <c r="H1657" s="154" t="s">
        <v>13274</v>
      </c>
      <c r="N1657" s="154" t="s">
        <v>20821</v>
      </c>
      <c r="O1657" s="154" t="s">
        <v>18741</v>
      </c>
      <c r="P1657" s="154" t="s">
        <v>14740</v>
      </c>
      <c r="Q1657" s="154" t="s">
        <v>25126</v>
      </c>
      <c r="R1657" s="154">
        <v>0</v>
      </c>
      <c r="S1657" s="154">
        <v>0</v>
      </c>
      <c r="T1657" s="154" t="s">
        <v>14850</v>
      </c>
      <c r="U1657" s="154">
        <v>497201015403531</v>
      </c>
      <c r="V1657" s="154" t="s">
        <v>25127</v>
      </c>
      <c r="Z1657" s="154" t="s">
        <v>14745</v>
      </c>
      <c r="AC1657" s="154" t="s">
        <v>14746</v>
      </c>
      <c r="AE1657" s="154" t="s">
        <v>14747</v>
      </c>
      <c r="AF1657" s="154" t="s">
        <v>14748</v>
      </c>
    </row>
    <row r="1658" spans="1:32">
      <c r="A1658" s="154" t="s">
        <v>6750</v>
      </c>
      <c r="B1658" s="154" t="s">
        <v>15303</v>
      </c>
      <c r="C1658" s="154" t="s">
        <v>25129</v>
      </c>
      <c r="D1658" s="154" t="s">
        <v>6751</v>
      </c>
      <c r="E1658" s="154" t="s">
        <v>14466</v>
      </c>
      <c r="F1658" s="154" t="s">
        <v>19067</v>
      </c>
      <c r="G1658" s="154" t="s">
        <v>25131</v>
      </c>
      <c r="H1658" s="154">
        <v>81215369256</v>
      </c>
      <c r="J1658" s="154">
        <v>81215369256</v>
      </c>
      <c r="N1658" s="154" t="s">
        <v>19556</v>
      </c>
      <c r="O1658" s="154" t="s">
        <v>14988</v>
      </c>
      <c r="P1658" s="154" t="s">
        <v>14740</v>
      </c>
      <c r="Q1658" s="154" t="s">
        <v>6749</v>
      </c>
      <c r="R1658" s="154" t="s">
        <v>6749</v>
      </c>
      <c r="S1658" s="154" t="s">
        <v>6749</v>
      </c>
      <c r="T1658" s="154" t="s">
        <v>14850</v>
      </c>
      <c r="U1658" s="154" t="s">
        <v>25130</v>
      </c>
      <c r="V1658" s="154" t="s">
        <v>6749</v>
      </c>
      <c r="Z1658" s="154" t="s">
        <v>14745</v>
      </c>
      <c r="AC1658" s="154" t="s">
        <v>14746</v>
      </c>
      <c r="AE1658" s="154" t="s">
        <v>15226</v>
      </c>
      <c r="AF1658" s="154" t="s">
        <v>14748</v>
      </c>
    </row>
    <row r="1659" spans="1:32">
      <c r="A1659" s="154" t="s">
        <v>11793</v>
      </c>
      <c r="B1659" s="154" t="s">
        <v>15303</v>
      </c>
      <c r="C1659" s="154" t="s">
        <v>11792</v>
      </c>
      <c r="D1659" s="154" t="s">
        <v>11794</v>
      </c>
      <c r="E1659" s="154" t="s">
        <v>14704</v>
      </c>
      <c r="F1659" s="154" t="s">
        <v>14467</v>
      </c>
      <c r="G1659" s="154" t="s">
        <v>25134</v>
      </c>
      <c r="H1659" s="154" t="s">
        <v>11795</v>
      </c>
      <c r="N1659" s="154" t="s">
        <v>18682</v>
      </c>
      <c r="O1659" s="154" t="s">
        <v>18683</v>
      </c>
      <c r="P1659" s="154" t="s">
        <v>14740</v>
      </c>
      <c r="Q1659" s="154" t="s">
        <v>25132</v>
      </c>
      <c r="R1659" s="154">
        <v>0</v>
      </c>
      <c r="S1659" s="154">
        <v>0</v>
      </c>
      <c r="T1659" s="154" t="s">
        <v>14907</v>
      </c>
      <c r="U1659" s="154">
        <v>530154093</v>
      </c>
      <c r="V1659" s="154" t="s">
        <v>25133</v>
      </c>
      <c r="Z1659" s="154" t="s">
        <v>14745</v>
      </c>
      <c r="AC1659" s="154" t="s">
        <v>14746</v>
      </c>
      <c r="AE1659" s="154" t="s">
        <v>14747</v>
      </c>
      <c r="AF1659" s="154" t="s">
        <v>14748</v>
      </c>
    </row>
    <row r="1660" spans="1:32">
      <c r="A1660" s="154" t="s">
        <v>18262</v>
      </c>
      <c r="B1660" s="154" t="s">
        <v>15303</v>
      </c>
      <c r="C1660" s="154" t="s">
        <v>25135</v>
      </c>
      <c r="D1660" s="154" t="s">
        <v>25136</v>
      </c>
      <c r="E1660" s="154" t="s">
        <v>25138</v>
      </c>
      <c r="F1660" s="154" t="s">
        <v>25139</v>
      </c>
      <c r="G1660" s="154" t="s">
        <v>25139</v>
      </c>
      <c r="H1660" s="154">
        <v>8112645188</v>
      </c>
      <c r="I1660" s="154" t="s">
        <v>1453</v>
      </c>
      <c r="J1660" s="154" t="s">
        <v>1453</v>
      </c>
      <c r="K1660" s="154" t="s">
        <v>1453</v>
      </c>
      <c r="M1660" s="154" t="s">
        <v>1453</v>
      </c>
      <c r="N1660" s="154" t="s">
        <v>14860</v>
      </c>
      <c r="O1660" s="154" t="s">
        <v>14804</v>
      </c>
      <c r="P1660" s="154" t="s">
        <v>14795</v>
      </c>
      <c r="Q1660" s="154" t="s">
        <v>25137</v>
      </c>
      <c r="R1660" s="154" t="s">
        <v>1453</v>
      </c>
      <c r="S1660" s="154" t="s">
        <v>1453</v>
      </c>
      <c r="T1660" s="154" t="s">
        <v>14850</v>
      </c>
      <c r="U1660" s="154">
        <v>599001027283532</v>
      </c>
      <c r="V1660" s="154" t="s">
        <v>25137</v>
      </c>
      <c r="W1660" s="154" t="s">
        <v>1453</v>
      </c>
      <c r="X1660" s="154" t="s">
        <v>1453</v>
      </c>
      <c r="Z1660" s="154" t="s">
        <v>14745</v>
      </c>
      <c r="AA1660" s="154" t="s">
        <v>1453</v>
      </c>
      <c r="AB1660" s="154" t="s">
        <v>1453</v>
      </c>
      <c r="AC1660" s="154" t="s">
        <v>14746</v>
      </c>
      <c r="AE1660" s="154" t="s">
        <v>14747</v>
      </c>
      <c r="AF1660" s="154" t="s">
        <v>14748</v>
      </c>
    </row>
    <row r="1661" spans="1:32">
      <c r="A1661" s="154" t="s">
        <v>1470</v>
      </c>
      <c r="B1661" s="154" t="s">
        <v>14735</v>
      </c>
      <c r="C1661" s="154" t="s">
        <v>25140</v>
      </c>
      <c r="D1661" s="154" t="s">
        <v>1471</v>
      </c>
      <c r="E1661" s="154" t="s">
        <v>14934</v>
      </c>
      <c r="F1661" s="154" t="s">
        <v>18814</v>
      </c>
      <c r="G1661" s="154" t="s">
        <v>14606</v>
      </c>
      <c r="H1661" s="154" t="s">
        <v>1472</v>
      </c>
      <c r="J1661" s="154" t="s">
        <v>1472</v>
      </c>
      <c r="N1661" s="154" t="s">
        <v>469</v>
      </c>
      <c r="P1661" s="154" t="s">
        <v>14740</v>
      </c>
      <c r="Q1661" s="154" t="s">
        <v>25141</v>
      </c>
      <c r="T1661" s="154" t="s">
        <v>25142</v>
      </c>
      <c r="U1661" s="154" t="s">
        <v>25143</v>
      </c>
      <c r="V1661" s="154" t="s">
        <v>25144</v>
      </c>
      <c r="AC1661" s="154" t="s">
        <v>14746</v>
      </c>
    </row>
    <row r="1662" spans="1:32">
      <c r="A1662" s="154" t="s">
        <v>6868</v>
      </c>
      <c r="B1662" s="154" t="s">
        <v>15303</v>
      </c>
      <c r="C1662" s="154" t="s">
        <v>25145</v>
      </c>
      <c r="D1662" s="154" t="s">
        <v>6869</v>
      </c>
      <c r="E1662" s="154" t="s">
        <v>15693</v>
      </c>
      <c r="F1662" s="154" t="s">
        <v>14401</v>
      </c>
      <c r="H1662" s="154" t="s">
        <v>6870</v>
      </c>
      <c r="N1662" s="154" t="s">
        <v>22353</v>
      </c>
      <c r="O1662" s="154" t="s">
        <v>19298</v>
      </c>
      <c r="P1662" s="154" t="s">
        <v>14740</v>
      </c>
      <c r="Q1662" s="154" t="s">
        <v>6867</v>
      </c>
      <c r="R1662" s="154">
        <v>0</v>
      </c>
      <c r="S1662" s="154">
        <v>0</v>
      </c>
      <c r="T1662" s="154" t="s">
        <v>25146</v>
      </c>
      <c r="U1662" s="154">
        <v>502020101213</v>
      </c>
      <c r="V1662" s="154" t="s">
        <v>25147</v>
      </c>
      <c r="Z1662" s="154" t="s">
        <v>14745</v>
      </c>
      <c r="AC1662" s="154" t="s">
        <v>14746</v>
      </c>
      <c r="AE1662" s="154" t="s">
        <v>15226</v>
      </c>
      <c r="AF1662" s="154" t="s">
        <v>14748</v>
      </c>
    </row>
    <row r="1663" spans="1:32">
      <c r="A1663" s="154" t="s">
        <v>5838</v>
      </c>
      <c r="B1663" s="154" t="s">
        <v>15303</v>
      </c>
      <c r="C1663" s="154" t="s">
        <v>25148</v>
      </c>
      <c r="D1663" s="154" t="s">
        <v>5839</v>
      </c>
      <c r="E1663" s="154" t="s">
        <v>14466</v>
      </c>
      <c r="F1663" s="154" t="s">
        <v>19067</v>
      </c>
      <c r="H1663" s="154">
        <v>85652282858</v>
      </c>
      <c r="N1663" s="154" t="s">
        <v>19260</v>
      </c>
      <c r="O1663" s="154" t="s">
        <v>16231</v>
      </c>
      <c r="P1663" s="154" t="s">
        <v>14740</v>
      </c>
      <c r="Q1663" s="154" t="s">
        <v>25149</v>
      </c>
      <c r="R1663" s="154">
        <v>0</v>
      </c>
      <c r="S1663" s="154">
        <v>0</v>
      </c>
      <c r="T1663" s="154" t="s">
        <v>14785</v>
      </c>
      <c r="U1663" s="154">
        <v>310005558641</v>
      </c>
      <c r="V1663" s="154" t="s">
        <v>25150</v>
      </c>
      <c r="Z1663" s="154" t="s">
        <v>14745</v>
      </c>
      <c r="AC1663" s="154" t="s">
        <v>14746</v>
      </c>
      <c r="AE1663" s="154" t="s">
        <v>15226</v>
      </c>
      <c r="AF1663" s="154" t="s">
        <v>14748</v>
      </c>
    </row>
    <row r="1664" spans="1:32">
      <c r="A1664" s="154" t="s">
        <v>12468</v>
      </c>
      <c r="B1664" s="154" t="s">
        <v>14307</v>
      </c>
      <c r="C1664" s="154" t="s">
        <v>12467</v>
      </c>
      <c r="D1664" s="154" t="s">
        <v>12469</v>
      </c>
      <c r="E1664" s="154" t="s">
        <v>14934</v>
      </c>
      <c r="F1664" s="154" t="s">
        <v>14935</v>
      </c>
      <c r="G1664" s="154" t="s">
        <v>25152</v>
      </c>
      <c r="H1664" s="154">
        <v>81327853811</v>
      </c>
      <c r="N1664" s="154" t="s">
        <v>18740</v>
      </c>
      <c r="O1664" s="154" t="s">
        <v>18741</v>
      </c>
      <c r="P1664" s="154" t="s">
        <v>14740</v>
      </c>
      <c r="Q1664" s="154" t="s">
        <v>25151</v>
      </c>
      <c r="R1664" s="154">
        <v>0</v>
      </c>
      <c r="S1664" s="154">
        <v>0</v>
      </c>
      <c r="T1664" s="154" t="s">
        <v>14850</v>
      </c>
      <c r="U1664" s="154">
        <v>507501012776534</v>
      </c>
      <c r="V1664" s="154" t="s">
        <v>12467</v>
      </c>
      <c r="Z1664" s="154" t="s">
        <v>14745</v>
      </c>
      <c r="AC1664" s="154" t="s">
        <v>14746</v>
      </c>
      <c r="AE1664" s="154" t="s">
        <v>14747</v>
      </c>
      <c r="AF1664" s="154" t="s">
        <v>14748</v>
      </c>
    </row>
    <row r="1665" spans="1:32">
      <c r="A1665" s="154" t="s">
        <v>13225</v>
      </c>
      <c r="B1665" s="154" t="s">
        <v>15303</v>
      </c>
      <c r="C1665" s="154" t="s">
        <v>13224</v>
      </c>
      <c r="D1665" s="154" t="s">
        <v>13226</v>
      </c>
      <c r="E1665" s="154" t="s">
        <v>14466</v>
      </c>
      <c r="F1665" s="154" t="s">
        <v>14667</v>
      </c>
      <c r="H1665" s="154">
        <v>0</v>
      </c>
      <c r="N1665" s="154" t="s">
        <v>14832</v>
      </c>
      <c r="O1665" s="154" t="s">
        <v>14833</v>
      </c>
      <c r="P1665" s="154" t="s">
        <v>14740</v>
      </c>
      <c r="Q1665" s="154" t="s">
        <v>25153</v>
      </c>
      <c r="R1665" s="154">
        <v>0</v>
      </c>
      <c r="S1665" s="154">
        <v>0</v>
      </c>
      <c r="T1665" s="154" t="s">
        <v>14797</v>
      </c>
      <c r="U1665" s="154">
        <v>7125313400</v>
      </c>
      <c r="V1665" s="154" t="s">
        <v>13013</v>
      </c>
      <c r="Z1665" s="154" t="s">
        <v>14745</v>
      </c>
      <c r="AC1665" s="154" t="s">
        <v>14746</v>
      </c>
      <c r="AE1665" s="154" t="s">
        <v>14747</v>
      </c>
      <c r="AF1665" s="154" t="s">
        <v>14748</v>
      </c>
    </row>
    <row r="1666" spans="1:32">
      <c r="A1666" s="154" t="s">
        <v>13079</v>
      </c>
      <c r="B1666" s="154" t="s">
        <v>14307</v>
      </c>
      <c r="C1666" s="154" t="s">
        <v>13078</v>
      </c>
      <c r="D1666" s="154" t="s">
        <v>13080</v>
      </c>
      <c r="E1666" s="154" t="s">
        <v>14934</v>
      </c>
      <c r="F1666" s="154" t="s">
        <v>18771</v>
      </c>
      <c r="G1666" s="154" t="s">
        <v>25154</v>
      </c>
      <c r="H1666" s="154">
        <v>0</v>
      </c>
      <c r="N1666" s="154" t="s">
        <v>14832</v>
      </c>
      <c r="O1666" s="154" t="s">
        <v>14833</v>
      </c>
      <c r="P1666" s="154" t="s">
        <v>14740</v>
      </c>
      <c r="Q1666" s="154" t="s">
        <v>13085</v>
      </c>
      <c r="R1666" s="154">
        <v>0</v>
      </c>
      <c r="S1666" s="154">
        <v>0</v>
      </c>
      <c r="T1666" s="154" t="s">
        <v>14797</v>
      </c>
      <c r="U1666" s="154">
        <v>7125421539</v>
      </c>
      <c r="V1666" s="154" t="s">
        <v>13085</v>
      </c>
      <c r="Z1666" s="154" t="s">
        <v>14745</v>
      </c>
      <c r="AC1666" s="154" t="s">
        <v>14746</v>
      </c>
      <c r="AE1666" s="154" t="s">
        <v>14747</v>
      </c>
      <c r="AF1666" s="154" t="s">
        <v>14748</v>
      </c>
    </row>
    <row r="1667" spans="1:32">
      <c r="A1667" s="154" t="s">
        <v>8021</v>
      </c>
      <c r="B1667" s="154" t="s">
        <v>16004</v>
      </c>
      <c r="C1667" s="154" t="s">
        <v>25155</v>
      </c>
      <c r="D1667" s="154" t="s">
        <v>25156</v>
      </c>
      <c r="E1667" s="154" t="s">
        <v>14665</v>
      </c>
      <c r="F1667" s="154" t="s">
        <v>14690</v>
      </c>
      <c r="H1667" s="154" t="s">
        <v>8023</v>
      </c>
      <c r="N1667" s="154" t="s">
        <v>14812</v>
      </c>
      <c r="O1667" s="154" t="s">
        <v>14804</v>
      </c>
      <c r="P1667" s="154" t="s">
        <v>14740</v>
      </c>
      <c r="Q1667" s="154" t="s">
        <v>25157</v>
      </c>
      <c r="R1667" s="154">
        <v>0</v>
      </c>
      <c r="S1667" s="154">
        <v>0</v>
      </c>
      <c r="T1667" s="154" t="s">
        <v>25158</v>
      </c>
      <c r="U1667" s="154">
        <v>1200090091286</v>
      </c>
      <c r="V1667" s="154" t="s">
        <v>25159</v>
      </c>
      <c r="Z1667" s="154" t="s">
        <v>14745</v>
      </c>
      <c r="AC1667" s="154" t="s">
        <v>14746</v>
      </c>
      <c r="AE1667" s="154" t="s">
        <v>15226</v>
      </c>
      <c r="AF1667" s="154" t="s">
        <v>14748</v>
      </c>
    </row>
    <row r="1668" spans="1:32">
      <c r="A1668" s="154" t="s">
        <v>7985</v>
      </c>
      <c r="B1668" s="154" t="s">
        <v>14307</v>
      </c>
      <c r="C1668" s="154" t="s">
        <v>25160</v>
      </c>
      <c r="D1668" s="154" t="s">
        <v>7986</v>
      </c>
      <c r="E1668" s="154" t="s">
        <v>14934</v>
      </c>
      <c r="F1668" s="154" t="s">
        <v>14935</v>
      </c>
      <c r="H1668" s="154">
        <v>81288004078</v>
      </c>
      <c r="N1668" s="154" t="s">
        <v>18805</v>
      </c>
      <c r="O1668" s="154" t="s">
        <v>14794</v>
      </c>
      <c r="P1668" s="154" t="s">
        <v>14740</v>
      </c>
      <c r="Q1668" s="154" t="s">
        <v>7984</v>
      </c>
      <c r="R1668" s="154">
        <v>0</v>
      </c>
      <c r="S1668" s="154">
        <v>0</v>
      </c>
      <c r="T1668" s="154" t="s">
        <v>14797</v>
      </c>
      <c r="U1668" s="154">
        <v>6820453717</v>
      </c>
      <c r="V1668" s="154" t="s">
        <v>7984</v>
      </c>
      <c r="Z1668" s="154" t="s">
        <v>14745</v>
      </c>
      <c r="AC1668" s="154" t="s">
        <v>14746</v>
      </c>
      <c r="AE1668" s="154" t="s">
        <v>15226</v>
      </c>
      <c r="AF1668" s="154" t="s">
        <v>14748</v>
      </c>
    </row>
    <row r="1669" spans="1:32">
      <c r="A1669" s="154" t="s">
        <v>5109</v>
      </c>
      <c r="B1669" s="154" t="s">
        <v>14307</v>
      </c>
      <c r="C1669" s="154" t="s">
        <v>25161</v>
      </c>
      <c r="D1669" s="154" t="s">
        <v>5110</v>
      </c>
      <c r="E1669" s="154" t="s">
        <v>14934</v>
      </c>
      <c r="F1669" s="154" t="s">
        <v>14935</v>
      </c>
      <c r="G1669" s="154" t="s">
        <v>25163</v>
      </c>
      <c r="H1669" s="154">
        <v>85370308220</v>
      </c>
      <c r="N1669" s="154" t="s">
        <v>1908</v>
      </c>
      <c r="P1669" s="154" t="s">
        <v>14795</v>
      </c>
      <c r="Q1669" s="154">
        <v>85370308220</v>
      </c>
      <c r="R1669" s="154">
        <v>85370308220</v>
      </c>
      <c r="S1669" s="154">
        <v>85370308220</v>
      </c>
      <c r="T1669" s="154" t="s">
        <v>22679</v>
      </c>
      <c r="U1669" s="154" t="s">
        <v>25162</v>
      </c>
      <c r="V1669" s="154" t="s">
        <v>5108</v>
      </c>
      <c r="W1669" s="154">
        <v>2003</v>
      </c>
      <c r="X1669" s="154">
        <v>2003</v>
      </c>
      <c r="Z1669" s="154" t="s">
        <v>14745</v>
      </c>
      <c r="AC1669" s="154" t="s">
        <v>14746</v>
      </c>
      <c r="AE1669" s="154" t="s">
        <v>15226</v>
      </c>
      <c r="AF1669" s="154" t="s">
        <v>14748</v>
      </c>
    </row>
    <row r="1670" spans="1:32">
      <c r="A1670" s="154" t="s">
        <v>6614</v>
      </c>
      <c r="B1670" s="154" t="s">
        <v>15303</v>
      </c>
      <c r="C1670" s="154" t="s">
        <v>25164</v>
      </c>
      <c r="D1670" s="154" t="s">
        <v>6615</v>
      </c>
      <c r="E1670" s="154" t="s">
        <v>14466</v>
      </c>
      <c r="F1670" s="154" t="s">
        <v>19067</v>
      </c>
      <c r="H1670" s="154">
        <v>81277131373</v>
      </c>
      <c r="N1670" s="154" t="s">
        <v>15821</v>
      </c>
      <c r="O1670" s="154" t="s">
        <v>15331</v>
      </c>
      <c r="P1670" s="154" t="s">
        <v>14740</v>
      </c>
      <c r="Q1670" s="154" t="s">
        <v>6613</v>
      </c>
      <c r="R1670" s="154">
        <v>0</v>
      </c>
      <c r="S1670" s="154">
        <v>0</v>
      </c>
      <c r="T1670" s="154" t="s">
        <v>25165</v>
      </c>
      <c r="U1670" s="154">
        <v>0</v>
      </c>
      <c r="V1670" s="154">
        <v>0</v>
      </c>
      <c r="Z1670" s="154" t="s">
        <v>14745</v>
      </c>
      <c r="AC1670" s="154" t="s">
        <v>14746</v>
      </c>
      <c r="AE1670" s="154" t="s">
        <v>15226</v>
      </c>
      <c r="AF1670" s="154" t="s">
        <v>14748</v>
      </c>
    </row>
    <row r="1671" spans="1:32">
      <c r="A1671" s="154" t="s">
        <v>7852</v>
      </c>
      <c r="B1671" s="154" t="s">
        <v>15303</v>
      </c>
      <c r="C1671" s="154" t="s">
        <v>25166</v>
      </c>
      <c r="D1671" s="154" t="s">
        <v>25167</v>
      </c>
      <c r="E1671" s="154" t="s">
        <v>14333</v>
      </c>
      <c r="F1671" s="154" t="s">
        <v>14935</v>
      </c>
      <c r="G1671" s="154" t="s">
        <v>25170</v>
      </c>
      <c r="H1671" s="154" t="s">
        <v>7733</v>
      </c>
      <c r="N1671" s="154" t="s">
        <v>14803</v>
      </c>
      <c r="O1671" s="154" t="s">
        <v>14804</v>
      </c>
      <c r="P1671" s="154" t="s">
        <v>14740</v>
      </c>
      <c r="Q1671" s="154" t="s">
        <v>25168</v>
      </c>
      <c r="R1671" s="154" t="s">
        <v>25169</v>
      </c>
      <c r="S1671" s="154" t="s">
        <v>25168</v>
      </c>
      <c r="T1671" s="154" t="s">
        <v>14797</v>
      </c>
      <c r="U1671" s="154">
        <v>4121407722</v>
      </c>
      <c r="V1671" s="154" t="s">
        <v>25168</v>
      </c>
      <c r="Z1671" s="154" t="s">
        <v>14745</v>
      </c>
      <c r="AC1671" s="154" t="s">
        <v>14746</v>
      </c>
      <c r="AE1671" s="154" t="s">
        <v>15226</v>
      </c>
      <c r="AF1671" s="154" t="s">
        <v>14748</v>
      </c>
    </row>
    <row r="1672" spans="1:32">
      <c r="A1672" s="154" t="s">
        <v>11100</v>
      </c>
      <c r="B1672" s="154" t="s">
        <v>15303</v>
      </c>
      <c r="C1672" s="154" t="s">
        <v>11099</v>
      </c>
      <c r="D1672" s="154" t="s">
        <v>11101</v>
      </c>
      <c r="E1672" s="154" t="s">
        <v>14324</v>
      </c>
      <c r="F1672" s="154" t="s">
        <v>14325</v>
      </c>
      <c r="G1672" s="154" t="s">
        <v>25173</v>
      </c>
      <c r="H1672" s="154" t="s">
        <v>11102</v>
      </c>
      <c r="N1672" s="154" t="s">
        <v>15231</v>
      </c>
      <c r="O1672" s="154" t="s">
        <v>14988</v>
      </c>
      <c r="P1672" s="154" t="s">
        <v>14740</v>
      </c>
      <c r="Q1672" s="154" t="s">
        <v>25171</v>
      </c>
      <c r="R1672" s="154">
        <v>0</v>
      </c>
      <c r="S1672" s="154">
        <v>0</v>
      </c>
      <c r="T1672" s="154" t="s">
        <v>14850</v>
      </c>
      <c r="U1672" s="154">
        <v>528201018381538</v>
      </c>
      <c r="V1672" s="154" t="s">
        <v>25172</v>
      </c>
      <c r="Z1672" s="154" t="s">
        <v>14745</v>
      </c>
      <c r="AC1672" s="154" t="s">
        <v>14746</v>
      </c>
      <c r="AE1672" s="154" t="s">
        <v>14747</v>
      </c>
      <c r="AF1672" s="154" t="s">
        <v>14748</v>
      </c>
    </row>
    <row r="1673" spans="1:32">
      <c r="A1673" s="154" t="s">
        <v>18263</v>
      </c>
      <c r="B1673" s="154" t="s">
        <v>16004</v>
      </c>
      <c r="C1673" s="154" t="s">
        <v>12016</v>
      </c>
      <c r="D1673" s="154" t="s">
        <v>25177</v>
      </c>
      <c r="E1673" s="154" t="s">
        <v>14934</v>
      </c>
      <c r="F1673" s="154" t="s">
        <v>16443</v>
      </c>
      <c r="G1673" s="154" t="s">
        <v>25181</v>
      </c>
      <c r="H1673" s="154" t="s">
        <v>25174</v>
      </c>
      <c r="I1673" s="154" t="s">
        <v>25175</v>
      </c>
      <c r="J1673" s="154" t="s">
        <v>25176</v>
      </c>
      <c r="K1673" s="154" t="s">
        <v>25175</v>
      </c>
      <c r="N1673" s="154" t="s">
        <v>14860</v>
      </c>
      <c r="O1673" s="154" t="s">
        <v>14804</v>
      </c>
      <c r="P1673" s="154" t="s">
        <v>14740</v>
      </c>
      <c r="Q1673" s="154" t="s">
        <v>25178</v>
      </c>
      <c r="R1673" s="154" t="s">
        <v>1453</v>
      </c>
      <c r="S1673" s="154" t="s">
        <v>1453</v>
      </c>
      <c r="T1673" s="154" t="s">
        <v>14797</v>
      </c>
      <c r="U1673" s="154">
        <v>16230100078</v>
      </c>
      <c r="V1673" s="154" t="s">
        <v>25179</v>
      </c>
      <c r="W1673" s="154" t="s">
        <v>1453</v>
      </c>
      <c r="X1673" s="154" t="s">
        <v>1453</v>
      </c>
      <c r="Z1673" s="154" t="s">
        <v>14745</v>
      </c>
      <c r="AC1673" s="154" t="s">
        <v>14746</v>
      </c>
      <c r="AD1673" s="154" t="s">
        <v>25180</v>
      </c>
      <c r="AE1673" s="154" t="s">
        <v>14755</v>
      </c>
      <c r="AF1673" s="154" t="s">
        <v>14748</v>
      </c>
    </row>
    <row r="1674" spans="1:32">
      <c r="A1674" s="154" t="s">
        <v>12017</v>
      </c>
      <c r="B1674" s="154" t="s">
        <v>16004</v>
      </c>
      <c r="C1674" s="154" t="s">
        <v>12016</v>
      </c>
      <c r="D1674" s="154" t="s">
        <v>12018</v>
      </c>
      <c r="E1674" s="154" t="s">
        <v>14934</v>
      </c>
      <c r="F1674" s="154" t="s">
        <v>15059</v>
      </c>
      <c r="G1674" s="154" t="s">
        <v>25184</v>
      </c>
      <c r="H1674" s="154" t="s">
        <v>12019</v>
      </c>
      <c r="N1674" s="154" t="s">
        <v>14860</v>
      </c>
      <c r="O1674" s="154" t="s">
        <v>14804</v>
      </c>
      <c r="P1674" s="154" t="s">
        <v>14740</v>
      </c>
      <c r="Q1674" s="154" t="s">
        <v>25182</v>
      </c>
      <c r="R1674" s="154">
        <v>0</v>
      </c>
      <c r="S1674" s="154">
        <v>0</v>
      </c>
      <c r="T1674" s="154" t="s">
        <v>14797</v>
      </c>
      <c r="U1674" s="154">
        <v>1623010078</v>
      </c>
      <c r="V1674" s="154" t="s">
        <v>25183</v>
      </c>
      <c r="Z1674" s="154" t="s">
        <v>14745</v>
      </c>
      <c r="AC1674" s="154" t="s">
        <v>14746</v>
      </c>
      <c r="AD1674" s="154">
        <v>17722216038000</v>
      </c>
      <c r="AE1674" s="154" t="s">
        <v>14755</v>
      </c>
      <c r="AF1674" s="154" t="s">
        <v>14748</v>
      </c>
    </row>
    <row r="1675" spans="1:32">
      <c r="A1675" s="154" t="s">
        <v>11609</v>
      </c>
      <c r="B1675" s="154" t="s">
        <v>15303</v>
      </c>
      <c r="C1675" s="154" t="s">
        <v>11608</v>
      </c>
      <c r="D1675" s="154" t="s">
        <v>11610</v>
      </c>
      <c r="E1675" s="154" t="s">
        <v>14333</v>
      </c>
      <c r="F1675" s="154" t="s">
        <v>14325</v>
      </c>
      <c r="G1675" s="154" t="s">
        <v>25186</v>
      </c>
      <c r="H1675" s="154" t="s">
        <v>11611</v>
      </c>
      <c r="N1675" s="154" t="s">
        <v>15771</v>
      </c>
      <c r="O1675" s="154" t="s">
        <v>14988</v>
      </c>
      <c r="P1675" s="154" t="s">
        <v>14740</v>
      </c>
      <c r="Q1675" s="154" t="s">
        <v>25185</v>
      </c>
      <c r="R1675" s="154">
        <v>0</v>
      </c>
      <c r="S1675" s="154">
        <v>0</v>
      </c>
      <c r="T1675" s="154" t="s">
        <v>14785</v>
      </c>
      <c r="U1675" s="154">
        <v>1050012839795</v>
      </c>
      <c r="V1675" s="154" t="s">
        <v>11608</v>
      </c>
      <c r="Z1675" s="154" t="s">
        <v>14745</v>
      </c>
      <c r="AC1675" s="154" t="s">
        <v>14746</v>
      </c>
      <c r="AE1675" s="154" t="s">
        <v>14747</v>
      </c>
      <c r="AF1675" s="154" t="s">
        <v>14748</v>
      </c>
    </row>
    <row r="1676" spans="1:32">
      <c r="A1676" s="154" t="s">
        <v>13125</v>
      </c>
      <c r="B1676" s="154" t="s">
        <v>14307</v>
      </c>
      <c r="C1676" s="154" t="s">
        <v>13124</v>
      </c>
      <c r="D1676" s="154" t="s">
        <v>13126</v>
      </c>
      <c r="E1676" s="154" t="s">
        <v>18770</v>
      </c>
      <c r="F1676" s="154" t="s">
        <v>18771</v>
      </c>
      <c r="G1676" s="154" t="s">
        <v>25187</v>
      </c>
      <c r="H1676" s="154">
        <v>0</v>
      </c>
      <c r="M1676" s="154" t="s">
        <v>13126</v>
      </c>
      <c r="N1676" s="154" t="s">
        <v>14832</v>
      </c>
      <c r="O1676" s="154" t="s">
        <v>14833</v>
      </c>
      <c r="P1676" s="154" t="s">
        <v>14740</v>
      </c>
      <c r="Q1676" s="154" t="s">
        <v>22247</v>
      </c>
      <c r="R1676" s="154">
        <v>0</v>
      </c>
      <c r="S1676" s="154">
        <v>0</v>
      </c>
      <c r="T1676" s="154" t="s">
        <v>14797</v>
      </c>
      <c r="U1676" s="154">
        <v>7125246800</v>
      </c>
      <c r="V1676" s="154" t="s">
        <v>22247</v>
      </c>
      <c r="Z1676" s="154" t="s">
        <v>14745</v>
      </c>
      <c r="AC1676" s="154" t="s">
        <v>14746</v>
      </c>
      <c r="AE1676" s="154" t="s">
        <v>14747</v>
      </c>
      <c r="AF1676" s="154" t="s">
        <v>14748</v>
      </c>
    </row>
    <row r="1677" spans="1:32">
      <c r="A1677" s="154" t="s">
        <v>1094</v>
      </c>
      <c r="B1677" s="154" t="s">
        <v>19269</v>
      </c>
      <c r="C1677" s="154" t="s">
        <v>1093</v>
      </c>
      <c r="D1677" s="154" t="s">
        <v>25188</v>
      </c>
      <c r="E1677" s="154" t="s">
        <v>6</v>
      </c>
      <c r="G1677" s="154" t="s">
        <v>14606</v>
      </c>
      <c r="N1677" s="154" t="s">
        <v>25189</v>
      </c>
      <c r="P1677" s="154" t="s">
        <v>25190</v>
      </c>
      <c r="T1677" s="154" t="s">
        <v>6</v>
      </c>
      <c r="U1677" s="154" t="s">
        <v>6</v>
      </c>
      <c r="V1677" s="154" t="s">
        <v>6</v>
      </c>
      <c r="AC1677" s="154" t="s">
        <v>14746</v>
      </c>
    </row>
    <row r="1678" spans="1:32">
      <c r="A1678" s="154" t="s">
        <v>18264</v>
      </c>
      <c r="B1678" s="154" t="s">
        <v>15303</v>
      </c>
      <c r="C1678" s="154" t="s">
        <v>6377</v>
      </c>
      <c r="D1678" s="154" t="s">
        <v>25191</v>
      </c>
      <c r="E1678" s="154" t="s">
        <v>14934</v>
      </c>
      <c r="F1678" s="154" t="s">
        <v>14935</v>
      </c>
      <c r="G1678" s="154" t="s">
        <v>14935</v>
      </c>
      <c r="H1678" s="154">
        <v>81355251573</v>
      </c>
      <c r="N1678" s="154" t="s">
        <v>15062</v>
      </c>
      <c r="O1678" s="154" t="s">
        <v>14892</v>
      </c>
      <c r="P1678" s="154" t="s">
        <v>14740</v>
      </c>
      <c r="Q1678" s="154" t="s">
        <v>1453</v>
      </c>
      <c r="R1678" s="154" t="s">
        <v>1453</v>
      </c>
      <c r="S1678" s="154" t="s">
        <v>1453</v>
      </c>
      <c r="T1678" s="154" t="s">
        <v>14742</v>
      </c>
      <c r="U1678" s="154">
        <v>1840001263902</v>
      </c>
      <c r="V1678" s="154" t="s">
        <v>6377</v>
      </c>
      <c r="Z1678" s="154" t="s">
        <v>14745</v>
      </c>
      <c r="AC1678" s="154" t="s">
        <v>14746</v>
      </c>
      <c r="AE1678" s="154" t="s">
        <v>14747</v>
      </c>
      <c r="AF1678" s="154" t="s">
        <v>14748</v>
      </c>
    </row>
    <row r="1679" spans="1:32">
      <c r="A1679" s="154" t="s">
        <v>6378</v>
      </c>
      <c r="B1679" s="154" t="s">
        <v>15303</v>
      </c>
      <c r="C1679" s="154" t="s">
        <v>25192</v>
      </c>
      <c r="D1679" s="154" t="s">
        <v>6379</v>
      </c>
      <c r="E1679" s="154" t="s">
        <v>14324</v>
      </c>
      <c r="F1679" s="154" t="s">
        <v>15378</v>
      </c>
      <c r="G1679" s="154" t="s">
        <v>25195</v>
      </c>
      <c r="H1679" s="154">
        <v>81511257795</v>
      </c>
      <c r="N1679" s="154" t="s">
        <v>20724</v>
      </c>
      <c r="O1679" s="154" t="s">
        <v>14892</v>
      </c>
      <c r="P1679" s="154" t="s">
        <v>14740</v>
      </c>
      <c r="Q1679" s="154" t="s">
        <v>25193</v>
      </c>
      <c r="R1679" s="154" t="s">
        <v>4816</v>
      </c>
      <c r="S1679" s="154" t="s">
        <v>4816</v>
      </c>
      <c r="T1679" s="154" t="s">
        <v>25194</v>
      </c>
      <c r="U1679" s="154">
        <v>1590243244</v>
      </c>
      <c r="V1679" s="154" t="s">
        <v>6377</v>
      </c>
      <c r="Z1679" s="154" t="s">
        <v>14745</v>
      </c>
      <c r="AC1679" s="154" t="s">
        <v>14746</v>
      </c>
      <c r="AE1679" s="154" t="s">
        <v>15226</v>
      </c>
      <c r="AF1679" s="154" t="s">
        <v>14748</v>
      </c>
    </row>
    <row r="1680" spans="1:32">
      <c r="A1680" s="154" t="s">
        <v>1128</v>
      </c>
      <c r="B1680" s="154" t="s">
        <v>16004</v>
      </c>
      <c r="C1680" s="154" t="s">
        <v>1127</v>
      </c>
      <c r="D1680" s="154" t="s">
        <v>25196</v>
      </c>
      <c r="E1680" s="154" t="s">
        <v>6</v>
      </c>
      <c r="G1680" s="154" t="s">
        <v>14606</v>
      </c>
      <c r="M1680" s="154" t="s">
        <v>25197</v>
      </c>
      <c r="N1680" s="154" t="s">
        <v>25198</v>
      </c>
      <c r="P1680" s="154" t="s">
        <v>25190</v>
      </c>
      <c r="T1680" s="154" t="s">
        <v>6</v>
      </c>
      <c r="U1680" s="154" t="s">
        <v>6</v>
      </c>
      <c r="V1680" s="154" t="s">
        <v>6</v>
      </c>
      <c r="AC1680" s="154" t="s">
        <v>14746</v>
      </c>
    </row>
    <row r="1681" spans="1:32">
      <c r="A1681" s="154" t="s">
        <v>8172</v>
      </c>
      <c r="B1681" s="154" t="s">
        <v>14307</v>
      </c>
      <c r="C1681" s="154" t="s">
        <v>25199</v>
      </c>
      <c r="D1681" s="154" t="s">
        <v>8173</v>
      </c>
      <c r="E1681" s="154" t="s">
        <v>14934</v>
      </c>
      <c r="F1681" s="154" t="s">
        <v>15168</v>
      </c>
      <c r="H1681" s="154">
        <v>0</v>
      </c>
      <c r="N1681" s="154" t="s">
        <v>18909</v>
      </c>
      <c r="O1681" s="154" t="s">
        <v>15480</v>
      </c>
      <c r="P1681" s="154" t="s">
        <v>14740</v>
      </c>
      <c r="Q1681" s="154" t="s">
        <v>8171</v>
      </c>
      <c r="R1681" s="154">
        <v>0</v>
      </c>
      <c r="S1681" s="154">
        <v>0</v>
      </c>
      <c r="T1681" s="154" t="s">
        <v>25200</v>
      </c>
      <c r="U1681" s="154" t="s">
        <v>25201</v>
      </c>
      <c r="V1681" s="154" t="s">
        <v>25202</v>
      </c>
      <c r="Z1681" s="154" t="s">
        <v>14745</v>
      </c>
      <c r="AC1681" s="154" t="s">
        <v>14746</v>
      </c>
      <c r="AE1681" s="154" t="s">
        <v>15226</v>
      </c>
      <c r="AF1681" s="154" t="s">
        <v>14748</v>
      </c>
    </row>
    <row r="1682" spans="1:32">
      <c r="A1682" s="154" t="s">
        <v>3554</v>
      </c>
      <c r="B1682" s="154" t="s">
        <v>15303</v>
      </c>
      <c r="C1682" s="154" t="s">
        <v>25203</v>
      </c>
      <c r="D1682" s="154" t="s">
        <v>3555</v>
      </c>
      <c r="E1682" s="154" t="s">
        <v>14324</v>
      </c>
      <c r="G1682" s="154" t="s">
        <v>14606</v>
      </c>
      <c r="H1682" s="154" t="s">
        <v>3556</v>
      </c>
      <c r="L1682" s="154" t="s">
        <v>25204</v>
      </c>
      <c r="N1682" s="154" t="s">
        <v>2273</v>
      </c>
      <c r="P1682" s="154" t="s">
        <v>14740</v>
      </c>
      <c r="Q1682" s="154" t="s">
        <v>25205</v>
      </c>
      <c r="T1682" s="154" t="s">
        <v>1489</v>
      </c>
      <c r="U1682" s="154" t="s">
        <v>2749</v>
      </c>
      <c r="V1682" s="154" t="s">
        <v>2749</v>
      </c>
      <c r="Z1682" s="154" t="s">
        <v>14745</v>
      </c>
      <c r="AC1682" s="154" t="s">
        <v>14746</v>
      </c>
    </row>
    <row r="1683" spans="1:32">
      <c r="A1683" s="154" t="s">
        <v>12426</v>
      </c>
      <c r="B1683" s="154" t="s">
        <v>14305</v>
      </c>
      <c r="C1683" s="154" t="s">
        <v>12425</v>
      </c>
      <c r="D1683" s="154" t="s">
        <v>12427</v>
      </c>
      <c r="E1683" s="154" t="s">
        <v>14333</v>
      </c>
      <c r="F1683" s="154" t="s">
        <v>14325</v>
      </c>
      <c r="G1683" s="154" t="s">
        <v>25208</v>
      </c>
      <c r="H1683" s="154" t="s">
        <v>12428</v>
      </c>
      <c r="N1683" s="154" t="s">
        <v>18740</v>
      </c>
      <c r="O1683" s="154" t="s">
        <v>18741</v>
      </c>
      <c r="P1683" s="154" t="s">
        <v>14740</v>
      </c>
      <c r="Q1683" s="154" t="s">
        <v>25206</v>
      </c>
      <c r="R1683" s="154">
        <v>0</v>
      </c>
      <c r="S1683" s="154" t="s">
        <v>25207</v>
      </c>
      <c r="T1683" s="154" t="s">
        <v>14907</v>
      </c>
      <c r="U1683" s="154">
        <v>795523809</v>
      </c>
      <c r="V1683" s="154" t="s">
        <v>25207</v>
      </c>
      <c r="Z1683" s="154" t="s">
        <v>14745</v>
      </c>
      <c r="AC1683" s="154" t="s">
        <v>14746</v>
      </c>
      <c r="AE1683" s="154" t="s">
        <v>14747</v>
      </c>
      <c r="AF1683" s="154" t="s">
        <v>14748</v>
      </c>
    </row>
    <row r="1684" spans="1:32">
      <c r="A1684" s="154" t="s">
        <v>7731</v>
      </c>
      <c r="B1684" s="154" t="s">
        <v>16004</v>
      </c>
      <c r="C1684" s="154" t="s">
        <v>25209</v>
      </c>
      <c r="D1684" s="154" t="s">
        <v>7732</v>
      </c>
      <c r="E1684" s="154" t="s">
        <v>14934</v>
      </c>
      <c r="F1684" s="154" t="s">
        <v>14935</v>
      </c>
      <c r="G1684" s="154" t="s">
        <v>25215</v>
      </c>
      <c r="H1684" s="154" t="s">
        <v>7733</v>
      </c>
      <c r="I1684" s="154" t="s">
        <v>7734</v>
      </c>
      <c r="K1684" s="154" t="s">
        <v>7734</v>
      </c>
      <c r="N1684" s="154" t="s">
        <v>15129</v>
      </c>
      <c r="O1684" s="154" t="s">
        <v>14794</v>
      </c>
      <c r="P1684" s="154" t="s">
        <v>14795</v>
      </c>
      <c r="Q1684" s="154" t="s">
        <v>25169</v>
      </c>
      <c r="R1684" s="154" t="s">
        <v>25210</v>
      </c>
      <c r="S1684" s="154" t="s">
        <v>25210</v>
      </c>
      <c r="T1684" s="154" t="s">
        <v>25211</v>
      </c>
      <c r="U1684" s="154" t="s">
        <v>25212</v>
      </c>
      <c r="V1684" s="154" t="s">
        <v>25213</v>
      </c>
      <c r="Z1684" s="154" t="s">
        <v>14745</v>
      </c>
      <c r="AC1684" s="154" t="s">
        <v>14746</v>
      </c>
      <c r="AD1684" s="154" t="s">
        <v>25214</v>
      </c>
      <c r="AE1684" s="154" t="s">
        <v>14746</v>
      </c>
      <c r="AF1684" s="154" t="s">
        <v>16903</v>
      </c>
    </row>
    <row r="1685" spans="1:32">
      <c r="A1685" s="154" t="s">
        <v>11660</v>
      </c>
      <c r="B1685" s="154" t="s">
        <v>16004</v>
      </c>
      <c r="C1685" s="154" t="s">
        <v>11659</v>
      </c>
      <c r="D1685" s="154" t="s">
        <v>11661</v>
      </c>
      <c r="E1685" s="154" t="s">
        <v>14276</v>
      </c>
      <c r="F1685" s="154" t="s">
        <v>25216</v>
      </c>
      <c r="H1685" s="154">
        <v>0</v>
      </c>
      <c r="N1685" s="154" t="s">
        <v>15249</v>
      </c>
      <c r="O1685" s="154" t="s">
        <v>14794</v>
      </c>
      <c r="P1685" s="154" t="s">
        <v>14740</v>
      </c>
      <c r="Q1685" s="154" t="s">
        <v>11659</v>
      </c>
      <c r="R1685" s="154">
        <v>0</v>
      </c>
      <c r="S1685" s="154">
        <v>0</v>
      </c>
      <c r="T1685" s="154" t="s">
        <v>14797</v>
      </c>
      <c r="U1685" s="154">
        <v>7330306780</v>
      </c>
      <c r="V1685" s="154" t="s">
        <v>11659</v>
      </c>
      <c r="Z1685" s="154" t="s">
        <v>14745</v>
      </c>
      <c r="AC1685" s="154" t="s">
        <v>14746</v>
      </c>
      <c r="AE1685" s="154" t="s">
        <v>14747</v>
      </c>
      <c r="AF1685" s="154" t="s">
        <v>14748</v>
      </c>
    </row>
    <row r="1686" spans="1:32">
      <c r="A1686" s="154" t="s">
        <v>18265</v>
      </c>
      <c r="B1686" s="154" t="s">
        <v>16004</v>
      </c>
      <c r="C1686" s="154" t="s">
        <v>25217</v>
      </c>
      <c r="D1686" s="154" t="s">
        <v>25220</v>
      </c>
      <c r="E1686" s="154" t="s">
        <v>14324</v>
      </c>
      <c r="F1686" s="154" t="s">
        <v>16007</v>
      </c>
      <c r="G1686" s="154" t="s">
        <v>25225</v>
      </c>
      <c r="H1686" s="154" t="s">
        <v>25218</v>
      </c>
      <c r="I1686" s="154" t="s">
        <v>25219</v>
      </c>
      <c r="J1686" s="154" t="s">
        <v>1453</v>
      </c>
      <c r="K1686" s="154" t="s">
        <v>25219</v>
      </c>
      <c r="N1686" s="154" t="s">
        <v>14803</v>
      </c>
      <c r="O1686" s="154" t="s">
        <v>14804</v>
      </c>
      <c r="P1686" s="154" t="s">
        <v>14740</v>
      </c>
      <c r="Q1686" s="154" t="s">
        <v>25221</v>
      </c>
      <c r="R1686" s="154" t="s">
        <v>1453</v>
      </c>
      <c r="S1686" s="154" t="s">
        <v>1453</v>
      </c>
      <c r="T1686" s="154" t="s">
        <v>14885</v>
      </c>
      <c r="U1686" s="154" t="s">
        <v>25222</v>
      </c>
      <c r="V1686" s="154" t="s">
        <v>25223</v>
      </c>
      <c r="W1686" s="154" t="s">
        <v>1453</v>
      </c>
      <c r="X1686" s="154" t="s">
        <v>1453</v>
      </c>
      <c r="Y1686" s="154" t="s">
        <v>1453</v>
      </c>
      <c r="Z1686" s="154" t="s">
        <v>14745</v>
      </c>
      <c r="AA1686" s="154" t="s">
        <v>1453</v>
      </c>
      <c r="AB1686" s="154" t="s">
        <v>1453</v>
      </c>
      <c r="AC1686" s="154" t="s">
        <v>14746</v>
      </c>
      <c r="AD1686" s="154" t="s">
        <v>25224</v>
      </c>
      <c r="AE1686" s="154" t="s">
        <v>14755</v>
      </c>
      <c r="AF1686" s="154" t="s">
        <v>14748</v>
      </c>
    </row>
    <row r="1687" spans="1:32">
      <c r="A1687" s="154" t="s">
        <v>11482</v>
      </c>
      <c r="B1687" s="154" t="s">
        <v>16004</v>
      </c>
      <c r="C1687" s="154" t="s">
        <v>11481</v>
      </c>
      <c r="D1687" s="154" t="s">
        <v>25226</v>
      </c>
      <c r="E1687" s="154" t="s">
        <v>15424</v>
      </c>
      <c r="F1687" s="154" t="s">
        <v>15782</v>
      </c>
      <c r="H1687" s="154" t="s">
        <v>11484</v>
      </c>
      <c r="N1687" s="154" t="s">
        <v>14910</v>
      </c>
      <c r="O1687" s="154" t="s">
        <v>14794</v>
      </c>
      <c r="P1687" s="154" t="s">
        <v>14740</v>
      </c>
      <c r="Q1687" s="154" t="s">
        <v>25227</v>
      </c>
      <c r="R1687" s="154">
        <v>0</v>
      </c>
      <c r="S1687" s="154">
        <v>0</v>
      </c>
      <c r="T1687" s="154" t="s">
        <v>14797</v>
      </c>
      <c r="U1687" s="154">
        <v>83055640</v>
      </c>
      <c r="V1687" s="154" t="s">
        <v>11481</v>
      </c>
      <c r="Z1687" s="154" t="s">
        <v>14745</v>
      </c>
      <c r="AC1687" s="154" t="s">
        <v>14746</v>
      </c>
      <c r="AE1687" s="154" t="s">
        <v>14747</v>
      </c>
      <c r="AF1687" s="154" t="s">
        <v>14748</v>
      </c>
    </row>
    <row r="1688" spans="1:32">
      <c r="A1688" s="154" t="s">
        <v>2078</v>
      </c>
      <c r="B1688" s="154" t="s">
        <v>17326</v>
      </c>
      <c r="C1688" s="154" t="s">
        <v>2077</v>
      </c>
      <c r="D1688" s="154" t="s">
        <v>2079</v>
      </c>
      <c r="E1688" s="154" t="s">
        <v>6</v>
      </c>
      <c r="G1688" s="154" t="s">
        <v>14606</v>
      </c>
      <c r="N1688" s="154" t="s">
        <v>25228</v>
      </c>
      <c r="P1688" s="154" t="s">
        <v>14774</v>
      </c>
      <c r="AC1688" s="154" t="s">
        <v>14746</v>
      </c>
    </row>
    <row r="1689" spans="1:32">
      <c r="A1689" s="154" t="s">
        <v>8771</v>
      </c>
      <c r="B1689" s="154" t="s">
        <v>15303</v>
      </c>
      <c r="C1689" s="154" t="s">
        <v>25229</v>
      </c>
      <c r="D1689" s="154" t="s">
        <v>8772</v>
      </c>
      <c r="E1689" s="154" t="s">
        <v>20566</v>
      </c>
      <c r="F1689" s="154" t="s">
        <v>20567</v>
      </c>
      <c r="G1689" s="154">
        <v>0</v>
      </c>
      <c r="H1689" s="154" t="s">
        <v>25230</v>
      </c>
      <c r="I1689" s="154" t="s">
        <v>8774</v>
      </c>
      <c r="J1689" s="154" t="s">
        <v>25231</v>
      </c>
      <c r="K1689" s="154" t="s">
        <v>8774</v>
      </c>
      <c r="M1689" s="154" t="s">
        <v>25232</v>
      </c>
      <c r="N1689" s="154" t="s">
        <v>14803</v>
      </c>
      <c r="O1689" s="154" t="s">
        <v>14804</v>
      </c>
      <c r="P1689" s="154" t="s">
        <v>14740</v>
      </c>
      <c r="Q1689" s="154">
        <v>0</v>
      </c>
      <c r="R1689" s="154">
        <v>0</v>
      </c>
      <c r="S1689" s="154">
        <v>0</v>
      </c>
      <c r="T1689" s="154" t="s">
        <v>14742</v>
      </c>
      <c r="U1689" s="154" t="s">
        <v>25233</v>
      </c>
      <c r="V1689" s="154" t="s">
        <v>25234</v>
      </c>
      <c r="W1689" s="154">
        <v>0</v>
      </c>
      <c r="X1689" s="154">
        <v>0</v>
      </c>
      <c r="Y1689" s="154">
        <v>0</v>
      </c>
      <c r="Z1689" s="154" t="s">
        <v>14745</v>
      </c>
      <c r="AA1689" s="154">
        <v>0</v>
      </c>
      <c r="AB1689" s="154">
        <v>0</v>
      </c>
      <c r="AC1689" s="154" t="s">
        <v>14746</v>
      </c>
      <c r="AE1689" s="154" t="s">
        <v>15226</v>
      </c>
      <c r="AF1689" s="154" t="s">
        <v>14748</v>
      </c>
    </row>
    <row r="1690" spans="1:32">
      <c r="A1690" s="154" t="s">
        <v>6633</v>
      </c>
      <c r="B1690" s="154" t="s">
        <v>16004</v>
      </c>
      <c r="C1690" s="154" t="s">
        <v>25235</v>
      </c>
      <c r="D1690" s="154" t="s">
        <v>6634</v>
      </c>
      <c r="E1690" s="154" t="s">
        <v>14324</v>
      </c>
      <c r="F1690" s="154" t="s">
        <v>15378</v>
      </c>
      <c r="G1690" s="154" t="s">
        <v>25238</v>
      </c>
      <c r="H1690" s="154" t="s">
        <v>6635</v>
      </c>
      <c r="J1690" s="154" t="s">
        <v>6636</v>
      </c>
      <c r="N1690" s="154" t="s">
        <v>15771</v>
      </c>
      <c r="O1690" s="154" t="s">
        <v>14988</v>
      </c>
      <c r="P1690" s="154" t="s">
        <v>14740</v>
      </c>
      <c r="Q1690" s="154" t="s">
        <v>25236</v>
      </c>
      <c r="R1690" s="154" t="s">
        <v>25236</v>
      </c>
      <c r="S1690" s="154" t="s">
        <v>25236</v>
      </c>
      <c r="T1690" s="154" t="s">
        <v>14785</v>
      </c>
      <c r="U1690" s="154" t="s">
        <v>25237</v>
      </c>
      <c r="V1690" s="154" t="s">
        <v>25236</v>
      </c>
      <c r="Z1690" s="154" t="s">
        <v>14745</v>
      </c>
      <c r="AC1690" s="154" t="s">
        <v>15226</v>
      </c>
      <c r="AE1690" s="154" t="s">
        <v>15226</v>
      </c>
      <c r="AF1690" s="154" t="s">
        <v>14748</v>
      </c>
    </row>
    <row r="1691" spans="1:32">
      <c r="A1691" s="154" t="s">
        <v>7782</v>
      </c>
      <c r="B1691" s="154" t="s">
        <v>14305</v>
      </c>
      <c r="C1691" s="154" t="s">
        <v>25239</v>
      </c>
      <c r="D1691" s="154" t="s">
        <v>7783</v>
      </c>
      <c r="E1691" s="154" t="s">
        <v>14396</v>
      </c>
      <c r="F1691" s="154" t="s">
        <v>14397</v>
      </c>
      <c r="G1691" s="154" t="s">
        <v>25242</v>
      </c>
      <c r="H1691" s="154">
        <v>4572276</v>
      </c>
      <c r="I1691" s="154" t="s">
        <v>7784</v>
      </c>
      <c r="J1691" s="154">
        <v>4553729</v>
      </c>
      <c r="K1691" s="154" t="s">
        <v>7784</v>
      </c>
      <c r="N1691" s="154" t="s">
        <v>15771</v>
      </c>
      <c r="O1691" s="154" t="s">
        <v>14988</v>
      </c>
      <c r="P1691" s="154" t="s">
        <v>14740</v>
      </c>
      <c r="Q1691" s="154" t="s">
        <v>25240</v>
      </c>
      <c r="R1691" s="154" t="s">
        <v>25240</v>
      </c>
      <c r="S1691" s="154" t="s">
        <v>25240</v>
      </c>
      <c r="T1691" s="154" t="s">
        <v>14797</v>
      </c>
      <c r="U1691" s="154">
        <v>7860020399</v>
      </c>
      <c r="V1691" s="154" t="s">
        <v>25241</v>
      </c>
      <c r="W1691" s="154">
        <v>2003</v>
      </c>
      <c r="X1691" s="154">
        <v>2003</v>
      </c>
      <c r="Z1691" s="154" t="s">
        <v>14745</v>
      </c>
      <c r="AB1691" s="154">
        <v>5</v>
      </c>
      <c r="AC1691" s="154" t="s">
        <v>14746</v>
      </c>
      <c r="AE1691" s="154" t="s">
        <v>15226</v>
      </c>
      <c r="AF1691" s="154" t="s">
        <v>14748</v>
      </c>
    </row>
    <row r="1692" spans="1:32">
      <c r="A1692" s="154" t="s">
        <v>1729</v>
      </c>
      <c r="B1692" s="154" t="s">
        <v>14307</v>
      </c>
      <c r="C1692" s="154" t="s">
        <v>1728</v>
      </c>
      <c r="D1692" s="154" t="s">
        <v>25243</v>
      </c>
      <c r="E1692" s="154" t="s">
        <v>6</v>
      </c>
      <c r="G1692" s="154" t="s">
        <v>14606</v>
      </c>
      <c r="M1692" s="154" t="s">
        <v>25244</v>
      </c>
      <c r="N1692" s="154" t="s">
        <v>1459</v>
      </c>
      <c r="AC1692" s="154" t="s">
        <v>14746</v>
      </c>
    </row>
    <row r="1693" spans="1:32">
      <c r="A1693" s="154" t="s">
        <v>5445</v>
      </c>
      <c r="B1693" s="154" t="s">
        <v>16004</v>
      </c>
      <c r="C1693" s="154" t="s">
        <v>25245</v>
      </c>
      <c r="D1693" s="154" t="s">
        <v>5446</v>
      </c>
      <c r="E1693" s="154" t="s">
        <v>14333</v>
      </c>
      <c r="F1693" s="154" t="s">
        <v>14325</v>
      </c>
      <c r="G1693" s="154" t="s">
        <v>25248</v>
      </c>
      <c r="H1693" s="154" t="s">
        <v>5447</v>
      </c>
      <c r="I1693" s="154" t="s">
        <v>5448</v>
      </c>
      <c r="J1693" s="154" t="s">
        <v>25246</v>
      </c>
      <c r="K1693" s="154" t="s">
        <v>5448</v>
      </c>
      <c r="N1693" s="154" t="s">
        <v>15434</v>
      </c>
      <c r="O1693" s="154" t="s">
        <v>14804</v>
      </c>
      <c r="P1693" s="154" t="s">
        <v>14740</v>
      </c>
      <c r="Q1693" s="154" t="s">
        <v>25247</v>
      </c>
      <c r="R1693" s="154" t="s">
        <v>25247</v>
      </c>
      <c r="S1693" s="154" t="s">
        <v>25247</v>
      </c>
      <c r="T1693" s="154" t="s">
        <v>14907</v>
      </c>
      <c r="U1693" s="154">
        <v>2569835413</v>
      </c>
      <c r="V1693" s="154" t="s">
        <v>5444</v>
      </c>
      <c r="Z1693" s="154" t="s">
        <v>14745</v>
      </c>
      <c r="AC1693" s="154" t="s">
        <v>14746</v>
      </c>
      <c r="AE1693" s="154" t="s">
        <v>15226</v>
      </c>
      <c r="AF1693" s="154" t="s">
        <v>14748</v>
      </c>
    </row>
    <row r="1694" spans="1:32">
      <c r="A1694" s="154" t="s">
        <v>16538</v>
      </c>
      <c r="B1694" s="154" t="s">
        <v>16004</v>
      </c>
      <c r="C1694" s="154" t="s">
        <v>16539</v>
      </c>
      <c r="D1694" s="154" t="s">
        <v>16540</v>
      </c>
      <c r="E1694" s="154" t="s">
        <v>14396</v>
      </c>
      <c r="F1694" s="154" t="s">
        <v>14397</v>
      </c>
      <c r="G1694" s="154" t="s">
        <v>16541</v>
      </c>
      <c r="H1694" s="154" t="s">
        <v>16542</v>
      </c>
      <c r="N1694" s="154" t="s">
        <v>14803</v>
      </c>
      <c r="O1694" s="154" t="s">
        <v>14804</v>
      </c>
      <c r="P1694" s="154" t="s">
        <v>14740</v>
      </c>
      <c r="Q1694" s="154" t="s">
        <v>16543</v>
      </c>
      <c r="R1694" s="154" t="s">
        <v>1453</v>
      </c>
      <c r="S1694" s="154" t="s">
        <v>1453</v>
      </c>
      <c r="T1694" s="154" t="s">
        <v>14862</v>
      </c>
      <c r="U1694" s="154" t="s">
        <v>16544</v>
      </c>
      <c r="V1694" s="154" t="s">
        <v>16545</v>
      </c>
      <c r="Z1694" s="154" t="s">
        <v>14745</v>
      </c>
      <c r="AC1694" s="154" t="s">
        <v>14746</v>
      </c>
      <c r="AE1694" s="154" t="s">
        <v>14747</v>
      </c>
      <c r="AF1694" s="154" t="s">
        <v>14748</v>
      </c>
    </row>
    <row r="1695" spans="1:32">
      <c r="A1695" s="154" t="s">
        <v>2879</v>
      </c>
      <c r="B1695" s="154" t="s">
        <v>14735</v>
      </c>
      <c r="C1695" s="154" t="s">
        <v>25249</v>
      </c>
      <c r="D1695" s="154" t="s">
        <v>2880</v>
      </c>
      <c r="E1695" s="154" t="s">
        <v>20319</v>
      </c>
      <c r="G1695" s="154" t="s">
        <v>14606</v>
      </c>
      <c r="H1695" s="154" t="s">
        <v>2881</v>
      </c>
      <c r="J1695" s="154" t="s">
        <v>2882</v>
      </c>
      <c r="N1695" s="154" t="s">
        <v>109</v>
      </c>
      <c r="P1695" s="154" t="s">
        <v>14740</v>
      </c>
      <c r="Q1695" s="154" t="s">
        <v>25250</v>
      </c>
      <c r="T1695" s="154" t="s">
        <v>204</v>
      </c>
      <c r="U1695" s="154" t="s">
        <v>204</v>
      </c>
      <c r="V1695" s="154" t="s">
        <v>204</v>
      </c>
      <c r="AC1695" s="154" t="s">
        <v>14746</v>
      </c>
    </row>
    <row r="1696" spans="1:32">
      <c r="A1696" s="154" t="s">
        <v>2244</v>
      </c>
      <c r="B1696" s="154" t="s">
        <v>17326</v>
      </c>
      <c r="C1696" s="154" t="s">
        <v>2243</v>
      </c>
      <c r="E1696" s="154" t="s">
        <v>6</v>
      </c>
      <c r="G1696" s="154" t="s">
        <v>14606</v>
      </c>
      <c r="H1696" s="154" t="s">
        <v>2245</v>
      </c>
      <c r="J1696" s="154" t="s">
        <v>2246</v>
      </c>
      <c r="N1696" s="154" t="s">
        <v>2127</v>
      </c>
      <c r="P1696" s="154" t="s">
        <v>14740</v>
      </c>
      <c r="Q1696" s="154" t="s">
        <v>25251</v>
      </c>
      <c r="AC1696" s="154" t="s">
        <v>14746</v>
      </c>
    </row>
    <row r="1697" spans="1:32">
      <c r="A1697" s="154" t="s">
        <v>9355</v>
      </c>
      <c r="B1697" s="154" t="s">
        <v>16004</v>
      </c>
      <c r="C1697" s="154" t="s">
        <v>25252</v>
      </c>
      <c r="D1697" s="154" t="s">
        <v>25254</v>
      </c>
      <c r="E1697" s="154" t="s">
        <v>14333</v>
      </c>
      <c r="F1697" s="154" t="s">
        <v>14325</v>
      </c>
      <c r="G1697" s="154" t="s">
        <v>25258</v>
      </c>
      <c r="H1697" s="154" t="s">
        <v>25253</v>
      </c>
      <c r="I1697" s="154">
        <v>0</v>
      </c>
      <c r="J1697" s="154">
        <v>0</v>
      </c>
      <c r="K1697" s="154">
        <v>0</v>
      </c>
      <c r="M1697" s="154" t="s">
        <v>25255</v>
      </c>
      <c r="N1697" s="154" t="s">
        <v>14803</v>
      </c>
      <c r="O1697" s="154" t="s">
        <v>14804</v>
      </c>
      <c r="P1697" s="154" t="s">
        <v>14740</v>
      </c>
      <c r="Q1697" s="154" t="s">
        <v>22996</v>
      </c>
      <c r="R1697" s="154">
        <v>0</v>
      </c>
      <c r="S1697" s="154">
        <v>0</v>
      </c>
      <c r="T1697" s="154" t="s">
        <v>14862</v>
      </c>
      <c r="U1697" s="154" t="s">
        <v>25256</v>
      </c>
      <c r="V1697" s="154" t="s">
        <v>25257</v>
      </c>
      <c r="W1697" s="154">
        <v>0</v>
      </c>
      <c r="X1697" s="154">
        <v>0</v>
      </c>
      <c r="Y1697" s="154">
        <v>0</v>
      </c>
      <c r="Z1697" s="154" t="s">
        <v>14745</v>
      </c>
      <c r="AA1697" s="154">
        <v>0</v>
      </c>
      <c r="AB1697" s="154">
        <v>0</v>
      </c>
      <c r="AC1697" s="154" t="s">
        <v>14746</v>
      </c>
      <c r="AE1697" s="154" t="s">
        <v>15226</v>
      </c>
      <c r="AF1697" s="154" t="s">
        <v>14748</v>
      </c>
    </row>
    <row r="1698" spans="1:32">
      <c r="A1698" s="154" t="s">
        <v>6084</v>
      </c>
      <c r="B1698" s="154" t="s">
        <v>14305</v>
      </c>
      <c r="C1698" s="154" t="s">
        <v>25259</v>
      </c>
      <c r="D1698" s="154" t="s">
        <v>6085</v>
      </c>
      <c r="E1698" s="154" t="s">
        <v>14333</v>
      </c>
      <c r="F1698" s="154" t="s">
        <v>14325</v>
      </c>
      <c r="G1698" s="154" t="s">
        <v>25265</v>
      </c>
      <c r="H1698" s="154">
        <v>85299586789</v>
      </c>
      <c r="N1698" s="154" t="s">
        <v>25260</v>
      </c>
      <c r="O1698" s="154" t="s">
        <v>14761</v>
      </c>
      <c r="P1698" s="154" t="s">
        <v>14740</v>
      </c>
      <c r="Q1698" s="154" t="s">
        <v>25261</v>
      </c>
      <c r="R1698" s="154" t="s">
        <v>1453</v>
      </c>
      <c r="S1698" s="154" t="s">
        <v>1453</v>
      </c>
      <c r="T1698" s="154" t="s">
        <v>25262</v>
      </c>
      <c r="U1698" s="154" t="s">
        <v>25263</v>
      </c>
      <c r="V1698" s="154" t="s">
        <v>25264</v>
      </c>
      <c r="Z1698" s="154" t="s">
        <v>14745</v>
      </c>
      <c r="AC1698" s="154" t="s">
        <v>14746</v>
      </c>
      <c r="AE1698" s="154" t="s">
        <v>15226</v>
      </c>
      <c r="AF1698" s="154" t="s">
        <v>14748</v>
      </c>
    </row>
    <row r="1699" spans="1:32">
      <c r="A1699" s="154" t="s">
        <v>11060</v>
      </c>
      <c r="B1699" s="154" t="s">
        <v>14305</v>
      </c>
      <c r="C1699" s="154" t="s">
        <v>11059</v>
      </c>
      <c r="D1699" s="154" t="s">
        <v>11061</v>
      </c>
      <c r="E1699" s="154" t="s">
        <v>14276</v>
      </c>
      <c r="F1699" s="154" t="s">
        <v>16354</v>
      </c>
      <c r="H1699" s="154" t="s">
        <v>11062</v>
      </c>
      <c r="N1699" s="154" t="s">
        <v>15282</v>
      </c>
      <c r="O1699" s="154" t="s">
        <v>14794</v>
      </c>
      <c r="P1699" s="154" t="s">
        <v>14740</v>
      </c>
      <c r="Q1699" s="154" t="s">
        <v>25266</v>
      </c>
      <c r="R1699" s="154">
        <v>0</v>
      </c>
      <c r="S1699" s="154">
        <v>0</v>
      </c>
      <c r="T1699" s="154" t="s">
        <v>14797</v>
      </c>
      <c r="U1699" s="154" t="s">
        <v>25267</v>
      </c>
      <c r="V1699" s="154" t="s">
        <v>25268</v>
      </c>
      <c r="Z1699" s="154" t="s">
        <v>14745</v>
      </c>
      <c r="AC1699" s="154" t="s">
        <v>14746</v>
      </c>
      <c r="AE1699" s="154" t="s">
        <v>14747</v>
      </c>
      <c r="AF1699" s="154" t="s">
        <v>14748</v>
      </c>
    </row>
    <row r="1700" spans="1:32">
      <c r="A1700" s="154" t="s">
        <v>1198</v>
      </c>
      <c r="B1700" s="154" t="s">
        <v>17326</v>
      </c>
      <c r="C1700" s="154" t="s">
        <v>1197</v>
      </c>
      <c r="D1700" s="154" t="s">
        <v>1199</v>
      </c>
      <c r="E1700" s="154" t="s">
        <v>6</v>
      </c>
      <c r="G1700" s="154" t="s">
        <v>14606</v>
      </c>
      <c r="H1700" s="154" t="s">
        <v>1200</v>
      </c>
      <c r="J1700" s="154" t="s">
        <v>1201</v>
      </c>
      <c r="N1700" s="154" t="s">
        <v>1459</v>
      </c>
      <c r="P1700" s="154" t="s">
        <v>14740</v>
      </c>
      <c r="T1700" s="154" t="s">
        <v>6</v>
      </c>
      <c r="U1700" s="154" t="s">
        <v>6</v>
      </c>
      <c r="V1700" s="154" t="s">
        <v>6</v>
      </c>
      <c r="AC1700" s="154" t="s">
        <v>14746</v>
      </c>
    </row>
    <row r="1701" spans="1:32">
      <c r="A1701" s="154" t="s">
        <v>2006</v>
      </c>
      <c r="B1701" s="154" t="s">
        <v>16004</v>
      </c>
      <c r="C1701" s="154" t="s">
        <v>453</v>
      </c>
      <c r="D1701" s="154" t="s">
        <v>2007</v>
      </c>
      <c r="E1701" s="154" t="s">
        <v>6</v>
      </c>
      <c r="G1701" s="154" t="s">
        <v>14606</v>
      </c>
      <c r="H1701" s="154" t="s">
        <v>2008</v>
      </c>
      <c r="J1701" s="154" t="s">
        <v>2009</v>
      </c>
      <c r="L1701" s="154">
        <v>8115013046</v>
      </c>
      <c r="N1701" s="154" t="s">
        <v>25269</v>
      </c>
      <c r="P1701" s="154" t="s">
        <v>25270</v>
      </c>
      <c r="Q1701" s="154" t="s">
        <v>25271</v>
      </c>
      <c r="AC1701" s="154" t="s">
        <v>14746</v>
      </c>
    </row>
    <row r="1702" spans="1:32">
      <c r="A1702" s="154" t="s">
        <v>2010</v>
      </c>
      <c r="B1702" s="154" t="s">
        <v>16004</v>
      </c>
      <c r="C1702" s="154" t="s">
        <v>25272</v>
      </c>
      <c r="D1702" s="154" t="s">
        <v>2011</v>
      </c>
      <c r="E1702" s="154" t="s">
        <v>6</v>
      </c>
      <c r="G1702" s="154" t="s">
        <v>14606</v>
      </c>
      <c r="H1702" s="154" t="s">
        <v>2012</v>
      </c>
      <c r="J1702" s="154" t="s">
        <v>2013</v>
      </c>
      <c r="L1702" s="154">
        <v>81252626252</v>
      </c>
      <c r="N1702" s="154" t="s">
        <v>25273</v>
      </c>
      <c r="Q1702" s="154" t="s">
        <v>25274</v>
      </c>
      <c r="AC1702" s="154" t="s">
        <v>14746</v>
      </c>
    </row>
    <row r="1703" spans="1:32">
      <c r="A1703" s="154" t="s">
        <v>11096</v>
      </c>
      <c r="B1703" s="154" t="s">
        <v>16004</v>
      </c>
      <c r="C1703" s="154" t="s">
        <v>11095</v>
      </c>
      <c r="D1703" s="154" t="s">
        <v>11097</v>
      </c>
      <c r="E1703" s="154" t="s">
        <v>14396</v>
      </c>
      <c r="F1703" s="154" t="s">
        <v>14397</v>
      </c>
      <c r="G1703" s="154" t="s">
        <v>25277</v>
      </c>
      <c r="H1703" s="154" t="s">
        <v>11098</v>
      </c>
      <c r="N1703" s="154" t="s">
        <v>18805</v>
      </c>
      <c r="O1703" s="154" t="s">
        <v>14794</v>
      </c>
      <c r="P1703" s="154" t="s">
        <v>14740</v>
      </c>
      <c r="Q1703" s="154" t="s">
        <v>20313</v>
      </c>
      <c r="R1703" s="154">
        <v>0</v>
      </c>
      <c r="S1703" s="154">
        <v>0</v>
      </c>
      <c r="T1703" s="154" t="s">
        <v>14785</v>
      </c>
      <c r="U1703" s="154" t="s">
        <v>25275</v>
      </c>
      <c r="V1703" s="154" t="s">
        <v>25276</v>
      </c>
      <c r="Z1703" s="154" t="s">
        <v>14745</v>
      </c>
      <c r="AC1703" s="154" t="s">
        <v>14746</v>
      </c>
      <c r="AE1703" s="154" t="s">
        <v>14747</v>
      </c>
      <c r="AF1703" s="154" t="s">
        <v>14748</v>
      </c>
    </row>
    <row r="1704" spans="1:32">
      <c r="A1704" s="154" t="s">
        <v>7008</v>
      </c>
      <c r="B1704" s="154" t="s">
        <v>14305</v>
      </c>
      <c r="C1704" s="154" t="s">
        <v>14387</v>
      </c>
      <c r="D1704" s="154" t="s">
        <v>7009</v>
      </c>
      <c r="E1704" s="154" t="s">
        <v>14396</v>
      </c>
      <c r="F1704" s="154" t="s">
        <v>14405</v>
      </c>
      <c r="G1704" s="154" t="s">
        <v>14412</v>
      </c>
      <c r="H1704" s="154" t="s">
        <v>7010</v>
      </c>
      <c r="I1704" s="154" t="s">
        <v>7011</v>
      </c>
      <c r="J1704" s="154" t="s">
        <v>7010</v>
      </c>
      <c r="K1704" s="154" t="s">
        <v>7011</v>
      </c>
      <c r="N1704" s="154" t="s">
        <v>14860</v>
      </c>
      <c r="O1704" s="154" t="s">
        <v>14804</v>
      </c>
      <c r="P1704" s="154" t="s">
        <v>14740</v>
      </c>
      <c r="Q1704" s="154" t="s">
        <v>17245</v>
      </c>
      <c r="R1704" s="154" t="s">
        <v>17245</v>
      </c>
      <c r="S1704" s="154" t="s">
        <v>17245</v>
      </c>
      <c r="T1704" s="154" t="s">
        <v>14797</v>
      </c>
      <c r="U1704" s="154" t="s">
        <v>17246</v>
      </c>
      <c r="V1704" s="154" t="s">
        <v>17247</v>
      </c>
      <c r="Z1704" s="154" t="s">
        <v>14745</v>
      </c>
      <c r="AC1704" s="154" t="s">
        <v>14746</v>
      </c>
      <c r="AE1704" s="154" t="s">
        <v>14747</v>
      </c>
      <c r="AF1704" s="154" t="s">
        <v>14748</v>
      </c>
    </row>
    <row r="1705" spans="1:32">
      <c r="A1705" s="154" t="s">
        <v>4368</v>
      </c>
      <c r="B1705" s="154" t="s">
        <v>15303</v>
      </c>
      <c r="C1705" s="154" t="s">
        <v>25278</v>
      </c>
      <c r="D1705" s="154" t="s">
        <v>4369</v>
      </c>
      <c r="E1705" s="154" t="s">
        <v>14934</v>
      </c>
      <c r="F1705" s="154" t="s">
        <v>14467</v>
      </c>
      <c r="G1705" s="154" t="s">
        <v>14606</v>
      </c>
      <c r="H1705" s="154" t="s">
        <v>4370</v>
      </c>
      <c r="I1705" s="154" t="s">
        <v>4371</v>
      </c>
      <c r="J1705" s="154" t="s">
        <v>4372</v>
      </c>
      <c r="K1705" s="154" t="s">
        <v>4371</v>
      </c>
      <c r="N1705" s="154" t="s">
        <v>18721</v>
      </c>
      <c r="P1705" s="154" t="s">
        <v>14740</v>
      </c>
      <c r="Q1705" s="154" t="s">
        <v>25279</v>
      </c>
      <c r="T1705" s="154" t="s">
        <v>25280</v>
      </c>
      <c r="U1705" s="154">
        <v>201018635</v>
      </c>
      <c r="V1705" s="154" t="s">
        <v>25279</v>
      </c>
      <c r="Z1705" s="154" t="s">
        <v>14745</v>
      </c>
      <c r="AC1705" s="154" t="s">
        <v>14746</v>
      </c>
    </row>
    <row r="1706" spans="1:32">
      <c r="A1706" s="154" t="s">
        <v>1067</v>
      </c>
      <c r="B1706" s="154" t="s">
        <v>16004</v>
      </c>
      <c r="C1706" s="154" t="s">
        <v>1066</v>
      </c>
      <c r="D1706" s="154" t="s">
        <v>1068</v>
      </c>
      <c r="E1706" s="154" t="s">
        <v>6</v>
      </c>
      <c r="G1706" s="154" t="s">
        <v>14606</v>
      </c>
      <c r="H1706" s="154" t="s">
        <v>1069</v>
      </c>
      <c r="N1706" s="154" t="s">
        <v>109</v>
      </c>
      <c r="P1706" s="154" t="s">
        <v>14740</v>
      </c>
      <c r="T1706" s="154" t="s">
        <v>6</v>
      </c>
      <c r="U1706" s="154" t="s">
        <v>6</v>
      </c>
      <c r="V1706" s="154" t="s">
        <v>6</v>
      </c>
      <c r="AC1706" s="154" t="s">
        <v>14746</v>
      </c>
    </row>
    <row r="1707" spans="1:32">
      <c r="A1707" s="154" t="s">
        <v>16546</v>
      </c>
      <c r="B1707" s="154" t="s">
        <v>16004</v>
      </c>
      <c r="C1707" s="154" t="s">
        <v>16547</v>
      </c>
      <c r="D1707" s="154" t="s">
        <v>16548</v>
      </c>
      <c r="E1707" s="154" t="s">
        <v>14276</v>
      </c>
      <c r="F1707" s="154" t="s">
        <v>14403</v>
      </c>
      <c r="G1707" s="154" t="s">
        <v>16549</v>
      </c>
      <c r="H1707" s="154" t="s">
        <v>16550</v>
      </c>
      <c r="N1707" s="154" t="s">
        <v>11834</v>
      </c>
      <c r="O1707" s="154" t="s">
        <v>14917</v>
      </c>
      <c r="P1707" s="154" t="s">
        <v>14740</v>
      </c>
      <c r="Q1707" s="154" t="s">
        <v>16551</v>
      </c>
      <c r="R1707" s="154" t="s">
        <v>1453</v>
      </c>
      <c r="S1707" s="154" t="s">
        <v>1453</v>
      </c>
      <c r="T1707" s="154" t="s">
        <v>14862</v>
      </c>
      <c r="U1707" s="154" t="s">
        <v>16552</v>
      </c>
      <c r="V1707" s="154" t="s">
        <v>16553</v>
      </c>
      <c r="Z1707" s="154" t="s">
        <v>14745</v>
      </c>
      <c r="AC1707" s="154" t="s">
        <v>14746</v>
      </c>
      <c r="AE1707" s="154" t="s">
        <v>14747</v>
      </c>
      <c r="AF1707" s="154" t="s">
        <v>14748</v>
      </c>
    </row>
    <row r="1708" spans="1:32">
      <c r="A1708" s="154" t="s">
        <v>3026</v>
      </c>
      <c r="B1708" s="154" t="s">
        <v>16004</v>
      </c>
      <c r="C1708" s="154" t="s">
        <v>25281</v>
      </c>
      <c r="D1708" s="154" t="s">
        <v>3027</v>
      </c>
      <c r="E1708" s="154" t="s">
        <v>14934</v>
      </c>
      <c r="G1708" s="154" t="s">
        <v>14606</v>
      </c>
      <c r="H1708" s="154" t="s">
        <v>3028</v>
      </c>
      <c r="J1708" s="154" t="s">
        <v>3029</v>
      </c>
      <c r="L1708" s="154" t="s">
        <v>25282</v>
      </c>
      <c r="N1708" s="154" t="s">
        <v>15792</v>
      </c>
      <c r="P1708" s="154" t="s">
        <v>14740</v>
      </c>
      <c r="Q1708" s="154" t="s">
        <v>25283</v>
      </c>
      <c r="T1708" s="154" t="s">
        <v>25284</v>
      </c>
      <c r="U1708" s="154" t="s">
        <v>25285</v>
      </c>
      <c r="V1708" s="154" t="s">
        <v>25286</v>
      </c>
      <c r="W1708" s="154" t="s">
        <v>14748</v>
      </c>
      <c r="X1708" s="154" t="s">
        <v>14748</v>
      </c>
      <c r="Z1708" s="154" t="s">
        <v>14745</v>
      </c>
      <c r="AB1708" s="154">
        <v>0</v>
      </c>
      <c r="AC1708" s="154" t="s">
        <v>14746</v>
      </c>
    </row>
    <row r="1709" spans="1:32">
      <c r="A1709" s="154" t="s">
        <v>3875</v>
      </c>
      <c r="B1709" s="154" t="s">
        <v>14735</v>
      </c>
      <c r="C1709" s="154" t="s">
        <v>25287</v>
      </c>
      <c r="D1709" s="154" t="s">
        <v>3876</v>
      </c>
      <c r="E1709" s="154" t="s">
        <v>14396</v>
      </c>
      <c r="G1709" s="154" t="s">
        <v>14606</v>
      </c>
      <c r="H1709" s="154" t="s">
        <v>3877</v>
      </c>
      <c r="I1709" s="154" t="s">
        <v>3878</v>
      </c>
      <c r="J1709" s="154" t="s">
        <v>3879</v>
      </c>
      <c r="K1709" s="154" t="s">
        <v>3878</v>
      </c>
      <c r="N1709" s="154" t="s">
        <v>11834</v>
      </c>
      <c r="P1709" s="154" t="s">
        <v>14740</v>
      </c>
      <c r="Q1709" s="154" t="s">
        <v>25288</v>
      </c>
      <c r="T1709" s="154" t="s">
        <v>14797</v>
      </c>
      <c r="U1709" s="154">
        <v>4070163271</v>
      </c>
      <c r="V1709" s="154" t="s">
        <v>25288</v>
      </c>
      <c r="W1709" s="154">
        <v>2004</v>
      </c>
      <c r="X1709" s="154">
        <v>2004</v>
      </c>
      <c r="Z1709" s="154" t="s">
        <v>14745</v>
      </c>
      <c r="AC1709" s="154" t="s">
        <v>14746</v>
      </c>
    </row>
    <row r="1710" spans="1:32">
      <c r="A1710" s="154" t="s">
        <v>11368</v>
      </c>
      <c r="B1710" s="154" t="s">
        <v>14305</v>
      </c>
      <c r="C1710" s="154" t="s">
        <v>11367</v>
      </c>
      <c r="D1710" s="154" t="s">
        <v>11369</v>
      </c>
      <c r="E1710" s="154" t="s">
        <v>15424</v>
      </c>
      <c r="F1710" s="154" t="s">
        <v>15782</v>
      </c>
      <c r="G1710" s="154" t="s">
        <v>19188</v>
      </c>
      <c r="H1710" s="154">
        <v>7940183</v>
      </c>
      <c r="N1710" s="154" t="s">
        <v>15434</v>
      </c>
      <c r="O1710" s="154" t="s">
        <v>14804</v>
      </c>
      <c r="P1710" s="154" t="s">
        <v>14740</v>
      </c>
      <c r="Q1710" s="154" t="s">
        <v>16610</v>
      </c>
      <c r="R1710" s="154">
        <v>0</v>
      </c>
      <c r="S1710" s="154">
        <v>0</v>
      </c>
      <c r="T1710" s="154" t="s">
        <v>14797</v>
      </c>
      <c r="U1710" s="154">
        <v>8015037811</v>
      </c>
      <c r="V1710" s="154" t="s">
        <v>25289</v>
      </c>
      <c r="Z1710" s="154" t="s">
        <v>14745</v>
      </c>
      <c r="AC1710" s="154" t="s">
        <v>14746</v>
      </c>
      <c r="AE1710" s="154" t="s">
        <v>14747</v>
      </c>
      <c r="AF1710" s="154" t="s">
        <v>14748</v>
      </c>
    </row>
    <row r="1711" spans="1:32">
      <c r="A1711" s="154" t="s">
        <v>18266</v>
      </c>
      <c r="B1711" s="154" t="s">
        <v>15303</v>
      </c>
      <c r="C1711" s="154" t="s">
        <v>25290</v>
      </c>
      <c r="D1711" s="154" t="s">
        <v>25291</v>
      </c>
      <c r="E1711" s="154" t="s">
        <v>20566</v>
      </c>
      <c r="F1711" s="154" t="s">
        <v>20567</v>
      </c>
      <c r="G1711" s="154" t="s">
        <v>25104</v>
      </c>
      <c r="H1711" s="154">
        <v>81901229000</v>
      </c>
      <c r="N1711" s="154" t="s">
        <v>15434</v>
      </c>
      <c r="O1711" s="154" t="s">
        <v>14804</v>
      </c>
      <c r="P1711" s="154" t="s">
        <v>14740</v>
      </c>
      <c r="Q1711" s="154" t="s">
        <v>1453</v>
      </c>
      <c r="R1711" s="154" t="s">
        <v>1453</v>
      </c>
      <c r="S1711" s="154" t="s">
        <v>1453</v>
      </c>
      <c r="T1711" s="154" t="s">
        <v>14797</v>
      </c>
      <c r="U1711" s="154">
        <v>4501626265</v>
      </c>
      <c r="V1711" s="154" t="s">
        <v>25290</v>
      </c>
      <c r="Z1711" s="154" t="s">
        <v>14745</v>
      </c>
      <c r="AC1711" s="154" t="s">
        <v>14746</v>
      </c>
      <c r="AE1711" s="154" t="s">
        <v>14747</v>
      </c>
      <c r="AF1711" s="154" t="s">
        <v>14748</v>
      </c>
    </row>
    <row r="1712" spans="1:32">
      <c r="A1712" s="154" t="s">
        <v>12177</v>
      </c>
      <c r="B1712" s="154" t="s">
        <v>15303</v>
      </c>
      <c r="C1712" s="154" t="s">
        <v>25292</v>
      </c>
      <c r="D1712" s="154" t="s">
        <v>12178</v>
      </c>
      <c r="E1712" s="154" t="s">
        <v>14324</v>
      </c>
      <c r="F1712" s="154" t="s">
        <v>15408</v>
      </c>
      <c r="G1712" s="154" t="s">
        <v>25295</v>
      </c>
      <c r="H1712" s="154" t="s">
        <v>12179</v>
      </c>
      <c r="N1712" s="154" t="s">
        <v>14860</v>
      </c>
      <c r="O1712" s="154" t="s">
        <v>14804</v>
      </c>
      <c r="P1712" s="154" t="s">
        <v>14740</v>
      </c>
      <c r="Q1712" s="154" t="s">
        <v>25293</v>
      </c>
      <c r="R1712" s="154">
        <v>0</v>
      </c>
      <c r="S1712" s="154">
        <v>0</v>
      </c>
      <c r="T1712" s="154" t="s">
        <v>14797</v>
      </c>
      <c r="U1712" s="154">
        <v>4281525284</v>
      </c>
      <c r="V1712" s="154" t="s">
        <v>25294</v>
      </c>
      <c r="Z1712" s="154" t="s">
        <v>14745</v>
      </c>
      <c r="AC1712" s="154" t="s">
        <v>14746</v>
      </c>
      <c r="AE1712" s="154" t="s">
        <v>14747</v>
      </c>
      <c r="AF1712" s="154" t="s">
        <v>14748</v>
      </c>
    </row>
    <row r="1713" spans="1:32">
      <c r="A1713" s="154" t="s">
        <v>11045</v>
      </c>
      <c r="B1713" s="154" t="s">
        <v>14305</v>
      </c>
      <c r="C1713" s="154" t="s">
        <v>11044</v>
      </c>
      <c r="D1713" s="154" t="s">
        <v>11046</v>
      </c>
      <c r="E1713" s="154" t="s">
        <v>14324</v>
      </c>
      <c r="F1713" s="154" t="s">
        <v>14325</v>
      </c>
      <c r="H1713" s="154" t="s">
        <v>11047</v>
      </c>
      <c r="N1713" s="154" t="s">
        <v>14910</v>
      </c>
      <c r="O1713" s="154" t="s">
        <v>14794</v>
      </c>
      <c r="P1713" s="154" t="s">
        <v>14740</v>
      </c>
      <c r="Q1713" s="154" t="s">
        <v>25296</v>
      </c>
      <c r="R1713" s="154">
        <v>0</v>
      </c>
      <c r="S1713" s="154">
        <v>0</v>
      </c>
      <c r="T1713" s="154" t="s">
        <v>14797</v>
      </c>
      <c r="U1713" s="154">
        <v>2830471181</v>
      </c>
      <c r="V1713" s="154" t="s">
        <v>25296</v>
      </c>
      <c r="Z1713" s="154" t="s">
        <v>14745</v>
      </c>
      <c r="AC1713" s="154" t="s">
        <v>14746</v>
      </c>
      <c r="AE1713" s="154" t="s">
        <v>14747</v>
      </c>
      <c r="AF1713" s="154" t="s">
        <v>14748</v>
      </c>
    </row>
    <row r="1714" spans="1:32">
      <c r="A1714" s="154" t="s">
        <v>12474</v>
      </c>
      <c r="B1714" s="154" t="s">
        <v>14735</v>
      </c>
      <c r="C1714" s="154" t="s">
        <v>12473</v>
      </c>
      <c r="D1714" s="154" t="s">
        <v>12475</v>
      </c>
      <c r="E1714" s="154" t="s">
        <v>14324</v>
      </c>
      <c r="F1714" s="154" t="s">
        <v>16820</v>
      </c>
      <c r="G1714" s="154" t="s">
        <v>24974</v>
      </c>
      <c r="H1714" s="154" t="s">
        <v>12476</v>
      </c>
      <c r="N1714" s="154" t="s">
        <v>15265</v>
      </c>
      <c r="O1714" s="154" t="s">
        <v>14794</v>
      </c>
      <c r="P1714" s="154" t="s">
        <v>14740</v>
      </c>
      <c r="Q1714" s="154" t="s">
        <v>25297</v>
      </c>
      <c r="R1714" s="154">
        <v>0</v>
      </c>
      <c r="S1714" s="154">
        <v>0</v>
      </c>
      <c r="T1714" s="154" t="s">
        <v>14785</v>
      </c>
      <c r="U1714" s="154">
        <v>2266203935</v>
      </c>
      <c r="V1714" s="154" t="s">
        <v>25298</v>
      </c>
      <c r="Z1714" s="154" t="s">
        <v>14745</v>
      </c>
      <c r="AC1714" s="154" t="s">
        <v>14746</v>
      </c>
      <c r="AE1714" s="154" t="s">
        <v>14747</v>
      </c>
      <c r="AF1714" s="154" t="s">
        <v>14748</v>
      </c>
    </row>
    <row r="1715" spans="1:32">
      <c r="A1715" s="154" t="s">
        <v>10287</v>
      </c>
      <c r="B1715" s="154" t="s">
        <v>16004</v>
      </c>
      <c r="C1715" s="154" t="s">
        <v>10286</v>
      </c>
      <c r="D1715" s="154" t="s">
        <v>10288</v>
      </c>
      <c r="E1715" s="154" t="s">
        <v>14466</v>
      </c>
      <c r="F1715" s="154" t="s">
        <v>14686</v>
      </c>
      <c r="G1715" s="154" t="s">
        <v>20935</v>
      </c>
      <c r="H1715" s="154" t="s">
        <v>10289</v>
      </c>
      <c r="I1715" s="154" t="s">
        <v>10290</v>
      </c>
      <c r="K1715" s="154" t="s">
        <v>10290</v>
      </c>
      <c r="N1715" s="154" t="s">
        <v>14957</v>
      </c>
      <c r="O1715" s="154" t="s">
        <v>14767</v>
      </c>
      <c r="P1715" s="154" t="s">
        <v>14740</v>
      </c>
      <c r="Q1715" s="154" t="s">
        <v>25299</v>
      </c>
      <c r="R1715" s="154">
        <v>0</v>
      </c>
      <c r="S1715" s="154" t="s">
        <v>25300</v>
      </c>
      <c r="T1715" s="154" t="s">
        <v>14785</v>
      </c>
      <c r="U1715" s="154">
        <v>1080013187514</v>
      </c>
      <c r="V1715" s="154" t="s">
        <v>25301</v>
      </c>
      <c r="Z1715" s="154" t="s">
        <v>14745</v>
      </c>
      <c r="AC1715" s="154" t="s">
        <v>14746</v>
      </c>
      <c r="AE1715" s="154" t="s">
        <v>14747</v>
      </c>
      <c r="AF1715" s="154" t="s">
        <v>14748</v>
      </c>
    </row>
    <row r="1716" spans="1:32">
      <c r="A1716" s="154" t="s">
        <v>758</v>
      </c>
      <c r="B1716" s="154" t="s">
        <v>16004</v>
      </c>
      <c r="C1716" s="154" t="s">
        <v>25302</v>
      </c>
      <c r="D1716" s="154" t="s">
        <v>759</v>
      </c>
      <c r="E1716" s="154" t="s">
        <v>14934</v>
      </c>
      <c r="F1716" s="154" t="s">
        <v>18814</v>
      </c>
      <c r="G1716" s="154" t="s">
        <v>14606</v>
      </c>
      <c r="H1716" s="154" t="s">
        <v>760</v>
      </c>
      <c r="J1716" s="154" t="s">
        <v>761</v>
      </c>
      <c r="L1716" s="154" t="s">
        <v>23431</v>
      </c>
      <c r="N1716" s="154" t="s">
        <v>6321</v>
      </c>
      <c r="P1716" s="154" t="s">
        <v>14740</v>
      </c>
      <c r="Q1716" s="154" t="s">
        <v>25303</v>
      </c>
      <c r="T1716" s="154" t="s">
        <v>14850</v>
      </c>
      <c r="U1716" s="154" t="s">
        <v>757</v>
      </c>
      <c r="V1716" s="154">
        <v>261100360590245</v>
      </c>
      <c r="AC1716" s="154" t="s">
        <v>15226</v>
      </c>
    </row>
    <row r="1717" spans="1:32">
      <c r="A1717" s="154" t="s">
        <v>1274</v>
      </c>
      <c r="B1717" s="154" t="s">
        <v>14305</v>
      </c>
      <c r="C1717" s="154" t="s">
        <v>1273</v>
      </c>
      <c r="D1717" s="154" t="s">
        <v>25304</v>
      </c>
      <c r="E1717" s="154" t="s">
        <v>6</v>
      </c>
      <c r="G1717" s="154" t="s">
        <v>14606</v>
      </c>
      <c r="H1717" s="154" t="s">
        <v>1276</v>
      </c>
      <c r="M1717" s="154" t="s">
        <v>25305</v>
      </c>
      <c r="N1717" s="154" t="s">
        <v>6321</v>
      </c>
      <c r="P1717" s="154" t="s">
        <v>14740</v>
      </c>
      <c r="Q1717" s="154" t="s">
        <v>25306</v>
      </c>
      <c r="T1717" s="154" t="s">
        <v>6</v>
      </c>
      <c r="U1717" s="154" t="s">
        <v>6</v>
      </c>
      <c r="V1717" s="154" t="s">
        <v>6</v>
      </c>
      <c r="AC1717" s="154" t="s">
        <v>14746</v>
      </c>
    </row>
    <row r="1718" spans="1:32">
      <c r="A1718" s="154" t="s">
        <v>18267</v>
      </c>
      <c r="B1718" s="154" t="s">
        <v>16004</v>
      </c>
      <c r="C1718" s="154" t="s">
        <v>25307</v>
      </c>
      <c r="D1718" s="154" t="s">
        <v>25309</v>
      </c>
      <c r="E1718" s="154" t="s">
        <v>14477</v>
      </c>
      <c r="F1718" s="154" t="s">
        <v>14397</v>
      </c>
      <c r="G1718" s="154" t="s">
        <v>25310</v>
      </c>
      <c r="H1718" s="154" t="s">
        <v>1453</v>
      </c>
      <c r="I1718" s="154" t="s">
        <v>25308</v>
      </c>
      <c r="J1718" s="154" t="s">
        <v>1453</v>
      </c>
      <c r="K1718" s="154" t="s">
        <v>25308</v>
      </c>
      <c r="N1718" s="154" t="s">
        <v>15434</v>
      </c>
      <c r="O1718" s="154" t="s">
        <v>14804</v>
      </c>
      <c r="P1718" s="154" t="s">
        <v>14740</v>
      </c>
      <c r="Q1718" s="154">
        <v>213153888</v>
      </c>
      <c r="R1718" s="154" t="s">
        <v>1453</v>
      </c>
      <c r="S1718" s="154" t="s">
        <v>1453</v>
      </c>
      <c r="T1718" s="154" t="s">
        <v>1453</v>
      </c>
      <c r="U1718" s="154" t="s">
        <v>1453</v>
      </c>
      <c r="V1718" s="154" t="s">
        <v>1453</v>
      </c>
      <c r="W1718" s="154" t="s">
        <v>1453</v>
      </c>
      <c r="X1718" s="154" t="s">
        <v>1453</v>
      </c>
      <c r="Z1718" s="154" t="s">
        <v>14745</v>
      </c>
      <c r="AC1718" s="154" t="s">
        <v>14746</v>
      </c>
      <c r="AE1718" s="154" t="s">
        <v>14747</v>
      </c>
      <c r="AF1718" s="154" t="s">
        <v>14748</v>
      </c>
    </row>
    <row r="1719" spans="1:32">
      <c r="A1719" s="154" t="s">
        <v>16554</v>
      </c>
      <c r="B1719" s="154" t="s">
        <v>16004</v>
      </c>
      <c r="C1719" s="154" t="s">
        <v>16555</v>
      </c>
      <c r="D1719" s="154" t="s">
        <v>16556</v>
      </c>
      <c r="E1719" s="154" t="s">
        <v>16283</v>
      </c>
      <c r="F1719" s="154" t="s">
        <v>16283</v>
      </c>
      <c r="H1719" s="154">
        <v>623133371000</v>
      </c>
      <c r="I1719" s="154" t="s">
        <v>1453</v>
      </c>
      <c r="J1719" s="154" t="s">
        <v>1453</v>
      </c>
      <c r="K1719" s="154" t="s">
        <v>1453</v>
      </c>
      <c r="N1719" s="154" t="s">
        <v>15711</v>
      </c>
      <c r="O1719" s="154" t="s">
        <v>14951</v>
      </c>
      <c r="P1719" s="154" t="s">
        <v>14740</v>
      </c>
      <c r="Q1719" s="154" t="s">
        <v>1453</v>
      </c>
      <c r="R1719" s="154" t="s">
        <v>1453</v>
      </c>
      <c r="S1719" s="154" t="s">
        <v>1453</v>
      </c>
      <c r="T1719" s="154" t="s">
        <v>1453</v>
      </c>
      <c r="U1719" s="154" t="s">
        <v>1453</v>
      </c>
      <c r="V1719" s="154" t="s">
        <v>1453</v>
      </c>
      <c r="W1719" s="154">
        <v>67</v>
      </c>
      <c r="X1719" s="154">
        <v>1957</v>
      </c>
      <c r="Z1719" s="154" t="s">
        <v>14745</v>
      </c>
      <c r="AC1719" s="154" t="s">
        <v>14746</v>
      </c>
      <c r="AE1719" s="154" t="s">
        <v>14747</v>
      </c>
      <c r="AF1719" s="154" t="s">
        <v>14748</v>
      </c>
    </row>
    <row r="1720" spans="1:32">
      <c r="A1720" s="154" t="s">
        <v>9858</v>
      </c>
      <c r="B1720" s="154" t="s">
        <v>14735</v>
      </c>
      <c r="C1720" s="154" t="s">
        <v>25311</v>
      </c>
      <c r="D1720" s="154" t="s">
        <v>9859</v>
      </c>
      <c r="E1720" s="154" t="s">
        <v>14466</v>
      </c>
      <c r="F1720" s="154" t="s">
        <v>14686</v>
      </c>
      <c r="G1720" s="154" t="s">
        <v>15319</v>
      </c>
      <c r="H1720" s="154" t="s">
        <v>9860</v>
      </c>
      <c r="N1720" s="154" t="s">
        <v>14793</v>
      </c>
      <c r="O1720" s="154" t="s">
        <v>14794</v>
      </c>
      <c r="P1720" s="154" t="s">
        <v>14740</v>
      </c>
      <c r="Q1720" s="154" t="s">
        <v>19254</v>
      </c>
      <c r="R1720" s="154">
        <v>0</v>
      </c>
      <c r="S1720" s="154">
        <v>0</v>
      </c>
      <c r="T1720" s="154" t="s">
        <v>14785</v>
      </c>
      <c r="U1720" s="154">
        <v>1300016812490</v>
      </c>
      <c r="V1720" s="154" t="s">
        <v>9857</v>
      </c>
      <c r="Z1720" s="154" t="s">
        <v>14745</v>
      </c>
      <c r="AC1720" s="154" t="s">
        <v>14746</v>
      </c>
      <c r="AE1720" s="154" t="s">
        <v>15226</v>
      </c>
      <c r="AF1720" s="154" t="s">
        <v>14748</v>
      </c>
    </row>
    <row r="1721" spans="1:32">
      <c r="A1721" s="154" t="s">
        <v>12756</v>
      </c>
      <c r="B1721" s="154" t="s">
        <v>15303</v>
      </c>
      <c r="C1721" s="154" t="s">
        <v>12755</v>
      </c>
      <c r="D1721" s="154" t="s">
        <v>12757</v>
      </c>
      <c r="E1721" s="154" t="s">
        <v>14704</v>
      </c>
      <c r="F1721" s="154" t="s">
        <v>14467</v>
      </c>
      <c r="G1721" s="154" t="s">
        <v>25313</v>
      </c>
      <c r="H1721" s="154" t="s">
        <v>12747</v>
      </c>
      <c r="N1721" s="154" t="s">
        <v>20821</v>
      </c>
      <c r="O1721" s="154" t="s">
        <v>18741</v>
      </c>
      <c r="P1721" s="154" t="s">
        <v>14740</v>
      </c>
      <c r="Q1721" s="154" t="s">
        <v>12755</v>
      </c>
      <c r="R1721" s="154">
        <v>0</v>
      </c>
      <c r="S1721" s="154">
        <v>0</v>
      </c>
      <c r="T1721" s="154" t="s">
        <v>14797</v>
      </c>
      <c r="U1721" s="154">
        <v>440892281</v>
      </c>
      <c r="V1721" s="154" t="s">
        <v>25312</v>
      </c>
      <c r="Z1721" s="154" t="s">
        <v>14745</v>
      </c>
      <c r="AC1721" s="154" t="s">
        <v>14746</v>
      </c>
      <c r="AE1721" s="154" t="s">
        <v>14747</v>
      </c>
      <c r="AF1721" s="154" t="s">
        <v>14748</v>
      </c>
    </row>
    <row r="1722" spans="1:32">
      <c r="A1722" s="154" t="s">
        <v>6840</v>
      </c>
      <c r="B1722" s="154" t="s">
        <v>14305</v>
      </c>
      <c r="C1722" s="154" t="s">
        <v>25314</v>
      </c>
      <c r="D1722" s="154" t="s">
        <v>6841</v>
      </c>
      <c r="E1722" s="154" t="s">
        <v>14324</v>
      </c>
      <c r="F1722" s="154" t="s">
        <v>14401</v>
      </c>
      <c r="G1722" s="154" t="s">
        <v>25317</v>
      </c>
      <c r="H1722" s="154">
        <v>61.453007100000001</v>
      </c>
      <c r="I1722" s="154" t="s">
        <v>6842</v>
      </c>
      <c r="J1722" s="154">
        <v>61.453007100000001</v>
      </c>
      <c r="K1722" s="154" t="s">
        <v>6842</v>
      </c>
      <c r="N1722" s="154" t="s">
        <v>15771</v>
      </c>
      <c r="O1722" s="154" t="s">
        <v>14988</v>
      </c>
      <c r="P1722" s="154" t="s">
        <v>14795</v>
      </c>
      <c r="Q1722" s="154" t="s">
        <v>25315</v>
      </c>
      <c r="R1722" s="154">
        <v>61.457047299999999</v>
      </c>
      <c r="S1722" s="154">
        <v>61.414544300000003</v>
      </c>
      <c r="T1722" s="154" t="s">
        <v>14797</v>
      </c>
      <c r="U1722" s="154" t="s">
        <v>25316</v>
      </c>
      <c r="V1722" s="154" t="s">
        <v>3908</v>
      </c>
      <c r="W1722" s="154">
        <v>1980</v>
      </c>
      <c r="X1722" s="154">
        <v>1980</v>
      </c>
      <c r="Y1722" s="154">
        <v>2</v>
      </c>
      <c r="Z1722" s="154" t="s">
        <v>14745</v>
      </c>
      <c r="AB1722" s="154">
        <v>6</v>
      </c>
      <c r="AC1722" s="154" t="s">
        <v>14746</v>
      </c>
      <c r="AE1722" s="154" t="s">
        <v>15226</v>
      </c>
      <c r="AF1722" s="154" t="s">
        <v>14748</v>
      </c>
    </row>
    <row r="1723" spans="1:32">
      <c r="A1723" s="154" t="s">
        <v>5537</v>
      </c>
      <c r="B1723" s="154" t="s">
        <v>15303</v>
      </c>
      <c r="C1723" s="154" t="s">
        <v>25318</v>
      </c>
      <c r="D1723" s="154" t="s">
        <v>5538</v>
      </c>
      <c r="E1723" s="154" t="s">
        <v>14466</v>
      </c>
      <c r="F1723" s="154" t="s">
        <v>19067</v>
      </c>
      <c r="G1723" s="154" t="s">
        <v>25321</v>
      </c>
      <c r="H1723" s="154">
        <v>81314951925</v>
      </c>
      <c r="J1723" s="154">
        <v>81314951925</v>
      </c>
      <c r="N1723" s="154" t="s">
        <v>25319</v>
      </c>
      <c r="O1723" s="154" t="s">
        <v>23925</v>
      </c>
      <c r="P1723" s="154" t="s">
        <v>14740</v>
      </c>
      <c r="Q1723" s="154" t="s">
        <v>5536</v>
      </c>
      <c r="R1723" s="154" t="s">
        <v>5536</v>
      </c>
      <c r="S1723" s="154" t="s">
        <v>5536</v>
      </c>
      <c r="T1723" s="154" t="s">
        <v>14797</v>
      </c>
      <c r="U1723" s="154" t="s">
        <v>25320</v>
      </c>
      <c r="V1723" s="154" t="s">
        <v>5536</v>
      </c>
      <c r="Z1723" s="154" t="s">
        <v>14745</v>
      </c>
      <c r="AC1723" s="154" t="s">
        <v>14746</v>
      </c>
      <c r="AE1723" s="154" t="s">
        <v>15226</v>
      </c>
      <c r="AF1723" s="154" t="s">
        <v>14748</v>
      </c>
    </row>
    <row r="1724" spans="1:32">
      <c r="A1724" s="154" t="s">
        <v>7358</v>
      </c>
      <c r="B1724" s="154" t="s">
        <v>16004</v>
      </c>
      <c r="C1724" s="154" t="s">
        <v>25322</v>
      </c>
      <c r="D1724" s="154" t="s">
        <v>7359</v>
      </c>
      <c r="E1724" s="154" t="s">
        <v>14276</v>
      </c>
      <c r="F1724" s="154" t="s">
        <v>25328</v>
      </c>
      <c r="H1724" s="154" t="s">
        <v>7360</v>
      </c>
      <c r="I1724" s="154" t="s">
        <v>7361</v>
      </c>
      <c r="J1724" s="154" t="s">
        <v>7362</v>
      </c>
      <c r="K1724" s="154" t="s">
        <v>7361</v>
      </c>
      <c r="N1724" s="154" t="s">
        <v>14848</v>
      </c>
      <c r="O1724" s="154" t="s">
        <v>14804</v>
      </c>
      <c r="P1724" s="154" t="s">
        <v>14740</v>
      </c>
      <c r="Q1724" s="154" t="s">
        <v>25323</v>
      </c>
      <c r="R1724" s="154" t="s">
        <v>25324</v>
      </c>
      <c r="S1724" s="154" t="s">
        <v>25325</v>
      </c>
      <c r="T1724" s="154" t="s">
        <v>14797</v>
      </c>
      <c r="U1724" s="154" t="s">
        <v>25326</v>
      </c>
      <c r="V1724" s="154" t="s">
        <v>25327</v>
      </c>
      <c r="W1724" s="154">
        <v>2010</v>
      </c>
      <c r="X1724" s="154">
        <v>2010</v>
      </c>
      <c r="Z1724" s="154" t="s">
        <v>14745</v>
      </c>
      <c r="AC1724" s="154" t="s">
        <v>14746</v>
      </c>
      <c r="AD1724" s="154" t="s">
        <v>25329</v>
      </c>
      <c r="AE1724" s="154" t="s">
        <v>14746</v>
      </c>
      <c r="AF1724" s="154" t="s">
        <v>16903</v>
      </c>
    </row>
    <row r="1725" spans="1:32">
      <c r="A1725" s="154" t="s">
        <v>766</v>
      </c>
      <c r="B1725" s="154" t="s">
        <v>16004</v>
      </c>
      <c r="C1725" s="154" t="s">
        <v>765</v>
      </c>
      <c r="D1725" s="154" t="s">
        <v>767</v>
      </c>
      <c r="E1725" s="154" t="s">
        <v>6</v>
      </c>
      <c r="G1725" s="154" t="s">
        <v>14606</v>
      </c>
      <c r="H1725" s="154" t="s">
        <v>768</v>
      </c>
      <c r="J1725" s="154" t="s">
        <v>769</v>
      </c>
      <c r="M1725" s="154" t="s">
        <v>6</v>
      </c>
      <c r="N1725" s="154" t="s">
        <v>15926</v>
      </c>
      <c r="P1725" s="154" t="s">
        <v>14740</v>
      </c>
      <c r="Q1725" s="154" t="s">
        <v>25330</v>
      </c>
      <c r="T1725" s="154" t="s">
        <v>6</v>
      </c>
      <c r="U1725" s="154" t="s">
        <v>6</v>
      </c>
      <c r="V1725" s="154" t="s">
        <v>6</v>
      </c>
      <c r="AC1725" s="154" t="s">
        <v>14746</v>
      </c>
    </row>
    <row r="1726" spans="1:32">
      <c r="A1726" s="154" t="s">
        <v>2216</v>
      </c>
      <c r="B1726" s="154" t="s">
        <v>16004</v>
      </c>
      <c r="C1726" s="154" t="s">
        <v>2215</v>
      </c>
      <c r="D1726" s="154" t="s">
        <v>2217</v>
      </c>
      <c r="E1726" s="154" t="s">
        <v>6</v>
      </c>
      <c r="G1726" s="154" t="s">
        <v>14606</v>
      </c>
      <c r="H1726" s="154" t="s">
        <v>2218</v>
      </c>
      <c r="J1726" s="154" t="s">
        <v>2219</v>
      </c>
      <c r="N1726" s="154" t="s">
        <v>109</v>
      </c>
      <c r="P1726" s="154" t="s">
        <v>14740</v>
      </c>
      <c r="Q1726" s="154" t="s">
        <v>25331</v>
      </c>
      <c r="AC1726" s="154" t="s">
        <v>14746</v>
      </c>
    </row>
    <row r="1727" spans="1:32">
      <c r="A1727" s="154" t="s">
        <v>7188</v>
      </c>
      <c r="B1727" s="154" t="s">
        <v>14305</v>
      </c>
      <c r="C1727" s="154" t="s">
        <v>25332</v>
      </c>
      <c r="D1727" s="154" t="s">
        <v>7189</v>
      </c>
      <c r="E1727" s="154" t="s">
        <v>14324</v>
      </c>
      <c r="F1727" s="154" t="s">
        <v>25328</v>
      </c>
      <c r="H1727" s="154" t="s">
        <v>7190</v>
      </c>
      <c r="N1727" s="154" t="s">
        <v>15434</v>
      </c>
      <c r="O1727" s="154" t="s">
        <v>14804</v>
      </c>
      <c r="P1727" s="154" t="s">
        <v>14740</v>
      </c>
      <c r="Q1727" s="154" t="s">
        <v>25333</v>
      </c>
      <c r="R1727" s="154">
        <v>0</v>
      </c>
      <c r="S1727" s="154">
        <v>0</v>
      </c>
      <c r="T1727" s="154" t="s">
        <v>14797</v>
      </c>
      <c r="U1727" s="154" t="s">
        <v>14797</v>
      </c>
      <c r="V1727" s="154" t="s">
        <v>25333</v>
      </c>
      <c r="Z1727" s="154" t="s">
        <v>14745</v>
      </c>
      <c r="AC1727" s="154" t="s">
        <v>14746</v>
      </c>
      <c r="AE1727" s="154" t="s">
        <v>15226</v>
      </c>
      <c r="AF1727" s="154" t="s">
        <v>14748</v>
      </c>
    </row>
    <row r="1728" spans="1:32">
      <c r="A1728" s="154" t="s">
        <v>3415</v>
      </c>
      <c r="B1728" s="154" t="s">
        <v>16004</v>
      </c>
      <c r="C1728" s="154" t="s">
        <v>25334</v>
      </c>
      <c r="D1728" s="154" t="s">
        <v>3416</v>
      </c>
      <c r="E1728" s="154" t="s">
        <v>14324</v>
      </c>
      <c r="G1728" s="154" t="s">
        <v>14606</v>
      </c>
      <c r="H1728" s="154" t="s">
        <v>3417</v>
      </c>
      <c r="J1728" s="154" t="s">
        <v>3418</v>
      </c>
      <c r="L1728" s="154" t="s">
        <v>25335</v>
      </c>
      <c r="N1728" s="154" t="s">
        <v>15792</v>
      </c>
      <c r="P1728" s="154" t="s">
        <v>14740</v>
      </c>
      <c r="Q1728" s="154" t="s">
        <v>20134</v>
      </c>
      <c r="T1728" s="154" t="s">
        <v>14742</v>
      </c>
      <c r="U1728" s="154" t="s">
        <v>25336</v>
      </c>
      <c r="V1728" s="154" t="s">
        <v>25337</v>
      </c>
      <c r="Z1728" s="154" t="s">
        <v>14745</v>
      </c>
      <c r="AC1728" s="154" t="s">
        <v>14746</v>
      </c>
    </row>
    <row r="1729" spans="1:32">
      <c r="A1729" s="154" t="s">
        <v>12327</v>
      </c>
      <c r="B1729" s="154" t="s">
        <v>16004</v>
      </c>
      <c r="C1729" s="154" t="s">
        <v>12326</v>
      </c>
      <c r="D1729" s="154" t="s">
        <v>12328</v>
      </c>
      <c r="E1729" s="154" t="s">
        <v>14704</v>
      </c>
      <c r="F1729" s="154" t="s">
        <v>14467</v>
      </c>
      <c r="G1729" s="154" t="s">
        <v>25340</v>
      </c>
      <c r="H1729" s="154">
        <v>8111112229</v>
      </c>
      <c r="J1729" s="154" t="s">
        <v>1453</v>
      </c>
      <c r="M1729" s="154" t="s">
        <v>1453</v>
      </c>
      <c r="N1729" s="154" t="s">
        <v>15416</v>
      </c>
      <c r="O1729" s="154" t="s">
        <v>15417</v>
      </c>
      <c r="P1729" s="154" t="s">
        <v>14740</v>
      </c>
      <c r="Q1729" s="154" t="s">
        <v>25338</v>
      </c>
      <c r="R1729" s="154">
        <v>0</v>
      </c>
      <c r="S1729" s="154">
        <v>0</v>
      </c>
      <c r="T1729" s="154" t="s">
        <v>14785</v>
      </c>
      <c r="U1729" s="154">
        <v>1550006949302</v>
      </c>
      <c r="V1729" s="154" t="s">
        <v>25339</v>
      </c>
      <c r="W1729" s="154" t="s">
        <v>1453</v>
      </c>
      <c r="X1729" s="154" t="s">
        <v>1453</v>
      </c>
      <c r="Y1729" s="154" t="s">
        <v>1453</v>
      </c>
      <c r="Z1729" s="154" t="s">
        <v>14745</v>
      </c>
      <c r="AA1729" s="154" t="s">
        <v>1453</v>
      </c>
      <c r="AB1729" s="154" t="s">
        <v>1453</v>
      </c>
      <c r="AC1729" s="154" t="s">
        <v>14746</v>
      </c>
      <c r="AD1729" s="154">
        <v>813282670452000</v>
      </c>
      <c r="AE1729" s="154" t="s">
        <v>14755</v>
      </c>
      <c r="AF1729" s="154" t="s">
        <v>14748</v>
      </c>
    </row>
    <row r="1730" spans="1:32">
      <c r="A1730" s="154" t="s">
        <v>7623</v>
      </c>
      <c r="B1730" s="154" t="s">
        <v>14305</v>
      </c>
      <c r="C1730" s="154" t="s">
        <v>25341</v>
      </c>
      <c r="D1730" s="154" t="s">
        <v>7624</v>
      </c>
      <c r="E1730" s="154" t="s">
        <v>14276</v>
      </c>
      <c r="F1730" s="154" t="s">
        <v>25328</v>
      </c>
      <c r="H1730" s="154" t="s">
        <v>7625</v>
      </c>
      <c r="N1730" s="154" t="s">
        <v>14793</v>
      </c>
      <c r="O1730" s="154" t="s">
        <v>14794</v>
      </c>
      <c r="P1730" s="154" t="s">
        <v>14795</v>
      </c>
      <c r="Q1730" s="154" t="s">
        <v>10910</v>
      </c>
      <c r="R1730" s="154" t="s">
        <v>10910</v>
      </c>
      <c r="S1730" s="154" t="s">
        <v>7401</v>
      </c>
      <c r="T1730" s="154" t="s">
        <v>23801</v>
      </c>
      <c r="U1730" s="154">
        <v>1320016836695</v>
      </c>
      <c r="V1730" s="154" t="s">
        <v>25342</v>
      </c>
      <c r="Z1730" s="154" t="s">
        <v>14745</v>
      </c>
      <c r="AC1730" s="154" t="s">
        <v>14746</v>
      </c>
      <c r="AE1730" s="154" t="s">
        <v>15226</v>
      </c>
      <c r="AF1730" s="154" t="s">
        <v>14748</v>
      </c>
    </row>
    <row r="1731" spans="1:32">
      <c r="A1731" s="154" t="s">
        <v>18268</v>
      </c>
      <c r="B1731" s="154" t="s">
        <v>16004</v>
      </c>
      <c r="C1731" s="154" t="s">
        <v>25343</v>
      </c>
      <c r="D1731" s="154" t="s">
        <v>25345</v>
      </c>
      <c r="E1731" s="154" t="s">
        <v>14276</v>
      </c>
      <c r="F1731" s="154" t="s">
        <v>14483</v>
      </c>
      <c r="G1731" s="154" t="s">
        <v>25348</v>
      </c>
      <c r="H1731" s="154" t="s">
        <v>25344</v>
      </c>
      <c r="N1731" s="154" t="s">
        <v>15821</v>
      </c>
      <c r="O1731" s="154" t="s">
        <v>15331</v>
      </c>
      <c r="P1731" s="154" t="s">
        <v>14740</v>
      </c>
      <c r="Q1731" s="154" t="s">
        <v>25346</v>
      </c>
      <c r="R1731" s="154">
        <v>0</v>
      </c>
      <c r="S1731" s="154">
        <v>0</v>
      </c>
      <c r="T1731" s="154" t="s">
        <v>14785</v>
      </c>
      <c r="U1731" s="154">
        <v>1090019083559</v>
      </c>
      <c r="V1731" s="154" t="s">
        <v>25347</v>
      </c>
      <c r="Z1731" s="154" t="s">
        <v>14745</v>
      </c>
      <c r="AC1731" s="154" t="s">
        <v>14746</v>
      </c>
      <c r="AD1731" s="154">
        <v>28316768215000</v>
      </c>
      <c r="AE1731" s="154" t="s">
        <v>14755</v>
      </c>
      <c r="AF1731" s="154" t="s">
        <v>14748</v>
      </c>
    </row>
    <row r="1732" spans="1:32">
      <c r="A1732" s="154" t="s">
        <v>6046</v>
      </c>
      <c r="B1732" s="154" t="s">
        <v>15303</v>
      </c>
      <c r="C1732" s="154" t="s">
        <v>25349</v>
      </c>
      <c r="D1732" s="154" t="s">
        <v>6047</v>
      </c>
      <c r="E1732" s="154" t="s">
        <v>14665</v>
      </c>
      <c r="F1732" s="154" t="s">
        <v>15408</v>
      </c>
      <c r="H1732" s="154">
        <v>82368530363</v>
      </c>
      <c r="M1732" s="154" t="s">
        <v>25350</v>
      </c>
      <c r="N1732" s="154" t="s">
        <v>15771</v>
      </c>
      <c r="O1732" s="154" t="s">
        <v>14988</v>
      </c>
      <c r="P1732" s="154" t="s">
        <v>14795</v>
      </c>
      <c r="Q1732" s="154" t="s">
        <v>6045</v>
      </c>
      <c r="R1732" s="154" t="s">
        <v>25351</v>
      </c>
      <c r="S1732" s="154" t="s">
        <v>6045</v>
      </c>
      <c r="T1732" s="154" t="s">
        <v>25352</v>
      </c>
      <c r="U1732" s="154">
        <v>334201001930500</v>
      </c>
      <c r="V1732" s="154" t="s">
        <v>6045</v>
      </c>
      <c r="W1732" s="154">
        <v>2008</v>
      </c>
      <c r="X1732" s="154">
        <v>2008</v>
      </c>
      <c r="Y1732" s="154">
        <v>1</v>
      </c>
      <c r="Z1732" s="154" t="s">
        <v>14745</v>
      </c>
      <c r="AC1732" s="154" t="s">
        <v>14746</v>
      </c>
      <c r="AE1732" s="154" t="s">
        <v>15226</v>
      </c>
      <c r="AF1732" s="154" t="s">
        <v>14748</v>
      </c>
    </row>
    <row r="1733" spans="1:32">
      <c r="A1733" s="154" t="s">
        <v>18269</v>
      </c>
      <c r="B1733" s="154" t="s">
        <v>14307</v>
      </c>
      <c r="C1733" s="154" t="s">
        <v>25353</v>
      </c>
      <c r="D1733" s="154" t="s">
        <v>8711</v>
      </c>
      <c r="E1733" s="154" t="s">
        <v>14934</v>
      </c>
      <c r="F1733" s="154" t="s">
        <v>14935</v>
      </c>
      <c r="G1733" s="154" t="s">
        <v>25356</v>
      </c>
      <c r="H1733" s="154">
        <v>85361512279</v>
      </c>
      <c r="I1733" s="154" t="s">
        <v>8712</v>
      </c>
      <c r="K1733" s="154" t="s">
        <v>8712</v>
      </c>
      <c r="N1733" s="154" t="s">
        <v>15041</v>
      </c>
      <c r="O1733" s="154" t="s">
        <v>14988</v>
      </c>
      <c r="P1733" s="154" t="s">
        <v>14795</v>
      </c>
      <c r="Q1733" s="154" t="s">
        <v>25354</v>
      </c>
      <c r="R1733" s="154" t="s">
        <v>25354</v>
      </c>
      <c r="S1733" s="154" t="s">
        <v>25354</v>
      </c>
      <c r="T1733" s="154" t="s">
        <v>25355</v>
      </c>
      <c r="U1733" s="154">
        <v>1037871881</v>
      </c>
      <c r="V1733" s="154" t="s">
        <v>8709</v>
      </c>
      <c r="W1733" s="154">
        <v>2013</v>
      </c>
      <c r="X1733" s="154">
        <v>2013</v>
      </c>
      <c r="Z1733" s="154" t="s">
        <v>14745</v>
      </c>
      <c r="AC1733" s="154" t="s">
        <v>14746</v>
      </c>
      <c r="AE1733" s="154" t="s">
        <v>15226</v>
      </c>
      <c r="AF1733" s="154" t="s">
        <v>14748</v>
      </c>
    </row>
    <row r="1734" spans="1:32">
      <c r="A1734" s="154" t="s">
        <v>8713</v>
      </c>
      <c r="B1734" s="154" t="s">
        <v>14307</v>
      </c>
      <c r="C1734" s="154" t="s">
        <v>25353</v>
      </c>
      <c r="D1734" s="154" t="s">
        <v>8711</v>
      </c>
      <c r="E1734" s="154" t="s">
        <v>14934</v>
      </c>
      <c r="F1734" s="154" t="s">
        <v>14935</v>
      </c>
      <c r="G1734" s="154" t="s">
        <v>25356</v>
      </c>
      <c r="H1734" s="154">
        <v>85361512279</v>
      </c>
      <c r="I1734" s="154" t="s">
        <v>8712</v>
      </c>
      <c r="K1734" s="154" t="s">
        <v>8712</v>
      </c>
      <c r="N1734" s="154" t="s">
        <v>15041</v>
      </c>
      <c r="O1734" s="154" t="s">
        <v>14988</v>
      </c>
      <c r="P1734" s="154" t="s">
        <v>14795</v>
      </c>
      <c r="Q1734" s="154" t="s">
        <v>25354</v>
      </c>
      <c r="R1734" s="154" t="s">
        <v>25354</v>
      </c>
      <c r="S1734" s="154" t="s">
        <v>25354</v>
      </c>
      <c r="T1734" s="154" t="s">
        <v>25355</v>
      </c>
      <c r="U1734" s="154">
        <v>1037871881</v>
      </c>
      <c r="V1734" s="154" t="s">
        <v>8709</v>
      </c>
      <c r="W1734" s="154">
        <v>2013</v>
      </c>
      <c r="X1734" s="154">
        <v>2013</v>
      </c>
      <c r="Z1734" s="154" t="s">
        <v>14745</v>
      </c>
      <c r="AC1734" s="154" t="s">
        <v>15226</v>
      </c>
      <c r="AE1734" s="154" t="s">
        <v>15226</v>
      </c>
      <c r="AF1734" s="154" t="s">
        <v>14748</v>
      </c>
    </row>
    <row r="1735" spans="1:32">
      <c r="A1735" s="154" t="s">
        <v>11924</v>
      </c>
      <c r="B1735" s="154" t="s">
        <v>14307</v>
      </c>
      <c r="C1735" s="154" t="s">
        <v>11923</v>
      </c>
      <c r="D1735" s="154" t="s">
        <v>11925</v>
      </c>
      <c r="E1735" s="154" t="s">
        <v>14934</v>
      </c>
      <c r="F1735" s="154" t="s">
        <v>16094</v>
      </c>
      <c r="G1735" s="154" t="s">
        <v>25358</v>
      </c>
      <c r="H1735" s="154" t="s">
        <v>11926</v>
      </c>
      <c r="N1735" s="154" t="s">
        <v>15771</v>
      </c>
      <c r="O1735" s="154" t="s">
        <v>14988</v>
      </c>
      <c r="P1735" s="154" t="s">
        <v>14740</v>
      </c>
      <c r="Q1735" s="154" t="s">
        <v>25357</v>
      </c>
      <c r="R1735" s="154">
        <v>0</v>
      </c>
      <c r="S1735" s="154">
        <v>0</v>
      </c>
      <c r="T1735" s="154" t="s">
        <v>14850</v>
      </c>
      <c r="U1735" s="154">
        <v>335301038398530</v>
      </c>
      <c r="V1735" s="154" t="s">
        <v>11923</v>
      </c>
      <c r="Z1735" s="154" t="s">
        <v>14745</v>
      </c>
      <c r="AC1735" s="154" t="s">
        <v>14746</v>
      </c>
      <c r="AE1735" s="154" t="s">
        <v>14747</v>
      </c>
      <c r="AF1735" s="154" t="s">
        <v>14748</v>
      </c>
    </row>
    <row r="1736" spans="1:32">
      <c r="A1736" s="154" t="s">
        <v>9630</v>
      </c>
      <c r="B1736" s="154" t="s">
        <v>15303</v>
      </c>
      <c r="C1736" s="154" t="s">
        <v>25359</v>
      </c>
      <c r="D1736" s="154" t="s">
        <v>9631</v>
      </c>
      <c r="E1736" s="154" t="s">
        <v>14466</v>
      </c>
      <c r="F1736" s="154" t="s">
        <v>14467</v>
      </c>
      <c r="G1736" s="154" t="s">
        <v>25360</v>
      </c>
      <c r="H1736" s="154">
        <v>81313154895</v>
      </c>
      <c r="N1736" s="154" t="s">
        <v>19937</v>
      </c>
      <c r="O1736" s="154" t="s">
        <v>18683</v>
      </c>
      <c r="P1736" s="154" t="s">
        <v>14740</v>
      </c>
      <c r="Q1736" s="154" t="s">
        <v>9629</v>
      </c>
      <c r="R1736" s="154">
        <v>0</v>
      </c>
      <c r="S1736" s="154">
        <v>0</v>
      </c>
      <c r="T1736" s="154" t="s">
        <v>14785</v>
      </c>
      <c r="U1736" s="154">
        <v>1100010690219</v>
      </c>
      <c r="V1736" s="154" t="s">
        <v>9629</v>
      </c>
      <c r="Z1736" s="154" t="s">
        <v>14745</v>
      </c>
      <c r="AC1736" s="154" t="s">
        <v>14746</v>
      </c>
      <c r="AE1736" s="154" t="s">
        <v>15226</v>
      </c>
      <c r="AF1736" s="154" t="s">
        <v>14748</v>
      </c>
    </row>
    <row r="1737" spans="1:32">
      <c r="A1737" s="154" t="s">
        <v>14357</v>
      </c>
      <c r="B1737" s="154" t="s">
        <v>14305</v>
      </c>
      <c r="C1737" s="154" t="s">
        <v>17248</v>
      </c>
      <c r="D1737" s="154" t="s">
        <v>17249</v>
      </c>
      <c r="E1737" s="154" t="s">
        <v>14276</v>
      </c>
      <c r="F1737" s="154" t="s">
        <v>14403</v>
      </c>
      <c r="G1737" s="154" t="s">
        <v>17250</v>
      </c>
      <c r="H1737" s="154" t="s">
        <v>17229</v>
      </c>
      <c r="N1737" s="154" t="s">
        <v>15434</v>
      </c>
      <c r="O1737" s="154" t="s">
        <v>14804</v>
      </c>
      <c r="P1737" s="154" t="s">
        <v>14740</v>
      </c>
      <c r="Q1737" s="154" t="s">
        <v>17251</v>
      </c>
      <c r="R1737" s="154" t="s">
        <v>1453</v>
      </c>
      <c r="S1737" s="154" t="s">
        <v>1453</v>
      </c>
      <c r="T1737" s="154" t="s">
        <v>14862</v>
      </c>
      <c r="U1737" s="154" t="s">
        <v>17231</v>
      </c>
      <c r="V1737" s="154" t="s">
        <v>17232</v>
      </c>
      <c r="Z1737" s="154" t="s">
        <v>14745</v>
      </c>
      <c r="AC1737" s="154" t="s">
        <v>14746</v>
      </c>
      <c r="AE1737" s="154" t="s">
        <v>14747</v>
      </c>
      <c r="AF1737" s="154" t="s">
        <v>14748</v>
      </c>
    </row>
    <row r="1738" spans="1:32">
      <c r="A1738" s="154" t="s">
        <v>8837</v>
      </c>
      <c r="B1738" s="154" t="s">
        <v>15303</v>
      </c>
      <c r="C1738" s="154" t="s">
        <v>25361</v>
      </c>
      <c r="D1738" s="154" t="s">
        <v>8838</v>
      </c>
      <c r="E1738" s="154" t="s">
        <v>14324</v>
      </c>
      <c r="F1738" s="154" t="s">
        <v>14401</v>
      </c>
      <c r="G1738" s="154" t="s">
        <v>25364</v>
      </c>
      <c r="H1738" s="154" t="s">
        <v>8839</v>
      </c>
      <c r="I1738" s="154" t="s">
        <v>8840</v>
      </c>
      <c r="J1738" s="154">
        <v>0</v>
      </c>
      <c r="K1738" s="154" t="s">
        <v>8840</v>
      </c>
      <c r="M1738" s="154" t="s">
        <v>25362</v>
      </c>
      <c r="N1738" s="154" t="s">
        <v>14860</v>
      </c>
      <c r="O1738" s="154" t="s">
        <v>14804</v>
      </c>
      <c r="P1738" s="154" t="s">
        <v>14740</v>
      </c>
      <c r="Q1738" s="154">
        <v>0</v>
      </c>
      <c r="R1738" s="154">
        <v>0</v>
      </c>
      <c r="S1738" s="154">
        <v>0</v>
      </c>
      <c r="T1738" s="154" t="s">
        <v>14742</v>
      </c>
      <c r="U1738" s="154" t="s">
        <v>25363</v>
      </c>
      <c r="V1738" s="154" t="s">
        <v>9066</v>
      </c>
      <c r="W1738" s="154">
        <v>0</v>
      </c>
      <c r="X1738" s="154">
        <v>0</v>
      </c>
      <c r="Y1738" s="154">
        <v>0</v>
      </c>
      <c r="Z1738" s="154" t="s">
        <v>14745</v>
      </c>
      <c r="AA1738" s="154">
        <v>0</v>
      </c>
      <c r="AB1738" s="154">
        <v>0</v>
      </c>
      <c r="AC1738" s="154" t="s">
        <v>14746</v>
      </c>
      <c r="AE1738" s="154" t="s">
        <v>15226</v>
      </c>
      <c r="AF1738" s="154" t="s">
        <v>14748</v>
      </c>
    </row>
    <row r="1739" spans="1:32">
      <c r="A1739" s="154" t="s">
        <v>3996</v>
      </c>
      <c r="B1739" s="154" t="s">
        <v>14735</v>
      </c>
      <c r="C1739" s="154" t="s">
        <v>25365</v>
      </c>
      <c r="D1739" s="154" t="s">
        <v>3997</v>
      </c>
      <c r="E1739" s="154" t="s">
        <v>14333</v>
      </c>
      <c r="G1739" s="154" t="s">
        <v>14606</v>
      </c>
      <c r="H1739" s="154" t="s">
        <v>3998</v>
      </c>
      <c r="I1739" s="154" t="s">
        <v>3999</v>
      </c>
      <c r="J1739" s="154" t="s">
        <v>3998</v>
      </c>
      <c r="K1739" s="154" t="s">
        <v>3999</v>
      </c>
      <c r="L1739" s="154" t="s">
        <v>25366</v>
      </c>
      <c r="N1739" s="154" t="s">
        <v>19327</v>
      </c>
      <c r="P1739" s="154" t="s">
        <v>14740</v>
      </c>
      <c r="Q1739" s="154" t="s">
        <v>1477</v>
      </c>
      <c r="T1739" s="154" t="s">
        <v>14785</v>
      </c>
      <c r="U1739" s="154" t="s">
        <v>25367</v>
      </c>
      <c r="V1739" s="154" t="s">
        <v>25368</v>
      </c>
      <c r="W1739" s="154">
        <v>2008</v>
      </c>
      <c r="X1739" s="154">
        <v>2008</v>
      </c>
      <c r="Z1739" s="154" t="s">
        <v>14745</v>
      </c>
      <c r="AC1739" s="154" t="s">
        <v>14746</v>
      </c>
    </row>
    <row r="1740" spans="1:32">
      <c r="A1740" s="154" t="s">
        <v>9141</v>
      </c>
      <c r="B1740" s="154" t="s">
        <v>14307</v>
      </c>
      <c r="C1740" s="154" t="s">
        <v>25369</v>
      </c>
      <c r="D1740" s="154" t="s">
        <v>25372</v>
      </c>
      <c r="E1740" s="154" t="s">
        <v>14934</v>
      </c>
      <c r="F1740" s="154" t="s">
        <v>15078</v>
      </c>
      <c r="G1740" s="154">
        <v>0</v>
      </c>
      <c r="H1740" s="154" t="s">
        <v>25370</v>
      </c>
      <c r="I1740" s="154" t="s">
        <v>25371</v>
      </c>
      <c r="J1740" s="154">
        <v>0</v>
      </c>
      <c r="K1740" s="154" t="s">
        <v>25371</v>
      </c>
      <c r="M1740" s="154" t="s">
        <v>25373</v>
      </c>
      <c r="N1740" s="154" t="s">
        <v>18879</v>
      </c>
      <c r="O1740" s="154" t="s">
        <v>14892</v>
      </c>
      <c r="P1740" s="154" t="s">
        <v>14740</v>
      </c>
      <c r="Q1740" s="154">
        <v>0</v>
      </c>
      <c r="R1740" s="154">
        <v>0</v>
      </c>
      <c r="S1740" s="154">
        <v>0</v>
      </c>
      <c r="T1740" s="154" t="s">
        <v>14839</v>
      </c>
      <c r="U1740" s="154" t="s">
        <v>25374</v>
      </c>
      <c r="V1740" s="154" t="s">
        <v>9140</v>
      </c>
      <c r="W1740" s="154">
        <v>0</v>
      </c>
      <c r="X1740" s="154">
        <v>0</v>
      </c>
      <c r="Y1740" s="154">
        <v>0</v>
      </c>
      <c r="Z1740" s="154" t="s">
        <v>14745</v>
      </c>
      <c r="AA1740" s="154">
        <v>0</v>
      </c>
      <c r="AB1740" s="154">
        <v>0</v>
      </c>
      <c r="AC1740" s="154" t="s">
        <v>14746</v>
      </c>
      <c r="AE1740" s="154" t="s">
        <v>15226</v>
      </c>
      <c r="AF1740" s="154" t="s">
        <v>14748</v>
      </c>
    </row>
    <row r="1741" spans="1:32">
      <c r="A1741" s="154" t="s">
        <v>5166</v>
      </c>
      <c r="B1741" s="154" t="s">
        <v>14735</v>
      </c>
      <c r="C1741" s="154" t="s">
        <v>25375</v>
      </c>
      <c r="D1741" s="154" t="s">
        <v>5167</v>
      </c>
      <c r="E1741" s="154" t="s">
        <v>14934</v>
      </c>
      <c r="F1741" s="154" t="s">
        <v>14935</v>
      </c>
      <c r="G1741" s="154" t="s">
        <v>25380</v>
      </c>
      <c r="H1741" s="154" t="s">
        <v>5168</v>
      </c>
      <c r="J1741" s="154" t="s">
        <v>5169</v>
      </c>
      <c r="N1741" s="154" t="s">
        <v>25376</v>
      </c>
      <c r="P1741" s="154" t="s">
        <v>14740</v>
      </c>
      <c r="Q1741" s="154" t="s">
        <v>25377</v>
      </c>
      <c r="R1741" s="154" t="s">
        <v>25377</v>
      </c>
      <c r="S1741" s="154" t="s">
        <v>25377</v>
      </c>
      <c r="T1741" s="154" t="s">
        <v>16069</v>
      </c>
      <c r="U1741" s="154" t="s">
        <v>25378</v>
      </c>
      <c r="V1741" s="154" t="s">
        <v>25379</v>
      </c>
      <c r="Z1741" s="154" t="s">
        <v>14745</v>
      </c>
      <c r="AC1741" s="154" t="s">
        <v>14746</v>
      </c>
      <c r="AE1741" s="154" t="s">
        <v>15226</v>
      </c>
      <c r="AF1741" s="154" t="s">
        <v>14748</v>
      </c>
    </row>
    <row r="1742" spans="1:32">
      <c r="A1742" s="154" t="s">
        <v>12749</v>
      </c>
      <c r="B1742" s="154" t="s">
        <v>15303</v>
      </c>
      <c r="C1742" s="154" t="s">
        <v>12748</v>
      </c>
      <c r="D1742" s="154" t="s">
        <v>12750</v>
      </c>
      <c r="E1742" s="154" t="s">
        <v>14466</v>
      </c>
      <c r="F1742" s="154" t="s">
        <v>15363</v>
      </c>
      <c r="G1742" s="154" t="s">
        <v>25382</v>
      </c>
      <c r="H1742" s="154" t="s">
        <v>12751</v>
      </c>
      <c r="N1742" s="154" t="s">
        <v>18740</v>
      </c>
      <c r="O1742" s="154" t="s">
        <v>18741</v>
      </c>
      <c r="P1742" s="154" t="s">
        <v>14740</v>
      </c>
      <c r="Q1742" s="154" t="s">
        <v>25381</v>
      </c>
      <c r="R1742" s="154">
        <v>0</v>
      </c>
      <c r="S1742" s="154">
        <v>0</v>
      </c>
      <c r="T1742" s="154" t="s">
        <v>14850</v>
      </c>
      <c r="U1742" s="154">
        <v>497501009832532</v>
      </c>
      <c r="V1742" s="154" t="s">
        <v>12748</v>
      </c>
      <c r="Z1742" s="154" t="s">
        <v>14745</v>
      </c>
      <c r="AC1742" s="154" t="s">
        <v>14746</v>
      </c>
      <c r="AE1742" s="154" t="s">
        <v>14747</v>
      </c>
      <c r="AF1742" s="154" t="s">
        <v>14748</v>
      </c>
    </row>
    <row r="1743" spans="1:32">
      <c r="A1743" s="154" t="s">
        <v>763</v>
      </c>
      <c r="B1743" s="154" t="s">
        <v>15303</v>
      </c>
      <c r="C1743" s="154" t="s">
        <v>15697</v>
      </c>
      <c r="D1743" s="154" t="s">
        <v>15698</v>
      </c>
      <c r="E1743" s="154" t="s">
        <v>14276</v>
      </c>
      <c r="F1743" s="154" t="s">
        <v>14397</v>
      </c>
      <c r="G1743" s="154" t="s">
        <v>15699</v>
      </c>
      <c r="H1743" s="154" t="s">
        <v>15700</v>
      </c>
      <c r="N1743" s="154" t="s">
        <v>1628</v>
      </c>
      <c r="O1743" s="154" t="s">
        <v>15584</v>
      </c>
      <c r="P1743" s="154" t="s">
        <v>14740</v>
      </c>
      <c r="Q1743" s="154" t="s">
        <v>15701</v>
      </c>
      <c r="R1743" s="154" t="s">
        <v>1453</v>
      </c>
      <c r="S1743" s="154" t="s">
        <v>1453</v>
      </c>
      <c r="T1743" s="154" t="s">
        <v>14862</v>
      </c>
      <c r="U1743" s="154" t="s">
        <v>15703</v>
      </c>
      <c r="V1743" s="154" t="s">
        <v>15704</v>
      </c>
      <c r="AC1743" s="154" t="s">
        <v>14746</v>
      </c>
      <c r="AE1743" s="154" t="s">
        <v>14747</v>
      </c>
      <c r="AF1743" s="154" t="s">
        <v>14748</v>
      </c>
    </row>
    <row r="1744" spans="1:32">
      <c r="A1744" s="154" t="s">
        <v>12315</v>
      </c>
      <c r="B1744" s="154" t="s">
        <v>16004</v>
      </c>
      <c r="C1744" s="154" t="s">
        <v>12314</v>
      </c>
      <c r="D1744" s="154" t="s">
        <v>12316</v>
      </c>
      <c r="E1744" s="154" t="s">
        <v>14477</v>
      </c>
      <c r="F1744" s="154" t="s">
        <v>14483</v>
      </c>
      <c r="G1744" s="154" t="s">
        <v>25385</v>
      </c>
      <c r="H1744" s="154" t="s">
        <v>12317</v>
      </c>
      <c r="I1744" s="154" t="s">
        <v>12318</v>
      </c>
      <c r="K1744" s="154" t="s">
        <v>12318</v>
      </c>
      <c r="N1744" s="154" t="s">
        <v>15249</v>
      </c>
      <c r="O1744" s="154" t="s">
        <v>14794</v>
      </c>
      <c r="P1744" s="154" t="s">
        <v>14740</v>
      </c>
      <c r="Q1744" s="154" t="s">
        <v>25383</v>
      </c>
      <c r="R1744" s="154">
        <v>0</v>
      </c>
      <c r="S1744" s="154">
        <v>0</v>
      </c>
      <c r="T1744" s="154" t="s">
        <v>14797</v>
      </c>
      <c r="U1744" s="154">
        <v>2910415444</v>
      </c>
      <c r="V1744" s="154" t="s">
        <v>25384</v>
      </c>
      <c r="Z1744" s="154" t="s">
        <v>14745</v>
      </c>
      <c r="AC1744" s="154" t="s">
        <v>14746</v>
      </c>
      <c r="AD1744" s="154">
        <v>312538754432000</v>
      </c>
      <c r="AE1744" s="154" t="s">
        <v>14755</v>
      </c>
      <c r="AF1744" s="154" t="s">
        <v>14748</v>
      </c>
    </row>
    <row r="1745" spans="1:32">
      <c r="A1745" s="154" t="s">
        <v>7953</v>
      </c>
      <c r="B1745" s="154" t="s">
        <v>15303</v>
      </c>
      <c r="C1745" s="154" t="s">
        <v>25386</v>
      </c>
      <c r="D1745" s="154" t="s">
        <v>25387</v>
      </c>
      <c r="E1745" s="154" t="s">
        <v>14704</v>
      </c>
      <c r="F1745" s="154" t="s">
        <v>14467</v>
      </c>
      <c r="H1745" s="154">
        <v>0</v>
      </c>
      <c r="N1745" s="154" t="s">
        <v>20872</v>
      </c>
      <c r="O1745" s="154" t="s">
        <v>15480</v>
      </c>
      <c r="P1745" s="154" t="s">
        <v>14740</v>
      </c>
      <c r="Q1745" s="154" t="s">
        <v>7952</v>
      </c>
      <c r="R1745" s="154">
        <v>0</v>
      </c>
      <c r="S1745" s="154">
        <v>0</v>
      </c>
      <c r="T1745" s="154" t="s">
        <v>25388</v>
      </c>
      <c r="U1745" s="154" t="s">
        <v>25389</v>
      </c>
      <c r="V1745" s="154" t="s">
        <v>7952</v>
      </c>
      <c r="Z1745" s="154" t="s">
        <v>14745</v>
      </c>
      <c r="AC1745" s="154" t="s">
        <v>14746</v>
      </c>
      <c r="AE1745" s="154" t="s">
        <v>15226</v>
      </c>
      <c r="AF1745" s="154" t="s">
        <v>14748</v>
      </c>
    </row>
    <row r="1746" spans="1:32">
      <c r="A1746" s="154" t="s">
        <v>5841</v>
      </c>
      <c r="B1746" s="154" t="s">
        <v>15303</v>
      </c>
      <c r="C1746" s="154" t="s">
        <v>25390</v>
      </c>
      <c r="D1746" s="154" t="s">
        <v>5842</v>
      </c>
      <c r="E1746" s="154" t="s">
        <v>15693</v>
      </c>
      <c r="F1746" s="154" t="s">
        <v>14410</v>
      </c>
      <c r="H1746" s="154">
        <v>85242881133</v>
      </c>
      <c r="N1746" s="154" t="s">
        <v>25391</v>
      </c>
      <c r="O1746" s="154" t="s">
        <v>24926</v>
      </c>
      <c r="P1746" s="154" t="s">
        <v>14740</v>
      </c>
      <c r="Q1746" s="154" t="s">
        <v>1995</v>
      </c>
      <c r="R1746" s="154">
        <v>0</v>
      </c>
      <c r="S1746" s="154">
        <v>0</v>
      </c>
      <c r="T1746" s="154" t="s">
        <v>25392</v>
      </c>
      <c r="U1746" s="154" t="s">
        <v>25393</v>
      </c>
      <c r="V1746" s="154" t="s">
        <v>5840</v>
      </c>
      <c r="Z1746" s="154" t="s">
        <v>14745</v>
      </c>
      <c r="AC1746" s="154" t="s">
        <v>14746</v>
      </c>
      <c r="AE1746" s="154" t="s">
        <v>15226</v>
      </c>
      <c r="AF1746" s="154" t="s">
        <v>14748</v>
      </c>
    </row>
    <row r="1747" spans="1:32">
      <c r="A1747" s="154" t="s">
        <v>11805</v>
      </c>
      <c r="B1747" s="154" t="s">
        <v>15303</v>
      </c>
      <c r="C1747" s="154" t="s">
        <v>11804</v>
      </c>
      <c r="D1747" s="154" t="s">
        <v>11806</v>
      </c>
      <c r="E1747" s="154" t="s">
        <v>14324</v>
      </c>
      <c r="F1747" s="154" t="s">
        <v>20044</v>
      </c>
      <c r="G1747" s="154" t="s">
        <v>25394</v>
      </c>
      <c r="H1747" s="154" t="s">
        <v>11807</v>
      </c>
      <c r="N1747" s="154" t="s">
        <v>15231</v>
      </c>
      <c r="O1747" s="154" t="s">
        <v>14988</v>
      </c>
      <c r="P1747" s="154" t="s">
        <v>14740</v>
      </c>
      <c r="Q1747" s="154" t="s">
        <v>11804</v>
      </c>
      <c r="R1747" s="154">
        <v>0</v>
      </c>
      <c r="S1747" s="154">
        <v>0</v>
      </c>
      <c r="T1747" s="154" t="s">
        <v>14850</v>
      </c>
      <c r="U1747" s="154">
        <v>538501005048507</v>
      </c>
      <c r="V1747" s="154" t="s">
        <v>11804</v>
      </c>
      <c r="Z1747" s="154" t="s">
        <v>14745</v>
      </c>
      <c r="AC1747" s="154" t="s">
        <v>14746</v>
      </c>
      <c r="AE1747" s="154" t="s">
        <v>14747</v>
      </c>
      <c r="AF1747" s="154" t="s">
        <v>14748</v>
      </c>
    </row>
    <row r="1748" spans="1:32">
      <c r="A1748" s="154" t="s">
        <v>18270</v>
      </c>
      <c r="B1748" s="154" t="s">
        <v>16004</v>
      </c>
      <c r="C1748" s="154" t="s">
        <v>25395</v>
      </c>
      <c r="D1748" s="154" t="s">
        <v>25396</v>
      </c>
      <c r="E1748" s="154" t="s">
        <v>14704</v>
      </c>
      <c r="F1748" s="154" t="s">
        <v>16283</v>
      </c>
      <c r="G1748" s="154" t="s">
        <v>25398</v>
      </c>
      <c r="H1748" s="154">
        <v>7784169555</v>
      </c>
      <c r="I1748" s="154" t="s">
        <v>1453</v>
      </c>
      <c r="J1748" s="154">
        <v>7784169555</v>
      </c>
      <c r="K1748" s="154" t="s">
        <v>1453</v>
      </c>
      <c r="M1748" s="154" t="s">
        <v>25397</v>
      </c>
      <c r="N1748" s="154" t="s">
        <v>15821</v>
      </c>
      <c r="O1748" s="154" t="s">
        <v>15331</v>
      </c>
      <c r="P1748" s="154" t="s">
        <v>14740</v>
      </c>
      <c r="Q1748" s="154" t="s">
        <v>3148</v>
      </c>
      <c r="R1748" s="154" t="s">
        <v>1453</v>
      </c>
      <c r="S1748" s="154" t="s">
        <v>1453</v>
      </c>
      <c r="T1748" s="154" t="s">
        <v>1453</v>
      </c>
      <c r="U1748" s="154" t="s">
        <v>1453</v>
      </c>
      <c r="V1748" s="154" t="s">
        <v>1453</v>
      </c>
      <c r="W1748" s="154" t="s">
        <v>1453</v>
      </c>
      <c r="X1748" s="154" t="s">
        <v>1453</v>
      </c>
      <c r="Y1748" s="154" t="s">
        <v>1453</v>
      </c>
      <c r="Z1748" s="154" t="s">
        <v>14745</v>
      </c>
      <c r="AA1748" s="154" t="s">
        <v>1453</v>
      </c>
      <c r="AB1748" s="154" t="s">
        <v>1453</v>
      </c>
      <c r="AC1748" s="154" t="s">
        <v>14746</v>
      </c>
      <c r="AE1748" s="154" t="s">
        <v>14747</v>
      </c>
      <c r="AF1748" s="154" t="s">
        <v>14748</v>
      </c>
    </row>
    <row r="1749" spans="1:32">
      <c r="A1749" s="154" t="s">
        <v>2743</v>
      </c>
      <c r="B1749" s="154" t="s">
        <v>16004</v>
      </c>
      <c r="C1749" s="154" t="s">
        <v>25399</v>
      </c>
      <c r="D1749" s="154" t="s">
        <v>2744</v>
      </c>
      <c r="E1749" s="154" t="s">
        <v>16195</v>
      </c>
      <c r="G1749" s="154" t="s">
        <v>14606</v>
      </c>
      <c r="H1749" s="154" t="s">
        <v>2745</v>
      </c>
      <c r="J1749" s="154" t="s">
        <v>2745</v>
      </c>
      <c r="N1749" s="154" t="s">
        <v>25400</v>
      </c>
      <c r="P1749" s="154" t="s">
        <v>14740</v>
      </c>
      <c r="Q1749" s="154" t="s">
        <v>25401</v>
      </c>
      <c r="T1749" s="154" t="s">
        <v>204</v>
      </c>
      <c r="U1749" s="154" t="s">
        <v>204</v>
      </c>
      <c r="V1749" s="154" t="s">
        <v>204</v>
      </c>
      <c r="AC1749" s="154" t="s">
        <v>14746</v>
      </c>
    </row>
    <row r="1750" spans="1:32">
      <c r="A1750" s="154" t="s">
        <v>16560</v>
      </c>
      <c r="B1750" s="154" t="s">
        <v>16004</v>
      </c>
      <c r="C1750" s="154" t="s">
        <v>16561</v>
      </c>
      <c r="D1750" s="154" t="s">
        <v>16562</v>
      </c>
      <c r="E1750" s="154" t="s">
        <v>14396</v>
      </c>
      <c r="F1750" s="154" t="s">
        <v>14397</v>
      </c>
      <c r="G1750" s="154" t="s">
        <v>16563</v>
      </c>
      <c r="H1750" s="154" t="s">
        <v>16564</v>
      </c>
      <c r="N1750" s="154" t="s">
        <v>14860</v>
      </c>
      <c r="O1750" s="154" t="s">
        <v>14804</v>
      </c>
      <c r="P1750" s="154" t="s">
        <v>14740</v>
      </c>
      <c r="Q1750" s="154" t="s">
        <v>1453</v>
      </c>
      <c r="R1750" s="154" t="s">
        <v>1453</v>
      </c>
      <c r="S1750" s="154" t="s">
        <v>1453</v>
      </c>
      <c r="T1750" s="154" t="s">
        <v>14862</v>
      </c>
      <c r="U1750" s="154">
        <v>5885200688</v>
      </c>
      <c r="V1750" s="154" t="s">
        <v>16566</v>
      </c>
      <c r="Z1750" s="154" t="s">
        <v>14745</v>
      </c>
      <c r="AC1750" s="154" t="s">
        <v>14746</v>
      </c>
      <c r="AE1750" s="154" t="s">
        <v>14747</v>
      </c>
      <c r="AF1750" s="154" t="s">
        <v>14748</v>
      </c>
    </row>
    <row r="1751" spans="1:32">
      <c r="A1751" s="154" t="s">
        <v>2811</v>
      </c>
      <c r="B1751" s="154" t="s">
        <v>16004</v>
      </c>
      <c r="C1751" s="154" t="s">
        <v>25402</v>
      </c>
      <c r="D1751" s="154" t="s">
        <v>25403</v>
      </c>
      <c r="E1751" s="154" t="s">
        <v>18934</v>
      </c>
      <c r="G1751" s="154" t="s">
        <v>14606</v>
      </c>
      <c r="H1751" s="154" t="s">
        <v>2813</v>
      </c>
      <c r="J1751" s="154" t="s">
        <v>2814</v>
      </c>
      <c r="N1751" s="154" t="s">
        <v>15416</v>
      </c>
      <c r="P1751" s="154" t="s">
        <v>14740</v>
      </c>
      <c r="Q1751" s="154" t="s">
        <v>25404</v>
      </c>
      <c r="T1751" s="154" t="s">
        <v>204</v>
      </c>
      <c r="U1751" s="154" t="s">
        <v>204</v>
      </c>
      <c r="V1751" s="154" t="s">
        <v>204</v>
      </c>
      <c r="AC1751" s="154" t="s">
        <v>14746</v>
      </c>
    </row>
    <row r="1752" spans="1:32">
      <c r="A1752" s="154" t="s">
        <v>8476</v>
      </c>
      <c r="B1752" s="154" t="s">
        <v>16004</v>
      </c>
      <c r="C1752" s="154" t="s">
        <v>25405</v>
      </c>
      <c r="D1752" s="154" t="s">
        <v>25406</v>
      </c>
      <c r="E1752" s="154" t="s">
        <v>14276</v>
      </c>
      <c r="F1752" s="154" t="s">
        <v>16094</v>
      </c>
      <c r="G1752" s="154" t="s">
        <v>25413</v>
      </c>
      <c r="H1752" s="154" t="s">
        <v>8478</v>
      </c>
      <c r="I1752" s="154" t="s">
        <v>8479</v>
      </c>
      <c r="J1752" s="154" t="s">
        <v>8480</v>
      </c>
      <c r="K1752" s="154" t="s">
        <v>8479</v>
      </c>
      <c r="M1752" s="154" t="s">
        <v>25407</v>
      </c>
      <c r="N1752" s="154" t="s">
        <v>14848</v>
      </c>
      <c r="O1752" s="154" t="s">
        <v>14804</v>
      </c>
      <c r="P1752" s="154" t="s">
        <v>25408</v>
      </c>
      <c r="Q1752" s="154">
        <v>0</v>
      </c>
      <c r="R1752" s="154">
        <v>0</v>
      </c>
      <c r="S1752" s="154">
        <v>0</v>
      </c>
      <c r="T1752" s="154" t="s">
        <v>14797</v>
      </c>
      <c r="U1752" s="154" t="s">
        <v>25409</v>
      </c>
      <c r="V1752" s="154" t="s">
        <v>25410</v>
      </c>
      <c r="W1752" s="154" t="s">
        <v>25411</v>
      </c>
      <c r="X1752" s="154" t="s">
        <v>25411</v>
      </c>
      <c r="Y1752" s="154" t="s">
        <v>25411</v>
      </c>
      <c r="Z1752" s="154" t="s">
        <v>14745</v>
      </c>
      <c r="AA1752" s="154">
        <v>0</v>
      </c>
      <c r="AB1752" s="154">
        <v>0</v>
      </c>
      <c r="AC1752" s="154" t="s">
        <v>14746</v>
      </c>
      <c r="AD1752" s="154" t="s">
        <v>25412</v>
      </c>
      <c r="AE1752" s="154" t="s">
        <v>14746</v>
      </c>
      <c r="AF1752" s="154" t="s">
        <v>16903</v>
      </c>
    </row>
    <row r="1753" spans="1:32">
      <c r="A1753" s="154" t="s">
        <v>9688</v>
      </c>
      <c r="B1753" s="154" t="s">
        <v>15303</v>
      </c>
      <c r="C1753" s="154" t="s">
        <v>25414</v>
      </c>
      <c r="D1753" s="154" t="s">
        <v>9689</v>
      </c>
      <c r="E1753" s="154" t="s">
        <v>14499</v>
      </c>
      <c r="F1753" s="154" t="s">
        <v>14667</v>
      </c>
      <c r="G1753" s="154" t="s">
        <v>25417</v>
      </c>
      <c r="H1753" s="154" t="s">
        <v>9690</v>
      </c>
      <c r="N1753" s="154" t="s">
        <v>18682</v>
      </c>
      <c r="O1753" s="154" t="s">
        <v>18683</v>
      </c>
      <c r="P1753" s="154" t="s">
        <v>14740</v>
      </c>
      <c r="Q1753" s="154" t="s">
        <v>25415</v>
      </c>
      <c r="R1753" s="154">
        <v>0</v>
      </c>
      <c r="S1753" s="154">
        <v>0</v>
      </c>
      <c r="T1753" s="154" t="s">
        <v>14907</v>
      </c>
      <c r="U1753" s="154">
        <v>5312234565</v>
      </c>
      <c r="V1753" s="154" t="s">
        <v>25416</v>
      </c>
      <c r="Z1753" s="154" t="s">
        <v>14745</v>
      </c>
      <c r="AC1753" s="154" t="s">
        <v>14746</v>
      </c>
      <c r="AE1753" s="154" t="s">
        <v>15226</v>
      </c>
      <c r="AF1753" s="154" t="s">
        <v>14748</v>
      </c>
    </row>
    <row r="1754" spans="1:32">
      <c r="A1754" s="154" t="s">
        <v>5251</v>
      </c>
      <c r="B1754" s="154" t="s">
        <v>14305</v>
      </c>
      <c r="C1754" s="154" t="s">
        <v>25418</v>
      </c>
      <c r="D1754" s="154" t="s">
        <v>5252</v>
      </c>
      <c r="E1754" s="154" t="s">
        <v>14333</v>
      </c>
      <c r="F1754" s="154" t="s">
        <v>14325</v>
      </c>
      <c r="G1754" s="154" t="s">
        <v>25422</v>
      </c>
      <c r="H1754" s="154" t="s">
        <v>5253</v>
      </c>
      <c r="J1754" s="154" t="s">
        <v>5253</v>
      </c>
      <c r="N1754" s="154" t="s">
        <v>25419</v>
      </c>
      <c r="P1754" s="154" t="s">
        <v>14740</v>
      </c>
      <c r="Q1754" s="154" t="s">
        <v>25420</v>
      </c>
      <c r="R1754" s="154" t="s">
        <v>25420</v>
      </c>
      <c r="S1754" s="154" t="s">
        <v>25420</v>
      </c>
      <c r="T1754" s="154" t="s">
        <v>14850</v>
      </c>
      <c r="U1754" s="154">
        <v>56601000022563</v>
      </c>
      <c r="V1754" s="154" t="s">
        <v>25421</v>
      </c>
      <c r="Z1754" s="154" t="s">
        <v>14745</v>
      </c>
      <c r="AC1754" s="154" t="s">
        <v>14746</v>
      </c>
      <c r="AE1754" s="154" t="s">
        <v>15226</v>
      </c>
      <c r="AF1754" s="154" t="s">
        <v>14748</v>
      </c>
    </row>
    <row r="1755" spans="1:32">
      <c r="A1755" s="154" t="s">
        <v>771</v>
      </c>
      <c r="B1755" s="154" t="s">
        <v>14305</v>
      </c>
      <c r="C1755" s="154" t="s">
        <v>25423</v>
      </c>
      <c r="D1755" s="154" t="s">
        <v>25425</v>
      </c>
      <c r="E1755" s="154" t="s">
        <v>14333</v>
      </c>
      <c r="F1755" s="154" t="s">
        <v>14325</v>
      </c>
      <c r="G1755" s="154" t="s">
        <v>14606</v>
      </c>
      <c r="H1755" s="154" t="s">
        <v>773</v>
      </c>
      <c r="J1755" s="154" t="s">
        <v>773</v>
      </c>
      <c r="L1755" s="154" t="s">
        <v>25424</v>
      </c>
      <c r="N1755" s="154" t="s">
        <v>25426</v>
      </c>
      <c r="P1755" s="154" t="s">
        <v>14740</v>
      </c>
      <c r="Q1755" s="154" t="s">
        <v>25427</v>
      </c>
      <c r="R1755" s="154" t="s">
        <v>25427</v>
      </c>
      <c r="S1755" s="154" t="s">
        <v>25427</v>
      </c>
      <c r="T1755" s="154" t="s">
        <v>14797</v>
      </c>
      <c r="U1755" s="154">
        <v>1593578521</v>
      </c>
      <c r="V1755" s="154" t="s">
        <v>25428</v>
      </c>
      <c r="AC1755" s="154" t="s">
        <v>14746</v>
      </c>
      <c r="AE1755" s="154" t="s">
        <v>15226</v>
      </c>
      <c r="AF1755" s="154" t="s">
        <v>14748</v>
      </c>
    </row>
    <row r="1756" spans="1:32">
      <c r="A1756" s="154" t="s">
        <v>4604</v>
      </c>
      <c r="B1756" s="154" t="s">
        <v>14735</v>
      </c>
      <c r="C1756" s="154" t="s">
        <v>14680</v>
      </c>
      <c r="D1756" s="154" t="s">
        <v>14872</v>
      </c>
      <c r="E1756" s="154" t="s">
        <v>14466</v>
      </c>
      <c r="F1756" s="154" t="s">
        <v>14686</v>
      </c>
      <c r="G1756" s="154" t="s">
        <v>14687</v>
      </c>
      <c r="H1756" s="154" t="s">
        <v>14873</v>
      </c>
      <c r="L1756" s="154" t="s">
        <v>14874</v>
      </c>
      <c r="N1756" s="154" t="s">
        <v>14819</v>
      </c>
      <c r="O1756" s="154" t="s">
        <v>14820</v>
      </c>
      <c r="P1756" s="154" t="s">
        <v>14740</v>
      </c>
      <c r="Q1756" s="154" t="s">
        <v>14875</v>
      </c>
      <c r="R1756" s="154" t="s">
        <v>1453</v>
      </c>
      <c r="S1756" s="154" t="s">
        <v>1453</v>
      </c>
      <c r="T1756" s="154" t="s">
        <v>14742</v>
      </c>
      <c r="U1756" s="154" t="s">
        <v>14876</v>
      </c>
      <c r="V1756" s="154" t="s">
        <v>14877</v>
      </c>
      <c r="Z1756" s="154" t="s">
        <v>14745</v>
      </c>
      <c r="AC1756" s="154" t="s">
        <v>14746</v>
      </c>
      <c r="AE1756" s="154" t="s">
        <v>14747</v>
      </c>
      <c r="AF1756" s="154" t="s">
        <v>14748</v>
      </c>
    </row>
    <row r="1757" spans="1:32">
      <c r="A1757" s="154" t="s">
        <v>2230</v>
      </c>
      <c r="B1757" s="154" t="s">
        <v>16004</v>
      </c>
      <c r="C1757" s="154" t="s">
        <v>25429</v>
      </c>
      <c r="D1757" s="154" t="s">
        <v>25431</v>
      </c>
      <c r="E1757" s="154" t="s">
        <v>14477</v>
      </c>
      <c r="F1757" s="154" t="s">
        <v>15708</v>
      </c>
      <c r="G1757" s="154" t="s">
        <v>14606</v>
      </c>
      <c r="H1757" s="154" t="s">
        <v>2232</v>
      </c>
      <c r="J1757" s="154" t="s">
        <v>2233</v>
      </c>
      <c r="L1757" s="154" t="s">
        <v>25430</v>
      </c>
      <c r="M1757" s="154" t="s">
        <v>25432</v>
      </c>
      <c r="N1757" s="154" t="s">
        <v>1628</v>
      </c>
      <c r="P1757" s="154" t="s">
        <v>14740</v>
      </c>
      <c r="Q1757" s="154" t="s">
        <v>25433</v>
      </c>
      <c r="T1757" s="154" t="s">
        <v>25434</v>
      </c>
      <c r="U1757" s="154" t="s">
        <v>25435</v>
      </c>
      <c r="V1757" s="154" t="s">
        <v>25436</v>
      </c>
      <c r="AC1757" s="154" t="s">
        <v>15226</v>
      </c>
    </row>
    <row r="1758" spans="1:32">
      <c r="A1758" s="154" t="s">
        <v>5460</v>
      </c>
      <c r="B1758" s="154" t="s">
        <v>16004</v>
      </c>
      <c r="C1758" s="154" t="s">
        <v>25437</v>
      </c>
      <c r="D1758" s="154" t="s">
        <v>5461</v>
      </c>
      <c r="E1758" s="154" t="s">
        <v>14704</v>
      </c>
      <c r="F1758" s="154" t="s">
        <v>14467</v>
      </c>
      <c r="G1758" s="154" t="s">
        <v>25443</v>
      </c>
      <c r="H1758" s="154" t="s">
        <v>5462</v>
      </c>
      <c r="I1758" s="154" t="s">
        <v>5463</v>
      </c>
      <c r="J1758" s="154" t="s">
        <v>5464</v>
      </c>
      <c r="K1758" s="154" t="s">
        <v>5463</v>
      </c>
      <c r="N1758" s="154" t="s">
        <v>14803</v>
      </c>
      <c r="O1758" s="154" t="s">
        <v>14804</v>
      </c>
      <c r="P1758" s="154" t="s">
        <v>14795</v>
      </c>
      <c r="Q1758" s="154" t="s">
        <v>25438</v>
      </c>
      <c r="R1758" s="154" t="s">
        <v>25438</v>
      </c>
      <c r="S1758" s="154" t="s">
        <v>25439</v>
      </c>
      <c r="T1758" s="154" t="s">
        <v>14806</v>
      </c>
      <c r="U1758" s="154">
        <v>700005087809</v>
      </c>
      <c r="V1758" s="154" t="s">
        <v>25440</v>
      </c>
      <c r="W1758" s="154">
        <v>5</v>
      </c>
      <c r="X1758" s="154">
        <v>2007</v>
      </c>
      <c r="Y1758" s="154">
        <v>40</v>
      </c>
      <c r="Z1758" s="154" t="s">
        <v>14745</v>
      </c>
      <c r="AC1758" s="154" t="s">
        <v>14746</v>
      </c>
      <c r="AD1758" s="154" t="s">
        <v>25441</v>
      </c>
      <c r="AE1758" s="154" t="s">
        <v>14746</v>
      </c>
      <c r="AF1758" s="154" t="s">
        <v>25442</v>
      </c>
    </row>
    <row r="1759" spans="1:32">
      <c r="A1759" s="154" t="s">
        <v>9418</v>
      </c>
      <c r="B1759" s="154" t="s">
        <v>16004</v>
      </c>
      <c r="C1759" s="154" t="s">
        <v>25444</v>
      </c>
      <c r="D1759" s="154" t="s">
        <v>9419</v>
      </c>
      <c r="E1759" s="154" t="s">
        <v>14276</v>
      </c>
      <c r="F1759" s="154" t="s">
        <v>14405</v>
      </c>
      <c r="G1759" s="154" t="s">
        <v>21791</v>
      </c>
      <c r="H1759" s="154" t="s">
        <v>9420</v>
      </c>
      <c r="N1759" s="154" t="s">
        <v>14803</v>
      </c>
      <c r="O1759" s="154" t="s">
        <v>14804</v>
      </c>
      <c r="P1759" s="154" t="s">
        <v>14740</v>
      </c>
      <c r="Q1759" s="154" t="s">
        <v>25445</v>
      </c>
      <c r="R1759" s="154">
        <v>0</v>
      </c>
      <c r="S1759" s="154">
        <v>0</v>
      </c>
      <c r="T1759" s="154" t="s">
        <v>25446</v>
      </c>
      <c r="U1759" s="154">
        <v>425800000142</v>
      </c>
      <c r="V1759" s="154" t="s">
        <v>25447</v>
      </c>
      <c r="Z1759" s="154" t="s">
        <v>14745</v>
      </c>
      <c r="AC1759" s="154" t="s">
        <v>14746</v>
      </c>
      <c r="AE1759" s="154" t="s">
        <v>15226</v>
      </c>
      <c r="AF1759" s="154" t="s">
        <v>14748</v>
      </c>
    </row>
    <row r="1760" spans="1:32">
      <c r="A1760" s="154" t="s">
        <v>9798</v>
      </c>
      <c r="B1760" s="154" t="s">
        <v>14735</v>
      </c>
      <c r="C1760" s="154" t="s">
        <v>25448</v>
      </c>
      <c r="D1760" s="154" t="s">
        <v>25450</v>
      </c>
      <c r="E1760" s="154" t="s">
        <v>14333</v>
      </c>
      <c r="F1760" s="154" t="s">
        <v>14325</v>
      </c>
      <c r="G1760" s="154" t="s">
        <v>25454</v>
      </c>
      <c r="H1760" s="154" t="s">
        <v>25449</v>
      </c>
      <c r="I1760" s="154">
        <v>0</v>
      </c>
      <c r="J1760" s="154">
        <v>0</v>
      </c>
      <c r="K1760" s="154">
        <v>0</v>
      </c>
      <c r="M1760" s="154" t="s">
        <v>25451</v>
      </c>
      <c r="N1760" s="154" t="s">
        <v>14910</v>
      </c>
      <c r="O1760" s="154" t="s">
        <v>14794</v>
      </c>
      <c r="P1760" s="154" t="s">
        <v>14740</v>
      </c>
      <c r="Q1760" s="154" t="s">
        <v>19879</v>
      </c>
      <c r="R1760" s="154">
        <v>0</v>
      </c>
      <c r="S1760" s="154">
        <v>0</v>
      </c>
      <c r="T1760" s="154" t="s">
        <v>14742</v>
      </c>
      <c r="U1760" s="154" t="s">
        <v>25452</v>
      </c>
      <c r="V1760" s="154" t="s">
        <v>25453</v>
      </c>
      <c r="W1760" s="154">
        <v>0</v>
      </c>
      <c r="X1760" s="154">
        <v>0</v>
      </c>
      <c r="Y1760" s="154">
        <v>0</v>
      </c>
      <c r="Z1760" s="154" t="s">
        <v>14745</v>
      </c>
      <c r="AA1760" s="154">
        <v>0</v>
      </c>
      <c r="AB1760" s="154">
        <v>0</v>
      </c>
      <c r="AC1760" s="154" t="s">
        <v>14746</v>
      </c>
      <c r="AE1760" s="154" t="s">
        <v>15226</v>
      </c>
      <c r="AF1760" s="154" t="s">
        <v>14748</v>
      </c>
    </row>
    <row r="1761" spans="1:32">
      <c r="A1761" s="154" t="s">
        <v>13346</v>
      </c>
      <c r="B1761" s="154" t="s">
        <v>16004</v>
      </c>
      <c r="C1761" s="154" t="s">
        <v>13345</v>
      </c>
      <c r="D1761" s="154" t="s">
        <v>13347</v>
      </c>
      <c r="E1761" s="154" t="s">
        <v>14324</v>
      </c>
      <c r="F1761" s="154" t="s">
        <v>14403</v>
      </c>
      <c r="G1761" s="154" t="s">
        <v>25457</v>
      </c>
      <c r="H1761" s="154" t="s">
        <v>13348</v>
      </c>
      <c r="N1761" s="154" t="s">
        <v>14812</v>
      </c>
      <c r="O1761" s="154" t="s">
        <v>14804</v>
      </c>
      <c r="P1761" s="154" t="s">
        <v>14740</v>
      </c>
      <c r="Q1761" s="154" t="s">
        <v>25455</v>
      </c>
      <c r="R1761" s="154">
        <v>0</v>
      </c>
      <c r="S1761" s="154">
        <v>0</v>
      </c>
      <c r="T1761" s="154" t="s">
        <v>14785</v>
      </c>
      <c r="U1761" s="154">
        <v>1200097052422</v>
      </c>
      <c r="V1761" s="154" t="s">
        <v>25456</v>
      </c>
      <c r="Z1761" s="154" t="s">
        <v>14745</v>
      </c>
      <c r="AC1761" s="154" t="s">
        <v>14746</v>
      </c>
      <c r="AD1761" s="154">
        <v>18201350048000</v>
      </c>
      <c r="AE1761" s="154" t="s">
        <v>14755</v>
      </c>
      <c r="AF1761" s="154" t="s">
        <v>14748</v>
      </c>
    </row>
    <row r="1762" spans="1:32">
      <c r="A1762" s="154" t="s">
        <v>18271</v>
      </c>
      <c r="B1762" s="154" t="s">
        <v>14305</v>
      </c>
      <c r="C1762" s="154" t="s">
        <v>25458</v>
      </c>
      <c r="D1762" s="154" t="s">
        <v>25460</v>
      </c>
      <c r="E1762" s="154" t="s">
        <v>20560</v>
      </c>
      <c r="F1762" s="154" t="s">
        <v>17038</v>
      </c>
      <c r="H1762" s="154">
        <v>2254413571</v>
      </c>
      <c r="I1762" s="154" t="s">
        <v>25459</v>
      </c>
      <c r="K1762" s="154" t="s">
        <v>25459</v>
      </c>
      <c r="N1762" s="154" t="s">
        <v>14910</v>
      </c>
      <c r="O1762" s="154" t="s">
        <v>14794</v>
      </c>
      <c r="P1762" s="154" t="s">
        <v>14740</v>
      </c>
      <c r="Q1762" s="154" t="s">
        <v>25461</v>
      </c>
      <c r="R1762" s="154" t="s">
        <v>1453</v>
      </c>
      <c r="S1762" s="154" t="s">
        <v>1453</v>
      </c>
      <c r="T1762" s="154" t="s">
        <v>14797</v>
      </c>
      <c r="U1762" s="154">
        <v>3469949444</v>
      </c>
      <c r="V1762" s="154" t="s">
        <v>25462</v>
      </c>
      <c r="Z1762" s="154" t="s">
        <v>14745</v>
      </c>
      <c r="AC1762" s="154" t="s">
        <v>14746</v>
      </c>
      <c r="AE1762" s="154" t="s">
        <v>14747</v>
      </c>
      <c r="AF1762" s="154" t="s">
        <v>14748</v>
      </c>
    </row>
    <row r="1763" spans="1:32">
      <c r="A1763" s="154" t="s">
        <v>2760</v>
      </c>
      <c r="B1763" s="154" t="s">
        <v>14735</v>
      </c>
      <c r="C1763" s="154" t="s">
        <v>25463</v>
      </c>
      <c r="D1763" s="154" t="s">
        <v>2761</v>
      </c>
      <c r="E1763" s="154" t="s">
        <v>14934</v>
      </c>
      <c r="G1763" s="154" t="s">
        <v>14606</v>
      </c>
      <c r="H1763" s="154">
        <v>85252823792</v>
      </c>
      <c r="J1763" s="154">
        <v>85252823792</v>
      </c>
      <c r="N1763" s="154" t="s">
        <v>25464</v>
      </c>
      <c r="P1763" s="154" t="s">
        <v>14740</v>
      </c>
      <c r="Q1763" s="154" t="s">
        <v>25465</v>
      </c>
      <c r="T1763" s="154" t="s">
        <v>204</v>
      </c>
      <c r="U1763" s="154" t="s">
        <v>204</v>
      </c>
      <c r="V1763" s="154" t="s">
        <v>204</v>
      </c>
      <c r="AC1763" s="154" t="s">
        <v>14746</v>
      </c>
    </row>
    <row r="1764" spans="1:32">
      <c r="A1764" s="154" t="s">
        <v>7642</v>
      </c>
      <c r="B1764" s="154" t="s">
        <v>16004</v>
      </c>
      <c r="C1764" s="154" t="s">
        <v>25466</v>
      </c>
      <c r="D1764" s="154" t="s">
        <v>7643</v>
      </c>
      <c r="E1764" s="154" t="s">
        <v>14934</v>
      </c>
      <c r="F1764" s="154" t="s">
        <v>15059</v>
      </c>
      <c r="H1764" s="154" t="s">
        <v>7644</v>
      </c>
      <c r="I1764" s="154" t="s">
        <v>7645</v>
      </c>
      <c r="K1764" s="154" t="s">
        <v>7645</v>
      </c>
      <c r="N1764" s="154" t="s">
        <v>14832</v>
      </c>
      <c r="O1764" s="154" t="s">
        <v>14833</v>
      </c>
      <c r="P1764" s="154" t="s">
        <v>14740</v>
      </c>
      <c r="Q1764" s="154" t="s">
        <v>25467</v>
      </c>
      <c r="R1764" s="154">
        <v>0</v>
      </c>
      <c r="S1764" s="154">
        <v>0</v>
      </c>
      <c r="T1764" s="154" t="s">
        <v>14785</v>
      </c>
      <c r="U1764" s="154">
        <v>1180007587909</v>
      </c>
      <c r="V1764" s="154" t="s">
        <v>25467</v>
      </c>
      <c r="Z1764" s="154" t="s">
        <v>14745</v>
      </c>
      <c r="AC1764" s="154" t="s">
        <v>14746</v>
      </c>
      <c r="AE1764" s="154" t="s">
        <v>15226</v>
      </c>
      <c r="AF1764" s="154" t="s">
        <v>14748</v>
      </c>
    </row>
    <row r="1765" spans="1:32">
      <c r="A1765" s="154" t="s">
        <v>6809</v>
      </c>
      <c r="B1765" s="154" t="s">
        <v>16004</v>
      </c>
      <c r="C1765" s="154" t="s">
        <v>25468</v>
      </c>
      <c r="D1765" s="154" t="s">
        <v>6810</v>
      </c>
      <c r="E1765" s="154" t="s">
        <v>16838</v>
      </c>
      <c r="F1765" s="154" t="s">
        <v>16888</v>
      </c>
      <c r="G1765" s="154" t="s">
        <v>25475</v>
      </c>
      <c r="H1765" s="154" t="s">
        <v>6811</v>
      </c>
      <c r="I1765" s="154" t="s">
        <v>6812</v>
      </c>
      <c r="J1765" s="154" t="s">
        <v>6811</v>
      </c>
      <c r="K1765" s="154" t="s">
        <v>6812</v>
      </c>
      <c r="N1765" s="154" t="s">
        <v>14848</v>
      </c>
      <c r="O1765" s="154" t="s">
        <v>14804</v>
      </c>
      <c r="P1765" s="154" t="s">
        <v>14740</v>
      </c>
      <c r="Q1765" s="154" t="s">
        <v>25469</v>
      </c>
      <c r="R1765" s="154" t="s">
        <v>25470</v>
      </c>
      <c r="S1765" s="154" t="s">
        <v>25471</v>
      </c>
      <c r="T1765" s="154" t="s">
        <v>16069</v>
      </c>
      <c r="U1765" s="154" t="s">
        <v>25472</v>
      </c>
      <c r="V1765" s="154" t="s">
        <v>25473</v>
      </c>
      <c r="Z1765" s="154" t="s">
        <v>14745</v>
      </c>
      <c r="AC1765" s="154" t="s">
        <v>14746</v>
      </c>
      <c r="AD1765" s="154" t="s">
        <v>25474</v>
      </c>
      <c r="AE1765" s="154" t="s">
        <v>14746</v>
      </c>
      <c r="AF1765" s="154" t="s">
        <v>16903</v>
      </c>
    </row>
    <row r="1766" spans="1:32">
      <c r="A1766" s="154" t="s">
        <v>10127</v>
      </c>
      <c r="B1766" s="154" t="s">
        <v>14735</v>
      </c>
      <c r="C1766" s="154" t="s">
        <v>25476</v>
      </c>
      <c r="D1766" s="154" t="s">
        <v>25478</v>
      </c>
      <c r="E1766" s="154" t="s">
        <v>14276</v>
      </c>
      <c r="F1766" s="154" t="s">
        <v>14410</v>
      </c>
      <c r="G1766" s="154" t="s">
        <v>25480</v>
      </c>
      <c r="H1766" s="154" t="s">
        <v>25477</v>
      </c>
      <c r="I1766" s="154">
        <v>0</v>
      </c>
      <c r="J1766" s="154" t="s">
        <v>10130</v>
      </c>
      <c r="K1766" s="154">
        <v>0</v>
      </c>
      <c r="M1766" s="154" t="s">
        <v>10128</v>
      </c>
      <c r="N1766" s="154" t="s">
        <v>14848</v>
      </c>
      <c r="O1766" s="154" t="s">
        <v>14804</v>
      </c>
      <c r="P1766" s="154" t="s">
        <v>14740</v>
      </c>
      <c r="Q1766" s="154">
        <v>0</v>
      </c>
      <c r="R1766" s="154">
        <v>0</v>
      </c>
      <c r="S1766" s="154">
        <v>0</v>
      </c>
      <c r="T1766" s="154" t="s">
        <v>14862</v>
      </c>
      <c r="U1766" s="154" t="s">
        <v>25479</v>
      </c>
      <c r="V1766" s="154" t="s">
        <v>24755</v>
      </c>
      <c r="W1766" s="154">
        <v>0</v>
      </c>
      <c r="X1766" s="154">
        <v>0</v>
      </c>
      <c r="Y1766" s="154">
        <v>0</v>
      </c>
      <c r="Z1766" s="154" t="s">
        <v>14745</v>
      </c>
      <c r="AA1766" s="154">
        <v>0</v>
      </c>
      <c r="AB1766" s="154">
        <v>0</v>
      </c>
      <c r="AC1766" s="154" t="s">
        <v>14746</v>
      </c>
      <c r="AE1766" s="154" t="s">
        <v>14747</v>
      </c>
      <c r="AF1766" s="154" t="s">
        <v>14748</v>
      </c>
    </row>
    <row r="1767" spans="1:32">
      <c r="A1767" s="154" t="s">
        <v>11278</v>
      </c>
      <c r="B1767" s="154" t="s">
        <v>16004</v>
      </c>
      <c r="C1767" s="154" t="s">
        <v>11277</v>
      </c>
      <c r="D1767" s="154" t="s">
        <v>11279</v>
      </c>
      <c r="E1767" s="154" t="s">
        <v>14704</v>
      </c>
      <c r="F1767" s="154" t="s">
        <v>14467</v>
      </c>
      <c r="G1767" s="154" t="s">
        <v>25484</v>
      </c>
      <c r="H1767" s="154" t="s">
        <v>11280</v>
      </c>
      <c r="I1767" s="154" t="s">
        <v>11281</v>
      </c>
      <c r="K1767" s="154" t="s">
        <v>11281</v>
      </c>
      <c r="N1767" s="154" t="s">
        <v>15249</v>
      </c>
      <c r="O1767" s="154" t="s">
        <v>14794</v>
      </c>
      <c r="P1767" s="154" t="s">
        <v>14740</v>
      </c>
      <c r="Q1767" s="154" t="s">
        <v>25481</v>
      </c>
      <c r="R1767" s="154">
        <v>0</v>
      </c>
      <c r="S1767" s="154">
        <v>0</v>
      </c>
      <c r="T1767" s="154" t="s">
        <v>14785</v>
      </c>
      <c r="U1767" s="154" t="s">
        <v>25482</v>
      </c>
      <c r="V1767" s="154" t="s">
        <v>25483</v>
      </c>
      <c r="Z1767" s="154" t="s">
        <v>14745</v>
      </c>
      <c r="AC1767" s="154" t="s">
        <v>14746</v>
      </c>
      <c r="AE1767" s="154" t="s">
        <v>14747</v>
      </c>
      <c r="AF1767" s="154" t="s">
        <v>14748</v>
      </c>
    </row>
    <row r="1768" spans="1:32">
      <c r="A1768" s="154" t="s">
        <v>1403</v>
      </c>
      <c r="B1768" s="154" t="s">
        <v>16004</v>
      </c>
      <c r="C1768" s="154" t="s">
        <v>25485</v>
      </c>
      <c r="D1768" s="154" t="s">
        <v>1404</v>
      </c>
      <c r="E1768" s="154" t="s">
        <v>16255</v>
      </c>
      <c r="F1768" s="154" t="s">
        <v>14690</v>
      </c>
      <c r="G1768" s="154" t="s">
        <v>14606</v>
      </c>
      <c r="H1768" s="154" t="s">
        <v>1405</v>
      </c>
      <c r="J1768" s="154" t="s">
        <v>1406</v>
      </c>
      <c r="N1768" s="154" t="s">
        <v>6321</v>
      </c>
      <c r="P1768" s="154" t="s">
        <v>14740</v>
      </c>
      <c r="Q1768" s="154" t="s">
        <v>25486</v>
      </c>
      <c r="T1768" s="154" t="s">
        <v>14797</v>
      </c>
      <c r="U1768" s="154" t="s">
        <v>25487</v>
      </c>
      <c r="V1768" s="154" t="s">
        <v>25488</v>
      </c>
      <c r="AC1768" s="154" t="s">
        <v>15226</v>
      </c>
    </row>
    <row r="1769" spans="1:32">
      <c r="A1769" s="154" t="s">
        <v>1103</v>
      </c>
      <c r="B1769" s="154" t="s">
        <v>14735</v>
      </c>
      <c r="C1769" s="154" t="s">
        <v>1102</v>
      </c>
      <c r="D1769" s="154" t="s">
        <v>1104</v>
      </c>
      <c r="E1769" s="154" t="s">
        <v>6</v>
      </c>
      <c r="G1769" s="154" t="s">
        <v>14606</v>
      </c>
      <c r="H1769" s="154" t="s">
        <v>1105</v>
      </c>
      <c r="N1769" s="154" t="s">
        <v>1459</v>
      </c>
      <c r="P1769" s="154" t="s">
        <v>14740</v>
      </c>
      <c r="Q1769" s="154" t="s">
        <v>14894</v>
      </c>
      <c r="T1769" s="154" t="s">
        <v>6</v>
      </c>
      <c r="U1769" s="154" t="s">
        <v>6</v>
      </c>
      <c r="V1769" s="154" t="s">
        <v>6</v>
      </c>
      <c r="AC1769" s="154" t="s">
        <v>14746</v>
      </c>
    </row>
    <row r="1770" spans="1:32">
      <c r="A1770" s="154" t="s">
        <v>16567</v>
      </c>
      <c r="B1770" s="154" t="s">
        <v>16004</v>
      </c>
      <c r="C1770" s="154" t="s">
        <v>16568</v>
      </c>
      <c r="D1770" s="154" t="s">
        <v>16569</v>
      </c>
      <c r="E1770" s="154" t="s">
        <v>14665</v>
      </c>
      <c r="F1770" s="154" t="s">
        <v>15782</v>
      </c>
      <c r="G1770" s="154" t="s">
        <v>15782</v>
      </c>
      <c r="H1770" s="154">
        <v>5363233311</v>
      </c>
      <c r="N1770" s="154" t="s">
        <v>16571</v>
      </c>
      <c r="O1770" s="154" t="s">
        <v>14820</v>
      </c>
      <c r="P1770" s="154" t="s">
        <v>14740</v>
      </c>
      <c r="Q1770" s="154" t="s">
        <v>16572</v>
      </c>
      <c r="R1770" s="154" t="s">
        <v>1453</v>
      </c>
      <c r="S1770" s="154" t="s">
        <v>1453</v>
      </c>
      <c r="T1770" s="154" t="s">
        <v>14742</v>
      </c>
      <c r="U1770" s="154" t="s">
        <v>16573</v>
      </c>
      <c r="V1770" s="154" t="s">
        <v>16574</v>
      </c>
      <c r="Z1770" s="154" t="s">
        <v>14745</v>
      </c>
      <c r="AC1770" s="154" t="s">
        <v>14746</v>
      </c>
      <c r="AE1770" s="154" t="s">
        <v>14747</v>
      </c>
      <c r="AF1770" s="154" t="s">
        <v>14748</v>
      </c>
    </row>
    <row r="1771" spans="1:32">
      <c r="A1771" s="154" t="s">
        <v>18272</v>
      </c>
      <c r="B1771" s="154" t="s">
        <v>14735</v>
      </c>
      <c r="C1771" s="154" t="s">
        <v>25489</v>
      </c>
      <c r="D1771" s="154" t="s">
        <v>25490</v>
      </c>
      <c r="E1771" s="154" t="s">
        <v>20560</v>
      </c>
      <c r="F1771" s="154" t="s">
        <v>14329</v>
      </c>
      <c r="G1771" s="154" t="s">
        <v>25493</v>
      </c>
      <c r="H1771" s="154" t="s">
        <v>1453</v>
      </c>
      <c r="I1771" s="154" t="s">
        <v>1453</v>
      </c>
      <c r="J1771" s="154" t="s">
        <v>1453</v>
      </c>
      <c r="K1771" s="154" t="s">
        <v>1453</v>
      </c>
      <c r="M1771" s="154" t="s">
        <v>1453</v>
      </c>
      <c r="N1771" s="154" t="s">
        <v>14848</v>
      </c>
      <c r="O1771" s="154" t="s">
        <v>14804</v>
      </c>
      <c r="P1771" s="154" t="s">
        <v>14795</v>
      </c>
      <c r="Q1771" s="154">
        <v>81387350386</v>
      </c>
      <c r="R1771" s="154" t="s">
        <v>1453</v>
      </c>
      <c r="S1771" s="154" t="s">
        <v>1453</v>
      </c>
      <c r="T1771" s="154" t="s">
        <v>14806</v>
      </c>
      <c r="U1771" s="154">
        <v>60007388840</v>
      </c>
      <c r="V1771" s="154" t="s">
        <v>25491</v>
      </c>
      <c r="W1771" s="154" t="s">
        <v>1453</v>
      </c>
      <c r="X1771" s="154" t="s">
        <v>1453</v>
      </c>
      <c r="Y1771" s="154" t="s">
        <v>1453</v>
      </c>
      <c r="Z1771" s="154" t="s">
        <v>14745</v>
      </c>
      <c r="AA1771" s="154" t="s">
        <v>1453</v>
      </c>
      <c r="AB1771" s="154" t="s">
        <v>1453</v>
      </c>
      <c r="AC1771" s="154" t="s">
        <v>14746</v>
      </c>
      <c r="AD1771" s="154" t="s">
        <v>25492</v>
      </c>
      <c r="AE1771" s="154" t="s">
        <v>14747</v>
      </c>
      <c r="AF1771" s="154" t="s">
        <v>14748</v>
      </c>
    </row>
    <row r="1772" spans="1:32">
      <c r="A1772" s="154" t="s">
        <v>11564</v>
      </c>
      <c r="B1772" s="154" t="s">
        <v>14735</v>
      </c>
      <c r="C1772" s="154" t="s">
        <v>11563</v>
      </c>
      <c r="D1772" s="154" t="s">
        <v>11565</v>
      </c>
      <c r="E1772" s="154" t="s">
        <v>14704</v>
      </c>
      <c r="F1772" s="154" t="s">
        <v>14467</v>
      </c>
      <c r="G1772" s="154" t="s">
        <v>14467</v>
      </c>
      <c r="H1772" s="154" t="s">
        <v>11566</v>
      </c>
      <c r="N1772" s="154" t="s">
        <v>18689</v>
      </c>
      <c r="O1772" s="154" t="s">
        <v>14988</v>
      </c>
      <c r="P1772" s="154" t="s">
        <v>14740</v>
      </c>
      <c r="Q1772" s="154" t="s">
        <v>25494</v>
      </c>
      <c r="R1772" s="154">
        <v>0</v>
      </c>
      <c r="S1772" s="154" t="s">
        <v>25495</v>
      </c>
      <c r="T1772" s="154" t="s">
        <v>14797</v>
      </c>
      <c r="U1772" s="154">
        <v>8000759164</v>
      </c>
      <c r="V1772" s="154" t="s">
        <v>25496</v>
      </c>
      <c r="Z1772" s="154" t="s">
        <v>14745</v>
      </c>
      <c r="AC1772" s="154" t="s">
        <v>14746</v>
      </c>
      <c r="AE1772" s="154" t="s">
        <v>14747</v>
      </c>
      <c r="AF1772" s="154" t="s">
        <v>14748</v>
      </c>
    </row>
    <row r="1773" spans="1:32">
      <c r="A1773" s="154" t="s">
        <v>5358</v>
      </c>
      <c r="B1773" s="154" t="s">
        <v>16004</v>
      </c>
      <c r="C1773" s="154" t="s">
        <v>25497</v>
      </c>
      <c r="D1773" s="154" t="s">
        <v>5359</v>
      </c>
      <c r="E1773" s="154" t="s">
        <v>14704</v>
      </c>
      <c r="F1773" s="154" t="s">
        <v>14467</v>
      </c>
      <c r="G1773" s="154" t="s">
        <v>25500</v>
      </c>
      <c r="H1773" s="154" t="s">
        <v>5360</v>
      </c>
      <c r="I1773" s="154" t="s">
        <v>5361</v>
      </c>
      <c r="J1773" s="154" t="s">
        <v>5362</v>
      </c>
      <c r="K1773" s="154" t="s">
        <v>5361</v>
      </c>
      <c r="N1773" s="154" t="s">
        <v>15434</v>
      </c>
      <c r="O1773" s="154" t="s">
        <v>14804</v>
      </c>
      <c r="P1773" s="154" t="s">
        <v>14740</v>
      </c>
      <c r="Q1773" s="154" t="s">
        <v>25498</v>
      </c>
      <c r="R1773" s="154" t="s">
        <v>25499</v>
      </c>
      <c r="S1773" s="154" t="s">
        <v>25499</v>
      </c>
      <c r="T1773" s="154" t="s">
        <v>14797</v>
      </c>
      <c r="U1773" s="154">
        <v>1258935684</v>
      </c>
      <c r="V1773" s="154" t="s">
        <v>5357</v>
      </c>
      <c r="Z1773" s="154" t="s">
        <v>14745</v>
      </c>
      <c r="AC1773" s="154" t="s">
        <v>14746</v>
      </c>
      <c r="AE1773" s="154" t="s">
        <v>15226</v>
      </c>
      <c r="AF1773" s="154" t="s">
        <v>14748</v>
      </c>
    </row>
    <row r="1774" spans="1:32">
      <c r="A1774" s="154" t="s">
        <v>6891</v>
      </c>
      <c r="B1774" s="154" t="s">
        <v>16004</v>
      </c>
      <c r="C1774" s="154" t="s">
        <v>25501</v>
      </c>
      <c r="D1774" s="154" t="s">
        <v>6892</v>
      </c>
      <c r="E1774" s="154" t="s">
        <v>15392</v>
      </c>
      <c r="F1774" s="154" t="s">
        <v>14401</v>
      </c>
      <c r="H1774" s="154" t="s">
        <v>6893</v>
      </c>
      <c r="N1774" s="154" t="s">
        <v>14812</v>
      </c>
      <c r="O1774" s="154" t="s">
        <v>14804</v>
      </c>
      <c r="P1774" s="154" t="s">
        <v>14740</v>
      </c>
      <c r="Q1774" s="154" t="s">
        <v>25502</v>
      </c>
      <c r="R1774" s="154">
        <v>0</v>
      </c>
      <c r="S1774" s="154" t="s">
        <v>25502</v>
      </c>
      <c r="T1774" s="154" t="s">
        <v>25503</v>
      </c>
      <c r="U1774" s="154">
        <v>3009201196</v>
      </c>
      <c r="V1774" s="154" t="s">
        <v>25504</v>
      </c>
      <c r="Z1774" s="154" t="s">
        <v>14745</v>
      </c>
      <c r="AC1774" s="154" t="s">
        <v>14746</v>
      </c>
      <c r="AE1774" s="154" t="s">
        <v>15226</v>
      </c>
      <c r="AF1774" s="154" t="s">
        <v>14748</v>
      </c>
    </row>
    <row r="1775" spans="1:32">
      <c r="A1775" s="154" t="s">
        <v>1487</v>
      </c>
      <c r="B1775" s="154" t="s">
        <v>16004</v>
      </c>
      <c r="C1775" s="154" t="s">
        <v>1486</v>
      </c>
      <c r="D1775" s="154" t="s">
        <v>1488</v>
      </c>
      <c r="E1775" s="154" t="s">
        <v>6</v>
      </c>
      <c r="G1775" s="154" t="s">
        <v>14606</v>
      </c>
      <c r="Q1775" s="154" t="s">
        <v>18933</v>
      </c>
      <c r="T1775" s="154" t="s">
        <v>6</v>
      </c>
      <c r="U1775" s="154" t="s">
        <v>6</v>
      </c>
      <c r="V1775" s="154" t="s">
        <v>6</v>
      </c>
      <c r="AC1775" s="154" t="s">
        <v>14746</v>
      </c>
    </row>
    <row r="1776" spans="1:32">
      <c r="A1776" s="154" t="s">
        <v>775</v>
      </c>
      <c r="B1776" s="154" t="s">
        <v>16004</v>
      </c>
      <c r="C1776" s="154" t="s">
        <v>774</v>
      </c>
      <c r="D1776" s="154" t="s">
        <v>776</v>
      </c>
      <c r="E1776" s="154" t="s">
        <v>6</v>
      </c>
      <c r="G1776" s="154" t="s">
        <v>14606</v>
      </c>
      <c r="H1776" s="154" t="s">
        <v>777</v>
      </c>
      <c r="J1776" s="154" t="s">
        <v>777</v>
      </c>
      <c r="M1776" s="154" t="s">
        <v>6</v>
      </c>
      <c r="N1776" s="154" t="s">
        <v>15792</v>
      </c>
      <c r="P1776" s="154" t="s">
        <v>14740</v>
      </c>
      <c r="Q1776" s="154" t="s">
        <v>25505</v>
      </c>
      <c r="T1776" s="154" t="s">
        <v>6</v>
      </c>
      <c r="U1776" s="154" t="s">
        <v>6</v>
      </c>
      <c r="V1776" s="154" t="s">
        <v>6</v>
      </c>
      <c r="AC1776" s="154" t="s">
        <v>14746</v>
      </c>
    </row>
    <row r="1777" spans="1:32">
      <c r="A1777" s="154" t="s">
        <v>18273</v>
      </c>
      <c r="B1777" s="154" t="s">
        <v>16004</v>
      </c>
      <c r="C1777" s="154" t="s">
        <v>25506</v>
      </c>
      <c r="D1777" s="154" t="s">
        <v>25508</v>
      </c>
      <c r="E1777" s="154" t="s">
        <v>15461</v>
      </c>
      <c r="F1777" s="154" t="s">
        <v>77</v>
      </c>
      <c r="G1777" s="154" t="s">
        <v>25511</v>
      </c>
      <c r="H1777" s="154" t="s">
        <v>25507</v>
      </c>
      <c r="N1777" s="154" t="s">
        <v>15434</v>
      </c>
      <c r="O1777" s="154" t="s">
        <v>14804</v>
      </c>
      <c r="P1777" s="154" t="s">
        <v>14740</v>
      </c>
      <c r="Q1777" s="154" t="s">
        <v>25509</v>
      </c>
      <c r="R1777" s="154">
        <v>0</v>
      </c>
      <c r="S1777" s="154">
        <v>0</v>
      </c>
      <c r="T1777" s="154" t="s">
        <v>14785</v>
      </c>
      <c r="U1777" s="154">
        <v>1240004801594</v>
      </c>
      <c r="V1777" s="154" t="s">
        <v>25510</v>
      </c>
      <c r="Z1777" s="154" t="s">
        <v>14745</v>
      </c>
      <c r="AC1777" s="154" t="s">
        <v>14746</v>
      </c>
      <c r="AD1777" s="154">
        <v>21848205015000</v>
      </c>
      <c r="AE1777" s="154" t="s">
        <v>14747</v>
      </c>
      <c r="AF1777" s="154" t="s">
        <v>14748</v>
      </c>
    </row>
    <row r="1778" spans="1:32">
      <c r="A1778" s="154" t="s">
        <v>2849</v>
      </c>
      <c r="B1778" s="154" t="s">
        <v>14735</v>
      </c>
      <c r="C1778" s="154" t="s">
        <v>25512</v>
      </c>
      <c r="D1778" s="154" t="s">
        <v>2850</v>
      </c>
      <c r="E1778" s="154" t="s">
        <v>20319</v>
      </c>
      <c r="G1778" s="154" t="s">
        <v>14606</v>
      </c>
      <c r="H1778" s="154" t="s">
        <v>2851</v>
      </c>
      <c r="J1778" s="154" t="s">
        <v>2851</v>
      </c>
      <c r="N1778" s="154" t="s">
        <v>469</v>
      </c>
      <c r="P1778" s="154" t="s">
        <v>14740</v>
      </c>
      <c r="Q1778" s="154" t="s">
        <v>25513</v>
      </c>
      <c r="T1778" s="154" t="s">
        <v>204</v>
      </c>
      <c r="U1778" s="154" t="s">
        <v>204</v>
      </c>
      <c r="V1778" s="154" t="s">
        <v>204</v>
      </c>
      <c r="AC1778" s="154" t="s">
        <v>14746</v>
      </c>
    </row>
    <row r="1779" spans="1:32">
      <c r="A1779" s="154" t="s">
        <v>2633</v>
      </c>
      <c r="B1779" s="154" t="s">
        <v>14307</v>
      </c>
      <c r="C1779" s="154" t="s">
        <v>2632</v>
      </c>
      <c r="D1779" s="154" t="s">
        <v>25514</v>
      </c>
      <c r="E1779" s="154" t="s">
        <v>14934</v>
      </c>
      <c r="G1779" s="154" t="s">
        <v>14606</v>
      </c>
      <c r="M1779" s="154" t="s">
        <v>2339</v>
      </c>
      <c r="AC1779" s="154" t="s">
        <v>14746</v>
      </c>
    </row>
    <row r="1780" spans="1:32">
      <c r="A1780" s="154" t="s">
        <v>18274</v>
      </c>
      <c r="B1780" s="154" t="s">
        <v>14307</v>
      </c>
      <c r="C1780" s="154" t="s">
        <v>25515</v>
      </c>
      <c r="D1780" s="154" t="s">
        <v>25516</v>
      </c>
      <c r="E1780" s="154" t="s">
        <v>14934</v>
      </c>
      <c r="F1780" s="154" t="s">
        <v>14325</v>
      </c>
      <c r="G1780" s="154" t="s">
        <v>25518</v>
      </c>
      <c r="H1780" s="154">
        <v>8567904001</v>
      </c>
      <c r="I1780" s="154" t="s">
        <v>1453</v>
      </c>
      <c r="J1780" s="154" t="s">
        <v>1453</v>
      </c>
      <c r="K1780" s="154" t="s">
        <v>1453</v>
      </c>
      <c r="N1780" s="154" t="s">
        <v>15455</v>
      </c>
      <c r="O1780" s="154" t="s">
        <v>14833</v>
      </c>
      <c r="P1780" s="154" t="s">
        <v>14740</v>
      </c>
      <c r="Q1780" s="154" t="s">
        <v>25517</v>
      </c>
      <c r="R1780" s="154" t="s">
        <v>1453</v>
      </c>
      <c r="S1780" s="154" t="s">
        <v>1453</v>
      </c>
      <c r="T1780" s="154" t="s">
        <v>14907</v>
      </c>
      <c r="U1780" s="154">
        <v>1233515848</v>
      </c>
      <c r="V1780" s="154" t="s">
        <v>25515</v>
      </c>
      <c r="W1780" s="154" t="s">
        <v>1453</v>
      </c>
      <c r="X1780" s="154" t="s">
        <v>1453</v>
      </c>
      <c r="Z1780" s="154" t="s">
        <v>14745</v>
      </c>
      <c r="AC1780" s="154" t="s">
        <v>14746</v>
      </c>
      <c r="AE1780" s="154" t="s">
        <v>14747</v>
      </c>
      <c r="AF1780" s="154" t="s">
        <v>14748</v>
      </c>
    </row>
    <row r="1781" spans="1:32">
      <c r="A1781" s="154" t="s">
        <v>11656</v>
      </c>
      <c r="B1781" s="154" t="s">
        <v>15303</v>
      </c>
      <c r="C1781" s="154" t="s">
        <v>11655</v>
      </c>
      <c r="D1781" s="154" t="s">
        <v>11657</v>
      </c>
      <c r="E1781" s="154" t="s">
        <v>16838</v>
      </c>
      <c r="F1781" s="154" t="s">
        <v>16888</v>
      </c>
      <c r="H1781" s="154" t="s">
        <v>11658</v>
      </c>
      <c r="N1781" s="154" t="s">
        <v>14803</v>
      </c>
      <c r="O1781" s="154" t="s">
        <v>14804</v>
      </c>
      <c r="P1781" s="154" t="s">
        <v>14740</v>
      </c>
      <c r="Q1781" s="154" t="s">
        <v>11655</v>
      </c>
      <c r="R1781" s="154">
        <v>0</v>
      </c>
      <c r="S1781" s="154">
        <v>0</v>
      </c>
      <c r="T1781" s="154" t="s">
        <v>14797</v>
      </c>
      <c r="U1781" s="154">
        <v>6280088046</v>
      </c>
      <c r="V1781" s="154" t="s">
        <v>11655</v>
      </c>
      <c r="Z1781" s="154" t="s">
        <v>14745</v>
      </c>
      <c r="AC1781" s="154" t="s">
        <v>14746</v>
      </c>
      <c r="AE1781" s="154" t="s">
        <v>14747</v>
      </c>
      <c r="AF1781" s="154" t="s">
        <v>14748</v>
      </c>
    </row>
    <row r="1782" spans="1:32">
      <c r="A1782" s="154" t="s">
        <v>11813</v>
      </c>
      <c r="B1782" s="154" t="s">
        <v>15303</v>
      </c>
      <c r="C1782" s="154" t="s">
        <v>11812</v>
      </c>
      <c r="D1782" s="154" t="s">
        <v>11814</v>
      </c>
      <c r="E1782" s="154" t="s">
        <v>14704</v>
      </c>
      <c r="F1782" s="154" t="s">
        <v>14467</v>
      </c>
      <c r="G1782" s="154" t="s">
        <v>25522</v>
      </c>
      <c r="H1782" s="154">
        <v>81282015575</v>
      </c>
      <c r="N1782" s="154" t="s">
        <v>25519</v>
      </c>
      <c r="O1782" s="154" t="s">
        <v>14951</v>
      </c>
      <c r="P1782" s="154" t="s">
        <v>14740</v>
      </c>
      <c r="Q1782" s="154" t="s">
        <v>25520</v>
      </c>
      <c r="R1782" s="154">
        <v>0</v>
      </c>
      <c r="S1782" s="154">
        <v>0</v>
      </c>
      <c r="T1782" s="154" t="s">
        <v>14907</v>
      </c>
      <c r="U1782" s="154">
        <v>849868063</v>
      </c>
      <c r="V1782" s="154" t="s">
        <v>25521</v>
      </c>
      <c r="Z1782" s="154" t="s">
        <v>14745</v>
      </c>
      <c r="AC1782" s="154" t="s">
        <v>14746</v>
      </c>
      <c r="AE1782" s="154" t="s">
        <v>14747</v>
      </c>
      <c r="AF1782" s="154" t="s">
        <v>14748</v>
      </c>
    </row>
    <row r="1783" spans="1:32">
      <c r="A1783" s="154" t="s">
        <v>18275</v>
      </c>
      <c r="B1783" s="154" t="s">
        <v>15303</v>
      </c>
      <c r="C1783" s="154" t="s">
        <v>25523</v>
      </c>
      <c r="D1783" s="154" t="s">
        <v>25524</v>
      </c>
      <c r="E1783" s="154" t="s">
        <v>14704</v>
      </c>
      <c r="F1783" s="154" t="s">
        <v>14667</v>
      </c>
      <c r="G1783" s="154" t="s">
        <v>25527</v>
      </c>
      <c r="H1783" s="154">
        <v>81264631945</v>
      </c>
      <c r="I1783" s="154" t="s">
        <v>1453</v>
      </c>
      <c r="J1783" s="154" t="s">
        <v>1453</v>
      </c>
      <c r="K1783" s="154" t="s">
        <v>1453</v>
      </c>
      <c r="N1783" s="154" t="s">
        <v>15821</v>
      </c>
      <c r="O1783" s="154" t="s">
        <v>15331</v>
      </c>
      <c r="P1783" s="154" t="s">
        <v>14795</v>
      </c>
      <c r="Q1783" s="154" t="s">
        <v>25525</v>
      </c>
      <c r="R1783" s="154" t="s">
        <v>1453</v>
      </c>
      <c r="S1783" s="154" t="s">
        <v>1453</v>
      </c>
      <c r="T1783" s="154" t="s">
        <v>14907</v>
      </c>
      <c r="U1783" s="154">
        <v>948005229</v>
      </c>
      <c r="V1783" s="154" t="s">
        <v>25526</v>
      </c>
      <c r="W1783" s="154" t="s">
        <v>1453</v>
      </c>
      <c r="X1783" s="154" t="s">
        <v>1453</v>
      </c>
      <c r="Y1783" s="154" t="s">
        <v>1453</v>
      </c>
      <c r="Z1783" s="154" t="s">
        <v>14745</v>
      </c>
      <c r="AA1783" s="154" t="s">
        <v>1453</v>
      </c>
      <c r="AB1783" s="154" t="s">
        <v>1453</v>
      </c>
      <c r="AC1783" s="154" t="s">
        <v>14746</v>
      </c>
      <c r="AE1783" s="154" t="s">
        <v>14747</v>
      </c>
      <c r="AF1783" s="154" t="s">
        <v>14748</v>
      </c>
    </row>
    <row r="1784" spans="1:32">
      <c r="A1784" s="154" t="s">
        <v>1714</v>
      </c>
      <c r="B1784" s="154" t="s">
        <v>14305</v>
      </c>
      <c r="C1784" s="154" t="s">
        <v>1713</v>
      </c>
      <c r="D1784" s="154" t="s">
        <v>1715</v>
      </c>
      <c r="E1784" s="154" t="s">
        <v>6</v>
      </c>
      <c r="G1784" s="154" t="s">
        <v>14606</v>
      </c>
      <c r="H1784" s="154" t="s">
        <v>1716</v>
      </c>
      <c r="L1784" s="154" t="s">
        <v>25528</v>
      </c>
      <c r="M1784" s="154" t="s">
        <v>25529</v>
      </c>
      <c r="Q1784" s="154" t="s">
        <v>25530</v>
      </c>
      <c r="AC1784" s="154" t="s">
        <v>14746</v>
      </c>
    </row>
    <row r="1785" spans="1:32">
      <c r="A1785" s="154" t="s">
        <v>779</v>
      </c>
      <c r="B1785" s="154" t="s">
        <v>16004</v>
      </c>
      <c r="C1785" s="154" t="s">
        <v>778</v>
      </c>
      <c r="D1785" s="154" t="s">
        <v>780</v>
      </c>
      <c r="E1785" s="154" t="s">
        <v>6</v>
      </c>
      <c r="G1785" s="154" t="s">
        <v>14606</v>
      </c>
      <c r="H1785" s="154" t="s">
        <v>781</v>
      </c>
      <c r="J1785" s="154" t="s">
        <v>782</v>
      </c>
      <c r="M1785" s="154" t="s">
        <v>6</v>
      </c>
      <c r="N1785" s="154" t="s">
        <v>109</v>
      </c>
      <c r="P1785" s="154" t="s">
        <v>14740</v>
      </c>
      <c r="T1785" s="154" t="s">
        <v>6</v>
      </c>
      <c r="U1785" s="154" t="s">
        <v>6</v>
      </c>
      <c r="V1785" s="154" t="s">
        <v>6</v>
      </c>
      <c r="AC1785" s="154" t="s">
        <v>14746</v>
      </c>
    </row>
    <row r="1786" spans="1:32">
      <c r="A1786" s="154" t="s">
        <v>15124</v>
      </c>
      <c r="B1786" s="154" t="s">
        <v>14307</v>
      </c>
      <c r="C1786" s="154" t="s">
        <v>15125</v>
      </c>
      <c r="D1786" s="154" t="s">
        <v>15126</v>
      </c>
      <c r="E1786" s="154" t="s">
        <v>14934</v>
      </c>
      <c r="F1786" s="154" t="s">
        <v>14935</v>
      </c>
      <c r="G1786" s="154" t="s">
        <v>15127</v>
      </c>
      <c r="H1786" s="154">
        <v>81317883839</v>
      </c>
      <c r="I1786" s="154" t="s">
        <v>1453</v>
      </c>
      <c r="J1786" s="154" t="s">
        <v>1453</v>
      </c>
      <c r="K1786" s="154" t="s">
        <v>1453</v>
      </c>
      <c r="N1786" s="154" t="s">
        <v>15129</v>
      </c>
      <c r="O1786" s="154" t="s">
        <v>14794</v>
      </c>
      <c r="P1786" s="154" t="s">
        <v>14740</v>
      </c>
      <c r="Q1786" s="154" t="s">
        <v>15125</v>
      </c>
      <c r="R1786" s="154" t="s">
        <v>1453</v>
      </c>
      <c r="S1786" s="154" t="s">
        <v>1453</v>
      </c>
      <c r="T1786" s="154" t="s">
        <v>14885</v>
      </c>
      <c r="U1786" s="154">
        <v>8851051201</v>
      </c>
      <c r="V1786" s="154" t="s">
        <v>15125</v>
      </c>
      <c r="W1786" s="154" t="s">
        <v>1453</v>
      </c>
      <c r="X1786" s="154" t="s">
        <v>1453</v>
      </c>
      <c r="Y1786" s="154" t="s">
        <v>1453</v>
      </c>
      <c r="Z1786" s="154" t="s">
        <v>14745</v>
      </c>
      <c r="AA1786" s="154" t="s">
        <v>1453</v>
      </c>
      <c r="AB1786" s="154" t="s">
        <v>1453</v>
      </c>
      <c r="AC1786" s="154" t="s">
        <v>14746</v>
      </c>
      <c r="AE1786" s="154" t="s">
        <v>14747</v>
      </c>
      <c r="AF1786" s="154" t="s">
        <v>14748</v>
      </c>
    </row>
    <row r="1787" spans="1:32">
      <c r="A1787" s="154" t="s">
        <v>13051</v>
      </c>
      <c r="B1787" s="154" t="s">
        <v>15303</v>
      </c>
      <c r="C1787" s="154" t="s">
        <v>13050</v>
      </c>
      <c r="D1787" s="154" t="s">
        <v>13052</v>
      </c>
      <c r="E1787" s="154" t="s">
        <v>14934</v>
      </c>
      <c r="F1787" s="154" t="s">
        <v>14935</v>
      </c>
      <c r="G1787" s="154" t="s">
        <v>25532</v>
      </c>
      <c r="H1787" s="154" t="s">
        <v>13053</v>
      </c>
      <c r="I1787" s="154" t="s">
        <v>1453</v>
      </c>
      <c r="J1787" s="154" t="s">
        <v>1453</v>
      </c>
      <c r="K1787" s="154" t="s">
        <v>1453</v>
      </c>
      <c r="M1787" s="154" t="s">
        <v>1453</v>
      </c>
      <c r="N1787" s="154" t="s">
        <v>19129</v>
      </c>
      <c r="O1787" s="154" t="s">
        <v>19035</v>
      </c>
      <c r="P1787" s="154" t="s">
        <v>14795</v>
      </c>
      <c r="Q1787" s="154" t="s">
        <v>13050</v>
      </c>
      <c r="R1787" s="154" t="s">
        <v>1453</v>
      </c>
      <c r="S1787" s="154" t="s">
        <v>1453</v>
      </c>
      <c r="T1787" s="154" t="s">
        <v>14850</v>
      </c>
      <c r="U1787" s="154">
        <v>216301014172504</v>
      </c>
      <c r="V1787" s="154" t="s">
        <v>25531</v>
      </c>
      <c r="W1787" s="154" t="s">
        <v>1453</v>
      </c>
      <c r="X1787" s="154" t="s">
        <v>1453</v>
      </c>
      <c r="Y1787" s="154" t="s">
        <v>1453</v>
      </c>
      <c r="Z1787" s="154" t="s">
        <v>14745</v>
      </c>
      <c r="AA1787" s="154" t="s">
        <v>1453</v>
      </c>
      <c r="AB1787" s="154" t="s">
        <v>1453</v>
      </c>
      <c r="AC1787" s="154" t="s">
        <v>14746</v>
      </c>
      <c r="AE1787" s="154" t="s">
        <v>14747</v>
      </c>
      <c r="AF1787" s="154" t="s">
        <v>14748</v>
      </c>
    </row>
    <row r="1788" spans="1:32">
      <c r="A1788" s="154" t="s">
        <v>4541</v>
      </c>
      <c r="B1788" s="154" t="s">
        <v>16004</v>
      </c>
      <c r="C1788" s="154" t="s">
        <v>25533</v>
      </c>
      <c r="D1788" s="154" t="s">
        <v>4542</v>
      </c>
      <c r="E1788" s="154" t="s">
        <v>14934</v>
      </c>
      <c r="F1788" s="154" t="s">
        <v>14667</v>
      </c>
      <c r="G1788" s="154" t="s">
        <v>14606</v>
      </c>
      <c r="H1788" s="154">
        <v>81341112009</v>
      </c>
      <c r="N1788" s="154" t="s">
        <v>24677</v>
      </c>
      <c r="P1788" s="154" t="s">
        <v>14740</v>
      </c>
      <c r="Q1788" s="154" t="s">
        <v>25534</v>
      </c>
      <c r="T1788" s="154" t="s">
        <v>14785</v>
      </c>
      <c r="U1788" s="154" t="s">
        <v>25535</v>
      </c>
      <c r="V1788" s="154" t="s">
        <v>4540</v>
      </c>
      <c r="Z1788" s="154" t="s">
        <v>14745</v>
      </c>
      <c r="AC1788" s="154" t="s">
        <v>14746</v>
      </c>
      <c r="AE1788" s="154" t="s">
        <v>15226</v>
      </c>
      <c r="AF1788" s="154" t="s">
        <v>14748</v>
      </c>
    </row>
    <row r="1789" spans="1:32">
      <c r="A1789" s="154" t="s">
        <v>18276</v>
      </c>
      <c r="B1789" s="154" t="s">
        <v>15303</v>
      </c>
      <c r="C1789" s="154" t="s">
        <v>25536</v>
      </c>
      <c r="D1789" s="154" t="s">
        <v>25539</v>
      </c>
      <c r="E1789" s="154" t="s">
        <v>17037</v>
      </c>
      <c r="F1789" s="154" t="s">
        <v>17038</v>
      </c>
      <c r="G1789" s="154" t="s">
        <v>25541</v>
      </c>
      <c r="H1789" s="154" t="s">
        <v>25537</v>
      </c>
      <c r="I1789" s="154" t="s">
        <v>25538</v>
      </c>
      <c r="J1789" s="154" t="s">
        <v>1453</v>
      </c>
      <c r="K1789" s="154" t="s">
        <v>25538</v>
      </c>
      <c r="N1789" s="154" t="s">
        <v>14910</v>
      </c>
      <c r="O1789" s="154" t="s">
        <v>14794</v>
      </c>
      <c r="P1789" s="154" t="s">
        <v>14740</v>
      </c>
      <c r="Q1789" s="154" t="s">
        <v>25540</v>
      </c>
      <c r="R1789" s="154" t="s">
        <v>1453</v>
      </c>
      <c r="S1789" s="154" t="s">
        <v>1453</v>
      </c>
      <c r="T1789" s="154" t="s">
        <v>14885</v>
      </c>
      <c r="U1789" s="154">
        <v>4374847777</v>
      </c>
      <c r="V1789" s="154" t="s">
        <v>25540</v>
      </c>
      <c r="W1789" s="154" t="s">
        <v>1453</v>
      </c>
      <c r="X1789" s="154" t="s">
        <v>1453</v>
      </c>
      <c r="Y1789" s="154" t="s">
        <v>1453</v>
      </c>
      <c r="Z1789" s="154" t="s">
        <v>14745</v>
      </c>
      <c r="AA1789" s="154" t="s">
        <v>1453</v>
      </c>
      <c r="AB1789" s="154" t="s">
        <v>1453</v>
      </c>
      <c r="AC1789" s="154" t="s">
        <v>14746</v>
      </c>
      <c r="AE1789" s="154" t="s">
        <v>14747</v>
      </c>
      <c r="AF1789" s="154" t="s">
        <v>14748</v>
      </c>
    </row>
    <row r="1790" spans="1:32">
      <c r="A1790" s="154" t="s">
        <v>11978</v>
      </c>
      <c r="B1790" s="154" t="s">
        <v>14307</v>
      </c>
      <c r="C1790" s="154" t="s">
        <v>11977</v>
      </c>
      <c r="D1790" s="154" t="s">
        <v>11979</v>
      </c>
      <c r="E1790" s="154" t="s">
        <v>14934</v>
      </c>
      <c r="F1790" s="154" t="s">
        <v>14935</v>
      </c>
      <c r="H1790" s="154" t="s">
        <v>11980</v>
      </c>
      <c r="N1790" s="154" t="s">
        <v>15062</v>
      </c>
      <c r="O1790" s="154" t="s">
        <v>14892</v>
      </c>
      <c r="P1790" s="154" t="s">
        <v>14740</v>
      </c>
      <c r="Q1790" s="154" t="s">
        <v>11977</v>
      </c>
      <c r="R1790" s="154">
        <v>0</v>
      </c>
      <c r="S1790" s="154">
        <v>0</v>
      </c>
      <c r="T1790" s="154" t="s">
        <v>14797</v>
      </c>
      <c r="U1790" s="154">
        <v>5244918113</v>
      </c>
      <c r="V1790" s="154" t="s">
        <v>11977</v>
      </c>
      <c r="Z1790" s="154" t="s">
        <v>14745</v>
      </c>
      <c r="AC1790" s="154" t="s">
        <v>14746</v>
      </c>
      <c r="AE1790" s="154" t="s">
        <v>14747</v>
      </c>
      <c r="AF1790" s="154" t="s">
        <v>14748</v>
      </c>
    </row>
    <row r="1791" spans="1:32">
      <c r="A1791" s="154" t="s">
        <v>5242</v>
      </c>
      <c r="B1791" s="154" t="s">
        <v>14307</v>
      </c>
      <c r="C1791" s="154" t="s">
        <v>25542</v>
      </c>
      <c r="D1791" s="154" t="s">
        <v>5243</v>
      </c>
      <c r="E1791" s="154" t="s">
        <v>14934</v>
      </c>
      <c r="F1791" s="154" t="s">
        <v>14935</v>
      </c>
      <c r="G1791" s="154" t="s">
        <v>25544</v>
      </c>
      <c r="H1791" s="154">
        <v>8563216547</v>
      </c>
      <c r="I1791" s="154" t="s">
        <v>5244</v>
      </c>
      <c r="J1791" s="154">
        <v>8563216547</v>
      </c>
      <c r="K1791" s="154" t="s">
        <v>5244</v>
      </c>
      <c r="N1791" s="154" t="s">
        <v>25419</v>
      </c>
      <c r="O1791" s="154" t="s">
        <v>25543</v>
      </c>
      <c r="P1791" s="154" t="s">
        <v>14740</v>
      </c>
      <c r="Q1791" s="154" t="s">
        <v>5241</v>
      </c>
      <c r="R1791" s="154" t="s">
        <v>5241</v>
      </c>
      <c r="S1791" s="154" t="s">
        <v>5241</v>
      </c>
      <c r="T1791" s="154" t="s">
        <v>14907</v>
      </c>
      <c r="U1791" s="154" t="s">
        <v>5241</v>
      </c>
      <c r="V1791" s="154">
        <v>259482965</v>
      </c>
      <c r="Z1791" s="154" t="s">
        <v>14745</v>
      </c>
      <c r="AC1791" s="154" t="s">
        <v>14746</v>
      </c>
      <c r="AE1791" s="154" t="s">
        <v>15226</v>
      </c>
      <c r="AF1791" s="154" t="s">
        <v>14748</v>
      </c>
    </row>
    <row r="1792" spans="1:32">
      <c r="A1792" s="154" t="s">
        <v>2675</v>
      </c>
      <c r="B1792" s="154" t="s">
        <v>19269</v>
      </c>
      <c r="C1792" s="154" t="s">
        <v>2674</v>
      </c>
      <c r="D1792" s="154" t="s">
        <v>2676</v>
      </c>
      <c r="E1792" s="154" t="s">
        <v>14934</v>
      </c>
      <c r="G1792" s="154" t="s">
        <v>14606</v>
      </c>
      <c r="N1792" s="154" t="s">
        <v>25545</v>
      </c>
      <c r="P1792" s="154" t="s">
        <v>14740</v>
      </c>
      <c r="AC1792" s="154" t="s">
        <v>14746</v>
      </c>
    </row>
    <row r="1793" spans="1:32">
      <c r="A1793" s="154" t="s">
        <v>9076</v>
      </c>
      <c r="B1793" s="154" t="s">
        <v>15303</v>
      </c>
      <c r="C1793" s="154" t="s">
        <v>25546</v>
      </c>
      <c r="D1793" s="154" t="s">
        <v>25549</v>
      </c>
      <c r="E1793" s="154" t="s">
        <v>14276</v>
      </c>
      <c r="F1793" s="154" t="s">
        <v>14401</v>
      </c>
      <c r="G1793" s="154">
        <v>0</v>
      </c>
      <c r="H1793" s="154" t="s">
        <v>25547</v>
      </c>
      <c r="I1793" s="154" t="s">
        <v>25548</v>
      </c>
      <c r="J1793" s="154">
        <v>0</v>
      </c>
      <c r="K1793" s="154" t="s">
        <v>25548</v>
      </c>
      <c r="M1793" s="154" t="s">
        <v>25550</v>
      </c>
      <c r="N1793" s="154" t="s">
        <v>14832</v>
      </c>
      <c r="O1793" s="154" t="s">
        <v>14833</v>
      </c>
      <c r="P1793" s="154" t="s">
        <v>14740</v>
      </c>
      <c r="Q1793" s="154">
        <v>0</v>
      </c>
      <c r="R1793" s="154">
        <v>0</v>
      </c>
      <c r="S1793" s="154">
        <v>0</v>
      </c>
      <c r="T1793" s="154" t="s">
        <v>14742</v>
      </c>
      <c r="U1793" s="154" t="s">
        <v>25551</v>
      </c>
      <c r="V1793" s="154" t="s">
        <v>25552</v>
      </c>
      <c r="W1793" s="154">
        <v>0</v>
      </c>
      <c r="X1793" s="154">
        <v>0</v>
      </c>
      <c r="Y1793" s="154">
        <v>0</v>
      </c>
      <c r="Z1793" s="154" t="s">
        <v>14745</v>
      </c>
      <c r="AA1793" s="154">
        <v>0</v>
      </c>
      <c r="AB1793" s="154">
        <v>0</v>
      </c>
      <c r="AC1793" s="154" t="s">
        <v>14746</v>
      </c>
      <c r="AE1793" s="154" t="s">
        <v>15226</v>
      </c>
      <c r="AF1793" s="154" t="s">
        <v>14748</v>
      </c>
    </row>
    <row r="1794" spans="1:32">
      <c r="A1794" s="154" t="s">
        <v>4021</v>
      </c>
      <c r="B1794" s="154" t="s">
        <v>14307</v>
      </c>
      <c r="C1794" s="154" t="s">
        <v>25553</v>
      </c>
      <c r="D1794" s="154" t="s">
        <v>4022</v>
      </c>
      <c r="E1794" s="154" t="s">
        <v>14934</v>
      </c>
      <c r="G1794" s="154" t="s">
        <v>14606</v>
      </c>
      <c r="H1794" s="154" t="s">
        <v>4023</v>
      </c>
      <c r="L1794" s="154" t="s">
        <v>25554</v>
      </c>
      <c r="N1794" s="154" t="s">
        <v>109</v>
      </c>
      <c r="P1794" s="154" t="s">
        <v>14740</v>
      </c>
      <c r="Q1794" s="154" t="s">
        <v>4020</v>
      </c>
      <c r="T1794" s="154" t="s">
        <v>25555</v>
      </c>
      <c r="U1794" s="154" t="s">
        <v>4020</v>
      </c>
      <c r="V1794" s="154">
        <v>13021576</v>
      </c>
      <c r="Z1794" s="154" t="s">
        <v>14745</v>
      </c>
      <c r="AC1794" s="154" t="s">
        <v>14746</v>
      </c>
    </row>
    <row r="1795" spans="1:32">
      <c r="A1795" s="154" t="s">
        <v>18277</v>
      </c>
      <c r="B1795" s="154" t="s">
        <v>15303</v>
      </c>
      <c r="C1795" s="154" t="s">
        <v>11237</v>
      </c>
      <c r="D1795" s="154" t="s">
        <v>11239</v>
      </c>
      <c r="E1795" s="154" t="s">
        <v>14466</v>
      </c>
      <c r="F1795" s="154" t="s">
        <v>14686</v>
      </c>
      <c r="G1795" s="154" t="s">
        <v>25557</v>
      </c>
      <c r="H1795" s="154" t="s">
        <v>11240</v>
      </c>
      <c r="N1795" s="154" t="s">
        <v>14832</v>
      </c>
      <c r="O1795" s="154" t="s">
        <v>14833</v>
      </c>
      <c r="P1795" s="154" t="s">
        <v>14740</v>
      </c>
      <c r="Q1795" s="154" t="s">
        <v>25556</v>
      </c>
      <c r="R1795" s="154">
        <v>0</v>
      </c>
      <c r="S1795" s="154">
        <v>0</v>
      </c>
      <c r="T1795" s="154" t="s">
        <v>14797</v>
      </c>
      <c r="U1795" s="154">
        <v>8830698591</v>
      </c>
      <c r="V1795" s="154" t="s">
        <v>11237</v>
      </c>
      <c r="Z1795" s="154" t="s">
        <v>14745</v>
      </c>
      <c r="AC1795" s="154" t="s">
        <v>14746</v>
      </c>
      <c r="AE1795" s="154" t="s">
        <v>14747</v>
      </c>
      <c r="AF1795" s="154" t="s">
        <v>14748</v>
      </c>
    </row>
    <row r="1796" spans="1:32">
      <c r="A1796" s="154" t="s">
        <v>12611</v>
      </c>
      <c r="B1796" s="154" t="s">
        <v>15303</v>
      </c>
      <c r="C1796" s="154" t="s">
        <v>11237</v>
      </c>
      <c r="D1796" s="154" t="s">
        <v>12612</v>
      </c>
      <c r="E1796" s="154" t="s">
        <v>14704</v>
      </c>
      <c r="F1796" s="154" t="s">
        <v>14667</v>
      </c>
      <c r="H1796" s="154" t="s">
        <v>1453</v>
      </c>
      <c r="N1796" s="154" t="s">
        <v>15434</v>
      </c>
      <c r="O1796" s="154" t="s">
        <v>14804</v>
      </c>
      <c r="P1796" s="154" t="s">
        <v>24903</v>
      </c>
      <c r="Q1796" s="154">
        <v>6281316122253</v>
      </c>
      <c r="R1796" s="154" t="s">
        <v>1453</v>
      </c>
      <c r="S1796" s="154" t="s">
        <v>1453</v>
      </c>
      <c r="T1796" s="154" t="s">
        <v>1453</v>
      </c>
      <c r="U1796" s="154" t="s">
        <v>1453</v>
      </c>
      <c r="V1796" s="154" t="s">
        <v>11237</v>
      </c>
      <c r="Z1796" s="154" t="s">
        <v>14745</v>
      </c>
      <c r="AC1796" s="154" t="s">
        <v>14746</v>
      </c>
      <c r="AE1796" s="154" t="s">
        <v>14747</v>
      </c>
      <c r="AF1796" s="154" t="s">
        <v>14748</v>
      </c>
    </row>
    <row r="1797" spans="1:32">
      <c r="A1797" s="154" t="s">
        <v>18278</v>
      </c>
      <c r="B1797" s="154" t="s">
        <v>15303</v>
      </c>
      <c r="C1797" s="154" t="s">
        <v>25558</v>
      </c>
      <c r="D1797" s="154" t="s">
        <v>25559</v>
      </c>
      <c r="E1797" s="154" t="s">
        <v>15439</v>
      </c>
      <c r="F1797" s="154" t="s">
        <v>15378</v>
      </c>
      <c r="G1797" s="154" t="s">
        <v>1453</v>
      </c>
      <c r="H1797" s="154">
        <v>8112969621</v>
      </c>
      <c r="I1797" s="154" t="s">
        <v>1453</v>
      </c>
      <c r="J1797" s="154" t="s">
        <v>1453</v>
      </c>
      <c r="K1797" s="154" t="s">
        <v>1453</v>
      </c>
      <c r="N1797" s="154" t="s">
        <v>15257</v>
      </c>
      <c r="O1797" s="154" t="s">
        <v>14892</v>
      </c>
      <c r="P1797" s="154" t="s">
        <v>14740</v>
      </c>
      <c r="Q1797" s="154" t="s">
        <v>25558</v>
      </c>
      <c r="R1797" s="154" t="s">
        <v>1453</v>
      </c>
      <c r="S1797" s="154" t="s">
        <v>1453</v>
      </c>
      <c r="T1797" s="154" t="s">
        <v>14797</v>
      </c>
      <c r="U1797" s="154">
        <v>8545537890</v>
      </c>
      <c r="V1797" s="154" t="s">
        <v>25558</v>
      </c>
      <c r="W1797" s="154" t="s">
        <v>1453</v>
      </c>
      <c r="X1797" s="154" t="s">
        <v>1453</v>
      </c>
      <c r="Y1797" s="154" t="s">
        <v>1453</v>
      </c>
      <c r="Z1797" s="154" t="s">
        <v>14745</v>
      </c>
      <c r="AA1797" s="154" t="s">
        <v>1453</v>
      </c>
      <c r="AB1797" s="154" t="s">
        <v>1453</v>
      </c>
      <c r="AC1797" s="154" t="s">
        <v>14746</v>
      </c>
      <c r="AE1797" s="154" t="s">
        <v>14747</v>
      </c>
      <c r="AF1797" s="154" t="s">
        <v>14748</v>
      </c>
    </row>
    <row r="1798" spans="1:32">
      <c r="A1798" s="154" t="s">
        <v>8076</v>
      </c>
      <c r="B1798" s="154" t="s">
        <v>16004</v>
      </c>
      <c r="C1798" s="154" t="s">
        <v>25560</v>
      </c>
      <c r="D1798" s="154" t="s">
        <v>8077</v>
      </c>
      <c r="E1798" s="154" t="s">
        <v>20560</v>
      </c>
      <c r="F1798" s="154" t="s">
        <v>15378</v>
      </c>
      <c r="H1798" s="154" t="s">
        <v>8078</v>
      </c>
      <c r="I1798" s="154" t="s">
        <v>8079</v>
      </c>
      <c r="K1798" s="154" t="s">
        <v>8079</v>
      </c>
      <c r="N1798" s="154" t="s">
        <v>15434</v>
      </c>
      <c r="O1798" s="154" t="s">
        <v>14804</v>
      </c>
      <c r="P1798" s="154" t="s">
        <v>14795</v>
      </c>
      <c r="Q1798" s="154" t="s">
        <v>25561</v>
      </c>
      <c r="R1798" s="154">
        <v>0</v>
      </c>
      <c r="S1798" s="154">
        <v>0</v>
      </c>
      <c r="T1798" s="154">
        <v>0</v>
      </c>
      <c r="U1798" s="154">
        <v>0</v>
      </c>
      <c r="V1798" s="154">
        <v>0</v>
      </c>
      <c r="W1798" s="154">
        <v>2012</v>
      </c>
      <c r="X1798" s="154">
        <v>2012</v>
      </c>
      <c r="Z1798" s="154" t="s">
        <v>14745</v>
      </c>
      <c r="AC1798" s="154" t="s">
        <v>15226</v>
      </c>
      <c r="AD1798" s="154" t="s">
        <v>25562</v>
      </c>
      <c r="AE1798" s="154" t="s">
        <v>14746</v>
      </c>
      <c r="AF1798" s="154" t="s">
        <v>16903</v>
      </c>
    </row>
    <row r="1799" spans="1:32">
      <c r="A1799" s="154" t="s">
        <v>589</v>
      </c>
      <c r="B1799" s="154" t="s">
        <v>14735</v>
      </c>
      <c r="C1799" s="154" t="s">
        <v>25563</v>
      </c>
      <c r="D1799" s="154" t="s">
        <v>590</v>
      </c>
      <c r="E1799" s="154" t="s">
        <v>14665</v>
      </c>
      <c r="F1799" s="154" t="s">
        <v>15408</v>
      </c>
      <c r="G1799" s="154" t="s">
        <v>14606</v>
      </c>
      <c r="H1799" s="154" t="s">
        <v>591</v>
      </c>
      <c r="J1799" s="154" t="s">
        <v>592</v>
      </c>
      <c r="L1799" s="154" t="s">
        <v>25564</v>
      </c>
      <c r="M1799" s="154" t="s">
        <v>25565</v>
      </c>
      <c r="N1799" s="154" t="s">
        <v>6321</v>
      </c>
      <c r="P1799" s="154" t="s">
        <v>14740</v>
      </c>
      <c r="Q1799" s="154" t="s">
        <v>16427</v>
      </c>
      <c r="T1799" s="154" t="s">
        <v>25566</v>
      </c>
      <c r="U1799" s="154">
        <v>114767481</v>
      </c>
      <c r="V1799" s="154" t="s">
        <v>25567</v>
      </c>
      <c r="AC1799" s="154" t="s">
        <v>15226</v>
      </c>
    </row>
    <row r="1800" spans="1:32">
      <c r="A1800" s="154" t="s">
        <v>5060</v>
      </c>
      <c r="B1800" s="154" t="s">
        <v>16004</v>
      </c>
      <c r="C1800" s="154" t="s">
        <v>25568</v>
      </c>
      <c r="D1800" s="154" t="s">
        <v>5061</v>
      </c>
      <c r="E1800" s="154" t="s">
        <v>14934</v>
      </c>
      <c r="F1800" s="154" t="s">
        <v>14641</v>
      </c>
      <c r="G1800" s="154" t="s">
        <v>25571</v>
      </c>
      <c r="H1800" s="154" t="s">
        <v>25569</v>
      </c>
      <c r="I1800" s="154" t="s">
        <v>5063</v>
      </c>
      <c r="J1800" s="154" t="s">
        <v>25569</v>
      </c>
      <c r="K1800" s="154" t="s">
        <v>5063</v>
      </c>
      <c r="N1800" s="154" t="s">
        <v>6321</v>
      </c>
      <c r="P1800" s="154" t="s">
        <v>14740</v>
      </c>
      <c r="Q1800" s="154" t="s">
        <v>25570</v>
      </c>
      <c r="R1800" s="154" t="s">
        <v>25570</v>
      </c>
      <c r="S1800" s="154" t="s">
        <v>25570</v>
      </c>
      <c r="T1800" s="154" t="s">
        <v>14797</v>
      </c>
      <c r="U1800" s="154">
        <v>3576548526</v>
      </c>
      <c r="V1800" s="154" t="s">
        <v>25570</v>
      </c>
      <c r="Z1800" s="154" t="s">
        <v>14745</v>
      </c>
      <c r="AC1800" s="154" t="s">
        <v>14746</v>
      </c>
      <c r="AE1800" s="154" t="s">
        <v>15226</v>
      </c>
      <c r="AF1800" s="154" t="s">
        <v>14748</v>
      </c>
    </row>
    <row r="1801" spans="1:32">
      <c r="A1801" s="154" t="s">
        <v>1166</v>
      </c>
      <c r="B1801" s="154" t="s">
        <v>16004</v>
      </c>
      <c r="C1801" s="154" t="s">
        <v>1165</v>
      </c>
      <c r="D1801" s="154" t="s">
        <v>1167</v>
      </c>
      <c r="E1801" s="154" t="s">
        <v>6</v>
      </c>
      <c r="G1801" s="154" t="s">
        <v>14606</v>
      </c>
      <c r="H1801" s="154" t="s">
        <v>1168</v>
      </c>
      <c r="J1801" s="154" t="s">
        <v>1169</v>
      </c>
      <c r="N1801" s="154" t="s">
        <v>109</v>
      </c>
      <c r="P1801" s="154" t="s">
        <v>14740</v>
      </c>
      <c r="T1801" s="154" t="s">
        <v>6</v>
      </c>
      <c r="U1801" s="154" t="s">
        <v>6</v>
      </c>
      <c r="V1801" s="154" t="s">
        <v>6</v>
      </c>
      <c r="AC1801" s="154" t="s">
        <v>14746</v>
      </c>
    </row>
    <row r="1802" spans="1:32">
      <c r="A1802" s="154" t="s">
        <v>5105</v>
      </c>
      <c r="B1802" s="154" t="s">
        <v>16004</v>
      </c>
      <c r="C1802" s="154" t="s">
        <v>25572</v>
      </c>
      <c r="D1802" s="154" t="s">
        <v>25573</v>
      </c>
      <c r="E1802" s="154" t="s">
        <v>14704</v>
      </c>
      <c r="F1802" s="154" t="s">
        <v>14467</v>
      </c>
      <c r="H1802" s="154" t="s">
        <v>5107</v>
      </c>
      <c r="J1802" s="154" t="s">
        <v>5107</v>
      </c>
      <c r="N1802" s="154" t="s">
        <v>15416</v>
      </c>
      <c r="P1802" s="154" t="s">
        <v>14740</v>
      </c>
      <c r="Q1802" s="154" t="s">
        <v>25574</v>
      </c>
      <c r="R1802" s="154" t="s">
        <v>25574</v>
      </c>
      <c r="S1802" s="154" t="s">
        <v>25574</v>
      </c>
      <c r="T1802" s="154" t="s">
        <v>14797</v>
      </c>
      <c r="U1802" s="154">
        <v>7512505588</v>
      </c>
      <c r="V1802" s="154" t="s">
        <v>25574</v>
      </c>
      <c r="Z1802" s="154" t="s">
        <v>14745</v>
      </c>
      <c r="AC1802" s="154" t="s">
        <v>14746</v>
      </c>
      <c r="AE1802" s="154" t="s">
        <v>15226</v>
      </c>
      <c r="AF1802" s="154" t="s">
        <v>14748</v>
      </c>
    </row>
    <row r="1803" spans="1:32">
      <c r="A1803" s="154" t="s">
        <v>12514</v>
      </c>
      <c r="B1803" s="154" t="s">
        <v>14735</v>
      </c>
      <c r="C1803" s="154" t="s">
        <v>12513</v>
      </c>
      <c r="D1803" s="154" t="s">
        <v>12515</v>
      </c>
      <c r="E1803" s="154" t="s">
        <v>14324</v>
      </c>
      <c r="F1803" s="154" t="s">
        <v>14500</v>
      </c>
      <c r="G1803" s="154" t="s">
        <v>25578</v>
      </c>
      <c r="H1803" s="154" t="s">
        <v>25575</v>
      </c>
      <c r="N1803" s="154" t="s">
        <v>18805</v>
      </c>
      <c r="O1803" s="154" t="s">
        <v>14794</v>
      </c>
      <c r="P1803" s="154" t="s">
        <v>14740</v>
      </c>
      <c r="Q1803" s="154" t="s">
        <v>25576</v>
      </c>
      <c r="R1803" s="154">
        <v>0</v>
      </c>
      <c r="S1803" s="154">
        <v>0</v>
      </c>
      <c r="T1803" s="154" t="s">
        <v>14797</v>
      </c>
      <c r="U1803" s="154">
        <v>7370280287</v>
      </c>
      <c r="V1803" s="154" t="s">
        <v>25577</v>
      </c>
      <c r="Z1803" s="154" t="s">
        <v>14745</v>
      </c>
      <c r="AC1803" s="154" t="s">
        <v>14746</v>
      </c>
      <c r="AD1803" s="154">
        <v>32955395404000</v>
      </c>
      <c r="AE1803" s="154" t="s">
        <v>14747</v>
      </c>
      <c r="AF1803" s="154" t="s">
        <v>14748</v>
      </c>
    </row>
    <row r="1804" spans="1:32">
      <c r="A1804" s="154" t="s">
        <v>13264</v>
      </c>
      <c r="B1804" s="154" t="s">
        <v>14305</v>
      </c>
      <c r="C1804" s="154" t="s">
        <v>13263</v>
      </c>
      <c r="D1804" s="154" t="s">
        <v>13265</v>
      </c>
      <c r="E1804" s="154" t="s">
        <v>14324</v>
      </c>
      <c r="F1804" s="154" t="s">
        <v>14325</v>
      </c>
      <c r="G1804" s="154" t="s">
        <v>25580</v>
      </c>
      <c r="H1804" s="154" t="s">
        <v>13266</v>
      </c>
      <c r="I1804" s="154" t="s">
        <v>1453</v>
      </c>
      <c r="J1804" s="154" t="s">
        <v>1453</v>
      </c>
      <c r="K1804" s="154" t="s">
        <v>1453</v>
      </c>
      <c r="M1804" s="154" t="s">
        <v>1453</v>
      </c>
      <c r="N1804" s="154" t="s">
        <v>19129</v>
      </c>
      <c r="O1804" s="154" t="s">
        <v>19035</v>
      </c>
      <c r="P1804" s="154" t="s">
        <v>14795</v>
      </c>
      <c r="Q1804" s="154" t="s">
        <v>25579</v>
      </c>
      <c r="R1804" s="154" t="s">
        <v>1453</v>
      </c>
      <c r="S1804" s="154" t="s">
        <v>1453</v>
      </c>
      <c r="T1804" s="154" t="s">
        <v>14850</v>
      </c>
      <c r="U1804" s="154">
        <v>216301000019560</v>
      </c>
      <c r="V1804" s="154" t="s">
        <v>25579</v>
      </c>
      <c r="W1804" s="154" t="s">
        <v>1453</v>
      </c>
      <c r="X1804" s="154" t="s">
        <v>1453</v>
      </c>
      <c r="Y1804" s="154" t="s">
        <v>1453</v>
      </c>
      <c r="Z1804" s="154" t="s">
        <v>14745</v>
      </c>
      <c r="AA1804" s="154" t="s">
        <v>1453</v>
      </c>
      <c r="AB1804" s="154" t="s">
        <v>1453</v>
      </c>
      <c r="AC1804" s="154" t="s">
        <v>14746</v>
      </c>
      <c r="AD1804" s="154">
        <v>68664507942</v>
      </c>
      <c r="AE1804" s="154" t="s">
        <v>14755</v>
      </c>
      <c r="AF1804" s="154" t="s">
        <v>14748</v>
      </c>
    </row>
    <row r="1805" spans="1:32">
      <c r="A1805" s="154" t="s">
        <v>4772</v>
      </c>
      <c r="B1805" s="154" t="s">
        <v>16004</v>
      </c>
      <c r="C1805" s="154" t="s">
        <v>25581</v>
      </c>
      <c r="D1805" s="154" t="s">
        <v>4773</v>
      </c>
      <c r="E1805" s="154" t="s">
        <v>14689</v>
      </c>
      <c r="F1805" s="154" t="s">
        <v>16094</v>
      </c>
      <c r="G1805" s="154" t="s">
        <v>14606</v>
      </c>
      <c r="H1805" s="154">
        <v>6627066717</v>
      </c>
      <c r="I1805" s="154" t="s">
        <v>4774</v>
      </c>
      <c r="J1805" s="154">
        <v>6627066716</v>
      </c>
      <c r="K1805" s="154" t="s">
        <v>4774</v>
      </c>
      <c r="L1805" s="154" t="s">
        <v>25582</v>
      </c>
      <c r="N1805" s="154" t="s">
        <v>24334</v>
      </c>
      <c r="P1805" s="154" t="s">
        <v>24335</v>
      </c>
      <c r="Q1805" s="154" t="s">
        <v>25583</v>
      </c>
      <c r="T1805" s="154" t="s">
        <v>4771</v>
      </c>
      <c r="U1805" s="154" t="s">
        <v>25584</v>
      </c>
      <c r="V1805" s="154" t="s">
        <v>25585</v>
      </c>
      <c r="W1805" s="154" t="s">
        <v>25586</v>
      </c>
      <c r="X1805" s="154">
        <v>2004</v>
      </c>
      <c r="Z1805" s="154" t="s">
        <v>14745</v>
      </c>
      <c r="AC1805" s="154" t="s">
        <v>14746</v>
      </c>
      <c r="AE1805" s="154" t="s">
        <v>15226</v>
      </c>
      <c r="AF1805" s="154" t="s">
        <v>14748</v>
      </c>
    </row>
    <row r="1806" spans="1:32">
      <c r="A1806" s="154" t="s">
        <v>8134</v>
      </c>
      <c r="B1806" s="154" t="s">
        <v>14305</v>
      </c>
      <c r="C1806" s="154" t="s">
        <v>25587</v>
      </c>
      <c r="D1806" s="154" t="s">
        <v>25588</v>
      </c>
      <c r="E1806" s="154" t="s">
        <v>14276</v>
      </c>
      <c r="F1806" s="154" t="s">
        <v>14480</v>
      </c>
      <c r="H1806" s="154" t="s">
        <v>8136</v>
      </c>
      <c r="I1806" s="154" t="s">
        <v>8137</v>
      </c>
      <c r="K1806" s="154" t="s">
        <v>8137</v>
      </c>
      <c r="N1806" s="154" t="s">
        <v>15434</v>
      </c>
      <c r="O1806" s="154" t="s">
        <v>14804</v>
      </c>
      <c r="P1806" s="154" t="s">
        <v>14740</v>
      </c>
      <c r="Q1806" s="154" t="s">
        <v>16889</v>
      </c>
      <c r="R1806" s="154">
        <v>0</v>
      </c>
      <c r="S1806" s="154">
        <v>0</v>
      </c>
      <c r="T1806" s="154" t="s">
        <v>14797</v>
      </c>
      <c r="U1806" s="154">
        <v>4740264333</v>
      </c>
      <c r="V1806" s="154" t="s">
        <v>25589</v>
      </c>
      <c r="Z1806" s="154" t="s">
        <v>14745</v>
      </c>
      <c r="AC1806" s="154" t="s">
        <v>14746</v>
      </c>
      <c r="AE1806" s="154" t="s">
        <v>15226</v>
      </c>
      <c r="AF1806" s="154" t="s">
        <v>14748</v>
      </c>
    </row>
    <row r="1807" spans="1:32">
      <c r="A1807" s="154" t="s">
        <v>6766</v>
      </c>
      <c r="B1807" s="154" t="s">
        <v>16004</v>
      </c>
      <c r="C1807" s="154" t="s">
        <v>25590</v>
      </c>
      <c r="D1807" s="154" t="s">
        <v>6767</v>
      </c>
      <c r="E1807" s="154" t="s">
        <v>14324</v>
      </c>
      <c r="F1807" s="154" t="s">
        <v>14401</v>
      </c>
      <c r="G1807" s="154" t="s">
        <v>25594</v>
      </c>
      <c r="H1807" s="154" t="s">
        <v>6768</v>
      </c>
      <c r="I1807" s="154" t="s">
        <v>6769</v>
      </c>
      <c r="J1807" s="154" t="s">
        <v>6770</v>
      </c>
      <c r="K1807" s="154" t="s">
        <v>6769</v>
      </c>
      <c r="N1807" s="154" t="s">
        <v>20037</v>
      </c>
      <c r="O1807" s="154" t="s">
        <v>14951</v>
      </c>
      <c r="P1807" s="154" t="s">
        <v>14740</v>
      </c>
      <c r="Q1807" s="154" t="s">
        <v>25591</v>
      </c>
      <c r="R1807" s="154" t="s">
        <v>16489</v>
      </c>
      <c r="S1807" s="154" t="s">
        <v>25591</v>
      </c>
      <c r="T1807" s="154" t="s">
        <v>14797</v>
      </c>
      <c r="U1807" s="154">
        <v>7900604275</v>
      </c>
      <c r="V1807" s="154" t="s">
        <v>25592</v>
      </c>
      <c r="Y1807" s="154">
        <v>1</v>
      </c>
      <c r="Z1807" s="154" t="s">
        <v>14745</v>
      </c>
      <c r="AA1807" s="154" t="s">
        <v>25593</v>
      </c>
      <c r="AB1807" s="154">
        <v>250</v>
      </c>
      <c r="AC1807" s="154" t="s">
        <v>14746</v>
      </c>
      <c r="AE1807" s="154" t="s">
        <v>15226</v>
      </c>
      <c r="AF1807" s="154" t="s">
        <v>14748</v>
      </c>
    </row>
    <row r="1808" spans="1:32">
      <c r="A1808" s="154" t="s">
        <v>8189</v>
      </c>
      <c r="B1808" s="154" t="s">
        <v>14307</v>
      </c>
      <c r="C1808" s="154" t="s">
        <v>25595</v>
      </c>
      <c r="D1808" s="154" t="s">
        <v>25596</v>
      </c>
      <c r="E1808" s="154" t="s">
        <v>14934</v>
      </c>
      <c r="F1808" s="154" t="s">
        <v>16094</v>
      </c>
      <c r="H1808" s="154">
        <v>81284764900</v>
      </c>
      <c r="N1808" s="154" t="s">
        <v>15886</v>
      </c>
      <c r="O1808" s="154" t="s">
        <v>14892</v>
      </c>
      <c r="P1808" s="154" t="s">
        <v>14740</v>
      </c>
      <c r="Q1808" s="154" t="s">
        <v>8188</v>
      </c>
      <c r="R1808" s="154">
        <v>0</v>
      </c>
      <c r="S1808" s="154">
        <v>0</v>
      </c>
      <c r="T1808" s="154" t="s">
        <v>25597</v>
      </c>
      <c r="U1808" s="154" t="s">
        <v>25598</v>
      </c>
      <c r="V1808" s="154" t="s">
        <v>8188</v>
      </c>
      <c r="Z1808" s="154" t="s">
        <v>14745</v>
      </c>
      <c r="AC1808" s="154" t="s">
        <v>14746</v>
      </c>
      <c r="AE1808" s="154" t="s">
        <v>15226</v>
      </c>
      <c r="AF1808" s="154" t="s">
        <v>14748</v>
      </c>
    </row>
    <row r="1809" spans="1:32">
      <c r="A1809" s="154" t="s">
        <v>18279</v>
      </c>
      <c r="B1809" s="154" t="s">
        <v>14307</v>
      </c>
      <c r="C1809" s="154" t="s">
        <v>13153</v>
      </c>
      <c r="D1809" s="154" t="s">
        <v>13155</v>
      </c>
      <c r="E1809" s="154" t="s">
        <v>14934</v>
      </c>
      <c r="F1809" s="154" t="s">
        <v>14695</v>
      </c>
      <c r="G1809" s="154" t="s">
        <v>25600</v>
      </c>
      <c r="H1809" s="154" t="s">
        <v>13156</v>
      </c>
      <c r="N1809" s="154" t="s">
        <v>15249</v>
      </c>
      <c r="O1809" s="154" t="s">
        <v>14794</v>
      </c>
      <c r="P1809" s="154" t="s">
        <v>14740</v>
      </c>
      <c r="Q1809" s="154" t="s">
        <v>25599</v>
      </c>
      <c r="R1809" s="154">
        <v>0</v>
      </c>
      <c r="S1809" s="154">
        <v>0</v>
      </c>
      <c r="T1809" s="154" t="s">
        <v>14850</v>
      </c>
      <c r="U1809" s="154">
        <v>801201006321538</v>
      </c>
      <c r="V1809" s="154" t="s">
        <v>13153</v>
      </c>
      <c r="Z1809" s="154" t="s">
        <v>14745</v>
      </c>
      <c r="AC1809" s="154" t="s">
        <v>14746</v>
      </c>
      <c r="AE1809" s="154" t="s">
        <v>14747</v>
      </c>
      <c r="AF1809" s="154" t="s">
        <v>14748</v>
      </c>
    </row>
    <row r="1810" spans="1:32">
      <c r="A1810" s="154" t="s">
        <v>13413</v>
      </c>
      <c r="B1810" s="154" t="s">
        <v>14307</v>
      </c>
      <c r="C1810" s="154" t="s">
        <v>13153</v>
      </c>
      <c r="D1810" s="154" t="s">
        <v>13414</v>
      </c>
      <c r="E1810" s="154" t="s">
        <v>14934</v>
      </c>
      <c r="F1810" s="154" t="s">
        <v>14695</v>
      </c>
      <c r="H1810" s="154" t="s">
        <v>13415</v>
      </c>
      <c r="N1810" s="154" t="s">
        <v>15249</v>
      </c>
      <c r="O1810" s="154" t="s">
        <v>14794</v>
      </c>
      <c r="P1810" s="154" t="s">
        <v>14740</v>
      </c>
      <c r="Q1810" s="154" t="s">
        <v>13153</v>
      </c>
      <c r="R1810" s="154">
        <v>0</v>
      </c>
      <c r="S1810" s="154">
        <v>0</v>
      </c>
      <c r="T1810" s="154" t="s">
        <v>14850</v>
      </c>
      <c r="U1810" s="154">
        <v>801201006321538</v>
      </c>
      <c r="V1810" s="154" t="s">
        <v>13153</v>
      </c>
      <c r="Z1810" s="154" t="s">
        <v>14745</v>
      </c>
      <c r="AC1810" s="154" t="s">
        <v>15226</v>
      </c>
      <c r="AD1810" s="154" t="s">
        <v>25601</v>
      </c>
      <c r="AE1810" s="154" t="s">
        <v>14755</v>
      </c>
      <c r="AF1810" s="154" t="s">
        <v>14748</v>
      </c>
    </row>
    <row r="1811" spans="1:32">
      <c r="A1811" s="154" t="s">
        <v>15131</v>
      </c>
      <c r="B1811" s="154" t="s">
        <v>14307</v>
      </c>
      <c r="C1811" s="154" t="s">
        <v>15132</v>
      </c>
      <c r="D1811" s="154" t="s">
        <v>15133</v>
      </c>
      <c r="E1811" s="154" t="s">
        <v>14629</v>
      </c>
      <c r="F1811" s="154" t="s">
        <v>15134</v>
      </c>
      <c r="H1811" s="154">
        <v>81350276481</v>
      </c>
      <c r="N1811" s="154" t="s">
        <v>14819</v>
      </c>
      <c r="O1811" s="154" t="s">
        <v>14820</v>
      </c>
      <c r="P1811" s="154" t="s">
        <v>14740</v>
      </c>
      <c r="Q1811" s="154" t="s">
        <v>15136</v>
      </c>
      <c r="R1811" s="154" t="s">
        <v>1453</v>
      </c>
      <c r="S1811" s="154" t="s">
        <v>1453</v>
      </c>
      <c r="T1811" s="154" t="s">
        <v>14850</v>
      </c>
      <c r="U1811" s="154">
        <v>180601003628507</v>
      </c>
      <c r="V1811" s="154" t="s">
        <v>15132</v>
      </c>
      <c r="Z1811" s="154" t="s">
        <v>14745</v>
      </c>
      <c r="AB1811" s="154">
        <v>813502764</v>
      </c>
      <c r="AC1811" s="154" t="s">
        <v>14746</v>
      </c>
      <c r="AD1811" s="154" t="s">
        <v>15139</v>
      </c>
      <c r="AE1811" s="154" t="s">
        <v>14747</v>
      </c>
      <c r="AF1811" s="154" t="s">
        <v>14748</v>
      </c>
    </row>
    <row r="1812" spans="1:32">
      <c r="A1812" s="154" t="s">
        <v>784</v>
      </c>
      <c r="B1812" s="154" t="s">
        <v>16004</v>
      </c>
      <c r="C1812" s="154" t="s">
        <v>783</v>
      </c>
      <c r="D1812" s="154" t="s">
        <v>785</v>
      </c>
      <c r="E1812" s="154" t="s">
        <v>6</v>
      </c>
      <c r="G1812" s="154" t="s">
        <v>14606</v>
      </c>
      <c r="H1812" s="154" t="s">
        <v>786</v>
      </c>
      <c r="J1812" s="154" t="s">
        <v>787</v>
      </c>
      <c r="M1812" s="154" t="s">
        <v>6</v>
      </c>
      <c r="N1812" s="154" t="s">
        <v>2273</v>
      </c>
      <c r="P1812" s="154" t="s">
        <v>14740</v>
      </c>
      <c r="Q1812" s="154" t="s">
        <v>10514</v>
      </c>
      <c r="T1812" s="154" t="s">
        <v>6</v>
      </c>
      <c r="U1812" s="154" t="s">
        <v>6</v>
      </c>
      <c r="V1812" s="154" t="s">
        <v>6</v>
      </c>
      <c r="AC1812" s="154" t="s">
        <v>14746</v>
      </c>
    </row>
    <row r="1813" spans="1:32">
      <c r="A1813" s="154" t="s">
        <v>15705</v>
      </c>
      <c r="B1813" s="154" t="s">
        <v>15303</v>
      </c>
      <c r="C1813" s="154" t="s">
        <v>15706</v>
      </c>
      <c r="D1813" s="154" t="s">
        <v>15707</v>
      </c>
      <c r="E1813" s="154" t="s">
        <v>14641</v>
      </c>
      <c r="F1813" s="154" t="s">
        <v>15708</v>
      </c>
      <c r="G1813" s="154" t="s">
        <v>15709</v>
      </c>
      <c r="H1813" s="154" t="s">
        <v>15710</v>
      </c>
      <c r="N1813" s="154" t="s">
        <v>15711</v>
      </c>
      <c r="O1813" s="154" t="s">
        <v>14951</v>
      </c>
      <c r="P1813" s="154" t="s">
        <v>14740</v>
      </c>
      <c r="Q1813" s="154" t="s">
        <v>15712</v>
      </c>
      <c r="R1813" s="154" t="s">
        <v>1453</v>
      </c>
      <c r="S1813" s="154" t="s">
        <v>1453</v>
      </c>
      <c r="T1813" s="154" t="s">
        <v>14742</v>
      </c>
      <c r="U1813" s="154" t="s">
        <v>15713</v>
      </c>
      <c r="V1813" s="154" t="s">
        <v>15706</v>
      </c>
      <c r="Z1813" s="154" t="s">
        <v>14745</v>
      </c>
      <c r="AC1813" s="154" t="s">
        <v>14746</v>
      </c>
      <c r="AE1813" s="154" t="s">
        <v>14747</v>
      </c>
      <c r="AF1813" s="154" t="s">
        <v>14748</v>
      </c>
    </row>
    <row r="1814" spans="1:32">
      <c r="A1814" s="154" t="s">
        <v>7220</v>
      </c>
      <c r="B1814" s="154" t="s">
        <v>15303</v>
      </c>
      <c r="C1814" s="154" t="s">
        <v>25602</v>
      </c>
      <c r="D1814" s="154" t="s">
        <v>7221</v>
      </c>
      <c r="E1814" s="154" t="s">
        <v>14324</v>
      </c>
      <c r="F1814" s="154" t="s">
        <v>17107</v>
      </c>
      <c r="G1814" s="154" t="s">
        <v>25604</v>
      </c>
      <c r="H1814" s="154">
        <v>81361649169</v>
      </c>
      <c r="I1814" s="154" t="s">
        <v>7222</v>
      </c>
      <c r="K1814" s="154" t="s">
        <v>7222</v>
      </c>
      <c r="N1814" s="154" t="s">
        <v>15771</v>
      </c>
      <c r="O1814" s="154" t="s">
        <v>14988</v>
      </c>
      <c r="P1814" s="154" t="s">
        <v>14795</v>
      </c>
      <c r="Q1814" s="154" t="s">
        <v>25603</v>
      </c>
      <c r="R1814" s="154" t="s">
        <v>25603</v>
      </c>
      <c r="S1814" s="154" t="s">
        <v>25603</v>
      </c>
      <c r="T1814" s="154" t="s">
        <v>14907</v>
      </c>
      <c r="U1814" s="154">
        <v>306361278</v>
      </c>
      <c r="V1814" s="154" t="s">
        <v>25603</v>
      </c>
      <c r="W1814" s="154">
        <v>2010</v>
      </c>
      <c r="X1814" s="154">
        <v>2010</v>
      </c>
      <c r="Y1814" s="154">
        <v>1</v>
      </c>
      <c r="Z1814" s="154" t="s">
        <v>14745</v>
      </c>
      <c r="AB1814" s="154">
        <v>2</v>
      </c>
      <c r="AC1814" s="154" t="s">
        <v>14746</v>
      </c>
      <c r="AE1814" s="154" t="s">
        <v>15226</v>
      </c>
      <c r="AF1814" s="154" t="s">
        <v>14748</v>
      </c>
    </row>
    <row r="1815" spans="1:32">
      <c r="A1815" s="154" t="s">
        <v>15140</v>
      </c>
      <c r="B1815" s="154" t="s">
        <v>14307</v>
      </c>
      <c r="C1815" s="154" t="s">
        <v>15141</v>
      </c>
      <c r="D1815" s="154" t="s">
        <v>15142</v>
      </c>
      <c r="E1815" s="154" t="s">
        <v>14934</v>
      </c>
      <c r="F1815" s="154" t="s">
        <v>14935</v>
      </c>
      <c r="G1815" s="154" t="s">
        <v>15143</v>
      </c>
      <c r="H1815" s="154">
        <v>81931448554</v>
      </c>
      <c r="I1815" s="154" t="s">
        <v>1453</v>
      </c>
      <c r="J1815" s="154" t="s">
        <v>1453</v>
      </c>
      <c r="K1815" s="154" t="s">
        <v>1453</v>
      </c>
      <c r="N1815" s="154" t="s">
        <v>14997</v>
      </c>
      <c r="O1815" s="154" t="s">
        <v>14761</v>
      </c>
      <c r="P1815" s="154" t="s">
        <v>14740</v>
      </c>
      <c r="Q1815" s="154" t="s">
        <v>15141</v>
      </c>
      <c r="R1815" s="154" t="s">
        <v>1453</v>
      </c>
      <c r="S1815" s="154" t="s">
        <v>1453</v>
      </c>
      <c r="T1815" s="154" t="s">
        <v>14869</v>
      </c>
      <c r="U1815" s="154">
        <v>496701016566533</v>
      </c>
      <c r="V1815" s="154" t="s">
        <v>15144</v>
      </c>
      <c r="W1815" s="154" t="s">
        <v>1453</v>
      </c>
      <c r="X1815" s="154" t="s">
        <v>1453</v>
      </c>
      <c r="Y1815" s="154" t="s">
        <v>1453</v>
      </c>
      <c r="Z1815" s="154" t="s">
        <v>14745</v>
      </c>
      <c r="AA1815" s="154" t="s">
        <v>1453</v>
      </c>
      <c r="AB1815" s="154" t="s">
        <v>1453</v>
      </c>
      <c r="AC1815" s="154" t="s">
        <v>14746</v>
      </c>
      <c r="AE1815" s="154" t="s">
        <v>14747</v>
      </c>
      <c r="AF1815" s="154" t="s">
        <v>14748</v>
      </c>
    </row>
    <row r="1816" spans="1:32">
      <c r="A1816" s="154" t="s">
        <v>13014</v>
      </c>
      <c r="B1816" s="154" t="s">
        <v>14307</v>
      </c>
      <c r="C1816" s="154" t="s">
        <v>13013</v>
      </c>
      <c r="D1816" s="154" t="s">
        <v>13015</v>
      </c>
      <c r="E1816" s="154" t="s">
        <v>14934</v>
      </c>
      <c r="F1816" s="154" t="s">
        <v>15168</v>
      </c>
      <c r="G1816" s="154" t="s">
        <v>23921</v>
      </c>
      <c r="H1816" s="154" t="s">
        <v>13016</v>
      </c>
      <c r="N1816" s="154" t="s">
        <v>14832</v>
      </c>
      <c r="O1816" s="154" t="s">
        <v>14833</v>
      </c>
      <c r="P1816" s="154" t="s">
        <v>14740</v>
      </c>
      <c r="Q1816" s="154" t="s">
        <v>25605</v>
      </c>
      <c r="R1816" s="154">
        <v>0</v>
      </c>
      <c r="S1816" s="154">
        <v>0</v>
      </c>
      <c r="T1816" s="154" t="s">
        <v>14797</v>
      </c>
      <c r="U1816" s="154">
        <v>7125313400</v>
      </c>
      <c r="V1816" s="154" t="s">
        <v>13013</v>
      </c>
      <c r="Z1816" s="154" t="s">
        <v>14745</v>
      </c>
      <c r="AC1816" s="154" t="s">
        <v>14746</v>
      </c>
      <c r="AE1816" s="154" t="s">
        <v>14747</v>
      </c>
      <c r="AF1816" s="154" t="s">
        <v>14748</v>
      </c>
    </row>
    <row r="1817" spans="1:32">
      <c r="A1817" s="154" t="s">
        <v>15714</v>
      </c>
      <c r="B1817" s="154" t="s">
        <v>15303</v>
      </c>
      <c r="C1817" s="154" t="s">
        <v>15715</v>
      </c>
      <c r="D1817" s="154" t="s">
        <v>15716</v>
      </c>
      <c r="E1817" s="154" t="s">
        <v>14276</v>
      </c>
      <c r="F1817" s="154" t="s">
        <v>14325</v>
      </c>
      <c r="G1817" s="154" t="s">
        <v>15717</v>
      </c>
      <c r="H1817" s="154" t="s">
        <v>15718</v>
      </c>
      <c r="N1817" s="154" t="s">
        <v>14819</v>
      </c>
      <c r="O1817" s="154" t="s">
        <v>14820</v>
      </c>
      <c r="P1817" s="154" t="s">
        <v>14740</v>
      </c>
      <c r="Q1817" s="154" t="s">
        <v>1453</v>
      </c>
      <c r="R1817" s="154" t="s">
        <v>1453</v>
      </c>
      <c r="S1817" s="154" t="s">
        <v>1453</v>
      </c>
      <c r="T1817" s="154" t="s">
        <v>14900</v>
      </c>
      <c r="U1817" s="154" t="s">
        <v>15719</v>
      </c>
      <c r="V1817" s="154" t="s">
        <v>15720</v>
      </c>
      <c r="Z1817" s="154" t="s">
        <v>14745</v>
      </c>
      <c r="AC1817" s="154" t="s">
        <v>14746</v>
      </c>
      <c r="AE1817" s="154" t="s">
        <v>14747</v>
      </c>
      <c r="AF1817" s="154" t="s">
        <v>14748</v>
      </c>
    </row>
    <row r="1818" spans="1:32">
      <c r="A1818" s="154" t="s">
        <v>18280</v>
      </c>
      <c r="B1818" s="154" t="s">
        <v>14307</v>
      </c>
      <c r="C1818" s="154" t="s">
        <v>25606</v>
      </c>
      <c r="D1818" s="154" t="s">
        <v>25608</v>
      </c>
      <c r="E1818" s="154" t="s">
        <v>14934</v>
      </c>
      <c r="F1818" s="154" t="s">
        <v>14935</v>
      </c>
      <c r="G1818" s="154" t="s">
        <v>25609</v>
      </c>
      <c r="H1818" s="154" t="s">
        <v>25607</v>
      </c>
      <c r="N1818" s="154" t="s">
        <v>21404</v>
      </c>
      <c r="O1818" s="154" t="s">
        <v>14892</v>
      </c>
      <c r="P1818" s="154" t="s">
        <v>16488</v>
      </c>
      <c r="Q1818" s="154" t="s">
        <v>25606</v>
      </c>
      <c r="R1818" s="154">
        <v>0</v>
      </c>
      <c r="S1818" s="154">
        <v>0</v>
      </c>
      <c r="T1818" s="154" t="s">
        <v>14797</v>
      </c>
      <c r="U1818" s="154">
        <v>7125461581</v>
      </c>
      <c r="V1818" s="154" t="s">
        <v>25606</v>
      </c>
      <c r="Z1818" s="154" t="s">
        <v>14745</v>
      </c>
      <c r="AC1818" s="154" t="s">
        <v>14746</v>
      </c>
      <c r="AE1818" s="154" t="s">
        <v>14747</v>
      </c>
      <c r="AF1818" s="154" t="s">
        <v>14748</v>
      </c>
    </row>
    <row r="1819" spans="1:32">
      <c r="A1819" s="154" t="s">
        <v>8101</v>
      </c>
      <c r="B1819" s="154" t="s">
        <v>14307</v>
      </c>
      <c r="C1819" s="154" t="s">
        <v>25610</v>
      </c>
      <c r="D1819" s="154" t="s">
        <v>8102</v>
      </c>
      <c r="E1819" s="154" t="s">
        <v>14934</v>
      </c>
      <c r="F1819" s="154" t="s">
        <v>16094</v>
      </c>
      <c r="G1819" s="154" t="s">
        <v>22834</v>
      </c>
      <c r="H1819" s="154">
        <v>81235832854</v>
      </c>
      <c r="I1819" s="154" t="s">
        <v>8103</v>
      </c>
      <c r="K1819" s="154" t="s">
        <v>8103</v>
      </c>
      <c r="N1819" s="154" t="s">
        <v>15886</v>
      </c>
      <c r="O1819" s="154" t="s">
        <v>14892</v>
      </c>
      <c r="P1819" s="154" t="s">
        <v>14740</v>
      </c>
      <c r="Q1819" s="154" t="s">
        <v>8100</v>
      </c>
      <c r="R1819" s="154" t="s">
        <v>8100</v>
      </c>
      <c r="S1819" s="154" t="s">
        <v>8100</v>
      </c>
      <c r="T1819" s="154" t="s">
        <v>25611</v>
      </c>
      <c r="U1819" s="154" t="s">
        <v>25612</v>
      </c>
      <c r="V1819" s="154" t="s">
        <v>3995</v>
      </c>
      <c r="Z1819" s="154" t="s">
        <v>14745</v>
      </c>
      <c r="AC1819" s="154" t="s">
        <v>14746</v>
      </c>
      <c r="AE1819" s="154" t="s">
        <v>15226</v>
      </c>
      <c r="AF1819" s="154" t="s">
        <v>14748</v>
      </c>
    </row>
    <row r="1820" spans="1:32">
      <c r="A1820" s="154" t="s">
        <v>15721</v>
      </c>
      <c r="B1820" s="154" t="s">
        <v>15303</v>
      </c>
      <c r="C1820" s="154" t="s">
        <v>15722</v>
      </c>
      <c r="D1820" s="154" t="s">
        <v>15723</v>
      </c>
      <c r="E1820" s="154" t="s">
        <v>14276</v>
      </c>
      <c r="F1820" s="154" t="s">
        <v>14486</v>
      </c>
      <c r="G1820" s="154" t="s">
        <v>15724</v>
      </c>
      <c r="H1820" s="154" t="s">
        <v>15725</v>
      </c>
      <c r="N1820" s="154" t="s">
        <v>14819</v>
      </c>
      <c r="O1820" s="154" t="s">
        <v>14820</v>
      </c>
      <c r="P1820" s="154" t="s">
        <v>14740</v>
      </c>
      <c r="Q1820" s="154" t="s">
        <v>15726</v>
      </c>
      <c r="R1820" s="154" t="s">
        <v>1453</v>
      </c>
      <c r="S1820" s="154" t="s">
        <v>1453</v>
      </c>
      <c r="T1820" s="154" t="s">
        <v>14839</v>
      </c>
      <c r="U1820" s="154">
        <v>1821735184</v>
      </c>
      <c r="V1820" s="154" t="s">
        <v>15726</v>
      </c>
      <c r="Z1820" s="154" t="s">
        <v>14745</v>
      </c>
      <c r="AC1820" s="154" t="s">
        <v>14746</v>
      </c>
      <c r="AE1820" s="154" t="s">
        <v>14747</v>
      </c>
      <c r="AF1820" s="154" t="s">
        <v>14748</v>
      </c>
    </row>
    <row r="1821" spans="1:32">
      <c r="A1821" s="154" t="s">
        <v>9202</v>
      </c>
      <c r="B1821" s="154" t="s">
        <v>14307</v>
      </c>
      <c r="C1821" s="154" t="s">
        <v>25613</v>
      </c>
      <c r="D1821" s="154" t="s">
        <v>9203</v>
      </c>
      <c r="E1821" s="154" t="s">
        <v>14934</v>
      </c>
      <c r="F1821" s="154" t="s">
        <v>14935</v>
      </c>
      <c r="G1821" s="154" t="s">
        <v>14307</v>
      </c>
      <c r="H1821" s="154" t="s">
        <v>9204</v>
      </c>
      <c r="N1821" s="154" t="s">
        <v>15771</v>
      </c>
      <c r="O1821" s="154" t="s">
        <v>14988</v>
      </c>
      <c r="P1821" s="154" t="s">
        <v>14740</v>
      </c>
      <c r="Q1821" s="154" t="s">
        <v>25614</v>
      </c>
      <c r="R1821" s="154">
        <v>0</v>
      </c>
      <c r="S1821" s="154">
        <v>0</v>
      </c>
      <c r="T1821" s="154" t="s">
        <v>20016</v>
      </c>
      <c r="U1821" s="154">
        <v>3491391675</v>
      </c>
      <c r="V1821" s="154" t="s">
        <v>25615</v>
      </c>
      <c r="Z1821" s="154" t="s">
        <v>14745</v>
      </c>
      <c r="AC1821" s="154" t="s">
        <v>14746</v>
      </c>
      <c r="AE1821" s="154" t="s">
        <v>15226</v>
      </c>
      <c r="AF1821" s="154" t="s">
        <v>14748</v>
      </c>
    </row>
    <row r="1822" spans="1:32">
      <c r="A1822" s="154" t="s">
        <v>6304</v>
      </c>
      <c r="B1822" s="154" t="s">
        <v>15303</v>
      </c>
      <c r="C1822" s="154" t="s">
        <v>25616</v>
      </c>
      <c r="D1822" s="154" t="s">
        <v>6305</v>
      </c>
      <c r="E1822" s="154" t="s">
        <v>15693</v>
      </c>
      <c r="F1822" s="154" t="s">
        <v>14410</v>
      </c>
      <c r="H1822" s="154">
        <v>0</v>
      </c>
      <c r="N1822" s="154" t="s">
        <v>18805</v>
      </c>
      <c r="O1822" s="154" t="s">
        <v>14794</v>
      </c>
      <c r="P1822" s="154" t="s">
        <v>14740</v>
      </c>
      <c r="Q1822" s="154" t="s">
        <v>6303</v>
      </c>
      <c r="R1822" s="154">
        <v>0</v>
      </c>
      <c r="S1822" s="154">
        <v>0</v>
      </c>
      <c r="T1822" s="154" t="s">
        <v>25617</v>
      </c>
      <c r="U1822" s="154">
        <v>29255684</v>
      </c>
      <c r="V1822" s="154" t="s">
        <v>25618</v>
      </c>
      <c r="Z1822" s="154" t="s">
        <v>14745</v>
      </c>
      <c r="AC1822" s="154" t="s">
        <v>14746</v>
      </c>
      <c r="AE1822" s="154" t="s">
        <v>15226</v>
      </c>
      <c r="AF1822" s="154" t="s">
        <v>14748</v>
      </c>
    </row>
    <row r="1823" spans="1:32">
      <c r="A1823" s="154" t="s">
        <v>13086</v>
      </c>
      <c r="B1823" s="154" t="s">
        <v>14307</v>
      </c>
      <c r="C1823" s="154" t="s">
        <v>13085</v>
      </c>
      <c r="D1823" s="154" t="s">
        <v>13087</v>
      </c>
      <c r="E1823" s="154" t="s">
        <v>14934</v>
      </c>
      <c r="F1823" s="154" t="s">
        <v>14935</v>
      </c>
      <c r="G1823" s="154" t="s">
        <v>25619</v>
      </c>
      <c r="H1823" s="154">
        <v>0</v>
      </c>
      <c r="N1823" s="154" t="s">
        <v>14832</v>
      </c>
      <c r="O1823" s="154" t="s">
        <v>14833</v>
      </c>
      <c r="P1823" s="154" t="s">
        <v>14740</v>
      </c>
      <c r="Q1823" s="154" t="s">
        <v>13085</v>
      </c>
      <c r="R1823" s="154">
        <v>0</v>
      </c>
      <c r="S1823" s="154">
        <v>0</v>
      </c>
      <c r="T1823" s="154" t="s">
        <v>14797</v>
      </c>
      <c r="U1823" s="154">
        <v>7125421539</v>
      </c>
      <c r="V1823" s="154" t="s">
        <v>13085</v>
      </c>
      <c r="Z1823" s="154" t="s">
        <v>14745</v>
      </c>
      <c r="AC1823" s="154" t="s">
        <v>14746</v>
      </c>
      <c r="AE1823" s="154" t="s">
        <v>14747</v>
      </c>
      <c r="AF1823" s="154" t="s">
        <v>14748</v>
      </c>
    </row>
    <row r="1824" spans="1:32">
      <c r="A1824" s="154" t="s">
        <v>18281</v>
      </c>
      <c r="B1824" s="154" t="s">
        <v>15303</v>
      </c>
      <c r="C1824" s="154" t="s">
        <v>25620</v>
      </c>
      <c r="D1824" s="154" t="s">
        <v>25622</v>
      </c>
      <c r="E1824" s="154" t="s">
        <v>15424</v>
      </c>
      <c r="F1824" s="154" t="s">
        <v>19697</v>
      </c>
      <c r="G1824" s="154" t="s">
        <v>25625</v>
      </c>
      <c r="H1824" s="154" t="s">
        <v>25621</v>
      </c>
      <c r="N1824" s="154" t="s">
        <v>14832</v>
      </c>
      <c r="O1824" s="154" t="s">
        <v>14833</v>
      </c>
      <c r="P1824" s="154" t="s">
        <v>14740</v>
      </c>
      <c r="Q1824" s="154" t="s">
        <v>25623</v>
      </c>
      <c r="R1824" s="154">
        <v>0</v>
      </c>
      <c r="S1824" s="154">
        <v>0</v>
      </c>
      <c r="T1824" s="154" t="s">
        <v>14797</v>
      </c>
      <c r="U1824" s="154">
        <v>7111514490</v>
      </c>
      <c r="V1824" s="154" t="s">
        <v>25624</v>
      </c>
      <c r="Z1824" s="154" t="s">
        <v>14745</v>
      </c>
      <c r="AC1824" s="154" t="s">
        <v>14746</v>
      </c>
      <c r="AE1824" s="154" t="s">
        <v>14747</v>
      </c>
      <c r="AF1824" s="154" t="s">
        <v>14748</v>
      </c>
    </row>
    <row r="1825" spans="1:32">
      <c r="A1825" s="154" t="s">
        <v>5638</v>
      </c>
      <c r="B1825" s="154" t="s">
        <v>16004</v>
      </c>
      <c r="C1825" s="154" t="s">
        <v>25626</v>
      </c>
      <c r="D1825" s="154" t="s">
        <v>5639</v>
      </c>
      <c r="E1825" s="154" t="s">
        <v>14333</v>
      </c>
      <c r="F1825" s="154" t="s">
        <v>16443</v>
      </c>
      <c r="G1825" s="154" t="s">
        <v>25627</v>
      </c>
      <c r="H1825" s="154">
        <v>85346883366</v>
      </c>
      <c r="N1825" s="154" t="s">
        <v>16230</v>
      </c>
      <c r="O1825" s="154" t="s">
        <v>16231</v>
      </c>
      <c r="P1825" s="154" t="s">
        <v>14740</v>
      </c>
      <c r="Q1825" s="154" t="s">
        <v>5637</v>
      </c>
      <c r="R1825" s="154">
        <v>0</v>
      </c>
      <c r="S1825" s="154">
        <v>0</v>
      </c>
      <c r="T1825" s="154" t="s">
        <v>14907</v>
      </c>
      <c r="U1825" s="154">
        <v>167699064</v>
      </c>
      <c r="V1825" s="154" t="s">
        <v>5637</v>
      </c>
      <c r="Z1825" s="154" t="s">
        <v>14745</v>
      </c>
      <c r="AC1825" s="154" t="s">
        <v>14746</v>
      </c>
      <c r="AE1825" s="154" t="s">
        <v>15226</v>
      </c>
      <c r="AF1825" s="154" t="s">
        <v>14748</v>
      </c>
    </row>
    <row r="1826" spans="1:32">
      <c r="A1826" s="154" t="s">
        <v>18282</v>
      </c>
      <c r="B1826" s="154" t="s">
        <v>14307</v>
      </c>
      <c r="C1826" s="154" t="s">
        <v>25628</v>
      </c>
      <c r="D1826" s="154" t="s">
        <v>25629</v>
      </c>
      <c r="E1826" s="154" t="s">
        <v>14934</v>
      </c>
      <c r="F1826" s="154" t="s">
        <v>14695</v>
      </c>
      <c r="G1826" s="154" t="s">
        <v>1453</v>
      </c>
      <c r="H1826" s="154">
        <v>82325603160</v>
      </c>
      <c r="I1826" s="154" t="s">
        <v>1453</v>
      </c>
      <c r="J1826" s="154" t="s">
        <v>1453</v>
      </c>
      <c r="K1826" s="154" t="s">
        <v>1453</v>
      </c>
      <c r="M1826" s="154" t="s">
        <v>25629</v>
      </c>
      <c r="N1826" s="154" t="s">
        <v>20121</v>
      </c>
      <c r="O1826" s="154" t="s">
        <v>14892</v>
      </c>
      <c r="P1826" s="154" t="s">
        <v>25630</v>
      </c>
      <c r="Q1826" s="154" t="s">
        <v>25628</v>
      </c>
      <c r="R1826" s="154" t="s">
        <v>1453</v>
      </c>
      <c r="S1826" s="154" t="s">
        <v>1453</v>
      </c>
      <c r="T1826" s="154" t="s">
        <v>14850</v>
      </c>
      <c r="U1826" s="154">
        <v>606901016235530</v>
      </c>
      <c r="V1826" s="154" t="s">
        <v>25631</v>
      </c>
      <c r="W1826" s="154" t="s">
        <v>1453</v>
      </c>
      <c r="X1826" s="154" t="s">
        <v>1453</v>
      </c>
      <c r="Y1826" s="154" t="s">
        <v>1453</v>
      </c>
      <c r="Z1826" s="154" t="s">
        <v>14745</v>
      </c>
      <c r="AA1826" s="154" t="s">
        <v>1453</v>
      </c>
      <c r="AB1826" s="154" t="s">
        <v>1453</v>
      </c>
      <c r="AC1826" s="154" t="s">
        <v>14746</v>
      </c>
      <c r="AE1826" s="154" t="s">
        <v>14747</v>
      </c>
      <c r="AF1826" s="154" t="s">
        <v>14748</v>
      </c>
    </row>
    <row r="1827" spans="1:32">
      <c r="A1827" s="154" t="s">
        <v>10850</v>
      </c>
      <c r="B1827" s="154" t="s">
        <v>16004</v>
      </c>
      <c r="C1827" s="154" t="s">
        <v>10849</v>
      </c>
      <c r="D1827" s="154" t="s">
        <v>10851</v>
      </c>
      <c r="E1827" s="154" t="s">
        <v>14324</v>
      </c>
      <c r="F1827" s="154" t="s">
        <v>15708</v>
      </c>
      <c r="G1827" s="154" t="s">
        <v>25632</v>
      </c>
      <c r="H1827" s="154" t="s">
        <v>10852</v>
      </c>
      <c r="N1827" s="154" t="s">
        <v>18842</v>
      </c>
      <c r="O1827" s="154" t="s">
        <v>14794</v>
      </c>
      <c r="P1827" s="154" t="s">
        <v>14740</v>
      </c>
      <c r="Q1827" s="154" t="s">
        <v>10849</v>
      </c>
      <c r="R1827" s="154">
        <v>0</v>
      </c>
      <c r="S1827" s="154">
        <v>0</v>
      </c>
      <c r="T1827" s="154" t="s">
        <v>14797</v>
      </c>
      <c r="U1827" s="154">
        <v>2090371081</v>
      </c>
      <c r="V1827" s="154" t="s">
        <v>10849</v>
      </c>
      <c r="Z1827" s="154" t="s">
        <v>14745</v>
      </c>
      <c r="AC1827" s="154" t="s">
        <v>14746</v>
      </c>
      <c r="AE1827" s="154" t="s">
        <v>14747</v>
      </c>
      <c r="AF1827" s="154" t="s">
        <v>14748</v>
      </c>
    </row>
    <row r="1828" spans="1:32">
      <c r="A1828" s="154" t="s">
        <v>12498</v>
      </c>
      <c r="B1828" s="154" t="s">
        <v>15303</v>
      </c>
      <c r="C1828" s="154" t="s">
        <v>12497</v>
      </c>
      <c r="D1828" s="154" t="s">
        <v>12499</v>
      </c>
      <c r="E1828" s="154" t="s">
        <v>14324</v>
      </c>
      <c r="F1828" s="154" t="s">
        <v>14500</v>
      </c>
      <c r="G1828" s="154" t="s">
        <v>25633</v>
      </c>
      <c r="H1828" s="154" t="s">
        <v>12500</v>
      </c>
      <c r="N1828" s="154" t="s">
        <v>18740</v>
      </c>
      <c r="O1828" s="154" t="s">
        <v>18741</v>
      </c>
      <c r="P1828" s="154" t="s">
        <v>14740</v>
      </c>
      <c r="Q1828" s="154" t="s">
        <v>25520</v>
      </c>
      <c r="R1828" s="154">
        <v>0</v>
      </c>
      <c r="S1828" s="154">
        <v>0</v>
      </c>
      <c r="T1828" s="154" t="s">
        <v>14850</v>
      </c>
      <c r="U1828" s="154">
        <v>497501020525532</v>
      </c>
      <c r="V1828" s="154" t="s">
        <v>12497</v>
      </c>
      <c r="Z1828" s="154" t="s">
        <v>14745</v>
      </c>
      <c r="AC1828" s="154" t="s">
        <v>14746</v>
      </c>
      <c r="AE1828" s="154" t="s">
        <v>14747</v>
      </c>
      <c r="AF1828" s="154" t="s">
        <v>14748</v>
      </c>
    </row>
    <row r="1829" spans="1:32">
      <c r="A1829" s="154" t="s">
        <v>3881</v>
      </c>
      <c r="B1829" s="154" t="s">
        <v>14307</v>
      </c>
      <c r="C1829" s="154" t="s">
        <v>25634</v>
      </c>
      <c r="D1829" s="154" t="s">
        <v>3882</v>
      </c>
      <c r="E1829" s="154" t="s">
        <v>14934</v>
      </c>
      <c r="G1829" s="154" t="s">
        <v>14606</v>
      </c>
      <c r="H1829" s="154" t="s">
        <v>3883</v>
      </c>
      <c r="L1829" s="154" t="s">
        <v>25635</v>
      </c>
      <c r="N1829" s="154" t="s">
        <v>25636</v>
      </c>
      <c r="P1829" s="154" t="s">
        <v>14740</v>
      </c>
      <c r="Q1829" s="154" t="s">
        <v>25637</v>
      </c>
      <c r="T1829" s="154" t="s">
        <v>25638</v>
      </c>
      <c r="U1829" s="154" t="s">
        <v>25639</v>
      </c>
      <c r="V1829" s="154" t="s">
        <v>3880</v>
      </c>
      <c r="Z1829" s="154" t="s">
        <v>14745</v>
      </c>
      <c r="AC1829" s="154" t="s">
        <v>14746</v>
      </c>
    </row>
    <row r="1830" spans="1:32">
      <c r="A1830" s="154" t="s">
        <v>18283</v>
      </c>
      <c r="B1830" s="154" t="s">
        <v>15303</v>
      </c>
      <c r="C1830" s="154" t="s">
        <v>25640</v>
      </c>
      <c r="D1830" s="154" t="s">
        <v>13197</v>
      </c>
      <c r="E1830" s="154" t="s">
        <v>15362</v>
      </c>
      <c r="F1830" s="154" t="s">
        <v>20502</v>
      </c>
      <c r="G1830" s="154" t="s">
        <v>25641</v>
      </c>
      <c r="H1830" s="154">
        <v>0</v>
      </c>
      <c r="N1830" s="154" t="s">
        <v>14832</v>
      </c>
      <c r="O1830" s="154" t="s">
        <v>14833</v>
      </c>
      <c r="P1830" s="154" t="s">
        <v>14740</v>
      </c>
      <c r="Q1830" s="154" t="s">
        <v>25640</v>
      </c>
      <c r="R1830" s="154">
        <v>0</v>
      </c>
      <c r="S1830" s="154">
        <v>0</v>
      </c>
      <c r="T1830" s="154" t="s">
        <v>14797</v>
      </c>
      <c r="U1830" s="154">
        <v>7125040608</v>
      </c>
      <c r="V1830" s="154" t="s">
        <v>25640</v>
      </c>
      <c r="Z1830" s="154" t="s">
        <v>14745</v>
      </c>
      <c r="AC1830" s="154" t="s">
        <v>14746</v>
      </c>
      <c r="AE1830" s="154" t="s">
        <v>14747</v>
      </c>
      <c r="AF1830" s="154" t="s">
        <v>14748</v>
      </c>
    </row>
    <row r="1831" spans="1:32">
      <c r="A1831" s="154" t="s">
        <v>12722</v>
      </c>
      <c r="B1831" s="154" t="s">
        <v>14307</v>
      </c>
      <c r="C1831" s="154" t="s">
        <v>12721</v>
      </c>
      <c r="D1831" s="154" t="s">
        <v>12723</v>
      </c>
      <c r="E1831" s="154" t="s">
        <v>14934</v>
      </c>
      <c r="F1831" s="154" t="s">
        <v>14695</v>
      </c>
      <c r="H1831" s="154" t="s">
        <v>12724</v>
      </c>
      <c r="N1831" s="154" t="s">
        <v>15249</v>
      </c>
      <c r="O1831" s="154" t="s">
        <v>14794</v>
      </c>
      <c r="P1831" s="154" t="s">
        <v>14740</v>
      </c>
      <c r="Q1831" s="154" t="s">
        <v>25642</v>
      </c>
      <c r="R1831" s="154">
        <v>0</v>
      </c>
      <c r="S1831" s="154">
        <v>0</v>
      </c>
      <c r="T1831" s="154" t="s">
        <v>14797</v>
      </c>
      <c r="U1831" s="154">
        <v>2452416043</v>
      </c>
      <c r="V1831" s="154" t="s">
        <v>25642</v>
      </c>
      <c r="Z1831" s="154" t="s">
        <v>14745</v>
      </c>
      <c r="AC1831" s="154" t="s">
        <v>14746</v>
      </c>
      <c r="AE1831" s="154" t="s">
        <v>14747</v>
      </c>
      <c r="AF1831" s="154" t="s">
        <v>14748</v>
      </c>
    </row>
    <row r="1832" spans="1:32">
      <c r="A1832" s="154" t="s">
        <v>9149</v>
      </c>
      <c r="B1832" s="154" t="s">
        <v>15303</v>
      </c>
      <c r="C1832" s="154" t="s">
        <v>25643</v>
      </c>
      <c r="D1832" s="154" t="s">
        <v>9150</v>
      </c>
      <c r="E1832" s="154" t="s">
        <v>14934</v>
      </c>
      <c r="F1832" s="154" t="s">
        <v>14935</v>
      </c>
      <c r="G1832" s="154" t="s">
        <v>25650</v>
      </c>
      <c r="H1832" s="154">
        <v>81362324786</v>
      </c>
      <c r="I1832" s="154" t="s">
        <v>1453</v>
      </c>
      <c r="J1832" s="154" t="s">
        <v>1453</v>
      </c>
      <c r="K1832" s="154" t="s">
        <v>1453</v>
      </c>
      <c r="M1832" s="154" t="s">
        <v>1453</v>
      </c>
      <c r="N1832" s="154" t="s">
        <v>23652</v>
      </c>
      <c r="O1832" s="154" t="s">
        <v>15075</v>
      </c>
      <c r="P1832" s="154" t="s">
        <v>25644</v>
      </c>
      <c r="Q1832" s="154" t="s">
        <v>25645</v>
      </c>
      <c r="R1832" s="154" t="s">
        <v>25646</v>
      </c>
      <c r="S1832" s="154" t="s">
        <v>1453</v>
      </c>
      <c r="T1832" s="154" t="s">
        <v>14785</v>
      </c>
      <c r="U1832" s="154" t="s">
        <v>25647</v>
      </c>
      <c r="V1832" s="154" t="s">
        <v>25648</v>
      </c>
      <c r="W1832" s="154" t="s">
        <v>1453</v>
      </c>
      <c r="X1832" s="154" t="s">
        <v>1453</v>
      </c>
      <c r="Y1832" s="154" t="s">
        <v>1453</v>
      </c>
      <c r="Z1832" s="154" t="s">
        <v>14745</v>
      </c>
      <c r="AA1832" s="154" t="s">
        <v>1453</v>
      </c>
      <c r="AB1832" s="154" t="s">
        <v>1453</v>
      </c>
      <c r="AC1832" s="154" t="s">
        <v>14746</v>
      </c>
      <c r="AD1832" s="154" t="s">
        <v>25649</v>
      </c>
      <c r="AE1832" s="154" t="s">
        <v>14746</v>
      </c>
      <c r="AF1832" s="154" t="s">
        <v>16903</v>
      </c>
    </row>
    <row r="1833" spans="1:32">
      <c r="A1833" s="154" t="s">
        <v>18284</v>
      </c>
      <c r="B1833" s="154" t="s">
        <v>25652</v>
      </c>
      <c r="C1833" s="154" t="s">
        <v>25651</v>
      </c>
      <c r="D1833" s="154" t="s">
        <v>9168</v>
      </c>
      <c r="E1833" s="154" t="s">
        <v>14934</v>
      </c>
      <c r="F1833" s="154" t="s">
        <v>14935</v>
      </c>
      <c r="G1833" s="154" t="s">
        <v>25655</v>
      </c>
      <c r="H1833" s="154" t="s">
        <v>9169</v>
      </c>
      <c r="I1833" s="154" t="s">
        <v>9170</v>
      </c>
      <c r="K1833" s="154" t="s">
        <v>9170</v>
      </c>
      <c r="N1833" s="154" t="s">
        <v>23652</v>
      </c>
      <c r="O1833" s="154" t="s">
        <v>15075</v>
      </c>
      <c r="P1833" s="154" t="s">
        <v>14740</v>
      </c>
      <c r="Q1833" s="154" t="s">
        <v>9148</v>
      </c>
      <c r="R1833" s="154" t="s">
        <v>9148</v>
      </c>
      <c r="S1833" s="154" t="s">
        <v>9148</v>
      </c>
      <c r="T1833" s="154" t="s">
        <v>25653</v>
      </c>
      <c r="U1833" s="154" t="s">
        <v>25654</v>
      </c>
      <c r="V1833" s="154" t="s">
        <v>9148</v>
      </c>
      <c r="W1833" s="154">
        <v>2017</v>
      </c>
      <c r="X1833" s="154">
        <v>2017</v>
      </c>
      <c r="Z1833" s="154" t="s">
        <v>14745</v>
      </c>
      <c r="AC1833" s="154" t="s">
        <v>15226</v>
      </c>
      <c r="AD1833" s="154" t="s">
        <v>25649</v>
      </c>
      <c r="AE1833" s="154" t="s">
        <v>14746</v>
      </c>
      <c r="AF1833" s="154" t="s">
        <v>16903</v>
      </c>
    </row>
    <row r="1834" spans="1:32">
      <c r="A1834" s="154" t="s">
        <v>9171</v>
      </c>
      <c r="B1834" s="154" t="s">
        <v>25652</v>
      </c>
      <c r="C1834" s="154" t="s">
        <v>25651</v>
      </c>
      <c r="D1834" s="154" t="s">
        <v>9168</v>
      </c>
      <c r="E1834" s="154" t="s">
        <v>14934</v>
      </c>
      <c r="F1834" s="154" t="s">
        <v>14935</v>
      </c>
      <c r="G1834" s="154" t="s">
        <v>25655</v>
      </c>
      <c r="H1834" s="154" t="s">
        <v>9169</v>
      </c>
      <c r="I1834" s="154" t="s">
        <v>9170</v>
      </c>
      <c r="K1834" s="154" t="s">
        <v>9170</v>
      </c>
      <c r="N1834" s="154" t="s">
        <v>23652</v>
      </c>
      <c r="O1834" s="154" t="s">
        <v>15075</v>
      </c>
      <c r="P1834" s="154" t="s">
        <v>14740</v>
      </c>
      <c r="Q1834" s="154" t="s">
        <v>9148</v>
      </c>
      <c r="R1834" s="154" t="s">
        <v>9148</v>
      </c>
      <c r="S1834" s="154" t="s">
        <v>9148</v>
      </c>
      <c r="T1834" s="154" t="s">
        <v>25653</v>
      </c>
      <c r="U1834" s="154" t="s">
        <v>25654</v>
      </c>
      <c r="V1834" s="154" t="s">
        <v>9148</v>
      </c>
      <c r="W1834" s="154">
        <v>2017</v>
      </c>
      <c r="X1834" s="154">
        <v>2017</v>
      </c>
      <c r="Z1834" s="154" t="s">
        <v>14745</v>
      </c>
      <c r="AC1834" s="154" t="s">
        <v>14746</v>
      </c>
      <c r="AD1834" s="154" t="s">
        <v>25649</v>
      </c>
      <c r="AE1834" s="154" t="s">
        <v>14746</v>
      </c>
      <c r="AF1834" s="154" t="s">
        <v>16903</v>
      </c>
    </row>
    <row r="1835" spans="1:32">
      <c r="A1835" s="154" t="s">
        <v>2873</v>
      </c>
      <c r="B1835" s="154" t="s">
        <v>15303</v>
      </c>
      <c r="C1835" s="154" t="s">
        <v>25656</v>
      </c>
      <c r="D1835" s="154" t="s">
        <v>2874</v>
      </c>
      <c r="E1835" s="154" t="s">
        <v>18934</v>
      </c>
      <c r="G1835" s="154" t="s">
        <v>14606</v>
      </c>
      <c r="H1835" s="154">
        <v>82157484694</v>
      </c>
      <c r="J1835" s="154">
        <v>82157484694</v>
      </c>
      <c r="N1835" s="154" t="s">
        <v>25657</v>
      </c>
      <c r="P1835" s="154" t="s">
        <v>14740</v>
      </c>
      <c r="Q1835" s="154" t="s">
        <v>2872</v>
      </c>
      <c r="T1835" s="154" t="s">
        <v>204</v>
      </c>
      <c r="U1835" s="154" t="s">
        <v>204</v>
      </c>
      <c r="V1835" s="154" t="s">
        <v>204</v>
      </c>
      <c r="AC1835" s="154" t="s">
        <v>14746</v>
      </c>
    </row>
    <row r="1836" spans="1:32">
      <c r="A1836" s="154" t="s">
        <v>12686</v>
      </c>
      <c r="B1836" s="154" t="s">
        <v>15303</v>
      </c>
      <c r="C1836" s="154" t="s">
        <v>12685</v>
      </c>
      <c r="D1836" s="154" t="s">
        <v>12687</v>
      </c>
      <c r="E1836" s="154" t="s">
        <v>14466</v>
      </c>
      <c r="F1836" s="154" t="s">
        <v>14667</v>
      </c>
      <c r="G1836" s="154" t="s">
        <v>25659</v>
      </c>
      <c r="H1836" s="154" t="s">
        <v>12688</v>
      </c>
      <c r="N1836" s="154" t="s">
        <v>20821</v>
      </c>
      <c r="O1836" s="154" t="s">
        <v>18741</v>
      </c>
      <c r="P1836" s="154" t="s">
        <v>14740</v>
      </c>
      <c r="Q1836" s="154" t="s">
        <v>12685</v>
      </c>
      <c r="R1836" s="154">
        <v>0</v>
      </c>
      <c r="S1836" s="154">
        <v>0</v>
      </c>
      <c r="T1836" s="154" t="s">
        <v>14850</v>
      </c>
      <c r="U1836" s="154">
        <v>497201022470537</v>
      </c>
      <c r="V1836" s="154" t="s">
        <v>25658</v>
      </c>
      <c r="Z1836" s="154" t="s">
        <v>14745</v>
      </c>
      <c r="AC1836" s="154" t="s">
        <v>14746</v>
      </c>
      <c r="AE1836" s="154" t="s">
        <v>14747</v>
      </c>
      <c r="AF1836" s="154" t="s">
        <v>14748</v>
      </c>
    </row>
    <row r="1837" spans="1:32">
      <c r="A1837" s="154" t="s">
        <v>6081</v>
      </c>
      <c r="B1837" s="154" t="s">
        <v>15303</v>
      </c>
      <c r="C1837" s="154" t="s">
        <v>25660</v>
      </c>
      <c r="D1837" s="154" t="s">
        <v>6082</v>
      </c>
      <c r="E1837" s="154" t="s">
        <v>14333</v>
      </c>
      <c r="F1837" s="154" t="s">
        <v>14325</v>
      </c>
      <c r="G1837" s="154" t="s">
        <v>25664</v>
      </c>
      <c r="H1837" s="154">
        <v>81242947969</v>
      </c>
      <c r="J1837" s="154" t="s">
        <v>1453</v>
      </c>
      <c r="M1837" s="154" t="s">
        <v>25661</v>
      </c>
      <c r="N1837" s="154" t="s">
        <v>25662</v>
      </c>
      <c r="O1837" s="154" t="s">
        <v>14761</v>
      </c>
      <c r="P1837" s="154" t="s">
        <v>14740</v>
      </c>
      <c r="Q1837" s="154" t="s">
        <v>6080</v>
      </c>
      <c r="R1837" s="154" t="s">
        <v>1453</v>
      </c>
      <c r="S1837" s="154" t="s">
        <v>1453</v>
      </c>
      <c r="T1837" s="154" t="s">
        <v>14850</v>
      </c>
      <c r="U1837" s="154" t="s">
        <v>25663</v>
      </c>
      <c r="V1837" s="154" t="s">
        <v>6080</v>
      </c>
      <c r="Z1837" s="154" t="s">
        <v>14745</v>
      </c>
      <c r="AC1837" s="154" t="s">
        <v>14746</v>
      </c>
      <c r="AE1837" s="154" t="s">
        <v>15226</v>
      </c>
      <c r="AF1837" s="154" t="s">
        <v>14748</v>
      </c>
    </row>
    <row r="1838" spans="1:32">
      <c r="A1838" s="154" t="s">
        <v>8277</v>
      </c>
      <c r="B1838" s="154" t="s">
        <v>14307</v>
      </c>
      <c r="C1838" s="154" t="s">
        <v>25665</v>
      </c>
      <c r="D1838" s="154" t="s">
        <v>8278</v>
      </c>
      <c r="E1838" s="154" t="s">
        <v>14934</v>
      </c>
      <c r="F1838" s="154" t="s">
        <v>15222</v>
      </c>
      <c r="H1838" s="154">
        <v>81286351984</v>
      </c>
      <c r="N1838" s="154" t="s">
        <v>15942</v>
      </c>
      <c r="O1838" s="154" t="s">
        <v>14794</v>
      </c>
      <c r="P1838" s="154" t="s">
        <v>14740</v>
      </c>
      <c r="Q1838" s="154" t="s">
        <v>8276</v>
      </c>
      <c r="R1838" s="154">
        <v>0</v>
      </c>
      <c r="S1838" s="154">
        <v>0</v>
      </c>
      <c r="T1838" s="154" t="s">
        <v>25666</v>
      </c>
      <c r="U1838" s="154">
        <v>6610711098</v>
      </c>
      <c r="V1838" s="154" t="s">
        <v>8276</v>
      </c>
      <c r="Z1838" s="154" t="s">
        <v>14745</v>
      </c>
      <c r="AC1838" s="154" t="s">
        <v>14746</v>
      </c>
      <c r="AE1838" s="154" t="s">
        <v>15226</v>
      </c>
      <c r="AF1838" s="154" t="s">
        <v>14748</v>
      </c>
    </row>
    <row r="1839" spans="1:32">
      <c r="A1839" s="154" t="s">
        <v>11049</v>
      </c>
      <c r="B1839" s="154" t="s">
        <v>15303</v>
      </c>
      <c r="C1839" s="154" t="s">
        <v>11048</v>
      </c>
      <c r="D1839" s="154" t="s">
        <v>11050</v>
      </c>
      <c r="E1839" s="154" t="s">
        <v>14466</v>
      </c>
      <c r="F1839" s="154" t="s">
        <v>14686</v>
      </c>
      <c r="G1839" s="154" t="s">
        <v>25667</v>
      </c>
      <c r="H1839" s="154" t="s">
        <v>11051</v>
      </c>
      <c r="N1839" s="154" t="s">
        <v>19378</v>
      </c>
      <c r="O1839" s="154" t="s">
        <v>19177</v>
      </c>
      <c r="P1839" s="154" t="s">
        <v>14740</v>
      </c>
      <c r="Q1839" s="154" t="s">
        <v>11048</v>
      </c>
      <c r="R1839" s="154">
        <v>0</v>
      </c>
      <c r="S1839" s="154">
        <v>0</v>
      </c>
      <c r="T1839" s="154" t="s">
        <v>14907</v>
      </c>
      <c r="U1839" s="154">
        <v>453594826</v>
      </c>
      <c r="V1839" s="154" t="s">
        <v>11048</v>
      </c>
      <c r="Z1839" s="154" t="s">
        <v>14745</v>
      </c>
      <c r="AC1839" s="154" t="s">
        <v>14746</v>
      </c>
      <c r="AE1839" s="154" t="s">
        <v>14747</v>
      </c>
      <c r="AF1839" s="154" t="s">
        <v>14748</v>
      </c>
    </row>
    <row r="1840" spans="1:32">
      <c r="A1840" s="154" t="s">
        <v>5686</v>
      </c>
      <c r="B1840" s="154" t="s">
        <v>14307</v>
      </c>
      <c r="C1840" s="154" t="s">
        <v>25668</v>
      </c>
      <c r="D1840" s="154" t="s">
        <v>5687</v>
      </c>
      <c r="E1840" s="154" t="s">
        <v>14934</v>
      </c>
      <c r="F1840" s="154" t="s">
        <v>14935</v>
      </c>
      <c r="G1840" s="154" t="s">
        <v>25671</v>
      </c>
      <c r="H1840" s="154" t="s">
        <v>1453</v>
      </c>
      <c r="N1840" s="154" t="s">
        <v>15088</v>
      </c>
      <c r="O1840" s="154" t="s">
        <v>14761</v>
      </c>
      <c r="P1840" s="154" t="s">
        <v>14740</v>
      </c>
      <c r="Q1840" s="154" t="s">
        <v>25669</v>
      </c>
      <c r="R1840" s="154" t="s">
        <v>1453</v>
      </c>
      <c r="S1840" s="154" t="s">
        <v>1453</v>
      </c>
      <c r="T1840" s="154" t="s">
        <v>14785</v>
      </c>
      <c r="U1840" s="154" t="s">
        <v>25670</v>
      </c>
      <c r="V1840" s="154" t="s">
        <v>25669</v>
      </c>
      <c r="Z1840" s="154" t="s">
        <v>14745</v>
      </c>
      <c r="AC1840" s="154" t="s">
        <v>14746</v>
      </c>
      <c r="AE1840" s="154" t="s">
        <v>15226</v>
      </c>
      <c r="AF1840" s="154" t="s">
        <v>14748</v>
      </c>
    </row>
    <row r="1841" spans="1:32">
      <c r="A1841" s="154" t="s">
        <v>10629</v>
      </c>
      <c r="B1841" s="154" t="s">
        <v>15303</v>
      </c>
      <c r="C1841" s="154" t="s">
        <v>10628</v>
      </c>
      <c r="D1841" s="154" t="s">
        <v>10630</v>
      </c>
      <c r="E1841" s="154" t="s">
        <v>14324</v>
      </c>
      <c r="F1841" s="154" t="s">
        <v>14325</v>
      </c>
      <c r="G1841" s="154" t="s">
        <v>25674</v>
      </c>
      <c r="H1841" s="154" t="s">
        <v>10631</v>
      </c>
      <c r="N1841" s="154" t="s">
        <v>15231</v>
      </c>
      <c r="O1841" s="154" t="s">
        <v>14988</v>
      </c>
      <c r="P1841" s="154" t="s">
        <v>14740</v>
      </c>
      <c r="Q1841" s="154" t="s">
        <v>25672</v>
      </c>
      <c r="R1841" s="154">
        <v>0</v>
      </c>
      <c r="S1841" s="154">
        <v>0</v>
      </c>
      <c r="T1841" s="154" t="s">
        <v>14850</v>
      </c>
      <c r="U1841" s="154">
        <v>109701009213501</v>
      </c>
      <c r="V1841" s="154" t="s">
        <v>25673</v>
      </c>
      <c r="Z1841" s="154" t="s">
        <v>14745</v>
      </c>
      <c r="AC1841" s="154" t="s">
        <v>14746</v>
      </c>
      <c r="AE1841" s="154" t="s">
        <v>14747</v>
      </c>
      <c r="AF1841" s="154" t="s">
        <v>14748</v>
      </c>
    </row>
    <row r="1842" spans="1:32">
      <c r="A1842" s="154" t="s">
        <v>18285</v>
      </c>
      <c r="B1842" s="154" t="s">
        <v>14307</v>
      </c>
      <c r="C1842" s="154" t="s">
        <v>25675</v>
      </c>
      <c r="D1842" s="154" t="s">
        <v>25676</v>
      </c>
      <c r="E1842" s="154" t="s">
        <v>14934</v>
      </c>
      <c r="F1842" s="154" t="s">
        <v>14935</v>
      </c>
      <c r="H1842" s="154">
        <v>85782128778</v>
      </c>
      <c r="I1842" s="154">
        <v>0</v>
      </c>
      <c r="J1842" s="154">
        <v>0</v>
      </c>
      <c r="K1842" s="154">
        <v>0</v>
      </c>
      <c r="N1842" s="154" t="s">
        <v>25677</v>
      </c>
      <c r="O1842" s="154" t="s">
        <v>14892</v>
      </c>
      <c r="P1842" s="154" t="s">
        <v>25678</v>
      </c>
      <c r="Q1842" s="154">
        <v>85782128778</v>
      </c>
      <c r="R1842" s="154">
        <v>0</v>
      </c>
      <c r="S1842" s="154">
        <v>0</v>
      </c>
      <c r="T1842" s="154" t="s">
        <v>14850</v>
      </c>
      <c r="U1842" s="154">
        <v>366201031470538</v>
      </c>
      <c r="V1842" s="154" t="s">
        <v>25675</v>
      </c>
      <c r="W1842" s="154">
        <v>0</v>
      </c>
      <c r="X1842" s="154">
        <v>0</v>
      </c>
      <c r="Y1842" s="154">
        <v>0</v>
      </c>
      <c r="Z1842" s="154" t="s">
        <v>14745</v>
      </c>
      <c r="AC1842" s="154" t="s">
        <v>14746</v>
      </c>
      <c r="AE1842" s="154" t="s">
        <v>14747</v>
      </c>
      <c r="AF1842" s="154" t="s">
        <v>14748</v>
      </c>
    </row>
    <row r="1843" spans="1:32">
      <c r="A1843" s="154" t="s">
        <v>12459</v>
      </c>
      <c r="B1843" s="154" t="s">
        <v>15303</v>
      </c>
      <c r="C1843" s="154" t="s">
        <v>12458</v>
      </c>
      <c r="D1843" s="154" t="s">
        <v>12460</v>
      </c>
      <c r="E1843" s="154" t="s">
        <v>14466</v>
      </c>
      <c r="F1843" s="154" t="s">
        <v>14686</v>
      </c>
      <c r="G1843" s="154" t="s">
        <v>20185</v>
      </c>
      <c r="H1843" s="154" t="s">
        <v>12461</v>
      </c>
      <c r="N1843" s="154" t="s">
        <v>18740</v>
      </c>
      <c r="O1843" s="154" t="s">
        <v>18741</v>
      </c>
      <c r="P1843" s="154" t="s">
        <v>14740</v>
      </c>
      <c r="Q1843" s="154" t="s">
        <v>25679</v>
      </c>
      <c r="R1843" s="154">
        <v>0</v>
      </c>
      <c r="S1843" s="154">
        <v>0</v>
      </c>
      <c r="T1843" s="154" t="s">
        <v>14785</v>
      </c>
      <c r="U1843" s="154">
        <v>9000015760730</v>
      </c>
      <c r="V1843" s="154" t="s">
        <v>12458</v>
      </c>
      <c r="Z1843" s="154" t="s">
        <v>14745</v>
      </c>
      <c r="AC1843" s="154" t="s">
        <v>14746</v>
      </c>
      <c r="AE1843" s="154" t="s">
        <v>14747</v>
      </c>
      <c r="AF1843" s="154" t="s">
        <v>14748</v>
      </c>
    </row>
    <row r="1844" spans="1:32">
      <c r="A1844" s="154" t="s">
        <v>18286</v>
      </c>
      <c r="B1844" s="154" t="s">
        <v>15303</v>
      </c>
      <c r="C1844" s="154" t="s">
        <v>25680</v>
      </c>
      <c r="D1844" s="154" t="s">
        <v>25681</v>
      </c>
      <c r="E1844" s="154" t="s">
        <v>15362</v>
      </c>
      <c r="F1844" s="154" t="s">
        <v>20502</v>
      </c>
      <c r="H1844" s="154" t="s">
        <v>18778</v>
      </c>
      <c r="N1844" s="154" t="s">
        <v>14832</v>
      </c>
      <c r="O1844" s="154" t="s">
        <v>14833</v>
      </c>
      <c r="P1844" s="154" t="s">
        <v>14740</v>
      </c>
      <c r="Q1844" s="154" t="s">
        <v>25680</v>
      </c>
      <c r="R1844" s="154">
        <v>0</v>
      </c>
      <c r="S1844" s="154">
        <v>0</v>
      </c>
      <c r="T1844" s="154" t="s">
        <v>14797</v>
      </c>
      <c r="U1844" s="154">
        <v>7125247652</v>
      </c>
      <c r="V1844" s="154" t="s">
        <v>25680</v>
      </c>
      <c r="Z1844" s="154" t="s">
        <v>14745</v>
      </c>
      <c r="AC1844" s="154" t="s">
        <v>14746</v>
      </c>
      <c r="AD1844" s="154" t="s">
        <v>25682</v>
      </c>
      <c r="AE1844" s="154" t="s">
        <v>14755</v>
      </c>
      <c r="AF1844" s="154" t="s">
        <v>14748</v>
      </c>
    </row>
    <row r="1845" spans="1:32">
      <c r="A1845" s="154" t="s">
        <v>18287</v>
      </c>
      <c r="B1845" s="154" t="s">
        <v>14307</v>
      </c>
      <c r="C1845" s="154" t="s">
        <v>25683</v>
      </c>
      <c r="D1845" s="154" t="s">
        <v>25685</v>
      </c>
      <c r="E1845" s="154" t="s">
        <v>14934</v>
      </c>
      <c r="F1845" s="154" t="s">
        <v>14695</v>
      </c>
      <c r="G1845" s="154" t="s">
        <v>25688</v>
      </c>
      <c r="H1845" s="154" t="s">
        <v>25684</v>
      </c>
      <c r="N1845" s="154" t="s">
        <v>15771</v>
      </c>
      <c r="O1845" s="154" t="s">
        <v>14988</v>
      </c>
      <c r="P1845" s="154" t="s">
        <v>14740</v>
      </c>
      <c r="Q1845" s="154" t="s">
        <v>25686</v>
      </c>
      <c r="R1845" s="154" t="s">
        <v>1453</v>
      </c>
      <c r="S1845" s="154" t="s">
        <v>1453</v>
      </c>
      <c r="T1845" s="154" t="s">
        <v>14742</v>
      </c>
      <c r="U1845" s="154" t="s">
        <v>25687</v>
      </c>
      <c r="V1845" s="154" t="s">
        <v>25683</v>
      </c>
      <c r="Z1845" s="154" t="s">
        <v>14745</v>
      </c>
      <c r="AC1845" s="154" t="s">
        <v>14746</v>
      </c>
      <c r="AE1845" s="154" t="s">
        <v>14747</v>
      </c>
      <c r="AF1845" s="154" t="s">
        <v>14748</v>
      </c>
    </row>
    <row r="1846" spans="1:32">
      <c r="A1846" s="154" t="s">
        <v>10843</v>
      </c>
      <c r="B1846" s="154" t="s">
        <v>15303</v>
      </c>
      <c r="C1846" s="154" t="s">
        <v>10842</v>
      </c>
      <c r="D1846" s="154" t="s">
        <v>10844</v>
      </c>
      <c r="E1846" s="154" t="s">
        <v>14276</v>
      </c>
      <c r="F1846" s="154" t="s">
        <v>17153</v>
      </c>
      <c r="H1846" s="154">
        <v>82111619798</v>
      </c>
      <c r="N1846" s="154" t="s">
        <v>22315</v>
      </c>
      <c r="O1846" s="154" t="s">
        <v>14794</v>
      </c>
      <c r="P1846" s="154" t="s">
        <v>14740</v>
      </c>
      <c r="Q1846" s="154" t="s">
        <v>25689</v>
      </c>
      <c r="R1846" s="154">
        <v>0</v>
      </c>
      <c r="S1846" s="154">
        <v>0</v>
      </c>
      <c r="T1846" s="154" t="s">
        <v>14806</v>
      </c>
      <c r="U1846" s="154">
        <v>9000029584522</v>
      </c>
      <c r="V1846" s="154" t="s">
        <v>10842</v>
      </c>
      <c r="Z1846" s="154" t="s">
        <v>14745</v>
      </c>
      <c r="AC1846" s="154" t="s">
        <v>14746</v>
      </c>
      <c r="AE1846" s="154" t="s">
        <v>14747</v>
      </c>
      <c r="AF1846" s="154" t="s">
        <v>14748</v>
      </c>
    </row>
    <row r="1847" spans="1:32">
      <c r="A1847" s="154" t="s">
        <v>13205</v>
      </c>
      <c r="B1847" s="154" t="s">
        <v>14305</v>
      </c>
      <c r="C1847" s="154" t="s">
        <v>11643</v>
      </c>
      <c r="D1847" s="154" t="s">
        <v>13206</v>
      </c>
      <c r="E1847" s="154" t="s">
        <v>14665</v>
      </c>
      <c r="F1847" s="154" t="s">
        <v>25690</v>
      </c>
      <c r="H1847" s="154" t="s">
        <v>13207</v>
      </c>
      <c r="N1847" s="154" t="s">
        <v>15942</v>
      </c>
      <c r="O1847" s="154" t="s">
        <v>14794</v>
      </c>
      <c r="P1847" s="154" t="s">
        <v>14740</v>
      </c>
      <c r="Q1847" s="154" t="s">
        <v>11643</v>
      </c>
      <c r="R1847" s="154">
        <v>0</v>
      </c>
      <c r="S1847" s="154">
        <v>0</v>
      </c>
      <c r="T1847" s="154" t="s">
        <v>14797</v>
      </c>
      <c r="U1847" s="154">
        <v>1662704959</v>
      </c>
      <c r="V1847" s="154" t="s">
        <v>11643</v>
      </c>
      <c r="Z1847" s="154" t="s">
        <v>14745</v>
      </c>
      <c r="AC1847" s="154" t="s">
        <v>14746</v>
      </c>
      <c r="AE1847" s="154" t="s">
        <v>14747</v>
      </c>
      <c r="AF1847" s="154" t="s">
        <v>14748</v>
      </c>
    </row>
    <row r="1848" spans="1:32">
      <c r="A1848" s="154" t="s">
        <v>11644</v>
      </c>
      <c r="B1848" s="154" t="s">
        <v>15303</v>
      </c>
      <c r="C1848" s="154" t="s">
        <v>11643</v>
      </c>
      <c r="D1848" s="154" t="s">
        <v>11645</v>
      </c>
      <c r="E1848" s="154" t="s">
        <v>14324</v>
      </c>
      <c r="F1848" s="154" t="s">
        <v>14629</v>
      </c>
      <c r="G1848" s="154" t="s">
        <v>25692</v>
      </c>
      <c r="H1848" s="154" t="s">
        <v>11646</v>
      </c>
      <c r="N1848" s="154" t="s">
        <v>15771</v>
      </c>
      <c r="O1848" s="154" t="s">
        <v>14988</v>
      </c>
      <c r="P1848" s="154" t="s">
        <v>14740</v>
      </c>
      <c r="Q1848" s="154" t="s">
        <v>25691</v>
      </c>
      <c r="R1848" s="154">
        <v>0</v>
      </c>
      <c r="S1848" s="154">
        <v>0</v>
      </c>
      <c r="T1848" s="154" t="s">
        <v>14785</v>
      </c>
      <c r="U1848" s="154">
        <v>1060011083063</v>
      </c>
      <c r="V1848" s="154" t="s">
        <v>11643</v>
      </c>
      <c r="Z1848" s="154" t="s">
        <v>14745</v>
      </c>
      <c r="AC1848" s="154" t="s">
        <v>14746</v>
      </c>
      <c r="AE1848" s="154" t="s">
        <v>14747</v>
      </c>
      <c r="AF1848" s="154" t="s">
        <v>14748</v>
      </c>
    </row>
    <row r="1849" spans="1:32">
      <c r="A1849" s="154" t="s">
        <v>13133</v>
      </c>
      <c r="B1849" s="154" t="s">
        <v>15303</v>
      </c>
      <c r="C1849" s="154" t="s">
        <v>13132</v>
      </c>
      <c r="D1849" s="154" t="s">
        <v>13134</v>
      </c>
      <c r="E1849" s="154" t="s">
        <v>14466</v>
      </c>
      <c r="F1849" s="154" t="s">
        <v>14686</v>
      </c>
      <c r="G1849" s="154" t="s">
        <v>25694</v>
      </c>
      <c r="H1849" s="154" t="s">
        <v>13135</v>
      </c>
      <c r="N1849" s="154" t="s">
        <v>20821</v>
      </c>
      <c r="O1849" s="154" t="s">
        <v>18741</v>
      </c>
      <c r="P1849" s="154" t="s">
        <v>14740</v>
      </c>
      <c r="Q1849" s="154" t="s">
        <v>25693</v>
      </c>
      <c r="R1849" s="154">
        <v>0</v>
      </c>
      <c r="S1849" s="154">
        <v>0</v>
      </c>
      <c r="T1849" s="154" t="s">
        <v>14850</v>
      </c>
      <c r="U1849" s="154">
        <v>26001030749501</v>
      </c>
      <c r="V1849" s="154" t="s">
        <v>13132</v>
      </c>
      <c r="Z1849" s="154" t="s">
        <v>14745</v>
      </c>
      <c r="AC1849" s="154" t="s">
        <v>14746</v>
      </c>
      <c r="AE1849" s="154" t="s">
        <v>14747</v>
      </c>
      <c r="AF1849" s="154" t="s">
        <v>14748</v>
      </c>
    </row>
    <row r="1850" spans="1:32">
      <c r="A1850" s="154" t="s">
        <v>9414</v>
      </c>
      <c r="B1850" s="154" t="s">
        <v>15303</v>
      </c>
      <c r="C1850" s="154" t="s">
        <v>25695</v>
      </c>
      <c r="D1850" s="154" t="s">
        <v>25697</v>
      </c>
      <c r="E1850" s="154" t="s">
        <v>14276</v>
      </c>
      <c r="F1850" s="154" t="s">
        <v>14403</v>
      </c>
      <c r="G1850" s="154" t="s">
        <v>25700</v>
      </c>
      <c r="H1850" s="154" t="s">
        <v>25696</v>
      </c>
      <c r="I1850" s="154">
        <v>0</v>
      </c>
      <c r="J1850" s="154">
        <v>0</v>
      </c>
      <c r="K1850" s="154">
        <v>0</v>
      </c>
      <c r="M1850" s="154" t="s">
        <v>25698</v>
      </c>
      <c r="N1850" s="154" t="s">
        <v>16853</v>
      </c>
      <c r="O1850" s="154" t="s">
        <v>14794</v>
      </c>
      <c r="P1850" s="154" t="s">
        <v>14740</v>
      </c>
      <c r="Q1850" s="154">
        <v>0</v>
      </c>
      <c r="R1850" s="154">
        <v>0</v>
      </c>
      <c r="S1850" s="154">
        <v>0</v>
      </c>
      <c r="T1850" s="154" t="s">
        <v>14742</v>
      </c>
      <c r="U1850" s="154" t="s">
        <v>25699</v>
      </c>
      <c r="V1850" s="154" t="s">
        <v>9413</v>
      </c>
      <c r="W1850" s="154">
        <v>0</v>
      </c>
      <c r="X1850" s="154">
        <v>0</v>
      </c>
      <c r="Y1850" s="154">
        <v>0</v>
      </c>
      <c r="Z1850" s="154" t="s">
        <v>14745</v>
      </c>
      <c r="AA1850" s="154">
        <v>0</v>
      </c>
      <c r="AB1850" s="154">
        <v>0</v>
      </c>
      <c r="AC1850" s="154" t="s">
        <v>14746</v>
      </c>
      <c r="AE1850" s="154" t="s">
        <v>15226</v>
      </c>
      <c r="AF1850" s="154" t="s">
        <v>14748</v>
      </c>
    </row>
    <row r="1851" spans="1:32">
      <c r="A1851" s="154" t="s">
        <v>8053</v>
      </c>
      <c r="B1851" s="154" t="s">
        <v>14307</v>
      </c>
      <c r="C1851" s="154" t="s">
        <v>25701</v>
      </c>
      <c r="D1851" s="154" t="s">
        <v>8054</v>
      </c>
      <c r="E1851" s="154" t="s">
        <v>14934</v>
      </c>
      <c r="F1851" s="154" t="s">
        <v>16094</v>
      </c>
      <c r="H1851" s="154" t="s">
        <v>8055</v>
      </c>
      <c r="N1851" s="154" t="s">
        <v>20121</v>
      </c>
      <c r="O1851" s="154" t="s">
        <v>14892</v>
      </c>
      <c r="P1851" s="154" t="s">
        <v>14740</v>
      </c>
      <c r="Q1851" s="154" t="s">
        <v>8052</v>
      </c>
      <c r="R1851" s="154">
        <v>0</v>
      </c>
      <c r="S1851" s="154">
        <v>0</v>
      </c>
      <c r="T1851" s="154" t="s">
        <v>14850</v>
      </c>
      <c r="U1851" s="154" t="s">
        <v>25702</v>
      </c>
      <c r="V1851" s="154" t="s">
        <v>8052</v>
      </c>
      <c r="Z1851" s="154" t="s">
        <v>14745</v>
      </c>
      <c r="AC1851" s="154" t="s">
        <v>14746</v>
      </c>
      <c r="AE1851" s="154" t="s">
        <v>15226</v>
      </c>
      <c r="AF1851" s="154" t="s">
        <v>14748</v>
      </c>
    </row>
    <row r="1852" spans="1:32">
      <c r="A1852" s="154" t="s">
        <v>18288</v>
      </c>
      <c r="B1852" s="154" t="s">
        <v>14307</v>
      </c>
      <c r="C1852" s="154" t="s">
        <v>25703</v>
      </c>
      <c r="D1852" s="154" t="s">
        <v>25705</v>
      </c>
      <c r="E1852" s="154" t="s">
        <v>14934</v>
      </c>
      <c r="F1852" s="154" t="s">
        <v>15078</v>
      </c>
      <c r="G1852" s="154" t="s">
        <v>25709</v>
      </c>
      <c r="H1852" s="154" t="s">
        <v>25704</v>
      </c>
      <c r="I1852" s="154" t="s">
        <v>1453</v>
      </c>
      <c r="J1852" s="154" t="s">
        <v>1453</v>
      </c>
      <c r="K1852" s="154" t="s">
        <v>1453</v>
      </c>
      <c r="M1852" s="154" t="s">
        <v>1453</v>
      </c>
      <c r="N1852" s="154" t="s">
        <v>14892</v>
      </c>
      <c r="O1852" s="154" t="s">
        <v>25706</v>
      </c>
      <c r="P1852" s="154" t="s">
        <v>14795</v>
      </c>
      <c r="Q1852" s="154" t="s">
        <v>25707</v>
      </c>
      <c r="R1852" s="154" t="s">
        <v>1453</v>
      </c>
      <c r="S1852" s="154" t="s">
        <v>1453</v>
      </c>
      <c r="T1852" s="154" t="s">
        <v>14850</v>
      </c>
      <c r="U1852" s="154" t="s">
        <v>25708</v>
      </c>
      <c r="V1852" s="154" t="s">
        <v>25703</v>
      </c>
      <c r="W1852" s="154" t="s">
        <v>1453</v>
      </c>
      <c r="X1852" s="154" t="s">
        <v>1453</v>
      </c>
      <c r="Y1852" s="154" t="s">
        <v>1453</v>
      </c>
      <c r="Z1852" s="154" t="s">
        <v>14745</v>
      </c>
      <c r="AA1852" s="154" t="s">
        <v>1453</v>
      </c>
      <c r="AB1852" s="154" t="s">
        <v>1453</v>
      </c>
      <c r="AC1852" s="154" t="s">
        <v>14746</v>
      </c>
      <c r="AE1852" s="154" t="s">
        <v>14747</v>
      </c>
      <c r="AF1852" s="154" t="s">
        <v>14748</v>
      </c>
    </row>
    <row r="1853" spans="1:32">
      <c r="A1853" s="154" t="s">
        <v>18289</v>
      </c>
      <c r="B1853" s="154" t="s">
        <v>14307</v>
      </c>
      <c r="C1853" s="154" t="s">
        <v>25710</v>
      </c>
      <c r="D1853" s="154" t="s">
        <v>25711</v>
      </c>
      <c r="E1853" s="154" t="s">
        <v>14934</v>
      </c>
      <c r="F1853" s="154" t="s">
        <v>14935</v>
      </c>
      <c r="G1853" s="154" t="s">
        <v>25713</v>
      </c>
      <c r="H1853" s="154">
        <v>85389067068</v>
      </c>
      <c r="I1853" s="154" t="s">
        <v>1453</v>
      </c>
      <c r="J1853" s="154" t="s">
        <v>1453</v>
      </c>
      <c r="K1853" s="154" t="s">
        <v>1453</v>
      </c>
      <c r="M1853" s="154" t="s">
        <v>1453</v>
      </c>
      <c r="N1853" s="154" t="s">
        <v>19129</v>
      </c>
      <c r="O1853" s="154" t="s">
        <v>19035</v>
      </c>
      <c r="P1853" s="154" t="s">
        <v>14795</v>
      </c>
      <c r="Q1853" s="154" t="s">
        <v>25710</v>
      </c>
      <c r="R1853" s="154" t="s">
        <v>1453</v>
      </c>
      <c r="S1853" s="154" t="s">
        <v>1453</v>
      </c>
      <c r="T1853" s="154" t="s">
        <v>25712</v>
      </c>
      <c r="U1853" s="154">
        <v>2903098949</v>
      </c>
      <c r="V1853" s="154" t="s">
        <v>25710</v>
      </c>
      <c r="W1853" s="154" t="s">
        <v>1453</v>
      </c>
      <c r="X1853" s="154" t="s">
        <v>1453</v>
      </c>
      <c r="Y1853" s="154" t="s">
        <v>1453</v>
      </c>
      <c r="Z1853" s="154" t="s">
        <v>14745</v>
      </c>
      <c r="AA1853" s="154" t="s">
        <v>1453</v>
      </c>
      <c r="AB1853" s="154" t="s">
        <v>1453</v>
      </c>
      <c r="AC1853" s="154" t="s">
        <v>14746</v>
      </c>
      <c r="AE1853" s="154" t="s">
        <v>14747</v>
      </c>
      <c r="AF1853" s="154" t="s">
        <v>14748</v>
      </c>
    </row>
    <row r="1854" spans="1:32">
      <c r="A1854" s="154" t="s">
        <v>1617</v>
      </c>
      <c r="B1854" s="154" t="s">
        <v>15303</v>
      </c>
      <c r="C1854" s="154" t="s">
        <v>15728</v>
      </c>
      <c r="D1854" s="154" t="s">
        <v>15729</v>
      </c>
      <c r="E1854" s="154" t="s">
        <v>14276</v>
      </c>
      <c r="F1854" s="154" t="s">
        <v>14401</v>
      </c>
      <c r="G1854" s="154" t="s">
        <v>15730</v>
      </c>
      <c r="H1854" s="154" t="s">
        <v>15731</v>
      </c>
      <c r="N1854" s="154" t="s">
        <v>1628</v>
      </c>
      <c r="O1854" s="154" t="s">
        <v>15584</v>
      </c>
      <c r="P1854" s="154" t="s">
        <v>14740</v>
      </c>
      <c r="Q1854" s="154" t="s">
        <v>15732</v>
      </c>
      <c r="R1854" s="154" t="s">
        <v>1453</v>
      </c>
      <c r="S1854" s="154" t="s">
        <v>1453</v>
      </c>
      <c r="T1854" s="154" t="s">
        <v>14742</v>
      </c>
      <c r="U1854" s="154" t="s">
        <v>15733</v>
      </c>
      <c r="V1854" s="154" t="s">
        <v>15728</v>
      </c>
      <c r="AC1854" s="154" t="s">
        <v>14746</v>
      </c>
      <c r="AE1854" s="154" t="s">
        <v>14747</v>
      </c>
      <c r="AF1854" s="154" t="s">
        <v>14748</v>
      </c>
    </row>
    <row r="1855" spans="1:32">
      <c r="A1855" s="154" t="s">
        <v>10481</v>
      </c>
      <c r="B1855" s="154" t="s">
        <v>15303</v>
      </c>
      <c r="C1855" s="154" t="s">
        <v>10480</v>
      </c>
      <c r="D1855" s="154" t="s">
        <v>10482</v>
      </c>
      <c r="E1855" s="154" t="s">
        <v>14333</v>
      </c>
      <c r="F1855" s="154" t="s">
        <v>14325</v>
      </c>
      <c r="G1855" s="154" t="s">
        <v>25715</v>
      </c>
      <c r="H1855" s="154">
        <v>81376953133</v>
      </c>
      <c r="N1855" s="154" t="s">
        <v>25714</v>
      </c>
      <c r="O1855" s="154" t="s">
        <v>14767</v>
      </c>
      <c r="P1855" s="154" t="s">
        <v>14740</v>
      </c>
      <c r="Q1855" s="154" t="s">
        <v>10480</v>
      </c>
      <c r="R1855" s="154">
        <v>0</v>
      </c>
      <c r="S1855" s="154">
        <v>0</v>
      </c>
      <c r="T1855" s="154" t="s">
        <v>14797</v>
      </c>
      <c r="U1855" s="154">
        <v>520019316</v>
      </c>
      <c r="V1855" s="154" t="s">
        <v>10480</v>
      </c>
      <c r="Z1855" s="154" t="s">
        <v>14745</v>
      </c>
      <c r="AC1855" s="154" t="s">
        <v>15226</v>
      </c>
      <c r="AE1855" s="154" t="s">
        <v>14747</v>
      </c>
      <c r="AF1855" s="154" t="s">
        <v>14748</v>
      </c>
    </row>
    <row r="1856" spans="1:32">
      <c r="A1856" s="154" t="s">
        <v>7017</v>
      </c>
      <c r="B1856" s="154" t="s">
        <v>14307</v>
      </c>
      <c r="C1856" s="154" t="s">
        <v>25716</v>
      </c>
      <c r="D1856" s="154" t="s">
        <v>7018</v>
      </c>
      <c r="E1856" s="154" t="s">
        <v>14934</v>
      </c>
      <c r="F1856" s="154" t="s">
        <v>18814</v>
      </c>
      <c r="G1856" s="154" t="s">
        <v>25719</v>
      </c>
      <c r="H1856" s="154">
        <v>81321008097</v>
      </c>
      <c r="M1856" s="154" t="s">
        <v>25717</v>
      </c>
      <c r="N1856" s="154" t="s">
        <v>15265</v>
      </c>
      <c r="O1856" s="154" t="s">
        <v>14794</v>
      </c>
      <c r="P1856" s="154" t="s">
        <v>14740</v>
      </c>
      <c r="Q1856" s="154" t="s">
        <v>25718</v>
      </c>
      <c r="R1856" s="154" t="s">
        <v>4816</v>
      </c>
      <c r="S1856" s="154" t="s">
        <v>4816</v>
      </c>
      <c r="T1856" s="154" t="s">
        <v>14742</v>
      </c>
      <c r="U1856" s="154">
        <v>1300004775451</v>
      </c>
      <c r="V1856" s="154" t="s">
        <v>7016</v>
      </c>
      <c r="Z1856" s="154" t="s">
        <v>14745</v>
      </c>
      <c r="AC1856" s="154" t="s">
        <v>14746</v>
      </c>
      <c r="AE1856" s="154" t="s">
        <v>15226</v>
      </c>
      <c r="AF1856" s="154" t="s">
        <v>14748</v>
      </c>
    </row>
    <row r="1857" spans="1:32">
      <c r="A1857" s="154" t="s">
        <v>612</v>
      </c>
      <c r="B1857" s="154" t="s">
        <v>14735</v>
      </c>
      <c r="C1857" s="154" t="s">
        <v>611</v>
      </c>
      <c r="D1857" s="154" t="s">
        <v>613</v>
      </c>
      <c r="E1857" s="154" t="s">
        <v>6</v>
      </c>
      <c r="G1857" s="154" t="s">
        <v>14606</v>
      </c>
      <c r="H1857" s="154" t="s">
        <v>614</v>
      </c>
      <c r="M1857" s="154" t="s">
        <v>6</v>
      </c>
      <c r="N1857" s="154" t="s">
        <v>22966</v>
      </c>
      <c r="P1857" s="154" t="s">
        <v>14740</v>
      </c>
      <c r="T1857" s="154" t="s">
        <v>6</v>
      </c>
      <c r="U1857" s="154" t="s">
        <v>6</v>
      </c>
      <c r="V1857" s="154" t="s">
        <v>6</v>
      </c>
      <c r="AC1857" s="154" t="s">
        <v>14746</v>
      </c>
    </row>
    <row r="1858" spans="1:32">
      <c r="A1858" s="154" t="s">
        <v>2953</v>
      </c>
      <c r="B1858" s="154" t="s">
        <v>14305</v>
      </c>
      <c r="C1858" s="154" t="s">
        <v>25720</v>
      </c>
      <c r="D1858" s="154" t="s">
        <v>2954</v>
      </c>
      <c r="E1858" s="154" t="s">
        <v>16195</v>
      </c>
      <c r="G1858" s="154" t="s">
        <v>14606</v>
      </c>
      <c r="H1858" s="154">
        <v>81322156488</v>
      </c>
      <c r="J1858" s="154">
        <v>81322156488</v>
      </c>
      <c r="N1858" s="154" t="s">
        <v>25721</v>
      </c>
      <c r="P1858" s="154" t="s">
        <v>1459</v>
      </c>
      <c r="Q1858" s="154" t="s">
        <v>18982</v>
      </c>
      <c r="T1858" s="154" t="s">
        <v>25722</v>
      </c>
      <c r="U1858" s="154">
        <v>2173050101</v>
      </c>
      <c r="V1858" s="154" t="s">
        <v>14797</v>
      </c>
      <c r="AC1858" s="154" t="s">
        <v>14746</v>
      </c>
    </row>
    <row r="1859" spans="1:32">
      <c r="A1859" s="154" t="s">
        <v>4561</v>
      </c>
      <c r="B1859" s="154" t="s">
        <v>16004</v>
      </c>
      <c r="C1859" s="154" t="s">
        <v>25723</v>
      </c>
      <c r="D1859" s="154" t="s">
        <v>4562</v>
      </c>
      <c r="E1859" s="154" t="s">
        <v>14324</v>
      </c>
      <c r="F1859" s="154" t="s">
        <v>14401</v>
      </c>
      <c r="G1859" s="154" t="s">
        <v>14606</v>
      </c>
      <c r="H1859" s="154" t="s">
        <v>4563</v>
      </c>
      <c r="I1859" s="154" t="s">
        <v>4564</v>
      </c>
      <c r="J1859" s="154" t="s">
        <v>4565</v>
      </c>
      <c r="K1859" s="154" t="s">
        <v>4564</v>
      </c>
      <c r="L1859" s="154" t="s">
        <v>25724</v>
      </c>
      <c r="N1859" s="154" t="s">
        <v>109</v>
      </c>
      <c r="P1859" s="154" t="s">
        <v>14740</v>
      </c>
      <c r="Q1859" s="154" t="s">
        <v>25725</v>
      </c>
      <c r="T1859" s="154" t="s">
        <v>25726</v>
      </c>
      <c r="U1859" s="154" t="s">
        <v>25727</v>
      </c>
      <c r="V1859" s="154" t="s">
        <v>25728</v>
      </c>
      <c r="Z1859" s="154" t="s">
        <v>14745</v>
      </c>
      <c r="AC1859" s="154" t="s">
        <v>14746</v>
      </c>
      <c r="AE1859" s="154" t="s">
        <v>15226</v>
      </c>
      <c r="AF1859" s="154" t="s">
        <v>14748</v>
      </c>
    </row>
    <row r="1860" spans="1:32">
      <c r="A1860" s="154" t="s">
        <v>14675</v>
      </c>
      <c r="B1860" s="154" t="s">
        <v>14735</v>
      </c>
      <c r="C1860" s="154" t="s">
        <v>14681</v>
      </c>
      <c r="D1860" s="154" t="s">
        <v>14878</v>
      </c>
      <c r="E1860" s="154" t="s">
        <v>14333</v>
      </c>
      <c r="F1860" s="154" t="s">
        <v>14325</v>
      </c>
      <c r="G1860" s="154" t="s">
        <v>14688</v>
      </c>
      <c r="H1860" s="154" t="s">
        <v>14879</v>
      </c>
      <c r="I1860" s="154" t="s">
        <v>1453</v>
      </c>
      <c r="J1860" s="154" t="s">
        <v>1453</v>
      </c>
      <c r="K1860" s="154" t="s">
        <v>1453</v>
      </c>
      <c r="M1860" s="154" t="s">
        <v>1453</v>
      </c>
      <c r="N1860" s="154" t="s">
        <v>14783</v>
      </c>
      <c r="O1860" s="154" t="s">
        <v>14739</v>
      </c>
      <c r="P1860" s="154" t="s">
        <v>14740</v>
      </c>
      <c r="Q1860" s="154" t="s">
        <v>1453</v>
      </c>
      <c r="R1860" s="154" t="s">
        <v>1453</v>
      </c>
      <c r="S1860" s="154" t="s">
        <v>1453</v>
      </c>
      <c r="T1860" s="154" t="s">
        <v>14742</v>
      </c>
      <c r="U1860" s="154">
        <v>1620007090909</v>
      </c>
      <c r="V1860" s="154" t="s">
        <v>14681</v>
      </c>
      <c r="W1860" s="154" t="s">
        <v>1453</v>
      </c>
      <c r="X1860" s="154" t="s">
        <v>1453</v>
      </c>
      <c r="Y1860" s="154" t="s">
        <v>1453</v>
      </c>
      <c r="Z1860" s="154" t="s">
        <v>14745</v>
      </c>
      <c r="AA1860" s="154" t="s">
        <v>1453</v>
      </c>
      <c r="AB1860" s="154" t="s">
        <v>1453</v>
      </c>
      <c r="AC1860" s="154" t="s">
        <v>14746</v>
      </c>
      <c r="AE1860" s="154" t="s">
        <v>14747</v>
      </c>
      <c r="AF1860" s="154" t="s">
        <v>14748</v>
      </c>
    </row>
    <row r="1861" spans="1:32">
      <c r="A1861" s="154" t="s">
        <v>18290</v>
      </c>
      <c r="B1861" s="154" t="s">
        <v>14305</v>
      </c>
      <c r="C1861" s="154" t="s">
        <v>25729</v>
      </c>
      <c r="D1861" s="154" t="s">
        <v>25730</v>
      </c>
      <c r="E1861" s="154" t="s">
        <v>14324</v>
      </c>
      <c r="F1861" s="154" t="s">
        <v>22343</v>
      </c>
      <c r="G1861" s="154" t="s">
        <v>25733</v>
      </c>
      <c r="H1861" s="154" t="s">
        <v>1453</v>
      </c>
      <c r="I1861" s="154" t="s">
        <v>1453</v>
      </c>
      <c r="J1861" s="154" t="s">
        <v>1453</v>
      </c>
      <c r="K1861" s="154" t="s">
        <v>1453</v>
      </c>
      <c r="M1861" s="154" t="s">
        <v>1453</v>
      </c>
      <c r="N1861" s="154" t="s">
        <v>14833</v>
      </c>
      <c r="O1861" s="154" t="s">
        <v>25731</v>
      </c>
      <c r="P1861" s="154" t="s">
        <v>14795</v>
      </c>
      <c r="Q1861" s="154" t="s">
        <v>25732</v>
      </c>
      <c r="R1861" s="154" t="s">
        <v>1453</v>
      </c>
      <c r="S1861" s="154" t="s">
        <v>1453</v>
      </c>
      <c r="T1861" s="154" t="s">
        <v>14797</v>
      </c>
      <c r="U1861" s="154">
        <v>7120255279</v>
      </c>
      <c r="V1861" s="154" t="s">
        <v>25732</v>
      </c>
      <c r="W1861" s="154" t="s">
        <v>1453</v>
      </c>
      <c r="X1861" s="154" t="s">
        <v>1453</v>
      </c>
      <c r="Y1861" s="154" t="s">
        <v>1453</v>
      </c>
      <c r="Z1861" s="154" t="s">
        <v>14745</v>
      </c>
      <c r="AA1861" s="154" t="s">
        <v>1453</v>
      </c>
      <c r="AB1861" s="154" t="s">
        <v>1453</v>
      </c>
      <c r="AC1861" s="154" t="s">
        <v>14746</v>
      </c>
      <c r="AE1861" s="154" t="s">
        <v>14747</v>
      </c>
      <c r="AF1861" s="154" t="s">
        <v>14748</v>
      </c>
    </row>
    <row r="1862" spans="1:32">
      <c r="A1862" s="154" t="s">
        <v>18291</v>
      </c>
      <c r="B1862" s="154" t="s">
        <v>14305</v>
      </c>
      <c r="C1862" s="154" t="s">
        <v>25734</v>
      </c>
      <c r="D1862" s="154" t="s">
        <v>25735</v>
      </c>
      <c r="E1862" s="154" t="s">
        <v>15424</v>
      </c>
      <c r="F1862" s="154" t="s">
        <v>14401</v>
      </c>
      <c r="H1862" s="154">
        <v>81284961234</v>
      </c>
      <c r="N1862" s="154" t="s">
        <v>15455</v>
      </c>
      <c r="O1862" s="154" t="s">
        <v>14833</v>
      </c>
      <c r="P1862" s="154" t="s">
        <v>14740</v>
      </c>
      <c r="Q1862" s="154">
        <v>81284961234</v>
      </c>
      <c r="R1862" s="154" t="s">
        <v>25732</v>
      </c>
      <c r="S1862" s="154" t="s">
        <v>25732</v>
      </c>
      <c r="T1862" s="154" t="s">
        <v>14885</v>
      </c>
      <c r="U1862" s="154">
        <v>7120255279</v>
      </c>
      <c r="V1862" s="154" t="s">
        <v>25732</v>
      </c>
      <c r="Z1862" s="154" t="s">
        <v>14745</v>
      </c>
      <c r="AC1862" s="154" t="s">
        <v>14746</v>
      </c>
      <c r="AE1862" s="154" t="s">
        <v>14747</v>
      </c>
      <c r="AF1862" s="154" t="s">
        <v>14748</v>
      </c>
    </row>
    <row r="1863" spans="1:32">
      <c r="A1863" s="154" t="s">
        <v>8384</v>
      </c>
      <c r="B1863" s="154" t="s">
        <v>16004</v>
      </c>
      <c r="C1863" s="154" t="s">
        <v>25736</v>
      </c>
      <c r="D1863" s="154" t="s">
        <v>25737</v>
      </c>
      <c r="E1863" s="154" t="s">
        <v>14333</v>
      </c>
      <c r="F1863" s="154" t="s">
        <v>14325</v>
      </c>
      <c r="G1863" s="154" t="s">
        <v>25741</v>
      </c>
      <c r="H1863" s="154" t="s">
        <v>8386</v>
      </c>
      <c r="I1863" s="154" t="s">
        <v>8387</v>
      </c>
      <c r="J1863" s="154" t="s">
        <v>8388</v>
      </c>
      <c r="K1863" s="154" t="s">
        <v>8387</v>
      </c>
      <c r="N1863" s="154" t="s">
        <v>15771</v>
      </c>
      <c r="O1863" s="154" t="s">
        <v>14988</v>
      </c>
      <c r="P1863" s="154" t="s">
        <v>14740</v>
      </c>
      <c r="Q1863" s="154" t="s">
        <v>25738</v>
      </c>
      <c r="R1863" s="154" t="s">
        <v>25739</v>
      </c>
      <c r="S1863" s="154" t="s">
        <v>25738</v>
      </c>
      <c r="T1863" s="154" t="s">
        <v>14742</v>
      </c>
      <c r="U1863" s="154" t="s">
        <v>25740</v>
      </c>
      <c r="V1863" s="154" t="s">
        <v>8383</v>
      </c>
      <c r="Z1863" s="154" t="s">
        <v>14745</v>
      </c>
      <c r="AC1863" s="154" t="s">
        <v>14746</v>
      </c>
      <c r="AE1863" s="154" t="s">
        <v>15226</v>
      </c>
      <c r="AF1863" s="154" t="s">
        <v>14748</v>
      </c>
    </row>
    <row r="1864" spans="1:32">
      <c r="A1864" s="154" t="s">
        <v>6969</v>
      </c>
      <c r="B1864" s="154" t="s">
        <v>14735</v>
      </c>
      <c r="C1864" s="154" t="s">
        <v>25742</v>
      </c>
      <c r="D1864" s="154" t="s">
        <v>6970</v>
      </c>
      <c r="E1864" s="154" t="s">
        <v>18905</v>
      </c>
      <c r="F1864" s="154" t="s">
        <v>8749</v>
      </c>
      <c r="G1864" s="154" t="s">
        <v>25745</v>
      </c>
      <c r="H1864" s="154" t="s">
        <v>6971</v>
      </c>
      <c r="I1864" s="154" t="s">
        <v>6972</v>
      </c>
      <c r="J1864" s="154" t="s">
        <v>6971</v>
      </c>
      <c r="K1864" s="154" t="s">
        <v>6972</v>
      </c>
      <c r="N1864" s="154" t="s">
        <v>15711</v>
      </c>
      <c r="O1864" s="154" t="s">
        <v>14951</v>
      </c>
      <c r="P1864" s="154" t="s">
        <v>14740</v>
      </c>
      <c r="Q1864" s="154" t="s">
        <v>25743</v>
      </c>
      <c r="R1864" s="154" t="s">
        <v>25744</v>
      </c>
      <c r="S1864" s="154" t="s">
        <v>25743</v>
      </c>
      <c r="T1864" s="154" t="s">
        <v>14797</v>
      </c>
      <c r="U1864" s="154">
        <v>2160663831</v>
      </c>
      <c r="V1864" s="154" t="s">
        <v>25743</v>
      </c>
      <c r="Z1864" s="154" t="s">
        <v>14745</v>
      </c>
      <c r="AC1864" s="154" t="s">
        <v>14746</v>
      </c>
      <c r="AE1864" s="154" t="s">
        <v>15226</v>
      </c>
      <c r="AF1864" s="154" t="s">
        <v>14748</v>
      </c>
    </row>
    <row r="1865" spans="1:32">
      <c r="A1865" s="154" t="s">
        <v>1504</v>
      </c>
      <c r="B1865" s="154" t="s">
        <v>16004</v>
      </c>
      <c r="C1865" s="154" t="s">
        <v>1503</v>
      </c>
      <c r="D1865" s="154" t="s">
        <v>25746</v>
      </c>
      <c r="E1865" s="154" t="s">
        <v>6</v>
      </c>
      <c r="G1865" s="154" t="s">
        <v>14606</v>
      </c>
      <c r="Q1865" s="154" t="s">
        <v>25747</v>
      </c>
      <c r="T1865" s="154" t="s">
        <v>6</v>
      </c>
      <c r="U1865" s="154" t="s">
        <v>6</v>
      </c>
      <c r="V1865" s="154" t="s">
        <v>6</v>
      </c>
      <c r="AC1865" s="154" t="s">
        <v>14746</v>
      </c>
    </row>
    <row r="1866" spans="1:32">
      <c r="A1866" s="154" t="s">
        <v>1827</v>
      </c>
      <c r="B1866" s="154" t="s">
        <v>16004</v>
      </c>
      <c r="C1866" s="154" t="s">
        <v>25748</v>
      </c>
      <c r="D1866" s="154" t="s">
        <v>25750</v>
      </c>
      <c r="E1866" s="154" t="s">
        <v>6</v>
      </c>
      <c r="G1866" s="154" t="s">
        <v>14606</v>
      </c>
      <c r="H1866" s="154" t="s">
        <v>1829</v>
      </c>
      <c r="J1866" s="154" t="s">
        <v>1830</v>
      </c>
      <c r="L1866" s="154" t="s">
        <v>25749</v>
      </c>
      <c r="M1866" s="154" t="s">
        <v>25751</v>
      </c>
      <c r="N1866" s="154" t="s">
        <v>15927</v>
      </c>
      <c r="Q1866" s="154" t="s">
        <v>25752</v>
      </c>
      <c r="T1866" s="154" t="s">
        <v>14862</v>
      </c>
      <c r="U1866" s="154" t="s">
        <v>25753</v>
      </c>
      <c r="V1866" s="154" t="s">
        <v>25754</v>
      </c>
      <c r="AC1866" s="154" t="s">
        <v>14746</v>
      </c>
    </row>
    <row r="1867" spans="1:32">
      <c r="A1867" s="154" t="s">
        <v>18292</v>
      </c>
      <c r="B1867" s="154" t="s">
        <v>16004</v>
      </c>
      <c r="C1867" s="154" t="s">
        <v>25755</v>
      </c>
      <c r="D1867" s="154" t="s">
        <v>8716</v>
      </c>
      <c r="E1867" s="154" t="s">
        <v>14704</v>
      </c>
      <c r="F1867" s="154" t="s">
        <v>14467</v>
      </c>
      <c r="G1867" s="154" t="s">
        <v>25763</v>
      </c>
      <c r="H1867" s="154" t="s">
        <v>8717</v>
      </c>
      <c r="I1867" s="154" t="s">
        <v>8718</v>
      </c>
      <c r="J1867" s="154" t="s">
        <v>8719</v>
      </c>
      <c r="K1867" s="154" t="s">
        <v>8718</v>
      </c>
      <c r="M1867" s="154" t="s">
        <v>25756</v>
      </c>
      <c r="N1867" s="154" t="s">
        <v>15434</v>
      </c>
      <c r="O1867" s="154" t="s">
        <v>14804</v>
      </c>
      <c r="P1867" s="154" t="s">
        <v>14795</v>
      </c>
      <c r="Q1867" s="154" t="s">
        <v>25757</v>
      </c>
      <c r="R1867" s="154" t="s">
        <v>19763</v>
      </c>
      <c r="S1867" s="154" t="s">
        <v>25758</v>
      </c>
      <c r="T1867" s="154" t="s">
        <v>14885</v>
      </c>
      <c r="U1867" s="154" t="s">
        <v>25759</v>
      </c>
      <c r="V1867" s="154" t="s">
        <v>8714</v>
      </c>
      <c r="W1867" s="154" t="s">
        <v>25760</v>
      </c>
      <c r="X1867" s="154" t="s">
        <v>25761</v>
      </c>
      <c r="Y1867" s="154">
        <v>0</v>
      </c>
      <c r="Z1867" s="154" t="s">
        <v>14745</v>
      </c>
      <c r="AA1867" s="154" t="s">
        <v>25762</v>
      </c>
      <c r="AB1867" s="154">
        <v>50</v>
      </c>
      <c r="AC1867" s="154" t="s">
        <v>14746</v>
      </c>
      <c r="AD1867" s="154">
        <v>31738586063000</v>
      </c>
      <c r="AE1867" s="154" t="s">
        <v>14746</v>
      </c>
      <c r="AF1867" s="154" t="s">
        <v>16903</v>
      </c>
    </row>
    <row r="1868" spans="1:32">
      <c r="A1868" s="154" t="s">
        <v>8720</v>
      </c>
      <c r="B1868" s="154" t="s">
        <v>16004</v>
      </c>
      <c r="C1868" s="154" t="s">
        <v>25755</v>
      </c>
      <c r="D1868" s="154" t="s">
        <v>8716</v>
      </c>
      <c r="E1868" s="154" t="s">
        <v>14704</v>
      </c>
      <c r="F1868" s="154" t="s">
        <v>14467</v>
      </c>
      <c r="G1868" s="154" t="s">
        <v>25763</v>
      </c>
      <c r="H1868" s="154" t="s">
        <v>8717</v>
      </c>
      <c r="I1868" s="154" t="s">
        <v>8718</v>
      </c>
      <c r="J1868" s="154" t="s">
        <v>8719</v>
      </c>
      <c r="K1868" s="154" t="s">
        <v>8718</v>
      </c>
      <c r="M1868" s="154" t="s">
        <v>25756</v>
      </c>
      <c r="N1868" s="154" t="s">
        <v>15434</v>
      </c>
      <c r="O1868" s="154" t="s">
        <v>14804</v>
      </c>
      <c r="P1868" s="154" t="s">
        <v>14795</v>
      </c>
      <c r="Q1868" s="154" t="s">
        <v>25757</v>
      </c>
      <c r="R1868" s="154" t="s">
        <v>19763</v>
      </c>
      <c r="S1868" s="154" t="s">
        <v>25758</v>
      </c>
      <c r="T1868" s="154" t="s">
        <v>14885</v>
      </c>
      <c r="U1868" s="154" t="s">
        <v>25759</v>
      </c>
      <c r="V1868" s="154" t="s">
        <v>8714</v>
      </c>
      <c r="W1868" s="154" t="s">
        <v>25760</v>
      </c>
      <c r="X1868" s="154" t="s">
        <v>25761</v>
      </c>
      <c r="Y1868" s="154">
        <v>0</v>
      </c>
      <c r="Z1868" s="154" t="s">
        <v>14745</v>
      </c>
      <c r="AA1868" s="154" t="s">
        <v>25762</v>
      </c>
      <c r="AB1868" s="154">
        <v>50</v>
      </c>
      <c r="AC1868" s="154" t="s">
        <v>15226</v>
      </c>
      <c r="AD1868" s="154">
        <v>31738586063000</v>
      </c>
      <c r="AE1868" s="154" t="s">
        <v>14746</v>
      </c>
      <c r="AF1868" s="154" t="s">
        <v>16903</v>
      </c>
    </row>
    <row r="1869" spans="1:32">
      <c r="A1869" s="154" t="s">
        <v>10941</v>
      </c>
      <c r="B1869" s="154" t="s">
        <v>16004</v>
      </c>
      <c r="C1869" s="154" t="s">
        <v>10940</v>
      </c>
      <c r="D1869" s="154" t="s">
        <v>25764</v>
      </c>
      <c r="E1869" s="154" t="s">
        <v>14324</v>
      </c>
      <c r="F1869" s="154" t="s">
        <v>14437</v>
      </c>
      <c r="G1869" s="154" t="s">
        <v>25767</v>
      </c>
      <c r="H1869" s="154" t="s">
        <v>10943</v>
      </c>
      <c r="N1869" s="154" t="s">
        <v>14848</v>
      </c>
      <c r="O1869" s="154" t="s">
        <v>14804</v>
      </c>
      <c r="P1869" s="154" t="s">
        <v>14740</v>
      </c>
      <c r="Q1869" s="154" t="s">
        <v>25765</v>
      </c>
      <c r="R1869" s="154">
        <v>0</v>
      </c>
      <c r="S1869" s="154">
        <v>0</v>
      </c>
      <c r="T1869" s="154" t="s">
        <v>14797</v>
      </c>
      <c r="U1869" s="154">
        <v>5885121923</v>
      </c>
      <c r="V1869" s="154" t="s">
        <v>25766</v>
      </c>
      <c r="Z1869" s="154" t="s">
        <v>14745</v>
      </c>
      <c r="AC1869" s="154" t="s">
        <v>14746</v>
      </c>
      <c r="AE1869" s="154" t="s">
        <v>14747</v>
      </c>
      <c r="AF1869" s="154" t="s">
        <v>14748</v>
      </c>
    </row>
    <row r="1870" spans="1:32">
      <c r="A1870" s="154" t="s">
        <v>789</v>
      </c>
      <c r="B1870" s="154" t="s">
        <v>16004</v>
      </c>
      <c r="C1870" s="154" t="s">
        <v>788</v>
      </c>
      <c r="D1870" s="154" t="s">
        <v>790</v>
      </c>
      <c r="E1870" s="154" t="s">
        <v>6</v>
      </c>
      <c r="G1870" s="154" t="s">
        <v>14606</v>
      </c>
      <c r="M1870" s="154" t="s">
        <v>6</v>
      </c>
      <c r="N1870" s="154" t="s">
        <v>22304</v>
      </c>
      <c r="P1870" s="154" t="s">
        <v>14740</v>
      </c>
      <c r="Q1870" s="154" t="s">
        <v>25768</v>
      </c>
      <c r="T1870" s="154" t="s">
        <v>6</v>
      </c>
      <c r="U1870" s="154" t="s">
        <v>6</v>
      </c>
      <c r="V1870" s="154" t="s">
        <v>6</v>
      </c>
      <c r="AC1870" s="154" t="s">
        <v>14746</v>
      </c>
    </row>
    <row r="1871" spans="1:32">
      <c r="A1871" s="154" t="s">
        <v>2506</v>
      </c>
      <c r="B1871" s="154" t="s">
        <v>14307</v>
      </c>
      <c r="C1871" s="154" t="s">
        <v>2505</v>
      </c>
      <c r="D1871" s="154" t="s">
        <v>2507</v>
      </c>
      <c r="E1871" s="154" t="s">
        <v>14934</v>
      </c>
      <c r="G1871" s="154" t="s">
        <v>14606</v>
      </c>
      <c r="H1871" s="154" t="s">
        <v>2508</v>
      </c>
      <c r="J1871" s="154" t="s">
        <v>2509</v>
      </c>
      <c r="M1871" s="154" t="s">
        <v>25769</v>
      </c>
      <c r="N1871" s="154" t="s">
        <v>25770</v>
      </c>
      <c r="P1871" s="154" t="s">
        <v>14740</v>
      </c>
      <c r="Q1871" s="154" t="s">
        <v>25771</v>
      </c>
      <c r="AC1871" s="154" t="s">
        <v>14746</v>
      </c>
    </row>
    <row r="1872" spans="1:32">
      <c r="A1872" s="154" t="s">
        <v>16575</v>
      </c>
      <c r="B1872" s="154" t="s">
        <v>16004</v>
      </c>
      <c r="C1872" s="154" t="s">
        <v>16576</v>
      </c>
      <c r="D1872" s="154" t="s">
        <v>16577</v>
      </c>
      <c r="E1872" s="154" t="s">
        <v>14276</v>
      </c>
      <c r="F1872" s="154" t="s">
        <v>14397</v>
      </c>
      <c r="G1872" s="154" t="s">
        <v>16578</v>
      </c>
      <c r="H1872" s="154" t="s">
        <v>16579</v>
      </c>
      <c r="I1872" s="154" t="s">
        <v>16580</v>
      </c>
      <c r="K1872" s="154" t="s">
        <v>16580</v>
      </c>
      <c r="N1872" s="154" t="s">
        <v>15129</v>
      </c>
      <c r="O1872" s="154" t="s">
        <v>14794</v>
      </c>
      <c r="P1872" s="154" t="s">
        <v>14740</v>
      </c>
      <c r="Q1872" s="154" t="s">
        <v>16581</v>
      </c>
      <c r="R1872" s="154" t="s">
        <v>1453</v>
      </c>
      <c r="S1872" s="154" t="s">
        <v>1453</v>
      </c>
      <c r="T1872" s="154" t="s">
        <v>14797</v>
      </c>
      <c r="U1872" s="154">
        <v>8730192500</v>
      </c>
      <c r="V1872" s="154" t="s">
        <v>16583</v>
      </c>
      <c r="Z1872" s="154" t="s">
        <v>14745</v>
      </c>
      <c r="AC1872" s="154" t="s">
        <v>14746</v>
      </c>
      <c r="AD1872" s="154" t="s">
        <v>16584</v>
      </c>
      <c r="AE1872" s="154" t="s">
        <v>14747</v>
      </c>
      <c r="AF1872" s="154" t="s">
        <v>14748</v>
      </c>
    </row>
    <row r="1873" spans="1:32">
      <c r="A1873" s="154" t="s">
        <v>6817</v>
      </c>
      <c r="B1873" s="154" t="s">
        <v>16004</v>
      </c>
      <c r="C1873" s="154" t="s">
        <v>25772</v>
      </c>
      <c r="D1873" s="154" t="s">
        <v>6818</v>
      </c>
      <c r="E1873" s="154" t="s">
        <v>14689</v>
      </c>
      <c r="F1873" s="154" t="s">
        <v>16443</v>
      </c>
      <c r="G1873" s="154" t="s">
        <v>25779</v>
      </c>
      <c r="H1873" s="154">
        <v>5205476</v>
      </c>
      <c r="I1873" s="154" t="s">
        <v>6819</v>
      </c>
      <c r="J1873" s="154">
        <v>5204324</v>
      </c>
      <c r="K1873" s="154" t="s">
        <v>6819</v>
      </c>
      <c r="N1873" s="154" t="s">
        <v>15434</v>
      </c>
      <c r="O1873" s="154" t="s">
        <v>14804</v>
      </c>
      <c r="P1873" s="154" t="s">
        <v>14740</v>
      </c>
      <c r="Q1873" s="154" t="s">
        <v>25773</v>
      </c>
      <c r="R1873" s="154" t="s">
        <v>25774</v>
      </c>
      <c r="S1873" s="154" t="s">
        <v>25775</v>
      </c>
      <c r="T1873" s="154" t="s">
        <v>16456</v>
      </c>
      <c r="U1873" s="154" t="s">
        <v>25776</v>
      </c>
      <c r="V1873" s="154">
        <v>3040067210</v>
      </c>
      <c r="Z1873" s="154" t="s">
        <v>14745</v>
      </c>
      <c r="AC1873" s="154" t="s">
        <v>14746</v>
      </c>
      <c r="AD1873" s="154" t="s">
        <v>25777</v>
      </c>
      <c r="AE1873" s="154" t="s">
        <v>14746</v>
      </c>
      <c r="AF1873" s="154" t="s">
        <v>25778</v>
      </c>
    </row>
    <row r="1874" spans="1:32">
      <c r="A1874" s="154" t="s">
        <v>12576</v>
      </c>
      <c r="B1874" s="154" t="s">
        <v>16004</v>
      </c>
      <c r="C1874" s="154" t="s">
        <v>12575</v>
      </c>
      <c r="D1874" s="154" t="s">
        <v>12577</v>
      </c>
      <c r="E1874" s="154" t="s">
        <v>14324</v>
      </c>
      <c r="F1874" s="154" t="s">
        <v>14483</v>
      </c>
      <c r="G1874" s="154" t="s">
        <v>25782</v>
      </c>
      <c r="H1874" s="154" t="s">
        <v>12578</v>
      </c>
      <c r="N1874" s="154" t="s">
        <v>14848</v>
      </c>
      <c r="O1874" s="154" t="s">
        <v>14804</v>
      </c>
      <c r="P1874" s="154" t="s">
        <v>14740</v>
      </c>
      <c r="Q1874" s="154" t="s">
        <v>25780</v>
      </c>
      <c r="R1874" s="154">
        <v>0</v>
      </c>
      <c r="S1874" s="154">
        <v>0</v>
      </c>
      <c r="T1874" s="154" t="s">
        <v>14797</v>
      </c>
      <c r="U1874" s="154">
        <v>6980194521</v>
      </c>
      <c r="V1874" s="154" t="s">
        <v>25781</v>
      </c>
      <c r="Z1874" s="154" t="s">
        <v>14745</v>
      </c>
      <c r="AC1874" s="154" t="s">
        <v>14746</v>
      </c>
      <c r="AE1874" s="154" t="s">
        <v>14747</v>
      </c>
      <c r="AF1874" s="154" t="s">
        <v>14748</v>
      </c>
    </row>
    <row r="1875" spans="1:32">
      <c r="A1875" s="154" t="s">
        <v>8223</v>
      </c>
      <c r="B1875" s="154" t="s">
        <v>14735</v>
      </c>
      <c r="C1875" s="154" t="s">
        <v>25783</v>
      </c>
      <c r="D1875" s="154" t="s">
        <v>8224</v>
      </c>
      <c r="E1875" s="154" t="s">
        <v>14466</v>
      </c>
      <c r="F1875" s="154" t="s">
        <v>14686</v>
      </c>
      <c r="H1875" s="154">
        <v>8126020863</v>
      </c>
      <c r="N1875" s="154" t="s">
        <v>15041</v>
      </c>
      <c r="O1875" s="154" t="s">
        <v>14988</v>
      </c>
      <c r="P1875" s="154" t="s">
        <v>14740</v>
      </c>
      <c r="Q1875" s="154" t="s">
        <v>25784</v>
      </c>
      <c r="R1875" s="154">
        <v>0</v>
      </c>
      <c r="S1875" s="154">
        <v>0</v>
      </c>
      <c r="T1875" s="154" t="s">
        <v>14785</v>
      </c>
      <c r="U1875" s="154" t="s">
        <v>25785</v>
      </c>
      <c r="V1875" s="154" t="s">
        <v>25784</v>
      </c>
      <c r="Z1875" s="154" t="s">
        <v>14745</v>
      </c>
      <c r="AC1875" s="154" t="s">
        <v>14746</v>
      </c>
      <c r="AE1875" s="154" t="s">
        <v>15226</v>
      </c>
      <c r="AF1875" s="154" t="s">
        <v>14748</v>
      </c>
    </row>
    <row r="1876" spans="1:32">
      <c r="A1876" s="154" t="s">
        <v>1832</v>
      </c>
      <c r="B1876" s="154" t="s">
        <v>16004</v>
      </c>
      <c r="C1876" s="154" t="s">
        <v>1831</v>
      </c>
      <c r="D1876" s="154" t="s">
        <v>25787</v>
      </c>
      <c r="E1876" s="154" t="s">
        <v>6</v>
      </c>
      <c r="G1876" s="154" t="s">
        <v>14606</v>
      </c>
      <c r="H1876" s="154" t="s">
        <v>1834</v>
      </c>
      <c r="J1876" s="154" t="s">
        <v>1830</v>
      </c>
      <c r="L1876" s="154" t="s">
        <v>25786</v>
      </c>
      <c r="M1876" s="154" t="s">
        <v>25788</v>
      </c>
      <c r="N1876" s="154" t="s">
        <v>15927</v>
      </c>
      <c r="Q1876" s="154" t="s">
        <v>25789</v>
      </c>
      <c r="AC1876" s="154" t="s">
        <v>14746</v>
      </c>
    </row>
    <row r="1877" spans="1:32">
      <c r="A1877" s="154" t="s">
        <v>6236</v>
      </c>
      <c r="B1877" s="154" t="s">
        <v>16004</v>
      </c>
      <c r="C1877" s="154" t="s">
        <v>25790</v>
      </c>
      <c r="D1877" s="154" t="s">
        <v>6237</v>
      </c>
      <c r="E1877" s="154" t="s">
        <v>16838</v>
      </c>
      <c r="F1877" s="154" t="s">
        <v>16888</v>
      </c>
      <c r="G1877" s="154" t="s">
        <v>25796</v>
      </c>
      <c r="H1877" s="154" t="s">
        <v>6238</v>
      </c>
      <c r="I1877" s="154" t="s">
        <v>6239</v>
      </c>
      <c r="J1877" s="154" t="s">
        <v>6240</v>
      </c>
      <c r="K1877" s="154" t="s">
        <v>6239</v>
      </c>
      <c r="N1877" s="154" t="s">
        <v>14812</v>
      </c>
      <c r="O1877" s="154" t="s">
        <v>14804</v>
      </c>
      <c r="P1877" s="154" t="s">
        <v>14740</v>
      </c>
      <c r="Q1877" s="154" t="s">
        <v>25791</v>
      </c>
      <c r="R1877" s="154" t="s">
        <v>25791</v>
      </c>
      <c r="S1877" s="154" t="s">
        <v>25792</v>
      </c>
      <c r="T1877" s="154" t="s">
        <v>14785</v>
      </c>
      <c r="U1877" s="154" t="s">
        <v>25793</v>
      </c>
      <c r="V1877" s="154" t="s">
        <v>25794</v>
      </c>
      <c r="Z1877" s="154" t="s">
        <v>14745</v>
      </c>
      <c r="AC1877" s="154" t="s">
        <v>14746</v>
      </c>
      <c r="AD1877" s="154" t="s">
        <v>25795</v>
      </c>
      <c r="AE1877" s="154" t="s">
        <v>14746</v>
      </c>
      <c r="AF1877" s="154" t="s">
        <v>16903</v>
      </c>
    </row>
    <row r="1878" spans="1:32">
      <c r="A1878" s="154" t="s">
        <v>792</v>
      </c>
      <c r="B1878" s="154" t="s">
        <v>16004</v>
      </c>
      <c r="C1878" s="154" t="s">
        <v>791</v>
      </c>
      <c r="D1878" s="154" t="s">
        <v>793</v>
      </c>
      <c r="E1878" s="154" t="s">
        <v>6</v>
      </c>
      <c r="G1878" s="154" t="s">
        <v>14606</v>
      </c>
      <c r="H1878" s="154" t="s">
        <v>794</v>
      </c>
      <c r="J1878" s="154" t="s">
        <v>795</v>
      </c>
      <c r="M1878" s="154" t="s">
        <v>6</v>
      </c>
      <c r="N1878" s="154" t="s">
        <v>11834</v>
      </c>
      <c r="P1878" s="154" t="s">
        <v>14740</v>
      </c>
      <c r="Q1878" s="154" t="s">
        <v>25797</v>
      </c>
      <c r="T1878" s="154" t="s">
        <v>6</v>
      </c>
      <c r="U1878" s="154" t="s">
        <v>6</v>
      </c>
      <c r="V1878" s="154" t="s">
        <v>6</v>
      </c>
      <c r="AC1878" s="154" t="s">
        <v>14746</v>
      </c>
    </row>
    <row r="1879" spans="1:32">
      <c r="A1879" s="154" t="s">
        <v>797</v>
      </c>
      <c r="B1879" s="154" t="s">
        <v>16004</v>
      </c>
      <c r="C1879" s="154" t="s">
        <v>796</v>
      </c>
      <c r="D1879" s="154" t="s">
        <v>25798</v>
      </c>
      <c r="E1879" s="154" t="s">
        <v>6</v>
      </c>
      <c r="G1879" s="154" t="s">
        <v>14606</v>
      </c>
      <c r="H1879" s="154" t="s">
        <v>801</v>
      </c>
      <c r="J1879" s="154" t="s">
        <v>802</v>
      </c>
      <c r="M1879" s="154" t="s">
        <v>6</v>
      </c>
      <c r="N1879" s="154" t="s">
        <v>1182</v>
      </c>
      <c r="P1879" s="154" t="s">
        <v>14740</v>
      </c>
      <c r="Q1879" s="154" t="s">
        <v>25799</v>
      </c>
      <c r="T1879" s="154" t="s">
        <v>6</v>
      </c>
      <c r="U1879" s="154" t="s">
        <v>6</v>
      </c>
      <c r="V1879" s="154" t="s">
        <v>6</v>
      </c>
      <c r="AC1879" s="154" t="s">
        <v>14746</v>
      </c>
    </row>
    <row r="1880" spans="1:32">
      <c r="A1880" s="154" t="s">
        <v>18293</v>
      </c>
      <c r="B1880" s="154" t="s">
        <v>16004</v>
      </c>
      <c r="C1880" s="154" t="s">
        <v>25800</v>
      </c>
      <c r="D1880" s="154" t="s">
        <v>25802</v>
      </c>
      <c r="E1880" s="154" t="s">
        <v>14276</v>
      </c>
      <c r="F1880" s="154" t="s">
        <v>14397</v>
      </c>
      <c r="G1880" s="154" t="s">
        <v>25806</v>
      </c>
      <c r="H1880" s="154" t="s">
        <v>25801</v>
      </c>
      <c r="N1880" s="154" t="s">
        <v>14469</v>
      </c>
      <c r="O1880" s="154" t="s">
        <v>14804</v>
      </c>
      <c r="P1880" s="154" t="s">
        <v>14740</v>
      </c>
      <c r="Q1880" s="154" t="s">
        <v>25803</v>
      </c>
      <c r="R1880" s="154" t="s">
        <v>1453</v>
      </c>
      <c r="S1880" s="154" t="s">
        <v>1453</v>
      </c>
      <c r="T1880" s="154" t="s">
        <v>14862</v>
      </c>
      <c r="U1880" s="154" t="s">
        <v>25804</v>
      </c>
      <c r="V1880" s="154" t="s">
        <v>25805</v>
      </c>
      <c r="Z1880" s="154" t="s">
        <v>14745</v>
      </c>
      <c r="AC1880" s="154" t="s">
        <v>14746</v>
      </c>
      <c r="AE1880" s="154" t="s">
        <v>14747</v>
      </c>
      <c r="AF1880" s="154" t="s">
        <v>14748</v>
      </c>
    </row>
    <row r="1881" spans="1:32">
      <c r="A1881" s="154" t="s">
        <v>10156</v>
      </c>
      <c r="B1881" s="154" t="s">
        <v>14735</v>
      </c>
      <c r="C1881" s="154" t="s">
        <v>10155</v>
      </c>
      <c r="D1881" s="154" t="s">
        <v>10157</v>
      </c>
      <c r="E1881" s="154" t="s">
        <v>14324</v>
      </c>
      <c r="F1881" s="154" t="s">
        <v>14325</v>
      </c>
      <c r="G1881" s="154" t="s">
        <v>24918</v>
      </c>
      <c r="H1881" s="154" t="s">
        <v>10158</v>
      </c>
      <c r="M1881" s="154" t="s">
        <v>25807</v>
      </c>
      <c r="N1881" s="154" t="s">
        <v>15612</v>
      </c>
      <c r="O1881" s="154" t="s">
        <v>14794</v>
      </c>
      <c r="P1881" s="154" t="s">
        <v>14740</v>
      </c>
      <c r="Q1881" s="154" t="s">
        <v>25808</v>
      </c>
      <c r="R1881" s="154">
        <v>0</v>
      </c>
      <c r="S1881" s="154">
        <v>0</v>
      </c>
      <c r="T1881" s="154" t="s">
        <v>14797</v>
      </c>
      <c r="U1881" s="154">
        <v>1480857051</v>
      </c>
      <c r="V1881" s="154" t="s">
        <v>25809</v>
      </c>
      <c r="Z1881" s="154" t="s">
        <v>14745</v>
      </c>
      <c r="AC1881" s="154" t="s">
        <v>14746</v>
      </c>
      <c r="AE1881" s="154" t="s">
        <v>14747</v>
      </c>
      <c r="AF1881" s="154" t="s">
        <v>14748</v>
      </c>
    </row>
    <row r="1882" spans="1:32">
      <c r="A1882" s="154" t="s">
        <v>18294</v>
      </c>
      <c r="B1882" s="154" t="s">
        <v>16004</v>
      </c>
      <c r="C1882" s="154" t="s">
        <v>25810</v>
      </c>
      <c r="D1882" s="154" t="s">
        <v>25813</v>
      </c>
      <c r="E1882" s="154" t="s">
        <v>14466</v>
      </c>
      <c r="F1882" s="154" t="s">
        <v>15319</v>
      </c>
      <c r="G1882" s="154" t="s">
        <v>25819</v>
      </c>
      <c r="H1882" s="154" t="s">
        <v>25811</v>
      </c>
      <c r="I1882" s="154" t="s">
        <v>25812</v>
      </c>
      <c r="J1882" s="154" t="s">
        <v>1453</v>
      </c>
      <c r="K1882" s="154" t="s">
        <v>25812</v>
      </c>
      <c r="N1882" s="154" t="s">
        <v>25814</v>
      </c>
      <c r="O1882" s="154" t="s">
        <v>14951</v>
      </c>
      <c r="P1882" s="154" t="s">
        <v>14740</v>
      </c>
      <c r="Q1882" s="154" t="s">
        <v>25815</v>
      </c>
      <c r="R1882" s="154" t="s">
        <v>1453</v>
      </c>
      <c r="S1882" s="154" t="s">
        <v>25816</v>
      </c>
      <c r="T1882" s="154" t="s">
        <v>14907</v>
      </c>
      <c r="U1882" s="154">
        <v>7747743005</v>
      </c>
      <c r="V1882" s="154" t="s">
        <v>25817</v>
      </c>
      <c r="W1882" s="154">
        <v>8</v>
      </c>
      <c r="X1882" s="154">
        <v>2018</v>
      </c>
      <c r="Z1882" s="154" t="s">
        <v>14745</v>
      </c>
      <c r="AC1882" s="154" t="s">
        <v>14746</v>
      </c>
      <c r="AD1882" s="154" t="s">
        <v>25818</v>
      </c>
      <c r="AE1882" s="154" t="s">
        <v>14755</v>
      </c>
      <c r="AF1882" s="154" t="s">
        <v>14748</v>
      </c>
    </row>
    <row r="1883" spans="1:32">
      <c r="A1883" s="154" t="s">
        <v>11561</v>
      </c>
      <c r="B1883" s="154" t="s">
        <v>14307</v>
      </c>
      <c r="C1883" s="154" t="s">
        <v>7429</v>
      </c>
      <c r="D1883" s="154" t="s">
        <v>11562</v>
      </c>
      <c r="E1883" s="154" t="s">
        <v>14934</v>
      </c>
      <c r="F1883" s="154" t="s">
        <v>15155</v>
      </c>
      <c r="G1883" s="154" t="s">
        <v>15155</v>
      </c>
      <c r="H1883" s="154">
        <v>81397312986</v>
      </c>
      <c r="N1883" s="154" t="s">
        <v>18689</v>
      </c>
      <c r="O1883" s="154" t="s">
        <v>14988</v>
      </c>
      <c r="P1883" s="154" t="s">
        <v>14740</v>
      </c>
      <c r="Q1883" s="154" t="s">
        <v>25820</v>
      </c>
      <c r="R1883" s="154">
        <v>0</v>
      </c>
      <c r="S1883" s="154">
        <v>0</v>
      </c>
      <c r="T1883" s="154" t="s">
        <v>14850</v>
      </c>
      <c r="U1883" s="154">
        <v>352901031151530</v>
      </c>
      <c r="V1883" s="154" t="s">
        <v>7429</v>
      </c>
      <c r="Z1883" s="154" t="s">
        <v>14745</v>
      </c>
      <c r="AC1883" s="154" t="s">
        <v>14746</v>
      </c>
      <c r="AE1883" s="154" t="s">
        <v>14747</v>
      </c>
      <c r="AF1883" s="154" t="s">
        <v>14748</v>
      </c>
    </row>
    <row r="1884" spans="1:32">
      <c r="A1884" s="154" t="s">
        <v>7430</v>
      </c>
      <c r="B1884" s="154" t="s">
        <v>15303</v>
      </c>
      <c r="C1884" s="154" t="s">
        <v>25821</v>
      </c>
      <c r="D1884" s="154" t="s">
        <v>7431</v>
      </c>
      <c r="E1884" s="154" t="s">
        <v>15693</v>
      </c>
      <c r="F1884" s="154" t="s">
        <v>14410</v>
      </c>
      <c r="H1884" s="154" t="s">
        <v>7432</v>
      </c>
      <c r="N1884" s="154" t="s">
        <v>20872</v>
      </c>
      <c r="O1884" s="154" t="s">
        <v>15480</v>
      </c>
      <c r="P1884" s="154" t="s">
        <v>14740</v>
      </c>
      <c r="Q1884" s="154" t="s">
        <v>7429</v>
      </c>
      <c r="R1884" s="154">
        <v>0</v>
      </c>
      <c r="S1884" s="154">
        <v>0</v>
      </c>
      <c r="T1884" s="154" t="s">
        <v>25822</v>
      </c>
      <c r="U1884" s="154" t="s">
        <v>25823</v>
      </c>
      <c r="V1884" s="154" t="s">
        <v>25824</v>
      </c>
      <c r="Z1884" s="154" t="s">
        <v>14745</v>
      </c>
      <c r="AC1884" s="154" t="s">
        <v>14746</v>
      </c>
      <c r="AE1884" s="154" t="s">
        <v>15226</v>
      </c>
      <c r="AF1884" s="154" t="s">
        <v>14748</v>
      </c>
    </row>
    <row r="1885" spans="1:32">
      <c r="A1885" s="154" t="s">
        <v>10383</v>
      </c>
      <c r="B1885" s="154" t="s">
        <v>15303</v>
      </c>
      <c r="C1885" s="154" t="s">
        <v>10382</v>
      </c>
      <c r="D1885" s="154" t="s">
        <v>10384</v>
      </c>
      <c r="E1885" s="154" t="s">
        <v>14276</v>
      </c>
      <c r="F1885" s="154" t="s">
        <v>14325</v>
      </c>
      <c r="G1885" s="154" t="s">
        <v>20044</v>
      </c>
      <c r="H1885" s="154">
        <v>81517992510</v>
      </c>
      <c r="M1885" s="154" t="s">
        <v>25825</v>
      </c>
      <c r="N1885" s="154" t="s">
        <v>16853</v>
      </c>
      <c r="O1885" s="154" t="s">
        <v>14794</v>
      </c>
      <c r="P1885" s="154" t="s">
        <v>14740</v>
      </c>
      <c r="Q1885" s="154" t="s">
        <v>10382</v>
      </c>
      <c r="R1885" s="154">
        <v>0</v>
      </c>
      <c r="S1885" s="154">
        <v>0</v>
      </c>
      <c r="T1885" s="154" t="s">
        <v>14850</v>
      </c>
      <c r="U1885" s="154">
        <v>424901006412536</v>
      </c>
      <c r="V1885" s="154" t="s">
        <v>25826</v>
      </c>
      <c r="Z1885" s="154" t="s">
        <v>14745</v>
      </c>
      <c r="AC1885" s="154" t="s">
        <v>14746</v>
      </c>
      <c r="AE1885" s="154" t="s">
        <v>14747</v>
      </c>
      <c r="AF1885" s="154" t="s">
        <v>14748</v>
      </c>
    </row>
    <row r="1886" spans="1:32">
      <c r="A1886" s="154" t="s">
        <v>11450</v>
      </c>
      <c r="B1886" s="154" t="s">
        <v>15303</v>
      </c>
      <c r="C1886" s="154" t="s">
        <v>10382</v>
      </c>
      <c r="D1886" s="154" t="s">
        <v>11451</v>
      </c>
      <c r="E1886" s="154" t="s">
        <v>15424</v>
      </c>
      <c r="F1886" s="154" t="s">
        <v>15782</v>
      </c>
      <c r="H1886" s="154">
        <v>0</v>
      </c>
      <c r="N1886" s="154" t="s">
        <v>15129</v>
      </c>
      <c r="O1886" s="154" t="s">
        <v>14794</v>
      </c>
      <c r="P1886" s="154" t="s">
        <v>14740</v>
      </c>
      <c r="Q1886" s="154" t="s">
        <v>25827</v>
      </c>
      <c r="R1886" s="154">
        <v>0</v>
      </c>
      <c r="S1886" s="154">
        <v>0</v>
      </c>
      <c r="T1886" s="154" t="s">
        <v>14850</v>
      </c>
      <c r="U1886" s="154">
        <v>801101002932537</v>
      </c>
      <c r="V1886" s="154" t="s">
        <v>25827</v>
      </c>
      <c r="Z1886" s="154" t="s">
        <v>14745</v>
      </c>
      <c r="AC1886" s="154" t="s">
        <v>14746</v>
      </c>
      <c r="AE1886" s="154" t="s">
        <v>14747</v>
      </c>
      <c r="AF1886" s="154" t="s">
        <v>14748</v>
      </c>
    </row>
    <row r="1887" spans="1:32">
      <c r="A1887" s="154" t="s">
        <v>9675</v>
      </c>
      <c r="B1887" s="154" t="s">
        <v>15303</v>
      </c>
      <c r="C1887" s="154" t="s">
        <v>25828</v>
      </c>
      <c r="D1887" s="154" t="s">
        <v>9676</v>
      </c>
      <c r="E1887" s="154" t="s">
        <v>14324</v>
      </c>
      <c r="F1887" s="154" t="s">
        <v>14500</v>
      </c>
      <c r="G1887" s="154" t="s">
        <v>25829</v>
      </c>
      <c r="H1887" s="154">
        <v>8117509247</v>
      </c>
      <c r="N1887" s="154" t="s">
        <v>14793</v>
      </c>
      <c r="O1887" s="154" t="s">
        <v>14794</v>
      </c>
      <c r="P1887" s="154" t="s">
        <v>14740</v>
      </c>
      <c r="Q1887" s="154" t="s">
        <v>9674</v>
      </c>
      <c r="R1887" s="154">
        <v>0</v>
      </c>
      <c r="S1887" s="154">
        <v>0</v>
      </c>
      <c r="T1887" s="154" t="s">
        <v>14797</v>
      </c>
      <c r="U1887" s="154">
        <v>8215174871</v>
      </c>
      <c r="V1887" s="154" t="s">
        <v>9674</v>
      </c>
      <c r="Z1887" s="154" t="s">
        <v>14745</v>
      </c>
      <c r="AC1887" s="154" t="s">
        <v>14746</v>
      </c>
      <c r="AE1887" s="154" t="s">
        <v>15226</v>
      </c>
      <c r="AF1887" s="154" t="s">
        <v>14748</v>
      </c>
    </row>
    <row r="1888" spans="1:32">
      <c r="A1888" s="154" t="s">
        <v>9372</v>
      </c>
      <c r="B1888" s="154" t="s">
        <v>14307</v>
      </c>
      <c r="C1888" s="154" t="s">
        <v>25830</v>
      </c>
      <c r="D1888" s="154" t="s">
        <v>25832</v>
      </c>
      <c r="E1888" s="154" t="s">
        <v>14934</v>
      </c>
      <c r="F1888" s="154" t="s">
        <v>14935</v>
      </c>
      <c r="G1888" s="154" t="s">
        <v>25834</v>
      </c>
      <c r="H1888" s="154" t="s">
        <v>25831</v>
      </c>
      <c r="I1888" s="154">
        <v>0</v>
      </c>
      <c r="J1888" s="154">
        <v>0</v>
      </c>
      <c r="K1888" s="154">
        <v>0</v>
      </c>
      <c r="M1888" s="154" t="s">
        <v>25833</v>
      </c>
      <c r="N1888" s="154" t="s">
        <v>14910</v>
      </c>
      <c r="O1888" s="154" t="s">
        <v>14794</v>
      </c>
      <c r="P1888" s="154" t="s">
        <v>14740</v>
      </c>
      <c r="Q1888" s="154">
        <v>0</v>
      </c>
      <c r="R1888" s="154">
        <v>0</v>
      </c>
      <c r="S1888" s="154">
        <v>0</v>
      </c>
      <c r="T1888" s="154" t="s">
        <v>19121</v>
      </c>
      <c r="U1888" s="154">
        <v>704814814100</v>
      </c>
      <c r="V1888" s="154" t="s">
        <v>9371</v>
      </c>
      <c r="W1888" s="154">
        <v>0</v>
      </c>
      <c r="X1888" s="154">
        <v>0</v>
      </c>
      <c r="Y1888" s="154">
        <v>0</v>
      </c>
      <c r="Z1888" s="154" t="s">
        <v>14745</v>
      </c>
      <c r="AA1888" s="154">
        <v>0</v>
      </c>
      <c r="AB1888" s="154">
        <v>0</v>
      </c>
      <c r="AC1888" s="154" t="s">
        <v>14746</v>
      </c>
      <c r="AE1888" s="154" t="s">
        <v>15226</v>
      </c>
      <c r="AF1888" s="154" t="s">
        <v>14748</v>
      </c>
    </row>
    <row r="1889" spans="1:32">
      <c r="A1889" s="154" t="s">
        <v>9924</v>
      </c>
      <c r="B1889" s="154" t="s">
        <v>15303</v>
      </c>
      <c r="C1889" s="154" t="s">
        <v>25835</v>
      </c>
      <c r="D1889" s="154" t="s">
        <v>9925</v>
      </c>
      <c r="E1889" s="154" t="s">
        <v>14466</v>
      </c>
      <c r="F1889" s="154" t="s">
        <v>19067</v>
      </c>
      <c r="G1889" s="154" t="s">
        <v>25837</v>
      </c>
      <c r="H1889" s="154" t="s">
        <v>9926</v>
      </c>
      <c r="N1889" s="154" t="s">
        <v>14910</v>
      </c>
      <c r="O1889" s="154" t="s">
        <v>14794</v>
      </c>
      <c r="P1889" s="154" t="s">
        <v>14740</v>
      </c>
      <c r="Q1889" s="154" t="s">
        <v>25836</v>
      </c>
      <c r="R1889" s="154">
        <v>0</v>
      </c>
      <c r="S1889" s="154">
        <v>0</v>
      </c>
      <c r="T1889" s="154" t="s">
        <v>14785</v>
      </c>
      <c r="U1889" s="154">
        <v>1300014368131</v>
      </c>
      <c r="V1889" s="154" t="s">
        <v>9923</v>
      </c>
      <c r="Z1889" s="154" t="s">
        <v>14745</v>
      </c>
      <c r="AC1889" s="154" t="s">
        <v>14746</v>
      </c>
      <c r="AE1889" s="154" t="s">
        <v>15226</v>
      </c>
      <c r="AF1889" s="154" t="s">
        <v>14748</v>
      </c>
    </row>
    <row r="1890" spans="1:32">
      <c r="A1890" s="154" t="s">
        <v>13232</v>
      </c>
      <c r="B1890" s="154" t="s">
        <v>16004</v>
      </c>
      <c r="C1890" s="154" t="s">
        <v>13231</v>
      </c>
      <c r="D1890" s="154" t="s">
        <v>13233</v>
      </c>
      <c r="E1890" s="154" t="s">
        <v>15362</v>
      </c>
      <c r="F1890" s="154" t="s">
        <v>18771</v>
      </c>
      <c r="G1890" s="154" t="s">
        <v>25839</v>
      </c>
      <c r="H1890" s="154">
        <v>0</v>
      </c>
      <c r="N1890" s="154" t="s">
        <v>16881</v>
      </c>
      <c r="O1890" s="154" t="s">
        <v>14833</v>
      </c>
      <c r="P1890" s="154" t="s">
        <v>14740</v>
      </c>
      <c r="Q1890" s="154" t="s">
        <v>13231</v>
      </c>
      <c r="R1890" s="154">
        <v>0</v>
      </c>
      <c r="S1890" s="154">
        <v>0</v>
      </c>
      <c r="T1890" s="154" t="s">
        <v>14797</v>
      </c>
      <c r="U1890" s="154">
        <v>7125245005</v>
      </c>
      <c r="V1890" s="154" t="s">
        <v>25838</v>
      </c>
      <c r="Z1890" s="154" t="s">
        <v>14745</v>
      </c>
      <c r="AC1890" s="154" t="s">
        <v>14746</v>
      </c>
      <c r="AE1890" s="154" t="s">
        <v>14747</v>
      </c>
      <c r="AF1890" s="154" t="s">
        <v>14748</v>
      </c>
    </row>
    <row r="1891" spans="1:32">
      <c r="A1891" s="154" t="s">
        <v>9091</v>
      </c>
      <c r="B1891" s="154" t="s">
        <v>15303</v>
      </c>
      <c r="C1891" s="154" t="s">
        <v>25840</v>
      </c>
      <c r="D1891" s="154" t="s">
        <v>9092</v>
      </c>
      <c r="E1891" s="154" t="s">
        <v>14324</v>
      </c>
      <c r="F1891" s="154" t="s">
        <v>15155</v>
      </c>
      <c r="G1891" s="154" t="s">
        <v>25842</v>
      </c>
      <c r="H1891" s="154" t="s">
        <v>9093</v>
      </c>
      <c r="N1891" s="154" t="s">
        <v>15021</v>
      </c>
      <c r="O1891" s="154" t="s">
        <v>14794</v>
      </c>
      <c r="P1891" s="154" t="s">
        <v>14740</v>
      </c>
      <c r="Q1891" s="154" t="s">
        <v>25841</v>
      </c>
      <c r="R1891" s="154">
        <v>0</v>
      </c>
      <c r="S1891" s="154">
        <v>0</v>
      </c>
      <c r="T1891" s="154" t="s">
        <v>14742</v>
      </c>
      <c r="U1891" s="154">
        <v>1330014360416</v>
      </c>
      <c r="V1891" s="154" t="s">
        <v>9090</v>
      </c>
      <c r="Z1891" s="154" t="s">
        <v>14745</v>
      </c>
      <c r="AC1891" s="154" t="s">
        <v>14746</v>
      </c>
      <c r="AE1891" s="154" t="s">
        <v>15226</v>
      </c>
      <c r="AF1891" s="154" t="s">
        <v>14748</v>
      </c>
    </row>
    <row r="1892" spans="1:32">
      <c r="A1892" s="154" t="s">
        <v>1361</v>
      </c>
      <c r="B1892" s="154" t="s">
        <v>14307</v>
      </c>
      <c r="C1892" s="154" t="s">
        <v>25843</v>
      </c>
      <c r="D1892" s="154" t="s">
        <v>1362</v>
      </c>
      <c r="E1892" s="154" t="s">
        <v>14934</v>
      </c>
      <c r="F1892" s="154" t="s">
        <v>15222</v>
      </c>
      <c r="G1892" s="154" t="s">
        <v>14606</v>
      </c>
      <c r="H1892" s="154">
        <v>8159266293</v>
      </c>
      <c r="J1892" s="154">
        <v>81229422239</v>
      </c>
      <c r="L1892" s="154" t="s">
        <v>25844</v>
      </c>
      <c r="N1892" s="154" t="s">
        <v>25845</v>
      </c>
      <c r="P1892" s="154" t="s">
        <v>14740</v>
      </c>
      <c r="Q1892" s="154" t="s">
        <v>1360</v>
      </c>
      <c r="T1892" s="154" t="s">
        <v>14850</v>
      </c>
      <c r="U1892" s="154" t="s">
        <v>25846</v>
      </c>
      <c r="V1892" s="154" t="s">
        <v>1360</v>
      </c>
      <c r="AC1892" s="154" t="s">
        <v>15226</v>
      </c>
    </row>
    <row r="1893" spans="1:32">
      <c r="A1893" s="154" t="s">
        <v>15145</v>
      </c>
      <c r="B1893" s="154" t="s">
        <v>14307</v>
      </c>
      <c r="C1893" s="154" t="s">
        <v>15146</v>
      </c>
      <c r="D1893" s="154" t="s">
        <v>15147</v>
      </c>
      <c r="E1893" s="154" t="s">
        <v>14934</v>
      </c>
      <c r="F1893" s="154" t="s">
        <v>14935</v>
      </c>
      <c r="G1893" s="154" t="s">
        <v>15148</v>
      </c>
      <c r="H1893" s="154" t="s">
        <v>15149</v>
      </c>
      <c r="N1893" s="154" t="s">
        <v>14819</v>
      </c>
      <c r="O1893" s="154" t="s">
        <v>14820</v>
      </c>
      <c r="P1893" s="154" t="s">
        <v>14740</v>
      </c>
      <c r="Q1893" s="154" t="s">
        <v>15146</v>
      </c>
      <c r="R1893" s="154" t="s">
        <v>1453</v>
      </c>
      <c r="S1893" s="154" t="s">
        <v>1453</v>
      </c>
      <c r="T1893" s="154" t="s">
        <v>14900</v>
      </c>
      <c r="U1893" s="154" t="s">
        <v>15150</v>
      </c>
      <c r="V1893" s="154" t="s">
        <v>15151</v>
      </c>
      <c r="Z1893" s="154" t="s">
        <v>14745</v>
      </c>
      <c r="AC1893" s="154" t="s">
        <v>14746</v>
      </c>
      <c r="AE1893" s="154" t="s">
        <v>14747</v>
      </c>
      <c r="AF1893" s="154" t="s">
        <v>14748</v>
      </c>
    </row>
    <row r="1894" spans="1:32">
      <c r="A1894" s="154" t="s">
        <v>18295</v>
      </c>
      <c r="B1894" s="154" t="s">
        <v>15303</v>
      </c>
      <c r="C1894" s="154" t="s">
        <v>25847</v>
      </c>
      <c r="D1894" s="154" t="s">
        <v>25848</v>
      </c>
      <c r="E1894" s="154" t="s">
        <v>14466</v>
      </c>
      <c r="F1894" s="154" t="s">
        <v>14581</v>
      </c>
      <c r="G1894" s="154" t="s">
        <v>25849</v>
      </c>
      <c r="H1894" s="154">
        <v>0</v>
      </c>
      <c r="N1894" s="154" t="s">
        <v>14832</v>
      </c>
      <c r="O1894" s="154" t="s">
        <v>14833</v>
      </c>
      <c r="P1894" s="154" t="s">
        <v>14740</v>
      </c>
      <c r="Q1894" s="154" t="s">
        <v>25847</v>
      </c>
      <c r="R1894" s="154">
        <v>0</v>
      </c>
      <c r="S1894" s="154">
        <v>0</v>
      </c>
      <c r="T1894" s="154" t="s">
        <v>14797</v>
      </c>
      <c r="U1894" s="154">
        <v>1621186278</v>
      </c>
      <c r="V1894" s="154" t="s">
        <v>25847</v>
      </c>
      <c r="Z1894" s="154" t="s">
        <v>14745</v>
      </c>
      <c r="AC1894" s="154" t="s">
        <v>15226</v>
      </c>
      <c r="AE1894" s="154" t="s">
        <v>14747</v>
      </c>
      <c r="AF1894" s="154" t="s">
        <v>14748</v>
      </c>
    </row>
    <row r="1895" spans="1:32">
      <c r="A1895" s="154" t="s">
        <v>5457</v>
      </c>
      <c r="B1895" s="154" t="s">
        <v>14307</v>
      </c>
      <c r="C1895" s="154" t="s">
        <v>25850</v>
      </c>
      <c r="D1895" s="154" t="s">
        <v>5458</v>
      </c>
      <c r="E1895" s="154" t="s">
        <v>14934</v>
      </c>
      <c r="F1895" s="154" t="s">
        <v>14641</v>
      </c>
      <c r="H1895" s="154">
        <v>70229905</v>
      </c>
      <c r="N1895" s="154" t="s">
        <v>14803</v>
      </c>
      <c r="O1895" s="154" t="s">
        <v>14804</v>
      </c>
      <c r="P1895" s="154" t="s">
        <v>14740</v>
      </c>
      <c r="Q1895" s="154" t="s">
        <v>5456</v>
      </c>
      <c r="R1895" s="154">
        <v>0</v>
      </c>
      <c r="S1895" s="154">
        <v>0</v>
      </c>
      <c r="T1895" s="154" t="s">
        <v>25851</v>
      </c>
      <c r="U1895" s="154">
        <v>11480020026383</v>
      </c>
      <c r="V1895" s="154" t="s">
        <v>25852</v>
      </c>
      <c r="Z1895" s="154" t="s">
        <v>14745</v>
      </c>
      <c r="AC1895" s="154" t="s">
        <v>14746</v>
      </c>
      <c r="AE1895" s="154" t="s">
        <v>15226</v>
      </c>
      <c r="AF1895" s="154" t="s">
        <v>14748</v>
      </c>
    </row>
    <row r="1896" spans="1:32">
      <c r="A1896" s="154" t="s">
        <v>18296</v>
      </c>
      <c r="B1896" s="154" t="s">
        <v>15303</v>
      </c>
      <c r="C1896" s="154" t="s">
        <v>25853</v>
      </c>
      <c r="D1896" s="154" t="s">
        <v>25854</v>
      </c>
      <c r="E1896" s="154" t="s">
        <v>18770</v>
      </c>
      <c r="F1896" s="154" t="s">
        <v>18771</v>
      </c>
      <c r="G1896" s="154" t="s">
        <v>25856</v>
      </c>
      <c r="H1896" s="154" t="s">
        <v>13373</v>
      </c>
      <c r="N1896" s="154" t="s">
        <v>14832</v>
      </c>
      <c r="O1896" s="154" t="s">
        <v>14833</v>
      </c>
      <c r="P1896" s="154" t="s">
        <v>14740</v>
      </c>
      <c r="Q1896" s="154" t="s">
        <v>13085</v>
      </c>
      <c r="R1896" s="154">
        <v>0</v>
      </c>
      <c r="S1896" s="154">
        <v>0</v>
      </c>
      <c r="T1896" s="154" t="s">
        <v>14797</v>
      </c>
      <c r="U1896" s="154">
        <v>7125421539</v>
      </c>
      <c r="V1896" s="154" t="s">
        <v>13085</v>
      </c>
      <c r="Z1896" s="154" t="s">
        <v>14745</v>
      </c>
      <c r="AC1896" s="154" t="s">
        <v>14746</v>
      </c>
      <c r="AD1896" s="154" t="s">
        <v>25855</v>
      </c>
      <c r="AE1896" s="154" t="s">
        <v>14755</v>
      </c>
      <c r="AF1896" s="154" t="s">
        <v>14748</v>
      </c>
    </row>
    <row r="1897" spans="1:32">
      <c r="A1897" s="154" t="s">
        <v>8240</v>
      </c>
      <c r="B1897" s="154" t="s">
        <v>16004</v>
      </c>
      <c r="C1897" s="154" t="s">
        <v>25857</v>
      </c>
      <c r="D1897" s="154" t="s">
        <v>8238</v>
      </c>
      <c r="E1897" s="154" t="s">
        <v>17037</v>
      </c>
      <c r="F1897" s="154" t="s">
        <v>23691</v>
      </c>
      <c r="G1897" s="154">
        <v>0</v>
      </c>
      <c r="H1897" s="154" t="s">
        <v>8239</v>
      </c>
      <c r="I1897" s="154">
        <v>0</v>
      </c>
      <c r="J1897" s="154">
        <v>0</v>
      </c>
      <c r="K1897" s="154">
        <v>0</v>
      </c>
      <c r="N1897" s="154" t="s">
        <v>15711</v>
      </c>
      <c r="O1897" s="154" t="s">
        <v>14951</v>
      </c>
      <c r="P1897" s="154" t="s">
        <v>14740</v>
      </c>
      <c r="Q1897" s="154">
        <v>0</v>
      </c>
      <c r="R1897" s="154" t="s">
        <v>25858</v>
      </c>
      <c r="S1897" s="154">
        <v>0</v>
      </c>
      <c r="T1897" s="154" t="s">
        <v>25859</v>
      </c>
      <c r="U1897" s="154" t="s">
        <v>25860</v>
      </c>
      <c r="V1897" s="154" t="s">
        <v>19328</v>
      </c>
      <c r="W1897" s="154">
        <v>0</v>
      </c>
      <c r="X1897" s="154">
        <v>0</v>
      </c>
      <c r="Y1897" s="154">
        <v>0</v>
      </c>
      <c r="Z1897" s="154" t="s">
        <v>14745</v>
      </c>
      <c r="AB1897" s="154">
        <v>0</v>
      </c>
      <c r="AC1897" s="154" t="s">
        <v>14746</v>
      </c>
      <c r="AE1897" s="154" t="s">
        <v>15226</v>
      </c>
      <c r="AF1897" s="154" t="s">
        <v>14748</v>
      </c>
    </row>
    <row r="1898" spans="1:32">
      <c r="A1898" s="154" t="s">
        <v>18297</v>
      </c>
      <c r="B1898" s="154" t="s">
        <v>16004</v>
      </c>
      <c r="C1898" s="154" t="s">
        <v>25857</v>
      </c>
      <c r="D1898" s="154" t="s">
        <v>8238</v>
      </c>
      <c r="E1898" s="154" t="s">
        <v>17037</v>
      </c>
      <c r="F1898" s="154" t="s">
        <v>23691</v>
      </c>
      <c r="H1898" s="154" t="s">
        <v>8239</v>
      </c>
      <c r="I1898" s="154">
        <v>0</v>
      </c>
      <c r="J1898" s="154">
        <v>0</v>
      </c>
      <c r="K1898" s="154">
        <v>0</v>
      </c>
      <c r="N1898" s="154" t="s">
        <v>15711</v>
      </c>
      <c r="O1898" s="154" t="s">
        <v>14951</v>
      </c>
      <c r="P1898" s="154" t="s">
        <v>14795</v>
      </c>
      <c r="Q1898" s="154">
        <v>0</v>
      </c>
      <c r="R1898" s="154" t="s">
        <v>25858</v>
      </c>
      <c r="S1898" s="154">
        <v>0</v>
      </c>
      <c r="T1898" s="154">
        <v>0</v>
      </c>
      <c r="U1898" s="154">
        <v>0</v>
      </c>
      <c r="V1898" s="154">
        <v>0</v>
      </c>
      <c r="W1898" s="154">
        <v>0</v>
      </c>
      <c r="X1898" s="154">
        <v>0</v>
      </c>
      <c r="Y1898" s="154">
        <v>0</v>
      </c>
      <c r="Z1898" s="154" t="s">
        <v>14745</v>
      </c>
      <c r="AC1898" s="154" t="s">
        <v>15226</v>
      </c>
      <c r="AE1898" s="154" t="s">
        <v>15226</v>
      </c>
      <c r="AF1898" s="154" t="s">
        <v>14748</v>
      </c>
    </row>
    <row r="1899" spans="1:32">
      <c r="A1899" s="154" t="s">
        <v>15734</v>
      </c>
      <c r="B1899" s="154" t="s">
        <v>15303</v>
      </c>
      <c r="C1899" s="154" t="s">
        <v>15735</v>
      </c>
      <c r="D1899" s="154" t="s">
        <v>15736</v>
      </c>
      <c r="E1899" s="154" t="s">
        <v>14276</v>
      </c>
      <c r="F1899" s="154" t="s">
        <v>14325</v>
      </c>
      <c r="G1899" s="154" t="s">
        <v>15737</v>
      </c>
      <c r="H1899" s="154" t="s">
        <v>15738</v>
      </c>
      <c r="I1899" s="154" t="s">
        <v>1453</v>
      </c>
      <c r="J1899" s="154" t="s">
        <v>1453</v>
      </c>
      <c r="K1899" s="154" t="s">
        <v>1453</v>
      </c>
      <c r="M1899" s="154" t="s">
        <v>1453</v>
      </c>
      <c r="N1899" s="154" t="s">
        <v>14738</v>
      </c>
      <c r="O1899" s="154" t="s">
        <v>14739</v>
      </c>
      <c r="P1899" s="154" t="s">
        <v>14795</v>
      </c>
      <c r="Q1899" s="154" t="s">
        <v>15735</v>
      </c>
      <c r="R1899" s="154" t="s">
        <v>15739</v>
      </c>
      <c r="S1899" s="154" t="s">
        <v>1453</v>
      </c>
      <c r="T1899" s="154" t="s">
        <v>1453</v>
      </c>
      <c r="U1899" s="154" t="s">
        <v>1453</v>
      </c>
      <c r="V1899" s="154" t="s">
        <v>1453</v>
      </c>
      <c r="W1899" s="154" t="s">
        <v>1453</v>
      </c>
      <c r="X1899" s="154" t="s">
        <v>1453</v>
      </c>
      <c r="Y1899" s="154" t="s">
        <v>1453</v>
      </c>
      <c r="Z1899" s="154" t="s">
        <v>14745</v>
      </c>
      <c r="AA1899" s="154" t="s">
        <v>1453</v>
      </c>
      <c r="AB1899" s="154" t="s">
        <v>1453</v>
      </c>
      <c r="AC1899" s="154" t="s">
        <v>14746</v>
      </c>
      <c r="AE1899" s="154" t="s">
        <v>14747</v>
      </c>
      <c r="AF1899" s="154" t="s">
        <v>14748</v>
      </c>
    </row>
    <row r="1900" spans="1:32">
      <c r="A1900" s="154" t="s">
        <v>13029</v>
      </c>
      <c r="B1900" s="154" t="s">
        <v>15303</v>
      </c>
      <c r="C1900" s="154" t="s">
        <v>13028</v>
      </c>
      <c r="D1900" s="154" t="s">
        <v>13030</v>
      </c>
      <c r="E1900" s="154" t="s">
        <v>14934</v>
      </c>
      <c r="F1900" s="154" t="s">
        <v>20502</v>
      </c>
      <c r="G1900" s="154" t="s">
        <v>25862</v>
      </c>
      <c r="H1900" s="154" t="s">
        <v>13031</v>
      </c>
      <c r="N1900" s="154" t="s">
        <v>14832</v>
      </c>
      <c r="O1900" s="154" t="s">
        <v>14833</v>
      </c>
      <c r="P1900" s="154" t="s">
        <v>14740</v>
      </c>
      <c r="Q1900" s="154" t="s">
        <v>25861</v>
      </c>
      <c r="R1900" s="154">
        <v>0</v>
      </c>
      <c r="S1900" s="154">
        <v>0</v>
      </c>
      <c r="T1900" s="154" t="s">
        <v>14797</v>
      </c>
      <c r="U1900" s="154">
        <v>7125246800</v>
      </c>
      <c r="V1900" s="154" t="s">
        <v>22247</v>
      </c>
      <c r="Z1900" s="154" t="s">
        <v>14745</v>
      </c>
      <c r="AC1900" s="154" t="s">
        <v>14746</v>
      </c>
      <c r="AE1900" s="154" t="s">
        <v>14747</v>
      </c>
      <c r="AF1900" s="154" t="s">
        <v>14748</v>
      </c>
    </row>
    <row r="1901" spans="1:32">
      <c r="A1901" s="154" t="s">
        <v>13381</v>
      </c>
      <c r="B1901" s="154" t="s">
        <v>15303</v>
      </c>
      <c r="C1901" s="154" t="s">
        <v>13380</v>
      </c>
      <c r="D1901" s="154" t="s">
        <v>13382</v>
      </c>
      <c r="E1901" s="154" t="s">
        <v>14324</v>
      </c>
      <c r="F1901" s="154" t="s">
        <v>14500</v>
      </c>
      <c r="G1901" s="154" t="s">
        <v>25865</v>
      </c>
      <c r="H1901" s="154" t="s">
        <v>1453</v>
      </c>
      <c r="I1901" s="154" t="s">
        <v>1453</v>
      </c>
      <c r="J1901" s="154" t="s">
        <v>1453</v>
      </c>
      <c r="K1901" s="154" t="s">
        <v>1453</v>
      </c>
      <c r="M1901" s="154" t="s">
        <v>1453</v>
      </c>
      <c r="N1901" s="154" t="s">
        <v>14832</v>
      </c>
      <c r="O1901" s="154" t="s">
        <v>14833</v>
      </c>
      <c r="P1901" s="154" t="s">
        <v>14795</v>
      </c>
      <c r="Q1901" s="154" t="s">
        <v>13380</v>
      </c>
      <c r="R1901" s="154" t="s">
        <v>1453</v>
      </c>
      <c r="S1901" s="154" t="s">
        <v>1453</v>
      </c>
      <c r="T1901" s="154" t="s">
        <v>14797</v>
      </c>
      <c r="U1901" s="154">
        <v>7125423701</v>
      </c>
      <c r="V1901" s="154" t="s">
        <v>25863</v>
      </c>
      <c r="W1901" s="154" t="s">
        <v>1453</v>
      </c>
      <c r="X1901" s="154" t="s">
        <v>1453</v>
      </c>
      <c r="Y1901" s="154" t="s">
        <v>1453</v>
      </c>
      <c r="Z1901" s="154" t="s">
        <v>14745</v>
      </c>
      <c r="AA1901" s="154" t="s">
        <v>1453</v>
      </c>
      <c r="AB1901" s="154" t="s">
        <v>1453</v>
      </c>
      <c r="AC1901" s="154" t="s">
        <v>14746</v>
      </c>
      <c r="AD1901" s="154" t="s">
        <v>25864</v>
      </c>
      <c r="AE1901" s="154" t="s">
        <v>14755</v>
      </c>
      <c r="AF1901" s="154" t="s">
        <v>14748</v>
      </c>
    </row>
    <row r="1902" spans="1:32">
      <c r="A1902" s="154" t="s">
        <v>18298</v>
      </c>
      <c r="B1902" s="154" t="s">
        <v>16004</v>
      </c>
      <c r="C1902" s="154" t="s">
        <v>13370</v>
      </c>
      <c r="D1902" s="154" t="s">
        <v>13372</v>
      </c>
      <c r="E1902" s="154" t="s">
        <v>14276</v>
      </c>
      <c r="F1902" s="154" t="s">
        <v>14500</v>
      </c>
      <c r="H1902" s="154" t="s">
        <v>13373</v>
      </c>
      <c r="N1902" s="154" t="s">
        <v>14832</v>
      </c>
      <c r="O1902" s="154" t="s">
        <v>14833</v>
      </c>
      <c r="P1902" s="154" t="s">
        <v>14740</v>
      </c>
      <c r="Q1902" s="154" t="s">
        <v>25863</v>
      </c>
      <c r="R1902" s="154">
        <v>0</v>
      </c>
      <c r="S1902" s="154">
        <v>0</v>
      </c>
      <c r="T1902" s="154" t="s">
        <v>14797</v>
      </c>
      <c r="U1902" s="154">
        <v>7125423701</v>
      </c>
      <c r="V1902" s="154" t="s">
        <v>25863</v>
      </c>
      <c r="Z1902" s="154" t="s">
        <v>14745</v>
      </c>
      <c r="AC1902" s="154" t="s">
        <v>15226</v>
      </c>
      <c r="AD1902" s="154" t="s">
        <v>25864</v>
      </c>
      <c r="AE1902" s="154" t="s">
        <v>14755</v>
      </c>
      <c r="AF1902" s="154" t="s">
        <v>14748</v>
      </c>
    </row>
    <row r="1903" spans="1:32">
      <c r="A1903" s="154" t="s">
        <v>18299</v>
      </c>
      <c r="B1903" s="154" t="s">
        <v>15303</v>
      </c>
      <c r="C1903" s="154" t="s">
        <v>25866</v>
      </c>
      <c r="D1903" s="154" t="s">
        <v>25867</v>
      </c>
      <c r="E1903" s="154" t="s">
        <v>18770</v>
      </c>
      <c r="F1903" s="154" t="s">
        <v>18771</v>
      </c>
      <c r="G1903" s="154" t="s">
        <v>25868</v>
      </c>
      <c r="H1903" s="154">
        <v>0</v>
      </c>
      <c r="N1903" s="154" t="s">
        <v>16881</v>
      </c>
      <c r="O1903" s="154" t="s">
        <v>14833</v>
      </c>
      <c r="P1903" s="154" t="s">
        <v>14740</v>
      </c>
      <c r="Q1903" s="154" t="s">
        <v>25866</v>
      </c>
      <c r="R1903" s="154">
        <v>0</v>
      </c>
      <c r="S1903" s="154">
        <v>0</v>
      </c>
      <c r="T1903" s="154" t="s">
        <v>19075</v>
      </c>
      <c r="U1903" s="154">
        <v>101587533100</v>
      </c>
      <c r="V1903" s="154" t="s">
        <v>25866</v>
      </c>
      <c r="Z1903" s="154" t="s">
        <v>14745</v>
      </c>
      <c r="AC1903" s="154" t="s">
        <v>14746</v>
      </c>
      <c r="AE1903" s="154" t="s">
        <v>14747</v>
      </c>
      <c r="AF1903" s="154" t="s">
        <v>14748</v>
      </c>
    </row>
    <row r="1904" spans="1:32">
      <c r="A1904" s="154" t="s">
        <v>15740</v>
      </c>
      <c r="B1904" s="154" t="s">
        <v>15303</v>
      </c>
      <c r="C1904" s="154" t="s">
        <v>15741</v>
      </c>
      <c r="D1904" s="154" t="s">
        <v>15742</v>
      </c>
      <c r="E1904" s="154" t="s">
        <v>14333</v>
      </c>
      <c r="F1904" s="154" t="s">
        <v>14325</v>
      </c>
      <c r="G1904" s="154" t="s">
        <v>15743</v>
      </c>
      <c r="H1904" s="154">
        <v>81245850679</v>
      </c>
      <c r="I1904" s="154" t="s">
        <v>1453</v>
      </c>
      <c r="J1904" s="154" t="s">
        <v>1453</v>
      </c>
      <c r="K1904" s="154" t="s">
        <v>1453</v>
      </c>
      <c r="N1904" s="154" t="s">
        <v>14738</v>
      </c>
      <c r="O1904" s="154" t="s">
        <v>14739</v>
      </c>
      <c r="P1904" s="154" t="s">
        <v>14740</v>
      </c>
      <c r="Q1904" s="154" t="s">
        <v>15745</v>
      </c>
      <c r="R1904" s="154" t="s">
        <v>1453</v>
      </c>
      <c r="S1904" s="154" t="s">
        <v>1453</v>
      </c>
      <c r="T1904" s="154" t="s">
        <v>14869</v>
      </c>
      <c r="U1904" s="154">
        <v>493801007194530</v>
      </c>
      <c r="V1904" s="154" t="s">
        <v>15747</v>
      </c>
      <c r="W1904" s="154" t="s">
        <v>1453</v>
      </c>
      <c r="X1904" s="154" t="s">
        <v>1453</v>
      </c>
      <c r="Y1904" s="154" t="s">
        <v>1453</v>
      </c>
      <c r="Z1904" s="154" t="s">
        <v>14745</v>
      </c>
      <c r="AA1904" s="154" t="s">
        <v>1453</v>
      </c>
      <c r="AB1904" s="154" t="s">
        <v>1453</v>
      </c>
      <c r="AC1904" s="154" t="s">
        <v>14746</v>
      </c>
      <c r="AE1904" s="154" t="s">
        <v>14747</v>
      </c>
      <c r="AF1904" s="154" t="s">
        <v>14748</v>
      </c>
    </row>
    <row r="1905" spans="1:32">
      <c r="A1905" s="154" t="s">
        <v>15748</v>
      </c>
      <c r="B1905" s="154" t="s">
        <v>15303</v>
      </c>
      <c r="C1905" s="154" t="s">
        <v>15749</v>
      </c>
      <c r="D1905" s="154" t="s">
        <v>15750</v>
      </c>
      <c r="E1905" s="154" t="s">
        <v>14704</v>
      </c>
      <c r="F1905" s="154" t="s">
        <v>14667</v>
      </c>
      <c r="G1905" s="154" t="s">
        <v>15751</v>
      </c>
      <c r="H1905" s="154">
        <v>85348002680</v>
      </c>
      <c r="I1905" s="154" t="s">
        <v>1453</v>
      </c>
      <c r="J1905" s="154" t="s">
        <v>1453</v>
      </c>
      <c r="K1905" s="154" t="s">
        <v>1453</v>
      </c>
      <c r="N1905" s="154" t="s">
        <v>15401</v>
      </c>
      <c r="O1905" s="154" t="s">
        <v>14761</v>
      </c>
      <c r="P1905" s="154" t="s">
        <v>14740</v>
      </c>
      <c r="Q1905" s="154" t="s">
        <v>15753</v>
      </c>
      <c r="R1905" s="154" t="s">
        <v>1453</v>
      </c>
      <c r="S1905" s="154" t="s">
        <v>1453</v>
      </c>
      <c r="T1905" s="154" t="s">
        <v>1453</v>
      </c>
      <c r="U1905" s="154" t="s">
        <v>1453</v>
      </c>
      <c r="V1905" s="154" t="s">
        <v>1453</v>
      </c>
      <c r="W1905" s="154" t="s">
        <v>1453</v>
      </c>
      <c r="X1905" s="154" t="s">
        <v>1453</v>
      </c>
      <c r="Y1905" s="154" t="s">
        <v>1453</v>
      </c>
      <c r="Z1905" s="154" t="s">
        <v>14745</v>
      </c>
      <c r="AA1905" s="154" t="s">
        <v>1453</v>
      </c>
      <c r="AB1905" s="154" t="s">
        <v>1453</v>
      </c>
      <c r="AC1905" s="154" t="s">
        <v>14746</v>
      </c>
      <c r="AE1905" s="154" t="s">
        <v>14747</v>
      </c>
      <c r="AF1905" s="154" t="s">
        <v>14748</v>
      </c>
    </row>
    <row r="1906" spans="1:32">
      <c r="A1906" s="154" t="s">
        <v>4759</v>
      </c>
      <c r="B1906" s="154" t="s">
        <v>14305</v>
      </c>
      <c r="C1906" s="154" t="s">
        <v>25869</v>
      </c>
      <c r="D1906" s="154" t="s">
        <v>4760</v>
      </c>
      <c r="E1906" s="154" t="s">
        <v>14333</v>
      </c>
      <c r="F1906" s="154" t="s">
        <v>14325</v>
      </c>
      <c r="G1906" s="154" t="s">
        <v>14606</v>
      </c>
      <c r="H1906" s="154">
        <v>8804937</v>
      </c>
      <c r="I1906" s="154" t="s">
        <v>4761</v>
      </c>
      <c r="J1906" s="154">
        <v>88355921</v>
      </c>
      <c r="K1906" s="154" t="s">
        <v>4761</v>
      </c>
      <c r="L1906" s="154" t="s">
        <v>18789</v>
      </c>
      <c r="N1906" s="154" t="s">
        <v>15926</v>
      </c>
      <c r="P1906" s="154" t="s">
        <v>14740</v>
      </c>
      <c r="Q1906" s="154" t="s">
        <v>25870</v>
      </c>
      <c r="T1906" s="154" t="s">
        <v>14797</v>
      </c>
      <c r="U1906" s="154" t="s">
        <v>25870</v>
      </c>
      <c r="V1906" s="154">
        <v>662418399</v>
      </c>
      <c r="W1906" s="154" t="s">
        <v>204</v>
      </c>
      <c r="X1906" s="154" t="s">
        <v>204</v>
      </c>
      <c r="Y1906" s="154" t="s">
        <v>204</v>
      </c>
      <c r="Z1906" s="154" t="s">
        <v>14745</v>
      </c>
      <c r="AA1906" s="154" t="s">
        <v>204</v>
      </c>
      <c r="AB1906" s="154" t="s">
        <v>204</v>
      </c>
      <c r="AC1906" s="154" t="s">
        <v>14746</v>
      </c>
      <c r="AE1906" s="154" t="s">
        <v>15226</v>
      </c>
      <c r="AF1906" s="154" t="s">
        <v>14748</v>
      </c>
    </row>
    <row r="1907" spans="1:32">
      <c r="A1907" s="154" t="s">
        <v>18300</v>
      </c>
      <c r="B1907" s="154" t="s">
        <v>15303</v>
      </c>
      <c r="C1907" s="154" t="s">
        <v>25871</v>
      </c>
      <c r="D1907" s="154" t="s">
        <v>25872</v>
      </c>
      <c r="E1907" s="154" t="s">
        <v>14934</v>
      </c>
      <c r="F1907" s="154" t="s">
        <v>15078</v>
      </c>
      <c r="G1907" s="154" t="s">
        <v>25875</v>
      </c>
      <c r="H1907" s="154">
        <v>85290096569</v>
      </c>
      <c r="I1907" s="154" t="s">
        <v>1453</v>
      </c>
      <c r="J1907" s="154" t="s">
        <v>1453</v>
      </c>
      <c r="K1907" s="154" t="s">
        <v>1453</v>
      </c>
      <c r="M1907" s="154" t="s">
        <v>1453</v>
      </c>
      <c r="N1907" s="154" t="s">
        <v>22934</v>
      </c>
      <c r="O1907" s="154" t="s">
        <v>14892</v>
      </c>
      <c r="P1907" s="154" t="s">
        <v>25873</v>
      </c>
      <c r="Q1907" s="154" t="s">
        <v>25871</v>
      </c>
      <c r="R1907" s="154" t="s">
        <v>1453</v>
      </c>
      <c r="S1907" s="154" t="s">
        <v>1453</v>
      </c>
      <c r="T1907" s="154" t="s">
        <v>14850</v>
      </c>
      <c r="U1907" s="154">
        <v>582701005798500</v>
      </c>
      <c r="V1907" s="154" t="s">
        <v>25874</v>
      </c>
      <c r="W1907" s="154" t="s">
        <v>1453</v>
      </c>
      <c r="X1907" s="154" t="s">
        <v>1453</v>
      </c>
      <c r="Y1907" s="154" t="s">
        <v>1453</v>
      </c>
      <c r="Z1907" s="154" t="s">
        <v>14745</v>
      </c>
      <c r="AA1907" s="154" t="s">
        <v>1453</v>
      </c>
      <c r="AB1907" s="154" t="s">
        <v>1453</v>
      </c>
      <c r="AC1907" s="154" t="s">
        <v>14746</v>
      </c>
      <c r="AE1907" s="154" t="s">
        <v>14747</v>
      </c>
      <c r="AF1907" s="154" t="s">
        <v>14748</v>
      </c>
    </row>
    <row r="1908" spans="1:32">
      <c r="A1908" s="154" t="s">
        <v>6753</v>
      </c>
      <c r="B1908" s="154" t="s">
        <v>14305</v>
      </c>
      <c r="C1908" s="154" t="s">
        <v>25876</v>
      </c>
      <c r="D1908" s="154" t="s">
        <v>6754</v>
      </c>
      <c r="E1908" s="154" t="s">
        <v>14333</v>
      </c>
      <c r="F1908" s="154" t="s">
        <v>14325</v>
      </c>
      <c r="G1908" s="154" t="s">
        <v>25878</v>
      </c>
      <c r="H1908" s="154">
        <v>8128067968</v>
      </c>
      <c r="J1908" s="154">
        <v>8128067968</v>
      </c>
      <c r="N1908" s="154" t="s">
        <v>14905</v>
      </c>
      <c r="O1908" s="154" t="s">
        <v>14794</v>
      </c>
      <c r="P1908" s="154" t="s">
        <v>14740</v>
      </c>
      <c r="Q1908" s="154" t="s">
        <v>25877</v>
      </c>
      <c r="R1908" s="154" t="s">
        <v>25877</v>
      </c>
      <c r="S1908" s="154" t="s">
        <v>25877</v>
      </c>
      <c r="T1908" s="154" t="s">
        <v>14797</v>
      </c>
      <c r="U1908" s="154">
        <v>125005629472</v>
      </c>
      <c r="V1908" s="154" t="s">
        <v>25877</v>
      </c>
      <c r="Z1908" s="154" t="s">
        <v>14745</v>
      </c>
      <c r="AC1908" s="154" t="s">
        <v>14746</v>
      </c>
      <c r="AE1908" s="154" t="s">
        <v>15226</v>
      </c>
      <c r="AF1908" s="154" t="s">
        <v>14748</v>
      </c>
    </row>
    <row r="1909" spans="1:32">
      <c r="A1909" s="154" t="s">
        <v>9271</v>
      </c>
      <c r="B1909" s="154" t="s">
        <v>16004</v>
      </c>
      <c r="C1909" s="154" t="s">
        <v>25879</v>
      </c>
      <c r="D1909" s="154" t="s">
        <v>9272</v>
      </c>
      <c r="E1909" s="154" t="s">
        <v>14689</v>
      </c>
      <c r="F1909" s="154" t="s">
        <v>14690</v>
      </c>
      <c r="G1909" s="154" t="s">
        <v>25882</v>
      </c>
      <c r="H1909" s="154" t="s">
        <v>9273</v>
      </c>
      <c r="I1909" s="154" t="s">
        <v>9274</v>
      </c>
      <c r="J1909" s="154" t="s">
        <v>9275</v>
      </c>
      <c r="K1909" s="154" t="s">
        <v>9274</v>
      </c>
      <c r="N1909" s="154" t="s">
        <v>14883</v>
      </c>
      <c r="O1909" s="154" t="s">
        <v>14833</v>
      </c>
      <c r="P1909" s="154" t="s">
        <v>14740</v>
      </c>
      <c r="Q1909" s="154" t="s">
        <v>25880</v>
      </c>
      <c r="R1909" s="154">
        <v>0</v>
      </c>
      <c r="S1909" s="154">
        <v>0</v>
      </c>
      <c r="T1909" s="154" t="s">
        <v>14785</v>
      </c>
      <c r="U1909" s="154">
        <v>1630001011629</v>
      </c>
      <c r="V1909" s="154" t="s">
        <v>25881</v>
      </c>
      <c r="Z1909" s="154" t="s">
        <v>14745</v>
      </c>
      <c r="AC1909" s="154" t="s">
        <v>14746</v>
      </c>
      <c r="AE1909" s="154" t="s">
        <v>15226</v>
      </c>
      <c r="AF1909" s="154" t="s">
        <v>14748</v>
      </c>
    </row>
    <row r="1910" spans="1:32">
      <c r="A1910" s="154" t="s">
        <v>16585</v>
      </c>
      <c r="B1910" s="154" t="s">
        <v>16004</v>
      </c>
      <c r="C1910" s="154" t="s">
        <v>16586</v>
      </c>
      <c r="D1910" s="154" t="s">
        <v>16587</v>
      </c>
      <c r="E1910" s="154" t="s">
        <v>16255</v>
      </c>
      <c r="F1910" s="154" t="s">
        <v>16588</v>
      </c>
      <c r="G1910" s="154" t="s">
        <v>16589</v>
      </c>
      <c r="H1910" s="154">
        <v>8974123298</v>
      </c>
      <c r="I1910" s="154" t="s">
        <v>1453</v>
      </c>
      <c r="J1910" s="154" t="s">
        <v>1453</v>
      </c>
      <c r="K1910" s="154" t="s">
        <v>1453</v>
      </c>
      <c r="N1910" s="154" t="s">
        <v>15249</v>
      </c>
      <c r="O1910" s="154" t="s">
        <v>14794</v>
      </c>
      <c r="P1910" s="154" t="s">
        <v>14740</v>
      </c>
      <c r="Q1910" s="154" t="s">
        <v>16591</v>
      </c>
      <c r="R1910" s="154" t="s">
        <v>1453</v>
      </c>
      <c r="S1910" s="154" t="s">
        <v>1453</v>
      </c>
      <c r="T1910" s="154" t="s">
        <v>14797</v>
      </c>
      <c r="U1910" s="154">
        <v>5681156918</v>
      </c>
      <c r="V1910" s="154" t="s">
        <v>16586</v>
      </c>
      <c r="W1910" s="154">
        <v>25</v>
      </c>
      <c r="X1910" s="154">
        <v>2000</v>
      </c>
      <c r="Z1910" s="154" t="s">
        <v>14745</v>
      </c>
      <c r="AC1910" s="154" t="s">
        <v>14746</v>
      </c>
      <c r="AE1910" s="154" t="s">
        <v>14747</v>
      </c>
      <c r="AF1910" s="154" t="s">
        <v>14748</v>
      </c>
    </row>
    <row r="1911" spans="1:32">
      <c r="A1911" s="154" t="s">
        <v>18301</v>
      </c>
      <c r="B1911" s="154" t="s">
        <v>14735</v>
      </c>
      <c r="C1911" s="154" t="s">
        <v>14682</v>
      </c>
      <c r="D1911" s="154" t="s">
        <v>14881</v>
      </c>
      <c r="E1911" s="154" t="s">
        <v>14689</v>
      </c>
      <c r="F1911" s="154" t="s">
        <v>14690</v>
      </c>
      <c r="G1911" s="154" t="s">
        <v>14691</v>
      </c>
      <c r="H1911" s="154">
        <v>81295709029</v>
      </c>
      <c r="I1911" s="154" t="s">
        <v>1453</v>
      </c>
      <c r="J1911" s="154" t="s">
        <v>1453</v>
      </c>
      <c r="K1911" s="154" t="s">
        <v>1453</v>
      </c>
      <c r="N1911" s="154" t="s">
        <v>14883</v>
      </c>
      <c r="O1911" s="154" t="s">
        <v>14833</v>
      </c>
      <c r="P1911" s="154" t="s">
        <v>14740</v>
      </c>
      <c r="Q1911" s="154" t="s">
        <v>14884</v>
      </c>
      <c r="R1911" s="154" t="s">
        <v>1453</v>
      </c>
      <c r="S1911" s="154" t="s">
        <v>1453</v>
      </c>
      <c r="T1911" s="154" t="s">
        <v>14885</v>
      </c>
      <c r="U1911" s="154">
        <v>4921189723</v>
      </c>
      <c r="V1911" s="154" t="s">
        <v>14887</v>
      </c>
      <c r="W1911" s="154" t="s">
        <v>1453</v>
      </c>
      <c r="X1911" s="154" t="s">
        <v>1453</v>
      </c>
      <c r="Y1911" s="154" t="s">
        <v>1453</v>
      </c>
      <c r="Z1911" s="154" t="s">
        <v>14745</v>
      </c>
      <c r="AA1911" s="154" t="s">
        <v>1453</v>
      </c>
      <c r="AB1911" s="154" t="s">
        <v>1453</v>
      </c>
      <c r="AC1911" s="154" t="s">
        <v>14746</v>
      </c>
      <c r="AE1911" s="154" t="s">
        <v>14747</v>
      </c>
      <c r="AF1911" s="154" t="s">
        <v>14748</v>
      </c>
    </row>
    <row r="1912" spans="1:32">
      <c r="A1912" s="154" t="s">
        <v>18302</v>
      </c>
      <c r="B1912" s="154" t="s">
        <v>14735</v>
      </c>
      <c r="C1912" s="154" t="s">
        <v>14682</v>
      </c>
      <c r="D1912" s="154" t="s">
        <v>25884</v>
      </c>
      <c r="E1912" s="154" t="s">
        <v>14324</v>
      </c>
      <c r="F1912" s="154" t="s">
        <v>25887</v>
      </c>
      <c r="H1912" s="154" t="s">
        <v>25883</v>
      </c>
      <c r="N1912" s="154" t="s">
        <v>16881</v>
      </c>
      <c r="O1912" s="154" t="s">
        <v>14833</v>
      </c>
      <c r="P1912" s="154" t="s">
        <v>14740</v>
      </c>
      <c r="Q1912" s="154" t="s">
        <v>25885</v>
      </c>
      <c r="R1912" s="154" t="s">
        <v>1453</v>
      </c>
      <c r="S1912" s="154" t="s">
        <v>25885</v>
      </c>
      <c r="T1912" s="154" t="s">
        <v>14862</v>
      </c>
      <c r="U1912" s="154" t="s">
        <v>25886</v>
      </c>
      <c r="V1912" s="154" t="s">
        <v>14887</v>
      </c>
      <c r="Z1912" s="154" t="s">
        <v>14745</v>
      </c>
      <c r="AC1912" s="154" t="s">
        <v>14746</v>
      </c>
      <c r="AE1912" s="154" t="s">
        <v>14747</v>
      </c>
      <c r="AF1912" s="154" t="s">
        <v>14748</v>
      </c>
    </row>
    <row r="1913" spans="1:32">
      <c r="A1913" s="154" t="s">
        <v>18303</v>
      </c>
      <c r="B1913" s="154" t="s">
        <v>15303</v>
      </c>
      <c r="C1913" s="154" t="s">
        <v>25888</v>
      </c>
      <c r="D1913" s="154" t="s">
        <v>25892</v>
      </c>
      <c r="E1913" s="154" t="s">
        <v>14477</v>
      </c>
      <c r="F1913" s="154" t="s">
        <v>14397</v>
      </c>
      <c r="G1913" s="154" t="s">
        <v>25895</v>
      </c>
      <c r="H1913" s="154" t="s">
        <v>25889</v>
      </c>
      <c r="I1913" s="154" t="s">
        <v>25890</v>
      </c>
      <c r="J1913" s="154" t="s">
        <v>25891</v>
      </c>
      <c r="K1913" s="154" t="s">
        <v>25890</v>
      </c>
      <c r="M1913" s="154" t="s">
        <v>1453</v>
      </c>
      <c r="N1913" s="154" t="s">
        <v>14848</v>
      </c>
      <c r="O1913" s="154" t="s">
        <v>14804</v>
      </c>
      <c r="P1913" s="154" t="s">
        <v>25893</v>
      </c>
      <c r="Q1913" s="154" t="s">
        <v>25894</v>
      </c>
      <c r="R1913" s="154" t="s">
        <v>1453</v>
      </c>
      <c r="S1913" s="154" t="s">
        <v>1453</v>
      </c>
      <c r="T1913" s="154" t="s">
        <v>1453</v>
      </c>
      <c r="U1913" s="154" t="s">
        <v>1453</v>
      </c>
      <c r="V1913" s="154" t="s">
        <v>1453</v>
      </c>
      <c r="W1913" s="154" t="s">
        <v>1453</v>
      </c>
      <c r="X1913" s="154" t="s">
        <v>1453</v>
      </c>
      <c r="Y1913" s="154" t="s">
        <v>1453</v>
      </c>
      <c r="Z1913" s="154" t="s">
        <v>14745</v>
      </c>
      <c r="AC1913" s="154" t="s">
        <v>14746</v>
      </c>
      <c r="AE1913" s="154" t="s">
        <v>14747</v>
      </c>
      <c r="AF1913" s="154" t="s">
        <v>14748</v>
      </c>
    </row>
    <row r="1914" spans="1:32">
      <c r="A1914" s="154" t="s">
        <v>18304</v>
      </c>
      <c r="B1914" s="154" t="s">
        <v>15303</v>
      </c>
      <c r="C1914" s="154" t="s">
        <v>25896</v>
      </c>
      <c r="D1914" s="154" t="s">
        <v>25900</v>
      </c>
      <c r="E1914" s="154" t="s">
        <v>14689</v>
      </c>
      <c r="F1914" s="154" t="s">
        <v>14397</v>
      </c>
      <c r="G1914" s="154" t="s">
        <v>1453</v>
      </c>
      <c r="H1914" s="154" t="s">
        <v>25897</v>
      </c>
      <c r="I1914" s="154" t="s">
        <v>25898</v>
      </c>
      <c r="J1914" s="154" t="s">
        <v>25899</v>
      </c>
      <c r="K1914" s="154" t="s">
        <v>25898</v>
      </c>
      <c r="M1914" s="154" t="s">
        <v>1453</v>
      </c>
      <c r="N1914" s="154" t="s">
        <v>15434</v>
      </c>
      <c r="O1914" s="154" t="s">
        <v>14804</v>
      </c>
      <c r="P1914" s="154" t="s">
        <v>20570</v>
      </c>
      <c r="Q1914" s="154" t="s">
        <v>1453</v>
      </c>
      <c r="R1914" s="154" t="s">
        <v>1453</v>
      </c>
      <c r="S1914" s="154" t="s">
        <v>1453</v>
      </c>
      <c r="T1914" s="154" t="s">
        <v>1453</v>
      </c>
      <c r="U1914" s="154" t="s">
        <v>1453</v>
      </c>
      <c r="V1914" s="154" t="s">
        <v>1453</v>
      </c>
      <c r="W1914" s="154" t="s">
        <v>1453</v>
      </c>
      <c r="X1914" s="154" t="s">
        <v>1453</v>
      </c>
      <c r="Y1914" s="154" t="s">
        <v>1453</v>
      </c>
      <c r="Z1914" s="154" t="s">
        <v>14745</v>
      </c>
      <c r="AA1914" s="154" t="s">
        <v>1453</v>
      </c>
      <c r="AB1914" s="154" t="s">
        <v>1453</v>
      </c>
      <c r="AC1914" s="154" t="s">
        <v>14746</v>
      </c>
      <c r="AE1914" s="154" t="s">
        <v>14747</v>
      </c>
      <c r="AF1914" s="154" t="s">
        <v>14748</v>
      </c>
    </row>
    <row r="1915" spans="1:32">
      <c r="A1915" s="154" t="s">
        <v>5491</v>
      </c>
      <c r="B1915" s="154" t="s">
        <v>16004</v>
      </c>
      <c r="C1915" s="154" t="s">
        <v>25901</v>
      </c>
      <c r="D1915" s="154" t="s">
        <v>5492</v>
      </c>
      <c r="E1915" s="154" t="s">
        <v>14486</v>
      </c>
      <c r="F1915" s="154" t="s">
        <v>14486</v>
      </c>
      <c r="H1915" s="154" t="s">
        <v>5493</v>
      </c>
      <c r="I1915" s="154" t="s">
        <v>5494</v>
      </c>
      <c r="J1915" s="154" t="s">
        <v>5495</v>
      </c>
      <c r="K1915" s="154" t="s">
        <v>5494</v>
      </c>
      <c r="N1915" s="154" t="s">
        <v>19260</v>
      </c>
      <c r="O1915" s="154" t="s">
        <v>16231</v>
      </c>
      <c r="P1915" s="154" t="s">
        <v>14740</v>
      </c>
      <c r="Q1915" s="154" t="s">
        <v>25902</v>
      </c>
      <c r="R1915" s="154">
        <v>0</v>
      </c>
      <c r="S1915" s="154">
        <v>0</v>
      </c>
      <c r="T1915" s="154" t="s">
        <v>25903</v>
      </c>
      <c r="U1915" s="154">
        <v>1813013707</v>
      </c>
      <c r="V1915" s="154" t="s">
        <v>25904</v>
      </c>
      <c r="Z1915" s="154" t="s">
        <v>14745</v>
      </c>
      <c r="AC1915" s="154" t="s">
        <v>14746</v>
      </c>
      <c r="AE1915" s="154" t="s">
        <v>15226</v>
      </c>
      <c r="AF1915" s="154" t="s">
        <v>14748</v>
      </c>
    </row>
    <row r="1916" spans="1:32">
      <c r="A1916" s="154" t="s">
        <v>6497</v>
      </c>
      <c r="B1916" s="154" t="s">
        <v>15303</v>
      </c>
      <c r="C1916" s="154" t="s">
        <v>25905</v>
      </c>
      <c r="D1916" s="154" t="s">
        <v>25906</v>
      </c>
      <c r="E1916" s="154" t="s">
        <v>14324</v>
      </c>
      <c r="F1916" s="154" t="s">
        <v>15378</v>
      </c>
      <c r="G1916" s="154" t="s">
        <v>25910</v>
      </c>
      <c r="H1916" s="154" t="s">
        <v>6499</v>
      </c>
      <c r="I1916" s="154" t="s">
        <v>6500</v>
      </c>
      <c r="K1916" s="154" t="s">
        <v>6500</v>
      </c>
      <c r="N1916" s="154" t="s">
        <v>15434</v>
      </c>
      <c r="O1916" s="154" t="s">
        <v>14804</v>
      </c>
      <c r="P1916" s="154" t="s">
        <v>14740</v>
      </c>
      <c r="Q1916" s="154" t="s">
        <v>25907</v>
      </c>
      <c r="R1916" s="154" t="s">
        <v>4816</v>
      </c>
      <c r="S1916" s="154" t="s">
        <v>25907</v>
      </c>
      <c r="T1916" s="154" t="s">
        <v>25908</v>
      </c>
      <c r="U1916" s="154">
        <v>1240005141800</v>
      </c>
      <c r="V1916" s="154" t="s">
        <v>25909</v>
      </c>
      <c r="Z1916" s="154" t="s">
        <v>14745</v>
      </c>
      <c r="AC1916" s="154" t="s">
        <v>14746</v>
      </c>
      <c r="AE1916" s="154" t="s">
        <v>15226</v>
      </c>
      <c r="AF1916" s="154" t="s">
        <v>14748</v>
      </c>
    </row>
    <row r="1917" spans="1:32">
      <c r="A1917" s="154" t="s">
        <v>1814</v>
      </c>
      <c r="B1917" s="154" t="s">
        <v>14307</v>
      </c>
      <c r="C1917" s="154" t="s">
        <v>1813</v>
      </c>
      <c r="E1917" s="154" t="s">
        <v>6</v>
      </c>
      <c r="G1917" s="154" t="s">
        <v>14606</v>
      </c>
      <c r="H1917" s="154">
        <v>81319921872</v>
      </c>
      <c r="N1917" s="154" t="s">
        <v>495</v>
      </c>
      <c r="AC1917" s="154" t="s">
        <v>14746</v>
      </c>
    </row>
    <row r="1918" spans="1:32">
      <c r="A1918" s="154" t="s">
        <v>18305</v>
      </c>
      <c r="B1918" s="154" t="s">
        <v>14735</v>
      </c>
      <c r="C1918" s="154" t="s">
        <v>25911</v>
      </c>
      <c r="D1918" s="154" t="s">
        <v>25914</v>
      </c>
      <c r="E1918" s="154" t="s">
        <v>14704</v>
      </c>
      <c r="F1918" s="154" t="s">
        <v>16283</v>
      </c>
      <c r="H1918" s="154" t="s">
        <v>25912</v>
      </c>
      <c r="I1918" s="154" t="s">
        <v>25913</v>
      </c>
      <c r="J1918" s="154" t="s">
        <v>25912</v>
      </c>
      <c r="K1918" s="154" t="s">
        <v>25913</v>
      </c>
      <c r="N1918" s="154" t="s">
        <v>14812</v>
      </c>
      <c r="O1918" s="154" t="s">
        <v>14804</v>
      </c>
      <c r="P1918" s="154" t="s">
        <v>14740</v>
      </c>
      <c r="Q1918" s="154" t="s">
        <v>21308</v>
      </c>
      <c r="R1918" s="154" t="s">
        <v>9413</v>
      </c>
      <c r="S1918" s="154" t="s">
        <v>9413</v>
      </c>
      <c r="T1918" s="154" t="s">
        <v>14797</v>
      </c>
      <c r="U1918" s="154">
        <v>6900235044</v>
      </c>
      <c r="V1918" s="154" t="s">
        <v>25911</v>
      </c>
      <c r="Z1918" s="154" t="s">
        <v>14745</v>
      </c>
      <c r="AC1918" s="154" t="s">
        <v>14746</v>
      </c>
      <c r="AE1918" s="154" t="s">
        <v>14747</v>
      </c>
      <c r="AF1918" s="154" t="s">
        <v>14748</v>
      </c>
    </row>
    <row r="1919" spans="1:32">
      <c r="A1919" s="154" t="s">
        <v>3397</v>
      </c>
      <c r="B1919" s="154" t="s">
        <v>15303</v>
      </c>
      <c r="C1919" s="154" t="s">
        <v>25915</v>
      </c>
      <c r="D1919" s="154" t="s">
        <v>3398</v>
      </c>
      <c r="E1919" s="154" t="s">
        <v>14324</v>
      </c>
      <c r="G1919" s="154" t="s">
        <v>14606</v>
      </c>
      <c r="H1919" s="154" t="s">
        <v>3140</v>
      </c>
      <c r="I1919" s="154" t="s">
        <v>3140</v>
      </c>
      <c r="J1919" s="154" t="s">
        <v>3140</v>
      </c>
      <c r="K1919" s="154" t="s">
        <v>3140</v>
      </c>
      <c r="L1919" s="154" t="s">
        <v>25916</v>
      </c>
      <c r="N1919" s="154" t="s">
        <v>18958</v>
      </c>
      <c r="P1919" s="154" t="s">
        <v>14740</v>
      </c>
      <c r="Q1919" s="154" t="s">
        <v>3396</v>
      </c>
      <c r="T1919" s="154" t="s">
        <v>21784</v>
      </c>
      <c r="U1919" s="154" t="s">
        <v>21784</v>
      </c>
      <c r="V1919" s="154" t="s">
        <v>21784</v>
      </c>
      <c r="W1919" s="154">
        <v>0</v>
      </c>
      <c r="X1919" s="154">
        <v>0</v>
      </c>
      <c r="Y1919" s="154">
        <v>0</v>
      </c>
      <c r="Z1919" s="154" t="s">
        <v>14745</v>
      </c>
      <c r="AC1919" s="154" t="s">
        <v>14746</v>
      </c>
    </row>
    <row r="1920" spans="1:32">
      <c r="A1920" s="154" t="s">
        <v>10820</v>
      </c>
      <c r="B1920" s="154" t="s">
        <v>16004</v>
      </c>
      <c r="C1920" s="154" t="s">
        <v>10819</v>
      </c>
      <c r="D1920" s="154" t="s">
        <v>25917</v>
      </c>
      <c r="E1920" s="154" t="s">
        <v>19109</v>
      </c>
      <c r="F1920" s="154" t="s">
        <v>17153</v>
      </c>
      <c r="H1920" s="154">
        <v>87886662116</v>
      </c>
      <c r="N1920" s="154" t="s">
        <v>15434</v>
      </c>
      <c r="O1920" s="154" t="s">
        <v>14804</v>
      </c>
      <c r="P1920" s="154" t="s">
        <v>14740</v>
      </c>
      <c r="Q1920" s="154" t="s">
        <v>25918</v>
      </c>
      <c r="R1920" s="154">
        <v>0</v>
      </c>
      <c r="S1920" s="154">
        <v>0</v>
      </c>
      <c r="T1920" s="154" t="s">
        <v>14850</v>
      </c>
      <c r="U1920" s="154" t="s">
        <v>25919</v>
      </c>
      <c r="V1920" s="154" t="s">
        <v>25920</v>
      </c>
      <c r="Z1920" s="154" t="s">
        <v>14745</v>
      </c>
      <c r="AC1920" s="154" t="s">
        <v>14746</v>
      </c>
      <c r="AD1920" s="154">
        <v>31413768011000</v>
      </c>
      <c r="AE1920" s="154" t="s">
        <v>14755</v>
      </c>
      <c r="AF1920" s="154" t="s">
        <v>14748</v>
      </c>
    </row>
    <row r="1921" spans="1:32">
      <c r="A1921" s="154" t="s">
        <v>9974</v>
      </c>
      <c r="B1921" s="154" t="s">
        <v>14735</v>
      </c>
      <c r="C1921" s="154" t="s">
        <v>25921</v>
      </c>
      <c r="D1921" s="154" t="s">
        <v>9975</v>
      </c>
      <c r="E1921" s="154" t="s">
        <v>14333</v>
      </c>
      <c r="F1921" s="154" t="s">
        <v>14325</v>
      </c>
      <c r="G1921" s="154" t="s">
        <v>25924</v>
      </c>
      <c r="H1921" s="154">
        <v>818363868</v>
      </c>
      <c r="N1921" s="154" t="s">
        <v>24564</v>
      </c>
      <c r="O1921" s="154" t="s">
        <v>19177</v>
      </c>
      <c r="P1921" s="154" t="s">
        <v>14740</v>
      </c>
      <c r="Q1921" s="154" t="s">
        <v>25922</v>
      </c>
      <c r="R1921" s="154">
        <v>0</v>
      </c>
      <c r="S1921" s="154">
        <v>0</v>
      </c>
      <c r="T1921" s="154" t="s">
        <v>14850</v>
      </c>
      <c r="U1921" s="154">
        <v>207001000306300</v>
      </c>
      <c r="V1921" s="154" t="s">
        <v>25923</v>
      </c>
      <c r="Z1921" s="154" t="s">
        <v>14745</v>
      </c>
      <c r="AC1921" s="154" t="s">
        <v>14746</v>
      </c>
      <c r="AE1921" s="154" t="s">
        <v>15226</v>
      </c>
      <c r="AF1921" s="154" t="s">
        <v>14748</v>
      </c>
    </row>
    <row r="1922" spans="1:32">
      <c r="A1922" s="154" t="s">
        <v>10656</v>
      </c>
      <c r="B1922" s="154" t="s">
        <v>14305</v>
      </c>
      <c r="C1922" s="154" t="s">
        <v>10655</v>
      </c>
      <c r="D1922" s="154" t="s">
        <v>10657</v>
      </c>
      <c r="E1922" s="154" t="s">
        <v>14333</v>
      </c>
      <c r="F1922" s="154" t="s">
        <v>14401</v>
      </c>
      <c r="G1922" s="154" t="s">
        <v>25926</v>
      </c>
      <c r="H1922" s="154" t="s">
        <v>10658</v>
      </c>
      <c r="N1922" s="154" t="s">
        <v>15771</v>
      </c>
      <c r="O1922" s="154" t="s">
        <v>14988</v>
      </c>
      <c r="P1922" s="154" t="s">
        <v>14740</v>
      </c>
      <c r="Q1922" s="154" t="s">
        <v>25925</v>
      </c>
      <c r="R1922" s="154">
        <v>0</v>
      </c>
      <c r="S1922" s="154">
        <v>0</v>
      </c>
      <c r="T1922" s="154" t="s">
        <v>13230</v>
      </c>
      <c r="U1922" s="154">
        <v>0</v>
      </c>
      <c r="V1922" s="154" t="s">
        <v>13230</v>
      </c>
      <c r="Z1922" s="154" t="s">
        <v>14745</v>
      </c>
      <c r="AC1922" s="154" t="s">
        <v>14746</v>
      </c>
      <c r="AE1922" s="154" t="s">
        <v>14747</v>
      </c>
      <c r="AF1922" s="154" t="s">
        <v>14748</v>
      </c>
    </row>
    <row r="1923" spans="1:32">
      <c r="A1923" s="154" t="s">
        <v>10094</v>
      </c>
      <c r="B1923" s="154" t="s">
        <v>14305</v>
      </c>
      <c r="C1923" s="154" t="s">
        <v>25927</v>
      </c>
      <c r="D1923" s="154" t="s">
        <v>10095</v>
      </c>
      <c r="E1923" s="154" t="s">
        <v>14276</v>
      </c>
      <c r="F1923" s="154" t="s">
        <v>14397</v>
      </c>
      <c r="G1923" s="154" t="s">
        <v>25929</v>
      </c>
      <c r="H1923" s="154">
        <v>81219999890</v>
      </c>
      <c r="N1923" s="154" t="s">
        <v>14848</v>
      </c>
      <c r="O1923" s="154" t="s">
        <v>14804</v>
      </c>
      <c r="P1923" s="154" t="s">
        <v>14740</v>
      </c>
      <c r="Q1923" s="154" t="s">
        <v>18684</v>
      </c>
      <c r="R1923" s="154">
        <v>0</v>
      </c>
      <c r="S1923" s="154">
        <v>0</v>
      </c>
      <c r="T1923" s="154" t="s">
        <v>14797</v>
      </c>
      <c r="U1923" s="154">
        <v>5885855068</v>
      </c>
      <c r="V1923" s="154" t="s">
        <v>25928</v>
      </c>
      <c r="Z1923" s="154" t="s">
        <v>14745</v>
      </c>
      <c r="AC1923" s="154" t="s">
        <v>14746</v>
      </c>
      <c r="AE1923" s="154" t="s">
        <v>15226</v>
      </c>
      <c r="AF1923" s="154" t="s">
        <v>14748</v>
      </c>
    </row>
    <row r="1924" spans="1:32">
      <c r="A1924" s="154" t="s">
        <v>7205</v>
      </c>
      <c r="B1924" s="154" t="s">
        <v>14305</v>
      </c>
      <c r="C1924" s="154" t="s">
        <v>25930</v>
      </c>
      <c r="D1924" s="154" t="s">
        <v>7206</v>
      </c>
      <c r="E1924" s="154" t="s">
        <v>14333</v>
      </c>
      <c r="F1924" s="154" t="s">
        <v>14325</v>
      </c>
      <c r="H1924" s="154" t="s">
        <v>7207</v>
      </c>
      <c r="N1924" s="154" t="s">
        <v>14783</v>
      </c>
      <c r="O1924" s="154" t="s">
        <v>14739</v>
      </c>
      <c r="P1924" s="154" t="s">
        <v>14740</v>
      </c>
      <c r="Q1924" s="154" t="s">
        <v>25931</v>
      </c>
      <c r="R1924" s="154">
        <v>0</v>
      </c>
      <c r="S1924" s="154">
        <v>0</v>
      </c>
      <c r="T1924" s="154" t="s">
        <v>14907</v>
      </c>
      <c r="U1924" s="154">
        <v>102954644</v>
      </c>
      <c r="V1924" s="154" t="s">
        <v>25931</v>
      </c>
      <c r="Z1924" s="154" t="s">
        <v>14745</v>
      </c>
      <c r="AC1924" s="154" t="s">
        <v>14746</v>
      </c>
      <c r="AE1924" s="154" t="s">
        <v>15226</v>
      </c>
      <c r="AF1924" s="154" t="s">
        <v>14748</v>
      </c>
    </row>
    <row r="1925" spans="1:32">
      <c r="A1925" s="154" t="s">
        <v>9908</v>
      </c>
      <c r="B1925" s="154" t="s">
        <v>14735</v>
      </c>
      <c r="C1925" s="154" t="s">
        <v>25932</v>
      </c>
      <c r="D1925" s="154" t="s">
        <v>9909</v>
      </c>
      <c r="E1925" s="154" t="s">
        <v>14324</v>
      </c>
      <c r="F1925" s="154" t="s">
        <v>14403</v>
      </c>
      <c r="G1925" s="154" t="s">
        <v>25935</v>
      </c>
      <c r="H1925" s="154" t="s">
        <v>9910</v>
      </c>
      <c r="N1925" s="154" t="s">
        <v>15265</v>
      </c>
      <c r="O1925" s="154" t="s">
        <v>14794</v>
      </c>
      <c r="P1925" s="154" t="s">
        <v>14740</v>
      </c>
      <c r="Q1925" s="154" t="s">
        <v>25933</v>
      </c>
      <c r="R1925" s="154">
        <v>0</v>
      </c>
      <c r="S1925" s="154">
        <v>0</v>
      </c>
      <c r="T1925" s="154" t="s">
        <v>14797</v>
      </c>
      <c r="U1925" s="154">
        <v>278146434</v>
      </c>
      <c r="V1925" s="154" t="s">
        <v>25934</v>
      </c>
      <c r="Z1925" s="154" t="s">
        <v>14745</v>
      </c>
      <c r="AC1925" s="154" t="s">
        <v>14746</v>
      </c>
      <c r="AE1925" s="154" t="s">
        <v>15226</v>
      </c>
      <c r="AF1925" s="154" t="s">
        <v>14748</v>
      </c>
    </row>
    <row r="1926" spans="1:32">
      <c r="A1926" s="154" t="s">
        <v>13172</v>
      </c>
      <c r="B1926" s="154" t="s">
        <v>15303</v>
      </c>
      <c r="C1926" s="154" t="s">
        <v>13171</v>
      </c>
      <c r="D1926" s="154" t="s">
        <v>13173</v>
      </c>
      <c r="E1926" s="154" t="s">
        <v>15362</v>
      </c>
      <c r="F1926" s="154" t="s">
        <v>18767</v>
      </c>
      <c r="G1926" s="154" t="s">
        <v>25937</v>
      </c>
      <c r="H1926" s="154">
        <v>89687488254</v>
      </c>
      <c r="N1926" s="154" t="s">
        <v>14832</v>
      </c>
      <c r="O1926" s="154" t="s">
        <v>14833</v>
      </c>
      <c r="P1926" s="154" t="s">
        <v>14740</v>
      </c>
      <c r="Q1926" s="154" t="s">
        <v>25936</v>
      </c>
      <c r="R1926" s="154">
        <v>0</v>
      </c>
      <c r="S1926" s="154">
        <v>0</v>
      </c>
      <c r="T1926" s="154" t="s">
        <v>14907</v>
      </c>
      <c r="U1926" s="154">
        <v>354939106</v>
      </c>
      <c r="V1926" s="154" t="s">
        <v>13171</v>
      </c>
      <c r="Z1926" s="154" t="s">
        <v>14745</v>
      </c>
      <c r="AC1926" s="154" t="s">
        <v>14746</v>
      </c>
      <c r="AE1926" s="154" t="s">
        <v>14747</v>
      </c>
      <c r="AF1926" s="154" t="s">
        <v>14748</v>
      </c>
    </row>
    <row r="1927" spans="1:32">
      <c r="A1927" s="154" t="s">
        <v>2898</v>
      </c>
      <c r="B1927" s="154" t="s">
        <v>14307</v>
      </c>
      <c r="C1927" s="154" t="s">
        <v>25938</v>
      </c>
      <c r="D1927" s="154" t="s">
        <v>25939</v>
      </c>
      <c r="E1927" s="154" t="s">
        <v>14934</v>
      </c>
      <c r="G1927" s="154" t="s">
        <v>14606</v>
      </c>
      <c r="H1927" s="154" t="s">
        <v>2900</v>
      </c>
      <c r="M1927" s="154" t="s">
        <v>25940</v>
      </c>
      <c r="N1927" s="154" t="s">
        <v>15927</v>
      </c>
      <c r="P1927" s="154" t="s">
        <v>14795</v>
      </c>
      <c r="Q1927" s="154" t="s">
        <v>25941</v>
      </c>
      <c r="T1927" s="154" t="s">
        <v>1453</v>
      </c>
      <c r="U1927" s="154" t="s">
        <v>1453</v>
      </c>
      <c r="V1927" s="154" t="s">
        <v>1453</v>
      </c>
      <c r="AC1927" s="154" t="s">
        <v>14746</v>
      </c>
    </row>
    <row r="1928" spans="1:32">
      <c r="A1928" s="154" t="s">
        <v>15152</v>
      </c>
      <c r="B1928" s="154" t="s">
        <v>14307</v>
      </c>
      <c r="C1928" s="154" t="s">
        <v>15153</v>
      </c>
      <c r="D1928" s="154" t="s">
        <v>15154</v>
      </c>
      <c r="E1928" s="154" t="s">
        <v>14934</v>
      </c>
      <c r="F1928" s="154" t="s">
        <v>15155</v>
      </c>
      <c r="G1928" s="154" t="s">
        <v>15156</v>
      </c>
      <c r="H1928" s="154" t="s">
        <v>15157</v>
      </c>
      <c r="N1928" s="154" t="s">
        <v>14819</v>
      </c>
      <c r="O1928" s="154" t="s">
        <v>14820</v>
      </c>
      <c r="P1928" s="154" t="s">
        <v>14740</v>
      </c>
      <c r="Q1928" s="154" t="s">
        <v>15158</v>
      </c>
      <c r="R1928" s="154" t="s">
        <v>1453</v>
      </c>
      <c r="S1928" s="154" t="s">
        <v>1453</v>
      </c>
      <c r="T1928" s="154" t="s">
        <v>14839</v>
      </c>
      <c r="U1928" s="154">
        <v>457092720</v>
      </c>
      <c r="V1928" s="154" t="s">
        <v>15153</v>
      </c>
      <c r="Z1928" s="154" t="s">
        <v>14745</v>
      </c>
      <c r="AC1928" s="154" t="s">
        <v>14746</v>
      </c>
      <c r="AE1928" s="154" t="s">
        <v>14747</v>
      </c>
      <c r="AF1928" s="154" t="s">
        <v>14748</v>
      </c>
    </row>
    <row r="1929" spans="1:32">
      <c r="A1929" s="154" t="s">
        <v>2625</v>
      </c>
      <c r="B1929" s="154" t="s">
        <v>14307</v>
      </c>
      <c r="C1929" s="154" t="s">
        <v>25942</v>
      </c>
      <c r="D1929" s="154" t="s">
        <v>25944</v>
      </c>
      <c r="E1929" s="154" t="s">
        <v>14934</v>
      </c>
      <c r="G1929" s="154" t="s">
        <v>14606</v>
      </c>
      <c r="H1929" s="154" t="s">
        <v>2627</v>
      </c>
      <c r="L1929" s="154" t="s">
        <v>25943</v>
      </c>
      <c r="M1929" s="154" t="s">
        <v>2228</v>
      </c>
      <c r="N1929" s="154" t="s">
        <v>15927</v>
      </c>
      <c r="Q1929" s="154" t="s">
        <v>2624</v>
      </c>
      <c r="AC1929" s="154" t="s">
        <v>14746</v>
      </c>
    </row>
    <row r="1930" spans="1:32">
      <c r="A1930" s="154" t="s">
        <v>6396</v>
      </c>
      <c r="B1930" s="154" t="s">
        <v>14307</v>
      </c>
      <c r="C1930" s="154" t="s">
        <v>25945</v>
      </c>
      <c r="D1930" s="154" t="s">
        <v>25946</v>
      </c>
      <c r="E1930" s="154" t="s">
        <v>14934</v>
      </c>
      <c r="F1930" s="154" t="s">
        <v>18814</v>
      </c>
      <c r="H1930" s="154">
        <v>0</v>
      </c>
      <c r="N1930" s="154" t="s">
        <v>14910</v>
      </c>
      <c r="O1930" s="154" t="s">
        <v>14794</v>
      </c>
      <c r="P1930" s="154" t="s">
        <v>14740</v>
      </c>
      <c r="Q1930" s="154" t="s">
        <v>6395</v>
      </c>
      <c r="R1930" s="154">
        <v>0</v>
      </c>
      <c r="S1930" s="154">
        <v>0</v>
      </c>
      <c r="T1930" s="154" t="s">
        <v>6395</v>
      </c>
      <c r="U1930" s="154" t="s">
        <v>25947</v>
      </c>
      <c r="V1930" s="154" t="s">
        <v>25948</v>
      </c>
      <c r="Z1930" s="154" t="s">
        <v>14745</v>
      </c>
      <c r="AC1930" s="154" t="s">
        <v>14746</v>
      </c>
      <c r="AE1930" s="154" t="s">
        <v>15226</v>
      </c>
      <c r="AF1930" s="154" t="s">
        <v>14748</v>
      </c>
    </row>
    <row r="1931" spans="1:32">
      <c r="A1931" s="154" t="s">
        <v>3896</v>
      </c>
      <c r="B1931" s="154" t="s">
        <v>14307</v>
      </c>
      <c r="C1931" s="154" t="s">
        <v>25949</v>
      </c>
      <c r="D1931" s="154" t="s">
        <v>3897</v>
      </c>
      <c r="E1931" s="154" t="s">
        <v>14934</v>
      </c>
      <c r="G1931" s="154" t="s">
        <v>14606</v>
      </c>
      <c r="H1931" s="154">
        <v>81342648796</v>
      </c>
      <c r="I1931" s="154" t="s">
        <v>3898</v>
      </c>
      <c r="J1931" s="154">
        <v>81342648796</v>
      </c>
      <c r="K1931" s="154" t="s">
        <v>3898</v>
      </c>
      <c r="L1931" s="154" t="s">
        <v>25950</v>
      </c>
      <c r="N1931" s="154" t="s">
        <v>4140</v>
      </c>
      <c r="P1931" s="154" t="s">
        <v>14740</v>
      </c>
      <c r="Q1931" s="154" t="s">
        <v>25951</v>
      </c>
      <c r="T1931" s="154" t="s">
        <v>14907</v>
      </c>
      <c r="U1931" s="154">
        <v>65492848</v>
      </c>
      <c r="V1931" s="154" t="s">
        <v>3895</v>
      </c>
      <c r="Z1931" s="154" t="s">
        <v>14745</v>
      </c>
      <c r="AC1931" s="154" t="s">
        <v>14746</v>
      </c>
    </row>
    <row r="1932" spans="1:32">
      <c r="A1932" s="154" t="s">
        <v>18306</v>
      </c>
      <c r="B1932" s="154" t="s">
        <v>15303</v>
      </c>
      <c r="C1932" s="154" t="s">
        <v>25952</v>
      </c>
      <c r="D1932" s="154" t="s">
        <v>25954</v>
      </c>
      <c r="E1932" s="154" t="s">
        <v>14477</v>
      </c>
      <c r="F1932" s="154" t="s">
        <v>14397</v>
      </c>
      <c r="G1932" s="154" t="s">
        <v>1453</v>
      </c>
      <c r="H1932" s="154" t="s">
        <v>1453</v>
      </c>
      <c r="I1932" s="154" t="s">
        <v>25953</v>
      </c>
      <c r="J1932" s="154" t="s">
        <v>1453</v>
      </c>
      <c r="K1932" s="154" t="s">
        <v>25953</v>
      </c>
      <c r="N1932" s="154" t="s">
        <v>15434</v>
      </c>
      <c r="O1932" s="154" t="s">
        <v>14804</v>
      </c>
      <c r="P1932" s="154" t="s">
        <v>15621</v>
      </c>
      <c r="Q1932" s="154" t="s">
        <v>1453</v>
      </c>
      <c r="R1932" s="154" t="s">
        <v>1453</v>
      </c>
      <c r="S1932" s="154" t="s">
        <v>1453</v>
      </c>
      <c r="T1932" s="154" t="s">
        <v>1453</v>
      </c>
      <c r="U1932" s="154" t="s">
        <v>1453</v>
      </c>
      <c r="V1932" s="154" t="s">
        <v>1453</v>
      </c>
      <c r="W1932" s="154" t="s">
        <v>1453</v>
      </c>
      <c r="X1932" s="154" t="s">
        <v>1453</v>
      </c>
      <c r="Y1932" s="154" t="s">
        <v>1453</v>
      </c>
      <c r="Z1932" s="154" t="s">
        <v>14745</v>
      </c>
      <c r="AA1932" s="154" t="s">
        <v>1453</v>
      </c>
      <c r="AC1932" s="154" t="s">
        <v>14746</v>
      </c>
      <c r="AE1932" s="154" t="s">
        <v>14747</v>
      </c>
      <c r="AF1932" s="154" t="s">
        <v>14748</v>
      </c>
    </row>
    <row r="1933" spans="1:32">
      <c r="A1933" s="154" t="s">
        <v>10410</v>
      </c>
      <c r="B1933" s="154" t="s">
        <v>14307</v>
      </c>
      <c r="C1933" s="154" t="s">
        <v>10409</v>
      </c>
      <c r="D1933" s="154" t="s">
        <v>15160</v>
      </c>
      <c r="E1933" s="154" t="s">
        <v>14934</v>
      </c>
      <c r="F1933" s="154" t="s">
        <v>15078</v>
      </c>
      <c r="H1933" s="154">
        <v>81294435775</v>
      </c>
      <c r="M1933" s="154" t="s">
        <v>25955</v>
      </c>
      <c r="N1933" s="154" t="s">
        <v>14979</v>
      </c>
      <c r="O1933" s="154" t="s">
        <v>14794</v>
      </c>
      <c r="P1933" s="154" t="s">
        <v>14740</v>
      </c>
      <c r="Q1933" s="154" t="s">
        <v>10409</v>
      </c>
      <c r="R1933" s="154">
        <v>0</v>
      </c>
      <c r="S1933" s="154">
        <v>0</v>
      </c>
      <c r="T1933" s="154" t="s">
        <v>14850</v>
      </c>
      <c r="U1933" s="154">
        <v>377801015351531</v>
      </c>
      <c r="V1933" s="154" t="s">
        <v>15164</v>
      </c>
      <c r="Z1933" s="154" t="s">
        <v>14745</v>
      </c>
      <c r="AC1933" s="154" t="s">
        <v>14746</v>
      </c>
      <c r="AE1933" s="154" t="s">
        <v>14747</v>
      </c>
      <c r="AF1933" s="154" t="s">
        <v>14748</v>
      </c>
    </row>
    <row r="1934" spans="1:32">
      <c r="A1934" s="154" t="s">
        <v>6038</v>
      </c>
      <c r="B1934" s="154" t="s">
        <v>15303</v>
      </c>
      <c r="C1934" s="154" t="s">
        <v>25956</v>
      </c>
      <c r="D1934" s="154" t="s">
        <v>6039</v>
      </c>
      <c r="E1934" s="154" t="s">
        <v>14665</v>
      </c>
      <c r="F1934" s="154" t="s">
        <v>15378</v>
      </c>
      <c r="G1934" s="154" t="s">
        <v>25960</v>
      </c>
      <c r="H1934" s="154">
        <v>8121336142</v>
      </c>
      <c r="N1934" s="154" t="s">
        <v>15434</v>
      </c>
      <c r="O1934" s="154" t="s">
        <v>14804</v>
      </c>
      <c r="P1934" s="154" t="s">
        <v>14740</v>
      </c>
      <c r="Q1934" s="154" t="s">
        <v>25957</v>
      </c>
      <c r="R1934" s="154" t="s">
        <v>1453</v>
      </c>
      <c r="S1934" s="154" t="s">
        <v>1453</v>
      </c>
      <c r="T1934" s="154" t="s">
        <v>14797</v>
      </c>
      <c r="U1934" s="154" t="s">
        <v>25958</v>
      </c>
      <c r="V1934" s="154" t="s">
        <v>25959</v>
      </c>
      <c r="Z1934" s="154" t="s">
        <v>14745</v>
      </c>
      <c r="AC1934" s="154" t="s">
        <v>14746</v>
      </c>
      <c r="AE1934" s="154" t="s">
        <v>15226</v>
      </c>
      <c r="AF1934" s="154" t="s">
        <v>14748</v>
      </c>
    </row>
    <row r="1935" spans="1:32">
      <c r="A1935" s="154" t="s">
        <v>16595</v>
      </c>
      <c r="B1935" s="154" t="s">
        <v>16004</v>
      </c>
      <c r="C1935" s="154" t="s">
        <v>16596</v>
      </c>
      <c r="D1935" s="154" t="s">
        <v>16597</v>
      </c>
      <c r="E1935" s="154" t="s">
        <v>16141</v>
      </c>
      <c r="F1935" s="154" t="s">
        <v>16598</v>
      </c>
      <c r="G1935" s="154" t="s">
        <v>16599</v>
      </c>
      <c r="H1935" s="154" t="s">
        <v>16600</v>
      </c>
      <c r="I1935" s="154" t="s">
        <v>1453</v>
      </c>
      <c r="J1935" s="154" t="s">
        <v>1453</v>
      </c>
      <c r="K1935" s="154" t="s">
        <v>1453</v>
      </c>
      <c r="M1935" s="154" t="s">
        <v>16601</v>
      </c>
      <c r="N1935" s="154" t="s">
        <v>14803</v>
      </c>
      <c r="O1935" s="154" t="s">
        <v>14804</v>
      </c>
      <c r="P1935" s="154" t="s">
        <v>14740</v>
      </c>
      <c r="Q1935" s="154" t="s">
        <v>16602</v>
      </c>
      <c r="R1935" s="154" t="s">
        <v>1453</v>
      </c>
      <c r="S1935" s="154" t="s">
        <v>1453</v>
      </c>
      <c r="T1935" s="154" t="s">
        <v>14885</v>
      </c>
      <c r="U1935" s="154">
        <v>2301387051</v>
      </c>
      <c r="V1935" s="154" t="s">
        <v>16604</v>
      </c>
      <c r="W1935" s="154" t="s">
        <v>1453</v>
      </c>
      <c r="X1935" s="154" t="s">
        <v>1453</v>
      </c>
      <c r="Y1935" s="154" t="s">
        <v>1453</v>
      </c>
      <c r="Z1935" s="154" t="s">
        <v>14745</v>
      </c>
      <c r="AA1935" s="154" t="s">
        <v>1453</v>
      </c>
      <c r="AB1935" s="154" t="s">
        <v>1453</v>
      </c>
      <c r="AC1935" s="154" t="s">
        <v>14746</v>
      </c>
      <c r="AE1935" s="154" t="s">
        <v>14747</v>
      </c>
      <c r="AF1935" s="154" t="s">
        <v>14748</v>
      </c>
    </row>
    <row r="1936" spans="1:32">
      <c r="A1936" s="154" t="s">
        <v>15754</v>
      </c>
      <c r="B1936" s="154" t="s">
        <v>15303</v>
      </c>
      <c r="C1936" s="154" t="s">
        <v>15755</v>
      </c>
      <c r="D1936" s="154" t="s">
        <v>15756</v>
      </c>
      <c r="E1936" s="154" t="s">
        <v>14466</v>
      </c>
      <c r="F1936" s="154" t="s">
        <v>14686</v>
      </c>
      <c r="G1936" s="154" t="s">
        <v>15757</v>
      </c>
      <c r="H1936" s="154">
        <v>85217413909</v>
      </c>
      <c r="I1936" s="154" t="s">
        <v>1453</v>
      </c>
      <c r="J1936" s="154" t="s">
        <v>1453</v>
      </c>
      <c r="K1936" s="154" t="s">
        <v>1453</v>
      </c>
      <c r="N1936" s="154" t="s">
        <v>14905</v>
      </c>
      <c r="O1936" s="154" t="s">
        <v>14794</v>
      </c>
      <c r="P1936" s="154" t="s">
        <v>14740</v>
      </c>
      <c r="Q1936" s="154" t="s">
        <v>15755</v>
      </c>
      <c r="R1936" s="154" t="s">
        <v>1453</v>
      </c>
      <c r="S1936" s="154" t="s">
        <v>1453</v>
      </c>
      <c r="T1936" s="154" t="s">
        <v>14797</v>
      </c>
      <c r="U1936" s="154">
        <v>2311593767</v>
      </c>
      <c r="V1936" s="154" t="s">
        <v>15755</v>
      </c>
      <c r="W1936" s="154" t="s">
        <v>1453</v>
      </c>
      <c r="X1936" s="154" t="s">
        <v>1453</v>
      </c>
      <c r="Z1936" s="154" t="s">
        <v>14745</v>
      </c>
      <c r="AC1936" s="154" t="s">
        <v>14746</v>
      </c>
      <c r="AE1936" s="154" t="s">
        <v>14747</v>
      </c>
      <c r="AF1936" s="154" t="s">
        <v>14748</v>
      </c>
    </row>
    <row r="1937" spans="1:32">
      <c r="A1937" s="154" t="s">
        <v>2621</v>
      </c>
      <c r="B1937" s="154" t="s">
        <v>14307</v>
      </c>
      <c r="C1937" s="154" t="s">
        <v>25961</v>
      </c>
      <c r="D1937" s="154" t="s">
        <v>25963</v>
      </c>
      <c r="E1937" s="154" t="s">
        <v>14934</v>
      </c>
      <c r="G1937" s="154" t="s">
        <v>14606</v>
      </c>
      <c r="H1937" s="154" t="s">
        <v>2623</v>
      </c>
      <c r="L1937" s="154" t="s">
        <v>25962</v>
      </c>
      <c r="M1937" s="154" t="s">
        <v>25964</v>
      </c>
      <c r="N1937" s="154" t="s">
        <v>15927</v>
      </c>
      <c r="AC1937" s="154" t="s">
        <v>14746</v>
      </c>
    </row>
    <row r="1938" spans="1:32">
      <c r="A1938" s="154" t="s">
        <v>12606</v>
      </c>
      <c r="B1938" s="154" t="s">
        <v>14307</v>
      </c>
      <c r="C1938" s="154" t="s">
        <v>12605</v>
      </c>
      <c r="D1938" s="154" t="s">
        <v>12607</v>
      </c>
      <c r="E1938" s="154" t="s">
        <v>14934</v>
      </c>
      <c r="F1938" s="154" t="s">
        <v>15059</v>
      </c>
      <c r="H1938" s="154" t="s">
        <v>25965</v>
      </c>
      <c r="N1938" s="154" t="s">
        <v>18740</v>
      </c>
      <c r="O1938" s="154" t="s">
        <v>18741</v>
      </c>
      <c r="P1938" s="154" t="s">
        <v>16488</v>
      </c>
      <c r="Q1938" s="154" t="s">
        <v>25965</v>
      </c>
      <c r="R1938" s="154" t="s">
        <v>12605</v>
      </c>
      <c r="S1938" s="154" t="s">
        <v>12605</v>
      </c>
      <c r="T1938" s="154" t="s">
        <v>14907</v>
      </c>
      <c r="U1938" s="154">
        <v>864003984</v>
      </c>
      <c r="V1938" s="154" t="s">
        <v>12605</v>
      </c>
      <c r="Z1938" s="154" t="s">
        <v>14745</v>
      </c>
      <c r="AC1938" s="154" t="s">
        <v>14746</v>
      </c>
      <c r="AE1938" s="154" t="s">
        <v>14747</v>
      </c>
      <c r="AF1938" s="154" t="s">
        <v>14748</v>
      </c>
    </row>
    <row r="1939" spans="1:32">
      <c r="A1939" s="154" t="s">
        <v>5298</v>
      </c>
      <c r="B1939" s="154" t="s">
        <v>16004</v>
      </c>
      <c r="C1939" s="154" t="s">
        <v>25966</v>
      </c>
      <c r="D1939" s="154" t="s">
        <v>5299</v>
      </c>
      <c r="E1939" s="154" t="s">
        <v>14934</v>
      </c>
      <c r="F1939" s="154" t="s">
        <v>16094</v>
      </c>
      <c r="H1939" s="154" t="s">
        <v>5300</v>
      </c>
      <c r="N1939" s="154" t="s">
        <v>20872</v>
      </c>
      <c r="O1939" s="154" t="s">
        <v>15480</v>
      </c>
      <c r="P1939" s="154" t="s">
        <v>14740</v>
      </c>
      <c r="Q1939" s="154" t="s">
        <v>25967</v>
      </c>
      <c r="R1939" s="154">
        <v>0</v>
      </c>
      <c r="S1939" s="154">
        <v>0</v>
      </c>
      <c r="T1939" s="154" t="s">
        <v>14785</v>
      </c>
      <c r="U1939" s="154" t="s">
        <v>25968</v>
      </c>
      <c r="V1939" s="154" t="s">
        <v>25969</v>
      </c>
      <c r="Z1939" s="154" t="s">
        <v>14745</v>
      </c>
      <c r="AC1939" s="154" t="s">
        <v>14746</v>
      </c>
      <c r="AE1939" s="154" t="s">
        <v>15226</v>
      </c>
      <c r="AF1939" s="154" t="s">
        <v>14748</v>
      </c>
    </row>
    <row r="1940" spans="1:32">
      <c r="A1940" s="154" t="s">
        <v>4567</v>
      </c>
      <c r="B1940" s="154" t="s">
        <v>14307</v>
      </c>
      <c r="C1940" s="154" t="s">
        <v>25970</v>
      </c>
      <c r="D1940" s="154" t="s">
        <v>4568</v>
      </c>
      <c r="E1940" s="154" t="s">
        <v>14934</v>
      </c>
      <c r="F1940" s="154" t="s">
        <v>14935</v>
      </c>
      <c r="G1940" s="154" t="s">
        <v>14606</v>
      </c>
      <c r="H1940" s="154">
        <v>85355375278</v>
      </c>
      <c r="I1940" s="154" t="s">
        <v>1453</v>
      </c>
      <c r="J1940" s="154" t="s">
        <v>1453</v>
      </c>
      <c r="K1940" s="154" t="s">
        <v>1453</v>
      </c>
      <c r="L1940" s="154" t="s">
        <v>25971</v>
      </c>
      <c r="N1940" s="154" t="s">
        <v>14988</v>
      </c>
      <c r="P1940" s="154" t="s">
        <v>14795</v>
      </c>
      <c r="Q1940" s="154" t="s">
        <v>4566</v>
      </c>
      <c r="T1940" s="154" t="s">
        <v>16069</v>
      </c>
      <c r="U1940" s="154" t="s">
        <v>25972</v>
      </c>
      <c r="V1940" s="154" t="s">
        <v>25973</v>
      </c>
      <c r="W1940" s="154" t="s">
        <v>25974</v>
      </c>
      <c r="X1940" s="154">
        <v>2003</v>
      </c>
      <c r="Y1940" s="154" t="s">
        <v>1453</v>
      </c>
      <c r="Z1940" s="154" t="s">
        <v>14745</v>
      </c>
      <c r="AA1940" s="154" t="s">
        <v>1453</v>
      </c>
      <c r="AB1940" s="154" t="s">
        <v>1453</v>
      </c>
      <c r="AC1940" s="154" t="s">
        <v>14746</v>
      </c>
      <c r="AE1940" s="154" t="s">
        <v>15226</v>
      </c>
      <c r="AF1940" s="154" t="s">
        <v>14748</v>
      </c>
    </row>
    <row r="1941" spans="1:32">
      <c r="A1941" s="154" t="s">
        <v>1278</v>
      </c>
      <c r="B1941" s="154" t="s">
        <v>14307</v>
      </c>
      <c r="C1941" s="154" t="s">
        <v>1277</v>
      </c>
      <c r="E1941" s="154" t="s">
        <v>6</v>
      </c>
      <c r="G1941" s="154" t="s">
        <v>14606</v>
      </c>
      <c r="N1941" s="154" t="s">
        <v>25975</v>
      </c>
      <c r="P1941" s="154" t="s">
        <v>14740</v>
      </c>
      <c r="T1941" s="154" t="s">
        <v>6</v>
      </c>
      <c r="U1941" s="154" t="s">
        <v>6</v>
      </c>
      <c r="V1941" s="154" t="s">
        <v>6</v>
      </c>
      <c r="AC1941" s="154" t="s">
        <v>14746</v>
      </c>
    </row>
    <row r="1942" spans="1:32">
      <c r="A1942" s="154" t="s">
        <v>18307</v>
      </c>
      <c r="B1942" s="154" t="s">
        <v>16004</v>
      </c>
      <c r="C1942" s="154" t="s">
        <v>25976</v>
      </c>
      <c r="D1942" s="154" t="s">
        <v>25978</v>
      </c>
      <c r="E1942" s="154" t="s">
        <v>16141</v>
      </c>
      <c r="F1942" s="154" t="s">
        <v>14435</v>
      </c>
      <c r="G1942" s="154" t="s">
        <v>25981</v>
      </c>
      <c r="H1942" s="154" t="s">
        <v>25977</v>
      </c>
      <c r="N1942" s="154" t="s">
        <v>23840</v>
      </c>
      <c r="O1942" s="154" t="s">
        <v>23841</v>
      </c>
      <c r="P1942" s="154" t="s">
        <v>14740</v>
      </c>
      <c r="Q1942" s="154" t="s">
        <v>5848</v>
      </c>
      <c r="R1942" s="154" t="s">
        <v>1453</v>
      </c>
      <c r="S1942" s="154" t="s">
        <v>1453</v>
      </c>
      <c r="T1942" s="154" t="s">
        <v>14742</v>
      </c>
      <c r="U1942" s="154" t="s">
        <v>25979</v>
      </c>
      <c r="V1942" s="154" t="s">
        <v>25980</v>
      </c>
      <c r="Z1942" s="154" t="s">
        <v>14745</v>
      </c>
      <c r="AC1942" s="154" t="s">
        <v>14746</v>
      </c>
      <c r="AE1942" s="154" t="s">
        <v>14747</v>
      </c>
      <c r="AF1942" s="154" t="s">
        <v>14748</v>
      </c>
    </row>
    <row r="1943" spans="1:32">
      <c r="A1943" s="154" t="s">
        <v>10432</v>
      </c>
      <c r="B1943" s="154" t="s">
        <v>16004</v>
      </c>
      <c r="C1943" s="154" t="s">
        <v>10431</v>
      </c>
      <c r="D1943" s="154" t="s">
        <v>10433</v>
      </c>
      <c r="E1943" s="154" t="s">
        <v>14466</v>
      </c>
      <c r="F1943" s="154" t="s">
        <v>14667</v>
      </c>
      <c r="G1943" s="154" t="s">
        <v>16953</v>
      </c>
      <c r="H1943" s="154">
        <v>8131111855</v>
      </c>
      <c r="M1943" s="154" t="s">
        <v>25982</v>
      </c>
      <c r="N1943" s="154" t="s">
        <v>15249</v>
      </c>
      <c r="O1943" s="154" t="s">
        <v>14794</v>
      </c>
      <c r="P1943" s="154" t="s">
        <v>14795</v>
      </c>
      <c r="Q1943" s="154" t="s">
        <v>25983</v>
      </c>
      <c r="R1943" s="154">
        <v>0</v>
      </c>
      <c r="S1943" s="154" t="s">
        <v>25983</v>
      </c>
      <c r="T1943" s="154" t="s">
        <v>14785</v>
      </c>
      <c r="U1943" s="154">
        <v>1670001673465</v>
      </c>
      <c r="V1943" s="154" t="s">
        <v>25984</v>
      </c>
      <c r="Z1943" s="154" t="s">
        <v>14745</v>
      </c>
      <c r="AC1943" s="154" t="s">
        <v>14746</v>
      </c>
      <c r="AE1943" s="154" t="s">
        <v>14747</v>
      </c>
      <c r="AF1943" s="154" t="s">
        <v>14748</v>
      </c>
    </row>
    <row r="1944" spans="1:32">
      <c r="A1944" s="154" t="s">
        <v>18308</v>
      </c>
      <c r="B1944" s="154" t="s">
        <v>16004</v>
      </c>
      <c r="C1944" s="154" t="s">
        <v>25985</v>
      </c>
      <c r="D1944" s="154" t="s">
        <v>25987</v>
      </c>
      <c r="E1944" s="154" t="s">
        <v>14617</v>
      </c>
      <c r="F1944" s="154" t="s">
        <v>14618</v>
      </c>
      <c r="G1944" s="154" t="s">
        <v>25991</v>
      </c>
      <c r="H1944" s="154" t="s">
        <v>25986</v>
      </c>
      <c r="I1944" s="154" t="s">
        <v>1453</v>
      </c>
      <c r="J1944" s="154" t="s">
        <v>1453</v>
      </c>
      <c r="K1944" s="154" t="s">
        <v>1453</v>
      </c>
      <c r="N1944" s="154" t="s">
        <v>15000</v>
      </c>
      <c r="O1944" s="154" t="s">
        <v>14892</v>
      </c>
      <c r="P1944" s="154" t="s">
        <v>14740</v>
      </c>
      <c r="Q1944" s="154" t="s">
        <v>25988</v>
      </c>
      <c r="R1944" s="154" t="s">
        <v>1453</v>
      </c>
      <c r="S1944" s="154" t="s">
        <v>1453</v>
      </c>
      <c r="T1944" s="154" t="s">
        <v>15258</v>
      </c>
      <c r="U1944" s="154">
        <v>2816218292</v>
      </c>
      <c r="V1944" s="154" t="s">
        <v>25989</v>
      </c>
      <c r="W1944" s="154" t="s">
        <v>1453</v>
      </c>
      <c r="X1944" s="154" t="s">
        <v>1453</v>
      </c>
      <c r="Y1944" s="154" t="s">
        <v>1453</v>
      </c>
      <c r="Z1944" s="154" t="s">
        <v>14745</v>
      </c>
      <c r="AA1944" s="154" t="s">
        <v>1453</v>
      </c>
      <c r="AB1944" s="154" t="s">
        <v>1453</v>
      </c>
      <c r="AC1944" s="154" t="s">
        <v>14746</v>
      </c>
      <c r="AD1944" s="154" t="s">
        <v>25990</v>
      </c>
      <c r="AE1944" s="154" t="s">
        <v>14755</v>
      </c>
      <c r="AF1944" s="154" t="s">
        <v>14748</v>
      </c>
    </row>
    <row r="1945" spans="1:32">
      <c r="A1945" s="154" t="s">
        <v>18309</v>
      </c>
      <c r="B1945" s="154" t="s">
        <v>14307</v>
      </c>
      <c r="C1945" s="154" t="s">
        <v>25992</v>
      </c>
      <c r="D1945" s="154" t="s">
        <v>25993</v>
      </c>
      <c r="E1945" s="154" t="s">
        <v>14934</v>
      </c>
      <c r="F1945" s="154" t="s">
        <v>15059</v>
      </c>
      <c r="G1945" s="154" t="s">
        <v>25994</v>
      </c>
      <c r="H1945" s="154">
        <v>81802078243</v>
      </c>
      <c r="I1945" s="154" t="s">
        <v>1453</v>
      </c>
      <c r="J1945" s="154" t="s">
        <v>1453</v>
      </c>
      <c r="K1945" s="154" t="s">
        <v>1453</v>
      </c>
      <c r="N1945" s="154" t="s">
        <v>14905</v>
      </c>
      <c r="O1945" s="154" t="s">
        <v>14794</v>
      </c>
      <c r="P1945" s="154" t="s">
        <v>14740</v>
      </c>
      <c r="Q1945" s="154" t="s">
        <v>25992</v>
      </c>
      <c r="R1945" s="154" t="s">
        <v>1453</v>
      </c>
      <c r="S1945" s="154" t="s">
        <v>1453</v>
      </c>
      <c r="T1945" s="154" t="s">
        <v>14797</v>
      </c>
      <c r="U1945" s="154">
        <v>2312187460</v>
      </c>
      <c r="V1945" s="154" t="s">
        <v>25992</v>
      </c>
      <c r="W1945" s="154" t="s">
        <v>1453</v>
      </c>
      <c r="X1945" s="154" t="s">
        <v>1453</v>
      </c>
      <c r="Z1945" s="154" t="s">
        <v>14745</v>
      </c>
      <c r="AC1945" s="154" t="s">
        <v>14746</v>
      </c>
      <c r="AE1945" s="154" t="s">
        <v>14747</v>
      </c>
      <c r="AF1945" s="154" t="s">
        <v>14748</v>
      </c>
    </row>
    <row r="1946" spans="1:32">
      <c r="A1946" s="154" t="s">
        <v>13082</v>
      </c>
      <c r="B1946" s="154" t="s">
        <v>14307</v>
      </c>
      <c r="C1946" s="154" t="s">
        <v>13081</v>
      </c>
      <c r="D1946" s="154" t="s">
        <v>13080</v>
      </c>
      <c r="E1946" s="154" t="s">
        <v>14934</v>
      </c>
      <c r="F1946" s="154" t="s">
        <v>18771</v>
      </c>
      <c r="G1946" s="154" t="s">
        <v>25995</v>
      </c>
      <c r="H1946" s="154">
        <v>0</v>
      </c>
      <c r="N1946" s="154" t="s">
        <v>14832</v>
      </c>
      <c r="O1946" s="154" t="s">
        <v>14833</v>
      </c>
      <c r="P1946" s="154" t="s">
        <v>14740</v>
      </c>
      <c r="Q1946" s="154" t="s">
        <v>13085</v>
      </c>
      <c r="R1946" s="154">
        <v>0</v>
      </c>
      <c r="S1946" s="154">
        <v>0</v>
      </c>
      <c r="T1946" s="154" t="s">
        <v>14797</v>
      </c>
      <c r="U1946" s="154">
        <v>7125421539</v>
      </c>
      <c r="V1946" s="154" t="s">
        <v>13085</v>
      </c>
      <c r="Z1946" s="154" t="s">
        <v>14745</v>
      </c>
      <c r="AC1946" s="154" t="s">
        <v>14746</v>
      </c>
      <c r="AE1946" s="154" t="s">
        <v>14747</v>
      </c>
      <c r="AF1946" s="154" t="s">
        <v>14748</v>
      </c>
    </row>
    <row r="1947" spans="1:32">
      <c r="A1947" s="154" t="s">
        <v>804</v>
      </c>
      <c r="B1947" s="154" t="s">
        <v>16004</v>
      </c>
      <c r="C1947" s="154" t="s">
        <v>803</v>
      </c>
      <c r="D1947" s="154" t="s">
        <v>805</v>
      </c>
      <c r="E1947" s="154" t="s">
        <v>6</v>
      </c>
      <c r="G1947" s="154" t="s">
        <v>14606</v>
      </c>
      <c r="H1947" s="154" t="s">
        <v>806</v>
      </c>
      <c r="J1947" s="154" t="s">
        <v>807</v>
      </c>
      <c r="M1947" s="154" t="s">
        <v>6</v>
      </c>
      <c r="N1947" s="154" t="s">
        <v>6321</v>
      </c>
      <c r="P1947" s="154" t="s">
        <v>14740</v>
      </c>
      <c r="Q1947" s="154" t="s">
        <v>25996</v>
      </c>
      <c r="T1947" s="154" t="s">
        <v>6</v>
      </c>
      <c r="U1947" s="154" t="s">
        <v>6</v>
      </c>
      <c r="V1947" s="154" t="s">
        <v>6</v>
      </c>
      <c r="AC1947" s="154" t="s">
        <v>14746</v>
      </c>
    </row>
    <row r="1948" spans="1:32">
      <c r="A1948" s="154" t="s">
        <v>12290</v>
      </c>
      <c r="B1948" s="154" t="s">
        <v>14305</v>
      </c>
      <c r="C1948" s="154" t="s">
        <v>12289</v>
      </c>
      <c r="D1948" s="154" t="s">
        <v>12291</v>
      </c>
      <c r="E1948" s="154" t="s">
        <v>14276</v>
      </c>
      <c r="F1948" s="154" t="s">
        <v>14483</v>
      </c>
      <c r="G1948" s="154" t="s">
        <v>25998</v>
      </c>
      <c r="H1948" s="154" t="s">
        <v>12292</v>
      </c>
      <c r="N1948" s="154" t="s">
        <v>14987</v>
      </c>
      <c r="O1948" s="154" t="s">
        <v>14988</v>
      </c>
      <c r="P1948" s="154" t="s">
        <v>14740</v>
      </c>
      <c r="Q1948" s="154" t="s">
        <v>25997</v>
      </c>
      <c r="R1948" s="154">
        <v>0</v>
      </c>
      <c r="S1948" s="154">
        <v>0</v>
      </c>
      <c r="T1948" s="154" t="s">
        <v>14797</v>
      </c>
      <c r="U1948" s="154">
        <v>8300020365</v>
      </c>
      <c r="V1948" s="154" t="s">
        <v>25997</v>
      </c>
      <c r="Z1948" s="154" t="s">
        <v>14745</v>
      </c>
      <c r="AC1948" s="154" t="s">
        <v>14746</v>
      </c>
      <c r="AE1948" s="154" t="s">
        <v>14747</v>
      </c>
      <c r="AF1948" s="154" t="s">
        <v>14748</v>
      </c>
    </row>
    <row r="1949" spans="1:32">
      <c r="A1949" s="154" t="s">
        <v>18310</v>
      </c>
      <c r="B1949" s="154" t="s">
        <v>14307</v>
      </c>
      <c r="C1949" s="154" t="s">
        <v>25999</v>
      </c>
      <c r="D1949" s="154" t="s">
        <v>26001</v>
      </c>
      <c r="E1949" s="154" t="s">
        <v>14934</v>
      </c>
      <c r="F1949" s="154" t="s">
        <v>15078</v>
      </c>
      <c r="G1949" s="154" t="s">
        <v>26005</v>
      </c>
      <c r="H1949" s="154" t="s">
        <v>26000</v>
      </c>
      <c r="N1949" s="154" t="s">
        <v>26002</v>
      </c>
      <c r="O1949" s="154" t="s">
        <v>14794</v>
      </c>
      <c r="P1949" s="154" t="s">
        <v>14740</v>
      </c>
      <c r="Q1949" s="154" t="s">
        <v>26003</v>
      </c>
      <c r="R1949" s="154">
        <v>0</v>
      </c>
      <c r="S1949" s="154">
        <v>0</v>
      </c>
      <c r="T1949" s="154" t="s">
        <v>14850</v>
      </c>
      <c r="U1949" s="154">
        <v>402101019521534</v>
      </c>
      <c r="V1949" s="154" t="s">
        <v>26004</v>
      </c>
      <c r="Z1949" s="154" t="s">
        <v>14745</v>
      </c>
      <c r="AC1949" s="154" t="s">
        <v>14746</v>
      </c>
      <c r="AE1949" s="154" t="s">
        <v>14747</v>
      </c>
      <c r="AF1949" s="154" t="s">
        <v>14748</v>
      </c>
    </row>
    <row r="1950" spans="1:32">
      <c r="A1950" s="154" t="s">
        <v>15760</v>
      </c>
      <c r="B1950" s="154" t="s">
        <v>15303</v>
      </c>
      <c r="C1950" s="154" t="s">
        <v>15761</v>
      </c>
      <c r="D1950" s="154" t="s">
        <v>15762</v>
      </c>
      <c r="E1950" s="154" t="s">
        <v>14477</v>
      </c>
      <c r="F1950" s="154" t="s">
        <v>14403</v>
      </c>
      <c r="G1950" s="154" t="s">
        <v>15763</v>
      </c>
      <c r="H1950" s="154">
        <v>81215608000</v>
      </c>
      <c r="I1950" s="154" t="s">
        <v>1453</v>
      </c>
      <c r="J1950" s="154" t="s">
        <v>1453</v>
      </c>
      <c r="K1950" s="154" t="s">
        <v>1453</v>
      </c>
      <c r="M1950" s="154" t="s">
        <v>1453</v>
      </c>
      <c r="N1950" s="154" t="s">
        <v>14848</v>
      </c>
      <c r="O1950" s="154" t="s">
        <v>14804</v>
      </c>
      <c r="P1950" s="154" t="s">
        <v>14795</v>
      </c>
      <c r="Q1950" s="154" t="s">
        <v>15761</v>
      </c>
      <c r="R1950" s="154" t="s">
        <v>15761</v>
      </c>
      <c r="S1950" s="154" t="s">
        <v>1453</v>
      </c>
      <c r="T1950" s="154" t="s">
        <v>14885</v>
      </c>
      <c r="U1950" s="154">
        <v>4661311791</v>
      </c>
      <c r="V1950" s="154" t="s">
        <v>15761</v>
      </c>
      <c r="W1950" s="154" t="s">
        <v>1453</v>
      </c>
      <c r="X1950" s="154" t="s">
        <v>1453</v>
      </c>
      <c r="Y1950" s="154" t="s">
        <v>1453</v>
      </c>
      <c r="Z1950" s="154" t="s">
        <v>14745</v>
      </c>
      <c r="AA1950" s="154" t="s">
        <v>1453</v>
      </c>
      <c r="AB1950" s="154" t="s">
        <v>1453</v>
      </c>
      <c r="AC1950" s="154" t="s">
        <v>14746</v>
      </c>
      <c r="AE1950" s="154" t="s">
        <v>14747</v>
      </c>
      <c r="AF1950" s="154" t="s">
        <v>14748</v>
      </c>
    </row>
    <row r="1951" spans="1:32">
      <c r="A1951" s="154" t="s">
        <v>16605</v>
      </c>
      <c r="B1951" s="154" t="s">
        <v>16004</v>
      </c>
      <c r="C1951" s="154" t="s">
        <v>16606</v>
      </c>
      <c r="D1951" s="154" t="s">
        <v>16607</v>
      </c>
      <c r="E1951" s="154" t="s">
        <v>14396</v>
      </c>
      <c r="F1951" s="154" t="s">
        <v>14397</v>
      </c>
      <c r="G1951" s="154" t="s">
        <v>16608</v>
      </c>
      <c r="H1951" s="154" t="s">
        <v>16609</v>
      </c>
      <c r="N1951" s="154" t="s">
        <v>14860</v>
      </c>
      <c r="O1951" s="154" t="s">
        <v>14804</v>
      </c>
      <c r="P1951" s="154" t="s">
        <v>14740</v>
      </c>
      <c r="Q1951" s="154" t="s">
        <v>16610</v>
      </c>
      <c r="R1951" s="154" t="s">
        <v>1453</v>
      </c>
      <c r="S1951" s="154" t="s">
        <v>1453</v>
      </c>
      <c r="T1951" s="154" t="s">
        <v>14862</v>
      </c>
      <c r="U1951" s="154" t="s">
        <v>16611</v>
      </c>
      <c r="V1951" s="154" t="s">
        <v>16612</v>
      </c>
      <c r="Z1951" s="154" t="s">
        <v>14745</v>
      </c>
      <c r="AC1951" s="154" t="s">
        <v>14746</v>
      </c>
      <c r="AE1951" s="154" t="s">
        <v>14747</v>
      </c>
      <c r="AF1951" s="154" t="s">
        <v>14748</v>
      </c>
    </row>
    <row r="1952" spans="1:32">
      <c r="A1952" s="154" t="s">
        <v>8087</v>
      </c>
      <c r="B1952" s="154" t="s">
        <v>16004</v>
      </c>
      <c r="C1952" s="154" t="s">
        <v>26006</v>
      </c>
      <c r="D1952" s="154" t="s">
        <v>8088</v>
      </c>
      <c r="E1952" s="154" t="s">
        <v>14396</v>
      </c>
      <c r="F1952" s="154" t="s">
        <v>14397</v>
      </c>
      <c r="H1952" s="154" t="s">
        <v>8089</v>
      </c>
      <c r="I1952" s="154" t="s">
        <v>8090</v>
      </c>
      <c r="K1952" s="154" t="s">
        <v>8090</v>
      </c>
      <c r="N1952" s="154" t="s">
        <v>15771</v>
      </c>
      <c r="O1952" s="154" t="s">
        <v>14988</v>
      </c>
      <c r="P1952" s="154" t="s">
        <v>14795</v>
      </c>
      <c r="Q1952" s="154" t="s">
        <v>26007</v>
      </c>
      <c r="R1952" s="154">
        <v>0</v>
      </c>
      <c r="S1952" s="154">
        <v>0</v>
      </c>
      <c r="T1952" s="154" t="s">
        <v>14850</v>
      </c>
      <c r="U1952" s="154">
        <v>36701001116305</v>
      </c>
      <c r="V1952" s="154" t="s">
        <v>26008</v>
      </c>
      <c r="W1952" s="154">
        <v>2014</v>
      </c>
      <c r="X1952" s="154">
        <v>2014</v>
      </c>
      <c r="Z1952" s="154" t="s">
        <v>14745</v>
      </c>
      <c r="AC1952" s="154" t="s">
        <v>14746</v>
      </c>
      <c r="AD1952" s="154" t="s">
        <v>26009</v>
      </c>
      <c r="AE1952" s="154" t="s">
        <v>14746</v>
      </c>
      <c r="AF1952" s="154" t="s">
        <v>16903</v>
      </c>
    </row>
    <row r="1953" spans="1:32">
      <c r="A1953" s="154" t="s">
        <v>3836</v>
      </c>
      <c r="B1953" s="154" t="s">
        <v>16004</v>
      </c>
      <c r="C1953" s="154" t="s">
        <v>26010</v>
      </c>
      <c r="D1953" s="154" t="s">
        <v>26012</v>
      </c>
      <c r="E1953" s="154" t="s">
        <v>14324</v>
      </c>
      <c r="F1953" s="154" t="s">
        <v>14403</v>
      </c>
      <c r="G1953" s="154" t="s">
        <v>14606</v>
      </c>
      <c r="H1953" s="154" t="s">
        <v>3838</v>
      </c>
      <c r="I1953" s="154" t="s">
        <v>3839</v>
      </c>
      <c r="J1953" s="154" t="s">
        <v>3840</v>
      </c>
      <c r="K1953" s="154" t="s">
        <v>3839</v>
      </c>
      <c r="L1953" s="154" t="s">
        <v>26011</v>
      </c>
      <c r="M1953" s="154" t="s">
        <v>26013</v>
      </c>
      <c r="N1953" s="154" t="s">
        <v>1592</v>
      </c>
      <c r="O1953" s="154" t="s">
        <v>14804</v>
      </c>
      <c r="P1953" s="154" t="s">
        <v>14795</v>
      </c>
      <c r="Q1953" s="154" t="s">
        <v>26014</v>
      </c>
      <c r="R1953" s="154">
        <v>0</v>
      </c>
      <c r="S1953" s="154">
        <v>0</v>
      </c>
      <c r="T1953" s="154" t="s">
        <v>26015</v>
      </c>
      <c r="U1953" s="154" t="s">
        <v>26016</v>
      </c>
      <c r="V1953" s="154" t="s">
        <v>26017</v>
      </c>
      <c r="W1953" s="154" t="s">
        <v>1453</v>
      </c>
      <c r="X1953" s="154" t="s">
        <v>1453</v>
      </c>
      <c r="Y1953" s="154" t="s">
        <v>1453</v>
      </c>
      <c r="Z1953" s="154" t="s">
        <v>14745</v>
      </c>
      <c r="AA1953" s="154" t="s">
        <v>1453</v>
      </c>
      <c r="AB1953" s="154" t="s">
        <v>1453</v>
      </c>
      <c r="AC1953" s="154" t="s">
        <v>14746</v>
      </c>
      <c r="AE1953" s="154" t="s">
        <v>15226</v>
      </c>
      <c r="AF1953" s="154" t="s">
        <v>14748</v>
      </c>
    </row>
    <row r="1954" spans="1:32">
      <c r="A1954" s="154" t="s">
        <v>11966</v>
      </c>
      <c r="B1954" s="154" t="s">
        <v>14305</v>
      </c>
      <c r="C1954" s="154" t="s">
        <v>11965</v>
      </c>
      <c r="D1954" s="154" t="s">
        <v>11967</v>
      </c>
      <c r="E1954" s="154" t="s">
        <v>14324</v>
      </c>
      <c r="F1954" s="154" t="s">
        <v>16747</v>
      </c>
      <c r="G1954" s="154" t="s">
        <v>26019</v>
      </c>
      <c r="H1954" s="154" t="s">
        <v>11968</v>
      </c>
      <c r="N1954" s="154" t="s">
        <v>15771</v>
      </c>
      <c r="O1954" s="154" t="s">
        <v>14988</v>
      </c>
      <c r="P1954" s="154" t="s">
        <v>14740</v>
      </c>
      <c r="Q1954" s="154" t="s">
        <v>11965</v>
      </c>
      <c r="R1954" s="154">
        <v>0</v>
      </c>
      <c r="S1954" s="154">
        <v>0</v>
      </c>
      <c r="T1954" s="154" t="s">
        <v>14797</v>
      </c>
      <c r="U1954" s="154">
        <v>7860010709</v>
      </c>
      <c r="V1954" s="154" t="s">
        <v>26018</v>
      </c>
      <c r="Z1954" s="154" t="s">
        <v>14745</v>
      </c>
      <c r="AC1954" s="154" t="s">
        <v>14746</v>
      </c>
      <c r="AE1954" s="154" t="s">
        <v>14747</v>
      </c>
      <c r="AF1954" s="154" t="s">
        <v>14748</v>
      </c>
    </row>
    <row r="1955" spans="1:32">
      <c r="A1955" s="154" t="s">
        <v>10805</v>
      </c>
      <c r="B1955" s="154" t="s">
        <v>14305</v>
      </c>
      <c r="C1955" s="154" t="s">
        <v>10804</v>
      </c>
      <c r="D1955" s="154" t="s">
        <v>10806</v>
      </c>
      <c r="E1955" s="154" t="s">
        <v>14276</v>
      </c>
      <c r="F1955" s="154" t="s">
        <v>22343</v>
      </c>
      <c r="H1955" s="154" t="s">
        <v>10807</v>
      </c>
      <c r="N1955" s="154" t="s">
        <v>26020</v>
      </c>
      <c r="O1955" s="154" t="s">
        <v>14794</v>
      </c>
      <c r="P1955" s="154" t="s">
        <v>14740</v>
      </c>
      <c r="Q1955" s="154" t="s">
        <v>26021</v>
      </c>
      <c r="R1955" s="154">
        <v>0</v>
      </c>
      <c r="S1955" s="154">
        <v>0</v>
      </c>
      <c r="T1955" s="154" t="s">
        <v>14850</v>
      </c>
      <c r="U1955" s="154" t="s">
        <v>26022</v>
      </c>
      <c r="V1955" s="154" t="s">
        <v>26021</v>
      </c>
      <c r="Z1955" s="154" t="s">
        <v>14745</v>
      </c>
      <c r="AC1955" s="154" t="s">
        <v>14746</v>
      </c>
      <c r="AE1955" s="154" t="s">
        <v>14747</v>
      </c>
      <c r="AF1955" s="154" t="s">
        <v>14748</v>
      </c>
    </row>
    <row r="1956" spans="1:32">
      <c r="A1956" s="154" t="s">
        <v>3221</v>
      </c>
      <c r="B1956" s="154" t="s">
        <v>14735</v>
      </c>
      <c r="C1956" s="154" t="s">
        <v>26023</v>
      </c>
      <c r="D1956" s="154" t="s">
        <v>3222</v>
      </c>
      <c r="E1956" s="154" t="s">
        <v>14324</v>
      </c>
      <c r="G1956" s="154" t="s">
        <v>14606</v>
      </c>
      <c r="H1956" s="154" t="s">
        <v>3223</v>
      </c>
      <c r="J1956" s="154" t="s">
        <v>3224</v>
      </c>
      <c r="L1956" s="154" t="s">
        <v>26024</v>
      </c>
      <c r="N1956" s="154" t="s">
        <v>14469</v>
      </c>
      <c r="P1956" s="154" t="s">
        <v>14740</v>
      </c>
      <c r="Q1956" s="154" t="s">
        <v>26025</v>
      </c>
      <c r="T1956" s="154" t="s">
        <v>26026</v>
      </c>
      <c r="U1956" s="154">
        <v>420010001600.79999</v>
      </c>
      <c r="V1956" s="154" t="s">
        <v>26027</v>
      </c>
      <c r="Z1956" s="154" t="s">
        <v>14745</v>
      </c>
      <c r="AC1956" s="154" t="s">
        <v>14746</v>
      </c>
    </row>
    <row r="1957" spans="1:32">
      <c r="A1957" s="154" t="s">
        <v>6686</v>
      </c>
      <c r="B1957" s="154" t="s">
        <v>16004</v>
      </c>
      <c r="C1957" s="154" t="s">
        <v>26028</v>
      </c>
      <c r="D1957" s="154" t="s">
        <v>6687</v>
      </c>
      <c r="E1957" s="154" t="s">
        <v>16838</v>
      </c>
      <c r="F1957" s="154" t="s">
        <v>16888</v>
      </c>
      <c r="G1957" s="154" t="s">
        <v>26033</v>
      </c>
      <c r="H1957" s="154" t="s">
        <v>6688</v>
      </c>
      <c r="I1957" s="154" t="s">
        <v>6689</v>
      </c>
      <c r="J1957" s="154" t="s">
        <v>6690</v>
      </c>
      <c r="K1957" s="154" t="s">
        <v>6689</v>
      </c>
      <c r="N1957" s="154" t="s">
        <v>15434</v>
      </c>
      <c r="O1957" s="154" t="s">
        <v>14804</v>
      </c>
      <c r="P1957" s="154" t="s">
        <v>14740</v>
      </c>
      <c r="Q1957" s="154" t="s">
        <v>26029</v>
      </c>
      <c r="R1957" s="154" t="s">
        <v>26030</v>
      </c>
      <c r="S1957" s="154" t="s">
        <v>26031</v>
      </c>
      <c r="T1957" s="154" t="s">
        <v>20921</v>
      </c>
      <c r="U1957" s="154">
        <v>1176254007</v>
      </c>
      <c r="V1957" s="154" t="s">
        <v>26032</v>
      </c>
      <c r="Z1957" s="154" t="s">
        <v>14745</v>
      </c>
      <c r="AC1957" s="154" t="s">
        <v>14746</v>
      </c>
      <c r="AE1957" s="154" t="s">
        <v>15226</v>
      </c>
      <c r="AF1957" s="154" t="s">
        <v>14748</v>
      </c>
    </row>
    <row r="1958" spans="1:32">
      <c r="A1958" s="154" t="s">
        <v>3007</v>
      </c>
      <c r="B1958" s="154" t="s">
        <v>14307</v>
      </c>
      <c r="C1958" s="154" t="s">
        <v>26034</v>
      </c>
      <c r="D1958" s="154" t="s">
        <v>26035</v>
      </c>
      <c r="E1958" s="154" t="s">
        <v>14934</v>
      </c>
      <c r="G1958" s="154" t="s">
        <v>14606</v>
      </c>
      <c r="H1958" s="154">
        <v>8126589739</v>
      </c>
      <c r="J1958" s="154">
        <v>8126589739</v>
      </c>
      <c r="N1958" s="154" t="s">
        <v>1459</v>
      </c>
      <c r="P1958" s="154" t="s">
        <v>14740</v>
      </c>
      <c r="Q1958" s="154" t="s">
        <v>3006</v>
      </c>
      <c r="T1958" s="154" t="s">
        <v>14839</v>
      </c>
      <c r="U1958" s="154">
        <v>163733769</v>
      </c>
      <c r="V1958" s="154" t="s">
        <v>3006</v>
      </c>
      <c r="AC1958" s="154" t="s">
        <v>14746</v>
      </c>
    </row>
    <row r="1959" spans="1:32">
      <c r="A1959" s="154" t="s">
        <v>7421</v>
      </c>
      <c r="B1959" s="154" t="s">
        <v>14307</v>
      </c>
      <c r="C1959" s="154" t="s">
        <v>26036</v>
      </c>
      <c r="D1959" s="154" t="s">
        <v>7422</v>
      </c>
      <c r="E1959" s="154" t="s">
        <v>14934</v>
      </c>
      <c r="F1959" s="154" t="s">
        <v>15222</v>
      </c>
      <c r="H1959" s="154">
        <v>81297878985</v>
      </c>
      <c r="N1959" s="154" t="s">
        <v>15434</v>
      </c>
      <c r="O1959" s="154" t="s">
        <v>14804</v>
      </c>
      <c r="P1959" s="154" t="s">
        <v>14740</v>
      </c>
      <c r="Q1959" s="154" t="s">
        <v>7420</v>
      </c>
      <c r="R1959" s="154" t="s">
        <v>26037</v>
      </c>
      <c r="S1959" s="154" t="s">
        <v>7420</v>
      </c>
      <c r="T1959" s="154" t="s">
        <v>26038</v>
      </c>
      <c r="U1959" s="154" t="s">
        <v>26039</v>
      </c>
      <c r="V1959" s="154" t="s">
        <v>7420</v>
      </c>
      <c r="Z1959" s="154" t="s">
        <v>14745</v>
      </c>
      <c r="AC1959" s="154" t="s">
        <v>14746</v>
      </c>
      <c r="AE1959" s="154" t="s">
        <v>15226</v>
      </c>
      <c r="AF1959" s="154" t="s">
        <v>14748</v>
      </c>
    </row>
    <row r="1960" spans="1:32">
      <c r="A1960" s="154" t="s">
        <v>14348</v>
      </c>
      <c r="B1960" s="154" t="s">
        <v>14305</v>
      </c>
      <c r="C1960" s="154" t="s">
        <v>17252</v>
      </c>
      <c r="D1960" s="154" t="s">
        <v>17253</v>
      </c>
      <c r="E1960" s="154" t="s">
        <v>14327</v>
      </c>
      <c r="F1960" s="154" t="s">
        <v>14325</v>
      </c>
      <c r="G1960" s="154" t="s">
        <v>14347</v>
      </c>
      <c r="H1960" s="154">
        <v>87839408562</v>
      </c>
      <c r="I1960" s="154" t="s">
        <v>1453</v>
      </c>
      <c r="J1960" s="154" t="s">
        <v>1453</v>
      </c>
      <c r="K1960" s="154" t="s">
        <v>1453</v>
      </c>
      <c r="N1960" s="154" t="s">
        <v>14905</v>
      </c>
      <c r="O1960" s="154" t="s">
        <v>14794</v>
      </c>
      <c r="P1960" s="154" t="s">
        <v>14740</v>
      </c>
      <c r="Q1960" s="154" t="s">
        <v>17255</v>
      </c>
      <c r="R1960" s="154" t="s">
        <v>1453</v>
      </c>
      <c r="S1960" s="154" t="s">
        <v>1453</v>
      </c>
      <c r="T1960" s="154" t="s">
        <v>14797</v>
      </c>
      <c r="U1960" s="154">
        <v>2311106262</v>
      </c>
      <c r="V1960" s="154" t="s">
        <v>17257</v>
      </c>
      <c r="W1960" s="154" t="s">
        <v>1453</v>
      </c>
      <c r="X1960" s="154" t="s">
        <v>1453</v>
      </c>
      <c r="Z1960" s="154" t="s">
        <v>14745</v>
      </c>
      <c r="AC1960" s="154" t="s">
        <v>14746</v>
      </c>
      <c r="AE1960" s="154" t="s">
        <v>14747</v>
      </c>
      <c r="AF1960" s="154" t="s">
        <v>14748</v>
      </c>
    </row>
    <row r="1961" spans="1:32">
      <c r="A1961" s="154" t="s">
        <v>9550</v>
      </c>
      <c r="B1961" s="154" t="s">
        <v>14307</v>
      </c>
      <c r="C1961" s="154" t="s">
        <v>26040</v>
      </c>
      <c r="D1961" s="154" t="s">
        <v>9551</v>
      </c>
      <c r="E1961" s="154" t="s">
        <v>14934</v>
      </c>
      <c r="F1961" s="154" t="s">
        <v>14935</v>
      </c>
      <c r="G1961" s="154" t="s">
        <v>15175</v>
      </c>
      <c r="H1961" s="154" t="s">
        <v>9552</v>
      </c>
      <c r="N1961" s="154" t="s">
        <v>15041</v>
      </c>
      <c r="O1961" s="154" t="s">
        <v>14988</v>
      </c>
      <c r="P1961" s="154" t="s">
        <v>14740</v>
      </c>
      <c r="Q1961" s="154" t="s">
        <v>9549</v>
      </c>
      <c r="R1961" s="154">
        <v>0</v>
      </c>
      <c r="S1961" s="154">
        <v>0</v>
      </c>
      <c r="T1961" s="154" t="s">
        <v>14907</v>
      </c>
      <c r="U1961" s="154">
        <v>480311280</v>
      </c>
      <c r="V1961" s="154" t="s">
        <v>9549</v>
      </c>
      <c r="Z1961" s="154" t="s">
        <v>14745</v>
      </c>
      <c r="AC1961" s="154" t="s">
        <v>14746</v>
      </c>
      <c r="AE1961" s="154" t="s">
        <v>15226</v>
      </c>
      <c r="AF1961" s="154" t="s">
        <v>14748</v>
      </c>
    </row>
    <row r="1962" spans="1:32">
      <c r="A1962" s="154" t="s">
        <v>4089</v>
      </c>
      <c r="B1962" s="154" t="s">
        <v>14735</v>
      </c>
      <c r="C1962" s="154" t="s">
        <v>26041</v>
      </c>
      <c r="D1962" s="154" t="s">
        <v>26043</v>
      </c>
      <c r="E1962" s="154" t="s">
        <v>14324</v>
      </c>
      <c r="G1962" s="154" t="s">
        <v>14606</v>
      </c>
      <c r="H1962" s="154" t="s">
        <v>4091</v>
      </c>
      <c r="I1962" s="154" t="s">
        <v>4092</v>
      </c>
      <c r="J1962" s="154" t="s">
        <v>4093</v>
      </c>
      <c r="K1962" s="154" t="s">
        <v>4092</v>
      </c>
      <c r="L1962" s="154" t="s">
        <v>26042</v>
      </c>
      <c r="N1962" s="154" t="s">
        <v>1628</v>
      </c>
      <c r="P1962" s="154" t="s">
        <v>14740</v>
      </c>
      <c r="Q1962" s="154" t="s">
        <v>26044</v>
      </c>
      <c r="T1962" s="154" t="s">
        <v>14742</v>
      </c>
      <c r="U1962" s="154" t="s">
        <v>26045</v>
      </c>
      <c r="V1962" s="154" t="s">
        <v>26044</v>
      </c>
      <c r="W1962" s="154" t="s">
        <v>204</v>
      </c>
      <c r="X1962" s="154" t="s">
        <v>204</v>
      </c>
      <c r="Y1962" s="154" t="s">
        <v>204</v>
      </c>
      <c r="Z1962" s="154" t="s">
        <v>14745</v>
      </c>
      <c r="AA1962" s="154" t="s">
        <v>204</v>
      </c>
      <c r="AC1962" s="154" t="s">
        <v>14746</v>
      </c>
    </row>
    <row r="1963" spans="1:32">
      <c r="A1963" s="154" t="s">
        <v>7338</v>
      </c>
      <c r="B1963" s="154" t="s">
        <v>14305</v>
      </c>
      <c r="C1963" s="154" t="s">
        <v>26046</v>
      </c>
      <c r="D1963" s="154" t="s">
        <v>7339</v>
      </c>
      <c r="E1963" s="154" t="s">
        <v>14333</v>
      </c>
      <c r="F1963" s="154" t="s">
        <v>14325</v>
      </c>
      <c r="G1963" s="154" t="s">
        <v>26049</v>
      </c>
      <c r="H1963" s="154" t="s">
        <v>7340</v>
      </c>
      <c r="J1963" s="154" t="s">
        <v>7341</v>
      </c>
      <c r="N1963" s="154" t="s">
        <v>19260</v>
      </c>
      <c r="O1963" s="154" t="s">
        <v>16231</v>
      </c>
      <c r="P1963" s="154" t="s">
        <v>14740</v>
      </c>
      <c r="Q1963" s="154" t="s">
        <v>26047</v>
      </c>
      <c r="R1963" s="154" t="s">
        <v>26048</v>
      </c>
      <c r="S1963" s="154" t="s">
        <v>26047</v>
      </c>
      <c r="T1963" s="154" t="s">
        <v>14797</v>
      </c>
      <c r="U1963" s="154">
        <v>5468231459</v>
      </c>
      <c r="V1963" s="154" t="s">
        <v>26047</v>
      </c>
      <c r="Z1963" s="154" t="s">
        <v>14745</v>
      </c>
      <c r="AC1963" s="154" t="s">
        <v>14746</v>
      </c>
      <c r="AE1963" s="154" t="s">
        <v>15226</v>
      </c>
      <c r="AF1963" s="154" t="s">
        <v>14748</v>
      </c>
    </row>
    <row r="1964" spans="1:32">
      <c r="A1964" s="154" t="s">
        <v>10519</v>
      </c>
      <c r="B1964" s="154" t="s">
        <v>14307</v>
      </c>
      <c r="C1964" s="154" t="s">
        <v>10518</v>
      </c>
      <c r="D1964" s="154" t="s">
        <v>10520</v>
      </c>
      <c r="E1964" s="154" t="s">
        <v>14934</v>
      </c>
      <c r="F1964" s="154" t="s">
        <v>14695</v>
      </c>
      <c r="H1964" s="154" t="s">
        <v>10521</v>
      </c>
      <c r="M1964" s="154" t="s">
        <v>26050</v>
      </c>
      <c r="N1964" s="154" t="s">
        <v>15041</v>
      </c>
      <c r="O1964" s="154" t="s">
        <v>14988</v>
      </c>
      <c r="P1964" s="154" t="s">
        <v>14740</v>
      </c>
      <c r="Q1964" s="154" t="s">
        <v>9549</v>
      </c>
      <c r="R1964" s="154">
        <v>0</v>
      </c>
      <c r="S1964" s="154">
        <v>0</v>
      </c>
      <c r="T1964" s="154" t="s">
        <v>14907</v>
      </c>
      <c r="U1964" s="154">
        <v>480311280</v>
      </c>
      <c r="V1964" s="154" t="s">
        <v>10518</v>
      </c>
      <c r="Z1964" s="154" t="s">
        <v>14745</v>
      </c>
      <c r="AC1964" s="154" t="s">
        <v>14746</v>
      </c>
      <c r="AE1964" s="154" t="s">
        <v>14747</v>
      </c>
      <c r="AF1964" s="154" t="s">
        <v>14748</v>
      </c>
    </row>
    <row r="1965" spans="1:32">
      <c r="A1965" s="154" t="s">
        <v>4747</v>
      </c>
      <c r="B1965" s="154" t="s">
        <v>15303</v>
      </c>
      <c r="C1965" s="154" t="s">
        <v>26051</v>
      </c>
      <c r="D1965" s="154" t="s">
        <v>4748</v>
      </c>
      <c r="E1965" s="154" t="s">
        <v>20566</v>
      </c>
      <c r="F1965" s="154" t="s">
        <v>20567</v>
      </c>
      <c r="G1965" s="154" t="s">
        <v>14606</v>
      </c>
      <c r="H1965" s="154" t="s">
        <v>4749</v>
      </c>
      <c r="J1965" s="154" t="s">
        <v>4750</v>
      </c>
      <c r="L1965" s="154" t="s">
        <v>26052</v>
      </c>
      <c r="N1965" s="154" t="s">
        <v>26053</v>
      </c>
      <c r="P1965" s="154" t="s">
        <v>14740</v>
      </c>
      <c r="Q1965" s="154" t="s">
        <v>26054</v>
      </c>
      <c r="T1965" s="154" t="s">
        <v>26055</v>
      </c>
      <c r="U1965" s="154" t="s">
        <v>26056</v>
      </c>
      <c r="V1965" s="154" t="s">
        <v>26057</v>
      </c>
      <c r="Z1965" s="154" t="s">
        <v>14745</v>
      </c>
      <c r="AC1965" s="154" t="s">
        <v>14746</v>
      </c>
      <c r="AE1965" s="154" t="s">
        <v>15226</v>
      </c>
      <c r="AF1965" s="154" t="s">
        <v>14748</v>
      </c>
    </row>
    <row r="1966" spans="1:32">
      <c r="A1966" s="154" t="s">
        <v>3512</v>
      </c>
      <c r="B1966" s="154" t="s">
        <v>15303</v>
      </c>
      <c r="C1966" s="154" t="s">
        <v>26058</v>
      </c>
      <c r="D1966" s="154" t="s">
        <v>3513</v>
      </c>
      <c r="E1966" s="154" t="s">
        <v>14324</v>
      </c>
      <c r="G1966" s="154" t="s">
        <v>14606</v>
      </c>
      <c r="H1966" s="154" t="s">
        <v>3514</v>
      </c>
      <c r="I1966" s="154" t="s">
        <v>204</v>
      </c>
      <c r="J1966" s="154">
        <v>8176343263</v>
      </c>
      <c r="K1966" s="154" t="s">
        <v>204</v>
      </c>
      <c r="L1966" s="154" t="s">
        <v>26059</v>
      </c>
      <c r="N1966" s="154" t="s">
        <v>109</v>
      </c>
      <c r="P1966" s="154" t="s">
        <v>14740</v>
      </c>
      <c r="Q1966" s="154" t="s">
        <v>26060</v>
      </c>
      <c r="T1966" s="154" t="s">
        <v>26061</v>
      </c>
      <c r="U1966" s="154">
        <v>7650213771</v>
      </c>
      <c r="V1966" s="154" t="s">
        <v>26062</v>
      </c>
      <c r="W1966" s="154" t="s">
        <v>204</v>
      </c>
      <c r="X1966" s="154" t="s">
        <v>204</v>
      </c>
      <c r="Y1966" s="154" t="s">
        <v>204</v>
      </c>
      <c r="Z1966" s="154" t="s">
        <v>14745</v>
      </c>
      <c r="AA1966" s="154" t="s">
        <v>204</v>
      </c>
      <c r="AB1966" s="154" t="s">
        <v>204</v>
      </c>
      <c r="AC1966" s="154" t="s">
        <v>14746</v>
      </c>
    </row>
    <row r="1967" spans="1:32">
      <c r="A1967" s="154" t="s">
        <v>4875</v>
      </c>
      <c r="B1967" s="154" t="s">
        <v>15303</v>
      </c>
      <c r="C1967" s="154" t="s">
        <v>26063</v>
      </c>
      <c r="D1967" s="154" t="s">
        <v>4876</v>
      </c>
      <c r="E1967" s="154" t="s">
        <v>20566</v>
      </c>
      <c r="F1967" s="154" t="s">
        <v>20567</v>
      </c>
      <c r="G1967" s="154" t="s">
        <v>14606</v>
      </c>
      <c r="H1967" s="154">
        <v>81310043327</v>
      </c>
      <c r="I1967" s="154" t="s">
        <v>4816</v>
      </c>
      <c r="J1967" s="154" t="s">
        <v>4816</v>
      </c>
      <c r="K1967" s="154" t="s">
        <v>4816</v>
      </c>
      <c r="L1967" s="154" t="s">
        <v>20567</v>
      </c>
      <c r="N1967" s="154" t="s">
        <v>109</v>
      </c>
      <c r="P1967" s="154" t="s">
        <v>14740</v>
      </c>
      <c r="Q1967" s="154" t="s">
        <v>26064</v>
      </c>
      <c r="R1967" s="154" t="s">
        <v>4816</v>
      </c>
      <c r="S1967" s="154" t="s">
        <v>4816</v>
      </c>
      <c r="T1967" s="154" t="s">
        <v>14742</v>
      </c>
      <c r="U1967" s="154">
        <v>1250010461986</v>
      </c>
      <c r="V1967" s="154" t="s">
        <v>26065</v>
      </c>
      <c r="Z1967" s="154" t="s">
        <v>14745</v>
      </c>
      <c r="AC1967" s="154" t="s">
        <v>14746</v>
      </c>
      <c r="AE1967" s="154" t="s">
        <v>15226</v>
      </c>
      <c r="AF1967" s="154" t="s">
        <v>14748</v>
      </c>
    </row>
    <row r="1968" spans="1:32">
      <c r="A1968" s="154" t="s">
        <v>4318</v>
      </c>
      <c r="B1968" s="154" t="s">
        <v>15303</v>
      </c>
      <c r="C1968" s="154" t="s">
        <v>26066</v>
      </c>
      <c r="D1968" s="154" t="s">
        <v>4319</v>
      </c>
      <c r="E1968" s="154" t="s">
        <v>20566</v>
      </c>
      <c r="F1968" s="154" t="s">
        <v>20567</v>
      </c>
      <c r="G1968" s="154" t="s">
        <v>14606</v>
      </c>
      <c r="H1968" s="154" t="s">
        <v>4320</v>
      </c>
      <c r="I1968" s="154" t="s">
        <v>4321</v>
      </c>
      <c r="J1968" s="154" t="s">
        <v>4322</v>
      </c>
      <c r="K1968" s="154" t="s">
        <v>4321</v>
      </c>
      <c r="L1968" s="154" t="s">
        <v>18789</v>
      </c>
      <c r="N1968" s="154" t="s">
        <v>109</v>
      </c>
      <c r="P1968" s="154" t="s">
        <v>14740</v>
      </c>
      <c r="Q1968" s="154" t="s">
        <v>26067</v>
      </c>
      <c r="T1968" s="154" t="s">
        <v>26068</v>
      </c>
      <c r="U1968" s="154">
        <v>4940053035</v>
      </c>
      <c r="V1968" s="154" t="s">
        <v>26069</v>
      </c>
      <c r="W1968" s="154">
        <v>2006</v>
      </c>
      <c r="X1968" s="154">
        <v>2006</v>
      </c>
      <c r="Y1968" s="154" t="s">
        <v>204</v>
      </c>
      <c r="Z1968" s="154" t="s">
        <v>14745</v>
      </c>
      <c r="AA1968" s="154" t="s">
        <v>204</v>
      </c>
      <c r="AB1968" s="154" t="s">
        <v>204</v>
      </c>
      <c r="AC1968" s="154" t="s">
        <v>15226</v>
      </c>
    </row>
    <row r="1969" spans="1:32">
      <c r="A1969" s="154" t="s">
        <v>8111</v>
      </c>
      <c r="B1969" s="154" t="s">
        <v>15303</v>
      </c>
      <c r="C1969" s="154" t="s">
        <v>26070</v>
      </c>
      <c r="D1969" s="154" t="s">
        <v>8112</v>
      </c>
      <c r="E1969" s="154" t="s">
        <v>20566</v>
      </c>
      <c r="F1969" s="154" t="s">
        <v>20567</v>
      </c>
      <c r="H1969" s="154" t="s">
        <v>8113</v>
      </c>
      <c r="J1969" s="154" t="s">
        <v>8114</v>
      </c>
      <c r="N1969" s="154" t="s">
        <v>14860</v>
      </c>
      <c r="O1969" s="154" t="s">
        <v>14804</v>
      </c>
      <c r="P1969" s="154" t="s">
        <v>14795</v>
      </c>
      <c r="Q1969" s="154" t="s">
        <v>26071</v>
      </c>
      <c r="R1969" s="154">
        <v>0</v>
      </c>
      <c r="S1969" s="154">
        <v>0</v>
      </c>
      <c r="T1969" s="154" t="s">
        <v>14797</v>
      </c>
      <c r="U1969" s="154">
        <v>66401022666</v>
      </c>
      <c r="V1969" s="154" t="s">
        <v>26072</v>
      </c>
      <c r="Z1969" s="154" t="s">
        <v>14745</v>
      </c>
      <c r="AC1969" s="154" t="s">
        <v>15226</v>
      </c>
      <c r="AE1969" s="154" t="s">
        <v>15226</v>
      </c>
      <c r="AF1969" s="154" t="s">
        <v>14748</v>
      </c>
    </row>
    <row r="1970" spans="1:32">
      <c r="A1970" s="154" t="s">
        <v>4404</v>
      </c>
      <c r="B1970" s="154" t="s">
        <v>15303</v>
      </c>
      <c r="C1970" s="154" t="s">
        <v>26073</v>
      </c>
      <c r="D1970" s="154" t="s">
        <v>26075</v>
      </c>
      <c r="E1970" s="154" t="s">
        <v>20566</v>
      </c>
      <c r="F1970" s="154" t="s">
        <v>20567</v>
      </c>
      <c r="G1970" s="154" t="s">
        <v>14606</v>
      </c>
      <c r="H1970" s="154" t="s">
        <v>4406</v>
      </c>
      <c r="I1970" s="154" t="s">
        <v>4407</v>
      </c>
      <c r="J1970" s="154" t="s">
        <v>4408</v>
      </c>
      <c r="K1970" s="154" t="s">
        <v>4407</v>
      </c>
      <c r="L1970" s="154" t="s">
        <v>26074</v>
      </c>
      <c r="N1970" s="154" t="s">
        <v>24467</v>
      </c>
      <c r="P1970" s="154" t="s">
        <v>14740</v>
      </c>
      <c r="Q1970" s="154" t="s">
        <v>26076</v>
      </c>
      <c r="T1970" s="154" t="s">
        <v>14797</v>
      </c>
      <c r="U1970" s="154">
        <v>6640162692</v>
      </c>
      <c r="V1970" s="154" t="s">
        <v>26077</v>
      </c>
      <c r="Z1970" s="154" t="s">
        <v>14745</v>
      </c>
      <c r="AC1970" s="154" t="s">
        <v>14746</v>
      </c>
    </row>
    <row r="1971" spans="1:32">
      <c r="A1971" s="154" t="s">
        <v>18311</v>
      </c>
      <c r="B1971" s="154" t="s">
        <v>15303</v>
      </c>
      <c r="C1971" s="154" t="s">
        <v>26078</v>
      </c>
      <c r="D1971" s="154" t="s">
        <v>26079</v>
      </c>
      <c r="E1971" s="154" t="s">
        <v>20566</v>
      </c>
      <c r="F1971" s="154" t="s">
        <v>20567</v>
      </c>
      <c r="G1971" s="154" t="s">
        <v>1453</v>
      </c>
      <c r="H1971" s="154">
        <v>2122352303</v>
      </c>
      <c r="I1971" s="154" t="s">
        <v>1453</v>
      </c>
      <c r="J1971" s="154">
        <v>2122352303</v>
      </c>
      <c r="K1971" s="154" t="s">
        <v>1453</v>
      </c>
      <c r="N1971" s="154" t="s">
        <v>15519</v>
      </c>
      <c r="O1971" s="154" t="s">
        <v>14833</v>
      </c>
      <c r="P1971" s="154" t="s">
        <v>14740</v>
      </c>
      <c r="Q1971" s="154" t="s">
        <v>26080</v>
      </c>
      <c r="R1971" s="154" t="s">
        <v>1453</v>
      </c>
      <c r="S1971" s="154" t="s">
        <v>1453</v>
      </c>
      <c r="T1971" s="154" t="s">
        <v>1453</v>
      </c>
      <c r="U1971" s="154" t="s">
        <v>1453</v>
      </c>
      <c r="V1971" s="154" t="s">
        <v>1453</v>
      </c>
      <c r="W1971" s="154" t="s">
        <v>1453</v>
      </c>
      <c r="X1971" s="154" t="s">
        <v>1453</v>
      </c>
      <c r="Y1971" s="154" t="s">
        <v>1453</v>
      </c>
      <c r="Z1971" s="154" t="s">
        <v>14745</v>
      </c>
      <c r="AA1971" s="154" t="s">
        <v>1453</v>
      </c>
      <c r="AB1971" s="154" t="s">
        <v>1453</v>
      </c>
      <c r="AC1971" s="154" t="s">
        <v>14746</v>
      </c>
      <c r="AE1971" s="154" t="s">
        <v>14747</v>
      </c>
      <c r="AF1971" s="154" t="s">
        <v>14748</v>
      </c>
    </row>
    <row r="1972" spans="1:32">
      <c r="A1972" s="154" t="s">
        <v>5697</v>
      </c>
      <c r="B1972" s="154" t="s">
        <v>15303</v>
      </c>
      <c r="C1972" s="154" t="s">
        <v>26081</v>
      </c>
      <c r="D1972" s="154" t="s">
        <v>5698</v>
      </c>
      <c r="E1972" s="154" t="s">
        <v>20566</v>
      </c>
      <c r="F1972" s="154" t="s">
        <v>20567</v>
      </c>
      <c r="G1972" s="154" t="s">
        <v>26085</v>
      </c>
      <c r="H1972" s="154" t="s">
        <v>5699</v>
      </c>
      <c r="J1972" s="154" t="s">
        <v>5700</v>
      </c>
      <c r="N1972" s="154" t="s">
        <v>14848</v>
      </c>
      <c r="O1972" s="154" t="s">
        <v>14804</v>
      </c>
      <c r="P1972" s="154" t="s">
        <v>14740</v>
      </c>
      <c r="Q1972" s="154" t="s">
        <v>26082</v>
      </c>
      <c r="R1972" s="154" t="s">
        <v>1453</v>
      </c>
      <c r="S1972" s="154" t="s">
        <v>1453</v>
      </c>
      <c r="T1972" s="154" t="s">
        <v>26083</v>
      </c>
      <c r="U1972" s="154" t="s">
        <v>26084</v>
      </c>
      <c r="V1972" s="154" t="s">
        <v>26082</v>
      </c>
      <c r="Z1972" s="154" t="s">
        <v>14745</v>
      </c>
      <c r="AC1972" s="154" t="s">
        <v>14746</v>
      </c>
      <c r="AE1972" s="154" t="s">
        <v>15226</v>
      </c>
      <c r="AF1972" s="154" t="s">
        <v>14748</v>
      </c>
    </row>
    <row r="1973" spans="1:32">
      <c r="A1973" s="154" t="s">
        <v>4072</v>
      </c>
      <c r="B1973" s="154" t="s">
        <v>15303</v>
      </c>
      <c r="C1973" s="154" t="s">
        <v>26086</v>
      </c>
      <c r="D1973" s="154" t="s">
        <v>4073</v>
      </c>
      <c r="E1973" s="154" t="s">
        <v>14324</v>
      </c>
      <c r="G1973" s="154" t="s">
        <v>14606</v>
      </c>
      <c r="H1973" s="154" t="s">
        <v>4074</v>
      </c>
      <c r="J1973" s="154" t="s">
        <v>4075</v>
      </c>
      <c r="L1973" s="154" t="s">
        <v>25104</v>
      </c>
      <c r="N1973" s="154" t="s">
        <v>11834</v>
      </c>
      <c r="P1973" s="154" t="s">
        <v>16488</v>
      </c>
      <c r="Q1973" s="154" t="s">
        <v>26087</v>
      </c>
      <c r="T1973" s="154" t="s">
        <v>26088</v>
      </c>
      <c r="U1973" s="154">
        <v>6640102266</v>
      </c>
      <c r="V1973" s="154" t="s">
        <v>26089</v>
      </c>
      <c r="Z1973" s="154" t="s">
        <v>14745</v>
      </c>
      <c r="AC1973" s="154" t="s">
        <v>14746</v>
      </c>
    </row>
    <row r="1974" spans="1:32">
      <c r="A1974" s="154" t="s">
        <v>4246</v>
      </c>
      <c r="B1974" s="154" t="s">
        <v>14307</v>
      </c>
      <c r="C1974" s="154" t="s">
        <v>26090</v>
      </c>
      <c r="D1974" s="154" t="s">
        <v>4247</v>
      </c>
      <c r="E1974" s="154" t="s">
        <v>14934</v>
      </c>
      <c r="F1974" s="154" t="s">
        <v>14935</v>
      </c>
      <c r="G1974" s="154" t="s">
        <v>14606</v>
      </c>
      <c r="H1974" s="154">
        <v>813714351755</v>
      </c>
      <c r="I1974" s="154" t="s">
        <v>4248</v>
      </c>
      <c r="J1974" s="154">
        <v>813714351755</v>
      </c>
      <c r="K1974" s="154" t="s">
        <v>4248</v>
      </c>
      <c r="L1974" s="154" t="s">
        <v>26091</v>
      </c>
      <c r="N1974" s="154" t="s">
        <v>26092</v>
      </c>
      <c r="P1974" s="154" t="s">
        <v>14740</v>
      </c>
      <c r="Q1974" s="154" t="s">
        <v>26093</v>
      </c>
      <c r="T1974" s="154" t="s">
        <v>26094</v>
      </c>
      <c r="U1974" s="154">
        <v>1370002281802</v>
      </c>
      <c r="V1974" s="154" t="s">
        <v>4245</v>
      </c>
      <c r="W1974" s="154" t="s">
        <v>204</v>
      </c>
      <c r="X1974" s="154" t="s">
        <v>204</v>
      </c>
      <c r="Y1974" s="154" t="s">
        <v>204</v>
      </c>
      <c r="Z1974" s="154" t="s">
        <v>14745</v>
      </c>
      <c r="AA1974" s="154" t="s">
        <v>204</v>
      </c>
      <c r="AB1974" s="154" t="s">
        <v>19352</v>
      </c>
      <c r="AC1974" s="154" t="s">
        <v>14746</v>
      </c>
    </row>
    <row r="1975" spans="1:32">
      <c r="A1975" s="154" t="s">
        <v>18312</v>
      </c>
      <c r="B1975" s="154" t="s">
        <v>15303</v>
      </c>
      <c r="C1975" s="154" t="s">
        <v>26095</v>
      </c>
      <c r="D1975" s="154" t="s">
        <v>26097</v>
      </c>
      <c r="E1975" s="154" t="s">
        <v>26101</v>
      </c>
      <c r="F1975" s="154" t="s">
        <v>14641</v>
      </c>
      <c r="G1975" s="154" t="s">
        <v>26102</v>
      </c>
      <c r="H1975" s="154">
        <v>8613061273656</v>
      </c>
      <c r="I1975" s="154" t="s">
        <v>26096</v>
      </c>
      <c r="K1975" s="154" t="s">
        <v>26096</v>
      </c>
      <c r="N1975" s="154" t="s">
        <v>26098</v>
      </c>
      <c r="O1975" s="154" t="s">
        <v>26098</v>
      </c>
      <c r="P1975" s="154" t="s">
        <v>15621</v>
      </c>
      <c r="Q1975" s="154" t="s">
        <v>26099</v>
      </c>
      <c r="R1975" s="154" t="s">
        <v>1453</v>
      </c>
      <c r="S1975" s="154" t="s">
        <v>1453</v>
      </c>
      <c r="T1975" s="154" t="s">
        <v>26100</v>
      </c>
      <c r="U1975" s="154">
        <v>3.7200557301300101E+20</v>
      </c>
      <c r="V1975" s="154" t="s">
        <v>26095</v>
      </c>
      <c r="W1975" s="154" t="s">
        <v>1453</v>
      </c>
      <c r="X1975" s="154" t="s">
        <v>1453</v>
      </c>
      <c r="Y1975" s="154" t="s">
        <v>1453</v>
      </c>
      <c r="Z1975" s="154" t="s">
        <v>16290</v>
      </c>
      <c r="AA1975" s="154" t="s">
        <v>1453</v>
      </c>
      <c r="AB1975" s="154" t="s">
        <v>1453</v>
      </c>
      <c r="AC1975" s="154" t="s">
        <v>14746</v>
      </c>
      <c r="AE1975" s="154" t="s">
        <v>14747</v>
      </c>
      <c r="AF1975" s="154" t="s">
        <v>14748</v>
      </c>
    </row>
    <row r="1976" spans="1:32">
      <c r="A1976" s="154" t="s">
        <v>7071</v>
      </c>
      <c r="B1976" s="154" t="s">
        <v>15303</v>
      </c>
      <c r="C1976" s="154" t="s">
        <v>26103</v>
      </c>
      <c r="D1976" s="154" t="s">
        <v>7072</v>
      </c>
      <c r="E1976" s="154" t="s">
        <v>14934</v>
      </c>
      <c r="F1976" s="154" t="s">
        <v>18814</v>
      </c>
      <c r="G1976" s="154" t="s">
        <v>26106</v>
      </c>
      <c r="H1976" s="154" t="s">
        <v>7073</v>
      </c>
      <c r="N1976" s="154" t="s">
        <v>14793</v>
      </c>
      <c r="O1976" s="154" t="s">
        <v>14794</v>
      </c>
      <c r="P1976" s="154" t="s">
        <v>14740</v>
      </c>
      <c r="Q1976" s="154" t="s">
        <v>7070</v>
      </c>
      <c r="R1976" s="154" t="s">
        <v>4816</v>
      </c>
      <c r="S1976" s="154" t="s">
        <v>4816</v>
      </c>
      <c r="T1976" s="154" t="s">
        <v>14742</v>
      </c>
      <c r="U1976" s="154">
        <v>1300099966692</v>
      </c>
      <c r="V1976" s="154" t="s">
        <v>7070</v>
      </c>
      <c r="Z1976" s="154" t="s">
        <v>14745</v>
      </c>
      <c r="AC1976" s="154" t="s">
        <v>14746</v>
      </c>
      <c r="AD1976" s="154" t="s">
        <v>26104</v>
      </c>
      <c r="AE1976" s="154" t="s">
        <v>14746</v>
      </c>
      <c r="AF1976" s="154" t="s">
        <v>26105</v>
      </c>
    </row>
    <row r="1977" spans="1:32">
      <c r="A1977" s="154" t="s">
        <v>16613</v>
      </c>
      <c r="B1977" s="154" t="s">
        <v>16004</v>
      </c>
      <c r="C1977" s="154" t="s">
        <v>16614</v>
      </c>
      <c r="D1977" s="154" t="s">
        <v>26107</v>
      </c>
      <c r="E1977" s="154" t="s">
        <v>14689</v>
      </c>
      <c r="F1977" s="154" t="s">
        <v>14461</v>
      </c>
      <c r="G1977" s="154" t="s">
        <v>1453</v>
      </c>
      <c r="H1977" s="154">
        <v>622175672445</v>
      </c>
      <c r="I1977" s="154" t="s">
        <v>16617</v>
      </c>
      <c r="J1977" s="154" t="s">
        <v>1453</v>
      </c>
      <c r="K1977" s="154" t="s">
        <v>16617</v>
      </c>
      <c r="N1977" s="154" t="s">
        <v>12443</v>
      </c>
      <c r="O1977" s="154" t="s">
        <v>16152</v>
      </c>
      <c r="P1977" s="154" t="s">
        <v>14740</v>
      </c>
      <c r="Q1977" s="154" t="s">
        <v>16618</v>
      </c>
      <c r="R1977" s="154" t="s">
        <v>1453</v>
      </c>
      <c r="S1977" s="154" t="s">
        <v>1453</v>
      </c>
      <c r="T1977" s="154" t="s">
        <v>1453</v>
      </c>
      <c r="U1977" s="154" t="s">
        <v>1453</v>
      </c>
      <c r="V1977" s="154" t="s">
        <v>1453</v>
      </c>
      <c r="W1977" s="154" t="s">
        <v>1453</v>
      </c>
      <c r="X1977" s="154" t="s">
        <v>1453</v>
      </c>
      <c r="Z1977" s="154" t="s">
        <v>14745</v>
      </c>
      <c r="AA1977" s="154" t="s">
        <v>109</v>
      </c>
      <c r="AC1977" s="154" t="s">
        <v>14746</v>
      </c>
      <c r="AE1977" s="154" t="s">
        <v>14747</v>
      </c>
      <c r="AF1977" s="154" t="s">
        <v>14748</v>
      </c>
    </row>
    <row r="1978" spans="1:32">
      <c r="A1978" s="154" t="s">
        <v>16619</v>
      </c>
      <c r="B1978" s="154" t="s">
        <v>16004</v>
      </c>
      <c r="C1978" s="154" t="s">
        <v>16620</v>
      </c>
      <c r="D1978" s="154" t="s">
        <v>16621</v>
      </c>
      <c r="E1978" s="154" t="s">
        <v>14477</v>
      </c>
      <c r="F1978" s="154" t="s">
        <v>14397</v>
      </c>
      <c r="G1978" s="154" t="s">
        <v>16622</v>
      </c>
      <c r="H1978" s="154" t="s">
        <v>16623</v>
      </c>
      <c r="N1978" s="154" t="s">
        <v>16230</v>
      </c>
      <c r="O1978" s="154" t="s">
        <v>16231</v>
      </c>
      <c r="P1978" s="154" t="s">
        <v>14740</v>
      </c>
      <c r="Q1978" s="154" t="s">
        <v>16624</v>
      </c>
      <c r="R1978" s="154" t="s">
        <v>1453</v>
      </c>
      <c r="S1978" s="154" t="s">
        <v>1453</v>
      </c>
      <c r="T1978" s="154" t="s">
        <v>14862</v>
      </c>
      <c r="U1978" s="154">
        <v>8585172878</v>
      </c>
      <c r="V1978" s="154" t="s">
        <v>16626</v>
      </c>
      <c r="Z1978" s="154" t="s">
        <v>14745</v>
      </c>
      <c r="AC1978" s="154" t="s">
        <v>14746</v>
      </c>
      <c r="AE1978" s="154" t="s">
        <v>14747</v>
      </c>
      <c r="AF1978" s="154" t="s">
        <v>14748</v>
      </c>
    </row>
    <row r="1979" spans="1:32">
      <c r="A1979" s="154" t="s">
        <v>1447</v>
      </c>
      <c r="B1979" s="154" t="s">
        <v>14735</v>
      </c>
      <c r="C1979" s="154" t="s">
        <v>1446</v>
      </c>
      <c r="D1979" s="154" t="s">
        <v>1448</v>
      </c>
      <c r="E1979" s="154" t="s">
        <v>6</v>
      </c>
      <c r="G1979" s="154" t="s">
        <v>14606</v>
      </c>
      <c r="T1979" s="154" t="s">
        <v>6</v>
      </c>
      <c r="U1979" s="154" t="s">
        <v>6</v>
      </c>
      <c r="V1979" s="154" t="s">
        <v>6</v>
      </c>
      <c r="AC1979" s="154" t="s">
        <v>14746</v>
      </c>
    </row>
    <row r="1980" spans="1:32">
      <c r="A1980" s="154" t="s">
        <v>6212</v>
      </c>
      <c r="B1980" s="154" t="s">
        <v>14735</v>
      </c>
      <c r="C1980" s="154" t="s">
        <v>26108</v>
      </c>
      <c r="D1980" s="154" t="s">
        <v>6213</v>
      </c>
      <c r="E1980" s="154" t="s">
        <v>14934</v>
      </c>
      <c r="F1980" s="154" t="s">
        <v>8749</v>
      </c>
      <c r="G1980" s="154" t="s">
        <v>26110</v>
      </c>
      <c r="H1980" s="154">
        <v>81326082523</v>
      </c>
      <c r="J1980" s="154">
        <v>81326082523</v>
      </c>
      <c r="N1980" s="154" t="s">
        <v>14891</v>
      </c>
      <c r="O1980" s="154" t="s">
        <v>14892</v>
      </c>
      <c r="P1980" s="154" t="s">
        <v>14740</v>
      </c>
      <c r="Q1980" s="154" t="s">
        <v>26109</v>
      </c>
      <c r="R1980" s="154" t="s">
        <v>26109</v>
      </c>
      <c r="S1980" s="154" t="s">
        <v>26109</v>
      </c>
      <c r="T1980" s="154" t="s">
        <v>14797</v>
      </c>
      <c r="U1980" s="154">
        <v>3200319167</v>
      </c>
      <c r="V1980" s="154" t="s">
        <v>26109</v>
      </c>
      <c r="Z1980" s="154" t="s">
        <v>14745</v>
      </c>
      <c r="AC1980" s="154" t="s">
        <v>14746</v>
      </c>
      <c r="AE1980" s="154" t="s">
        <v>15226</v>
      </c>
      <c r="AF1980" s="154" t="s">
        <v>14748</v>
      </c>
    </row>
    <row r="1981" spans="1:32">
      <c r="A1981" s="154" t="s">
        <v>1381</v>
      </c>
      <c r="B1981" s="154" t="s">
        <v>14307</v>
      </c>
      <c r="C1981" s="154" t="s">
        <v>1380</v>
      </c>
      <c r="D1981" s="154" t="s">
        <v>26111</v>
      </c>
      <c r="E1981" s="154" t="s">
        <v>6</v>
      </c>
      <c r="G1981" s="154" t="s">
        <v>14606</v>
      </c>
      <c r="N1981" s="154" t="s">
        <v>469</v>
      </c>
      <c r="T1981" s="154" t="s">
        <v>6</v>
      </c>
      <c r="U1981" s="154" t="s">
        <v>6</v>
      </c>
      <c r="V1981" s="154" t="s">
        <v>6</v>
      </c>
      <c r="AC1981" s="154" t="s">
        <v>14746</v>
      </c>
    </row>
    <row r="1982" spans="1:32">
      <c r="A1982" s="154" t="s">
        <v>616</v>
      </c>
      <c r="B1982" s="154" t="s">
        <v>14735</v>
      </c>
      <c r="C1982" s="154" t="s">
        <v>615</v>
      </c>
      <c r="D1982" s="154" t="s">
        <v>26112</v>
      </c>
      <c r="E1982" s="154" t="s">
        <v>6</v>
      </c>
      <c r="G1982" s="154" t="s">
        <v>14606</v>
      </c>
      <c r="M1982" s="154" t="s">
        <v>6</v>
      </c>
      <c r="N1982" s="154" t="s">
        <v>6</v>
      </c>
      <c r="P1982" s="154" t="s">
        <v>14740</v>
      </c>
      <c r="T1982" s="154" t="s">
        <v>6</v>
      </c>
      <c r="U1982" s="154" t="s">
        <v>6</v>
      </c>
      <c r="V1982" s="154" t="s">
        <v>6</v>
      </c>
      <c r="AC1982" s="154" t="s">
        <v>14746</v>
      </c>
    </row>
    <row r="1983" spans="1:32">
      <c r="A1983" s="154" t="s">
        <v>2258</v>
      </c>
      <c r="B1983" s="154" t="s">
        <v>14307</v>
      </c>
      <c r="C1983" s="154" t="s">
        <v>2257</v>
      </c>
      <c r="D1983" s="154" t="s">
        <v>2259</v>
      </c>
      <c r="E1983" s="154" t="s">
        <v>6</v>
      </c>
      <c r="G1983" s="154" t="s">
        <v>14606</v>
      </c>
      <c r="AC1983" s="154" t="s">
        <v>14746</v>
      </c>
    </row>
    <row r="1984" spans="1:32">
      <c r="A1984" s="154" t="s">
        <v>6679</v>
      </c>
      <c r="B1984" s="154" t="s">
        <v>17326</v>
      </c>
      <c r="C1984" s="154" t="s">
        <v>26113</v>
      </c>
      <c r="D1984" s="154" t="s">
        <v>6680</v>
      </c>
      <c r="E1984" s="154" t="s">
        <v>14333</v>
      </c>
      <c r="F1984" s="154" t="s">
        <v>14325</v>
      </c>
      <c r="G1984" s="154" t="s">
        <v>26116</v>
      </c>
      <c r="H1984" s="154" t="s">
        <v>6681</v>
      </c>
      <c r="J1984" s="154" t="s">
        <v>6681</v>
      </c>
      <c r="N1984" s="154" t="s">
        <v>14950</v>
      </c>
      <c r="O1984" s="154" t="s">
        <v>14951</v>
      </c>
      <c r="P1984" s="154" t="s">
        <v>14740</v>
      </c>
      <c r="Q1984" s="154" t="s">
        <v>26114</v>
      </c>
      <c r="R1984" s="154" t="s">
        <v>26114</v>
      </c>
      <c r="S1984" s="154" t="s">
        <v>26114</v>
      </c>
      <c r="T1984" s="154" t="s">
        <v>14797</v>
      </c>
      <c r="U1984" s="154">
        <v>3578987134</v>
      </c>
      <c r="V1984" s="154" t="s">
        <v>26115</v>
      </c>
      <c r="Z1984" s="154" t="s">
        <v>14745</v>
      </c>
      <c r="AC1984" s="154" t="s">
        <v>14746</v>
      </c>
      <c r="AE1984" s="154" t="s">
        <v>15226</v>
      </c>
      <c r="AF1984" s="154" t="s">
        <v>14748</v>
      </c>
    </row>
    <row r="1985" spans="1:32">
      <c r="A1985" s="154" t="s">
        <v>12933</v>
      </c>
      <c r="B1985" s="154" t="s">
        <v>14307</v>
      </c>
      <c r="C1985" s="154" t="s">
        <v>12932</v>
      </c>
      <c r="D1985" s="154" t="s">
        <v>12934</v>
      </c>
      <c r="E1985" s="154" t="s">
        <v>14934</v>
      </c>
      <c r="F1985" s="154" t="s">
        <v>15059</v>
      </c>
      <c r="G1985" s="154" t="s">
        <v>26117</v>
      </c>
      <c r="H1985" s="154" t="s">
        <v>12935</v>
      </c>
      <c r="I1985" s="154" t="s">
        <v>1453</v>
      </c>
      <c r="J1985" s="154" t="s">
        <v>1453</v>
      </c>
      <c r="K1985" s="154" t="s">
        <v>1453</v>
      </c>
      <c r="N1985" s="154" t="s">
        <v>15257</v>
      </c>
      <c r="O1985" s="154" t="s">
        <v>14892</v>
      </c>
      <c r="P1985" s="154" t="s">
        <v>16488</v>
      </c>
      <c r="Q1985" s="154" t="s">
        <v>12932</v>
      </c>
      <c r="R1985" s="154" t="s">
        <v>1453</v>
      </c>
      <c r="S1985" s="154" t="s">
        <v>1453</v>
      </c>
      <c r="T1985" s="154" t="s">
        <v>14797</v>
      </c>
      <c r="U1985" s="154">
        <v>3530543110</v>
      </c>
      <c r="V1985" s="154" t="s">
        <v>12932</v>
      </c>
      <c r="W1985" s="154" t="s">
        <v>1453</v>
      </c>
      <c r="X1985" s="154" t="s">
        <v>1453</v>
      </c>
      <c r="Y1985" s="154" t="s">
        <v>1453</v>
      </c>
      <c r="Z1985" s="154" t="s">
        <v>14745</v>
      </c>
      <c r="AC1985" s="154" t="s">
        <v>14746</v>
      </c>
      <c r="AE1985" s="154" t="s">
        <v>14747</v>
      </c>
      <c r="AF1985" s="154" t="s">
        <v>14748</v>
      </c>
    </row>
    <row r="1986" spans="1:32">
      <c r="A1986" s="154" t="s">
        <v>1325</v>
      </c>
      <c r="B1986" s="154" t="s">
        <v>14307</v>
      </c>
      <c r="C1986" s="154" t="s">
        <v>1324</v>
      </c>
      <c r="D1986" s="154" t="s">
        <v>26118</v>
      </c>
      <c r="E1986" s="154" t="s">
        <v>6</v>
      </c>
      <c r="G1986" s="154" t="s">
        <v>14606</v>
      </c>
      <c r="H1986" s="154" t="s">
        <v>1327</v>
      </c>
      <c r="M1986" s="154" t="s">
        <v>26119</v>
      </c>
      <c r="N1986" s="154" t="s">
        <v>26120</v>
      </c>
      <c r="P1986" s="154" t="s">
        <v>14740</v>
      </c>
      <c r="Q1986" s="154" t="s">
        <v>1324</v>
      </c>
      <c r="T1986" s="154" t="s">
        <v>6</v>
      </c>
      <c r="U1986" s="154" t="s">
        <v>6</v>
      </c>
      <c r="V1986" s="154" t="s">
        <v>6</v>
      </c>
      <c r="AC1986" s="154" t="s">
        <v>14746</v>
      </c>
    </row>
    <row r="1987" spans="1:32">
      <c r="A1987" s="154" t="s">
        <v>18313</v>
      </c>
      <c r="B1987" s="154" t="s">
        <v>14307</v>
      </c>
      <c r="C1987" s="154" t="s">
        <v>26121</v>
      </c>
      <c r="D1987" s="154" t="s">
        <v>26123</v>
      </c>
      <c r="E1987" s="154" t="s">
        <v>14934</v>
      </c>
      <c r="F1987" s="154" t="s">
        <v>15078</v>
      </c>
      <c r="H1987" s="154" t="s">
        <v>26122</v>
      </c>
      <c r="N1987" s="154" t="s">
        <v>14979</v>
      </c>
      <c r="O1987" s="154" t="s">
        <v>14794</v>
      </c>
      <c r="P1987" s="154" t="s">
        <v>14740</v>
      </c>
      <c r="Q1987" s="154" t="s">
        <v>26121</v>
      </c>
      <c r="R1987" s="154">
        <v>0</v>
      </c>
      <c r="S1987" s="154">
        <v>0</v>
      </c>
      <c r="T1987" s="154" t="s">
        <v>26124</v>
      </c>
      <c r="U1987" s="154">
        <v>439501007554534</v>
      </c>
      <c r="V1987" s="154" t="s">
        <v>26121</v>
      </c>
      <c r="Z1987" s="154" t="s">
        <v>14745</v>
      </c>
      <c r="AC1987" s="154" t="s">
        <v>14746</v>
      </c>
      <c r="AD1987" s="154" t="s">
        <v>26125</v>
      </c>
      <c r="AE1987" s="154" t="s">
        <v>14755</v>
      </c>
      <c r="AF1987" s="154" t="s">
        <v>14748</v>
      </c>
    </row>
    <row r="1988" spans="1:32">
      <c r="A1988" s="154" t="s">
        <v>10215</v>
      </c>
      <c r="B1988" s="154" t="s">
        <v>15303</v>
      </c>
      <c r="C1988" s="154" t="s">
        <v>10214</v>
      </c>
      <c r="D1988" s="154" t="s">
        <v>10216</v>
      </c>
      <c r="E1988" s="154" t="s">
        <v>14934</v>
      </c>
      <c r="F1988" s="154" t="s">
        <v>14935</v>
      </c>
      <c r="G1988" s="154" t="s">
        <v>26127</v>
      </c>
      <c r="H1988" s="154">
        <v>87760680721</v>
      </c>
      <c r="N1988" s="154" t="s">
        <v>26126</v>
      </c>
      <c r="O1988" s="154" t="s">
        <v>14794</v>
      </c>
      <c r="P1988" s="154" t="s">
        <v>14740</v>
      </c>
      <c r="Q1988" s="154" t="s">
        <v>10214</v>
      </c>
      <c r="R1988" s="154">
        <v>0</v>
      </c>
      <c r="S1988" s="154">
        <v>0</v>
      </c>
      <c r="T1988" s="154" t="s">
        <v>14850</v>
      </c>
      <c r="U1988" s="154">
        <v>426001011825530</v>
      </c>
      <c r="V1988" s="154" t="s">
        <v>10214</v>
      </c>
      <c r="Z1988" s="154" t="s">
        <v>14745</v>
      </c>
      <c r="AC1988" s="154" t="s">
        <v>14746</v>
      </c>
      <c r="AE1988" s="154" t="s">
        <v>14747</v>
      </c>
      <c r="AF1988" s="154" t="s">
        <v>14748</v>
      </c>
    </row>
    <row r="1989" spans="1:32">
      <c r="A1989" s="154" t="s">
        <v>9488</v>
      </c>
      <c r="B1989" s="154" t="s">
        <v>15303</v>
      </c>
      <c r="C1989" s="154" t="s">
        <v>26128</v>
      </c>
      <c r="D1989" s="154" t="s">
        <v>26130</v>
      </c>
      <c r="E1989" s="154" t="s">
        <v>14276</v>
      </c>
      <c r="F1989" s="154" t="s">
        <v>14401</v>
      </c>
      <c r="G1989" s="154" t="s">
        <v>26134</v>
      </c>
      <c r="H1989" s="154" t="s">
        <v>26129</v>
      </c>
      <c r="I1989" s="154">
        <v>0</v>
      </c>
      <c r="J1989" s="154">
        <v>0</v>
      </c>
      <c r="K1989" s="154">
        <v>0</v>
      </c>
      <c r="M1989" s="154" t="s">
        <v>26131</v>
      </c>
      <c r="N1989" s="154" t="s">
        <v>15942</v>
      </c>
      <c r="O1989" s="154" t="s">
        <v>14794</v>
      </c>
      <c r="P1989" s="154" t="s">
        <v>14740</v>
      </c>
      <c r="Q1989" s="154" t="s">
        <v>26132</v>
      </c>
      <c r="R1989" s="154">
        <v>0</v>
      </c>
      <c r="S1989" s="154">
        <v>0</v>
      </c>
      <c r="T1989" s="154" t="s">
        <v>14862</v>
      </c>
      <c r="U1989" s="154" t="s">
        <v>26133</v>
      </c>
      <c r="V1989" s="154" t="s">
        <v>9487</v>
      </c>
      <c r="W1989" s="154">
        <v>0</v>
      </c>
      <c r="X1989" s="154">
        <v>0</v>
      </c>
      <c r="Y1989" s="154">
        <v>0</v>
      </c>
      <c r="Z1989" s="154" t="s">
        <v>14745</v>
      </c>
      <c r="AA1989" s="154">
        <v>0</v>
      </c>
      <c r="AB1989" s="154">
        <v>0</v>
      </c>
      <c r="AC1989" s="154" t="s">
        <v>14746</v>
      </c>
      <c r="AE1989" s="154" t="s">
        <v>15226</v>
      </c>
      <c r="AF1989" s="154" t="s">
        <v>14748</v>
      </c>
    </row>
    <row r="1990" spans="1:32">
      <c r="A1990" s="154" t="s">
        <v>11782</v>
      </c>
      <c r="B1990" s="154" t="s">
        <v>15303</v>
      </c>
      <c r="C1990" s="154" t="s">
        <v>11781</v>
      </c>
      <c r="D1990" s="154" t="s">
        <v>11783</v>
      </c>
      <c r="E1990" s="154" t="s">
        <v>15693</v>
      </c>
      <c r="F1990" s="154" t="s">
        <v>15378</v>
      </c>
      <c r="G1990" s="154" t="s">
        <v>26136</v>
      </c>
      <c r="H1990" s="154">
        <v>82289534837</v>
      </c>
      <c r="N1990" s="154" t="s">
        <v>19937</v>
      </c>
      <c r="O1990" s="154" t="s">
        <v>18683</v>
      </c>
      <c r="P1990" s="154" t="s">
        <v>14740</v>
      </c>
      <c r="Q1990" s="154" t="s">
        <v>26135</v>
      </c>
      <c r="R1990" s="154">
        <v>0</v>
      </c>
      <c r="S1990" s="154">
        <v>0</v>
      </c>
      <c r="T1990" s="154" t="s">
        <v>14850</v>
      </c>
      <c r="U1990" s="154">
        <v>567001004373104</v>
      </c>
      <c r="V1990" s="154" t="s">
        <v>11781</v>
      </c>
      <c r="Z1990" s="154" t="s">
        <v>14745</v>
      </c>
      <c r="AC1990" s="154" t="s">
        <v>14746</v>
      </c>
      <c r="AE1990" s="154" t="s">
        <v>14747</v>
      </c>
      <c r="AF1990" s="154" t="s">
        <v>14748</v>
      </c>
    </row>
    <row r="1991" spans="1:32">
      <c r="A1991" s="154" t="s">
        <v>1549</v>
      </c>
      <c r="C1991" s="154" t="s">
        <v>1548</v>
      </c>
      <c r="E1991" s="154" t="s">
        <v>6</v>
      </c>
      <c r="G1991" s="154" t="s">
        <v>14606</v>
      </c>
      <c r="N1991" s="154" t="s">
        <v>109</v>
      </c>
      <c r="P1991" s="154" t="s">
        <v>14740</v>
      </c>
      <c r="T1991" s="154" t="s">
        <v>20376</v>
      </c>
      <c r="U1991" s="154">
        <v>48220065</v>
      </c>
      <c r="V1991" s="154" t="s">
        <v>1548</v>
      </c>
      <c r="AC1991" s="154" t="s">
        <v>14746</v>
      </c>
    </row>
    <row r="1992" spans="1:32">
      <c r="A1992" s="154" t="s">
        <v>13216</v>
      </c>
      <c r="C1992" s="154" t="s">
        <v>1548</v>
      </c>
      <c r="D1992" s="154" t="s">
        <v>13217</v>
      </c>
      <c r="E1992" s="154" t="s">
        <v>15362</v>
      </c>
      <c r="F1992" s="154" t="s">
        <v>18771</v>
      </c>
      <c r="H1992" s="154">
        <v>85942380975</v>
      </c>
      <c r="N1992" s="154" t="s">
        <v>14832</v>
      </c>
      <c r="O1992" s="154" t="s">
        <v>14833</v>
      </c>
      <c r="P1992" s="154" t="s">
        <v>14740</v>
      </c>
      <c r="Q1992" s="154" t="s">
        <v>1548</v>
      </c>
      <c r="R1992" s="154">
        <v>0</v>
      </c>
      <c r="S1992" s="154">
        <v>0</v>
      </c>
      <c r="T1992" s="154" t="s">
        <v>14907</v>
      </c>
      <c r="U1992" s="154">
        <v>1147106141</v>
      </c>
      <c r="V1992" s="154" t="s">
        <v>1548</v>
      </c>
      <c r="Z1992" s="154" t="s">
        <v>14745</v>
      </c>
      <c r="AC1992" s="154" t="s">
        <v>14746</v>
      </c>
      <c r="AE1992" s="154" t="s">
        <v>14747</v>
      </c>
      <c r="AF1992" s="154" t="s">
        <v>14748</v>
      </c>
    </row>
    <row r="1993" spans="1:32">
      <c r="A1993" s="154" t="s">
        <v>18314</v>
      </c>
      <c r="C1993" s="154" t="s">
        <v>26137</v>
      </c>
      <c r="D1993" s="154" t="s">
        <v>26139</v>
      </c>
      <c r="E1993" s="154" t="s">
        <v>14934</v>
      </c>
      <c r="F1993" s="154" t="s">
        <v>14935</v>
      </c>
      <c r="G1993" s="154" t="s">
        <v>26140</v>
      </c>
      <c r="H1993" s="154" t="s">
        <v>26138</v>
      </c>
      <c r="I1993" s="154" t="s">
        <v>1453</v>
      </c>
      <c r="J1993" s="154" t="s">
        <v>1453</v>
      </c>
      <c r="K1993" s="154" t="s">
        <v>1453</v>
      </c>
      <c r="N1993" s="154" t="s">
        <v>23441</v>
      </c>
      <c r="O1993" s="154" t="s">
        <v>15480</v>
      </c>
      <c r="P1993" s="154" t="s">
        <v>14740</v>
      </c>
      <c r="Q1993" s="154" t="s">
        <v>17268</v>
      </c>
      <c r="R1993" s="154" t="s">
        <v>1453</v>
      </c>
      <c r="S1993" s="154" t="s">
        <v>1453</v>
      </c>
      <c r="T1993" s="154" t="s">
        <v>14907</v>
      </c>
      <c r="U1993" s="154">
        <v>768788112</v>
      </c>
      <c r="V1993" s="154" t="s">
        <v>26137</v>
      </c>
      <c r="W1993" s="154" t="s">
        <v>1453</v>
      </c>
      <c r="X1993" s="154" t="s">
        <v>1453</v>
      </c>
      <c r="Z1993" s="154" t="s">
        <v>14745</v>
      </c>
      <c r="AC1993" s="154" t="s">
        <v>14746</v>
      </c>
      <c r="AE1993" s="154" t="s">
        <v>14747</v>
      </c>
      <c r="AF1993" s="154" t="s">
        <v>14748</v>
      </c>
    </row>
    <row r="1994" spans="1:32">
      <c r="A1994" s="154" t="s">
        <v>13228</v>
      </c>
      <c r="C1994" s="154" t="s">
        <v>13227</v>
      </c>
      <c r="D1994" s="154" t="s">
        <v>13229</v>
      </c>
      <c r="E1994" s="154" t="s">
        <v>14704</v>
      </c>
      <c r="F1994" s="154" t="s">
        <v>14467</v>
      </c>
      <c r="G1994" s="154" t="s">
        <v>22824</v>
      </c>
      <c r="H1994" s="154" t="s">
        <v>26141</v>
      </c>
      <c r="N1994" s="154" t="s">
        <v>26142</v>
      </c>
      <c r="O1994" s="154" t="s">
        <v>19978</v>
      </c>
      <c r="P1994" s="154" t="s">
        <v>14740</v>
      </c>
      <c r="Q1994" s="154" t="s">
        <v>26143</v>
      </c>
      <c r="R1994" s="154">
        <v>0</v>
      </c>
      <c r="S1994" s="154">
        <v>0</v>
      </c>
      <c r="T1994" s="154" t="s">
        <v>14907</v>
      </c>
      <c r="U1994" s="154">
        <v>779207715</v>
      </c>
      <c r="V1994" s="154" t="s">
        <v>26144</v>
      </c>
      <c r="Z1994" s="154" t="s">
        <v>14745</v>
      </c>
      <c r="AC1994" s="154" t="s">
        <v>14746</v>
      </c>
      <c r="AE1994" s="154" t="s">
        <v>14747</v>
      </c>
      <c r="AF1994" s="154" t="s">
        <v>14748</v>
      </c>
    </row>
    <row r="1995" spans="1:32">
      <c r="A1995" s="154" t="s">
        <v>12234</v>
      </c>
      <c r="C1995" s="154" t="s">
        <v>12233</v>
      </c>
      <c r="D1995" s="154" t="s">
        <v>12235</v>
      </c>
      <c r="E1995" s="154" t="s">
        <v>14324</v>
      </c>
      <c r="F1995" s="154" t="s">
        <v>14641</v>
      </c>
      <c r="G1995" s="154" t="s">
        <v>26146</v>
      </c>
      <c r="H1995" s="154" t="s">
        <v>12236</v>
      </c>
      <c r="N1995" s="154" t="s">
        <v>15034</v>
      </c>
      <c r="O1995" s="154" t="s">
        <v>14951</v>
      </c>
      <c r="P1995" s="154" t="s">
        <v>14740</v>
      </c>
      <c r="Q1995" s="154" t="s">
        <v>26145</v>
      </c>
      <c r="R1995" s="154">
        <v>0</v>
      </c>
      <c r="S1995" s="154">
        <v>0</v>
      </c>
      <c r="T1995" s="154" t="s">
        <v>14785</v>
      </c>
      <c r="U1995" s="154">
        <v>1710002008822</v>
      </c>
      <c r="V1995" s="154" t="s">
        <v>12233</v>
      </c>
      <c r="Z1995" s="154" t="s">
        <v>14745</v>
      </c>
      <c r="AC1995" s="154" t="s">
        <v>14746</v>
      </c>
      <c r="AE1995" s="154" t="s">
        <v>14747</v>
      </c>
      <c r="AF1995" s="154" t="s">
        <v>14748</v>
      </c>
    </row>
    <row r="1996" spans="1:32">
      <c r="A1996" s="154" t="s">
        <v>3069</v>
      </c>
      <c r="C1996" s="154" t="s">
        <v>26147</v>
      </c>
      <c r="D1996" s="154" t="s">
        <v>26148</v>
      </c>
      <c r="E1996" s="154" t="s">
        <v>14934</v>
      </c>
      <c r="G1996" s="154" t="s">
        <v>14606</v>
      </c>
      <c r="H1996" s="154" t="s">
        <v>3071</v>
      </c>
      <c r="N1996" s="154" t="s">
        <v>15933</v>
      </c>
      <c r="P1996" s="154" t="s">
        <v>14740</v>
      </c>
      <c r="Q1996" s="154" t="s">
        <v>3068</v>
      </c>
      <c r="T1996" s="154" t="s">
        <v>14862</v>
      </c>
      <c r="U1996" s="154">
        <v>940673275</v>
      </c>
      <c r="V1996" s="154" t="s">
        <v>3068</v>
      </c>
      <c r="Z1996" s="154" t="s">
        <v>14745</v>
      </c>
      <c r="AC1996" s="154" t="s">
        <v>14746</v>
      </c>
    </row>
    <row r="1997" spans="1:32">
      <c r="A1997" s="154" t="s">
        <v>9845</v>
      </c>
      <c r="C1997" s="154" t="s">
        <v>26147</v>
      </c>
      <c r="D1997" s="154" t="s">
        <v>26149</v>
      </c>
      <c r="E1997" s="154" t="s">
        <v>14934</v>
      </c>
      <c r="F1997" s="154" t="s">
        <v>14935</v>
      </c>
      <c r="G1997" s="154" t="s">
        <v>15175</v>
      </c>
      <c r="H1997" s="154" t="s">
        <v>9847</v>
      </c>
      <c r="I1997" s="154">
        <v>0</v>
      </c>
      <c r="J1997" s="154">
        <v>0</v>
      </c>
      <c r="K1997" s="154">
        <v>0</v>
      </c>
      <c r="M1997" s="154" t="s">
        <v>26150</v>
      </c>
      <c r="N1997" s="154" t="s">
        <v>26151</v>
      </c>
      <c r="O1997" s="154" t="s">
        <v>26152</v>
      </c>
      <c r="P1997" s="154" t="s">
        <v>14740</v>
      </c>
      <c r="Q1997" s="154">
        <v>0</v>
      </c>
      <c r="R1997" s="154">
        <v>0</v>
      </c>
      <c r="S1997" s="154">
        <v>0</v>
      </c>
      <c r="T1997" s="154" t="s">
        <v>14742</v>
      </c>
      <c r="U1997" s="154" t="s">
        <v>26153</v>
      </c>
      <c r="V1997" s="154" t="s">
        <v>3068</v>
      </c>
      <c r="W1997" s="154">
        <v>0</v>
      </c>
      <c r="X1997" s="154">
        <v>0</v>
      </c>
      <c r="Y1997" s="154">
        <v>0</v>
      </c>
      <c r="Z1997" s="154" t="s">
        <v>14745</v>
      </c>
      <c r="AA1997" s="154">
        <v>0</v>
      </c>
      <c r="AB1997" s="154">
        <v>0</v>
      </c>
      <c r="AC1997" s="154" t="s">
        <v>14746</v>
      </c>
      <c r="AE1997" s="154" t="s">
        <v>15226</v>
      </c>
      <c r="AF1997" s="154" t="s">
        <v>14748</v>
      </c>
    </row>
    <row r="1998" spans="1:32">
      <c r="A1998" s="154" t="s">
        <v>809</v>
      </c>
      <c r="C1998" s="154" t="s">
        <v>26154</v>
      </c>
      <c r="D1998" s="154" t="s">
        <v>26156</v>
      </c>
      <c r="E1998" s="154" t="s">
        <v>14324</v>
      </c>
      <c r="G1998" s="154" t="s">
        <v>14606</v>
      </c>
      <c r="H1998" s="154" t="s">
        <v>811</v>
      </c>
      <c r="I1998" s="154" t="s">
        <v>812</v>
      </c>
      <c r="J1998" s="154" t="s">
        <v>813</v>
      </c>
      <c r="K1998" s="154" t="s">
        <v>812</v>
      </c>
      <c r="L1998" s="154" t="s">
        <v>26155</v>
      </c>
      <c r="N1998" s="154" t="s">
        <v>109</v>
      </c>
      <c r="P1998" s="154" t="s">
        <v>14740</v>
      </c>
      <c r="Q1998" s="154" t="s">
        <v>26157</v>
      </c>
      <c r="T1998" s="154" t="s">
        <v>14862</v>
      </c>
      <c r="U1998" s="154" t="s">
        <v>26158</v>
      </c>
      <c r="V1998" s="154">
        <v>5210355555</v>
      </c>
      <c r="W1998" s="154" t="s">
        <v>1453</v>
      </c>
      <c r="X1998" s="154" t="s">
        <v>1453</v>
      </c>
      <c r="Y1998" s="154" t="s">
        <v>1453</v>
      </c>
      <c r="Z1998" s="154" t="s">
        <v>14745</v>
      </c>
      <c r="AA1998" s="154" t="s">
        <v>1453</v>
      </c>
      <c r="AB1998" s="154" t="s">
        <v>1453</v>
      </c>
      <c r="AC1998" s="154" t="s">
        <v>14746</v>
      </c>
    </row>
    <row r="1999" spans="1:32">
      <c r="A1999" s="154" t="s">
        <v>18315</v>
      </c>
      <c r="C1999" s="154" t="s">
        <v>26159</v>
      </c>
      <c r="D1999" s="154" t="s">
        <v>26160</v>
      </c>
      <c r="E1999" s="154" t="s">
        <v>14477</v>
      </c>
      <c r="F1999" s="154" t="s">
        <v>14397</v>
      </c>
      <c r="G1999" s="154" t="s">
        <v>1453</v>
      </c>
      <c r="H1999" s="154">
        <v>622127656415</v>
      </c>
      <c r="I1999" s="154" t="s">
        <v>1453</v>
      </c>
      <c r="J1999" s="154">
        <v>62217504687</v>
      </c>
      <c r="K1999" s="154" t="s">
        <v>1453</v>
      </c>
      <c r="M1999" s="154" t="s">
        <v>1453</v>
      </c>
      <c r="N1999" s="154" t="s">
        <v>15434</v>
      </c>
      <c r="O1999" s="154" t="s">
        <v>14804</v>
      </c>
      <c r="P1999" s="154" t="s">
        <v>26161</v>
      </c>
      <c r="Q1999" s="154" t="s">
        <v>26162</v>
      </c>
      <c r="R1999" s="154" t="s">
        <v>1453</v>
      </c>
      <c r="S1999" s="154" t="s">
        <v>1453</v>
      </c>
      <c r="T1999" s="154" t="s">
        <v>1453</v>
      </c>
      <c r="U1999" s="154" t="s">
        <v>1453</v>
      </c>
      <c r="V1999" s="154" t="s">
        <v>1453</v>
      </c>
      <c r="W1999" s="154" t="s">
        <v>1453</v>
      </c>
      <c r="X1999" s="154" t="s">
        <v>1453</v>
      </c>
      <c r="Y1999" s="154" t="s">
        <v>1453</v>
      </c>
      <c r="Z1999" s="154" t="s">
        <v>14745</v>
      </c>
      <c r="AA1999" s="154" t="s">
        <v>1453</v>
      </c>
      <c r="AB1999" s="154" t="s">
        <v>1453</v>
      </c>
      <c r="AC1999" s="154" t="s">
        <v>14746</v>
      </c>
      <c r="AE1999" s="154" t="s">
        <v>14747</v>
      </c>
      <c r="AF1999" s="154" t="s">
        <v>14748</v>
      </c>
    </row>
    <row r="2000" spans="1:32">
      <c r="A2000" s="154" t="s">
        <v>4199</v>
      </c>
      <c r="C2000" s="154" t="s">
        <v>26163</v>
      </c>
      <c r="D2000" s="154" t="s">
        <v>4200</v>
      </c>
      <c r="E2000" s="154" t="s">
        <v>14396</v>
      </c>
      <c r="G2000" s="154" t="s">
        <v>14606</v>
      </c>
      <c r="H2000" s="154" t="s">
        <v>4201</v>
      </c>
      <c r="I2000" s="154" t="s">
        <v>4202</v>
      </c>
      <c r="J2000" s="154" t="s">
        <v>4203</v>
      </c>
      <c r="K2000" s="154" t="s">
        <v>4202</v>
      </c>
      <c r="L2000" s="154" t="s">
        <v>26164</v>
      </c>
      <c r="N2000" s="154" t="s">
        <v>14469</v>
      </c>
      <c r="P2000" s="154" t="s">
        <v>14740</v>
      </c>
      <c r="Q2000" s="154" t="s">
        <v>26165</v>
      </c>
      <c r="T2000" s="154" t="s">
        <v>26166</v>
      </c>
      <c r="U2000" s="154">
        <v>4281325757</v>
      </c>
      <c r="V2000" s="154" t="s">
        <v>26167</v>
      </c>
      <c r="W2000" s="154" t="s">
        <v>204</v>
      </c>
      <c r="X2000" s="154" t="s">
        <v>204</v>
      </c>
      <c r="Y2000" s="154" t="s">
        <v>204</v>
      </c>
      <c r="Z2000" s="154" t="s">
        <v>14745</v>
      </c>
      <c r="AA2000" s="154" t="s">
        <v>204</v>
      </c>
      <c r="AB2000" s="154" t="s">
        <v>204</v>
      </c>
      <c r="AC2000" s="154" t="s">
        <v>14746</v>
      </c>
    </row>
    <row r="2001" spans="1:32">
      <c r="A2001" s="154" t="s">
        <v>1251</v>
      </c>
      <c r="C2001" s="154" t="s">
        <v>1250</v>
      </c>
      <c r="D2001" s="154" t="s">
        <v>26168</v>
      </c>
      <c r="E2001" s="154" t="s">
        <v>6</v>
      </c>
      <c r="G2001" s="154" t="s">
        <v>14606</v>
      </c>
      <c r="H2001" s="154" t="s">
        <v>1253</v>
      </c>
      <c r="J2001" s="154" t="s">
        <v>1254</v>
      </c>
      <c r="M2001" s="154" t="s">
        <v>26169</v>
      </c>
      <c r="N2001" s="154" t="s">
        <v>6321</v>
      </c>
      <c r="Q2001" s="154" t="s">
        <v>26170</v>
      </c>
      <c r="T2001" s="154" t="s">
        <v>6</v>
      </c>
      <c r="U2001" s="154" t="s">
        <v>6</v>
      </c>
      <c r="V2001" s="154" t="s">
        <v>6</v>
      </c>
      <c r="AC2001" s="154" t="s">
        <v>14746</v>
      </c>
    </row>
    <row r="2002" spans="1:32">
      <c r="A2002" s="154" t="s">
        <v>6133</v>
      </c>
      <c r="C2002" s="154" t="s">
        <v>26171</v>
      </c>
      <c r="D2002" s="154" t="s">
        <v>6134</v>
      </c>
      <c r="E2002" s="154" t="s">
        <v>14934</v>
      </c>
      <c r="F2002" s="154" t="s">
        <v>14410</v>
      </c>
      <c r="G2002" s="154" t="s">
        <v>26173</v>
      </c>
      <c r="H2002" s="154" t="s">
        <v>6135</v>
      </c>
      <c r="J2002" s="154">
        <v>218193544</v>
      </c>
      <c r="N2002" s="154" t="s">
        <v>15434</v>
      </c>
      <c r="O2002" s="154" t="s">
        <v>14804</v>
      </c>
      <c r="P2002" s="154" t="s">
        <v>14740</v>
      </c>
      <c r="Q2002" s="154" t="s">
        <v>26172</v>
      </c>
      <c r="R2002" s="154" t="s">
        <v>26172</v>
      </c>
      <c r="S2002" s="154" t="s">
        <v>26172</v>
      </c>
      <c r="T2002" s="154" t="s">
        <v>14797</v>
      </c>
      <c r="U2002" s="154">
        <v>182628440</v>
      </c>
      <c r="V2002" s="154" t="s">
        <v>26172</v>
      </c>
      <c r="Z2002" s="154" t="s">
        <v>14745</v>
      </c>
      <c r="AC2002" s="154" t="s">
        <v>14746</v>
      </c>
      <c r="AE2002" s="154" t="s">
        <v>15226</v>
      </c>
      <c r="AF2002" s="154" t="s">
        <v>14748</v>
      </c>
    </row>
    <row r="2003" spans="1:32">
      <c r="A2003" s="154" t="s">
        <v>815</v>
      </c>
      <c r="C2003" s="154" t="s">
        <v>814</v>
      </c>
      <c r="E2003" s="154" t="s">
        <v>6</v>
      </c>
      <c r="G2003" s="154" t="s">
        <v>14606</v>
      </c>
      <c r="M2003" s="154" t="s">
        <v>6</v>
      </c>
      <c r="N2003" s="154" t="s">
        <v>26174</v>
      </c>
      <c r="P2003" s="154" t="s">
        <v>14740</v>
      </c>
      <c r="Q2003" s="154" t="s">
        <v>26175</v>
      </c>
      <c r="T2003" s="154" t="s">
        <v>6</v>
      </c>
      <c r="U2003" s="154" t="s">
        <v>6</v>
      </c>
      <c r="V2003" s="154" t="s">
        <v>6</v>
      </c>
      <c r="AC2003" s="154" t="s">
        <v>14746</v>
      </c>
    </row>
    <row r="2004" spans="1:32">
      <c r="A2004" s="154" t="s">
        <v>5235</v>
      </c>
      <c r="C2004" s="154" t="s">
        <v>26176</v>
      </c>
      <c r="D2004" s="154" t="s">
        <v>5236</v>
      </c>
      <c r="E2004" s="154" t="s">
        <v>14333</v>
      </c>
      <c r="F2004" s="154" t="s">
        <v>14325</v>
      </c>
      <c r="G2004" s="154" t="s">
        <v>26179</v>
      </c>
      <c r="H2004" s="154" t="s">
        <v>5237</v>
      </c>
      <c r="J2004" s="154" t="s">
        <v>5237</v>
      </c>
      <c r="N2004" s="154" t="s">
        <v>22966</v>
      </c>
      <c r="P2004" s="154" t="s">
        <v>14740</v>
      </c>
      <c r="Q2004" s="154" t="s">
        <v>26177</v>
      </c>
      <c r="R2004" s="154" t="s">
        <v>26177</v>
      </c>
      <c r="S2004" s="154" t="s">
        <v>26177</v>
      </c>
      <c r="T2004" s="154" t="s">
        <v>14797</v>
      </c>
      <c r="U2004" s="154" t="s">
        <v>26178</v>
      </c>
      <c r="V2004" s="154">
        <v>36852136</v>
      </c>
      <c r="Z2004" s="154" t="s">
        <v>14745</v>
      </c>
      <c r="AC2004" s="154" t="s">
        <v>15226</v>
      </c>
      <c r="AE2004" s="154" t="s">
        <v>15226</v>
      </c>
      <c r="AF2004" s="154" t="s">
        <v>14748</v>
      </c>
    </row>
    <row r="2005" spans="1:32">
      <c r="A2005" s="154" t="s">
        <v>5310</v>
      </c>
      <c r="C2005" s="154" t="s">
        <v>26176</v>
      </c>
      <c r="D2005" s="154" t="s">
        <v>5311</v>
      </c>
      <c r="E2005" s="154" t="s">
        <v>14665</v>
      </c>
      <c r="F2005" s="154" t="s">
        <v>15408</v>
      </c>
      <c r="G2005" s="154" t="s">
        <v>26182</v>
      </c>
      <c r="H2005" s="154" t="s">
        <v>5312</v>
      </c>
      <c r="I2005" s="154" t="s">
        <v>5313</v>
      </c>
      <c r="J2005" s="154" t="s">
        <v>5312</v>
      </c>
      <c r="K2005" s="154" t="s">
        <v>5313</v>
      </c>
      <c r="N2005" s="154" t="s">
        <v>26180</v>
      </c>
      <c r="O2005" s="154" t="s">
        <v>23925</v>
      </c>
      <c r="P2005" s="154" t="s">
        <v>14740</v>
      </c>
      <c r="Q2005" s="154" t="s">
        <v>26181</v>
      </c>
      <c r="R2005" s="154" t="s">
        <v>26181</v>
      </c>
      <c r="S2005" s="154" t="s">
        <v>26181</v>
      </c>
      <c r="T2005" s="154" t="s">
        <v>14797</v>
      </c>
      <c r="U2005" s="154">
        <v>261666790</v>
      </c>
      <c r="V2005" s="154" t="s">
        <v>26181</v>
      </c>
      <c r="Z2005" s="154" t="s">
        <v>14745</v>
      </c>
      <c r="AC2005" s="154" t="s">
        <v>14746</v>
      </c>
      <c r="AE2005" s="154" t="s">
        <v>15226</v>
      </c>
      <c r="AF2005" s="154" t="s">
        <v>14748</v>
      </c>
    </row>
    <row r="2006" spans="1:32">
      <c r="A2006" s="154" t="s">
        <v>12244</v>
      </c>
      <c r="C2006" s="154" t="s">
        <v>12243</v>
      </c>
      <c r="D2006" s="154" t="s">
        <v>12245</v>
      </c>
      <c r="E2006" s="154" t="s">
        <v>14466</v>
      </c>
      <c r="F2006" s="154" t="s">
        <v>18877</v>
      </c>
      <c r="H2006" s="154" t="s">
        <v>12246</v>
      </c>
      <c r="N2006" s="154" t="s">
        <v>15021</v>
      </c>
      <c r="O2006" s="154" t="s">
        <v>14794</v>
      </c>
      <c r="P2006" s="154" t="s">
        <v>14740</v>
      </c>
      <c r="Q2006" s="154" t="s">
        <v>26183</v>
      </c>
      <c r="R2006" s="154">
        <v>0</v>
      </c>
      <c r="S2006" s="154">
        <v>0</v>
      </c>
      <c r="T2006" s="154" t="s">
        <v>14797</v>
      </c>
      <c r="U2006" s="154">
        <v>6755686666</v>
      </c>
      <c r="V2006" s="154" t="s">
        <v>26184</v>
      </c>
      <c r="Z2006" s="154" t="s">
        <v>14745</v>
      </c>
      <c r="AC2006" s="154" t="s">
        <v>14746</v>
      </c>
      <c r="AE2006" s="154" t="s">
        <v>14747</v>
      </c>
      <c r="AF2006" s="154" t="s">
        <v>14748</v>
      </c>
    </row>
    <row r="2007" spans="1:32">
      <c r="A2007" s="154" t="s">
        <v>5671</v>
      </c>
      <c r="C2007" s="154" t="s">
        <v>26185</v>
      </c>
      <c r="D2007" s="154" t="s">
        <v>5672</v>
      </c>
      <c r="E2007" s="154" t="s">
        <v>14324</v>
      </c>
      <c r="F2007" s="154" t="s">
        <v>15378</v>
      </c>
      <c r="G2007" s="154" t="s">
        <v>26188</v>
      </c>
      <c r="H2007" s="154" t="s">
        <v>5673</v>
      </c>
      <c r="J2007" s="154" t="s">
        <v>5674</v>
      </c>
      <c r="N2007" s="154" t="s">
        <v>19272</v>
      </c>
      <c r="O2007" s="154" t="s">
        <v>19273</v>
      </c>
      <c r="P2007" s="154" t="s">
        <v>14795</v>
      </c>
      <c r="Q2007" s="154" t="s">
        <v>26186</v>
      </c>
      <c r="R2007" s="154" t="s">
        <v>26186</v>
      </c>
      <c r="S2007" s="154" t="s">
        <v>26187</v>
      </c>
      <c r="T2007" s="154" t="s">
        <v>14806</v>
      </c>
      <c r="U2007" s="154">
        <v>1510005250482</v>
      </c>
      <c r="V2007" s="154" t="s">
        <v>26187</v>
      </c>
      <c r="Z2007" s="154" t="s">
        <v>14745</v>
      </c>
      <c r="AC2007" s="154" t="s">
        <v>14746</v>
      </c>
      <c r="AE2007" s="154" t="s">
        <v>15226</v>
      </c>
      <c r="AF2007" s="154" t="s">
        <v>14748</v>
      </c>
    </row>
    <row r="2008" spans="1:32">
      <c r="A2008" s="154" t="s">
        <v>4001</v>
      </c>
      <c r="C2008" s="154" t="s">
        <v>26189</v>
      </c>
      <c r="D2008" s="154" t="s">
        <v>4002</v>
      </c>
      <c r="E2008" s="154" t="s">
        <v>14324</v>
      </c>
      <c r="G2008" s="154" t="s">
        <v>14606</v>
      </c>
      <c r="H2008" s="154" t="s">
        <v>4003</v>
      </c>
      <c r="I2008" s="154" t="s">
        <v>4004</v>
      </c>
      <c r="J2008" s="154" t="s">
        <v>4005</v>
      </c>
      <c r="K2008" s="154" t="s">
        <v>4004</v>
      </c>
      <c r="L2008" s="154" t="s">
        <v>26190</v>
      </c>
      <c r="N2008" s="154" t="s">
        <v>22966</v>
      </c>
      <c r="P2008" s="154" t="s">
        <v>14740</v>
      </c>
      <c r="Q2008" s="154" t="s">
        <v>26191</v>
      </c>
      <c r="T2008" s="154" t="s">
        <v>26192</v>
      </c>
      <c r="U2008" s="154">
        <v>7110001510</v>
      </c>
      <c r="V2008" s="154" t="s">
        <v>26193</v>
      </c>
      <c r="X2008" s="154">
        <v>2006</v>
      </c>
      <c r="Y2008" s="154" t="s">
        <v>4816</v>
      </c>
      <c r="Z2008" s="154" t="s">
        <v>14745</v>
      </c>
      <c r="AA2008" s="154" t="s">
        <v>4816</v>
      </c>
      <c r="AB2008" s="154" t="s">
        <v>26194</v>
      </c>
      <c r="AC2008" s="154" t="s">
        <v>14746</v>
      </c>
    </row>
    <row r="2009" spans="1:32">
      <c r="A2009" s="154" t="s">
        <v>2514</v>
      </c>
      <c r="C2009" s="154" t="s">
        <v>2513</v>
      </c>
      <c r="D2009" s="154" t="s">
        <v>2515</v>
      </c>
      <c r="E2009" s="154" t="s">
        <v>14934</v>
      </c>
      <c r="G2009" s="154" t="s">
        <v>14606</v>
      </c>
      <c r="AC2009" s="154" t="s">
        <v>14746</v>
      </c>
    </row>
    <row r="2010" spans="1:32">
      <c r="A2010" s="154" t="s">
        <v>18316</v>
      </c>
      <c r="C2010" s="154" t="s">
        <v>26195</v>
      </c>
      <c r="D2010" s="154" t="s">
        <v>26197</v>
      </c>
      <c r="E2010" s="154" t="s">
        <v>14477</v>
      </c>
      <c r="F2010" s="154" t="s">
        <v>14397</v>
      </c>
      <c r="H2010" s="154">
        <v>215660893</v>
      </c>
      <c r="I2010" s="154" t="s">
        <v>26196</v>
      </c>
      <c r="J2010" s="154">
        <v>215640915</v>
      </c>
      <c r="K2010" s="154" t="s">
        <v>26196</v>
      </c>
      <c r="M2010" s="154" t="s">
        <v>26196</v>
      </c>
      <c r="N2010" s="154" t="s">
        <v>15434</v>
      </c>
      <c r="O2010" s="154" t="s">
        <v>14804</v>
      </c>
      <c r="P2010" s="154" t="s">
        <v>14740</v>
      </c>
      <c r="Q2010" s="154" t="s">
        <v>1453</v>
      </c>
      <c r="R2010" s="154" t="s">
        <v>1453</v>
      </c>
      <c r="S2010" s="154" t="s">
        <v>1453</v>
      </c>
      <c r="T2010" s="154" t="s">
        <v>1453</v>
      </c>
      <c r="U2010" s="154" t="s">
        <v>1453</v>
      </c>
      <c r="V2010" s="154" t="s">
        <v>1453</v>
      </c>
      <c r="Z2010" s="154" t="s">
        <v>14745</v>
      </c>
      <c r="AC2010" s="154" t="s">
        <v>14746</v>
      </c>
      <c r="AE2010" s="154" t="s">
        <v>14747</v>
      </c>
      <c r="AF2010" s="154" t="s">
        <v>14748</v>
      </c>
    </row>
    <row r="2011" spans="1:32">
      <c r="A2011" s="154" t="s">
        <v>3587</v>
      </c>
      <c r="C2011" s="154" t="s">
        <v>26198</v>
      </c>
      <c r="D2011" s="154" t="s">
        <v>3588</v>
      </c>
      <c r="E2011" s="154" t="s">
        <v>14324</v>
      </c>
      <c r="G2011" s="154" t="s">
        <v>14606</v>
      </c>
      <c r="H2011" s="154" t="s">
        <v>3589</v>
      </c>
      <c r="J2011" s="154" t="s">
        <v>3589</v>
      </c>
      <c r="L2011" s="154" t="s">
        <v>26199</v>
      </c>
      <c r="N2011" s="154" t="s">
        <v>1791</v>
      </c>
      <c r="P2011" s="154" t="s">
        <v>16488</v>
      </c>
      <c r="Q2011" s="154" t="s">
        <v>26200</v>
      </c>
      <c r="T2011" s="154" t="s">
        <v>26201</v>
      </c>
      <c r="U2011" s="154" t="s">
        <v>26202</v>
      </c>
      <c r="V2011" s="154" t="s">
        <v>26203</v>
      </c>
      <c r="Z2011" s="154" t="s">
        <v>14745</v>
      </c>
      <c r="AC2011" s="154" t="s">
        <v>14746</v>
      </c>
    </row>
    <row r="2012" spans="1:32">
      <c r="A2012" s="154" t="s">
        <v>9896</v>
      </c>
      <c r="C2012" s="154" t="s">
        <v>26204</v>
      </c>
      <c r="D2012" s="154" t="s">
        <v>9897</v>
      </c>
      <c r="E2012" s="154" t="s">
        <v>14276</v>
      </c>
      <c r="F2012" s="154" t="s">
        <v>15408</v>
      </c>
      <c r="G2012" s="154" t="s">
        <v>26207</v>
      </c>
      <c r="H2012" s="154" t="s">
        <v>9898</v>
      </c>
      <c r="N2012" s="154" t="s">
        <v>14910</v>
      </c>
      <c r="O2012" s="154" t="s">
        <v>14794</v>
      </c>
      <c r="P2012" s="154" t="s">
        <v>14740</v>
      </c>
      <c r="Q2012" s="154" t="s">
        <v>26205</v>
      </c>
      <c r="R2012" s="154">
        <v>0</v>
      </c>
      <c r="S2012" s="154">
        <v>0</v>
      </c>
      <c r="T2012" s="154" t="s">
        <v>14797</v>
      </c>
      <c r="U2012" s="154">
        <v>4371148277</v>
      </c>
      <c r="V2012" s="154" t="s">
        <v>26206</v>
      </c>
      <c r="Z2012" s="154" t="s">
        <v>14745</v>
      </c>
      <c r="AC2012" s="154" t="s">
        <v>14746</v>
      </c>
      <c r="AE2012" s="154" t="s">
        <v>15226</v>
      </c>
      <c r="AF2012" s="154" t="s">
        <v>14748</v>
      </c>
    </row>
    <row r="2013" spans="1:32">
      <c r="A2013" s="154" t="s">
        <v>4102</v>
      </c>
      <c r="C2013" s="154" t="s">
        <v>26208</v>
      </c>
      <c r="D2013" s="154" t="s">
        <v>26210</v>
      </c>
      <c r="E2013" s="154" t="s">
        <v>14333</v>
      </c>
      <c r="G2013" s="154" t="s">
        <v>14606</v>
      </c>
      <c r="H2013" s="154" t="s">
        <v>4104</v>
      </c>
      <c r="J2013" s="154" t="s">
        <v>4105</v>
      </c>
      <c r="L2013" s="154" t="s">
        <v>26209</v>
      </c>
      <c r="N2013" s="154" t="s">
        <v>26211</v>
      </c>
      <c r="P2013" s="154" t="s">
        <v>14740</v>
      </c>
      <c r="Q2013" s="154" t="s">
        <v>15234</v>
      </c>
      <c r="T2013" s="154" t="s">
        <v>14797</v>
      </c>
      <c r="U2013" s="154">
        <v>8200044488</v>
      </c>
      <c r="V2013" s="154" t="s">
        <v>26212</v>
      </c>
      <c r="Z2013" s="154" t="s">
        <v>14745</v>
      </c>
      <c r="AC2013" s="154" t="s">
        <v>14746</v>
      </c>
    </row>
    <row r="2014" spans="1:32">
      <c r="A2014" s="154" t="s">
        <v>6950</v>
      </c>
      <c r="C2014" s="154" t="s">
        <v>26213</v>
      </c>
      <c r="D2014" s="154" t="s">
        <v>26214</v>
      </c>
      <c r="E2014" s="154" t="s">
        <v>14934</v>
      </c>
      <c r="F2014" s="154" t="s">
        <v>16094</v>
      </c>
      <c r="H2014" s="154">
        <v>8128444492</v>
      </c>
      <c r="N2014" s="154" t="s">
        <v>14803</v>
      </c>
      <c r="O2014" s="154" t="s">
        <v>14804</v>
      </c>
      <c r="P2014" s="154" t="s">
        <v>14740</v>
      </c>
      <c r="Q2014" s="154" t="s">
        <v>6949</v>
      </c>
      <c r="R2014" s="154">
        <v>0</v>
      </c>
      <c r="S2014" s="154">
        <v>0</v>
      </c>
      <c r="T2014" s="154" t="s">
        <v>19464</v>
      </c>
      <c r="U2014" s="154" t="s">
        <v>19465</v>
      </c>
      <c r="V2014" s="154" t="s">
        <v>19466</v>
      </c>
      <c r="Z2014" s="154" t="s">
        <v>14745</v>
      </c>
      <c r="AC2014" s="154" t="s">
        <v>14746</v>
      </c>
      <c r="AE2014" s="154" t="s">
        <v>15226</v>
      </c>
      <c r="AF2014" s="154" t="s">
        <v>14748</v>
      </c>
    </row>
    <row r="2015" spans="1:32">
      <c r="A2015" s="154" t="s">
        <v>13288</v>
      </c>
      <c r="C2015" s="154" t="s">
        <v>13287</v>
      </c>
      <c r="D2015" s="154" t="s">
        <v>13289</v>
      </c>
      <c r="E2015" s="154" t="s">
        <v>14934</v>
      </c>
      <c r="F2015" s="154" t="s">
        <v>14935</v>
      </c>
      <c r="G2015" s="154" t="s">
        <v>26216</v>
      </c>
      <c r="H2015" s="154" t="s">
        <v>13290</v>
      </c>
      <c r="N2015" s="154" t="s">
        <v>15322</v>
      </c>
      <c r="O2015" s="154" t="s">
        <v>14794</v>
      </c>
      <c r="P2015" s="154" t="s">
        <v>14740</v>
      </c>
      <c r="Q2015" s="154" t="s">
        <v>13287</v>
      </c>
      <c r="R2015" s="154">
        <v>0</v>
      </c>
      <c r="S2015" s="154">
        <v>0</v>
      </c>
      <c r="T2015" s="154" t="s">
        <v>23801</v>
      </c>
      <c r="U2015" s="154">
        <v>1340009976191</v>
      </c>
      <c r="V2015" s="154" t="s">
        <v>13287</v>
      </c>
      <c r="Z2015" s="154" t="s">
        <v>14745</v>
      </c>
      <c r="AC2015" s="154" t="s">
        <v>14746</v>
      </c>
      <c r="AD2015" s="154" t="s">
        <v>26215</v>
      </c>
      <c r="AE2015" s="154" t="s">
        <v>14755</v>
      </c>
      <c r="AF2015" s="154" t="s">
        <v>14748</v>
      </c>
    </row>
    <row r="2016" spans="1:32">
      <c r="A2016" s="154" t="s">
        <v>7398</v>
      </c>
      <c r="C2016" s="154" t="s">
        <v>26217</v>
      </c>
      <c r="D2016" s="154" t="s">
        <v>7399</v>
      </c>
      <c r="E2016" s="154" t="s">
        <v>14934</v>
      </c>
      <c r="F2016" s="154" t="s">
        <v>18814</v>
      </c>
      <c r="H2016" s="154" t="s">
        <v>7400</v>
      </c>
      <c r="N2016" s="154" t="s">
        <v>20872</v>
      </c>
      <c r="O2016" s="154" t="s">
        <v>15480</v>
      </c>
      <c r="P2016" s="154" t="s">
        <v>14740</v>
      </c>
      <c r="Q2016" s="154" t="s">
        <v>7397</v>
      </c>
      <c r="R2016" s="154">
        <v>0</v>
      </c>
      <c r="S2016" s="154">
        <v>0</v>
      </c>
      <c r="T2016" s="154" t="s">
        <v>26218</v>
      </c>
      <c r="U2016" s="154">
        <v>1110007049220</v>
      </c>
      <c r="V2016" s="154" t="s">
        <v>7397</v>
      </c>
      <c r="Z2016" s="154" t="s">
        <v>14745</v>
      </c>
      <c r="AC2016" s="154" t="s">
        <v>14746</v>
      </c>
      <c r="AE2016" s="154" t="s">
        <v>15226</v>
      </c>
      <c r="AF2016" s="154" t="s">
        <v>14748</v>
      </c>
    </row>
    <row r="2017" spans="1:32">
      <c r="A2017" s="154" t="s">
        <v>6957</v>
      </c>
      <c r="C2017" s="154" t="s">
        <v>26219</v>
      </c>
      <c r="D2017" s="154" t="s">
        <v>6958</v>
      </c>
      <c r="E2017" s="154" t="s">
        <v>14466</v>
      </c>
      <c r="F2017" s="154" t="s">
        <v>14667</v>
      </c>
      <c r="H2017" s="154">
        <v>81340291533</v>
      </c>
      <c r="N2017" s="154" t="s">
        <v>19034</v>
      </c>
      <c r="O2017" s="154" t="s">
        <v>19035</v>
      </c>
      <c r="P2017" s="154" t="s">
        <v>14740</v>
      </c>
      <c r="Q2017" s="154" t="s">
        <v>26220</v>
      </c>
      <c r="R2017" s="154">
        <v>0</v>
      </c>
      <c r="S2017" s="154">
        <v>0</v>
      </c>
      <c r="T2017" s="154" t="s">
        <v>26221</v>
      </c>
      <c r="U2017" s="154" t="s">
        <v>26222</v>
      </c>
      <c r="V2017" s="154" t="s">
        <v>6956</v>
      </c>
      <c r="Z2017" s="154" t="s">
        <v>14745</v>
      </c>
      <c r="AC2017" s="154" t="s">
        <v>14746</v>
      </c>
      <c r="AE2017" s="154" t="s">
        <v>15226</v>
      </c>
      <c r="AF2017" s="154" t="s">
        <v>14748</v>
      </c>
    </row>
    <row r="2018" spans="1:32">
      <c r="A2018" s="154" t="s">
        <v>2471</v>
      </c>
      <c r="C2018" s="154" t="s">
        <v>26223</v>
      </c>
      <c r="D2018" s="154" t="s">
        <v>2472</v>
      </c>
      <c r="E2018" s="154" t="s">
        <v>14934</v>
      </c>
      <c r="G2018" s="154" t="s">
        <v>14606</v>
      </c>
      <c r="AC2018" s="154" t="s">
        <v>14746</v>
      </c>
    </row>
    <row r="2019" spans="1:32">
      <c r="A2019" s="154" t="s">
        <v>18317</v>
      </c>
      <c r="C2019" s="154" t="s">
        <v>26224</v>
      </c>
      <c r="D2019" s="154" t="s">
        <v>26225</v>
      </c>
      <c r="E2019" s="154" t="s">
        <v>14934</v>
      </c>
      <c r="F2019" s="154" t="s">
        <v>15319</v>
      </c>
      <c r="G2019" s="154" t="s">
        <v>26226</v>
      </c>
      <c r="H2019" s="154">
        <v>87758548278</v>
      </c>
      <c r="I2019" s="154" t="s">
        <v>1453</v>
      </c>
      <c r="J2019" s="154" t="s">
        <v>1453</v>
      </c>
      <c r="K2019" s="154" t="s">
        <v>1453</v>
      </c>
      <c r="N2019" s="154" t="s">
        <v>15612</v>
      </c>
      <c r="O2019" s="154" t="s">
        <v>14794</v>
      </c>
      <c r="P2019" s="154" t="s">
        <v>14740</v>
      </c>
      <c r="Q2019" s="154" t="s">
        <v>1336</v>
      </c>
      <c r="R2019" s="154" t="s">
        <v>1453</v>
      </c>
      <c r="S2019" s="154" t="s">
        <v>1453</v>
      </c>
      <c r="T2019" s="154">
        <v>2740008835</v>
      </c>
      <c r="U2019" s="154">
        <v>2740008835</v>
      </c>
      <c r="V2019" s="154" t="s">
        <v>26224</v>
      </c>
      <c r="W2019" s="154" t="s">
        <v>1453</v>
      </c>
      <c r="X2019" s="154" t="s">
        <v>1453</v>
      </c>
      <c r="Z2019" s="154" t="s">
        <v>14745</v>
      </c>
      <c r="AC2019" s="154" t="s">
        <v>14746</v>
      </c>
      <c r="AE2019" s="154" t="s">
        <v>14747</v>
      </c>
      <c r="AF2019" s="154" t="s">
        <v>14748</v>
      </c>
    </row>
    <row r="2020" spans="1:32">
      <c r="A2020" s="154" t="s">
        <v>4713</v>
      </c>
      <c r="C2020" s="154" t="s">
        <v>26227</v>
      </c>
      <c r="D2020" s="154" t="s">
        <v>4714</v>
      </c>
      <c r="E2020" s="154" t="s">
        <v>14324</v>
      </c>
      <c r="F2020" s="154" t="s">
        <v>14403</v>
      </c>
      <c r="G2020" s="154" t="s">
        <v>14606</v>
      </c>
      <c r="H2020" s="154" t="s">
        <v>4715</v>
      </c>
      <c r="I2020" s="154" t="s">
        <v>4716</v>
      </c>
      <c r="J2020" s="154" t="s">
        <v>4717</v>
      </c>
      <c r="K2020" s="154" t="s">
        <v>4716</v>
      </c>
      <c r="N2020" s="154" t="s">
        <v>109</v>
      </c>
      <c r="P2020" s="154" t="s">
        <v>14740</v>
      </c>
      <c r="Q2020" s="154" t="s">
        <v>26228</v>
      </c>
      <c r="T2020" s="154" t="s">
        <v>26229</v>
      </c>
      <c r="U2020" s="154" t="s">
        <v>26230</v>
      </c>
      <c r="V2020" s="154" t="s">
        <v>26231</v>
      </c>
      <c r="W2020" s="154">
        <v>1995</v>
      </c>
      <c r="X2020" s="154">
        <v>1995</v>
      </c>
      <c r="Z2020" s="154" t="s">
        <v>14745</v>
      </c>
      <c r="AC2020" s="154" t="s">
        <v>14746</v>
      </c>
      <c r="AD2020" s="154" t="s">
        <v>26232</v>
      </c>
      <c r="AE2020" s="154" t="s">
        <v>14746</v>
      </c>
      <c r="AF2020" s="154" t="s">
        <v>26233</v>
      </c>
    </row>
    <row r="2021" spans="1:32">
      <c r="A2021" s="154" t="s">
        <v>18318</v>
      </c>
      <c r="C2021" s="154" t="s">
        <v>26234</v>
      </c>
      <c r="D2021" s="154" t="s">
        <v>26235</v>
      </c>
      <c r="E2021" s="154" t="s">
        <v>14276</v>
      </c>
      <c r="F2021" s="154" t="s">
        <v>26238</v>
      </c>
      <c r="G2021" s="154" t="s">
        <v>26239</v>
      </c>
      <c r="H2021" s="154">
        <v>8119996685</v>
      </c>
      <c r="I2021" s="154" t="s">
        <v>1453</v>
      </c>
      <c r="J2021" s="154" t="s">
        <v>1453</v>
      </c>
      <c r="K2021" s="154" t="s">
        <v>1453</v>
      </c>
      <c r="M2021" s="154" t="s">
        <v>1453</v>
      </c>
      <c r="N2021" s="154" t="s">
        <v>14812</v>
      </c>
      <c r="O2021" s="154" t="s">
        <v>14804</v>
      </c>
      <c r="P2021" s="154" t="s">
        <v>14795</v>
      </c>
      <c r="Q2021" s="154" t="s">
        <v>26236</v>
      </c>
      <c r="R2021" s="154" t="s">
        <v>1453</v>
      </c>
      <c r="S2021" s="154" t="s">
        <v>1453</v>
      </c>
      <c r="T2021" s="154" t="s">
        <v>14797</v>
      </c>
      <c r="U2021" s="154">
        <v>8650501579</v>
      </c>
      <c r="V2021" s="154" t="s">
        <v>26237</v>
      </c>
      <c r="W2021" s="154" t="s">
        <v>1453</v>
      </c>
      <c r="X2021" s="154" t="s">
        <v>1453</v>
      </c>
      <c r="Y2021" s="154" t="s">
        <v>1453</v>
      </c>
      <c r="Z2021" s="154" t="s">
        <v>14745</v>
      </c>
      <c r="AB2021" s="154" t="s">
        <v>1453</v>
      </c>
      <c r="AC2021" s="154" t="s">
        <v>14746</v>
      </c>
      <c r="AE2021" s="154" t="s">
        <v>14747</v>
      </c>
      <c r="AF2021" s="154" t="s">
        <v>14748</v>
      </c>
    </row>
    <row r="2022" spans="1:32">
      <c r="A2022" s="154" t="s">
        <v>2559</v>
      </c>
      <c r="C2022" s="154" t="s">
        <v>2558</v>
      </c>
      <c r="D2022" s="154" t="s">
        <v>2560</v>
      </c>
      <c r="E2022" s="154" t="s">
        <v>14276</v>
      </c>
      <c r="F2022" s="154" t="s">
        <v>14483</v>
      </c>
      <c r="G2022" s="154" t="s">
        <v>14606</v>
      </c>
      <c r="H2022" s="154" t="s">
        <v>2561</v>
      </c>
      <c r="J2022" s="154" t="s">
        <v>2562</v>
      </c>
      <c r="L2022" s="154" t="s">
        <v>26240</v>
      </c>
      <c r="M2022" s="154" t="s">
        <v>1592</v>
      </c>
      <c r="N2022" s="154" t="s">
        <v>14804</v>
      </c>
      <c r="O2022" s="154" t="s">
        <v>15862</v>
      </c>
      <c r="P2022" s="154" t="s">
        <v>14795</v>
      </c>
      <c r="Q2022" s="154" t="s">
        <v>26241</v>
      </c>
      <c r="R2022" s="154">
        <v>0</v>
      </c>
      <c r="S2022" s="154">
        <v>0</v>
      </c>
      <c r="T2022" s="154" t="s">
        <v>14797</v>
      </c>
      <c r="U2022" s="154">
        <v>821717999</v>
      </c>
      <c r="V2022" s="154" t="s">
        <v>26242</v>
      </c>
      <c r="AC2022" s="154" t="s">
        <v>14746</v>
      </c>
      <c r="AE2022" s="154" t="s">
        <v>14747</v>
      </c>
      <c r="AF2022" s="154" t="s">
        <v>14748</v>
      </c>
    </row>
    <row r="2023" spans="1:32">
      <c r="A2023" s="154" t="s">
        <v>16627</v>
      </c>
      <c r="C2023" s="154" t="s">
        <v>16628</v>
      </c>
      <c r="D2023" s="154" t="s">
        <v>16629</v>
      </c>
      <c r="E2023" s="154" t="s">
        <v>15517</v>
      </c>
      <c r="F2023" s="154" t="s">
        <v>15517</v>
      </c>
      <c r="H2023" s="154" t="s">
        <v>16630</v>
      </c>
      <c r="N2023" s="154" t="s">
        <v>15519</v>
      </c>
      <c r="O2023" s="154" t="s">
        <v>14833</v>
      </c>
      <c r="P2023" s="154" t="s">
        <v>14740</v>
      </c>
      <c r="Q2023" s="154" t="s">
        <v>16631</v>
      </c>
      <c r="R2023" s="154" t="s">
        <v>1453</v>
      </c>
      <c r="S2023" s="154" t="s">
        <v>15625</v>
      </c>
      <c r="T2023" s="154" t="s">
        <v>14742</v>
      </c>
      <c r="U2023" s="154" t="s">
        <v>16632</v>
      </c>
      <c r="V2023" s="154" t="s">
        <v>16633</v>
      </c>
      <c r="Z2023" s="154" t="s">
        <v>14745</v>
      </c>
      <c r="AC2023" s="154" t="s">
        <v>14746</v>
      </c>
      <c r="AE2023" s="154" t="s">
        <v>14747</v>
      </c>
      <c r="AF2023" s="154" t="s">
        <v>14748</v>
      </c>
    </row>
    <row r="2024" spans="1:32">
      <c r="A2024" s="154" t="s">
        <v>3258</v>
      </c>
      <c r="C2024" s="154" t="s">
        <v>16634</v>
      </c>
      <c r="D2024" s="154" t="s">
        <v>3259</v>
      </c>
      <c r="E2024" s="154" t="s">
        <v>15392</v>
      </c>
      <c r="G2024" s="154" t="s">
        <v>14606</v>
      </c>
      <c r="H2024" s="154" t="s">
        <v>3260</v>
      </c>
      <c r="J2024" s="154" t="s">
        <v>3261</v>
      </c>
      <c r="L2024" s="154" t="s">
        <v>16635</v>
      </c>
      <c r="N2024" s="154" t="s">
        <v>15792</v>
      </c>
      <c r="P2024" s="154" t="s">
        <v>14740</v>
      </c>
      <c r="Q2024" s="154" t="s">
        <v>16636</v>
      </c>
      <c r="T2024" s="154" t="s">
        <v>16637</v>
      </c>
      <c r="U2024" s="154" t="s">
        <v>16638</v>
      </c>
      <c r="V2024" s="154" t="s">
        <v>16639</v>
      </c>
      <c r="Z2024" s="154" t="s">
        <v>14745</v>
      </c>
      <c r="AC2024" s="154" t="s">
        <v>14746</v>
      </c>
    </row>
    <row r="2025" spans="1:32">
      <c r="A2025" s="154" t="s">
        <v>15766</v>
      </c>
      <c r="C2025" s="154" t="s">
        <v>15767</v>
      </c>
      <c r="D2025" s="154" t="s">
        <v>15768</v>
      </c>
      <c r="E2025" s="154" t="s">
        <v>15362</v>
      </c>
      <c r="F2025" s="154" t="s">
        <v>15363</v>
      </c>
      <c r="G2025" s="154" t="s">
        <v>15769</v>
      </c>
      <c r="H2025" s="154">
        <v>85974731474</v>
      </c>
      <c r="I2025" s="154" t="s">
        <v>1453</v>
      </c>
      <c r="J2025" s="154" t="s">
        <v>1453</v>
      </c>
      <c r="K2025" s="154" t="s">
        <v>1453</v>
      </c>
      <c r="N2025" s="154" t="s">
        <v>15771</v>
      </c>
      <c r="O2025" s="154" t="s">
        <v>14988</v>
      </c>
      <c r="P2025" s="154" t="s">
        <v>14740</v>
      </c>
      <c r="Q2025" s="154" t="s">
        <v>15767</v>
      </c>
      <c r="R2025" s="154" t="s">
        <v>1453</v>
      </c>
      <c r="S2025" s="154" t="s">
        <v>1453</v>
      </c>
      <c r="T2025" s="154" t="s">
        <v>14900</v>
      </c>
      <c r="U2025" s="154">
        <v>76001022045531</v>
      </c>
      <c r="V2025" s="154" t="s">
        <v>15767</v>
      </c>
      <c r="W2025" s="154" t="s">
        <v>1453</v>
      </c>
      <c r="X2025" s="154" t="s">
        <v>1453</v>
      </c>
      <c r="Z2025" s="154" t="s">
        <v>14745</v>
      </c>
      <c r="AC2025" s="154" t="s">
        <v>14746</v>
      </c>
      <c r="AE2025" s="154" t="s">
        <v>14747</v>
      </c>
      <c r="AF2025" s="154" t="s">
        <v>14748</v>
      </c>
    </row>
    <row r="2026" spans="1:32">
      <c r="A2026" s="154" t="s">
        <v>1436</v>
      </c>
      <c r="C2026" s="154" t="s">
        <v>1435</v>
      </c>
      <c r="D2026" s="154" t="s">
        <v>1437</v>
      </c>
      <c r="E2026" s="154" t="s">
        <v>6</v>
      </c>
      <c r="G2026" s="154" t="s">
        <v>14606</v>
      </c>
      <c r="T2026" s="154" t="s">
        <v>6</v>
      </c>
      <c r="U2026" s="154" t="s">
        <v>6</v>
      </c>
      <c r="V2026" s="154" t="s">
        <v>6</v>
      </c>
      <c r="AC2026" s="154" t="s">
        <v>14746</v>
      </c>
    </row>
    <row r="2027" spans="1:32">
      <c r="A2027" s="154" t="s">
        <v>2303</v>
      </c>
      <c r="C2027" s="154" t="s">
        <v>2302</v>
      </c>
      <c r="D2027" s="154" t="s">
        <v>2304</v>
      </c>
      <c r="E2027" s="154" t="s">
        <v>6</v>
      </c>
      <c r="G2027" s="154" t="s">
        <v>14606</v>
      </c>
      <c r="T2027" s="154" t="s">
        <v>26243</v>
      </c>
      <c r="U2027" s="154">
        <v>221340859</v>
      </c>
      <c r="V2027" s="154" t="s">
        <v>26244</v>
      </c>
      <c r="AC2027" s="154" t="s">
        <v>14746</v>
      </c>
    </row>
    <row r="2028" spans="1:32">
      <c r="A2028" s="154" t="s">
        <v>16640</v>
      </c>
      <c r="C2028" s="154" t="s">
        <v>16641</v>
      </c>
      <c r="D2028" s="154" t="s">
        <v>16642</v>
      </c>
      <c r="E2028" s="154" t="s">
        <v>16255</v>
      </c>
      <c r="F2028" s="154" t="s">
        <v>16443</v>
      </c>
      <c r="G2028" s="154" t="s">
        <v>16643</v>
      </c>
      <c r="H2028" s="154" t="s">
        <v>16644</v>
      </c>
      <c r="I2028" s="154" t="s">
        <v>16645</v>
      </c>
      <c r="J2028" s="154" t="s">
        <v>1453</v>
      </c>
      <c r="K2028" s="154" t="s">
        <v>16645</v>
      </c>
      <c r="N2028" s="154" t="s">
        <v>15519</v>
      </c>
      <c r="O2028" s="154" t="s">
        <v>14833</v>
      </c>
      <c r="P2028" s="154" t="s">
        <v>14740</v>
      </c>
      <c r="Q2028" s="154" t="s">
        <v>16646</v>
      </c>
      <c r="R2028" s="154" t="s">
        <v>1453</v>
      </c>
      <c r="S2028" s="154" t="s">
        <v>1453</v>
      </c>
      <c r="T2028" s="154" t="s">
        <v>16647</v>
      </c>
      <c r="U2028" s="154" t="s">
        <v>16647</v>
      </c>
      <c r="V2028" s="154" t="s">
        <v>16647</v>
      </c>
      <c r="W2028" s="154" t="s">
        <v>1453</v>
      </c>
      <c r="X2028" s="154">
        <v>1974</v>
      </c>
      <c r="Z2028" s="154" t="s">
        <v>14745</v>
      </c>
      <c r="AC2028" s="154" t="s">
        <v>14746</v>
      </c>
      <c r="AD2028" s="154" t="s">
        <v>16649</v>
      </c>
      <c r="AE2028" s="154" t="s">
        <v>14755</v>
      </c>
      <c r="AF2028" s="154" t="s">
        <v>14748</v>
      </c>
    </row>
    <row r="2029" spans="1:32">
      <c r="A2029" s="154" t="s">
        <v>817</v>
      </c>
      <c r="C2029" s="154" t="s">
        <v>26245</v>
      </c>
      <c r="D2029" s="154" t="s">
        <v>818</v>
      </c>
      <c r="E2029" s="154" t="s">
        <v>16838</v>
      </c>
      <c r="F2029" s="154" t="s">
        <v>16888</v>
      </c>
      <c r="G2029" s="154" t="s">
        <v>14606</v>
      </c>
      <c r="H2029" s="154" t="s">
        <v>819</v>
      </c>
      <c r="I2029" s="154" t="s">
        <v>820</v>
      </c>
      <c r="J2029" s="154" t="s">
        <v>821</v>
      </c>
      <c r="K2029" s="154" t="s">
        <v>820</v>
      </c>
      <c r="L2029" s="154" t="s">
        <v>26246</v>
      </c>
      <c r="N2029" s="154" t="s">
        <v>6321</v>
      </c>
      <c r="P2029" s="154" t="s">
        <v>14740</v>
      </c>
      <c r="Q2029" s="154" t="s">
        <v>26247</v>
      </c>
      <c r="T2029" s="154" t="s">
        <v>26248</v>
      </c>
      <c r="U2029" s="154" t="s">
        <v>26249</v>
      </c>
      <c r="V2029" s="154">
        <v>33057579</v>
      </c>
      <c r="W2029" s="154" t="s">
        <v>26250</v>
      </c>
      <c r="X2029" s="154" t="s">
        <v>26251</v>
      </c>
      <c r="AC2029" s="154" t="s">
        <v>14746</v>
      </c>
    </row>
    <row r="2030" spans="1:32">
      <c r="A2030" s="154" t="s">
        <v>6041</v>
      </c>
      <c r="C2030" s="154" t="s">
        <v>26252</v>
      </c>
      <c r="D2030" s="154" t="s">
        <v>6042</v>
      </c>
      <c r="E2030" s="154" t="s">
        <v>14324</v>
      </c>
      <c r="F2030" s="154" t="s">
        <v>15378</v>
      </c>
      <c r="G2030" s="154" t="s">
        <v>26256</v>
      </c>
      <c r="H2030" s="154" t="s">
        <v>6043</v>
      </c>
      <c r="I2030" s="154" t="s">
        <v>6044</v>
      </c>
      <c r="K2030" s="154" t="s">
        <v>6044</v>
      </c>
      <c r="M2030" s="154" t="s">
        <v>26253</v>
      </c>
      <c r="N2030" s="154" t="s">
        <v>15455</v>
      </c>
      <c r="O2030" s="154" t="s">
        <v>14833</v>
      </c>
      <c r="P2030" s="154" t="s">
        <v>14740</v>
      </c>
      <c r="Q2030" s="154" t="s">
        <v>26254</v>
      </c>
      <c r="R2030" s="154" t="s">
        <v>1453</v>
      </c>
      <c r="S2030" s="154" t="s">
        <v>1453</v>
      </c>
      <c r="T2030" s="154" t="s">
        <v>14797</v>
      </c>
      <c r="U2030" s="154">
        <v>4731145177</v>
      </c>
      <c r="V2030" s="154" t="s">
        <v>26255</v>
      </c>
      <c r="Z2030" s="154" t="s">
        <v>14745</v>
      </c>
      <c r="AC2030" s="154" t="s">
        <v>14746</v>
      </c>
      <c r="AE2030" s="154" t="s">
        <v>15226</v>
      </c>
      <c r="AF2030" s="154" t="s">
        <v>14748</v>
      </c>
    </row>
    <row r="2031" spans="1:32">
      <c r="A2031" s="154" t="s">
        <v>1158</v>
      </c>
      <c r="C2031" s="154" t="s">
        <v>1157</v>
      </c>
      <c r="D2031" s="154" t="s">
        <v>26257</v>
      </c>
      <c r="E2031" s="154" t="s">
        <v>6</v>
      </c>
      <c r="G2031" s="154" t="s">
        <v>14606</v>
      </c>
      <c r="N2031" s="154" t="s">
        <v>15933</v>
      </c>
      <c r="P2031" s="154" t="s">
        <v>14740</v>
      </c>
      <c r="Q2031" s="154" t="s">
        <v>26258</v>
      </c>
      <c r="T2031" s="154" t="s">
        <v>6</v>
      </c>
      <c r="U2031" s="154" t="s">
        <v>6</v>
      </c>
      <c r="V2031" s="154" t="s">
        <v>6</v>
      </c>
      <c r="AC2031" s="154" t="s">
        <v>14746</v>
      </c>
    </row>
    <row r="2032" spans="1:32">
      <c r="A2032" s="154" t="s">
        <v>5652</v>
      </c>
      <c r="C2032" s="154" t="s">
        <v>26259</v>
      </c>
      <c r="D2032" s="154" t="s">
        <v>109</v>
      </c>
      <c r="E2032" s="154" t="s">
        <v>14934</v>
      </c>
      <c r="F2032" s="154" t="s">
        <v>14410</v>
      </c>
      <c r="G2032" s="154" t="s">
        <v>26260</v>
      </c>
      <c r="H2032" s="154">
        <v>8129872799</v>
      </c>
      <c r="J2032" s="154">
        <v>8129872799</v>
      </c>
      <c r="N2032" s="154" t="s">
        <v>15434</v>
      </c>
      <c r="O2032" s="154" t="s">
        <v>14804</v>
      </c>
      <c r="P2032" s="154" t="s">
        <v>14740</v>
      </c>
      <c r="Q2032" s="154" t="s">
        <v>5651</v>
      </c>
      <c r="R2032" s="154" t="s">
        <v>5651</v>
      </c>
      <c r="S2032" s="154" t="s">
        <v>5651</v>
      </c>
      <c r="T2032" s="154" t="s">
        <v>14785</v>
      </c>
      <c r="U2032" s="154">
        <v>1230004225480</v>
      </c>
      <c r="V2032" s="154" t="s">
        <v>5651</v>
      </c>
      <c r="Z2032" s="154" t="s">
        <v>14745</v>
      </c>
      <c r="AC2032" s="154" t="s">
        <v>14746</v>
      </c>
      <c r="AE2032" s="154" t="s">
        <v>15226</v>
      </c>
      <c r="AF2032" s="154" t="s">
        <v>14748</v>
      </c>
    </row>
    <row r="2033" spans="1:32">
      <c r="A2033" s="154" t="s">
        <v>9353</v>
      </c>
      <c r="C2033" s="154" t="s">
        <v>26261</v>
      </c>
      <c r="D2033" s="154" t="s">
        <v>26262</v>
      </c>
      <c r="E2033" s="154" t="s">
        <v>14934</v>
      </c>
      <c r="F2033" s="154" t="s">
        <v>15078</v>
      </c>
      <c r="G2033" s="154" t="s">
        <v>21656</v>
      </c>
      <c r="H2033" s="154">
        <v>0</v>
      </c>
      <c r="I2033" s="154">
        <v>0</v>
      </c>
      <c r="J2033" s="154">
        <v>0</v>
      </c>
      <c r="K2033" s="154">
        <v>0</v>
      </c>
      <c r="M2033" s="154" t="s">
        <v>26263</v>
      </c>
      <c r="N2033" s="154" t="s">
        <v>18879</v>
      </c>
      <c r="O2033" s="154" t="s">
        <v>14892</v>
      </c>
      <c r="P2033" s="154" t="s">
        <v>14740</v>
      </c>
      <c r="Q2033" s="154" t="s">
        <v>26264</v>
      </c>
      <c r="R2033" s="154">
        <v>0</v>
      </c>
      <c r="S2033" s="154">
        <v>0</v>
      </c>
      <c r="T2033" s="154" t="s">
        <v>26265</v>
      </c>
      <c r="U2033" s="154" t="s">
        <v>26266</v>
      </c>
      <c r="V2033" s="154" t="s">
        <v>9352</v>
      </c>
      <c r="W2033" s="154">
        <v>0</v>
      </c>
      <c r="X2033" s="154">
        <v>0</v>
      </c>
      <c r="Y2033" s="154">
        <v>0</v>
      </c>
      <c r="Z2033" s="154" t="s">
        <v>14745</v>
      </c>
      <c r="AA2033" s="154">
        <v>0</v>
      </c>
      <c r="AB2033" s="154">
        <v>0</v>
      </c>
      <c r="AC2033" s="154" t="s">
        <v>14746</v>
      </c>
      <c r="AE2033" s="154" t="s">
        <v>15226</v>
      </c>
      <c r="AF2033" s="154" t="s">
        <v>14748</v>
      </c>
    </row>
    <row r="2034" spans="1:32">
      <c r="A2034" s="154" t="s">
        <v>2914</v>
      </c>
      <c r="C2034" s="154" t="s">
        <v>26267</v>
      </c>
      <c r="D2034" s="154" t="s">
        <v>2915</v>
      </c>
      <c r="E2034" s="154" t="s">
        <v>14934</v>
      </c>
      <c r="G2034" s="154" t="s">
        <v>14606</v>
      </c>
      <c r="H2034" s="154" t="s">
        <v>204</v>
      </c>
      <c r="J2034" s="154" t="s">
        <v>204</v>
      </c>
      <c r="N2034" s="154" t="s">
        <v>2915</v>
      </c>
      <c r="P2034" s="154" t="s">
        <v>14740</v>
      </c>
      <c r="Q2034" s="154" t="s">
        <v>2913</v>
      </c>
      <c r="T2034" s="154" t="s">
        <v>26268</v>
      </c>
      <c r="U2034" s="154" t="s">
        <v>26269</v>
      </c>
      <c r="V2034" s="154" t="s">
        <v>2913</v>
      </c>
      <c r="AC2034" s="154" t="s">
        <v>14746</v>
      </c>
    </row>
    <row r="2035" spans="1:32">
      <c r="A2035" s="154" t="s">
        <v>6903</v>
      </c>
      <c r="C2035" s="154" t="s">
        <v>26270</v>
      </c>
      <c r="D2035" s="154" t="s">
        <v>6904</v>
      </c>
      <c r="E2035" s="154" t="s">
        <v>15693</v>
      </c>
      <c r="F2035" s="154" t="s">
        <v>14410</v>
      </c>
      <c r="G2035" s="154" t="s">
        <v>26273</v>
      </c>
      <c r="H2035" s="154" t="s">
        <v>6905</v>
      </c>
      <c r="J2035" s="154" t="s">
        <v>6906</v>
      </c>
      <c r="N2035" s="154" t="s">
        <v>15434</v>
      </c>
      <c r="O2035" s="154" t="s">
        <v>14804</v>
      </c>
      <c r="P2035" s="154" t="s">
        <v>14740</v>
      </c>
      <c r="Q2035" s="154" t="s">
        <v>26271</v>
      </c>
      <c r="R2035" s="154" t="s">
        <v>26271</v>
      </c>
      <c r="S2035" s="154" t="s">
        <v>26271</v>
      </c>
      <c r="T2035" s="154" t="s">
        <v>14797</v>
      </c>
      <c r="U2035" s="154">
        <v>3726569866</v>
      </c>
      <c r="V2035" s="154" t="s">
        <v>26272</v>
      </c>
      <c r="Z2035" s="154" t="s">
        <v>14745</v>
      </c>
      <c r="AC2035" s="154" t="s">
        <v>14746</v>
      </c>
      <c r="AE2035" s="154" t="s">
        <v>15226</v>
      </c>
      <c r="AF2035" s="154" t="s">
        <v>14748</v>
      </c>
    </row>
    <row r="2036" spans="1:32">
      <c r="A2036" s="154" t="s">
        <v>16650</v>
      </c>
      <c r="C2036" s="154" t="s">
        <v>16651</v>
      </c>
      <c r="D2036" s="154" t="s">
        <v>16652</v>
      </c>
      <c r="E2036" s="154" t="s">
        <v>14477</v>
      </c>
      <c r="F2036" s="154" t="s">
        <v>14397</v>
      </c>
      <c r="G2036" s="154" t="s">
        <v>16653</v>
      </c>
      <c r="H2036" s="154" t="s">
        <v>26274</v>
      </c>
      <c r="I2036" s="154" t="s">
        <v>16655</v>
      </c>
      <c r="J2036" s="154" t="s">
        <v>1453</v>
      </c>
      <c r="K2036" s="154" t="s">
        <v>16655</v>
      </c>
      <c r="N2036" s="154" t="s">
        <v>15434</v>
      </c>
      <c r="O2036" s="154" t="s">
        <v>14804</v>
      </c>
      <c r="P2036" s="154" t="s">
        <v>14740</v>
      </c>
      <c r="Q2036" s="154" t="s">
        <v>16656</v>
      </c>
      <c r="R2036" s="154" t="s">
        <v>16657</v>
      </c>
      <c r="S2036" s="154" t="s">
        <v>16658</v>
      </c>
      <c r="T2036" s="154" t="s">
        <v>1453</v>
      </c>
      <c r="U2036" s="154" t="s">
        <v>1453</v>
      </c>
      <c r="V2036" s="154" t="s">
        <v>1453</v>
      </c>
      <c r="W2036" s="154" t="s">
        <v>1453</v>
      </c>
      <c r="X2036" s="154" t="s">
        <v>1453</v>
      </c>
      <c r="Y2036" s="154" t="s">
        <v>1453</v>
      </c>
      <c r="Z2036" s="154" t="s">
        <v>14745</v>
      </c>
      <c r="AA2036" s="154" t="s">
        <v>1453</v>
      </c>
      <c r="AB2036" s="154" t="s">
        <v>1453</v>
      </c>
      <c r="AC2036" s="154" t="s">
        <v>14746</v>
      </c>
      <c r="AE2036" s="154" t="s">
        <v>14747</v>
      </c>
      <c r="AF2036" s="154" t="s">
        <v>14748</v>
      </c>
    </row>
    <row r="2037" spans="1:32">
      <c r="A2037" s="154" t="s">
        <v>16659</v>
      </c>
      <c r="C2037" s="154" t="s">
        <v>16660</v>
      </c>
      <c r="D2037" s="154" t="s">
        <v>16661</v>
      </c>
      <c r="E2037" s="154" t="s">
        <v>14477</v>
      </c>
      <c r="F2037" s="154" t="s">
        <v>16360</v>
      </c>
      <c r="G2037" s="154" t="s">
        <v>16662</v>
      </c>
      <c r="H2037" s="154" t="s">
        <v>16662</v>
      </c>
      <c r="N2037" s="154" t="s">
        <v>14812</v>
      </c>
      <c r="O2037" s="154" t="s">
        <v>14804</v>
      </c>
      <c r="P2037" s="154" t="s">
        <v>14795</v>
      </c>
      <c r="Q2037" s="154" t="s">
        <v>16663</v>
      </c>
      <c r="R2037" s="154" t="s">
        <v>1453</v>
      </c>
      <c r="S2037" s="154" t="s">
        <v>1453</v>
      </c>
      <c r="T2037" s="154" t="s">
        <v>14797</v>
      </c>
      <c r="U2037" s="154">
        <v>6275080300</v>
      </c>
      <c r="V2037" s="154" t="s">
        <v>16665</v>
      </c>
      <c r="Z2037" s="154" t="s">
        <v>14745</v>
      </c>
      <c r="AC2037" s="154" t="s">
        <v>14746</v>
      </c>
      <c r="AD2037" s="154" t="s">
        <v>16666</v>
      </c>
      <c r="AE2037" s="154" t="s">
        <v>14755</v>
      </c>
      <c r="AF2037" s="154" t="s">
        <v>14748</v>
      </c>
    </row>
    <row r="2038" spans="1:32">
      <c r="A2038" s="154" t="s">
        <v>18319</v>
      </c>
      <c r="C2038" s="154" t="s">
        <v>16667</v>
      </c>
      <c r="D2038" s="154" t="s">
        <v>26275</v>
      </c>
      <c r="E2038" s="154" t="s">
        <v>14396</v>
      </c>
      <c r="F2038" s="154" t="s">
        <v>26278</v>
      </c>
      <c r="G2038" s="154" t="s">
        <v>26279</v>
      </c>
      <c r="H2038" s="154">
        <v>81211223198</v>
      </c>
      <c r="N2038" s="154" t="s">
        <v>16668</v>
      </c>
      <c r="O2038" s="154" t="s">
        <v>14951</v>
      </c>
      <c r="P2038" s="154" t="s">
        <v>26276</v>
      </c>
      <c r="Q2038" s="154" t="s">
        <v>26277</v>
      </c>
      <c r="R2038" s="154" t="s">
        <v>1453</v>
      </c>
      <c r="S2038" s="154" t="s">
        <v>1453</v>
      </c>
      <c r="T2038" s="154" t="s">
        <v>14742</v>
      </c>
      <c r="U2038" s="154" t="s">
        <v>16669</v>
      </c>
      <c r="V2038" s="154" t="s">
        <v>16670</v>
      </c>
      <c r="Z2038" s="154" t="s">
        <v>14745</v>
      </c>
      <c r="AC2038" s="154" t="s">
        <v>14746</v>
      </c>
      <c r="AD2038" s="154" t="s">
        <v>16671</v>
      </c>
      <c r="AE2038" s="154" t="s">
        <v>14747</v>
      </c>
      <c r="AF2038" s="154" t="s">
        <v>14748</v>
      </c>
    </row>
    <row r="2039" spans="1:32">
      <c r="A2039" s="154" t="s">
        <v>6876</v>
      </c>
      <c r="C2039" s="154" t="s">
        <v>26280</v>
      </c>
      <c r="D2039" s="154" t="s">
        <v>6877</v>
      </c>
      <c r="E2039" s="154" t="s">
        <v>14665</v>
      </c>
      <c r="F2039" s="154" t="s">
        <v>17107</v>
      </c>
      <c r="G2039" s="154" t="s">
        <v>26284</v>
      </c>
      <c r="H2039" s="154" t="s">
        <v>6878</v>
      </c>
      <c r="I2039" s="154" t="s">
        <v>6879</v>
      </c>
      <c r="J2039" s="154" t="s">
        <v>6880</v>
      </c>
      <c r="K2039" s="154" t="s">
        <v>6879</v>
      </c>
      <c r="N2039" s="154" t="s">
        <v>15455</v>
      </c>
      <c r="O2039" s="154" t="s">
        <v>14833</v>
      </c>
      <c r="P2039" s="154" t="s">
        <v>14740</v>
      </c>
      <c r="Q2039" s="154" t="s">
        <v>26281</v>
      </c>
      <c r="R2039" s="154" t="s">
        <v>26281</v>
      </c>
      <c r="S2039" s="154" t="s">
        <v>26281</v>
      </c>
      <c r="T2039" s="154" t="s">
        <v>26282</v>
      </c>
      <c r="U2039" s="154" t="s">
        <v>26283</v>
      </c>
      <c r="V2039" s="154" t="s">
        <v>14785</v>
      </c>
      <c r="Z2039" s="154" t="s">
        <v>14745</v>
      </c>
      <c r="AC2039" s="154" t="s">
        <v>14746</v>
      </c>
      <c r="AE2039" s="154" t="s">
        <v>15226</v>
      </c>
      <c r="AF2039" s="154" t="s">
        <v>14748</v>
      </c>
    </row>
    <row r="2040" spans="1:32">
      <c r="A2040" s="154" t="s">
        <v>18320</v>
      </c>
      <c r="C2040" s="154" t="s">
        <v>26285</v>
      </c>
      <c r="D2040" s="154" t="s">
        <v>26288</v>
      </c>
      <c r="E2040" s="154" t="s">
        <v>14333</v>
      </c>
      <c r="F2040" s="154" t="s">
        <v>14331</v>
      </c>
      <c r="G2040" s="154" t="s">
        <v>26292</v>
      </c>
      <c r="H2040" s="154" t="s">
        <v>26286</v>
      </c>
      <c r="I2040" s="154" t="s">
        <v>26287</v>
      </c>
      <c r="J2040" s="154" t="s">
        <v>1453</v>
      </c>
      <c r="K2040" s="154" t="s">
        <v>26287</v>
      </c>
      <c r="N2040" s="154" t="s">
        <v>15249</v>
      </c>
      <c r="O2040" s="154" t="s">
        <v>14794</v>
      </c>
      <c r="P2040" s="154" t="s">
        <v>14740</v>
      </c>
      <c r="Q2040" s="154" t="s">
        <v>26289</v>
      </c>
      <c r="R2040" s="154" t="s">
        <v>1453</v>
      </c>
      <c r="S2040" s="154" t="s">
        <v>1453</v>
      </c>
      <c r="T2040" s="154" t="s">
        <v>14885</v>
      </c>
      <c r="U2040" s="154" t="s">
        <v>26290</v>
      </c>
      <c r="V2040" s="154" t="s">
        <v>26285</v>
      </c>
      <c r="W2040" s="154" t="s">
        <v>1453</v>
      </c>
      <c r="X2040" s="154" t="s">
        <v>1453</v>
      </c>
      <c r="Y2040" s="154" t="s">
        <v>1453</v>
      </c>
      <c r="Z2040" s="154" t="s">
        <v>14745</v>
      </c>
      <c r="AA2040" s="154" t="s">
        <v>1453</v>
      </c>
      <c r="AB2040" s="154" t="s">
        <v>1453</v>
      </c>
      <c r="AC2040" s="154" t="s">
        <v>14746</v>
      </c>
      <c r="AD2040" s="154" t="s">
        <v>26291</v>
      </c>
      <c r="AE2040" s="154" t="s">
        <v>14755</v>
      </c>
      <c r="AF2040" s="154" t="s">
        <v>14748</v>
      </c>
    </row>
    <row r="2041" spans="1:32">
      <c r="A2041" s="154" t="s">
        <v>10021</v>
      </c>
      <c r="C2041" s="154" t="s">
        <v>26293</v>
      </c>
      <c r="D2041" s="154" t="s">
        <v>26294</v>
      </c>
      <c r="E2041" s="154" t="s">
        <v>14466</v>
      </c>
      <c r="F2041" s="154" t="s">
        <v>14686</v>
      </c>
      <c r="G2041" s="154" t="s">
        <v>16674</v>
      </c>
      <c r="H2041" s="154" t="s">
        <v>10023</v>
      </c>
      <c r="I2041" s="154">
        <v>0</v>
      </c>
      <c r="J2041" s="154">
        <v>0</v>
      </c>
      <c r="K2041" s="154">
        <v>0</v>
      </c>
      <c r="M2041" s="154" t="s">
        <v>10022</v>
      </c>
      <c r="N2041" s="154" t="s">
        <v>14910</v>
      </c>
      <c r="O2041" s="154" t="s">
        <v>14794</v>
      </c>
      <c r="P2041" s="154" t="s">
        <v>14740</v>
      </c>
      <c r="Q2041" s="154" t="s">
        <v>16675</v>
      </c>
      <c r="R2041" s="154">
        <v>0</v>
      </c>
      <c r="S2041" s="154">
        <v>0</v>
      </c>
      <c r="T2041" s="154" t="s">
        <v>14862</v>
      </c>
      <c r="U2041" s="154" t="s">
        <v>16676</v>
      </c>
      <c r="V2041" s="154" t="s">
        <v>16677</v>
      </c>
      <c r="W2041" s="154">
        <v>0</v>
      </c>
      <c r="X2041" s="154">
        <v>0</v>
      </c>
      <c r="Y2041" s="154">
        <v>0</v>
      </c>
      <c r="Z2041" s="154" t="s">
        <v>14745</v>
      </c>
      <c r="AA2041" s="154">
        <v>0</v>
      </c>
      <c r="AB2041" s="154">
        <v>0</v>
      </c>
      <c r="AC2041" s="154" t="s">
        <v>14746</v>
      </c>
      <c r="AE2041" s="154" t="s">
        <v>14747</v>
      </c>
      <c r="AF2041" s="154" t="s">
        <v>14748</v>
      </c>
    </row>
    <row r="2042" spans="1:32">
      <c r="A2042" s="154" t="s">
        <v>10675</v>
      </c>
      <c r="C2042" s="154" t="s">
        <v>10674</v>
      </c>
      <c r="D2042" s="154" t="s">
        <v>10676</v>
      </c>
      <c r="E2042" s="154" t="s">
        <v>14466</v>
      </c>
      <c r="F2042" s="154" t="s">
        <v>14686</v>
      </c>
      <c r="H2042" s="154" t="s">
        <v>10677</v>
      </c>
      <c r="N2042" s="154" t="s">
        <v>15249</v>
      </c>
      <c r="O2042" s="154" t="s">
        <v>14794</v>
      </c>
      <c r="P2042" s="154" t="s">
        <v>14740</v>
      </c>
      <c r="Q2042" s="154" t="s">
        <v>26295</v>
      </c>
      <c r="R2042" s="154">
        <v>0</v>
      </c>
      <c r="S2042" s="154">
        <v>0</v>
      </c>
      <c r="T2042" s="154" t="s">
        <v>14785</v>
      </c>
      <c r="U2042" s="154">
        <v>1300001689689</v>
      </c>
      <c r="V2042" s="154" t="s">
        <v>26296</v>
      </c>
      <c r="Z2042" s="154" t="s">
        <v>14745</v>
      </c>
      <c r="AC2042" s="154" t="s">
        <v>14746</v>
      </c>
      <c r="AE2042" s="154" t="s">
        <v>14747</v>
      </c>
      <c r="AF2042" s="154" t="s">
        <v>14748</v>
      </c>
    </row>
    <row r="2043" spans="1:32">
      <c r="A2043" s="154" t="s">
        <v>3434</v>
      </c>
      <c r="C2043" s="154" t="s">
        <v>26297</v>
      </c>
      <c r="D2043" s="154" t="s">
        <v>3435</v>
      </c>
      <c r="E2043" s="154" t="s">
        <v>14333</v>
      </c>
      <c r="G2043" s="154" t="s">
        <v>14606</v>
      </c>
      <c r="H2043" s="154" t="s">
        <v>3436</v>
      </c>
      <c r="I2043" s="154" t="s">
        <v>204</v>
      </c>
      <c r="J2043" s="154" t="s">
        <v>3436</v>
      </c>
      <c r="K2043" s="154" t="s">
        <v>204</v>
      </c>
      <c r="L2043" s="154" t="s">
        <v>26298</v>
      </c>
      <c r="N2043" s="154" t="s">
        <v>26299</v>
      </c>
      <c r="P2043" s="154" t="s">
        <v>14740</v>
      </c>
      <c r="Q2043" s="154" t="s">
        <v>26300</v>
      </c>
      <c r="T2043" s="154" t="s">
        <v>14797</v>
      </c>
      <c r="U2043" s="154">
        <v>2173050101</v>
      </c>
      <c r="V2043" s="154" t="s">
        <v>21787</v>
      </c>
      <c r="W2043" s="154" t="s">
        <v>204</v>
      </c>
      <c r="X2043" s="154" t="s">
        <v>204</v>
      </c>
      <c r="Y2043" s="154" t="s">
        <v>204</v>
      </c>
      <c r="Z2043" s="154" t="s">
        <v>14745</v>
      </c>
      <c r="AA2043" s="154" t="s">
        <v>204</v>
      </c>
      <c r="AB2043" s="154" t="s">
        <v>204</v>
      </c>
      <c r="AC2043" s="154" t="s">
        <v>14746</v>
      </c>
    </row>
    <row r="2044" spans="1:32">
      <c r="A2044" s="154" t="s">
        <v>3058</v>
      </c>
      <c r="C2044" s="154" t="s">
        <v>26301</v>
      </c>
      <c r="D2044" s="154" t="s">
        <v>3059</v>
      </c>
      <c r="E2044" s="154" t="s">
        <v>15439</v>
      </c>
      <c r="G2044" s="154" t="s">
        <v>14606</v>
      </c>
      <c r="H2044" s="154" t="s">
        <v>3060</v>
      </c>
      <c r="I2044" s="154" t="s">
        <v>3061</v>
      </c>
      <c r="J2044" s="154" t="s">
        <v>3062</v>
      </c>
      <c r="K2044" s="154" t="s">
        <v>3061</v>
      </c>
      <c r="N2044" s="154" t="s">
        <v>109</v>
      </c>
      <c r="P2044" s="154" t="s">
        <v>14740</v>
      </c>
      <c r="Q2044" s="154" t="s">
        <v>26302</v>
      </c>
      <c r="T2044" s="154" t="s">
        <v>16013</v>
      </c>
      <c r="U2044" s="154" t="s">
        <v>26303</v>
      </c>
      <c r="V2044" s="154" t="s">
        <v>26304</v>
      </c>
      <c r="Z2044" s="154" t="s">
        <v>14745</v>
      </c>
      <c r="AC2044" s="154" t="s">
        <v>14746</v>
      </c>
    </row>
    <row r="2045" spans="1:32">
      <c r="A2045" s="154" t="s">
        <v>3355</v>
      </c>
      <c r="C2045" s="154" t="s">
        <v>26305</v>
      </c>
      <c r="D2045" s="154" t="s">
        <v>3356</v>
      </c>
      <c r="E2045" s="154" t="s">
        <v>14333</v>
      </c>
      <c r="G2045" s="154" t="s">
        <v>14606</v>
      </c>
      <c r="H2045" s="154" t="s">
        <v>3357</v>
      </c>
      <c r="I2045" s="154" t="s">
        <v>3358</v>
      </c>
      <c r="J2045" s="154" t="s">
        <v>3359</v>
      </c>
      <c r="K2045" s="154" t="s">
        <v>3358</v>
      </c>
      <c r="L2045" s="154" t="s">
        <v>26306</v>
      </c>
      <c r="N2045" s="154" t="s">
        <v>19327</v>
      </c>
      <c r="P2045" s="154" t="s">
        <v>14740</v>
      </c>
      <c r="Q2045" s="154" t="s">
        <v>26307</v>
      </c>
      <c r="T2045" s="154" t="s">
        <v>14806</v>
      </c>
      <c r="U2045" s="154">
        <v>146.00053771430001</v>
      </c>
      <c r="V2045" s="154" t="s">
        <v>26308</v>
      </c>
      <c r="W2045" s="154">
        <v>36</v>
      </c>
      <c r="X2045" s="154">
        <v>1975</v>
      </c>
      <c r="Y2045" s="154">
        <v>2</v>
      </c>
      <c r="Z2045" s="154" t="s">
        <v>14745</v>
      </c>
      <c r="AA2045" s="154" t="s">
        <v>26309</v>
      </c>
      <c r="AB2045" s="154">
        <v>10</v>
      </c>
      <c r="AC2045" s="154" t="s">
        <v>14746</v>
      </c>
    </row>
    <row r="2046" spans="1:32">
      <c r="A2046" s="154" t="s">
        <v>6141</v>
      </c>
      <c r="C2046" s="154" t="s">
        <v>26310</v>
      </c>
      <c r="D2046" s="154" t="s">
        <v>6142</v>
      </c>
      <c r="E2046" s="154" t="s">
        <v>14934</v>
      </c>
      <c r="F2046" s="154" t="s">
        <v>18767</v>
      </c>
      <c r="H2046" s="154" t="s">
        <v>6143</v>
      </c>
      <c r="I2046" s="154" t="s">
        <v>6144</v>
      </c>
      <c r="J2046" s="154" t="s">
        <v>6145</v>
      </c>
      <c r="K2046" s="154" t="s">
        <v>6144</v>
      </c>
      <c r="N2046" s="154" t="s">
        <v>14803</v>
      </c>
      <c r="O2046" s="154" t="s">
        <v>14804</v>
      </c>
      <c r="P2046" s="154" t="s">
        <v>14740</v>
      </c>
      <c r="Q2046" s="154" t="s">
        <v>26311</v>
      </c>
      <c r="R2046" s="154" t="s">
        <v>26311</v>
      </c>
      <c r="S2046" s="154" t="s">
        <v>26311</v>
      </c>
      <c r="T2046" s="154" t="s">
        <v>26312</v>
      </c>
      <c r="U2046" s="154" t="s">
        <v>26313</v>
      </c>
      <c r="V2046" s="154" t="s">
        <v>26314</v>
      </c>
      <c r="Z2046" s="154" t="s">
        <v>14745</v>
      </c>
      <c r="AC2046" s="154" t="s">
        <v>14746</v>
      </c>
      <c r="AE2046" s="154" t="s">
        <v>15226</v>
      </c>
      <c r="AF2046" s="154" t="s">
        <v>14748</v>
      </c>
    </row>
    <row r="2047" spans="1:32">
      <c r="A2047" s="154" t="s">
        <v>10048</v>
      </c>
      <c r="C2047" s="154" t="s">
        <v>26315</v>
      </c>
      <c r="D2047" s="154" t="s">
        <v>26316</v>
      </c>
      <c r="E2047" s="154" t="s">
        <v>14689</v>
      </c>
      <c r="F2047" s="154" t="s">
        <v>14403</v>
      </c>
      <c r="H2047" s="154">
        <v>81222490000</v>
      </c>
      <c r="N2047" s="154" t="s">
        <v>14793</v>
      </c>
      <c r="O2047" s="154" t="s">
        <v>14794</v>
      </c>
      <c r="P2047" s="154" t="s">
        <v>14740</v>
      </c>
      <c r="Q2047" s="154" t="s">
        <v>26317</v>
      </c>
      <c r="R2047" s="154" t="s">
        <v>1453</v>
      </c>
      <c r="S2047" s="154" t="s">
        <v>1453</v>
      </c>
      <c r="T2047" s="154" t="s">
        <v>14797</v>
      </c>
      <c r="U2047" s="154">
        <v>4371717409</v>
      </c>
      <c r="V2047" s="154" t="s">
        <v>26317</v>
      </c>
      <c r="Z2047" s="154" t="s">
        <v>14745</v>
      </c>
      <c r="AC2047" s="154" t="s">
        <v>14746</v>
      </c>
      <c r="AE2047" s="154" t="s">
        <v>15226</v>
      </c>
      <c r="AF2047" s="154" t="s">
        <v>14748</v>
      </c>
    </row>
    <row r="2048" spans="1:32">
      <c r="A2048" s="154" t="s">
        <v>15773</v>
      </c>
      <c r="C2048" s="154" t="s">
        <v>15774</v>
      </c>
      <c r="D2048" s="154" t="s">
        <v>15775</v>
      </c>
      <c r="E2048" s="154" t="s">
        <v>14466</v>
      </c>
      <c r="F2048" s="154" t="s">
        <v>14686</v>
      </c>
      <c r="G2048" s="154" t="s">
        <v>15776</v>
      </c>
      <c r="H2048" s="154" t="s">
        <v>15777</v>
      </c>
      <c r="N2048" s="154" t="s">
        <v>14819</v>
      </c>
      <c r="O2048" s="154" t="s">
        <v>14820</v>
      </c>
      <c r="P2048" s="154" t="s">
        <v>14740</v>
      </c>
      <c r="Q2048" s="154" t="s">
        <v>15774</v>
      </c>
      <c r="R2048" s="154" t="s">
        <v>1453</v>
      </c>
      <c r="S2048" s="154" t="s">
        <v>1453</v>
      </c>
      <c r="T2048" s="154" t="s">
        <v>14742</v>
      </c>
      <c r="U2048" s="154" t="s">
        <v>15778</v>
      </c>
      <c r="V2048" s="154" t="s">
        <v>15774</v>
      </c>
      <c r="Z2048" s="154" t="s">
        <v>14745</v>
      </c>
      <c r="AC2048" s="154" t="s">
        <v>14746</v>
      </c>
      <c r="AE2048" s="154" t="s">
        <v>14747</v>
      </c>
      <c r="AF2048" s="154" t="s">
        <v>14748</v>
      </c>
    </row>
    <row r="2049" spans="1:32">
      <c r="A2049" s="154" t="s">
        <v>12300</v>
      </c>
      <c r="C2049" s="154" t="s">
        <v>12299</v>
      </c>
      <c r="D2049" s="154" t="s">
        <v>12301</v>
      </c>
      <c r="E2049" s="154" t="s">
        <v>15424</v>
      </c>
      <c r="F2049" s="154" t="s">
        <v>15782</v>
      </c>
      <c r="H2049" s="154">
        <v>85890537966</v>
      </c>
      <c r="N2049" s="154" t="s">
        <v>15434</v>
      </c>
      <c r="O2049" s="154" t="s">
        <v>14804</v>
      </c>
      <c r="P2049" s="154" t="s">
        <v>14740</v>
      </c>
      <c r="Q2049" s="154" t="s">
        <v>26318</v>
      </c>
      <c r="R2049" s="154">
        <v>0</v>
      </c>
      <c r="S2049" s="154">
        <v>0</v>
      </c>
      <c r="T2049" s="154" t="s">
        <v>14797</v>
      </c>
      <c r="U2049" s="154">
        <v>3520512054</v>
      </c>
      <c r="V2049" s="154" t="s">
        <v>26318</v>
      </c>
      <c r="Z2049" s="154" t="s">
        <v>14745</v>
      </c>
      <c r="AC2049" s="154" t="s">
        <v>14746</v>
      </c>
      <c r="AE2049" s="154" t="s">
        <v>14747</v>
      </c>
      <c r="AF2049" s="154" t="s">
        <v>14748</v>
      </c>
    </row>
    <row r="2050" spans="1:32">
      <c r="A2050" s="154" t="s">
        <v>18321</v>
      </c>
      <c r="C2050" s="154" t="s">
        <v>26319</v>
      </c>
      <c r="D2050" s="154" t="s">
        <v>8400</v>
      </c>
      <c r="E2050" s="154" t="s">
        <v>14934</v>
      </c>
      <c r="F2050" s="154" t="s">
        <v>14935</v>
      </c>
      <c r="H2050" s="154">
        <v>82367634678</v>
      </c>
      <c r="I2050" s="154" t="s">
        <v>8401</v>
      </c>
      <c r="K2050" s="154" t="s">
        <v>8401</v>
      </c>
      <c r="N2050" s="154" t="s">
        <v>15771</v>
      </c>
      <c r="O2050" s="154" t="s">
        <v>14988</v>
      </c>
      <c r="P2050" s="154" t="s">
        <v>14795</v>
      </c>
      <c r="Q2050" s="154" t="s">
        <v>8398</v>
      </c>
      <c r="R2050" s="154" t="s">
        <v>8398</v>
      </c>
      <c r="S2050" s="154" t="s">
        <v>8398</v>
      </c>
      <c r="T2050" s="154" t="s">
        <v>19964</v>
      </c>
      <c r="U2050" s="154">
        <v>465346122</v>
      </c>
      <c r="V2050" s="154" t="s">
        <v>26320</v>
      </c>
      <c r="Z2050" s="154" t="s">
        <v>14745</v>
      </c>
      <c r="AC2050" s="154" t="s">
        <v>14746</v>
      </c>
      <c r="AE2050" s="154" t="s">
        <v>15226</v>
      </c>
      <c r="AF2050" s="154" t="s">
        <v>14748</v>
      </c>
    </row>
    <row r="2051" spans="1:32">
      <c r="A2051" s="154" t="s">
        <v>8402</v>
      </c>
      <c r="C2051" s="154" t="s">
        <v>26319</v>
      </c>
      <c r="D2051" s="154" t="s">
        <v>8400</v>
      </c>
      <c r="E2051" s="154" t="s">
        <v>14934</v>
      </c>
      <c r="F2051" s="154" t="s">
        <v>14935</v>
      </c>
      <c r="H2051" s="154">
        <v>82367634678</v>
      </c>
      <c r="I2051" s="154" t="s">
        <v>8401</v>
      </c>
      <c r="K2051" s="154" t="s">
        <v>8401</v>
      </c>
      <c r="N2051" s="154" t="s">
        <v>15771</v>
      </c>
      <c r="O2051" s="154" t="s">
        <v>14988</v>
      </c>
      <c r="P2051" s="154" t="s">
        <v>14795</v>
      </c>
      <c r="Q2051" s="154" t="s">
        <v>8398</v>
      </c>
      <c r="R2051" s="154" t="s">
        <v>8398</v>
      </c>
      <c r="S2051" s="154" t="s">
        <v>8398</v>
      </c>
      <c r="T2051" s="154" t="s">
        <v>19964</v>
      </c>
      <c r="U2051" s="154">
        <v>465346122</v>
      </c>
      <c r="V2051" s="154" t="s">
        <v>26320</v>
      </c>
      <c r="Z2051" s="154" t="s">
        <v>14745</v>
      </c>
      <c r="AC2051" s="154" t="s">
        <v>15226</v>
      </c>
      <c r="AE2051" s="154" t="s">
        <v>15226</v>
      </c>
      <c r="AF2051" s="154" t="s">
        <v>14748</v>
      </c>
    </row>
    <row r="2052" spans="1:32">
      <c r="A2052" s="154" t="s">
        <v>1340</v>
      </c>
      <c r="C2052" s="154" t="s">
        <v>26321</v>
      </c>
      <c r="D2052" s="154" t="s">
        <v>1341</v>
      </c>
      <c r="E2052" s="154" t="s">
        <v>14934</v>
      </c>
      <c r="F2052" s="154" t="s">
        <v>16123</v>
      </c>
      <c r="G2052" s="154" t="s">
        <v>14606</v>
      </c>
      <c r="H2052" s="154">
        <v>818759791</v>
      </c>
      <c r="L2052" s="154" t="s">
        <v>26322</v>
      </c>
      <c r="N2052" s="154" t="s">
        <v>109</v>
      </c>
      <c r="P2052" s="154" t="s">
        <v>14740</v>
      </c>
      <c r="Q2052" s="154" t="s">
        <v>1339</v>
      </c>
      <c r="T2052" s="154" t="s">
        <v>14797</v>
      </c>
      <c r="U2052" s="154" t="s">
        <v>1339</v>
      </c>
      <c r="V2052" s="154" t="s">
        <v>26323</v>
      </c>
      <c r="AC2052" s="154" t="s">
        <v>15226</v>
      </c>
    </row>
    <row r="2053" spans="1:32">
      <c r="A2053" s="154" t="s">
        <v>8419</v>
      </c>
      <c r="C2053" s="154" t="s">
        <v>26324</v>
      </c>
      <c r="D2053" s="154" t="s">
        <v>26325</v>
      </c>
      <c r="E2053" s="154" t="s">
        <v>14934</v>
      </c>
      <c r="F2053" s="154" t="s">
        <v>14935</v>
      </c>
      <c r="G2053" s="154">
        <v>0</v>
      </c>
      <c r="H2053" s="154">
        <v>82114026078</v>
      </c>
      <c r="I2053" s="154">
        <v>0</v>
      </c>
      <c r="J2053" s="154">
        <v>0</v>
      </c>
      <c r="K2053" s="154">
        <v>0</v>
      </c>
      <c r="M2053" s="154">
        <v>0</v>
      </c>
      <c r="N2053" s="154" t="s">
        <v>15519</v>
      </c>
      <c r="O2053" s="154" t="s">
        <v>14833</v>
      </c>
      <c r="P2053" s="154" t="s">
        <v>14740</v>
      </c>
      <c r="Q2053" s="154" t="s">
        <v>8418</v>
      </c>
      <c r="R2053" s="154">
        <v>0</v>
      </c>
      <c r="S2053" s="154">
        <v>0</v>
      </c>
      <c r="T2053" s="154" t="s">
        <v>14797</v>
      </c>
      <c r="U2053" s="154">
        <v>6890244309</v>
      </c>
      <c r="V2053" s="154" t="s">
        <v>8418</v>
      </c>
      <c r="W2053" s="154">
        <v>0</v>
      </c>
      <c r="X2053" s="154">
        <v>0</v>
      </c>
      <c r="Y2053" s="154">
        <v>0</v>
      </c>
      <c r="Z2053" s="154" t="s">
        <v>14745</v>
      </c>
      <c r="AA2053" s="154">
        <v>0</v>
      </c>
      <c r="AB2053" s="154">
        <v>0</v>
      </c>
      <c r="AC2053" s="154" t="s">
        <v>14746</v>
      </c>
      <c r="AE2053" s="154" t="s">
        <v>15226</v>
      </c>
      <c r="AF2053" s="154" t="s">
        <v>14748</v>
      </c>
    </row>
    <row r="2054" spans="1:32">
      <c r="A2054" s="154" t="s">
        <v>7116</v>
      </c>
      <c r="C2054" s="154" t="s">
        <v>26326</v>
      </c>
      <c r="D2054" s="154" t="s">
        <v>7117</v>
      </c>
      <c r="E2054" s="154" t="s">
        <v>14934</v>
      </c>
      <c r="F2054" s="154" t="s">
        <v>14935</v>
      </c>
      <c r="G2054" s="154" t="s">
        <v>26328</v>
      </c>
      <c r="H2054" s="154" t="s">
        <v>7118</v>
      </c>
      <c r="I2054" s="154" t="s">
        <v>7119</v>
      </c>
      <c r="J2054" s="154" t="s">
        <v>7118</v>
      </c>
      <c r="K2054" s="154" t="s">
        <v>7119</v>
      </c>
      <c r="N2054" s="154" t="s">
        <v>14812</v>
      </c>
      <c r="O2054" s="154" t="s">
        <v>14804</v>
      </c>
      <c r="P2054" s="154" t="s">
        <v>14740</v>
      </c>
      <c r="Q2054" s="154" t="s">
        <v>7115</v>
      </c>
      <c r="R2054" s="154" t="s">
        <v>7115</v>
      </c>
      <c r="S2054" s="154" t="s">
        <v>7115</v>
      </c>
      <c r="T2054" s="154" t="s">
        <v>14907</v>
      </c>
      <c r="U2054" s="154">
        <v>14132964</v>
      </c>
      <c r="V2054" s="154" t="s">
        <v>26327</v>
      </c>
      <c r="Z2054" s="154" t="s">
        <v>14745</v>
      </c>
      <c r="AC2054" s="154" t="s">
        <v>14746</v>
      </c>
      <c r="AE2054" s="154" t="s">
        <v>15226</v>
      </c>
      <c r="AF2054" s="154" t="s">
        <v>14748</v>
      </c>
    </row>
    <row r="2055" spans="1:32">
      <c r="A2055" s="154" t="s">
        <v>16678</v>
      </c>
      <c r="C2055" s="154" t="s">
        <v>16679</v>
      </c>
      <c r="D2055" s="154" t="s">
        <v>16680</v>
      </c>
      <c r="E2055" s="154" t="s">
        <v>14396</v>
      </c>
      <c r="F2055" s="154" t="s">
        <v>16681</v>
      </c>
      <c r="H2055" s="154">
        <v>81280599598</v>
      </c>
      <c r="N2055" s="154" t="s">
        <v>15519</v>
      </c>
      <c r="O2055" s="154" t="s">
        <v>14833</v>
      </c>
      <c r="P2055" s="154" t="s">
        <v>14740</v>
      </c>
      <c r="Q2055" s="154" t="s">
        <v>16683</v>
      </c>
      <c r="R2055" s="154" t="s">
        <v>1453</v>
      </c>
      <c r="S2055" s="154" t="s">
        <v>16683</v>
      </c>
      <c r="T2055" s="154" t="s">
        <v>14862</v>
      </c>
      <c r="U2055" s="154">
        <v>6801396051</v>
      </c>
      <c r="V2055" s="154" t="s">
        <v>16685</v>
      </c>
      <c r="Z2055" s="154" t="s">
        <v>14745</v>
      </c>
      <c r="AC2055" s="154" t="s">
        <v>14746</v>
      </c>
      <c r="AE2055" s="154" t="s">
        <v>14747</v>
      </c>
      <c r="AF2055" s="154" t="s">
        <v>14748</v>
      </c>
    </row>
    <row r="2056" spans="1:32">
      <c r="A2056" s="154" t="s">
        <v>4162</v>
      </c>
      <c r="C2056" s="154" t="s">
        <v>26329</v>
      </c>
      <c r="D2056" s="154" t="s">
        <v>26331</v>
      </c>
      <c r="E2056" s="154" t="s">
        <v>14324</v>
      </c>
      <c r="G2056" s="154" t="s">
        <v>14606</v>
      </c>
      <c r="H2056" s="154" t="s">
        <v>4164</v>
      </c>
      <c r="J2056" s="154" t="s">
        <v>4164</v>
      </c>
      <c r="L2056" s="154" t="s">
        <v>26330</v>
      </c>
      <c r="N2056" s="154" t="s">
        <v>2273</v>
      </c>
      <c r="P2056" s="154" t="s">
        <v>14740</v>
      </c>
      <c r="Q2056" s="154" t="s">
        <v>14768</v>
      </c>
      <c r="T2056" s="154" t="s">
        <v>26332</v>
      </c>
      <c r="U2056" s="154" t="s">
        <v>26332</v>
      </c>
      <c r="V2056" s="154" t="s">
        <v>26332</v>
      </c>
      <c r="Z2056" s="154" t="s">
        <v>14745</v>
      </c>
      <c r="AC2056" s="154" t="s">
        <v>14746</v>
      </c>
    </row>
    <row r="2057" spans="1:32">
      <c r="A2057" s="154" t="s">
        <v>11304</v>
      </c>
      <c r="C2057" s="154" t="s">
        <v>11303</v>
      </c>
      <c r="D2057" s="154" t="s">
        <v>11305</v>
      </c>
      <c r="E2057" s="154" t="s">
        <v>14276</v>
      </c>
      <c r="F2057" s="154" t="s">
        <v>14403</v>
      </c>
      <c r="G2057" s="154" t="s">
        <v>26335</v>
      </c>
      <c r="H2057" s="154" t="s">
        <v>11306</v>
      </c>
      <c r="N2057" s="154" t="s">
        <v>18682</v>
      </c>
      <c r="O2057" s="154" t="s">
        <v>18683</v>
      </c>
      <c r="P2057" s="154" t="s">
        <v>14740</v>
      </c>
      <c r="Q2057" s="154" t="s">
        <v>26333</v>
      </c>
      <c r="R2057" s="154">
        <v>0</v>
      </c>
      <c r="S2057" s="154">
        <v>0</v>
      </c>
      <c r="T2057" s="154" t="s">
        <v>14797</v>
      </c>
      <c r="U2057" s="154">
        <v>8190151451</v>
      </c>
      <c r="V2057" s="154" t="s">
        <v>26334</v>
      </c>
      <c r="Z2057" s="154" t="s">
        <v>14745</v>
      </c>
      <c r="AC2057" s="154" t="s">
        <v>14746</v>
      </c>
      <c r="AE2057" s="154" t="s">
        <v>14747</v>
      </c>
      <c r="AF2057" s="154" t="s">
        <v>14748</v>
      </c>
    </row>
    <row r="2058" spans="1:32">
      <c r="A2058" s="154" t="s">
        <v>18322</v>
      </c>
      <c r="C2058" s="154" t="s">
        <v>26336</v>
      </c>
      <c r="D2058" s="154" t="s">
        <v>26340</v>
      </c>
      <c r="E2058" s="154" t="s">
        <v>16283</v>
      </c>
      <c r="F2058" s="154" t="s">
        <v>16283</v>
      </c>
      <c r="G2058" s="154" t="s">
        <v>26344</v>
      </c>
      <c r="H2058" s="154" t="s">
        <v>26337</v>
      </c>
      <c r="I2058" s="154" t="s">
        <v>26338</v>
      </c>
      <c r="J2058" s="154" t="s">
        <v>26339</v>
      </c>
      <c r="K2058" s="154" t="s">
        <v>26338</v>
      </c>
      <c r="N2058" s="154" t="s">
        <v>14803</v>
      </c>
      <c r="O2058" s="154" t="s">
        <v>14804</v>
      </c>
      <c r="P2058" s="154" t="s">
        <v>14795</v>
      </c>
      <c r="Q2058" s="154" t="s">
        <v>26341</v>
      </c>
      <c r="R2058" s="154" t="s">
        <v>1453</v>
      </c>
      <c r="S2058" s="154" t="s">
        <v>1453</v>
      </c>
      <c r="T2058" s="154" t="s">
        <v>26342</v>
      </c>
      <c r="U2058" s="154">
        <v>6241447259</v>
      </c>
      <c r="V2058" s="154" t="s">
        <v>26343</v>
      </c>
      <c r="W2058" s="154" t="s">
        <v>1453</v>
      </c>
      <c r="X2058" s="154" t="s">
        <v>1453</v>
      </c>
      <c r="Y2058" s="154" t="s">
        <v>1453</v>
      </c>
      <c r="Z2058" s="154" t="s">
        <v>14745</v>
      </c>
      <c r="AA2058" s="154" t="s">
        <v>1453</v>
      </c>
      <c r="AB2058" s="154" t="s">
        <v>1453</v>
      </c>
      <c r="AC2058" s="154" t="s">
        <v>14746</v>
      </c>
      <c r="AE2058" s="154" t="s">
        <v>14747</v>
      </c>
      <c r="AF2058" s="154" t="s">
        <v>14748</v>
      </c>
    </row>
    <row r="2059" spans="1:32">
      <c r="A2059" s="154" t="s">
        <v>4586</v>
      </c>
      <c r="C2059" s="154" t="s">
        <v>26345</v>
      </c>
      <c r="D2059" s="154" t="s">
        <v>4587</v>
      </c>
      <c r="E2059" s="154" t="s">
        <v>15693</v>
      </c>
      <c r="F2059" s="154" t="s">
        <v>18814</v>
      </c>
      <c r="G2059" s="154" t="s">
        <v>14606</v>
      </c>
      <c r="H2059" s="154">
        <v>0</v>
      </c>
      <c r="J2059" s="154">
        <v>0</v>
      </c>
      <c r="L2059" s="154" t="s">
        <v>26346</v>
      </c>
      <c r="N2059" s="154" t="s">
        <v>26347</v>
      </c>
      <c r="P2059" s="154" t="s">
        <v>14740</v>
      </c>
      <c r="Q2059" s="154" t="s">
        <v>4585</v>
      </c>
      <c r="T2059" s="154">
        <v>0</v>
      </c>
      <c r="U2059" s="154">
        <v>0</v>
      </c>
      <c r="V2059" s="154">
        <v>0</v>
      </c>
      <c r="Z2059" s="154" t="s">
        <v>14745</v>
      </c>
      <c r="AC2059" s="154" t="s">
        <v>15226</v>
      </c>
      <c r="AE2059" s="154" t="s">
        <v>15226</v>
      </c>
      <c r="AF2059" s="154" t="s">
        <v>14748</v>
      </c>
    </row>
    <row r="2060" spans="1:32">
      <c r="A2060" s="154" t="s">
        <v>12371</v>
      </c>
      <c r="C2060" s="154" t="s">
        <v>12370</v>
      </c>
      <c r="D2060" s="154" t="s">
        <v>12372</v>
      </c>
      <c r="E2060" s="154" t="s">
        <v>14333</v>
      </c>
      <c r="F2060" s="154" t="s">
        <v>14325</v>
      </c>
      <c r="G2060" s="154" t="s">
        <v>26349</v>
      </c>
      <c r="H2060" s="154" t="s">
        <v>12373</v>
      </c>
      <c r="N2060" s="154" t="s">
        <v>18755</v>
      </c>
      <c r="O2060" s="154" t="s">
        <v>18741</v>
      </c>
      <c r="P2060" s="154" t="s">
        <v>14740</v>
      </c>
      <c r="Q2060" s="154" t="s">
        <v>26348</v>
      </c>
      <c r="R2060" s="154">
        <v>0</v>
      </c>
      <c r="S2060" s="154">
        <v>0</v>
      </c>
      <c r="T2060" s="154" t="s">
        <v>14907</v>
      </c>
      <c r="U2060" s="154">
        <v>440552731</v>
      </c>
      <c r="V2060" s="154" t="s">
        <v>12370</v>
      </c>
      <c r="Z2060" s="154" t="s">
        <v>14745</v>
      </c>
      <c r="AC2060" s="154" t="s">
        <v>14746</v>
      </c>
      <c r="AE2060" s="154" t="s">
        <v>14747</v>
      </c>
      <c r="AF2060" s="154" t="s">
        <v>14748</v>
      </c>
    </row>
    <row r="2061" spans="1:32">
      <c r="A2061" s="154" t="s">
        <v>18323</v>
      </c>
      <c r="C2061" s="154" t="s">
        <v>26350</v>
      </c>
      <c r="D2061" s="154" t="s">
        <v>26351</v>
      </c>
      <c r="E2061" s="154" t="s">
        <v>14324</v>
      </c>
      <c r="F2061" s="154" t="s">
        <v>14325</v>
      </c>
      <c r="G2061" s="154" t="s">
        <v>26353</v>
      </c>
      <c r="H2061" s="154">
        <v>81247337466</v>
      </c>
      <c r="I2061" s="154" t="s">
        <v>1453</v>
      </c>
      <c r="J2061" s="154" t="s">
        <v>1453</v>
      </c>
      <c r="K2061" s="154" t="s">
        <v>1453</v>
      </c>
      <c r="M2061" s="154" t="s">
        <v>1453</v>
      </c>
      <c r="N2061" s="154" t="s">
        <v>19129</v>
      </c>
      <c r="O2061" s="154" t="s">
        <v>19035</v>
      </c>
      <c r="P2061" s="154" t="s">
        <v>14795</v>
      </c>
      <c r="Q2061" s="154" t="s">
        <v>26350</v>
      </c>
      <c r="R2061" s="154" t="s">
        <v>1453</v>
      </c>
      <c r="S2061" s="154" t="s">
        <v>1453</v>
      </c>
      <c r="T2061" s="154" t="s">
        <v>14850</v>
      </c>
      <c r="U2061" s="154" t="s">
        <v>26352</v>
      </c>
      <c r="V2061" s="154" t="s">
        <v>26350</v>
      </c>
      <c r="W2061" s="154" t="s">
        <v>1453</v>
      </c>
      <c r="X2061" s="154" t="s">
        <v>1453</v>
      </c>
      <c r="Y2061" s="154" t="s">
        <v>1453</v>
      </c>
      <c r="Z2061" s="154" t="s">
        <v>14745</v>
      </c>
      <c r="AA2061" s="154" t="s">
        <v>1453</v>
      </c>
      <c r="AB2061" s="154" t="s">
        <v>1453</v>
      </c>
      <c r="AC2061" s="154" t="s">
        <v>14746</v>
      </c>
      <c r="AE2061" s="154" t="s">
        <v>14747</v>
      </c>
      <c r="AF2061" s="154" t="s">
        <v>14748</v>
      </c>
    </row>
    <row r="2062" spans="1:32">
      <c r="A2062" s="154" t="s">
        <v>2946</v>
      </c>
      <c r="C2062" s="154" t="s">
        <v>26354</v>
      </c>
      <c r="D2062" s="154" t="s">
        <v>2947</v>
      </c>
      <c r="E2062" s="154" t="s">
        <v>16195</v>
      </c>
      <c r="F2062" s="154" t="s">
        <v>14325</v>
      </c>
      <c r="G2062" s="154" t="s">
        <v>14606</v>
      </c>
      <c r="H2062" s="154" t="s">
        <v>2948</v>
      </c>
      <c r="L2062" s="154" t="s">
        <v>26355</v>
      </c>
      <c r="N2062" s="154" t="s">
        <v>1323</v>
      </c>
      <c r="P2062" s="154" t="s">
        <v>14740</v>
      </c>
      <c r="Q2062" s="154" t="s">
        <v>26356</v>
      </c>
      <c r="T2062" s="154" t="s">
        <v>26357</v>
      </c>
      <c r="U2062" s="154">
        <v>1830521450</v>
      </c>
      <c r="V2062" s="154" t="s">
        <v>26358</v>
      </c>
      <c r="AC2062" s="154" t="s">
        <v>15226</v>
      </c>
    </row>
    <row r="2063" spans="1:32">
      <c r="A2063" s="154" t="s">
        <v>1575</v>
      </c>
      <c r="C2063" s="154" t="s">
        <v>26359</v>
      </c>
      <c r="D2063" s="154" t="s">
        <v>1576</v>
      </c>
      <c r="E2063" s="154" t="s">
        <v>14333</v>
      </c>
      <c r="F2063" s="154" t="s">
        <v>14325</v>
      </c>
      <c r="G2063" s="154" t="s">
        <v>14606</v>
      </c>
      <c r="H2063" s="154" t="s">
        <v>1577</v>
      </c>
      <c r="J2063" s="154" t="s">
        <v>1578</v>
      </c>
      <c r="L2063" s="154" t="s">
        <v>26360</v>
      </c>
      <c r="N2063" s="154" t="s">
        <v>1323</v>
      </c>
      <c r="P2063" s="154" t="s">
        <v>14740</v>
      </c>
      <c r="Q2063" s="154" t="s">
        <v>26361</v>
      </c>
      <c r="T2063" s="154" t="s">
        <v>26362</v>
      </c>
      <c r="U2063" s="154" t="s">
        <v>26363</v>
      </c>
      <c r="V2063" s="154">
        <v>1970162930</v>
      </c>
      <c r="AC2063" s="154" t="s">
        <v>15226</v>
      </c>
    </row>
    <row r="2064" spans="1:32">
      <c r="A2064" s="154" t="s">
        <v>10204</v>
      </c>
      <c r="C2064" s="154" t="s">
        <v>10203</v>
      </c>
      <c r="D2064" s="154" t="s">
        <v>10205</v>
      </c>
      <c r="E2064" s="154" t="s">
        <v>14276</v>
      </c>
      <c r="F2064" s="154" t="s">
        <v>14325</v>
      </c>
      <c r="G2064" s="154" t="s">
        <v>26366</v>
      </c>
      <c r="H2064" s="154">
        <v>89601357777</v>
      </c>
      <c r="J2064" s="154" t="s">
        <v>10206</v>
      </c>
      <c r="N2064" s="154" t="s">
        <v>14812</v>
      </c>
      <c r="O2064" s="154" t="s">
        <v>14804</v>
      </c>
      <c r="P2064" s="154" t="s">
        <v>14740</v>
      </c>
      <c r="Q2064" s="154" t="s">
        <v>26364</v>
      </c>
      <c r="R2064" s="154">
        <v>0</v>
      </c>
      <c r="S2064" s="154">
        <v>0</v>
      </c>
      <c r="T2064" s="154" t="s">
        <v>14797</v>
      </c>
      <c r="U2064" s="154">
        <v>8710078999</v>
      </c>
      <c r="V2064" s="154" t="s">
        <v>26365</v>
      </c>
      <c r="Z2064" s="154" t="s">
        <v>14745</v>
      </c>
      <c r="AC2064" s="154" t="s">
        <v>14746</v>
      </c>
      <c r="AE2064" s="154" t="s">
        <v>14747</v>
      </c>
      <c r="AF2064" s="154" t="s">
        <v>14748</v>
      </c>
    </row>
    <row r="2065" spans="1:32">
      <c r="A2065" s="154" t="s">
        <v>1841</v>
      </c>
      <c r="C2065" s="154" t="s">
        <v>1840</v>
      </c>
      <c r="D2065" s="154" t="s">
        <v>1842</v>
      </c>
      <c r="E2065" s="154" t="s">
        <v>6</v>
      </c>
      <c r="G2065" s="154" t="s">
        <v>14606</v>
      </c>
      <c r="H2065" s="154" t="s">
        <v>1843</v>
      </c>
      <c r="J2065" s="154" t="s">
        <v>1844</v>
      </c>
      <c r="N2065" s="154" t="s">
        <v>1323</v>
      </c>
      <c r="P2065" s="154" t="s">
        <v>14740</v>
      </c>
      <c r="AC2065" s="154" t="s">
        <v>14746</v>
      </c>
    </row>
    <row r="2066" spans="1:32">
      <c r="A2066" s="154" t="s">
        <v>7156</v>
      </c>
      <c r="C2066" s="154" t="s">
        <v>26367</v>
      </c>
      <c r="D2066" s="154" t="s">
        <v>7157</v>
      </c>
      <c r="E2066" s="154" t="s">
        <v>14276</v>
      </c>
      <c r="F2066" s="154" t="s">
        <v>15378</v>
      </c>
      <c r="G2066" s="154" t="s">
        <v>26372</v>
      </c>
      <c r="H2066" s="154">
        <v>81284146551</v>
      </c>
      <c r="N2066" s="154" t="s">
        <v>15021</v>
      </c>
      <c r="O2066" s="154" t="s">
        <v>14794</v>
      </c>
      <c r="P2066" s="154" t="s">
        <v>26368</v>
      </c>
      <c r="Q2066" s="154" t="s">
        <v>26369</v>
      </c>
      <c r="R2066" s="154" t="s">
        <v>26370</v>
      </c>
      <c r="S2066" s="154" t="s">
        <v>26371</v>
      </c>
      <c r="T2066" s="154" t="s">
        <v>14742</v>
      </c>
      <c r="U2066" s="154">
        <v>1330012319095</v>
      </c>
      <c r="V2066" s="154" t="s">
        <v>26369</v>
      </c>
      <c r="Z2066" s="154" t="s">
        <v>14745</v>
      </c>
      <c r="AC2066" s="154" t="s">
        <v>14746</v>
      </c>
      <c r="AE2066" s="154" t="s">
        <v>15226</v>
      </c>
      <c r="AF2066" s="154" t="s">
        <v>14748</v>
      </c>
    </row>
    <row r="2067" spans="1:32">
      <c r="A2067" s="154" t="s">
        <v>10402</v>
      </c>
      <c r="C2067" s="154" t="s">
        <v>26373</v>
      </c>
      <c r="D2067" s="154" t="s">
        <v>10403</v>
      </c>
      <c r="E2067" s="154" t="s">
        <v>14324</v>
      </c>
      <c r="F2067" s="154" t="s">
        <v>14673</v>
      </c>
      <c r="H2067" s="154" t="s">
        <v>10404</v>
      </c>
      <c r="I2067" s="154" t="s">
        <v>10405</v>
      </c>
      <c r="K2067" s="154" t="s">
        <v>10405</v>
      </c>
      <c r="N2067" s="154" t="s">
        <v>15129</v>
      </c>
      <c r="O2067" s="154" t="s">
        <v>14794</v>
      </c>
      <c r="P2067" s="154" t="s">
        <v>14740</v>
      </c>
      <c r="Q2067" s="154" t="s">
        <v>10437</v>
      </c>
      <c r="R2067" s="154">
        <v>0</v>
      </c>
      <c r="S2067" s="154">
        <v>0</v>
      </c>
      <c r="T2067" s="154" t="s">
        <v>14797</v>
      </c>
      <c r="U2067" s="154" t="s">
        <v>26374</v>
      </c>
      <c r="V2067" s="154" t="s">
        <v>26375</v>
      </c>
      <c r="Z2067" s="154" t="s">
        <v>14745</v>
      </c>
      <c r="AC2067" s="154" t="s">
        <v>14746</v>
      </c>
      <c r="AE2067" s="154" t="s">
        <v>14747</v>
      </c>
      <c r="AF2067" s="154" t="s">
        <v>14748</v>
      </c>
    </row>
    <row r="2068" spans="1:32">
      <c r="A2068" s="154" t="s">
        <v>4512</v>
      </c>
      <c r="C2068" s="154" t="s">
        <v>26376</v>
      </c>
      <c r="D2068" s="154" t="s">
        <v>4513</v>
      </c>
      <c r="E2068" s="154" t="s">
        <v>14333</v>
      </c>
      <c r="F2068" s="154" t="s">
        <v>14325</v>
      </c>
      <c r="G2068" s="154" t="s">
        <v>14606</v>
      </c>
      <c r="H2068" s="154" t="s">
        <v>4514</v>
      </c>
      <c r="I2068" s="154" t="s">
        <v>4515</v>
      </c>
      <c r="J2068" s="154" t="s">
        <v>4516</v>
      </c>
      <c r="K2068" s="154" t="s">
        <v>4515</v>
      </c>
      <c r="L2068" s="154" t="s">
        <v>26377</v>
      </c>
      <c r="N2068" s="154" t="s">
        <v>2374</v>
      </c>
      <c r="P2068" s="154" t="s">
        <v>14740</v>
      </c>
      <c r="Q2068" s="154" t="s">
        <v>26378</v>
      </c>
      <c r="T2068" s="154" t="s">
        <v>14797</v>
      </c>
      <c r="U2068" s="154">
        <v>6520184625</v>
      </c>
      <c r="V2068" s="154" t="s">
        <v>26379</v>
      </c>
      <c r="W2068" s="154" t="s">
        <v>204</v>
      </c>
      <c r="X2068" s="154" t="s">
        <v>204</v>
      </c>
      <c r="Y2068" s="154" t="s">
        <v>204</v>
      </c>
      <c r="Z2068" s="154" t="s">
        <v>14745</v>
      </c>
      <c r="AA2068" s="154" t="s">
        <v>204</v>
      </c>
      <c r="AB2068" s="154" t="s">
        <v>204</v>
      </c>
      <c r="AC2068" s="154" t="s">
        <v>14746</v>
      </c>
      <c r="AE2068" s="154" t="s">
        <v>15226</v>
      </c>
      <c r="AF2068" s="154" t="s">
        <v>14748</v>
      </c>
    </row>
    <row r="2069" spans="1:32">
      <c r="A2069" s="154" t="s">
        <v>18324</v>
      </c>
      <c r="C2069" s="154" t="s">
        <v>26380</v>
      </c>
      <c r="D2069" s="154" t="s">
        <v>26382</v>
      </c>
      <c r="E2069" s="154" t="s">
        <v>14327</v>
      </c>
      <c r="F2069" s="154" t="s">
        <v>14325</v>
      </c>
      <c r="H2069" s="154" t="s">
        <v>26381</v>
      </c>
      <c r="N2069" s="154" t="s">
        <v>14832</v>
      </c>
      <c r="O2069" s="154" t="s">
        <v>14833</v>
      </c>
      <c r="P2069" s="154" t="s">
        <v>14740</v>
      </c>
      <c r="Q2069" s="154" t="s">
        <v>26383</v>
      </c>
      <c r="R2069" s="154">
        <v>0</v>
      </c>
      <c r="S2069" s="154">
        <v>0</v>
      </c>
      <c r="T2069" s="154" t="s">
        <v>14797</v>
      </c>
      <c r="U2069" s="154">
        <v>8015701010</v>
      </c>
      <c r="V2069" s="154" t="s">
        <v>26383</v>
      </c>
      <c r="Z2069" s="154" t="s">
        <v>14745</v>
      </c>
      <c r="AC2069" s="154" t="s">
        <v>14746</v>
      </c>
      <c r="AE2069" s="154" t="s">
        <v>14747</v>
      </c>
      <c r="AF2069" s="154" t="s">
        <v>14748</v>
      </c>
    </row>
    <row r="2070" spans="1:32">
      <c r="A2070" s="154" t="s">
        <v>12005</v>
      </c>
      <c r="C2070" s="154" t="s">
        <v>12004</v>
      </c>
      <c r="D2070" s="154" t="s">
        <v>12006</v>
      </c>
      <c r="E2070" s="154" t="s">
        <v>14276</v>
      </c>
      <c r="F2070" s="154" t="s">
        <v>14325</v>
      </c>
      <c r="G2070" s="154" t="s">
        <v>26385</v>
      </c>
      <c r="H2070" s="154" t="s">
        <v>12007</v>
      </c>
      <c r="N2070" s="154" t="s">
        <v>15455</v>
      </c>
      <c r="O2070" s="154" t="s">
        <v>14833</v>
      </c>
      <c r="P2070" s="154" t="s">
        <v>14740</v>
      </c>
      <c r="Q2070" s="154" t="s">
        <v>7790</v>
      </c>
      <c r="R2070" s="154">
        <v>0</v>
      </c>
      <c r="S2070" s="154">
        <v>0</v>
      </c>
      <c r="T2070" s="154" t="s">
        <v>14797</v>
      </c>
      <c r="U2070" s="154">
        <v>6500045033</v>
      </c>
      <c r="V2070" s="154" t="s">
        <v>26384</v>
      </c>
      <c r="Z2070" s="154" t="s">
        <v>14745</v>
      </c>
      <c r="AC2070" s="154" t="s">
        <v>14746</v>
      </c>
      <c r="AE2070" s="154" t="s">
        <v>14747</v>
      </c>
      <c r="AF2070" s="154" t="s">
        <v>14748</v>
      </c>
    </row>
    <row r="2071" spans="1:32">
      <c r="A2071" s="154" t="s">
        <v>8659</v>
      </c>
      <c r="C2071" s="154" t="s">
        <v>26386</v>
      </c>
      <c r="D2071" s="154" t="s">
        <v>8660</v>
      </c>
      <c r="E2071" s="154" t="s">
        <v>20566</v>
      </c>
      <c r="F2071" s="154" t="s">
        <v>20058</v>
      </c>
      <c r="G2071" s="154">
        <v>0</v>
      </c>
      <c r="H2071" s="154" t="s">
        <v>8661</v>
      </c>
      <c r="I2071" s="154" t="s">
        <v>8662</v>
      </c>
      <c r="J2071" s="154" t="s">
        <v>8663</v>
      </c>
      <c r="K2071" s="154" t="s">
        <v>8662</v>
      </c>
      <c r="M2071" s="154">
        <v>0</v>
      </c>
      <c r="N2071" s="154" t="s">
        <v>14848</v>
      </c>
      <c r="O2071" s="154" t="s">
        <v>14804</v>
      </c>
      <c r="P2071" s="154" t="s">
        <v>14740</v>
      </c>
      <c r="Q2071" s="154">
        <v>0</v>
      </c>
      <c r="R2071" s="154">
        <v>0</v>
      </c>
      <c r="S2071" s="154">
        <v>0</v>
      </c>
      <c r="T2071" s="154" t="s">
        <v>14900</v>
      </c>
      <c r="U2071" s="154" t="s">
        <v>26387</v>
      </c>
      <c r="V2071" s="154" t="s">
        <v>26388</v>
      </c>
      <c r="W2071" s="154">
        <v>0</v>
      </c>
      <c r="X2071" s="154">
        <v>0</v>
      </c>
      <c r="Y2071" s="154">
        <v>0</v>
      </c>
      <c r="Z2071" s="154" t="s">
        <v>14745</v>
      </c>
      <c r="AA2071" s="154">
        <v>0</v>
      </c>
      <c r="AB2071" s="154">
        <v>0</v>
      </c>
      <c r="AC2071" s="154" t="s">
        <v>14746</v>
      </c>
      <c r="AE2071" s="154" t="s">
        <v>15226</v>
      </c>
      <c r="AF2071" s="154" t="s">
        <v>14748</v>
      </c>
    </row>
    <row r="2072" spans="1:32">
      <c r="A2072" s="154" t="s">
        <v>10144</v>
      </c>
      <c r="C2072" s="154" t="s">
        <v>26389</v>
      </c>
      <c r="D2072" s="154" t="s">
        <v>26390</v>
      </c>
      <c r="E2072" s="154" t="s">
        <v>14333</v>
      </c>
      <c r="F2072" s="154" t="s">
        <v>14325</v>
      </c>
      <c r="G2072" s="154" t="s">
        <v>26393</v>
      </c>
      <c r="H2072" s="154" t="s">
        <v>10146</v>
      </c>
      <c r="I2072" s="154">
        <v>0</v>
      </c>
      <c r="J2072" s="154">
        <v>0</v>
      </c>
      <c r="K2072" s="154">
        <v>0</v>
      </c>
      <c r="M2072" s="154" t="s">
        <v>26391</v>
      </c>
      <c r="N2072" s="154" t="s">
        <v>14793</v>
      </c>
      <c r="O2072" s="154" t="s">
        <v>14794</v>
      </c>
      <c r="P2072" s="154" t="s">
        <v>14740</v>
      </c>
      <c r="Q2072" s="154" t="s">
        <v>26392</v>
      </c>
      <c r="R2072" s="154">
        <v>0</v>
      </c>
      <c r="S2072" s="154">
        <v>0</v>
      </c>
      <c r="T2072" s="154">
        <v>0</v>
      </c>
      <c r="U2072" s="154">
        <v>0</v>
      </c>
      <c r="V2072" s="154">
        <v>0</v>
      </c>
      <c r="W2072" s="154">
        <v>0</v>
      </c>
      <c r="X2072" s="154">
        <v>0</v>
      </c>
      <c r="Y2072" s="154">
        <v>0</v>
      </c>
      <c r="Z2072" s="154" t="s">
        <v>14745</v>
      </c>
      <c r="AA2072" s="154">
        <v>0</v>
      </c>
      <c r="AB2072" s="154">
        <v>0</v>
      </c>
      <c r="AC2072" s="154" t="s">
        <v>14746</v>
      </c>
      <c r="AE2072" s="154" t="s">
        <v>14747</v>
      </c>
      <c r="AF2072" s="154" t="s">
        <v>14748</v>
      </c>
    </row>
    <row r="2073" spans="1:32">
      <c r="A2073" s="154" t="s">
        <v>9449</v>
      </c>
      <c r="C2073" s="154" t="s">
        <v>26394</v>
      </c>
      <c r="D2073" s="154" t="s">
        <v>26396</v>
      </c>
      <c r="E2073" s="154" t="s">
        <v>14276</v>
      </c>
      <c r="F2073" s="154" t="s">
        <v>14325</v>
      </c>
      <c r="G2073" s="154" t="s">
        <v>26400</v>
      </c>
      <c r="H2073" s="154" t="s">
        <v>26395</v>
      </c>
      <c r="I2073" s="154">
        <v>0</v>
      </c>
      <c r="J2073" s="154">
        <v>0</v>
      </c>
      <c r="K2073" s="154">
        <v>0</v>
      </c>
      <c r="M2073" s="154" t="s">
        <v>9450</v>
      </c>
      <c r="N2073" s="154" t="s">
        <v>14910</v>
      </c>
      <c r="O2073" s="154" t="s">
        <v>14794</v>
      </c>
      <c r="P2073" s="154" t="s">
        <v>14740</v>
      </c>
      <c r="Q2073" s="154" t="s">
        <v>26397</v>
      </c>
      <c r="R2073" s="154">
        <v>0</v>
      </c>
      <c r="S2073" s="154">
        <v>0</v>
      </c>
      <c r="T2073" s="154" t="s">
        <v>14900</v>
      </c>
      <c r="U2073" s="154" t="s">
        <v>26398</v>
      </c>
      <c r="V2073" s="154" t="s">
        <v>26399</v>
      </c>
      <c r="W2073" s="154">
        <v>0</v>
      </c>
      <c r="X2073" s="154">
        <v>0</v>
      </c>
      <c r="Y2073" s="154">
        <v>0</v>
      </c>
      <c r="Z2073" s="154" t="s">
        <v>14745</v>
      </c>
      <c r="AA2073" s="154">
        <v>0</v>
      </c>
      <c r="AB2073" s="154">
        <v>0</v>
      </c>
      <c r="AC2073" s="154" t="s">
        <v>14746</v>
      </c>
      <c r="AE2073" s="154" t="s">
        <v>15226</v>
      </c>
      <c r="AF2073" s="154" t="s">
        <v>14748</v>
      </c>
    </row>
    <row r="2074" spans="1:32">
      <c r="A2074" s="154" t="s">
        <v>2698</v>
      </c>
      <c r="C2074" s="154" t="s">
        <v>26401</v>
      </c>
      <c r="D2074" s="154" t="s">
        <v>2699</v>
      </c>
      <c r="E2074" s="154" t="s">
        <v>16195</v>
      </c>
      <c r="F2074" s="154" t="s">
        <v>14325</v>
      </c>
      <c r="G2074" s="154" t="s">
        <v>14606</v>
      </c>
      <c r="H2074" s="154" t="s">
        <v>2700</v>
      </c>
      <c r="L2074" s="154" t="s">
        <v>26402</v>
      </c>
      <c r="N2074" s="154" t="s">
        <v>1652</v>
      </c>
      <c r="P2074" s="154" t="s">
        <v>14795</v>
      </c>
      <c r="Q2074" s="154" t="s">
        <v>26403</v>
      </c>
      <c r="T2074" s="154" t="s">
        <v>26404</v>
      </c>
      <c r="U2074" s="154">
        <v>144789806</v>
      </c>
      <c r="V2074" s="154" t="s">
        <v>26405</v>
      </c>
      <c r="AC2074" s="154" t="s">
        <v>15226</v>
      </c>
    </row>
    <row r="2075" spans="1:32">
      <c r="A2075" s="154" t="s">
        <v>5816</v>
      </c>
      <c r="C2075" s="154" t="s">
        <v>26406</v>
      </c>
      <c r="D2075" s="154" t="s">
        <v>5817</v>
      </c>
      <c r="E2075" s="154" t="s">
        <v>19109</v>
      </c>
      <c r="F2075" s="154" t="s">
        <v>17153</v>
      </c>
      <c r="H2075" s="154" t="s">
        <v>5818</v>
      </c>
      <c r="J2075" s="154" t="s">
        <v>5819</v>
      </c>
      <c r="N2075" s="154" t="s">
        <v>14848</v>
      </c>
      <c r="O2075" s="154" t="s">
        <v>14804</v>
      </c>
      <c r="P2075" s="154" t="s">
        <v>14740</v>
      </c>
      <c r="Q2075" s="154" t="s">
        <v>26407</v>
      </c>
      <c r="R2075" s="154">
        <v>0</v>
      </c>
      <c r="S2075" s="154">
        <v>0</v>
      </c>
      <c r="T2075" s="154" t="s">
        <v>26408</v>
      </c>
      <c r="U2075" s="154">
        <v>3422807125</v>
      </c>
      <c r="V2075" s="154" t="s">
        <v>26409</v>
      </c>
      <c r="Z2075" s="154" t="s">
        <v>14745</v>
      </c>
      <c r="AC2075" s="154" t="s">
        <v>14746</v>
      </c>
      <c r="AE2075" s="154" t="s">
        <v>15226</v>
      </c>
      <c r="AF2075" s="154" t="s">
        <v>14748</v>
      </c>
    </row>
    <row r="2076" spans="1:32">
      <c r="A2076" s="154" t="s">
        <v>18325</v>
      </c>
      <c r="C2076" s="154" t="s">
        <v>26410</v>
      </c>
      <c r="D2076" s="154" t="s">
        <v>26411</v>
      </c>
      <c r="E2076" s="154" t="s">
        <v>14324</v>
      </c>
      <c r="F2076" s="154" t="s">
        <v>14325</v>
      </c>
      <c r="G2076" s="154" t="s">
        <v>26414</v>
      </c>
      <c r="H2076" s="154">
        <v>85295495308</v>
      </c>
      <c r="I2076" s="154" t="s">
        <v>1453</v>
      </c>
      <c r="J2076" s="154" t="s">
        <v>1453</v>
      </c>
      <c r="K2076" s="154" t="s">
        <v>1453</v>
      </c>
      <c r="M2076" s="154" t="s">
        <v>1453</v>
      </c>
      <c r="N2076" s="154" t="s">
        <v>15612</v>
      </c>
      <c r="O2076" s="154" t="s">
        <v>14794</v>
      </c>
      <c r="P2076" s="154" t="s">
        <v>14795</v>
      </c>
      <c r="Q2076" s="154" t="s">
        <v>26412</v>
      </c>
      <c r="R2076" s="154" t="s">
        <v>1453</v>
      </c>
      <c r="S2076" s="154" t="s">
        <v>1453</v>
      </c>
      <c r="T2076" s="154" t="s">
        <v>14797</v>
      </c>
      <c r="U2076" s="154">
        <v>1480854949</v>
      </c>
      <c r="V2076" s="154" t="s">
        <v>26413</v>
      </c>
      <c r="W2076" s="154" t="s">
        <v>1453</v>
      </c>
      <c r="X2076" s="154" t="s">
        <v>1453</v>
      </c>
      <c r="Y2076" s="154" t="s">
        <v>1453</v>
      </c>
      <c r="Z2076" s="154" t="s">
        <v>14745</v>
      </c>
      <c r="AA2076" s="154" t="s">
        <v>1453</v>
      </c>
      <c r="AB2076" s="154" t="s">
        <v>1453</v>
      </c>
      <c r="AC2076" s="154" t="s">
        <v>14746</v>
      </c>
      <c r="AE2076" s="154" t="s">
        <v>14747</v>
      </c>
      <c r="AF2076" s="154" t="s">
        <v>14748</v>
      </c>
    </row>
    <row r="2077" spans="1:32">
      <c r="A2077" s="154" t="s">
        <v>18326</v>
      </c>
      <c r="C2077" s="154" t="s">
        <v>26415</v>
      </c>
      <c r="D2077" s="154" t="s">
        <v>26416</v>
      </c>
      <c r="E2077" s="154" t="s">
        <v>14333</v>
      </c>
      <c r="F2077" s="154" t="s">
        <v>14325</v>
      </c>
      <c r="G2077" s="154" t="s">
        <v>26419</v>
      </c>
      <c r="H2077" s="154">
        <v>8117021788</v>
      </c>
      <c r="I2077" s="154">
        <v>0</v>
      </c>
      <c r="J2077" s="154">
        <v>0</v>
      </c>
      <c r="K2077" s="154">
        <v>0</v>
      </c>
      <c r="N2077" s="154" t="s">
        <v>15821</v>
      </c>
      <c r="O2077" s="154" t="s">
        <v>15331</v>
      </c>
      <c r="P2077" s="154" t="s">
        <v>14795</v>
      </c>
      <c r="Q2077" s="154" t="s">
        <v>26417</v>
      </c>
      <c r="R2077" s="154">
        <v>0</v>
      </c>
      <c r="S2077" s="154">
        <v>0</v>
      </c>
      <c r="T2077" s="154" t="s">
        <v>26418</v>
      </c>
      <c r="U2077" s="154">
        <v>1090070217880</v>
      </c>
      <c r="V2077" s="154" t="s">
        <v>14806</v>
      </c>
      <c r="W2077" s="154">
        <v>0</v>
      </c>
      <c r="X2077" s="154">
        <v>0</v>
      </c>
      <c r="Y2077" s="154">
        <v>0</v>
      </c>
      <c r="Z2077" s="154" t="s">
        <v>14745</v>
      </c>
      <c r="AC2077" s="154" t="s">
        <v>14746</v>
      </c>
      <c r="AE2077" s="154" t="s">
        <v>14747</v>
      </c>
      <c r="AF2077" s="154" t="s">
        <v>14748</v>
      </c>
    </row>
    <row r="2078" spans="1:32">
      <c r="A2078" s="154" t="s">
        <v>16686</v>
      </c>
      <c r="C2078" s="154" t="s">
        <v>16687</v>
      </c>
      <c r="D2078" s="154" t="s">
        <v>16688</v>
      </c>
      <c r="E2078" s="154" t="s">
        <v>14662</v>
      </c>
      <c r="F2078" s="154" t="s">
        <v>14686</v>
      </c>
      <c r="G2078" s="154" t="s">
        <v>16689</v>
      </c>
      <c r="H2078" s="154">
        <v>2122861689</v>
      </c>
      <c r="I2078" s="154" t="s">
        <v>16691</v>
      </c>
      <c r="J2078" s="154" t="s">
        <v>1453</v>
      </c>
      <c r="K2078" s="154" t="s">
        <v>16691</v>
      </c>
      <c r="N2078" s="154" t="s">
        <v>14860</v>
      </c>
      <c r="O2078" s="154" t="s">
        <v>14804</v>
      </c>
      <c r="P2078" s="154" t="s">
        <v>14740</v>
      </c>
      <c r="Q2078" s="154" t="s">
        <v>16692</v>
      </c>
      <c r="R2078" s="154" t="s">
        <v>1453</v>
      </c>
      <c r="S2078" s="154" t="s">
        <v>1453</v>
      </c>
      <c r="T2078" s="154" t="s">
        <v>14885</v>
      </c>
      <c r="U2078" s="154">
        <v>5885127255</v>
      </c>
      <c r="V2078" s="154" t="s">
        <v>16694</v>
      </c>
      <c r="W2078" s="154" t="s">
        <v>1453</v>
      </c>
      <c r="X2078" s="154" t="s">
        <v>1453</v>
      </c>
      <c r="Y2078" s="154" t="s">
        <v>1453</v>
      </c>
      <c r="Z2078" s="154" t="s">
        <v>14745</v>
      </c>
      <c r="AA2078" s="154" t="s">
        <v>1453</v>
      </c>
      <c r="AB2078" s="154" t="s">
        <v>1453</v>
      </c>
      <c r="AC2078" s="154" t="s">
        <v>14746</v>
      </c>
      <c r="AD2078" s="154" t="s">
        <v>16695</v>
      </c>
      <c r="AE2078" s="154" t="s">
        <v>14755</v>
      </c>
      <c r="AF2078" s="154" t="s">
        <v>14748</v>
      </c>
    </row>
    <row r="2079" spans="1:32">
      <c r="A2079" s="154" t="s">
        <v>4908</v>
      </c>
      <c r="C2079" s="154" t="s">
        <v>26420</v>
      </c>
      <c r="D2079" s="154" t="s">
        <v>26422</v>
      </c>
      <c r="E2079" s="154" t="s">
        <v>14324</v>
      </c>
      <c r="F2079" s="154" t="s">
        <v>14401</v>
      </c>
      <c r="G2079" s="154" t="s">
        <v>14606</v>
      </c>
      <c r="H2079" s="154" t="s">
        <v>4910</v>
      </c>
      <c r="I2079" s="154" t="s">
        <v>4911</v>
      </c>
      <c r="J2079" s="154" t="s">
        <v>4912</v>
      </c>
      <c r="K2079" s="154" t="s">
        <v>4911</v>
      </c>
      <c r="L2079" s="154" t="s">
        <v>26421</v>
      </c>
      <c r="N2079" s="154" t="s">
        <v>24727</v>
      </c>
      <c r="P2079" s="154" t="s">
        <v>14795</v>
      </c>
      <c r="Q2079" s="154" t="s">
        <v>26423</v>
      </c>
      <c r="R2079" s="154" t="s">
        <v>4378</v>
      </c>
      <c r="S2079" s="154" t="s">
        <v>4378</v>
      </c>
      <c r="T2079" s="154" t="s">
        <v>14862</v>
      </c>
      <c r="U2079" s="154" t="s">
        <v>26424</v>
      </c>
      <c r="V2079" s="154" t="s">
        <v>4378</v>
      </c>
      <c r="W2079" s="154">
        <v>27</v>
      </c>
      <c r="X2079" s="154">
        <v>1985</v>
      </c>
      <c r="Y2079" s="154" t="s">
        <v>1453</v>
      </c>
      <c r="Z2079" s="154" t="s">
        <v>14745</v>
      </c>
      <c r="AB2079" s="154" t="s">
        <v>1453</v>
      </c>
      <c r="AC2079" s="154" t="s">
        <v>14746</v>
      </c>
      <c r="AE2079" s="154" t="s">
        <v>15226</v>
      </c>
      <c r="AF2079" s="154" t="s">
        <v>14748</v>
      </c>
    </row>
    <row r="2080" spans="1:32">
      <c r="A2080" s="154" t="s">
        <v>9161</v>
      </c>
      <c r="C2080" s="154" t="s">
        <v>26425</v>
      </c>
      <c r="D2080" s="154" t="s">
        <v>26429</v>
      </c>
      <c r="E2080" s="154" t="s">
        <v>14333</v>
      </c>
      <c r="F2080" s="154" t="s">
        <v>14325</v>
      </c>
      <c r="G2080" s="154">
        <v>0</v>
      </c>
      <c r="H2080" s="154" t="s">
        <v>26426</v>
      </c>
      <c r="I2080" s="154" t="s">
        <v>26427</v>
      </c>
      <c r="J2080" s="154" t="s">
        <v>26428</v>
      </c>
      <c r="K2080" s="154" t="s">
        <v>26427</v>
      </c>
      <c r="M2080" s="154" t="s">
        <v>26430</v>
      </c>
      <c r="N2080" s="154" t="s">
        <v>15129</v>
      </c>
      <c r="O2080" s="154" t="s">
        <v>14794</v>
      </c>
      <c r="P2080" s="154" t="s">
        <v>14740</v>
      </c>
      <c r="Q2080" s="154" t="s">
        <v>26431</v>
      </c>
      <c r="R2080" s="154">
        <v>0</v>
      </c>
      <c r="S2080" s="154">
        <v>0</v>
      </c>
      <c r="T2080" s="154" t="s">
        <v>19012</v>
      </c>
      <c r="U2080" s="154" t="s">
        <v>26432</v>
      </c>
      <c r="V2080" s="154" t="s">
        <v>26433</v>
      </c>
      <c r="W2080" s="154">
        <v>0</v>
      </c>
      <c r="X2080" s="154">
        <v>0</v>
      </c>
      <c r="Y2080" s="154">
        <v>0</v>
      </c>
      <c r="Z2080" s="154" t="s">
        <v>14745</v>
      </c>
      <c r="AA2080" s="154">
        <v>0</v>
      </c>
      <c r="AB2080" s="154">
        <v>0</v>
      </c>
      <c r="AC2080" s="154" t="s">
        <v>14746</v>
      </c>
      <c r="AE2080" s="154" t="s">
        <v>15226</v>
      </c>
      <c r="AF2080" s="154" t="s">
        <v>14748</v>
      </c>
    </row>
    <row r="2081" spans="1:32">
      <c r="A2081" s="154" t="s">
        <v>10904</v>
      </c>
      <c r="C2081" s="154" t="s">
        <v>10903</v>
      </c>
      <c r="D2081" s="154" t="s">
        <v>10905</v>
      </c>
      <c r="E2081" s="154" t="s">
        <v>15424</v>
      </c>
      <c r="F2081" s="154" t="s">
        <v>15782</v>
      </c>
      <c r="H2081" s="154" t="s">
        <v>10906</v>
      </c>
      <c r="N2081" s="154" t="s">
        <v>15792</v>
      </c>
      <c r="O2081" s="154" t="s">
        <v>16493</v>
      </c>
      <c r="P2081" s="154" t="s">
        <v>14740</v>
      </c>
      <c r="Q2081" s="154" t="s">
        <v>15577</v>
      </c>
      <c r="R2081" s="154">
        <v>0</v>
      </c>
      <c r="S2081" s="154">
        <v>0</v>
      </c>
      <c r="T2081" s="154" t="s">
        <v>14797</v>
      </c>
      <c r="U2081" s="154">
        <v>7300064773</v>
      </c>
      <c r="V2081" s="154" t="s">
        <v>15577</v>
      </c>
      <c r="Z2081" s="154" t="s">
        <v>14745</v>
      </c>
      <c r="AC2081" s="154" t="s">
        <v>14746</v>
      </c>
      <c r="AE2081" s="154" t="s">
        <v>14747</v>
      </c>
      <c r="AF2081" s="154" t="s">
        <v>14748</v>
      </c>
    </row>
    <row r="2082" spans="1:32">
      <c r="A2082" s="154" t="s">
        <v>4888</v>
      </c>
      <c r="C2082" s="154" t="s">
        <v>26434</v>
      </c>
      <c r="D2082" s="154" t="s">
        <v>26436</v>
      </c>
      <c r="E2082" s="154" t="s">
        <v>14333</v>
      </c>
      <c r="F2082" s="154" t="s">
        <v>14325</v>
      </c>
      <c r="G2082" s="154" t="s">
        <v>14606</v>
      </c>
      <c r="H2082" s="154" t="s">
        <v>4890</v>
      </c>
      <c r="J2082" s="154" t="s">
        <v>4891</v>
      </c>
      <c r="L2082" s="154" t="s">
        <v>26435</v>
      </c>
      <c r="N2082" s="154" t="s">
        <v>20052</v>
      </c>
      <c r="P2082" s="154" t="s">
        <v>14740</v>
      </c>
      <c r="Q2082" s="154" t="s">
        <v>26437</v>
      </c>
      <c r="R2082" s="154" t="s">
        <v>26437</v>
      </c>
      <c r="S2082" s="154" t="s">
        <v>26437</v>
      </c>
      <c r="T2082" s="154" t="s">
        <v>14907</v>
      </c>
      <c r="U2082" s="154">
        <v>78426029</v>
      </c>
      <c r="V2082" s="154" t="s">
        <v>26437</v>
      </c>
      <c r="Z2082" s="154" t="s">
        <v>14745</v>
      </c>
      <c r="AC2082" s="154" t="s">
        <v>14746</v>
      </c>
      <c r="AE2082" s="154" t="s">
        <v>15226</v>
      </c>
      <c r="AF2082" s="154" t="s">
        <v>14748</v>
      </c>
    </row>
    <row r="2083" spans="1:32">
      <c r="A2083" s="154" t="s">
        <v>3866</v>
      </c>
      <c r="C2083" s="154" t="s">
        <v>26438</v>
      </c>
      <c r="D2083" s="154" t="s">
        <v>3867</v>
      </c>
      <c r="E2083" s="154" t="s">
        <v>18905</v>
      </c>
      <c r="G2083" s="154" t="s">
        <v>14606</v>
      </c>
      <c r="H2083" s="154" t="s">
        <v>3868</v>
      </c>
      <c r="I2083" s="154" t="s">
        <v>3869</v>
      </c>
      <c r="J2083" s="154" t="s">
        <v>3870</v>
      </c>
      <c r="K2083" s="154" t="s">
        <v>3869</v>
      </c>
      <c r="L2083" s="154" t="s">
        <v>18789</v>
      </c>
      <c r="N2083" s="154" t="s">
        <v>14469</v>
      </c>
      <c r="P2083" s="154" t="s">
        <v>14740</v>
      </c>
      <c r="Q2083" s="154" t="s">
        <v>26439</v>
      </c>
      <c r="T2083" s="154" t="s">
        <v>26440</v>
      </c>
      <c r="U2083" s="154">
        <v>1190060000153</v>
      </c>
      <c r="V2083" s="154" t="s">
        <v>26441</v>
      </c>
      <c r="W2083" s="154" t="s">
        <v>204</v>
      </c>
      <c r="X2083" s="154" t="s">
        <v>204</v>
      </c>
      <c r="Y2083" s="154" t="s">
        <v>204</v>
      </c>
      <c r="Z2083" s="154" t="s">
        <v>14745</v>
      </c>
      <c r="AA2083" s="154" t="s">
        <v>204</v>
      </c>
      <c r="AB2083" s="154" t="s">
        <v>204</v>
      </c>
      <c r="AC2083" s="154" t="s">
        <v>14746</v>
      </c>
    </row>
    <row r="2084" spans="1:32">
      <c r="A2084" s="154" t="s">
        <v>10622</v>
      </c>
      <c r="C2084" s="154" t="s">
        <v>10621</v>
      </c>
      <c r="D2084" s="154" t="s">
        <v>10623</v>
      </c>
      <c r="E2084" s="154" t="s">
        <v>14466</v>
      </c>
      <c r="F2084" s="154" t="s">
        <v>14667</v>
      </c>
      <c r="G2084" s="154" t="s">
        <v>26442</v>
      </c>
      <c r="H2084" s="154" t="s">
        <v>10624</v>
      </c>
      <c r="N2084" s="154" t="s">
        <v>18682</v>
      </c>
      <c r="O2084" s="154" t="s">
        <v>18683</v>
      </c>
      <c r="P2084" s="154" t="s">
        <v>14740</v>
      </c>
      <c r="Q2084" s="154" t="s">
        <v>10621</v>
      </c>
      <c r="R2084" s="154">
        <v>0</v>
      </c>
      <c r="S2084" s="154">
        <v>0</v>
      </c>
      <c r="T2084" s="154" t="s">
        <v>14797</v>
      </c>
      <c r="U2084" s="154">
        <v>1192055711</v>
      </c>
      <c r="V2084" s="154" t="s">
        <v>10621</v>
      </c>
      <c r="Z2084" s="154" t="s">
        <v>14745</v>
      </c>
      <c r="AC2084" s="154" t="s">
        <v>14746</v>
      </c>
      <c r="AE2084" s="154" t="s">
        <v>14747</v>
      </c>
      <c r="AF2084" s="154" t="s">
        <v>14748</v>
      </c>
    </row>
    <row r="2085" spans="1:32">
      <c r="A2085" s="154" t="s">
        <v>18327</v>
      </c>
      <c r="C2085" s="154" t="s">
        <v>13451</v>
      </c>
      <c r="D2085" s="154" t="s">
        <v>26444</v>
      </c>
      <c r="E2085" s="154" t="s">
        <v>15392</v>
      </c>
      <c r="F2085" s="154" t="s">
        <v>16061</v>
      </c>
      <c r="H2085" s="154" t="s">
        <v>26443</v>
      </c>
      <c r="N2085" s="154" t="s">
        <v>14848</v>
      </c>
      <c r="O2085" s="154" t="s">
        <v>14804</v>
      </c>
      <c r="P2085" s="154" t="s">
        <v>14740</v>
      </c>
      <c r="Q2085" s="154" t="s">
        <v>26445</v>
      </c>
      <c r="R2085" s="154" t="s">
        <v>1453</v>
      </c>
      <c r="S2085" s="154" t="s">
        <v>1453</v>
      </c>
      <c r="T2085" s="154" t="s">
        <v>15076</v>
      </c>
      <c r="U2085" s="154">
        <v>7250036005</v>
      </c>
      <c r="V2085" s="154" t="s">
        <v>26446</v>
      </c>
      <c r="Z2085" s="154" t="s">
        <v>14745</v>
      </c>
      <c r="AC2085" s="154" t="s">
        <v>14746</v>
      </c>
      <c r="AE2085" s="154" t="s">
        <v>14747</v>
      </c>
      <c r="AF2085" s="154" t="s">
        <v>14748</v>
      </c>
    </row>
    <row r="2086" spans="1:32">
      <c r="A2086" s="154" t="s">
        <v>18328</v>
      </c>
      <c r="C2086" s="154" t="s">
        <v>26447</v>
      </c>
      <c r="D2086" s="154" t="s">
        <v>26448</v>
      </c>
      <c r="E2086" s="154" t="s">
        <v>15362</v>
      </c>
      <c r="F2086" s="154" t="s">
        <v>20502</v>
      </c>
      <c r="G2086" s="154" t="s">
        <v>26450</v>
      </c>
      <c r="H2086" s="154" t="s">
        <v>18778</v>
      </c>
      <c r="N2086" s="154" t="s">
        <v>14832</v>
      </c>
      <c r="O2086" s="154" t="s">
        <v>14833</v>
      </c>
      <c r="P2086" s="154" t="s">
        <v>14740</v>
      </c>
      <c r="Q2086" s="154" t="s">
        <v>26447</v>
      </c>
      <c r="R2086" s="154">
        <v>0</v>
      </c>
      <c r="S2086" s="154">
        <v>0</v>
      </c>
      <c r="T2086" s="154" t="s">
        <v>14797</v>
      </c>
      <c r="U2086" s="154">
        <v>7125101267</v>
      </c>
      <c r="V2086" s="154" t="s">
        <v>26447</v>
      </c>
      <c r="Z2086" s="154" t="s">
        <v>14745</v>
      </c>
      <c r="AC2086" s="154" t="s">
        <v>14746</v>
      </c>
      <c r="AD2086" s="154" t="s">
        <v>26449</v>
      </c>
      <c r="AE2086" s="154" t="s">
        <v>14755</v>
      </c>
      <c r="AF2086" s="154" t="s">
        <v>14748</v>
      </c>
    </row>
    <row r="2087" spans="1:32">
      <c r="A2087" s="154" t="s">
        <v>6464</v>
      </c>
      <c r="C2087" s="154" t="s">
        <v>26451</v>
      </c>
      <c r="D2087" s="154" t="s">
        <v>6465</v>
      </c>
      <c r="E2087" s="154" t="s">
        <v>14466</v>
      </c>
      <c r="F2087" s="154" t="s">
        <v>14667</v>
      </c>
      <c r="G2087" s="154" t="s">
        <v>26453</v>
      </c>
      <c r="H2087" s="154">
        <v>85276177118</v>
      </c>
      <c r="N2087" s="154" t="s">
        <v>15771</v>
      </c>
      <c r="O2087" s="154" t="s">
        <v>14988</v>
      </c>
      <c r="P2087" s="154" t="s">
        <v>14795</v>
      </c>
      <c r="Q2087" s="154" t="s">
        <v>26452</v>
      </c>
      <c r="R2087" s="154" t="s">
        <v>26452</v>
      </c>
      <c r="S2087" s="154" t="s">
        <v>26452</v>
      </c>
      <c r="T2087" s="154" t="s">
        <v>14797</v>
      </c>
      <c r="U2087" s="154">
        <v>7860016987</v>
      </c>
      <c r="V2087" s="154" t="s">
        <v>26452</v>
      </c>
      <c r="W2087" s="154">
        <v>1990</v>
      </c>
      <c r="X2087" s="154">
        <v>1990</v>
      </c>
      <c r="Y2087" s="154">
        <v>1</v>
      </c>
      <c r="Z2087" s="154" t="s">
        <v>14745</v>
      </c>
      <c r="AB2087" s="154">
        <v>7</v>
      </c>
      <c r="AC2087" s="154" t="s">
        <v>14746</v>
      </c>
      <c r="AE2087" s="154" t="s">
        <v>15226</v>
      </c>
      <c r="AF2087" s="154" t="s">
        <v>14748</v>
      </c>
    </row>
    <row r="2088" spans="1:32">
      <c r="A2088" s="154" t="s">
        <v>5520</v>
      </c>
      <c r="C2088" s="154" t="s">
        <v>26454</v>
      </c>
      <c r="D2088" s="154" t="s">
        <v>5521</v>
      </c>
      <c r="E2088" s="154" t="s">
        <v>14276</v>
      </c>
      <c r="F2088" s="154" t="s">
        <v>15378</v>
      </c>
      <c r="G2088" s="154" t="s">
        <v>26457</v>
      </c>
      <c r="H2088" s="154" t="s">
        <v>5522</v>
      </c>
      <c r="J2088" s="154" t="s">
        <v>5523</v>
      </c>
      <c r="N2088" s="154" t="s">
        <v>15711</v>
      </c>
      <c r="O2088" s="154" t="s">
        <v>14951</v>
      </c>
      <c r="P2088" s="154" t="s">
        <v>14795</v>
      </c>
      <c r="Q2088" s="154" t="s">
        <v>26455</v>
      </c>
      <c r="R2088" s="154" t="s">
        <v>26455</v>
      </c>
      <c r="S2088" s="154" t="s">
        <v>26455</v>
      </c>
      <c r="T2088" s="154" t="s">
        <v>14797</v>
      </c>
      <c r="U2088" s="154">
        <v>2583138587</v>
      </c>
      <c r="V2088" s="154" t="s">
        <v>26456</v>
      </c>
      <c r="Z2088" s="154" t="s">
        <v>14745</v>
      </c>
      <c r="AC2088" s="154" t="s">
        <v>14746</v>
      </c>
      <c r="AE2088" s="154" t="s">
        <v>15226</v>
      </c>
      <c r="AF2088" s="154" t="s">
        <v>14748</v>
      </c>
    </row>
    <row r="2089" spans="1:32">
      <c r="A2089" s="154" t="s">
        <v>5217</v>
      </c>
      <c r="C2089" s="154" t="s">
        <v>26458</v>
      </c>
      <c r="D2089" s="154" t="s">
        <v>26459</v>
      </c>
      <c r="E2089" s="154" t="s">
        <v>20566</v>
      </c>
      <c r="F2089" s="154" t="s">
        <v>20567</v>
      </c>
      <c r="G2089" s="154" t="s">
        <v>26460</v>
      </c>
      <c r="H2089" s="154" t="s">
        <v>5219</v>
      </c>
      <c r="J2089" s="154" t="s">
        <v>5219</v>
      </c>
      <c r="N2089" s="154" t="s">
        <v>15416</v>
      </c>
      <c r="P2089" s="154" t="s">
        <v>14740</v>
      </c>
      <c r="Q2089" s="154" t="s">
        <v>5216</v>
      </c>
      <c r="R2089" s="154" t="s">
        <v>5216</v>
      </c>
      <c r="S2089" s="154" t="s">
        <v>5216</v>
      </c>
      <c r="T2089" s="154" t="s">
        <v>14797</v>
      </c>
      <c r="U2089" s="154">
        <v>350835555</v>
      </c>
      <c r="V2089" s="154" t="s">
        <v>5216</v>
      </c>
      <c r="Z2089" s="154" t="s">
        <v>14745</v>
      </c>
      <c r="AC2089" s="154" t="s">
        <v>14746</v>
      </c>
      <c r="AE2089" s="154" t="s">
        <v>15226</v>
      </c>
      <c r="AF2089" s="154" t="s">
        <v>14748</v>
      </c>
    </row>
    <row r="2090" spans="1:32">
      <c r="A2090" s="154" t="s">
        <v>3289</v>
      </c>
      <c r="C2090" s="154" t="s">
        <v>26461</v>
      </c>
      <c r="D2090" s="154" t="s">
        <v>3290</v>
      </c>
      <c r="E2090" s="154" t="s">
        <v>14934</v>
      </c>
      <c r="G2090" s="154" t="s">
        <v>14606</v>
      </c>
      <c r="H2090" s="154" t="s">
        <v>26462</v>
      </c>
      <c r="I2090" s="154" t="s">
        <v>3292</v>
      </c>
      <c r="J2090" s="154" t="s">
        <v>3293</v>
      </c>
      <c r="K2090" s="154" t="s">
        <v>3292</v>
      </c>
      <c r="L2090" s="154" t="s">
        <v>15319</v>
      </c>
      <c r="N2090" s="154" t="s">
        <v>15416</v>
      </c>
      <c r="P2090" s="154" t="s">
        <v>14740</v>
      </c>
      <c r="Q2090" s="154" t="s">
        <v>26463</v>
      </c>
      <c r="T2090" s="154" t="s">
        <v>14797</v>
      </c>
      <c r="U2090" s="154" t="s">
        <v>26464</v>
      </c>
      <c r="V2090" s="154" t="s">
        <v>26465</v>
      </c>
      <c r="W2090" s="154">
        <v>1</v>
      </c>
      <c r="X2090" s="154">
        <v>2010</v>
      </c>
      <c r="Z2090" s="154" t="s">
        <v>14745</v>
      </c>
      <c r="AC2090" s="154" t="s">
        <v>14746</v>
      </c>
    </row>
    <row r="2091" spans="1:32">
      <c r="A2091" s="154" t="s">
        <v>5481</v>
      </c>
      <c r="C2091" s="154" t="s">
        <v>26466</v>
      </c>
      <c r="D2091" s="154" t="s">
        <v>5482</v>
      </c>
      <c r="E2091" s="154" t="s">
        <v>14934</v>
      </c>
      <c r="F2091" s="154" t="s">
        <v>14935</v>
      </c>
      <c r="G2091" s="154" t="s">
        <v>26468</v>
      </c>
      <c r="H2091" s="154" t="s">
        <v>5483</v>
      </c>
      <c r="I2091" s="154" t="s">
        <v>5484</v>
      </c>
      <c r="J2091" s="154" t="s">
        <v>5485</v>
      </c>
      <c r="K2091" s="154" t="s">
        <v>5484</v>
      </c>
      <c r="N2091" s="154" t="s">
        <v>15434</v>
      </c>
      <c r="O2091" s="154" t="s">
        <v>14804</v>
      </c>
      <c r="P2091" s="154" t="s">
        <v>14740</v>
      </c>
      <c r="Q2091" s="154" t="s">
        <v>26467</v>
      </c>
      <c r="R2091" s="154" t="s">
        <v>26467</v>
      </c>
      <c r="S2091" s="154" t="s">
        <v>26467</v>
      </c>
      <c r="T2091" s="154" t="s">
        <v>14797</v>
      </c>
      <c r="U2091" s="154">
        <v>1598753216</v>
      </c>
      <c r="V2091" s="154" t="s">
        <v>5480</v>
      </c>
      <c r="Z2091" s="154" t="s">
        <v>14745</v>
      </c>
      <c r="AC2091" s="154" t="s">
        <v>14746</v>
      </c>
      <c r="AD2091" s="154">
        <v>26241307061000</v>
      </c>
      <c r="AE2091" s="154" t="s">
        <v>14746</v>
      </c>
      <c r="AF2091" s="154" t="s">
        <v>16903</v>
      </c>
    </row>
    <row r="2092" spans="1:32">
      <c r="A2092" s="154" t="s">
        <v>3014</v>
      </c>
      <c r="C2092" s="154" t="s">
        <v>26469</v>
      </c>
      <c r="D2092" s="154" t="s">
        <v>26471</v>
      </c>
      <c r="E2092" s="154" t="s">
        <v>16195</v>
      </c>
      <c r="G2092" s="154" t="s">
        <v>14606</v>
      </c>
      <c r="H2092" s="154" t="s">
        <v>3016</v>
      </c>
      <c r="J2092" s="154" t="s">
        <v>3017</v>
      </c>
      <c r="L2092" s="154" t="s">
        <v>26470</v>
      </c>
      <c r="M2092" s="154" t="s">
        <v>26472</v>
      </c>
      <c r="N2092" s="154" t="s">
        <v>18948</v>
      </c>
      <c r="P2092" s="154" t="s">
        <v>14740</v>
      </c>
      <c r="Q2092" s="154" t="s">
        <v>26473</v>
      </c>
      <c r="T2092" s="154" t="s">
        <v>1453</v>
      </c>
      <c r="U2092" s="154" t="s">
        <v>1453</v>
      </c>
      <c r="V2092" s="154" t="s">
        <v>1453</v>
      </c>
      <c r="AC2092" s="154" t="s">
        <v>14746</v>
      </c>
    </row>
    <row r="2093" spans="1:32">
      <c r="A2093" s="154" t="s">
        <v>1261</v>
      </c>
      <c r="C2093" s="154" t="s">
        <v>26474</v>
      </c>
      <c r="D2093" s="154" t="s">
        <v>1262</v>
      </c>
      <c r="E2093" s="154" t="s">
        <v>19109</v>
      </c>
      <c r="F2093" s="154" t="s">
        <v>17153</v>
      </c>
      <c r="G2093" s="154" t="s">
        <v>14606</v>
      </c>
      <c r="H2093" s="154">
        <v>213901486</v>
      </c>
      <c r="J2093" s="154">
        <v>213901489</v>
      </c>
      <c r="L2093" s="154" t="s">
        <v>26475</v>
      </c>
      <c r="N2093" s="154" t="s">
        <v>109</v>
      </c>
      <c r="P2093" s="154" t="s">
        <v>14740</v>
      </c>
      <c r="Q2093" s="154" t="s">
        <v>25169</v>
      </c>
      <c r="T2093" s="154" t="s">
        <v>14797</v>
      </c>
      <c r="U2093" s="154" t="s">
        <v>26476</v>
      </c>
      <c r="V2093" s="154" t="s">
        <v>26477</v>
      </c>
      <c r="AC2093" s="154" t="s">
        <v>14746</v>
      </c>
    </row>
    <row r="2094" spans="1:32">
      <c r="A2094" s="154" t="s">
        <v>10644</v>
      </c>
      <c r="C2094" s="154" t="s">
        <v>10643</v>
      </c>
      <c r="D2094" s="154" t="s">
        <v>10645</v>
      </c>
      <c r="E2094" s="154" t="s">
        <v>14333</v>
      </c>
      <c r="F2094" s="154" t="s">
        <v>14401</v>
      </c>
      <c r="G2094" s="154" t="s">
        <v>22102</v>
      </c>
      <c r="H2094" s="154" t="s">
        <v>10646</v>
      </c>
      <c r="N2094" s="154" t="s">
        <v>15771</v>
      </c>
      <c r="O2094" s="154" t="s">
        <v>14988</v>
      </c>
      <c r="P2094" s="154" t="s">
        <v>14740</v>
      </c>
      <c r="Q2094" s="154" t="s">
        <v>26478</v>
      </c>
      <c r="R2094" s="154">
        <v>0</v>
      </c>
      <c r="S2094" s="154">
        <v>0</v>
      </c>
      <c r="T2094" s="154" t="s">
        <v>13230</v>
      </c>
      <c r="U2094" s="154">
        <v>0</v>
      </c>
      <c r="V2094" s="154" t="s">
        <v>13230</v>
      </c>
      <c r="Z2094" s="154" t="s">
        <v>14745</v>
      </c>
      <c r="AC2094" s="154" t="s">
        <v>14746</v>
      </c>
      <c r="AE2094" s="154" t="s">
        <v>14747</v>
      </c>
      <c r="AF2094" s="154" t="s">
        <v>14748</v>
      </c>
    </row>
    <row r="2095" spans="1:32">
      <c r="A2095" s="154" t="s">
        <v>12510</v>
      </c>
      <c r="C2095" s="154" t="s">
        <v>12509</v>
      </c>
      <c r="D2095" s="154" t="s">
        <v>12511</v>
      </c>
      <c r="E2095" s="154" t="s">
        <v>14276</v>
      </c>
      <c r="F2095" s="154" t="s">
        <v>14435</v>
      </c>
      <c r="H2095" s="154">
        <v>81350009484</v>
      </c>
      <c r="J2095" s="154" t="s">
        <v>12512</v>
      </c>
      <c r="N2095" s="154" t="s">
        <v>14860</v>
      </c>
      <c r="O2095" s="154" t="s">
        <v>14804</v>
      </c>
      <c r="P2095" s="154" t="s">
        <v>14740</v>
      </c>
      <c r="Q2095" s="154" t="s">
        <v>26479</v>
      </c>
      <c r="R2095" s="154">
        <v>0</v>
      </c>
      <c r="S2095" s="154">
        <v>0</v>
      </c>
      <c r="T2095" s="154" t="s">
        <v>14797</v>
      </c>
      <c r="U2095" s="154">
        <v>3500373627</v>
      </c>
      <c r="V2095" s="154" t="s">
        <v>26480</v>
      </c>
      <c r="Z2095" s="154" t="s">
        <v>14745</v>
      </c>
      <c r="AC2095" s="154" t="s">
        <v>14746</v>
      </c>
      <c r="AE2095" s="154" t="s">
        <v>14747</v>
      </c>
      <c r="AF2095" s="154" t="s">
        <v>14748</v>
      </c>
    </row>
    <row r="2096" spans="1:32">
      <c r="A2096" s="154" t="s">
        <v>12125</v>
      </c>
      <c r="C2096" s="154" t="s">
        <v>12124</v>
      </c>
      <c r="D2096" s="154" t="s">
        <v>12126</v>
      </c>
      <c r="E2096" s="154" t="s">
        <v>14477</v>
      </c>
      <c r="F2096" s="154" t="s">
        <v>14690</v>
      </c>
      <c r="H2096" s="154" t="s">
        <v>12127</v>
      </c>
      <c r="N2096" s="154" t="s">
        <v>14812</v>
      </c>
      <c r="O2096" s="154" t="s">
        <v>14804</v>
      </c>
      <c r="P2096" s="154" t="s">
        <v>14740</v>
      </c>
      <c r="Q2096" s="154" t="s">
        <v>26481</v>
      </c>
      <c r="R2096" s="154">
        <v>0</v>
      </c>
      <c r="S2096" s="154">
        <v>0</v>
      </c>
      <c r="T2096" s="154" t="s">
        <v>14797</v>
      </c>
      <c r="U2096" s="154">
        <v>3700712345</v>
      </c>
      <c r="V2096" s="154" t="s">
        <v>26482</v>
      </c>
      <c r="Z2096" s="154" t="s">
        <v>14745</v>
      </c>
      <c r="AC2096" s="154" t="s">
        <v>14746</v>
      </c>
      <c r="AD2096" s="154">
        <v>20768032046000</v>
      </c>
      <c r="AE2096" s="154" t="s">
        <v>14755</v>
      </c>
      <c r="AF2096" s="154" t="s">
        <v>14748</v>
      </c>
    </row>
    <row r="2097" spans="1:32">
      <c r="A2097" s="154" t="s">
        <v>1954</v>
      </c>
      <c r="C2097" s="154" t="s">
        <v>1953</v>
      </c>
      <c r="D2097" s="154" t="s">
        <v>1955</v>
      </c>
      <c r="E2097" s="154" t="s">
        <v>6</v>
      </c>
      <c r="G2097" s="154" t="s">
        <v>14606</v>
      </c>
      <c r="AC2097" s="154" t="s">
        <v>14746</v>
      </c>
    </row>
    <row r="2098" spans="1:32">
      <c r="A2098" s="154" t="s">
        <v>16696</v>
      </c>
      <c r="C2098" s="154" t="s">
        <v>16697</v>
      </c>
      <c r="D2098" s="154" t="s">
        <v>16698</v>
      </c>
      <c r="E2098" s="154" t="s">
        <v>16699</v>
      </c>
      <c r="F2098" s="154" t="s">
        <v>16700</v>
      </c>
      <c r="H2098" s="154" t="s">
        <v>1453</v>
      </c>
      <c r="N2098" s="154" t="s">
        <v>14812</v>
      </c>
      <c r="O2098" s="154" t="s">
        <v>14804</v>
      </c>
      <c r="P2098" s="154" t="s">
        <v>14740</v>
      </c>
      <c r="Q2098" s="154" t="s">
        <v>1453</v>
      </c>
      <c r="R2098" s="154" t="s">
        <v>1453</v>
      </c>
      <c r="S2098" s="154" t="s">
        <v>1453</v>
      </c>
      <c r="T2098" s="154" t="s">
        <v>1453</v>
      </c>
      <c r="U2098" s="154" t="s">
        <v>1453</v>
      </c>
      <c r="V2098" s="154" t="s">
        <v>1453</v>
      </c>
      <c r="Z2098" s="154" t="s">
        <v>14745</v>
      </c>
      <c r="AC2098" s="154" t="s">
        <v>14746</v>
      </c>
      <c r="AD2098" s="154" t="s">
        <v>16701</v>
      </c>
      <c r="AE2098" s="154" t="s">
        <v>14755</v>
      </c>
      <c r="AF2098" s="154" t="s">
        <v>14748</v>
      </c>
    </row>
    <row r="2099" spans="1:32">
      <c r="A2099" s="154" t="s">
        <v>12350</v>
      </c>
      <c r="C2099" s="154" t="s">
        <v>12349</v>
      </c>
      <c r="D2099" s="154" t="s">
        <v>26487</v>
      </c>
      <c r="E2099" s="154" t="s">
        <v>16255</v>
      </c>
      <c r="F2099" s="154" t="s">
        <v>26489</v>
      </c>
      <c r="H2099" s="154" t="s">
        <v>12352</v>
      </c>
      <c r="N2099" s="154" t="s">
        <v>16668</v>
      </c>
      <c r="O2099" s="154" t="s">
        <v>14951</v>
      </c>
      <c r="P2099" s="154" t="s">
        <v>14740</v>
      </c>
      <c r="Q2099" s="154" t="s">
        <v>16085</v>
      </c>
      <c r="R2099" s="154">
        <v>0</v>
      </c>
      <c r="S2099" s="154">
        <v>0</v>
      </c>
      <c r="T2099" s="154" t="s">
        <v>14797</v>
      </c>
      <c r="U2099" s="154">
        <v>6155356999</v>
      </c>
      <c r="V2099" s="154" t="s">
        <v>26488</v>
      </c>
      <c r="Z2099" s="154" t="s">
        <v>14745</v>
      </c>
      <c r="AC2099" s="154" t="s">
        <v>14746</v>
      </c>
      <c r="AD2099" s="154">
        <v>765938956643000</v>
      </c>
      <c r="AE2099" s="154" t="s">
        <v>14755</v>
      </c>
      <c r="AF2099" s="154" t="s">
        <v>14748</v>
      </c>
    </row>
    <row r="2100" spans="1:32">
      <c r="A2100" s="154" t="s">
        <v>2636</v>
      </c>
      <c r="C2100" s="154" t="s">
        <v>2635</v>
      </c>
      <c r="D2100" s="154" t="s">
        <v>2637</v>
      </c>
      <c r="E2100" s="154" t="s">
        <v>14934</v>
      </c>
      <c r="G2100" s="154" t="s">
        <v>14606</v>
      </c>
      <c r="N2100" s="154" t="s">
        <v>15792</v>
      </c>
      <c r="P2100" s="154" t="s">
        <v>14740</v>
      </c>
      <c r="AC2100" s="154" t="s">
        <v>14746</v>
      </c>
    </row>
    <row r="2101" spans="1:32">
      <c r="A2101" s="154" t="s">
        <v>3454</v>
      </c>
      <c r="C2101" s="154" t="s">
        <v>26490</v>
      </c>
      <c r="D2101" s="154" t="s">
        <v>3455</v>
      </c>
      <c r="E2101" s="154" t="s">
        <v>14324</v>
      </c>
      <c r="G2101" s="154" t="s">
        <v>14606</v>
      </c>
      <c r="H2101" s="154" t="s">
        <v>3456</v>
      </c>
      <c r="J2101" s="154" t="s">
        <v>3457</v>
      </c>
      <c r="L2101" s="154" t="s">
        <v>26491</v>
      </c>
      <c r="N2101" s="154" t="s">
        <v>15792</v>
      </c>
      <c r="P2101" s="154" t="s">
        <v>14740</v>
      </c>
      <c r="Q2101" s="154" t="s">
        <v>26492</v>
      </c>
      <c r="T2101" s="154" t="s">
        <v>14862</v>
      </c>
      <c r="U2101" s="154" t="s">
        <v>26493</v>
      </c>
      <c r="V2101" s="154" t="s">
        <v>26494</v>
      </c>
      <c r="Z2101" s="154" t="s">
        <v>14745</v>
      </c>
      <c r="AC2101" s="154" t="s">
        <v>14746</v>
      </c>
    </row>
    <row r="2102" spans="1:32">
      <c r="A2102" s="154" t="s">
        <v>16702</v>
      </c>
      <c r="C2102" s="154" t="s">
        <v>16703</v>
      </c>
      <c r="D2102" s="154" t="s">
        <v>16704</v>
      </c>
      <c r="E2102" s="154" t="s">
        <v>16705</v>
      </c>
      <c r="F2102" s="154" t="s">
        <v>16706</v>
      </c>
      <c r="H2102" s="154" t="s">
        <v>16707</v>
      </c>
      <c r="N2102" s="154" t="s">
        <v>14848</v>
      </c>
      <c r="O2102" s="154" t="s">
        <v>14804</v>
      </c>
      <c r="P2102" s="154" t="s">
        <v>14740</v>
      </c>
      <c r="Q2102" s="154" t="s">
        <v>16708</v>
      </c>
      <c r="R2102" s="154" t="s">
        <v>1453</v>
      </c>
      <c r="S2102" s="154" t="s">
        <v>1453</v>
      </c>
      <c r="T2102" s="154" t="s">
        <v>14862</v>
      </c>
      <c r="U2102" s="154" t="s">
        <v>16709</v>
      </c>
      <c r="V2102" s="154" t="s">
        <v>16710</v>
      </c>
      <c r="Z2102" s="154" t="s">
        <v>14745</v>
      </c>
      <c r="AC2102" s="154" t="s">
        <v>14746</v>
      </c>
      <c r="AE2102" s="154" t="s">
        <v>14747</v>
      </c>
      <c r="AF2102" s="154" t="s">
        <v>14748</v>
      </c>
    </row>
    <row r="2103" spans="1:32">
      <c r="A2103" s="154" t="s">
        <v>823</v>
      </c>
      <c r="C2103" s="154" t="s">
        <v>26495</v>
      </c>
      <c r="D2103" s="154" t="s">
        <v>824</v>
      </c>
      <c r="E2103" s="154" t="s">
        <v>14396</v>
      </c>
      <c r="G2103" s="154" t="s">
        <v>14606</v>
      </c>
      <c r="H2103" s="154" t="s">
        <v>825</v>
      </c>
      <c r="I2103" s="154" t="s">
        <v>826</v>
      </c>
      <c r="J2103" s="154" t="s">
        <v>827</v>
      </c>
      <c r="K2103" s="154" t="s">
        <v>826</v>
      </c>
      <c r="L2103" s="154" t="s">
        <v>26496</v>
      </c>
      <c r="M2103" s="154" t="s">
        <v>26497</v>
      </c>
      <c r="N2103" s="154" t="s">
        <v>11834</v>
      </c>
      <c r="P2103" s="154" t="s">
        <v>14740</v>
      </c>
      <c r="Q2103" s="154" t="s">
        <v>16175</v>
      </c>
      <c r="T2103" s="154" t="s">
        <v>26498</v>
      </c>
      <c r="U2103" s="154" t="s">
        <v>26499</v>
      </c>
      <c r="V2103" s="154">
        <v>77164267</v>
      </c>
      <c r="AC2103" s="154" t="s">
        <v>14746</v>
      </c>
    </row>
    <row r="2104" spans="1:32">
      <c r="A2104" s="154" t="s">
        <v>6034</v>
      </c>
      <c r="C2104" s="154" t="s">
        <v>26500</v>
      </c>
      <c r="D2104" s="154" t="s">
        <v>6035</v>
      </c>
      <c r="E2104" s="154" t="s">
        <v>14324</v>
      </c>
      <c r="F2104" s="154" t="s">
        <v>15378</v>
      </c>
      <c r="G2104" s="154" t="s">
        <v>26501</v>
      </c>
      <c r="H2104" s="154" t="s">
        <v>6036</v>
      </c>
      <c r="I2104" s="154" t="s">
        <v>1453</v>
      </c>
      <c r="J2104" s="154" t="s">
        <v>6036</v>
      </c>
      <c r="K2104" s="154" t="s">
        <v>1453</v>
      </c>
      <c r="N2104" s="154" t="s">
        <v>15401</v>
      </c>
      <c r="O2104" s="154" t="s">
        <v>14761</v>
      </c>
      <c r="P2104" s="154" t="s">
        <v>14740</v>
      </c>
      <c r="Q2104" s="154" t="s">
        <v>23395</v>
      </c>
      <c r="R2104" s="154" t="s">
        <v>1453</v>
      </c>
      <c r="S2104" s="154" t="s">
        <v>1453</v>
      </c>
      <c r="T2104" s="154" t="s">
        <v>1453</v>
      </c>
      <c r="U2104" s="154" t="s">
        <v>1453</v>
      </c>
      <c r="V2104" s="154" t="s">
        <v>1453</v>
      </c>
      <c r="W2104" s="154" t="s">
        <v>1453</v>
      </c>
      <c r="X2104" s="154" t="s">
        <v>1453</v>
      </c>
      <c r="Y2104" s="154" t="s">
        <v>1453</v>
      </c>
      <c r="Z2104" s="154" t="s">
        <v>14745</v>
      </c>
      <c r="AB2104" s="154" t="s">
        <v>1453</v>
      </c>
      <c r="AC2104" s="154" t="s">
        <v>14746</v>
      </c>
      <c r="AE2104" s="154" t="s">
        <v>15226</v>
      </c>
      <c r="AF2104" s="154" t="s">
        <v>14748</v>
      </c>
    </row>
    <row r="2105" spans="1:32">
      <c r="A2105" s="154" t="s">
        <v>18330</v>
      </c>
      <c r="C2105" s="154" t="s">
        <v>26502</v>
      </c>
      <c r="D2105" s="154" t="s">
        <v>26504</v>
      </c>
      <c r="E2105" s="154" t="s">
        <v>14466</v>
      </c>
      <c r="F2105" s="154" t="s">
        <v>14667</v>
      </c>
      <c r="G2105" s="154" t="s">
        <v>26507</v>
      </c>
      <c r="H2105" s="154" t="s">
        <v>26503</v>
      </c>
      <c r="N2105" s="154" t="s">
        <v>14793</v>
      </c>
      <c r="O2105" s="154" t="s">
        <v>14794</v>
      </c>
      <c r="P2105" s="154" t="s">
        <v>14740</v>
      </c>
      <c r="Q2105" s="154" t="s">
        <v>26505</v>
      </c>
      <c r="R2105" s="154">
        <v>0</v>
      </c>
      <c r="S2105" s="154">
        <v>0</v>
      </c>
      <c r="T2105" s="154" t="s">
        <v>14850</v>
      </c>
      <c r="U2105" s="154">
        <v>13201075782507</v>
      </c>
      <c r="V2105" s="154" t="s">
        <v>26506</v>
      </c>
      <c r="Z2105" s="154" t="s">
        <v>14745</v>
      </c>
      <c r="AC2105" s="154" t="s">
        <v>14746</v>
      </c>
      <c r="AE2105" s="154" t="s">
        <v>14747</v>
      </c>
      <c r="AF2105" s="154" t="s">
        <v>14748</v>
      </c>
    </row>
    <row r="2106" spans="1:32">
      <c r="A2106" s="154" t="s">
        <v>1343</v>
      </c>
      <c r="C2106" s="154" t="s">
        <v>1342</v>
      </c>
      <c r="D2106" s="154" t="s">
        <v>109</v>
      </c>
      <c r="E2106" s="154" t="s">
        <v>6</v>
      </c>
      <c r="G2106" s="154" t="s">
        <v>14606</v>
      </c>
      <c r="H2106" s="154">
        <v>81280580006</v>
      </c>
      <c r="T2106" s="154" t="s">
        <v>6</v>
      </c>
      <c r="U2106" s="154" t="s">
        <v>6</v>
      </c>
      <c r="V2106" s="154" t="s">
        <v>6</v>
      </c>
      <c r="AC2106" s="154" t="s">
        <v>14746</v>
      </c>
    </row>
    <row r="2107" spans="1:32">
      <c r="A2107" s="154" t="s">
        <v>13320</v>
      </c>
      <c r="C2107" s="154" t="s">
        <v>13319</v>
      </c>
      <c r="D2107" s="154" t="s">
        <v>13321</v>
      </c>
      <c r="E2107" s="154" t="s">
        <v>15392</v>
      </c>
      <c r="F2107" s="154" t="s">
        <v>20567</v>
      </c>
      <c r="H2107" s="154" t="s">
        <v>13322</v>
      </c>
      <c r="I2107" s="154" t="s">
        <v>13323</v>
      </c>
      <c r="J2107" s="154" t="s">
        <v>13324</v>
      </c>
      <c r="K2107" s="154" t="s">
        <v>13323</v>
      </c>
      <c r="M2107" s="154" t="s">
        <v>1453</v>
      </c>
      <c r="N2107" s="154" t="s">
        <v>15434</v>
      </c>
      <c r="O2107" s="154" t="s">
        <v>14804</v>
      </c>
      <c r="P2107" s="154" t="s">
        <v>14795</v>
      </c>
      <c r="Q2107" s="154" t="s">
        <v>26508</v>
      </c>
      <c r="R2107" s="154" t="s">
        <v>1453</v>
      </c>
      <c r="S2107" s="154" t="s">
        <v>1453</v>
      </c>
      <c r="T2107" s="154" t="s">
        <v>1453</v>
      </c>
      <c r="U2107" s="154" t="s">
        <v>1453</v>
      </c>
      <c r="V2107" s="154" t="s">
        <v>1453</v>
      </c>
      <c r="W2107" s="154" t="s">
        <v>1453</v>
      </c>
      <c r="X2107" s="154" t="s">
        <v>1453</v>
      </c>
      <c r="Y2107" s="154" t="s">
        <v>1453</v>
      </c>
      <c r="Z2107" s="154" t="s">
        <v>14745</v>
      </c>
      <c r="AA2107" s="154" t="s">
        <v>1453</v>
      </c>
      <c r="AB2107" s="154" t="s">
        <v>1453</v>
      </c>
      <c r="AC2107" s="154" t="s">
        <v>15226</v>
      </c>
      <c r="AE2107" s="154" t="s">
        <v>14747</v>
      </c>
      <c r="AF2107" s="154" t="s">
        <v>14748</v>
      </c>
    </row>
    <row r="2108" spans="1:32">
      <c r="A2108" s="154" t="s">
        <v>3831</v>
      </c>
      <c r="C2108" s="154" t="s">
        <v>26509</v>
      </c>
      <c r="D2108" s="154" t="s">
        <v>3832</v>
      </c>
      <c r="E2108" s="154" t="s">
        <v>14324</v>
      </c>
      <c r="G2108" s="154" t="s">
        <v>14606</v>
      </c>
      <c r="H2108" s="154" t="s">
        <v>3833</v>
      </c>
      <c r="J2108" s="154" t="s">
        <v>3834</v>
      </c>
      <c r="L2108" s="154" t="s">
        <v>26510</v>
      </c>
      <c r="N2108" s="154" t="s">
        <v>469</v>
      </c>
      <c r="P2108" s="154" t="s">
        <v>14740</v>
      </c>
      <c r="Q2108" s="154" t="s">
        <v>26511</v>
      </c>
      <c r="T2108" s="154" t="s">
        <v>26512</v>
      </c>
      <c r="U2108" s="154">
        <v>83890883</v>
      </c>
      <c r="V2108" s="154" t="s">
        <v>26513</v>
      </c>
      <c r="Z2108" s="154" t="s">
        <v>14745</v>
      </c>
      <c r="AC2108" s="154" t="s">
        <v>14746</v>
      </c>
    </row>
    <row r="2109" spans="1:32">
      <c r="A2109" s="154" t="s">
        <v>4359</v>
      </c>
      <c r="C2109" s="154" t="s">
        <v>26514</v>
      </c>
      <c r="D2109" s="154" t="s">
        <v>4360</v>
      </c>
      <c r="E2109" s="154" t="s">
        <v>14934</v>
      </c>
      <c r="F2109" s="154" t="s">
        <v>16123</v>
      </c>
      <c r="G2109" s="154" t="s">
        <v>14606</v>
      </c>
      <c r="H2109" s="154">
        <v>81268470605</v>
      </c>
      <c r="I2109" s="154" t="s">
        <v>1453</v>
      </c>
      <c r="J2109" s="154" t="s">
        <v>1453</v>
      </c>
      <c r="K2109" s="154" t="s">
        <v>1453</v>
      </c>
      <c r="L2109" s="154" t="s">
        <v>15078</v>
      </c>
      <c r="N2109" s="154" t="s">
        <v>24727</v>
      </c>
      <c r="P2109" s="154" t="s">
        <v>14795</v>
      </c>
      <c r="Q2109" s="154" t="s">
        <v>4358</v>
      </c>
      <c r="T2109" s="154" t="s">
        <v>14900</v>
      </c>
      <c r="U2109" s="154" t="s">
        <v>26515</v>
      </c>
      <c r="V2109" s="154" t="s">
        <v>26516</v>
      </c>
      <c r="W2109" s="154" t="s">
        <v>1453</v>
      </c>
      <c r="X2109" s="154" t="s">
        <v>1453</v>
      </c>
      <c r="Y2109" s="154" t="s">
        <v>1453</v>
      </c>
      <c r="Z2109" s="154" t="s">
        <v>14745</v>
      </c>
      <c r="AA2109" s="154" t="s">
        <v>1453</v>
      </c>
      <c r="AB2109" s="154" t="s">
        <v>1453</v>
      </c>
      <c r="AC2109" s="154" t="s">
        <v>14746</v>
      </c>
    </row>
    <row r="2110" spans="1:32">
      <c r="A2110" s="154" t="s">
        <v>1936</v>
      </c>
      <c r="C2110" s="154" t="s">
        <v>26517</v>
      </c>
      <c r="D2110" s="154" t="s">
        <v>1937</v>
      </c>
      <c r="E2110" s="154" t="s">
        <v>14477</v>
      </c>
      <c r="F2110" s="154" t="s">
        <v>15708</v>
      </c>
      <c r="G2110" s="154" t="s">
        <v>14606</v>
      </c>
      <c r="H2110" s="154" t="s">
        <v>1938</v>
      </c>
      <c r="N2110" s="154" t="s">
        <v>26518</v>
      </c>
      <c r="P2110" s="154" t="s">
        <v>14740</v>
      </c>
      <c r="Q2110" s="154" t="s">
        <v>1453</v>
      </c>
      <c r="T2110" s="154" t="s">
        <v>14797</v>
      </c>
      <c r="U2110" s="154" t="s">
        <v>26519</v>
      </c>
      <c r="V2110" s="154" t="s">
        <v>26520</v>
      </c>
      <c r="AC2110" s="154" t="s">
        <v>15226</v>
      </c>
    </row>
    <row r="2111" spans="1:32">
      <c r="A2111" s="154" t="s">
        <v>10858</v>
      </c>
      <c r="C2111" s="154" t="s">
        <v>10857</v>
      </c>
      <c r="D2111" s="154" t="s">
        <v>10859</v>
      </c>
      <c r="E2111" s="154" t="s">
        <v>14276</v>
      </c>
      <c r="F2111" s="154" t="s">
        <v>14397</v>
      </c>
      <c r="G2111" s="154" t="s">
        <v>26523</v>
      </c>
      <c r="H2111" s="154" t="s">
        <v>10860</v>
      </c>
      <c r="N2111" s="154" t="s">
        <v>15821</v>
      </c>
      <c r="O2111" s="154" t="s">
        <v>15331</v>
      </c>
      <c r="P2111" s="154" t="s">
        <v>14740</v>
      </c>
      <c r="Q2111" s="154" t="s">
        <v>26521</v>
      </c>
      <c r="R2111" s="154">
        <v>0</v>
      </c>
      <c r="S2111" s="154">
        <v>0</v>
      </c>
      <c r="T2111" s="154" t="s">
        <v>14797</v>
      </c>
      <c r="U2111" s="154">
        <v>3401287777</v>
      </c>
      <c r="V2111" s="154" t="s">
        <v>26522</v>
      </c>
      <c r="Z2111" s="154" t="s">
        <v>14745</v>
      </c>
      <c r="AC2111" s="154" t="s">
        <v>14746</v>
      </c>
      <c r="AE2111" s="154" t="s">
        <v>14747</v>
      </c>
      <c r="AF2111" s="154" t="s">
        <v>14748</v>
      </c>
    </row>
    <row r="2112" spans="1:32">
      <c r="A2112" s="154" t="s">
        <v>15165</v>
      </c>
      <c r="C2112" s="154" t="s">
        <v>15166</v>
      </c>
      <c r="D2112" s="154" t="s">
        <v>15167</v>
      </c>
      <c r="E2112" s="154" t="s">
        <v>14934</v>
      </c>
      <c r="F2112" s="154" t="s">
        <v>15168</v>
      </c>
      <c r="G2112" s="154" t="s">
        <v>15169</v>
      </c>
      <c r="H2112" s="154" t="s">
        <v>15170</v>
      </c>
      <c r="N2112" s="154" t="s">
        <v>15096</v>
      </c>
      <c r="O2112" s="154" t="s">
        <v>14767</v>
      </c>
      <c r="P2112" s="154" t="s">
        <v>14740</v>
      </c>
      <c r="Q2112" s="154" t="s">
        <v>15166</v>
      </c>
      <c r="R2112" s="154" t="s">
        <v>1453</v>
      </c>
      <c r="S2112" s="154" t="s">
        <v>1453</v>
      </c>
      <c r="T2112" s="154" t="s">
        <v>14900</v>
      </c>
      <c r="U2112" s="154" t="s">
        <v>15171</v>
      </c>
      <c r="V2112" s="154" t="s">
        <v>15172</v>
      </c>
      <c r="Z2112" s="154" t="s">
        <v>14745</v>
      </c>
      <c r="AC2112" s="154" t="s">
        <v>14746</v>
      </c>
      <c r="AE2112" s="154" t="s">
        <v>14747</v>
      </c>
      <c r="AF2112" s="154" t="s">
        <v>14748</v>
      </c>
    </row>
    <row r="2113" spans="1:32">
      <c r="A2113" s="154" t="s">
        <v>2334</v>
      </c>
      <c r="C2113" s="154" t="s">
        <v>2333</v>
      </c>
      <c r="E2113" s="154" t="s">
        <v>6</v>
      </c>
      <c r="G2113" s="154" t="s">
        <v>14606</v>
      </c>
      <c r="H2113" s="154">
        <v>81214062031</v>
      </c>
      <c r="AC2113" s="154" t="s">
        <v>14746</v>
      </c>
    </row>
    <row r="2114" spans="1:32">
      <c r="A2114" s="154" t="s">
        <v>18331</v>
      </c>
      <c r="C2114" s="154" t="s">
        <v>26524</v>
      </c>
      <c r="D2114" s="154" t="s">
        <v>26526</v>
      </c>
      <c r="E2114" s="154" t="s">
        <v>16255</v>
      </c>
      <c r="F2114" s="154" t="s">
        <v>19602</v>
      </c>
      <c r="H2114" s="154">
        <v>81292925353</v>
      </c>
      <c r="I2114" s="154" t="s">
        <v>26525</v>
      </c>
      <c r="K2114" s="154" t="s">
        <v>26525</v>
      </c>
      <c r="N2114" s="154" t="s">
        <v>15249</v>
      </c>
      <c r="O2114" s="154" t="s">
        <v>14794</v>
      </c>
      <c r="P2114" s="154" t="s">
        <v>14740</v>
      </c>
      <c r="Q2114" s="154" t="s">
        <v>26527</v>
      </c>
      <c r="R2114" s="154">
        <v>0</v>
      </c>
      <c r="S2114" s="154">
        <v>0</v>
      </c>
      <c r="T2114" s="154" t="s">
        <v>14797</v>
      </c>
      <c r="U2114" s="154" t="s">
        <v>26528</v>
      </c>
      <c r="V2114" s="154" t="s">
        <v>26529</v>
      </c>
      <c r="Z2114" s="154" t="s">
        <v>14745</v>
      </c>
      <c r="AC2114" s="154" t="s">
        <v>14746</v>
      </c>
      <c r="AD2114" s="154">
        <v>762033553447000</v>
      </c>
      <c r="AE2114" s="154" t="s">
        <v>14755</v>
      </c>
      <c r="AF2114" s="154" t="s">
        <v>14748</v>
      </c>
    </row>
    <row r="2115" spans="1:32">
      <c r="A2115" s="154" t="s">
        <v>10473</v>
      </c>
      <c r="C2115" s="154" t="s">
        <v>10472</v>
      </c>
      <c r="D2115" s="154" t="s">
        <v>10474</v>
      </c>
      <c r="E2115" s="154" t="s">
        <v>14276</v>
      </c>
      <c r="F2115" s="154" t="s">
        <v>15782</v>
      </c>
      <c r="G2115" s="154" t="s">
        <v>26532</v>
      </c>
      <c r="H2115" s="154" t="s">
        <v>10475</v>
      </c>
      <c r="N2115" s="154" t="s">
        <v>18682</v>
      </c>
      <c r="O2115" s="154" t="s">
        <v>18683</v>
      </c>
      <c r="P2115" s="154" t="s">
        <v>14740</v>
      </c>
      <c r="Q2115" s="154" t="s">
        <v>26530</v>
      </c>
      <c r="R2115" s="154">
        <v>0</v>
      </c>
      <c r="S2115" s="154">
        <v>0</v>
      </c>
      <c r="T2115" s="154" t="s">
        <v>14797</v>
      </c>
      <c r="U2115" s="154">
        <v>8190231292</v>
      </c>
      <c r="V2115" s="154" t="s">
        <v>26531</v>
      </c>
      <c r="Z2115" s="154" t="s">
        <v>14745</v>
      </c>
      <c r="AC2115" s="154" t="s">
        <v>14746</v>
      </c>
      <c r="AE2115" s="154" t="s">
        <v>14747</v>
      </c>
      <c r="AF2115" s="154" t="s">
        <v>14748</v>
      </c>
    </row>
    <row r="2116" spans="1:32">
      <c r="A2116" s="154" t="s">
        <v>18332</v>
      </c>
      <c r="C2116" s="154" t="s">
        <v>26533</v>
      </c>
      <c r="D2116" s="154" t="s">
        <v>26534</v>
      </c>
      <c r="E2116" s="154" t="s">
        <v>16255</v>
      </c>
      <c r="F2116" s="154" t="s">
        <v>14325</v>
      </c>
      <c r="G2116" s="154" t="s">
        <v>26537</v>
      </c>
      <c r="H2116" s="154">
        <v>8111275222</v>
      </c>
      <c r="I2116" s="154" t="s">
        <v>1453</v>
      </c>
      <c r="J2116" s="154" t="s">
        <v>1453</v>
      </c>
      <c r="K2116" s="154" t="s">
        <v>1453</v>
      </c>
      <c r="N2116" s="154" t="s">
        <v>14905</v>
      </c>
      <c r="O2116" s="154" t="s">
        <v>14794</v>
      </c>
      <c r="P2116" s="154" t="s">
        <v>14740</v>
      </c>
      <c r="Q2116" s="154" t="s">
        <v>26535</v>
      </c>
      <c r="R2116" s="154" t="s">
        <v>1453</v>
      </c>
      <c r="S2116" s="154" t="s">
        <v>1453</v>
      </c>
      <c r="T2116" s="154" t="s">
        <v>14797</v>
      </c>
      <c r="U2116" s="154">
        <v>2313301788</v>
      </c>
      <c r="V2116" s="154" t="s">
        <v>26536</v>
      </c>
      <c r="W2116" s="154" t="s">
        <v>1453</v>
      </c>
      <c r="X2116" s="154" t="s">
        <v>1453</v>
      </c>
      <c r="Z2116" s="154" t="s">
        <v>14745</v>
      </c>
      <c r="AC2116" s="154" t="s">
        <v>14746</v>
      </c>
      <c r="AE2116" s="154" t="s">
        <v>14747</v>
      </c>
      <c r="AF2116" s="154" t="s">
        <v>14748</v>
      </c>
    </row>
    <row r="2117" spans="1:32">
      <c r="A2117" s="154" t="s">
        <v>18333</v>
      </c>
      <c r="C2117" s="154" t="s">
        <v>26538</v>
      </c>
      <c r="D2117" s="154" t="s">
        <v>26539</v>
      </c>
      <c r="E2117" s="154" t="s">
        <v>14324</v>
      </c>
      <c r="F2117" s="154" t="s">
        <v>14403</v>
      </c>
      <c r="H2117" s="154" t="s">
        <v>1453</v>
      </c>
      <c r="N2117" s="154" t="s">
        <v>15434</v>
      </c>
      <c r="O2117" s="154" t="s">
        <v>14804</v>
      </c>
      <c r="P2117" s="154" t="s">
        <v>14795</v>
      </c>
      <c r="Q2117" s="154" t="s">
        <v>15418</v>
      </c>
      <c r="R2117" s="154" t="s">
        <v>1453</v>
      </c>
      <c r="S2117" s="154" t="s">
        <v>1453</v>
      </c>
      <c r="T2117" s="154" t="s">
        <v>1453</v>
      </c>
      <c r="U2117" s="154" t="s">
        <v>1453</v>
      </c>
      <c r="V2117" s="154" t="s">
        <v>1453</v>
      </c>
      <c r="Z2117" s="154" t="s">
        <v>14745</v>
      </c>
      <c r="AC2117" s="154" t="s">
        <v>14746</v>
      </c>
      <c r="AE2117" s="154" t="s">
        <v>14747</v>
      </c>
      <c r="AF2117" s="154" t="s">
        <v>14748</v>
      </c>
    </row>
    <row r="2118" spans="1:32">
      <c r="A2118" s="154" t="s">
        <v>6668</v>
      </c>
      <c r="C2118" s="154" t="s">
        <v>26540</v>
      </c>
      <c r="D2118" s="154" t="s">
        <v>26541</v>
      </c>
      <c r="E2118" s="154" t="s">
        <v>14324</v>
      </c>
      <c r="F2118" s="154" t="s">
        <v>15378</v>
      </c>
      <c r="G2118" s="154" t="s">
        <v>26547</v>
      </c>
      <c r="H2118" s="154">
        <v>52901818</v>
      </c>
      <c r="I2118" s="154" t="s">
        <v>6670</v>
      </c>
      <c r="J2118" s="154">
        <v>52892282</v>
      </c>
      <c r="K2118" s="154" t="s">
        <v>6670</v>
      </c>
      <c r="N2118" s="154" t="s">
        <v>15434</v>
      </c>
      <c r="O2118" s="154" t="s">
        <v>14804</v>
      </c>
      <c r="P2118" s="154" t="s">
        <v>14740</v>
      </c>
      <c r="Q2118" s="154" t="s">
        <v>26542</v>
      </c>
      <c r="R2118" s="154" t="s">
        <v>26543</v>
      </c>
      <c r="S2118" s="154" t="s">
        <v>26544</v>
      </c>
      <c r="T2118" s="154" t="s">
        <v>14797</v>
      </c>
      <c r="U2118" s="154">
        <v>6070302886</v>
      </c>
      <c r="V2118" s="154" t="s">
        <v>6667</v>
      </c>
      <c r="Z2118" s="154" t="s">
        <v>14745</v>
      </c>
      <c r="AC2118" s="154" t="s">
        <v>14746</v>
      </c>
      <c r="AD2118" s="154" t="s">
        <v>26545</v>
      </c>
      <c r="AE2118" s="154" t="s">
        <v>14746</v>
      </c>
      <c r="AF2118" s="154" t="s">
        <v>26546</v>
      </c>
    </row>
    <row r="2119" spans="1:32">
      <c r="A2119" s="154" t="s">
        <v>12145</v>
      </c>
      <c r="C2119" s="154" t="s">
        <v>12144</v>
      </c>
      <c r="D2119" s="154" t="s">
        <v>12146</v>
      </c>
      <c r="E2119" s="154" t="s">
        <v>14276</v>
      </c>
      <c r="F2119" s="154" t="s">
        <v>15993</v>
      </c>
      <c r="G2119" s="154" t="s">
        <v>26594</v>
      </c>
      <c r="H2119" s="154" t="s">
        <v>12147</v>
      </c>
      <c r="I2119" s="154" t="s">
        <v>12148</v>
      </c>
      <c r="K2119" s="154" t="s">
        <v>12148</v>
      </c>
      <c r="N2119" s="154" t="s">
        <v>15621</v>
      </c>
      <c r="O2119" s="154" t="s">
        <v>26589</v>
      </c>
      <c r="P2119" s="154" t="s">
        <v>15621</v>
      </c>
      <c r="Q2119" s="154" t="s">
        <v>26590</v>
      </c>
      <c r="R2119" s="154">
        <v>0</v>
      </c>
      <c r="S2119" s="154">
        <v>0</v>
      </c>
      <c r="T2119" s="154" t="s">
        <v>26591</v>
      </c>
      <c r="U2119" s="154" t="s">
        <v>26592</v>
      </c>
      <c r="V2119" s="154" t="s">
        <v>26593</v>
      </c>
      <c r="Z2119" s="154" t="s">
        <v>14745</v>
      </c>
      <c r="AC2119" s="154" t="s">
        <v>14746</v>
      </c>
      <c r="AE2119" s="154" t="s">
        <v>14747</v>
      </c>
      <c r="AF2119" s="154" t="s">
        <v>14748</v>
      </c>
    </row>
    <row r="2120" spans="1:32">
      <c r="A2120" s="154" t="s">
        <v>1349</v>
      </c>
      <c r="C2120" s="154" t="s">
        <v>1348</v>
      </c>
      <c r="D2120" s="154" t="s">
        <v>26595</v>
      </c>
      <c r="E2120" s="154" t="s">
        <v>6</v>
      </c>
      <c r="G2120" s="154" t="s">
        <v>14606</v>
      </c>
      <c r="H2120" s="154" t="s">
        <v>1351</v>
      </c>
      <c r="N2120" s="154" t="s">
        <v>469</v>
      </c>
      <c r="T2120" s="154" t="s">
        <v>6</v>
      </c>
      <c r="U2120" s="154" t="s">
        <v>6</v>
      </c>
      <c r="V2120" s="154" t="s">
        <v>6</v>
      </c>
      <c r="AC2120" s="154" t="s">
        <v>14746</v>
      </c>
    </row>
    <row r="2121" spans="1:32">
      <c r="A2121" s="154" t="s">
        <v>3504</v>
      </c>
      <c r="C2121" s="154" t="s">
        <v>26596</v>
      </c>
      <c r="D2121" s="154" t="s">
        <v>3505</v>
      </c>
      <c r="E2121" s="154" t="s">
        <v>14324</v>
      </c>
      <c r="G2121" s="154" t="s">
        <v>14606</v>
      </c>
      <c r="H2121" s="154">
        <v>82124186008</v>
      </c>
      <c r="J2121" s="154">
        <v>82124186008</v>
      </c>
      <c r="L2121" s="154" t="s">
        <v>26597</v>
      </c>
      <c r="N2121" s="154" t="s">
        <v>20277</v>
      </c>
      <c r="P2121" s="154" t="s">
        <v>14740</v>
      </c>
      <c r="Q2121" s="154" t="s">
        <v>26598</v>
      </c>
      <c r="T2121" s="154" t="s">
        <v>14797</v>
      </c>
      <c r="U2121" s="154">
        <v>60434697</v>
      </c>
      <c r="V2121" s="154" t="s">
        <v>26598</v>
      </c>
      <c r="Z2121" s="154" t="s">
        <v>14745</v>
      </c>
      <c r="AC2121" s="154" t="s">
        <v>14746</v>
      </c>
    </row>
    <row r="2122" spans="1:32">
      <c r="A2122" s="154" t="s">
        <v>8263</v>
      </c>
      <c r="C2122" s="154" t="s">
        <v>26599</v>
      </c>
      <c r="D2122" s="154" t="s">
        <v>8264</v>
      </c>
      <c r="E2122" s="154" t="s">
        <v>14934</v>
      </c>
      <c r="F2122" s="154" t="s">
        <v>15078</v>
      </c>
      <c r="H2122" s="154">
        <v>0</v>
      </c>
      <c r="N2122" s="154" t="s">
        <v>20872</v>
      </c>
      <c r="O2122" s="154" t="s">
        <v>15480</v>
      </c>
      <c r="P2122" s="154" t="s">
        <v>14740</v>
      </c>
      <c r="Q2122" s="154" t="s">
        <v>8262</v>
      </c>
      <c r="R2122" s="154">
        <v>0</v>
      </c>
      <c r="S2122" s="154">
        <v>0</v>
      </c>
      <c r="T2122" s="154" t="s">
        <v>26600</v>
      </c>
      <c r="U2122" s="154" t="s">
        <v>26601</v>
      </c>
      <c r="V2122" s="154" t="s">
        <v>8262</v>
      </c>
      <c r="Z2122" s="154" t="s">
        <v>14745</v>
      </c>
      <c r="AC2122" s="154" t="s">
        <v>14746</v>
      </c>
      <c r="AE2122" s="154" t="s">
        <v>15226</v>
      </c>
      <c r="AF2122" s="154" t="s">
        <v>14748</v>
      </c>
    </row>
    <row r="2123" spans="1:32">
      <c r="A2123" s="154" t="s">
        <v>16720</v>
      </c>
      <c r="C2123" s="154" t="s">
        <v>16721</v>
      </c>
      <c r="D2123" s="154" t="s">
        <v>16722</v>
      </c>
      <c r="E2123" s="154" t="s">
        <v>14276</v>
      </c>
      <c r="F2123" s="154" t="s">
        <v>14403</v>
      </c>
      <c r="G2123" s="154" t="s">
        <v>16723</v>
      </c>
      <c r="H2123" s="154" t="s">
        <v>16724</v>
      </c>
      <c r="N2123" s="154" t="s">
        <v>14819</v>
      </c>
      <c r="O2123" s="154" t="s">
        <v>14820</v>
      </c>
      <c r="P2123" s="154" t="s">
        <v>14740</v>
      </c>
      <c r="Q2123" s="154" t="s">
        <v>16725</v>
      </c>
      <c r="R2123" s="154" t="s">
        <v>1453</v>
      </c>
      <c r="S2123" s="154" t="s">
        <v>1453</v>
      </c>
      <c r="T2123" s="154" t="s">
        <v>14862</v>
      </c>
      <c r="U2123" s="154" t="s">
        <v>16726</v>
      </c>
      <c r="V2123" s="154" t="s">
        <v>16727</v>
      </c>
      <c r="Z2123" s="154" t="s">
        <v>14745</v>
      </c>
      <c r="AC2123" s="154" t="s">
        <v>14746</v>
      </c>
      <c r="AE2123" s="154" t="s">
        <v>14747</v>
      </c>
      <c r="AF2123" s="154" t="s">
        <v>14748</v>
      </c>
    </row>
    <row r="2124" spans="1:32">
      <c r="A2124" s="154" t="s">
        <v>2756</v>
      </c>
      <c r="C2124" s="154" t="s">
        <v>26602</v>
      </c>
      <c r="D2124" s="154" t="s">
        <v>2757</v>
      </c>
      <c r="E2124" s="154" t="s">
        <v>14934</v>
      </c>
      <c r="G2124" s="154" t="s">
        <v>14606</v>
      </c>
      <c r="H2124" s="154" t="s">
        <v>2758</v>
      </c>
      <c r="J2124" s="154" t="s">
        <v>2758</v>
      </c>
      <c r="N2124" s="154" t="s">
        <v>26603</v>
      </c>
      <c r="P2124" s="154" t="s">
        <v>14740</v>
      </c>
      <c r="Q2124" s="154" t="s">
        <v>26604</v>
      </c>
      <c r="T2124" s="154" t="s">
        <v>204</v>
      </c>
      <c r="U2124" s="154" t="s">
        <v>204</v>
      </c>
      <c r="V2124" s="154" t="s">
        <v>204</v>
      </c>
      <c r="AC2124" s="154" t="s">
        <v>14746</v>
      </c>
    </row>
    <row r="2125" spans="1:32">
      <c r="A2125" s="154" t="s">
        <v>18334</v>
      </c>
      <c r="C2125" s="154" t="s">
        <v>26605</v>
      </c>
      <c r="D2125" s="154" t="s">
        <v>26607</v>
      </c>
      <c r="E2125" s="154" t="s">
        <v>14276</v>
      </c>
      <c r="F2125" s="154" t="s">
        <v>26238</v>
      </c>
      <c r="H2125" s="154" t="s">
        <v>26606</v>
      </c>
      <c r="N2125" s="154" t="s">
        <v>15249</v>
      </c>
      <c r="O2125" s="154" t="s">
        <v>14794</v>
      </c>
      <c r="P2125" s="154" t="s">
        <v>14740</v>
      </c>
      <c r="Q2125" s="154" t="s">
        <v>26608</v>
      </c>
      <c r="R2125" s="154" t="s">
        <v>1453</v>
      </c>
      <c r="S2125" s="154" t="s">
        <v>26608</v>
      </c>
      <c r="T2125" s="154" t="s">
        <v>1453</v>
      </c>
      <c r="U2125" s="154" t="s">
        <v>1453</v>
      </c>
      <c r="V2125" s="154" t="s">
        <v>1453</v>
      </c>
      <c r="Z2125" s="154" t="s">
        <v>14745</v>
      </c>
      <c r="AC2125" s="154" t="s">
        <v>14746</v>
      </c>
      <c r="AE2125" s="154" t="s">
        <v>14747</v>
      </c>
      <c r="AF2125" s="154" t="s">
        <v>14748</v>
      </c>
    </row>
    <row r="2126" spans="1:32">
      <c r="A2126" s="154" t="s">
        <v>16728</v>
      </c>
      <c r="C2126" s="154" t="s">
        <v>16729</v>
      </c>
      <c r="D2126" s="154" t="s">
        <v>16730</v>
      </c>
      <c r="E2126" s="154" t="s">
        <v>14689</v>
      </c>
      <c r="F2126" s="154" t="s">
        <v>14397</v>
      </c>
      <c r="H2126" s="154">
        <v>81519376974</v>
      </c>
      <c r="I2126" s="154" t="s">
        <v>16732</v>
      </c>
      <c r="J2126" s="154" t="s">
        <v>1453</v>
      </c>
      <c r="K2126" s="154" t="s">
        <v>16732</v>
      </c>
      <c r="N2126" s="154" t="s">
        <v>15455</v>
      </c>
      <c r="O2126" s="154" t="s">
        <v>14833</v>
      </c>
      <c r="P2126" s="154" t="s">
        <v>14740</v>
      </c>
      <c r="Q2126" s="154" t="s">
        <v>16733</v>
      </c>
      <c r="R2126" s="154">
        <v>81519376974</v>
      </c>
      <c r="S2126" s="154" t="s">
        <v>16734</v>
      </c>
      <c r="T2126" s="154" t="s">
        <v>14797</v>
      </c>
      <c r="U2126" s="154" t="s">
        <v>14797</v>
      </c>
      <c r="V2126" s="154">
        <v>123030033</v>
      </c>
      <c r="W2126" s="154" t="s">
        <v>1453</v>
      </c>
      <c r="X2126" s="154" t="s">
        <v>1453</v>
      </c>
      <c r="Y2126" s="154" t="s">
        <v>1453</v>
      </c>
      <c r="Z2126" s="154" t="s">
        <v>14745</v>
      </c>
      <c r="AA2126" s="154" t="s">
        <v>1453</v>
      </c>
      <c r="AB2126" s="154" t="s">
        <v>1453</v>
      </c>
      <c r="AC2126" s="154" t="s">
        <v>14746</v>
      </c>
      <c r="AD2126" s="154" t="s">
        <v>16736</v>
      </c>
      <c r="AE2126" s="154" t="s">
        <v>14755</v>
      </c>
      <c r="AF2126" s="154" t="s">
        <v>14748</v>
      </c>
    </row>
    <row r="2127" spans="1:32">
      <c r="A2127" s="154" t="s">
        <v>11262</v>
      </c>
      <c r="C2127" s="154" t="s">
        <v>11261</v>
      </c>
      <c r="D2127" s="154" t="s">
        <v>11263</v>
      </c>
      <c r="E2127" s="154" t="s">
        <v>14466</v>
      </c>
      <c r="F2127" s="154" t="s">
        <v>15281</v>
      </c>
      <c r="G2127" s="154" t="s">
        <v>26610</v>
      </c>
      <c r="H2127" s="154" t="s">
        <v>11264</v>
      </c>
      <c r="N2127" s="154" t="s">
        <v>15249</v>
      </c>
      <c r="O2127" s="154" t="s">
        <v>14794</v>
      </c>
      <c r="P2127" s="154" t="s">
        <v>14740</v>
      </c>
      <c r="Q2127" s="154" t="s">
        <v>26609</v>
      </c>
      <c r="R2127" s="154">
        <v>0</v>
      </c>
      <c r="S2127" s="154">
        <v>0</v>
      </c>
      <c r="T2127" s="154" t="s">
        <v>14785</v>
      </c>
      <c r="U2127" s="154">
        <v>1560015237748</v>
      </c>
      <c r="V2127" s="154" t="s">
        <v>11261</v>
      </c>
      <c r="Z2127" s="154" t="s">
        <v>14745</v>
      </c>
      <c r="AC2127" s="154" t="s">
        <v>14746</v>
      </c>
      <c r="AE2127" s="154" t="s">
        <v>14747</v>
      </c>
      <c r="AF2127" s="154" t="s">
        <v>14748</v>
      </c>
    </row>
    <row r="2128" spans="1:32">
      <c r="A2128" s="154" t="s">
        <v>2124</v>
      </c>
      <c r="C2128" s="154" t="s">
        <v>2123</v>
      </c>
      <c r="D2128" s="154" t="s">
        <v>1459</v>
      </c>
      <c r="E2128" s="154" t="s">
        <v>6</v>
      </c>
      <c r="G2128" s="154" t="s">
        <v>14606</v>
      </c>
      <c r="AC2128" s="154" t="s">
        <v>14746</v>
      </c>
    </row>
    <row r="2129" spans="1:32">
      <c r="A2129" s="154" t="s">
        <v>829</v>
      </c>
      <c r="C2129" s="154" t="s">
        <v>828</v>
      </c>
      <c r="D2129" s="154" t="s">
        <v>830</v>
      </c>
      <c r="E2129" s="154" t="s">
        <v>6</v>
      </c>
      <c r="G2129" s="154" t="s">
        <v>14606</v>
      </c>
      <c r="H2129" s="154" t="s">
        <v>831</v>
      </c>
      <c r="J2129" s="154" t="s">
        <v>832</v>
      </c>
      <c r="M2129" s="154" t="s">
        <v>6</v>
      </c>
      <c r="N2129" s="154" t="s">
        <v>15792</v>
      </c>
      <c r="P2129" s="154" t="s">
        <v>14740</v>
      </c>
      <c r="Q2129" s="154" t="s">
        <v>26611</v>
      </c>
      <c r="T2129" s="154" t="s">
        <v>6</v>
      </c>
      <c r="U2129" s="154" t="s">
        <v>6</v>
      </c>
      <c r="V2129" s="154" t="s">
        <v>6</v>
      </c>
      <c r="AC2129" s="154" t="s">
        <v>14746</v>
      </c>
    </row>
    <row r="2130" spans="1:32">
      <c r="A2130" s="154" t="s">
        <v>9730</v>
      </c>
      <c r="C2130" s="154" t="s">
        <v>26612</v>
      </c>
      <c r="D2130" s="154" t="s">
        <v>9731</v>
      </c>
      <c r="E2130" s="154" t="s">
        <v>14466</v>
      </c>
      <c r="F2130" s="154" t="s">
        <v>19067</v>
      </c>
      <c r="G2130" s="154" t="s">
        <v>19067</v>
      </c>
      <c r="H2130" s="154" t="s">
        <v>9732</v>
      </c>
      <c r="N2130" s="154" t="s">
        <v>22281</v>
      </c>
      <c r="O2130" s="154" t="s">
        <v>18683</v>
      </c>
      <c r="P2130" s="154" t="s">
        <v>14740</v>
      </c>
      <c r="Q2130" s="154" t="s">
        <v>9729</v>
      </c>
      <c r="R2130" s="154">
        <v>0</v>
      </c>
      <c r="S2130" s="154">
        <v>0</v>
      </c>
      <c r="T2130" s="154" t="s">
        <v>14797</v>
      </c>
      <c r="U2130" s="154">
        <v>8575199701</v>
      </c>
      <c r="V2130" s="154" t="s">
        <v>9729</v>
      </c>
      <c r="Z2130" s="154" t="s">
        <v>14745</v>
      </c>
      <c r="AC2130" s="154" t="s">
        <v>14746</v>
      </c>
      <c r="AE2130" s="154" t="s">
        <v>15226</v>
      </c>
      <c r="AF2130" s="154" t="s">
        <v>14748</v>
      </c>
    </row>
    <row r="2131" spans="1:32">
      <c r="A2131" s="154" t="s">
        <v>6341</v>
      </c>
      <c r="C2131" s="154" t="s">
        <v>26613</v>
      </c>
      <c r="D2131" s="154" t="s">
        <v>6342</v>
      </c>
      <c r="E2131" s="154" t="s">
        <v>14324</v>
      </c>
      <c r="F2131" s="154" t="s">
        <v>15378</v>
      </c>
      <c r="G2131" s="154" t="s">
        <v>26621</v>
      </c>
      <c r="H2131" s="154" t="s">
        <v>6343</v>
      </c>
      <c r="I2131" s="154" t="s">
        <v>6344</v>
      </c>
      <c r="J2131" s="154" t="s">
        <v>6345</v>
      </c>
      <c r="K2131" s="154" t="s">
        <v>6344</v>
      </c>
      <c r="N2131" s="154" t="s">
        <v>15434</v>
      </c>
      <c r="O2131" s="154" t="s">
        <v>14804</v>
      </c>
      <c r="P2131" s="154" t="s">
        <v>14740</v>
      </c>
      <c r="Q2131" s="154" t="s">
        <v>26614</v>
      </c>
      <c r="R2131" s="154" t="s">
        <v>26615</v>
      </c>
      <c r="S2131" s="154" t="s">
        <v>26614</v>
      </c>
      <c r="T2131" s="154" t="s">
        <v>26616</v>
      </c>
      <c r="U2131" s="154" t="s">
        <v>26617</v>
      </c>
      <c r="V2131" s="154" t="s">
        <v>26618</v>
      </c>
      <c r="Z2131" s="154" t="s">
        <v>14745</v>
      </c>
      <c r="AC2131" s="154" t="s">
        <v>14746</v>
      </c>
      <c r="AD2131" s="154" t="s">
        <v>26619</v>
      </c>
      <c r="AE2131" s="154" t="s">
        <v>14746</v>
      </c>
      <c r="AF2131" s="154" t="s">
        <v>26620</v>
      </c>
    </row>
    <row r="2132" spans="1:32">
      <c r="A2132" s="154" t="s">
        <v>18335</v>
      </c>
      <c r="C2132" s="154" t="s">
        <v>26622</v>
      </c>
      <c r="D2132" s="154" t="s">
        <v>26624</v>
      </c>
      <c r="E2132" s="154" t="s">
        <v>14704</v>
      </c>
      <c r="F2132" s="154" t="s">
        <v>16284</v>
      </c>
      <c r="G2132" s="154" t="s">
        <v>16910</v>
      </c>
      <c r="H2132" s="154" t="s">
        <v>26623</v>
      </c>
      <c r="N2132" s="154" t="s">
        <v>16668</v>
      </c>
      <c r="O2132" s="154" t="s">
        <v>14951</v>
      </c>
      <c r="P2132" s="154" t="s">
        <v>14740</v>
      </c>
      <c r="Q2132" s="154" t="s">
        <v>26625</v>
      </c>
      <c r="R2132" s="154" t="s">
        <v>1453</v>
      </c>
      <c r="S2132" s="154" t="s">
        <v>1453</v>
      </c>
      <c r="T2132" s="154" t="s">
        <v>14862</v>
      </c>
      <c r="U2132" s="154" t="s">
        <v>26626</v>
      </c>
      <c r="V2132" s="154" t="s">
        <v>26622</v>
      </c>
      <c r="Z2132" s="154" t="s">
        <v>14745</v>
      </c>
      <c r="AC2132" s="154" t="s">
        <v>14746</v>
      </c>
      <c r="AE2132" s="154" t="s">
        <v>14747</v>
      </c>
      <c r="AF2132" s="154" t="s">
        <v>14748</v>
      </c>
    </row>
    <row r="2133" spans="1:32">
      <c r="A2133" s="154" t="s">
        <v>834</v>
      </c>
      <c r="C2133" s="154" t="s">
        <v>833</v>
      </c>
      <c r="D2133" s="154" t="s">
        <v>835</v>
      </c>
      <c r="E2133" s="154" t="s">
        <v>14689</v>
      </c>
      <c r="F2133" s="154" t="s">
        <v>14461</v>
      </c>
      <c r="G2133" s="154" t="s">
        <v>14606</v>
      </c>
      <c r="H2133" s="154" t="s">
        <v>836</v>
      </c>
      <c r="I2133" s="154" t="s">
        <v>837</v>
      </c>
      <c r="J2133" s="154" t="s">
        <v>838</v>
      </c>
      <c r="K2133" s="154" t="s">
        <v>837</v>
      </c>
      <c r="L2133" s="154" t="s">
        <v>22299</v>
      </c>
      <c r="N2133" s="154" t="s">
        <v>15926</v>
      </c>
      <c r="P2133" s="154" t="s">
        <v>14740</v>
      </c>
      <c r="Q2133" s="154" t="s">
        <v>26627</v>
      </c>
      <c r="T2133" s="154" t="s">
        <v>26628</v>
      </c>
      <c r="U2133" s="154" t="s">
        <v>26629</v>
      </c>
      <c r="V2133" s="154" t="s">
        <v>26630</v>
      </c>
      <c r="W2133" s="154" t="s">
        <v>26250</v>
      </c>
      <c r="X2133" s="154" t="s">
        <v>26251</v>
      </c>
      <c r="AC2133" s="154" t="s">
        <v>14746</v>
      </c>
    </row>
    <row r="2134" spans="1:32">
      <c r="A2134" s="154" t="s">
        <v>619</v>
      </c>
      <c r="C2134" s="154" t="s">
        <v>618</v>
      </c>
      <c r="D2134" s="154" t="s">
        <v>620</v>
      </c>
      <c r="E2134" s="154" t="s">
        <v>6</v>
      </c>
      <c r="G2134" s="154" t="s">
        <v>14606</v>
      </c>
      <c r="H2134" s="154" t="s">
        <v>621</v>
      </c>
      <c r="M2134" s="154" t="s">
        <v>6</v>
      </c>
      <c r="N2134" s="154" t="s">
        <v>22966</v>
      </c>
      <c r="P2134" s="154" t="s">
        <v>14740</v>
      </c>
      <c r="T2134" s="154" t="s">
        <v>6</v>
      </c>
      <c r="U2134" s="154" t="s">
        <v>6</v>
      </c>
      <c r="V2134" s="154" t="s">
        <v>6</v>
      </c>
      <c r="AC2134" s="154" t="s">
        <v>14746</v>
      </c>
    </row>
    <row r="2135" spans="1:32">
      <c r="A2135" s="154" t="s">
        <v>16737</v>
      </c>
      <c r="C2135" s="154" t="s">
        <v>16738</v>
      </c>
      <c r="D2135" s="154" t="s">
        <v>16739</v>
      </c>
      <c r="E2135" s="154" t="s">
        <v>16323</v>
      </c>
      <c r="F2135" s="154" t="s">
        <v>14325</v>
      </c>
      <c r="H2135" s="154" t="s">
        <v>16740</v>
      </c>
      <c r="N2135" s="154" t="s">
        <v>15129</v>
      </c>
      <c r="O2135" s="154" t="s">
        <v>14794</v>
      </c>
      <c r="P2135" s="154" t="s">
        <v>14740</v>
      </c>
      <c r="Q2135" s="154" t="s">
        <v>1453</v>
      </c>
      <c r="R2135" s="154" t="s">
        <v>1453</v>
      </c>
      <c r="S2135" s="154" t="s">
        <v>1453</v>
      </c>
      <c r="T2135" s="154" t="s">
        <v>14839</v>
      </c>
      <c r="U2135" s="154" t="s">
        <v>16741</v>
      </c>
      <c r="V2135" s="154" t="s">
        <v>16742</v>
      </c>
      <c r="Z2135" s="154" t="s">
        <v>14745</v>
      </c>
      <c r="AC2135" s="154" t="s">
        <v>14746</v>
      </c>
      <c r="AD2135" s="154" t="s">
        <v>16743</v>
      </c>
      <c r="AE2135" s="154" t="s">
        <v>14755</v>
      </c>
      <c r="AF2135" s="154" t="s">
        <v>14748</v>
      </c>
    </row>
    <row r="2136" spans="1:32">
      <c r="A2136" s="154" t="s">
        <v>10636</v>
      </c>
      <c r="C2136" s="154" t="s">
        <v>10635</v>
      </c>
      <c r="D2136" s="154" t="s">
        <v>26631</v>
      </c>
      <c r="E2136" s="154" t="s">
        <v>14689</v>
      </c>
      <c r="F2136" s="154" t="s">
        <v>14673</v>
      </c>
      <c r="G2136" s="154" t="s">
        <v>26634</v>
      </c>
      <c r="H2136" s="154" t="s">
        <v>10638</v>
      </c>
      <c r="M2136" s="154" t="s">
        <v>26632</v>
      </c>
      <c r="N2136" s="154" t="s">
        <v>109</v>
      </c>
      <c r="O2136" s="154" t="s">
        <v>11834</v>
      </c>
      <c r="P2136" s="154" t="s">
        <v>14740</v>
      </c>
      <c r="Q2136" s="154" t="s">
        <v>21056</v>
      </c>
      <c r="R2136" s="154">
        <v>0</v>
      </c>
      <c r="S2136" s="154">
        <v>0</v>
      </c>
      <c r="T2136" s="154" t="s">
        <v>14797</v>
      </c>
      <c r="U2136" s="154">
        <v>6041884999</v>
      </c>
      <c r="V2136" s="154" t="s">
        <v>26633</v>
      </c>
      <c r="Z2136" s="154" t="s">
        <v>14745</v>
      </c>
      <c r="AC2136" s="154" t="s">
        <v>14746</v>
      </c>
      <c r="AE2136" s="154" t="s">
        <v>14747</v>
      </c>
      <c r="AF2136" s="154" t="s">
        <v>14748</v>
      </c>
    </row>
    <row r="2137" spans="1:32">
      <c r="A2137" s="154" t="s">
        <v>18336</v>
      </c>
      <c r="C2137" s="154" t="s">
        <v>26635</v>
      </c>
      <c r="D2137" s="154" t="s">
        <v>26637</v>
      </c>
      <c r="E2137" s="154" t="s">
        <v>14324</v>
      </c>
      <c r="F2137" s="154" t="s">
        <v>16360</v>
      </c>
      <c r="G2137" s="154" t="s">
        <v>26640</v>
      </c>
      <c r="H2137" s="154" t="s">
        <v>26636</v>
      </c>
      <c r="N2137" s="154" t="s">
        <v>15455</v>
      </c>
      <c r="O2137" s="154" t="s">
        <v>14833</v>
      </c>
      <c r="P2137" s="154" t="s">
        <v>14740</v>
      </c>
      <c r="Q2137" s="154" t="s">
        <v>26638</v>
      </c>
      <c r="R2137" s="154">
        <v>0</v>
      </c>
      <c r="S2137" s="154">
        <v>0</v>
      </c>
      <c r="T2137" s="154" t="s">
        <v>12970</v>
      </c>
      <c r="U2137" s="154" t="s">
        <v>12970</v>
      </c>
      <c r="V2137" s="154" t="s">
        <v>12970</v>
      </c>
      <c r="Z2137" s="154" t="s">
        <v>14745</v>
      </c>
      <c r="AC2137" s="154" t="s">
        <v>14746</v>
      </c>
      <c r="AD2137" s="154" t="s">
        <v>26639</v>
      </c>
      <c r="AE2137" s="154" t="s">
        <v>14747</v>
      </c>
      <c r="AF2137" s="154" t="s">
        <v>14748</v>
      </c>
    </row>
    <row r="2138" spans="1:32">
      <c r="A2138" s="154" t="s">
        <v>18337</v>
      </c>
      <c r="C2138" s="154" t="s">
        <v>26641</v>
      </c>
      <c r="D2138" s="154" t="s">
        <v>26643</v>
      </c>
      <c r="E2138" s="154" t="s">
        <v>16255</v>
      </c>
      <c r="F2138" s="154" t="s">
        <v>19602</v>
      </c>
      <c r="H2138" s="154" t="s">
        <v>26642</v>
      </c>
      <c r="N2138" s="154" t="s">
        <v>15129</v>
      </c>
      <c r="O2138" s="154" t="s">
        <v>14794</v>
      </c>
      <c r="P2138" s="154" t="s">
        <v>14740</v>
      </c>
      <c r="Q2138" s="154" t="s">
        <v>24281</v>
      </c>
      <c r="R2138" s="154">
        <v>0</v>
      </c>
      <c r="S2138" s="154">
        <v>0</v>
      </c>
      <c r="T2138" s="154" t="s">
        <v>16013</v>
      </c>
      <c r="U2138" s="154">
        <v>706112272300</v>
      </c>
      <c r="V2138" s="154" t="s">
        <v>26644</v>
      </c>
      <c r="Z2138" s="154" t="s">
        <v>14745</v>
      </c>
      <c r="AC2138" s="154" t="s">
        <v>14746</v>
      </c>
      <c r="AD2138" s="154">
        <v>312817844436000</v>
      </c>
      <c r="AE2138" s="154" t="s">
        <v>14755</v>
      </c>
      <c r="AF2138" s="154" t="s">
        <v>14748</v>
      </c>
    </row>
    <row r="2139" spans="1:32">
      <c r="A2139" s="154" t="s">
        <v>6353</v>
      </c>
      <c r="C2139" s="154" t="s">
        <v>26645</v>
      </c>
      <c r="D2139" s="154" t="s">
        <v>26646</v>
      </c>
      <c r="E2139" s="154" t="s">
        <v>14934</v>
      </c>
      <c r="F2139" s="154" t="s">
        <v>14401</v>
      </c>
      <c r="G2139" s="154" t="s">
        <v>26651</v>
      </c>
      <c r="H2139" s="154">
        <v>81383120934</v>
      </c>
      <c r="M2139" s="154" t="s">
        <v>26647</v>
      </c>
      <c r="N2139" s="154" t="s">
        <v>15771</v>
      </c>
      <c r="O2139" s="154" t="s">
        <v>14988</v>
      </c>
      <c r="P2139" s="154" t="s">
        <v>14795</v>
      </c>
      <c r="Q2139" s="154">
        <v>81383120934</v>
      </c>
      <c r="R2139" s="154" t="s">
        <v>26648</v>
      </c>
      <c r="S2139" s="154" t="s">
        <v>26649</v>
      </c>
      <c r="T2139" s="154" t="s">
        <v>14797</v>
      </c>
      <c r="U2139" s="154">
        <v>3981385681</v>
      </c>
      <c r="V2139" s="154" t="s">
        <v>26650</v>
      </c>
      <c r="W2139" s="154">
        <v>2009</v>
      </c>
      <c r="X2139" s="154">
        <v>2009</v>
      </c>
      <c r="Y2139" s="154">
        <v>1</v>
      </c>
      <c r="Z2139" s="154" t="s">
        <v>14745</v>
      </c>
      <c r="AB2139" s="154">
        <v>5</v>
      </c>
      <c r="AC2139" s="154" t="s">
        <v>14746</v>
      </c>
      <c r="AE2139" s="154" t="s">
        <v>15226</v>
      </c>
      <c r="AF2139" s="154" t="s">
        <v>14748</v>
      </c>
    </row>
    <row r="2140" spans="1:32">
      <c r="A2140" s="154" t="s">
        <v>16744</v>
      </c>
      <c r="C2140" s="154" t="s">
        <v>16745</v>
      </c>
      <c r="D2140" s="154" t="s">
        <v>16746</v>
      </c>
      <c r="E2140" s="154" t="s">
        <v>14477</v>
      </c>
      <c r="F2140" s="154" t="s">
        <v>16747</v>
      </c>
      <c r="G2140" s="154" t="s">
        <v>16748</v>
      </c>
      <c r="H2140" s="154" t="s">
        <v>16749</v>
      </c>
      <c r="N2140" s="154" t="s">
        <v>15249</v>
      </c>
      <c r="O2140" s="154" t="s">
        <v>14794</v>
      </c>
      <c r="P2140" s="154" t="s">
        <v>14740</v>
      </c>
      <c r="Q2140" s="154" t="s">
        <v>16750</v>
      </c>
      <c r="R2140" s="154" t="s">
        <v>1453</v>
      </c>
      <c r="S2140" s="154" t="s">
        <v>1453</v>
      </c>
      <c r="T2140" s="154" t="s">
        <v>14742</v>
      </c>
      <c r="U2140" s="154" t="s">
        <v>16751</v>
      </c>
      <c r="V2140" s="154" t="s">
        <v>16752</v>
      </c>
      <c r="Z2140" s="154" t="s">
        <v>14745</v>
      </c>
      <c r="AC2140" s="154" t="s">
        <v>14746</v>
      </c>
      <c r="AE2140" s="154" t="s">
        <v>14747</v>
      </c>
      <c r="AF2140" s="154" t="s">
        <v>14748</v>
      </c>
    </row>
    <row r="2141" spans="1:32">
      <c r="A2141" s="154" t="s">
        <v>4530</v>
      </c>
      <c r="C2141" s="154" t="s">
        <v>26652</v>
      </c>
      <c r="D2141" s="154" t="s">
        <v>4531</v>
      </c>
      <c r="E2141" s="154" t="s">
        <v>20566</v>
      </c>
      <c r="F2141" s="154" t="s">
        <v>20567</v>
      </c>
      <c r="G2141" s="154" t="s">
        <v>14606</v>
      </c>
      <c r="H2141" s="154" t="s">
        <v>4532</v>
      </c>
      <c r="I2141" s="154" t="s">
        <v>4533</v>
      </c>
      <c r="J2141" s="154" t="s">
        <v>4534</v>
      </c>
      <c r="K2141" s="154" t="s">
        <v>4533</v>
      </c>
      <c r="L2141" s="154" t="s">
        <v>26653</v>
      </c>
      <c r="N2141" s="154" t="s">
        <v>109</v>
      </c>
      <c r="P2141" s="154" t="s">
        <v>14740</v>
      </c>
      <c r="Q2141" s="154" t="s">
        <v>26654</v>
      </c>
      <c r="T2141" s="154" t="s">
        <v>14797</v>
      </c>
      <c r="U2141" s="154">
        <v>3422744344</v>
      </c>
      <c r="V2141" s="154" t="s">
        <v>26654</v>
      </c>
      <c r="W2141" s="154">
        <v>2005</v>
      </c>
      <c r="X2141" s="154">
        <v>2005</v>
      </c>
      <c r="Y2141" s="154">
        <v>0</v>
      </c>
      <c r="Z2141" s="154" t="s">
        <v>14745</v>
      </c>
      <c r="AA2141" s="154" t="s">
        <v>4816</v>
      </c>
      <c r="AB2141" s="154">
        <v>5</v>
      </c>
      <c r="AC2141" s="154" t="s">
        <v>14746</v>
      </c>
      <c r="AE2141" s="154" t="s">
        <v>15226</v>
      </c>
      <c r="AF2141" s="154" t="s">
        <v>14748</v>
      </c>
    </row>
    <row r="2142" spans="1:32">
      <c r="A2142" s="154" t="s">
        <v>18338</v>
      </c>
      <c r="C2142" s="154" t="s">
        <v>16754</v>
      </c>
      <c r="D2142" s="154" t="s">
        <v>16755</v>
      </c>
      <c r="E2142" s="154" t="s">
        <v>14689</v>
      </c>
      <c r="F2142" s="154" t="s">
        <v>14405</v>
      </c>
      <c r="G2142" s="154" t="s">
        <v>16756</v>
      </c>
      <c r="H2142" s="154" t="s">
        <v>16757</v>
      </c>
      <c r="I2142" s="154" t="s">
        <v>16758</v>
      </c>
      <c r="J2142" s="154" t="s">
        <v>1453</v>
      </c>
      <c r="K2142" s="154" t="s">
        <v>16758</v>
      </c>
      <c r="N2142" s="154" t="s">
        <v>14860</v>
      </c>
      <c r="O2142" s="154" t="s">
        <v>14804</v>
      </c>
      <c r="P2142" s="154" t="s">
        <v>14740</v>
      </c>
      <c r="Q2142" s="154" t="s">
        <v>16759</v>
      </c>
      <c r="R2142" s="154" t="s">
        <v>1453</v>
      </c>
      <c r="S2142" s="154" t="s">
        <v>16760</v>
      </c>
      <c r="T2142" s="154" t="s">
        <v>16761</v>
      </c>
      <c r="U2142" s="154">
        <v>699388388</v>
      </c>
      <c r="V2142" s="154" t="s">
        <v>16763</v>
      </c>
      <c r="W2142" s="154" t="s">
        <v>1453</v>
      </c>
      <c r="X2142" s="154">
        <v>1995</v>
      </c>
      <c r="Z2142" s="154" t="s">
        <v>14745</v>
      </c>
      <c r="AC2142" s="154" t="s">
        <v>14746</v>
      </c>
      <c r="AD2142" s="154">
        <v>17372012038000</v>
      </c>
      <c r="AE2142" s="154" t="s">
        <v>14755</v>
      </c>
      <c r="AF2142" s="154" t="s">
        <v>14748</v>
      </c>
    </row>
    <row r="2143" spans="1:32">
      <c r="A2143" s="154" t="s">
        <v>2135</v>
      </c>
      <c r="C2143" s="154" t="s">
        <v>26655</v>
      </c>
      <c r="D2143" s="154" t="s">
        <v>26657</v>
      </c>
      <c r="E2143" s="154" t="s">
        <v>6</v>
      </c>
      <c r="G2143" s="154" t="s">
        <v>14606</v>
      </c>
      <c r="H2143" s="154" t="s">
        <v>2137</v>
      </c>
      <c r="J2143" s="154" t="s">
        <v>2138</v>
      </c>
      <c r="L2143" s="154" t="s">
        <v>26656</v>
      </c>
      <c r="M2143" s="154" t="s">
        <v>26658</v>
      </c>
      <c r="N2143" s="154" t="s">
        <v>14795</v>
      </c>
      <c r="Q2143" s="154" t="s">
        <v>26659</v>
      </c>
      <c r="AC2143" s="154" t="s">
        <v>14746</v>
      </c>
    </row>
    <row r="2144" spans="1:32">
      <c r="A2144" s="154" t="s">
        <v>1194</v>
      </c>
      <c r="C2144" s="154" t="s">
        <v>26660</v>
      </c>
      <c r="D2144" s="154" t="s">
        <v>1195</v>
      </c>
      <c r="E2144" s="154" t="s">
        <v>14324</v>
      </c>
      <c r="F2144" s="154" t="s">
        <v>15378</v>
      </c>
      <c r="G2144" s="154" t="s">
        <v>14606</v>
      </c>
      <c r="H2144" s="154" t="s">
        <v>1196</v>
      </c>
      <c r="J2144" s="154" t="s">
        <v>1196</v>
      </c>
      <c r="L2144" s="154" t="s">
        <v>26661</v>
      </c>
      <c r="N2144" s="154" t="s">
        <v>109</v>
      </c>
      <c r="P2144" s="154" t="s">
        <v>14740</v>
      </c>
      <c r="Q2144" s="154" t="s">
        <v>26662</v>
      </c>
      <c r="R2144" s="154" t="s">
        <v>26662</v>
      </c>
      <c r="S2144" s="154" t="s">
        <v>26662</v>
      </c>
      <c r="T2144" s="154" t="s">
        <v>14785</v>
      </c>
      <c r="U2144" s="154" t="s">
        <v>26663</v>
      </c>
      <c r="V2144" s="154" t="s">
        <v>26664</v>
      </c>
      <c r="AC2144" s="154" t="s">
        <v>14746</v>
      </c>
      <c r="AE2144" s="154" t="s">
        <v>15226</v>
      </c>
      <c r="AF2144" s="154" t="s">
        <v>14748</v>
      </c>
    </row>
    <row r="2145" spans="1:32">
      <c r="A2145" s="154" t="s">
        <v>4153</v>
      </c>
      <c r="C2145" s="154" t="s">
        <v>26665</v>
      </c>
      <c r="D2145" s="154" t="s">
        <v>4154</v>
      </c>
      <c r="E2145" s="154" t="s">
        <v>14704</v>
      </c>
      <c r="F2145" s="154" t="s">
        <v>14467</v>
      </c>
      <c r="G2145" s="154" t="s">
        <v>14606</v>
      </c>
      <c r="H2145" s="154">
        <v>81263324314</v>
      </c>
      <c r="J2145" s="154">
        <v>81263324314</v>
      </c>
      <c r="L2145" s="154" t="s">
        <v>26666</v>
      </c>
      <c r="N2145" s="154" t="s">
        <v>1459</v>
      </c>
      <c r="P2145" s="154" t="s">
        <v>14740</v>
      </c>
      <c r="Q2145" s="154" t="s">
        <v>26667</v>
      </c>
      <c r="T2145" s="154" t="s">
        <v>14785</v>
      </c>
      <c r="U2145" s="154" t="s">
        <v>10822</v>
      </c>
      <c r="V2145" s="154">
        <v>1050007</v>
      </c>
      <c r="Z2145" s="154" t="s">
        <v>14745</v>
      </c>
      <c r="AC2145" s="154" t="s">
        <v>14746</v>
      </c>
      <c r="AE2145" s="154" t="s">
        <v>15226</v>
      </c>
      <c r="AF2145" s="154" t="s">
        <v>14748</v>
      </c>
    </row>
    <row r="2146" spans="1:32">
      <c r="A2146" s="154" t="s">
        <v>6278</v>
      </c>
      <c r="C2146" s="154" t="s">
        <v>26668</v>
      </c>
      <c r="D2146" s="154" t="s">
        <v>6279</v>
      </c>
      <c r="E2146" s="154" t="s">
        <v>14324</v>
      </c>
      <c r="F2146" s="154" t="s">
        <v>14403</v>
      </c>
      <c r="H2146" s="154">
        <v>61.776246149999999</v>
      </c>
      <c r="I2146" s="154" t="s">
        <v>6280</v>
      </c>
      <c r="J2146" s="154">
        <v>61.457359400000001</v>
      </c>
      <c r="K2146" s="154" t="s">
        <v>6280</v>
      </c>
      <c r="N2146" s="154" t="s">
        <v>15771</v>
      </c>
      <c r="O2146" s="154" t="s">
        <v>14988</v>
      </c>
      <c r="P2146" s="154" t="s">
        <v>14795</v>
      </c>
      <c r="Q2146" s="154" t="s">
        <v>26669</v>
      </c>
      <c r="R2146" s="154" t="s">
        <v>26669</v>
      </c>
      <c r="S2146" s="154" t="s">
        <v>26670</v>
      </c>
      <c r="T2146" s="154" t="s">
        <v>14797</v>
      </c>
      <c r="U2146" s="154">
        <v>1950486666</v>
      </c>
      <c r="V2146" s="154" t="s">
        <v>26671</v>
      </c>
      <c r="W2146" s="154">
        <v>2000</v>
      </c>
      <c r="X2146" s="154">
        <v>2000</v>
      </c>
      <c r="Y2146" s="154">
        <v>1</v>
      </c>
      <c r="Z2146" s="154" t="s">
        <v>14745</v>
      </c>
      <c r="AB2146" s="154">
        <v>5</v>
      </c>
      <c r="AC2146" s="154" t="s">
        <v>14746</v>
      </c>
      <c r="AE2146" s="154" t="s">
        <v>15226</v>
      </c>
      <c r="AF2146" s="154" t="s">
        <v>14748</v>
      </c>
    </row>
    <row r="2147" spans="1:32">
      <c r="A2147" s="154" t="s">
        <v>9381</v>
      </c>
      <c r="C2147" s="154" t="s">
        <v>16766</v>
      </c>
      <c r="D2147" s="154" t="s">
        <v>9382</v>
      </c>
      <c r="E2147" s="154" t="s">
        <v>14396</v>
      </c>
      <c r="F2147" s="154" t="s">
        <v>14405</v>
      </c>
      <c r="G2147" s="154" t="s">
        <v>16767</v>
      </c>
      <c r="H2147" s="154" t="s">
        <v>9383</v>
      </c>
      <c r="I2147" s="154" t="s">
        <v>9384</v>
      </c>
      <c r="J2147" s="154" t="s">
        <v>9385</v>
      </c>
      <c r="K2147" s="154" t="s">
        <v>9384</v>
      </c>
      <c r="N2147" s="154" t="s">
        <v>15434</v>
      </c>
      <c r="O2147" s="154" t="s">
        <v>14804</v>
      </c>
      <c r="P2147" s="154" t="s">
        <v>14740</v>
      </c>
      <c r="Q2147" s="154" t="s">
        <v>16768</v>
      </c>
      <c r="R2147" s="154">
        <v>0</v>
      </c>
      <c r="S2147" s="154" t="s">
        <v>16769</v>
      </c>
      <c r="T2147" s="154" t="s">
        <v>14885</v>
      </c>
      <c r="U2147" s="154">
        <v>1948006196</v>
      </c>
      <c r="V2147" s="154" t="s">
        <v>16771</v>
      </c>
      <c r="Z2147" s="154" t="s">
        <v>14745</v>
      </c>
      <c r="AC2147" s="154" t="s">
        <v>14746</v>
      </c>
      <c r="AE2147" s="154" t="s">
        <v>15226</v>
      </c>
      <c r="AF2147" s="154" t="s">
        <v>14748</v>
      </c>
    </row>
    <row r="2148" spans="1:32">
      <c r="A2148" s="154" t="s">
        <v>840</v>
      </c>
      <c r="C2148" s="154" t="s">
        <v>26672</v>
      </c>
      <c r="D2148" s="154" t="s">
        <v>841</v>
      </c>
      <c r="E2148" s="154" t="s">
        <v>16838</v>
      </c>
      <c r="F2148" s="154" t="s">
        <v>16888</v>
      </c>
      <c r="G2148" s="154" t="s">
        <v>14606</v>
      </c>
      <c r="H2148" s="154" t="s">
        <v>842</v>
      </c>
      <c r="I2148" s="154" t="s">
        <v>843</v>
      </c>
      <c r="J2148" s="154" t="s">
        <v>844</v>
      </c>
      <c r="K2148" s="154" t="s">
        <v>843</v>
      </c>
      <c r="L2148" s="154" t="s">
        <v>19503</v>
      </c>
      <c r="N2148" s="154" t="s">
        <v>11834</v>
      </c>
      <c r="P2148" s="154" t="s">
        <v>14740</v>
      </c>
      <c r="Q2148" s="154" t="s">
        <v>26673</v>
      </c>
      <c r="T2148" s="154" t="s">
        <v>26674</v>
      </c>
      <c r="U2148" s="154" t="s">
        <v>26675</v>
      </c>
      <c r="V2148" s="154" t="s">
        <v>26676</v>
      </c>
      <c r="AC2148" s="154" t="s">
        <v>14746</v>
      </c>
    </row>
    <row r="2149" spans="1:32">
      <c r="A2149" s="154" t="s">
        <v>11667</v>
      </c>
      <c r="C2149" s="154" t="s">
        <v>11666</v>
      </c>
      <c r="D2149" s="154" t="s">
        <v>11668</v>
      </c>
      <c r="E2149" s="154" t="s">
        <v>14934</v>
      </c>
      <c r="F2149" s="154" t="s">
        <v>16888</v>
      </c>
      <c r="H2149" s="154" t="s">
        <v>11669</v>
      </c>
      <c r="N2149" s="154" t="s">
        <v>14803</v>
      </c>
      <c r="O2149" s="154" t="s">
        <v>14804</v>
      </c>
      <c r="P2149" s="154" t="s">
        <v>14740</v>
      </c>
      <c r="Q2149" s="154" t="s">
        <v>11666</v>
      </c>
      <c r="R2149" s="154">
        <v>0</v>
      </c>
      <c r="S2149" s="154">
        <v>0</v>
      </c>
      <c r="T2149" s="154" t="s">
        <v>14797</v>
      </c>
      <c r="U2149" s="154">
        <v>2301893151</v>
      </c>
      <c r="V2149" s="154" t="s">
        <v>11666</v>
      </c>
      <c r="Z2149" s="154" t="s">
        <v>14745</v>
      </c>
      <c r="AC2149" s="154" t="s">
        <v>14746</v>
      </c>
      <c r="AD2149" s="154">
        <v>463377812432000</v>
      </c>
      <c r="AE2149" s="154" t="s">
        <v>14747</v>
      </c>
      <c r="AF2149" s="154" t="s">
        <v>14748</v>
      </c>
    </row>
    <row r="2150" spans="1:32">
      <c r="A2150" s="154" t="s">
        <v>18339</v>
      </c>
      <c r="C2150" s="154" t="s">
        <v>26677</v>
      </c>
      <c r="D2150" s="154" t="s">
        <v>26679</v>
      </c>
      <c r="E2150" s="154" t="s">
        <v>14324</v>
      </c>
      <c r="F2150" s="154" t="s">
        <v>14575</v>
      </c>
      <c r="G2150" s="154" t="s">
        <v>26681</v>
      </c>
      <c r="H2150" s="154" t="s">
        <v>26678</v>
      </c>
      <c r="N2150" s="154" t="s">
        <v>15434</v>
      </c>
      <c r="O2150" s="154" t="s">
        <v>14804</v>
      </c>
      <c r="P2150" s="154" t="s">
        <v>14740</v>
      </c>
      <c r="Q2150" s="154" t="s">
        <v>19771</v>
      </c>
      <c r="R2150" s="154" t="s">
        <v>1453</v>
      </c>
      <c r="S2150" s="154" t="s">
        <v>1453</v>
      </c>
      <c r="T2150" s="154" t="s">
        <v>14862</v>
      </c>
      <c r="U2150" s="154">
        <v>2181870615</v>
      </c>
      <c r="V2150" s="154" t="s">
        <v>26680</v>
      </c>
      <c r="Z2150" s="154" t="s">
        <v>14745</v>
      </c>
      <c r="AC2150" s="154" t="s">
        <v>14746</v>
      </c>
      <c r="AE2150" s="154" t="s">
        <v>14747</v>
      </c>
      <c r="AF2150" s="154" t="s">
        <v>14748</v>
      </c>
    </row>
    <row r="2151" spans="1:32">
      <c r="A2151" s="154" t="s">
        <v>2678</v>
      </c>
      <c r="C2151" s="154" t="s">
        <v>2677</v>
      </c>
      <c r="D2151" s="154" t="s">
        <v>2679</v>
      </c>
      <c r="E2151" s="154" t="s">
        <v>14934</v>
      </c>
      <c r="G2151" s="154" t="s">
        <v>14606</v>
      </c>
      <c r="H2151" s="154" t="s">
        <v>2680</v>
      </c>
      <c r="J2151" s="154" t="s">
        <v>2681</v>
      </c>
      <c r="N2151" s="154" t="s">
        <v>26682</v>
      </c>
      <c r="P2151" s="154" t="s">
        <v>14740</v>
      </c>
      <c r="Q2151" s="154" t="s">
        <v>16060</v>
      </c>
      <c r="AC2151" s="154" t="s">
        <v>14746</v>
      </c>
    </row>
    <row r="2152" spans="1:32">
      <c r="A2152" s="154" t="s">
        <v>2253</v>
      </c>
      <c r="C2152" s="154" t="s">
        <v>2252</v>
      </c>
      <c r="D2152" s="154" t="s">
        <v>2254</v>
      </c>
      <c r="E2152" s="154" t="s">
        <v>6</v>
      </c>
      <c r="G2152" s="154" t="s">
        <v>14606</v>
      </c>
      <c r="H2152" s="154" t="s">
        <v>2255</v>
      </c>
      <c r="J2152" s="154" t="s">
        <v>2256</v>
      </c>
      <c r="M2152" s="154" t="s">
        <v>26683</v>
      </c>
      <c r="AC2152" s="154" t="s">
        <v>14746</v>
      </c>
    </row>
    <row r="2153" spans="1:32">
      <c r="A2153" s="154" t="s">
        <v>4855</v>
      </c>
      <c r="C2153" s="154" t="s">
        <v>26684</v>
      </c>
      <c r="D2153" s="154" t="s">
        <v>4856</v>
      </c>
      <c r="E2153" s="154" t="s">
        <v>14466</v>
      </c>
      <c r="F2153" s="154" t="s">
        <v>14686</v>
      </c>
      <c r="G2153" s="154" t="s">
        <v>14606</v>
      </c>
      <c r="H2153" s="154" t="s">
        <v>4857</v>
      </c>
      <c r="L2153" s="154" t="s">
        <v>26685</v>
      </c>
      <c r="N2153" s="154" t="s">
        <v>24677</v>
      </c>
      <c r="P2153" s="154" t="s">
        <v>14740</v>
      </c>
      <c r="Q2153" s="154" t="s">
        <v>4276</v>
      </c>
      <c r="R2153" s="154" t="s">
        <v>26686</v>
      </c>
      <c r="S2153" s="154" t="s">
        <v>26686</v>
      </c>
      <c r="T2153" s="154" t="s">
        <v>14797</v>
      </c>
      <c r="U2153" s="154" t="s">
        <v>4276</v>
      </c>
      <c r="V2153" s="154">
        <v>7015096811</v>
      </c>
      <c r="Z2153" s="154" t="s">
        <v>14745</v>
      </c>
      <c r="AC2153" s="154" t="s">
        <v>14746</v>
      </c>
      <c r="AE2153" s="154" t="s">
        <v>15226</v>
      </c>
      <c r="AF2153" s="154" t="s">
        <v>14748</v>
      </c>
    </row>
    <row r="2154" spans="1:32">
      <c r="A2154" s="154" t="s">
        <v>16772</v>
      </c>
      <c r="C2154" s="154" t="s">
        <v>16773</v>
      </c>
      <c r="D2154" s="154" t="s">
        <v>16774</v>
      </c>
      <c r="E2154" s="154" t="s">
        <v>14934</v>
      </c>
      <c r="F2154" s="154" t="s">
        <v>14695</v>
      </c>
      <c r="G2154" s="154" t="s">
        <v>16775</v>
      </c>
      <c r="H2154" s="154" t="s">
        <v>16776</v>
      </c>
      <c r="I2154" s="154" t="s">
        <v>16777</v>
      </c>
      <c r="J2154" s="154" t="s">
        <v>1453</v>
      </c>
      <c r="K2154" s="154" t="s">
        <v>16777</v>
      </c>
      <c r="N2154" s="154" t="s">
        <v>15021</v>
      </c>
      <c r="O2154" s="154" t="s">
        <v>14794</v>
      </c>
      <c r="P2154" s="154" t="s">
        <v>14740</v>
      </c>
      <c r="Q2154" s="154" t="s">
        <v>16778</v>
      </c>
      <c r="R2154" s="154" t="s">
        <v>1453</v>
      </c>
      <c r="S2154" s="154" t="s">
        <v>1453</v>
      </c>
      <c r="T2154" s="154" t="s">
        <v>14797</v>
      </c>
      <c r="U2154" s="154">
        <v>4789876999</v>
      </c>
      <c r="V2154" s="154" t="s">
        <v>16780</v>
      </c>
      <c r="W2154" s="154" t="s">
        <v>1453</v>
      </c>
      <c r="X2154" s="154" t="s">
        <v>1453</v>
      </c>
      <c r="Z2154" s="154" t="s">
        <v>14745</v>
      </c>
      <c r="AC2154" s="154" t="s">
        <v>14746</v>
      </c>
      <c r="AD2154" s="154" t="s">
        <v>16781</v>
      </c>
      <c r="AE2154" s="154" t="s">
        <v>14747</v>
      </c>
      <c r="AF2154" s="154" t="s">
        <v>14748</v>
      </c>
    </row>
    <row r="2155" spans="1:32">
      <c r="A2155" s="154" t="s">
        <v>8166</v>
      </c>
      <c r="C2155" s="154" t="s">
        <v>26687</v>
      </c>
      <c r="D2155" s="154" t="s">
        <v>8167</v>
      </c>
      <c r="E2155" s="154" t="s">
        <v>14324</v>
      </c>
      <c r="F2155" s="154" t="s">
        <v>14401</v>
      </c>
      <c r="H2155" s="154" t="s">
        <v>8168</v>
      </c>
      <c r="I2155" s="154" t="s">
        <v>8169</v>
      </c>
      <c r="J2155" s="154" t="s">
        <v>8170</v>
      </c>
      <c r="K2155" s="154" t="s">
        <v>8169</v>
      </c>
      <c r="N2155" s="154" t="s">
        <v>14848</v>
      </c>
      <c r="O2155" s="154" t="s">
        <v>14804</v>
      </c>
      <c r="P2155" s="154" t="s">
        <v>14795</v>
      </c>
      <c r="Q2155" s="154" t="s">
        <v>26688</v>
      </c>
      <c r="R2155" s="154">
        <v>0</v>
      </c>
      <c r="S2155" s="154" t="s">
        <v>26689</v>
      </c>
      <c r="T2155" s="154" t="s">
        <v>14797</v>
      </c>
      <c r="U2155" s="154">
        <v>6450909198</v>
      </c>
      <c r="V2155" s="154" t="s">
        <v>8165</v>
      </c>
      <c r="W2155" s="154">
        <v>0</v>
      </c>
      <c r="X2155" s="154">
        <v>0</v>
      </c>
      <c r="Z2155" s="154" t="s">
        <v>14745</v>
      </c>
      <c r="AC2155" s="154" t="s">
        <v>14746</v>
      </c>
      <c r="AD2155" s="154" t="s">
        <v>26690</v>
      </c>
      <c r="AE2155" s="154" t="s">
        <v>14746</v>
      </c>
      <c r="AF2155" s="154" t="s">
        <v>16903</v>
      </c>
    </row>
    <row r="2156" spans="1:32">
      <c r="A2156" s="154" t="s">
        <v>1071</v>
      </c>
      <c r="C2156" s="154" t="s">
        <v>1070</v>
      </c>
      <c r="D2156" s="154" t="s">
        <v>1072</v>
      </c>
      <c r="E2156" s="154" t="s">
        <v>6</v>
      </c>
      <c r="G2156" s="154" t="s">
        <v>14606</v>
      </c>
      <c r="H2156" s="154">
        <v>8448621</v>
      </c>
      <c r="J2156" s="154">
        <v>8448621</v>
      </c>
      <c r="N2156" s="154" t="s">
        <v>15926</v>
      </c>
      <c r="P2156" s="154" t="s">
        <v>14740</v>
      </c>
      <c r="T2156" s="154" t="s">
        <v>6</v>
      </c>
      <c r="U2156" s="154" t="s">
        <v>6</v>
      </c>
      <c r="V2156" s="154" t="s">
        <v>6</v>
      </c>
      <c r="AC2156" s="154" t="s">
        <v>14746</v>
      </c>
    </row>
    <row r="2157" spans="1:32">
      <c r="A2157" s="154" t="s">
        <v>18340</v>
      </c>
      <c r="C2157" s="154" t="s">
        <v>11327</v>
      </c>
      <c r="D2157" s="154" t="s">
        <v>11329</v>
      </c>
      <c r="E2157" s="154" t="s">
        <v>14934</v>
      </c>
      <c r="F2157" s="154" t="s">
        <v>14695</v>
      </c>
      <c r="G2157" s="154" t="s">
        <v>15175</v>
      </c>
      <c r="H2157" s="154" t="s">
        <v>11330</v>
      </c>
      <c r="N2157" s="154" t="s">
        <v>15177</v>
      </c>
      <c r="O2157" s="154" t="s">
        <v>14988</v>
      </c>
      <c r="P2157" s="154" t="s">
        <v>14740</v>
      </c>
      <c r="Q2157" s="154" t="s">
        <v>26691</v>
      </c>
      <c r="R2157" s="154">
        <v>0</v>
      </c>
      <c r="S2157" s="154">
        <v>0</v>
      </c>
      <c r="T2157" s="154" t="s">
        <v>14850</v>
      </c>
      <c r="U2157" s="154">
        <v>109301008000501</v>
      </c>
      <c r="V2157" s="154" t="s">
        <v>26692</v>
      </c>
      <c r="Z2157" s="154" t="s">
        <v>14745</v>
      </c>
      <c r="AC2157" s="154" t="s">
        <v>14746</v>
      </c>
      <c r="AE2157" s="154" t="s">
        <v>14747</v>
      </c>
      <c r="AF2157" s="154" t="s">
        <v>14748</v>
      </c>
    </row>
    <row r="2158" spans="1:32">
      <c r="A2158" s="154" t="s">
        <v>15173</v>
      </c>
      <c r="C2158" s="154" t="s">
        <v>11327</v>
      </c>
      <c r="D2158" s="154" t="s">
        <v>15174</v>
      </c>
      <c r="E2158" s="154" t="s">
        <v>14934</v>
      </c>
      <c r="F2158" s="154" t="s">
        <v>14695</v>
      </c>
      <c r="G2158" s="154" t="s">
        <v>15175</v>
      </c>
      <c r="H2158" s="154" t="s">
        <v>15176</v>
      </c>
      <c r="N2158" s="154" t="s">
        <v>15177</v>
      </c>
      <c r="O2158" s="154" t="s">
        <v>14988</v>
      </c>
      <c r="P2158" s="154" t="s">
        <v>14740</v>
      </c>
      <c r="Q2158" s="154" t="s">
        <v>11327</v>
      </c>
      <c r="R2158" s="154" t="s">
        <v>1453</v>
      </c>
      <c r="S2158" s="154" t="s">
        <v>1453</v>
      </c>
      <c r="T2158" s="154" t="s">
        <v>14900</v>
      </c>
      <c r="U2158" s="154">
        <v>109301032460503</v>
      </c>
      <c r="V2158" s="154" t="s">
        <v>11327</v>
      </c>
      <c r="Z2158" s="154" t="s">
        <v>14745</v>
      </c>
      <c r="AC2158" s="154" t="s">
        <v>14746</v>
      </c>
      <c r="AE2158" s="154" t="s">
        <v>14747</v>
      </c>
      <c r="AF2158" s="154" t="s">
        <v>14748</v>
      </c>
    </row>
    <row r="2159" spans="1:32">
      <c r="A2159" s="154" t="s">
        <v>15179</v>
      </c>
      <c r="C2159" s="154" t="s">
        <v>14826</v>
      </c>
      <c r="D2159" s="154" t="s">
        <v>15180</v>
      </c>
      <c r="E2159" s="154" t="s">
        <v>14934</v>
      </c>
      <c r="F2159" s="154" t="s">
        <v>14935</v>
      </c>
      <c r="G2159" s="154" t="s">
        <v>15181</v>
      </c>
      <c r="H2159" s="154" t="s">
        <v>14825</v>
      </c>
      <c r="N2159" s="154" t="s">
        <v>14819</v>
      </c>
      <c r="O2159" s="154" t="s">
        <v>15182</v>
      </c>
      <c r="P2159" s="154" t="s">
        <v>14740</v>
      </c>
      <c r="Q2159" s="154" t="s">
        <v>15183</v>
      </c>
      <c r="R2159" s="154" t="s">
        <v>1453</v>
      </c>
      <c r="S2159" s="154" t="s">
        <v>1453</v>
      </c>
      <c r="T2159" s="154" t="s">
        <v>14900</v>
      </c>
      <c r="U2159" s="154" t="s">
        <v>15184</v>
      </c>
      <c r="V2159" s="154" t="s">
        <v>14826</v>
      </c>
      <c r="Z2159" s="154" t="s">
        <v>14745</v>
      </c>
      <c r="AC2159" s="154" t="s">
        <v>14746</v>
      </c>
      <c r="AE2159" s="154" t="s">
        <v>14747</v>
      </c>
      <c r="AF2159" s="154" t="s">
        <v>14748</v>
      </c>
    </row>
    <row r="2160" spans="1:32">
      <c r="A2160" s="154" t="s">
        <v>11572</v>
      </c>
      <c r="C2160" s="154" t="s">
        <v>11571</v>
      </c>
      <c r="D2160" s="154" t="s">
        <v>11573</v>
      </c>
      <c r="E2160" s="154" t="s">
        <v>14324</v>
      </c>
      <c r="F2160" s="154" t="s">
        <v>15378</v>
      </c>
      <c r="G2160" s="154" t="s">
        <v>26695</v>
      </c>
      <c r="H2160" s="154" t="s">
        <v>11574</v>
      </c>
      <c r="N2160" s="154" t="s">
        <v>18682</v>
      </c>
      <c r="O2160" s="154" t="s">
        <v>18683</v>
      </c>
      <c r="P2160" s="154" t="s">
        <v>14740</v>
      </c>
      <c r="Q2160" s="154" t="s">
        <v>26693</v>
      </c>
      <c r="R2160" s="154">
        <v>0</v>
      </c>
      <c r="S2160" s="154">
        <v>0</v>
      </c>
      <c r="T2160" s="154" t="s">
        <v>14785</v>
      </c>
      <c r="U2160" s="154">
        <v>1210005280742</v>
      </c>
      <c r="V2160" s="154" t="s">
        <v>26694</v>
      </c>
      <c r="Z2160" s="154" t="s">
        <v>14745</v>
      </c>
      <c r="AC2160" s="154" t="s">
        <v>14746</v>
      </c>
      <c r="AE2160" s="154" t="s">
        <v>14747</v>
      </c>
      <c r="AF2160" s="154" t="s">
        <v>14748</v>
      </c>
    </row>
    <row r="2161" spans="1:32">
      <c r="A2161" s="154" t="s">
        <v>18341</v>
      </c>
      <c r="C2161" s="154" t="s">
        <v>26696</v>
      </c>
      <c r="D2161" s="154" t="s">
        <v>26698</v>
      </c>
      <c r="E2161" s="154" t="s">
        <v>26701</v>
      </c>
      <c r="F2161" s="154" t="s">
        <v>18895</v>
      </c>
      <c r="G2161" s="154" t="s">
        <v>26696</v>
      </c>
      <c r="H2161" s="154" t="s">
        <v>26697</v>
      </c>
      <c r="I2161" s="154" t="s">
        <v>1453</v>
      </c>
      <c r="J2161" s="154" t="s">
        <v>1453</v>
      </c>
      <c r="K2161" s="154" t="s">
        <v>1453</v>
      </c>
      <c r="N2161" s="154" t="s">
        <v>14812</v>
      </c>
      <c r="O2161" s="154" t="s">
        <v>14804</v>
      </c>
      <c r="P2161" s="154" t="s">
        <v>14795</v>
      </c>
      <c r="Q2161" s="154" t="s">
        <v>26699</v>
      </c>
      <c r="R2161" s="154" t="s">
        <v>1453</v>
      </c>
      <c r="S2161" s="154" t="s">
        <v>1453</v>
      </c>
      <c r="T2161" s="154" t="s">
        <v>14797</v>
      </c>
      <c r="U2161" s="154">
        <v>2771555791</v>
      </c>
      <c r="V2161" s="154" t="s">
        <v>26700</v>
      </c>
      <c r="W2161" s="154" t="s">
        <v>1453</v>
      </c>
      <c r="X2161" s="154" t="s">
        <v>1453</v>
      </c>
      <c r="Y2161" s="154" t="s">
        <v>1453</v>
      </c>
      <c r="Z2161" s="154" t="s">
        <v>14745</v>
      </c>
      <c r="AB2161" s="154" t="s">
        <v>1453</v>
      </c>
      <c r="AC2161" s="154" t="s">
        <v>14746</v>
      </c>
      <c r="AE2161" s="154" t="s">
        <v>14747</v>
      </c>
      <c r="AF2161" s="154" t="s">
        <v>14748</v>
      </c>
    </row>
    <row r="2162" spans="1:32">
      <c r="A2162" s="154" t="s">
        <v>18342</v>
      </c>
      <c r="C2162" s="154" t="s">
        <v>26702</v>
      </c>
      <c r="D2162" s="154" t="s">
        <v>26703</v>
      </c>
      <c r="E2162" s="154" t="s">
        <v>14934</v>
      </c>
      <c r="F2162" s="154" t="s">
        <v>14432</v>
      </c>
      <c r="G2162" s="154" t="s">
        <v>26706</v>
      </c>
      <c r="H2162" s="154">
        <v>85275365401</v>
      </c>
      <c r="N2162" s="154" t="s">
        <v>14987</v>
      </c>
      <c r="O2162" s="154" t="s">
        <v>14988</v>
      </c>
      <c r="P2162" s="154" t="s">
        <v>14740</v>
      </c>
      <c r="Q2162" s="154" t="s">
        <v>26704</v>
      </c>
      <c r="R2162" s="154">
        <v>0</v>
      </c>
      <c r="S2162" s="154">
        <v>0</v>
      </c>
      <c r="T2162" s="154" t="s">
        <v>14797</v>
      </c>
      <c r="U2162" s="154">
        <v>520019511</v>
      </c>
      <c r="V2162" s="154" t="s">
        <v>26705</v>
      </c>
      <c r="Z2162" s="154" t="s">
        <v>14745</v>
      </c>
      <c r="AC2162" s="154" t="s">
        <v>14746</v>
      </c>
      <c r="AE2162" s="154" t="s">
        <v>14747</v>
      </c>
      <c r="AF2162" s="154" t="s">
        <v>14748</v>
      </c>
    </row>
    <row r="2163" spans="1:32">
      <c r="A2163" s="154" t="s">
        <v>846</v>
      </c>
      <c r="C2163" s="154" t="s">
        <v>845</v>
      </c>
      <c r="D2163" s="154" t="s">
        <v>26707</v>
      </c>
      <c r="E2163" s="154" t="s">
        <v>6</v>
      </c>
      <c r="G2163" s="154" t="s">
        <v>14606</v>
      </c>
      <c r="M2163" s="154" t="s">
        <v>6</v>
      </c>
      <c r="N2163" s="154" t="s">
        <v>15792</v>
      </c>
      <c r="P2163" s="154" t="s">
        <v>14740</v>
      </c>
      <c r="T2163" s="154" t="s">
        <v>6</v>
      </c>
      <c r="U2163" s="154" t="s">
        <v>6</v>
      </c>
      <c r="V2163" s="154" t="s">
        <v>6</v>
      </c>
      <c r="AC2163" s="154" t="s">
        <v>14746</v>
      </c>
    </row>
    <row r="2164" spans="1:32">
      <c r="A2164" s="154" t="s">
        <v>18343</v>
      </c>
      <c r="C2164" s="154" t="s">
        <v>26708</v>
      </c>
      <c r="D2164" s="154" t="s">
        <v>26709</v>
      </c>
      <c r="E2164" s="154" t="s">
        <v>16141</v>
      </c>
      <c r="F2164" s="154" t="s">
        <v>16523</v>
      </c>
      <c r="G2164" s="154" t="s">
        <v>26712</v>
      </c>
      <c r="H2164" s="154">
        <v>8115438200</v>
      </c>
      <c r="I2164" s="154" t="s">
        <v>1453</v>
      </c>
      <c r="J2164" s="154" t="s">
        <v>1453</v>
      </c>
      <c r="K2164" s="154" t="s">
        <v>1453</v>
      </c>
      <c r="N2164" s="154" t="s">
        <v>19260</v>
      </c>
      <c r="O2164" s="154" t="s">
        <v>16231</v>
      </c>
      <c r="P2164" s="154" t="s">
        <v>14740</v>
      </c>
      <c r="Q2164" s="154" t="s">
        <v>26710</v>
      </c>
      <c r="R2164" s="154" t="s">
        <v>1453</v>
      </c>
      <c r="S2164" s="154" t="s">
        <v>1453</v>
      </c>
      <c r="T2164" s="154" t="s">
        <v>1453</v>
      </c>
      <c r="U2164" s="154" t="s">
        <v>1453</v>
      </c>
      <c r="V2164" s="154" t="s">
        <v>1453</v>
      </c>
      <c r="W2164" s="154" t="s">
        <v>1453</v>
      </c>
      <c r="X2164" s="154" t="s">
        <v>1453</v>
      </c>
      <c r="Y2164" s="154" t="s">
        <v>1453</v>
      </c>
      <c r="Z2164" s="154" t="s">
        <v>14745</v>
      </c>
      <c r="AA2164" s="154" t="s">
        <v>1453</v>
      </c>
      <c r="AB2164" s="154" t="s">
        <v>1453</v>
      </c>
      <c r="AC2164" s="154" t="s">
        <v>14746</v>
      </c>
      <c r="AD2164" s="154" t="s">
        <v>26711</v>
      </c>
      <c r="AE2164" s="154" t="s">
        <v>14755</v>
      </c>
      <c r="AF2164" s="154" t="s">
        <v>14748</v>
      </c>
    </row>
    <row r="2165" spans="1:32">
      <c r="A2165" s="154" t="s">
        <v>849</v>
      </c>
      <c r="C2165" s="154" t="s">
        <v>26713</v>
      </c>
      <c r="D2165" s="154" t="s">
        <v>850</v>
      </c>
      <c r="E2165" s="154" t="s">
        <v>16255</v>
      </c>
      <c r="F2165" s="154" t="s">
        <v>17153</v>
      </c>
      <c r="G2165" s="154" t="s">
        <v>14606</v>
      </c>
      <c r="H2165" s="154" t="s">
        <v>851</v>
      </c>
      <c r="I2165" s="154" t="s">
        <v>852</v>
      </c>
      <c r="J2165" s="154" t="s">
        <v>853</v>
      </c>
      <c r="K2165" s="154" t="s">
        <v>852</v>
      </c>
      <c r="L2165" s="154" t="s">
        <v>26714</v>
      </c>
      <c r="N2165" s="154" t="s">
        <v>15792</v>
      </c>
      <c r="P2165" s="154" t="s">
        <v>14740</v>
      </c>
      <c r="Q2165" s="154" t="s">
        <v>26715</v>
      </c>
      <c r="T2165" s="154" t="s">
        <v>14742</v>
      </c>
      <c r="U2165" s="154" t="s">
        <v>26716</v>
      </c>
      <c r="V2165" s="154" t="s">
        <v>26717</v>
      </c>
      <c r="AC2165" s="154" t="s">
        <v>15226</v>
      </c>
    </row>
    <row r="2166" spans="1:32">
      <c r="A2166" s="154" t="s">
        <v>3955</v>
      </c>
      <c r="C2166" s="154" t="s">
        <v>26718</v>
      </c>
      <c r="D2166" s="154" t="s">
        <v>3956</v>
      </c>
      <c r="E2166" s="154" t="s">
        <v>14324</v>
      </c>
      <c r="G2166" s="154" t="s">
        <v>14606</v>
      </c>
      <c r="H2166" s="154" t="s">
        <v>3957</v>
      </c>
      <c r="J2166" s="154" t="s">
        <v>3957</v>
      </c>
      <c r="L2166" s="154" t="s">
        <v>26719</v>
      </c>
      <c r="N2166" s="154" t="s">
        <v>13631</v>
      </c>
      <c r="P2166" s="154" t="s">
        <v>14740</v>
      </c>
      <c r="Q2166" s="154" t="s">
        <v>26720</v>
      </c>
      <c r="T2166" s="154" t="s">
        <v>26721</v>
      </c>
      <c r="U2166" s="154">
        <v>6610395871</v>
      </c>
      <c r="V2166" s="154" t="s">
        <v>26722</v>
      </c>
      <c r="Z2166" s="154" t="s">
        <v>14745</v>
      </c>
      <c r="AC2166" s="154" t="s">
        <v>14746</v>
      </c>
    </row>
    <row r="2167" spans="1:32">
      <c r="A2167" s="154" t="s">
        <v>7324</v>
      </c>
      <c r="C2167" s="154" t="s">
        <v>26723</v>
      </c>
      <c r="D2167" s="154" t="s">
        <v>26724</v>
      </c>
      <c r="E2167" s="154" t="s">
        <v>15392</v>
      </c>
      <c r="F2167" s="154" t="s">
        <v>14401</v>
      </c>
      <c r="H2167" s="154" t="s">
        <v>7326</v>
      </c>
      <c r="J2167" s="154" t="s">
        <v>7327</v>
      </c>
      <c r="N2167" s="154" t="s">
        <v>15434</v>
      </c>
      <c r="O2167" s="154" t="s">
        <v>14804</v>
      </c>
      <c r="P2167" s="154" t="s">
        <v>14740</v>
      </c>
      <c r="Q2167" s="154" t="s">
        <v>26725</v>
      </c>
      <c r="R2167" s="154">
        <v>0</v>
      </c>
      <c r="S2167" s="154">
        <v>0</v>
      </c>
      <c r="T2167" s="154" t="s">
        <v>26726</v>
      </c>
      <c r="U2167" s="154">
        <v>157733620</v>
      </c>
      <c r="V2167" s="154" t="s">
        <v>26727</v>
      </c>
      <c r="Z2167" s="154" t="s">
        <v>14745</v>
      </c>
      <c r="AC2167" s="154" t="s">
        <v>14746</v>
      </c>
      <c r="AE2167" s="154" t="s">
        <v>15226</v>
      </c>
      <c r="AF2167" s="154" t="s">
        <v>14748</v>
      </c>
    </row>
    <row r="2168" spans="1:32">
      <c r="A2168" s="154" t="s">
        <v>3523</v>
      </c>
      <c r="C2168" s="154" t="s">
        <v>26728</v>
      </c>
      <c r="D2168" s="154" t="s">
        <v>3524</v>
      </c>
      <c r="E2168" s="154" t="s">
        <v>14324</v>
      </c>
      <c r="G2168" s="154" t="s">
        <v>14606</v>
      </c>
      <c r="H2168" s="154" t="s">
        <v>3525</v>
      </c>
      <c r="I2168" s="154" t="s">
        <v>3526</v>
      </c>
      <c r="J2168" s="154" t="s">
        <v>3527</v>
      </c>
      <c r="K2168" s="154" t="s">
        <v>3526</v>
      </c>
      <c r="L2168" s="154" t="s">
        <v>26729</v>
      </c>
      <c r="N2168" s="154" t="s">
        <v>109</v>
      </c>
      <c r="P2168" s="154" t="s">
        <v>14740</v>
      </c>
      <c r="Q2168" s="154" t="s">
        <v>26730</v>
      </c>
      <c r="T2168" s="154" t="s">
        <v>26731</v>
      </c>
      <c r="U2168" s="154" t="s">
        <v>26732</v>
      </c>
      <c r="V2168" s="154" t="s">
        <v>3522</v>
      </c>
      <c r="Z2168" s="154" t="s">
        <v>14745</v>
      </c>
      <c r="AC2168" s="154" t="s">
        <v>14746</v>
      </c>
    </row>
    <row r="2169" spans="1:32">
      <c r="A2169" s="154" t="s">
        <v>8272</v>
      </c>
      <c r="C2169" s="154" t="s">
        <v>26733</v>
      </c>
      <c r="D2169" s="154" t="s">
        <v>8273</v>
      </c>
      <c r="E2169" s="154" t="s">
        <v>14276</v>
      </c>
      <c r="F2169" s="154" t="s">
        <v>14403</v>
      </c>
      <c r="H2169" s="154">
        <v>6604409</v>
      </c>
      <c r="I2169" s="154" t="s">
        <v>8274</v>
      </c>
      <c r="J2169" s="154" t="s">
        <v>8275</v>
      </c>
      <c r="K2169" s="154" t="s">
        <v>8274</v>
      </c>
      <c r="N2169" s="154" t="s">
        <v>14812</v>
      </c>
      <c r="O2169" s="154" t="s">
        <v>14804</v>
      </c>
      <c r="P2169" s="154" t="s">
        <v>14740</v>
      </c>
      <c r="Q2169" s="154" t="s">
        <v>26734</v>
      </c>
      <c r="R2169" s="154">
        <v>0</v>
      </c>
      <c r="S2169" s="154">
        <v>0</v>
      </c>
      <c r="T2169" s="154" t="s">
        <v>26735</v>
      </c>
      <c r="U2169" s="154">
        <v>743020283</v>
      </c>
      <c r="V2169" s="154" t="s">
        <v>26736</v>
      </c>
      <c r="Z2169" s="154" t="s">
        <v>14745</v>
      </c>
      <c r="AC2169" s="154" t="s">
        <v>14746</v>
      </c>
      <c r="AE2169" s="154" t="s">
        <v>15226</v>
      </c>
      <c r="AF2169" s="154" t="s">
        <v>14748</v>
      </c>
    </row>
    <row r="2170" spans="1:32">
      <c r="A2170" s="154" t="s">
        <v>16782</v>
      </c>
      <c r="C2170" s="154" t="s">
        <v>16783</v>
      </c>
      <c r="D2170" s="154" t="s">
        <v>16784</v>
      </c>
      <c r="E2170" s="154" t="s">
        <v>14276</v>
      </c>
      <c r="F2170" s="154" t="s">
        <v>16354</v>
      </c>
      <c r="G2170" s="154" t="s">
        <v>16785</v>
      </c>
      <c r="H2170" s="154" t="s">
        <v>16786</v>
      </c>
      <c r="N2170" s="154" t="s">
        <v>14848</v>
      </c>
      <c r="O2170" s="154" t="s">
        <v>14804</v>
      </c>
      <c r="P2170" s="154" t="s">
        <v>16488</v>
      </c>
      <c r="Q2170" s="154" t="s">
        <v>1453</v>
      </c>
      <c r="R2170" s="154" t="s">
        <v>1453</v>
      </c>
      <c r="S2170" s="154" t="s">
        <v>1453</v>
      </c>
      <c r="T2170" s="154" t="s">
        <v>14797</v>
      </c>
      <c r="U2170" s="154">
        <v>2293026955</v>
      </c>
      <c r="V2170" s="154" t="s">
        <v>16788</v>
      </c>
      <c r="Z2170" s="154" t="s">
        <v>14745</v>
      </c>
      <c r="AC2170" s="154" t="s">
        <v>14746</v>
      </c>
      <c r="AD2170" s="154">
        <v>316939446013000</v>
      </c>
      <c r="AE2170" s="154" t="s">
        <v>14747</v>
      </c>
      <c r="AF2170" s="154" t="s">
        <v>14748</v>
      </c>
    </row>
    <row r="2171" spans="1:32">
      <c r="A2171" s="154" t="s">
        <v>18344</v>
      </c>
      <c r="C2171" s="154" t="s">
        <v>26737</v>
      </c>
      <c r="D2171" s="154" t="s">
        <v>26739</v>
      </c>
      <c r="E2171" s="154" t="s">
        <v>15392</v>
      </c>
      <c r="F2171" s="154" t="s">
        <v>15378</v>
      </c>
      <c r="G2171" s="154" t="s">
        <v>26742</v>
      </c>
      <c r="H2171" s="154" t="s">
        <v>26738</v>
      </c>
      <c r="M2171" s="154" t="s">
        <v>26740</v>
      </c>
      <c r="N2171" s="154" t="s">
        <v>15434</v>
      </c>
      <c r="O2171" s="154" t="s">
        <v>14804</v>
      </c>
      <c r="P2171" s="154" t="s">
        <v>14740</v>
      </c>
      <c r="Q2171" s="154" t="s">
        <v>26741</v>
      </c>
      <c r="R2171" s="154">
        <v>0</v>
      </c>
      <c r="S2171" s="154">
        <v>0</v>
      </c>
      <c r="T2171" s="154" t="s">
        <v>14785</v>
      </c>
      <c r="U2171" s="154">
        <v>1230000022212</v>
      </c>
      <c r="V2171" s="154" t="s">
        <v>12936</v>
      </c>
      <c r="Z2171" s="154" t="s">
        <v>14745</v>
      </c>
      <c r="AC2171" s="154" t="s">
        <v>14746</v>
      </c>
      <c r="AD2171" s="154">
        <v>943716100036000</v>
      </c>
      <c r="AE2171" s="154" t="s">
        <v>14747</v>
      </c>
      <c r="AF2171" s="154" t="s">
        <v>14748</v>
      </c>
    </row>
    <row r="2172" spans="1:32">
      <c r="A2172" s="154" t="s">
        <v>18345</v>
      </c>
      <c r="C2172" s="154" t="s">
        <v>26743</v>
      </c>
      <c r="D2172" s="154" t="s">
        <v>26746</v>
      </c>
      <c r="E2172" s="154" t="s">
        <v>16255</v>
      </c>
      <c r="F2172" s="154" t="s">
        <v>26748</v>
      </c>
      <c r="G2172" s="154" t="s">
        <v>26750</v>
      </c>
      <c r="H2172" s="154" t="s">
        <v>26744</v>
      </c>
      <c r="I2172" s="154" t="s">
        <v>26745</v>
      </c>
      <c r="J2172" s="154" t="s">
        <v>26744</v>
      </c>
      <c r="K2172" s="154" t="s">
        <v>26745</v>
      </c>
      <c r="N2172" s="154" t="s">
        <v>14832</v>
      </c>
      <c r="O2172" s="154" t="s">
        <v>14833</v>
      </c>
      <c r="P2172" s="154" t="s">
        <v>14740</v>
      </c>
      <c r="Q2172" s="154" t="s">
        <v>26747</v>
      </c>
      <c r="R2172" s="154" t="s">
        <v>1453</v>
      </c>
      <c r="S2172" s="154" t="s">
        <v>1453</v>
      </c>
      <c r="T2172" s="154" t="s">
        <v>14785</v>
      </c>
      <c r="U2172" s="154">
        <v>1550005033009</v>
      </c>
      <c r="V2172" s="154" t="s">
        <v>26743</v>
      </c>
      <c r="W2172" s="154" t="s">
        <v>1453</v>
      </c>
      <c r="X2172" s="154">
        <v>1962</v>
      </c>
      <c r="Z2172" s="154" t="s">
        <v>14745</v>
      </c>
      <c r="AC2172" s="154" t="s">
        <v>14746</v>
      </c>
      <c r="AD2172" s="154" t="s">
        <v>26749</v>
      </c>
      <c r="AE2172" s="154" t="s">
        <v>14755</v>
      </c>
      <c r="AF2172" s="154" t="s">
        <v>14748</v>
      </c>
    </row>
    <row r="2173" spans="1:32">
      <c r="A2173" s="154" t="s">
        <v>4250</v>
      </c>
      <c r="C2173" s="154" t="s">
        <v>26751</v>
      </c>
      <c r="D2173" s="154" t="s">
        <v>4251</v>
      </c>
      <c r="E2173" s="154" t="s">
        <v>14934</v>
      </c>
      <c r="F2173" s="154" t="s">
        <v>14935</v>
      </c>
      <c r="G2173" s="154" t="s">
        <v>14606</v>
      </c>
      <c r="H2173" s="154">
        <v>85264668888</v>
      </c>
      <c r="I2173" s="154" t="s">
        <v>4252</v>
      </c>
      <c r="J2173" s="154">
        <v>85264668888</v>
      </c>
      <c r="K2173" s="154" t="s">
        <v>4252</v>
      </c>
      <c r="L2173" s="154" t="s">
        <v>26752</v>
      </c>
      <c r="N2173" s="154" t="s">
        <v>1628</v>
      </c>
      <c r="P2173" s="154" t="s">
        <v>21356</v>
      </c>
      <c r="Q2173" s="154" t="s">
        <v>26753</v>
      </c>
      <c r="T2173" s="154" t="s">
        <v>26754</v>
      </c>
      <c r="U2173" s="154">
        <v>1090005273859</v>
      </c>
      <c r="V2173" s="154" t="s">
        <v>26755</v>
      </c>
      <c r="W2173" s="154" t="s">
        <v>204</v>
      </c>
      <c r="X2173" s="154" t="s">
        <v>204</v>
      </c>
      <c r="Y2173" s="154" t="s">
        <v>204</v>
      </c>
      <c r="Z2173" s="154" t="s">
        <v>14745</v>
      </c>
      <c r="AA2173" s="154" t="s">
        <v>204</v>
      </c>
      <c r="AB2173" s="154" t="s">
        <v>204</v>
      </c>
      <c r="AC2173" s="154" t="s">
        <v>14746</v>
      </c>
    </row>
    <row r="2174" spans="1:32">
      <c r="A2174" s="154" t="s">
        <v>10292</v>
      </c>
      <c r="C2174" s="154" t="s">
        <v>10291</v>
      </c>
      <c r="D2174" s="154" t="s">
        <v>10293</v>
      </c>
      <c r="E2174" s="154" t="s">
        <v>14324</v>
      </c>
      <c r="F2174" s="154" t="s">
        <v>15378</v>
      </c>
      <c r="H2174" s="154" t="s">
        <v>10294</v>
      </c>
      <c r="N2174" s="154" t="s">
        <v>15249</v>
      </c>
      <c r="O2174" s="154" t="s">
        <v>14794</v>
      </c>
      <c r="P2174" s="154" t="s">
        <v>14740</v>
      </c>
      <c r="Q2174" s="154" t="s">
        <v>16790</v>
      </c>
      <c r="R2174" s="154">
        <v>0</v>
      </c>
      <c r="S2174" s="154">
        <v>0</v>
      </c>
      <c r="T2174" s="154" t="s">
        <v>16791</v>
      </c>
      <c r="U2174" s="154">
        <v>6330618769</v>
      </c>
      <c r="V2174" s="154" t="s">
        <v>14797</v>
      </c>
      <c r="Z2174" s="154" t="s">
        <v>14745</v>
      </c>
      <c r="AC2174" s="154" t="s">
        <v>14746</v>
      </c>
      <c r="AE2174" s="154" t="s">
        <v>14747</v>
      </c>
      <c r="AF2174" s="154" t="s">
        <v>14748</v>
      </c>
    </row>
    <row r="2175" spans="1:32">
      <c r="A2175" s="154" t="s">
        <v>5211</v>
      </c>
      <c r="C2175" s="154" t="s">
        <v>26756</v>
      </c>
      <c r="D2175" s="154" t="s">
        <v>5212</v>
      </c>
      <c r="E2175" s="154" t="s">
        <v>14704</v>
      </c>
      <c r="F2175" s="154" t="s">
        <v>15378</v>
      </c>
      <c r="H2175" s="154" t="s">
        <v>5213</v>
      </c>
      <c r="I2175" s="154" t="s">
        <v>5214</v>
      </c>
      <c r="J2175" s="154" t="s">
        <v>5215</v>
      </c>
      <c r="K2175" s="154" t="s">
        <v>5214</v>
      </c>
      <c r="N2175" s="154" t="s">
        <v>109</v>
      </c>
      <c r="P2175" s="154" t="s">
        <v>14740</v>
      </c>
      <c r="Q2175" s="154" t="s">
        <v>26757</v>
      </c>
      <c r="R2175" s="154">
        <v>0</v>
      </c>
      <c r="S2175" s="154">
        <v>0</v>
      </c>
      <c r="T2175" s="154" t="s">
        <v>26758</v>
      </c>
      <c r="U2175" s="154" t="s">
        <v>26759</v>
      </c>
      <c r="V2175" s="154">
        <v>770918800024916</v>
      </c>
      <c r="W2175" s="154">
        <v>20</v>
      </c>
      <c r="X2175" s="154">
        <v>1992</v>
      </c>
      <c r="Y2175" s="154">
        <v>65</v>
      </c>
      <c r="Z2175" s="154" t="s">
        <v>14745</v>
      </c>
      <c r="AB2175" s="154">
        <v>700</v>
      </c>
      <c r="AC2175" s="154" t="s">
        <v>14746</v>
      </c>
      <c r="AD2175" s="154" t="s">
        <v>26760</v>
      </c>
      <c r="AE2175" s="154" t="s">
        <v>14746</v>
      </c>
      <c r="AF2175" s="154" t="s">
        <v>26761</v>
      </c>
    </row>
    <row r="2176" spans="1:32">
      <c r="A2176" s="154" t="s">
        <v>18346</v>
      </c>
      <c r="C2176" s="154" t="s">
        <v>26762</v>
      </c>
      <c r="D2176" s="154" t="s">
        <v>26765</v>
      </c>
      <c r="E2176" s="154" t="s">
        <v>14934</v>
      </c>
      <c r="F2176" s="154" t="s">
        <v>14397</v>
      </c>
      <c r="G2176" s="154" t="s">
        <v>26768</v>
      </c>
      <c r="H2176" s="154" t="s">
        <v>26763</v>
      </c>
      <c r="I2176" s="154" t="s">
        <v>26764</v>
      </c>
      <c r="J2176" s="154" t="s">
        <v>1453</v>
      </c>
      <c r="K2176" s="154" t="s">
        <v>26764</v>
      </c>
      <c r="M2176" s="154" t="s">
        <v>1453</v>
      </c>
      <c r="N2176" s="154" t="s">
        <v>15942</v>
      </c>
      <c r="O2176" s="154" t="s">
        <v>14794</v>
      </c>
      <c r="P2176" s="154" t="s">
        <v>14795</v>
      </c>
      <c r="Q2176" s="154" t="s">
        <v>26766</v>
      </c>
      <c r="R2176" s="154" t="s">
        <v>1453</v>
      </c>
      <c r="S2176" s="154" t="s">
        <v>1453</v>
      </c>
      <c r="T2176" s="154" t="s">
        <v>20102</v>
      </c>
      <c r="U2176" s="154">
        <v>3939641820</v>
      </c>
      <c r="V2176" s="154" t="s">
        <v>26762</v>
      </c>
      <c r="W2176" s="154" t="s">
        <v>1453</v>
      </c>
      <c r="X2176" s="154" t="s">
        <v>1453</v>
      </c>
      <c r="Y2176" s="154" t="s">
        <v>1453</v>
      </c>
      <c r="Z2176" s="154" t="s">
        <v>14745</v>
      </c>
      <c r="AA2176" s="154" t="s">
        <v>1453</v>
      </c>
      <c r="AB2176" s="154" t="s">
        <v>1453</v>
      </c>
      <c r="AC2176" s="154" t="s">
        <v>14746</v>
      </c>
      <c r="AD2176" s="154" t="s">
        <v>26767</v>
      </c>
      <c r="AE2176" s="154" t="s">
        <v>14755</v>
      </c>
      <c r="AF2176" s="154" t="s">
        <v>14748</v>
      </c>
    </row>
    <row r="2177" spans="1:32">
      <c r="A2177" s="154" t="s">
        <v>4589</v>
      </c>
      <c r="C2177" s="154" t="s">
        <v>26769</v>
      </c>
      <c r="D2177" s="154" t="s">
        <v>4590</v>
      </c>
      <c r="E2177" s="154" t="s">
        <v>16255</v>
      </c>
      <c r="F2177" s="154" t="s">
        <v>16173</v>
      </c>
      <c r="G2177" s="154" t="s">
        <v>14606</v>
      </c>
      <c r="H2177" s="154" t="s">
        <v>4591</v>
      </c>
      <c r="I2177" s="154" t="s">
        <v>4592</v>
      </c>
      <c r="J2177" s="154" t="s">
        <v>4593</v>
      </c>
      <c r="K2177" s="154" t="s">
        <v>4592</v>
      </c>
      <c r="N2177" s="154" t="s">
        <v>1791</v>
      </c>
      <c r="P2177" s="154" t="s">
        <v>14740</v>
      </c>
      <c r="Q2177" s="154" t="s">
        <v>26770</v>
      </c>
      <c r="T2177" s="154" t="s">
        <v>26771</v>
      </c>
      <c r="U2177" s="154">
        <v>30114539</v>
      </c>
      <c r="V2177" s="154" t="s">
        <v>4588</v>
      </c>
      <c r="W2177" s="154">
        <v>1995</v>
      </c>
      <c r="X2177" s="154">
        <v>1992</v>
      </c>
      <c r="Z2177" s="154" t="s">
        <v>14745</v>
      </c>
      <c r="AB2177" s="154">
        <v>554</v>
      </c>
      <c r="AC2177" s="154" t="s">
        <v>14746</v>
      </c>
      <c r="AD2177" s="154" t="s">
        <v>26772</v>
      </c>
      <c r="AE2177" s="154" t="s">
        <v>14746</v>
      </c>
      <c r="AF2177" s="154" t="s">
        <v>26773</v>
      </c>
    </row>
    <row r="2178" spans="1:32">
      <c r="A2178" s="154" t="s">
        <v>16793</v>
      </c>
      <c r="C2178" s="154" t="s">
        <v>16794</v>
      </c>
      <c r="D2178" s="154" t="s">
        <v>16795</v>
      </c>
      <c r="E2178" s="154" t="s">
        <v>14396</v>
      </c>
      <c r="F2178" s="154" t="s">
        <v>14403</v>
      </c>
      <c r="G2178" s="154" t="s">
        <v>16796</v>
      </c>
      <c r="H2178" s="154">
        <v>81280000630</v>
      </c>
      <c r="I2178" s="154" t="s">
        <v>16798</v>
      </c>
      <c r="J2178" s="154" t="s">
        <v>16799</v>
      </c>
      <c r="K2178" s="154" t="s">
        <v>16798</v>
      </c>
      <c r="N2178" s="154" t="s">
        <v>14812</v>
      </c>
      <c r="O2178" s="154" t="s">
        <v>14804</v>
      </c>
      <c r="P2178" s="154" t="s">
        <v>14740</v>
      </c>
      <c r="Q2178" s="154" t="s">
        <v>16800</v>
      </c>
      <c r="R2178" s="154" t="s">
        <v>1453</v>
      </c>
      <c r="S2178" s="154" t="s">
        <v>1453</v>
      </c>
      <c r="T2178" s="154" t="s">
        <v>14797</v>
      </c>
      <c r="U2178" s="154">
        <v>4015089998</v>
      </c>
      <c r="V2178" s="154" t="s">
        <v>16802</v>
      </c>
      <c r="Z2178" s="154" t="s">
        <v>14745</v>
      </c>
      <c r="AC2178" s="154" t="s">
        <v>14746</v>
      </c>
      <c r="AD2178" s="154">
        <v>49573587041000</v>
      </c>
      <c r="AE2178" s="154" t="s">
        <v>14755</v>
      </c>
      <c r="AF2178" s="154" t="s">
        <v>14748</v>
      </c>
    </row>
    <row r="2179" spans="1:32">
      <c r="A2179" s="154" t="s">
        <v>9977</v>
      </c>
      <c r="C2179" s="154" t="s">
        <v>26774</v>
      </c>
      <c r="D2179" s="154" t="s">
        <v>9978</v>
      </c>
      <c r="E2179" s="154" t="s">
        <v>15392</v>
      </c>
      <c r="F2179" s="154" t="s">
        <v>14401</v>
      </c>
      <c r="G2179" s="154" t="s">
        <v>26777</v>
      </c>
      <c r="H2179" s="154" t="s">
        <v>9979</v>
      </c>
      <c r="I2179" s="154">
        <v>0</v>
      </c>
      <c r="J2179" s="154">
        <v>0</v>
      </c>
      <c r="K2179" s="154">
        <v>0</v>
      </c>
      <c r="M2179" s="154" t="s">
        <v>9978</v>
      </c>
      <c r="N2179" s="154" t="s">
        <v>14848</v>
      </c>
      <c r="O2179" s="154" t="s">
        <v>14804</v>
      </c>
      <c r="P2179" s="154" t="s">
        <v>14740</v>
      </c>
      <c r="Q2179" s="154" t="s">
        <v>22191</v>
      </c>
      <c r="R2179" s="154">
        <v>0</v>
      </c>
      <c r="S2179" s="154">
        <v>0</v>
      </c>
      <c r="T2179" s="154" t="s">
        <v>26775</v>
      </c>
      <c r="U2179" s="154" t="s">
        <v>9976</v>
      </c>
      <c r="V2179" s="154" t="s">
        <v>26776</v>
      </c>
      <c r="W2179" s="154">
        <v>0</v>
      </c>
      <c r="X2179" s="154">
        <v>0</v>
      </c>
      <c r="Y2179" s="154">
        <v>0</v>
      </c>
      <c r="Z2179" s="154" t="s">
        <v>14745</v>
      </c>
      <c r="AA2179" s="154">
        <v>0</v>
      </c>
      <c r="AB2179" s="154">
        <v>0</v>
      </c>
      <c r="AC2179" s="154" t="s">
        <v>14746</v>
      </c>
      <c r="AE2179" s="154" t="s">
        <v>15226</v>
      </c>
      <c r="AF2179" s="154" t="s">
        <v>14748</v>
      </c>
    </row>
    <row r="2180" spans="1:32">
      <c r="A2180" s="154" t="s">
        <v>3664</v>
      </c>
      <c r="C2180" s="154" t="s">
        <v>26778</v>
      </c>
      <c r="D2180" s="154" t="s">
        <v>3665</v>
      </c>
      <c r="E2180" s="154" t="s">
        <v>15392</v>
      </c>
      <c r="G2180" s="154" t="s">
        <v>14606</v>
      </c>
      <c r="H2180" s="154" t="s">
        <v>3666</v>
      </c>
      <c r="I2180" s="154" t="s">
        <v>3667</v>
      </c>
      <c r="J2180" s="154" t="s">
        <v>3668</v>
      </c>
      <c r="K2180" s="154" t="s">
        <v>3667</v>
      </c>
      <c r="L2180" s="154" t="s">
        <v>26779</v>
      </c>
      <c r="N2180" s="154" t="s">
        <v>109</v>
      </c>
      <c r="P2180" s="154" t="s">
        <v>14740</v>
      </c>
      <c r="Q2180" s="154" t="s">
        <v>15048</v>
      </c>
      <c r="T2180" s="154" t="s">
        <v>3663</v>
      </c>
      <c r="U2180" s="154" t="s">
        <v>26780</v>
      </c>
      <c r="V2180" s="154" t="s">
        <v>26781</v>
      </c>
      <c r="Z2180" s="154" t="s">
        <v>14745</v>
      </c>
      <c r="AC2180" s="154" t="s">
        <v>14746</v>
      </c>
    </row>
    <row r="2181" spans="1:32">
      <c r="A2181" s="154" t="s">
        <v>15779</v>
      </c>
      <c r="C2181" s="154" t="s">
        <v>15780</v>
      </c>
      <c r="D2181" s="154" t="s">
        <v>15781</v>
      </c>
      <c r="E2181" s="154" t="s">
        <v>15424</v>
      </c>
      <c r="F2181" s="154" t="s">
        <v>15782</v>
      </c>
      <c r="G2181" s="154" t="s">
        <v>15783</v>
      </c>
      <c r="H2181" s="154">
        <v>214713864</v>
      </c>
      <c r="I2181" s="154" t="s">
        <v>15785</v>
      </c>
      <c r="J2181" s="154">
        <v>214701610</v>
      </c>
      <c r="K2181" s="154" t="s">
        <v>15785</v>
      </c>
      <c r="N2181" s="154" t="s">
        <v>14803</v>
      </c>
      <c r="O2181" s="154" t="s">
        <v>14804</v>
      </c>
      <c r="P2181" s="154" t="s">
        <v>14740</v>
      </c>
      <c r="Q2181" s="154" t="s">
        <v>15787</v>
      </c>
      <c r="R2181" s="154" t="s">
        <v>1453</v>
      </c>
      <c r="S2181" s="154" t="s">
        <v>1453</v>
      </c>
      <c r="T2181" s="154" t="s">
        <v>1453</v>
      </c>
      <c r="U2181" s="154" t="s">
        <v>1453</v>
      </c>
      <c r="V2181" s="154" t="s">
        <v>1453</v>
      </c>
      <c r="W2181" s="154" t="s">
        <v>1453</v>
      </c>
      <c r="X2181" s="154" t="s">
        <v>1453</v>
      </c>
      <c r="Y2181" s="154" t="s">
        <v>1453</v>
      </c>
      <c r="Z2181" s="154" t="s">
        <v>14745</v>
      </c>
      <c r="AA2181" s="154" t="s">
        <v>1453</v>
      </c>
      <c r="AB2181" s="154" t="s">
        <v>1453</v>
      </c>
      <c r="AC2181" s="154" t="s">
        <v>14746</v>
      </c>
      <c r="AD2181" s="154" t="s">
        <v>15788</v>
      </c>
      <c r="AE2181" s="154" t="s">
        <v>14755</v>
      </c>
      <c r="AF2181" s="154" t="s">
        <v>14748</v>
      </c>
    </row>
    <row r="2182" spans="1:32">
      <c r="A2182" s="154" t="s">
        <v>18347</v>
      </c>
      <c r="C2182" s="154" t="s">
        <v>26782</v>
      </c>
      <c r="D2182" s="154" t="s">
        <v>8962</v>
      </c>
      <c r="E2182" s="154" t="s">
        <v>14934</v>
      </c>
      <c r="F2182" s="154" t="s">
        <v>14935</v>
      </c>
      <c r="G2182" s="154" t="s">
        <v>26788</v>
      </c>
      <c r="H2182" s="154" t="s">
        <v>8963</v>
      </c>
      <c r="I2182" s="154" t="s">
        <v>8964</v>
      </c>
      <c r="J2182" s="154" t="s">
        <v>8963</v>
      </c>
      <c r="K2182" s="154" t="s">
        <v>8964</v>
      </c>
      <c r="M2182" s="154" t="s">
        <v>26783</v>
      </c>
      <c r="N2182" s="154" t="s">
        <v>15771</v>
      </c>
      <c r="O2182" s="154" t="s">
        <v>14988</v>
      </c>
      <c r="P2182" s="154" t="s">
        <v>14740</v>
      </c>
      <c r="Q2182" s="154" t="s">
        <v>26784</v>
      </c>
      <c r="R2182" s="154" t="s">
        <v>26785</v>
      </c>
      <c r="S2182" s="154" t="s">
        <v>26784</v>
      </c>
      <c r="T2182" s="154" t="s">
        <v>19558</v>
      </c>
      <c r="U2182" s="154" t="s">
        <v>26786</v>
      </c>
      <c r="V2182" s="154" t="s">
        <v>8960</v>
      </c>
      <c r="W2182" s="154">
        <v>2008</v>
      </c>
      <c r="X2182" s="154">
        <v>2006</v>
      </c>
      <c r="Z2182" s="154" t="s">
        <v>14745</v>
      </c>
      <c r="AC2182" s="154" t="s">
        <v>14746</v>
      </c>
      <c r="AD2182" s="154" t="s">
        <v>26787</v>
      </c>
      <c r="AE2182" s="154" t="s">
        <v>14746</v>
      </c>
      <c r="AF2182" s="154" t="s">
        <v>16903</v>
      </c>
    </row>
    <row r="2183" spans="1:32">
      <c r="A2183" s="154" t="s">
        <v>8965</v>
      </c>
      <c r="C2183" s="154" t="s">
        <v>26782</v>
      </c>
      <c r="D2183" s="154" t="s">
        <v>8962</v>
      </c>
      <c r="E2183" s="154" t="s">
        <v>14934</v>
      </c>
      <c r="F2183" s="154" t="s">
        <v>14935</v>
      </c>
      <c r="G2183" s="154" t="s">
        <v>26788</v>
      </c>
      <c r="H2183" s="154" t="s">
        <v>8963</v>
      </c>
      <c r="I2183" s="154" t="s">
        <v>8964</v>
      </c>
      <c r="J2183" s="154" t="s">
        <v>8963</v>
      </c>
      <c r="K2183" s="154" t="s">
        <v>8964</v>
      </c>
      <c r="M2183" s="154" t="s">
        <v>26783</v>
      </c>
      <c r="N2183" s="154" t="s">
        <v>15771</v>
      </c>
      <c r="O2183" s="154" t="s">
        <v>14988</v>
      </c>
      <c r="P2183" s="154" t="s">
        <v>14740</v>
      </c>
      <c r="Q2183" s="154" t="s">
        <v>26784</v>
      </c>
      <c r="R2183" s="154" t="s">
        <v>26785</v>
      </c>
      <c r="S2183" s="154" t="s">
        <v>26784</v>
      </c>
      <c r="T2183" s="154" t="s">
        <v>19558</v>
      </c>
      <c r="U2183" s="154" t="s">
        <v>26786</v>
      </c>
      <c r="V2183" s="154" t="s">
        <v>8960</v>
      </c>
      <c r="W2183" s="154">
        <v>2008</v>
      </c>
      <c r="X2183" s="154">
        <v>2006</v>
      </c>
      <c r="Z2183" s="154" t="s">
        <v>14745</v>
      </c>
      <c r="AC2183" s="154" t="s">
        <v>14746</v>
      </c>
      <c r="AD2183" s="154" t="s">
        <v>26787</v>
      </c>
      <c r="AE2183" s="154" t="s">
        <v>14746</v>
      </c>
      <c r="AF2183" s="154" t="s">
        <v>16903</v>
      </c>
    </row>
    <row r="2184" spans="1:32">
      <c r="A2184" s="154" t="s">
        <v>5206</v>
      </c>
      <c r="C2184" s="154" t="s">
        <v>26789</v>
      </c>
      <c r="D2184" s="154" t="s">
        <v>5207</v>
      </c>
      <c r="E2184" s="154" t="s">
        <v>19228</v>
      </c>
      <c r="F2184" s="154" t="s">
        <v>20058</v>
      </c>
      <c r="H2184" s="154" t="s">
        <v>5208</v>
      </c>
      <c r="J2184" s="154" t="s">
        <v>5209</v>
      </c>
      <c r="N2184" s="154" t="s">
        <v>109</v>
      </c>
      <c r="P2184" s="154" t="s">
        <v>14740</v>
      </c>
      <c r="Q2184" s="154" t="s">
        <v>21754</v>
      </c>
      <c r="R2184" s="154">
        <v>0</v>
      </c>
      <c r="S2184" s="154">
        <v>0</v>
      </c>
      <c r="T2184" s="154" t="s">
        <v>26790</v>
      </c>
      <c r="U2184" s="154" t="s">
        <v>26791</v>
      </c>
      <c r="V2184" s="154" t="s">
        <v>26792</v>
      </c>
      <c r="Z2184" s="154" t="s">
        <v>14745</v>
      </c>
      <c r="AC2184" s="154" t="s">
        <v>14746</v>
      </c>
      <c r="AE2184" s="154" t="s">
        <v>15226</v>
      </c>
      <c r="AF2184" s="154" t="s">
        <v>14748</v>
      </c>
    </row>
    <row r="2185" spans="1:32">
      <c r="A2185" s="154" t="s">
        <v>18348</v>
      </c>
      <c r="C2185" s="154" t="s">
        <v>26793</v>
      </c>
      <c r="D2185" s="154" t="s">
        <v>8988</v>
      </c>
      <c r="E2185" s="154" t="s">
        <v>20577</v>
      </c>
      <c r="F2185" s="154" t="s">
        <v>14500</v>
      </c>
      <c r="G2185" s="154" t="s">
        <v>26796</v>
      </c>
      <c r="H2185" s="154" t="s">
        <v>8989</v>
      </c>
      <c r="I2185" s="154" t="s">
        <v>8990</v>
      </c>
      <c r="K2185" s="154" t="s">
        <v>8990</v>
      </c>
      <c r="N2185" s="154" t="s">
        <v>15771</v>
      </c>
      <c r="O2185" s="154" t="s">
        <v>14988</v>
      </c>
      <c r="P2185" s="154" t="s">
        <v>14740</v>
      </c>
      <c r="Q2185" s="154" t="s">
        <v>26794</v>
      </c>
      <c r="R2185" s="154" t="s">
        <v>26794</v>
      </c>
      <c r="S2185" s="154" t="s">
        <v>26794</v>
      </c>
      <c r="T2185" s="154" t="s">
        <v>14885</v>
      </c>
      <c r="U2185" s="154">
        <v>7003187033</v>
      </c>
      <c r="V2185" s="154" t="s">
        <v>26795</v>
      </c>
      <c r="W2185" s="154">
        <v>2018</v>
      </c>
      <c r="X2185" s="154">
        <v>2010</v>
      </c>
      <c r="Z2185" s="154" t="s">
        <v>14745</v>
      </c>
      <c r="AC2185" s="154" t="s">
        <v>14746</v>
      </c>
      <c r="AE2185" s="154" t="s">
        <v>15226</v>
      </c>
      <c r="AF2185" s="154" t="s">
        <v>14748</v>
      </c>
    </row>
    <row r="2186" spans="1:32">
      <c r="A2186" s="154" t="s">
        <v>9005</v>
      </c>
      <c r="C2186" s="154" t="s">
        <v>26793</v>
      </c>
      <c r="D2186" s="154" t="s">
        <v>8988</v>
      </c>
      <c r="E2186" s="154" t="s">
        <v>20577</v>
      </c>
      <c r="F2186" s="154" t="s">
        <v>14500</v>
      </c>
      <c r="G2186" s="154" t="s">
        <v>26797</v>
      </c>
      <c r="H2186" s="154" t="s">
        <v>8989</v>
      </c>
      <c r="I2186" s="154" t="s">
        <v>8990</v>
      </c>
      <c r="K2186" s="154" t="s">
        <v>8990</v>
      </c>
      <c r="N2186" s="154" t="s">
        <v>15771</v>
      </c>
      <c r="O2186" s="154" t="s">
        <v>14988</v>
      </c>
      <c r="P2186" s="154" t="s">
        <v>14740</v>
      </c>
      <c r="Q2186" s="154" t="s">
        <v>26794</v>
      </c>
      <c r="R2186" s="154" t="s">
        <v>26794</v>
      </c>
      <c r="S2186" s="154" t="s">
        <v>26794</v>
      </c>
      <c r="T2186" s="154" t="s">
        <v>14885</v>
      </c>
      <c r="U2186" s="154">
        <v>7003187099</v>
      </c>
      <c r="V2186" s="154" t="s">
        <v>26795</v>
      </c>
      <c r="W2186" s="154">
        <v>2018</v>
      </c>
      <c r="X2186" s="154">
        <v>2010</v>
      </c>
      <c r="Z2186" s="154" t="s">
        <v>14745</v>
      </c>
      <c r="AC2186" s="154" t="s">
        <v>15226</v>
      </c>
      <c r="AE2186" s="154" t="s">
        <v>15226</v>
      </c>
      <c r="AF2186" s="154" t="s">
        <v>14748</v>
      </c>
    </row>
    <row r="2187" spans="1:32">
      <c r="A2187" s="154" t="s">
        <v>9006</v>
      </c>
      <c r="C2187" s="154" t="s">
        <v>26793</v>
      </c>
      <c r="D2187" s="154" t="s">
        <v>8988</v>
      </c>
      <c r="E2187" s="154" t="s">
        <v>20577</v>
      </c>
      <c r="F2187" s="154" t="s">
        <v>14500</v>
      </c>
      <c r="G2187" s="154" t="s">
        <v>26797</v>
      </c>
      <c r="H2187" s="154" t="s">
        <v>8989</v>
      </c>
      <c r="I2187" s="154" t="s">
        <v>8990</v>
      </c>
      <c r="K2187" s="154" t="s">
        <v>8990</v>
      </c>
      <c r="N2187" s="154" t="s">
        <v>15771</v>
      </c>
      <c r="O2187" s="154" t="s">
        <v>14988</v>
      </c>
      <c r="P2187" s="154" t="s">
        <v>14740</v>
      </c>
      <c r="Q2187" s="154" t="s">
        <v>26794</v>
      </c>
      <c r="R2187" s="154" t="s">
        <v>26794</v>
      </c>
      <c r="S2187" s="154" t="s">
        <v>26794</v>
      </c>
      <c r="T2187" s="154" t="s">
        <v>14885</v>
      </c>
      <c r="U2187" s="154">
        <v>7003187099</v>
      </c>
      <c r="V2187" s="154" t="s">
        <v>26795</v>
      </c>
      <c r="W2187" s="154">
        <v>2018</v>
      </c>
      <c r="X2187" s="154">
        <v>2010</v>
      </c>
      <c r="Z2187" s="154" t="s">
        <v>14745</v>
      </c>
      <c r="AC2187" s="154" t="s">
        <v>14746</v>
      </c>
      <c r="AE2187" s="154" t="s">
        <v>15226</v>
      </c>
      <c r="AF2187" s="154" t="s">
        <v>14748</v>
      </c>
    </row>
    <row r="2188" spans="1:32">
      <c r="A2188" s="154" t="s">
        <v>9007</v>
      </c>
      <c r="C2188" s="154" t="s">
        <v>26793</v>
      </c>
      <c r="D2188" s="154" t="s">
        <v>8988</v>
      </c>
      <c r="E2188" s="154" t="s">
        <v>20577</v>
      </c>
      <c r="F2188" s="154" t="s">
        <v>14500</v>
      </c>
      <c r="G2188" s="154" t="s">
        <v>26798</v>
      </c>
      <c r="H2188" s="154" t="s">
        <v>8989</v>
      </c>
      <c r="I2188" s="154" t="s">
        <v>8990</v>
      </c>
      <c r="K2188" s="154" t="s">
        <v>8990</v>
      </c>
      <c r="N2188" s="154" t="s">
        <v>15771</v>
      </c>
      <c r="O2188" s="154" t="s">
        <v>14988</v>
      </c>
      <c r="P2188" s="154" t="s">
        <v>14740</v>
      </c>
      <c r="Q2188" s="154" t="s">
        <v>26794</v>
      </c>
      <c r="R2188" s="154" t="s">
        <v>26794</v>
      </c>
      <c r="S2188" s="154" t="s">
        <v>26794</v>
      </c>
      <c r="T2188" s="154" t="s">
        <v>14885</v>
      </c>
      <c r="U2188" s="154">
        <v>7003187100</v>
      </c>
      <c r="V2188" s="154" t="s">
        <v>26795</v>
      </c>
      <c r="W2188" s="154">
        <v>2018</v>
      </c>
      <c r="X2188" s="154">
        <v>2010</v>
      </c>
      <c r="Z2188" s="154" t="s">
        <v>14745</v>
      </c>
      <c r="AC2188" s="154" t="s">
        <v>15226</v>
      </c>
      <c r="AE2188" s="154" t="s">
        <v>15226</v>
      </c>
      <c r="AF2188" s="154" t="s">
        <v>14748</v>
      </c>
    </row>
    <row r="2189" spans="1:32">
      <c r="A2189" s="154" t="s">
        <v>9008</v>
      </c>
      <c r="C2189" s="154" t="s">
        <v>26793</v>
      </c>
      <c r="D2189" s="154" t="s">
        <v>8988</v>
      </c>
      <c r="E2189" s="154" t="s">
        <v>20577</v>
      </c>
      <c r="F2189" s="154" t="s">
        <v>14500</v>
      </c>
      <c r="G2189" s="154" t="s">
        <v>26798</v>
      </c>
      <c r="H2189" s="154" t="s">
        <v>8989</v>
      </c>
      <c r="I2189" s="154" t="s">
        <v>8990</v>
      </c>
      <c r="K2189" s="154" t="s">
        <v>8990</v>
      </c>
      <c r="N2189" s="154" t="s">
        <v>15771</v>
      </c>
      <c r="O2189" s="154" t="s">
        <v>14988</v>
      </c>
      <c r="P2189" s="154" t="s">
        <v>14740</v>
      </c>
      <c r="Q2189" s="154" t="s">
        <v>26794</v>
      </c>
      <c r="R2189" s="154" t="s">
        <v>26794</v>
      </c>
      <c r="S2189" s="154" t="s">
        <v>26794</v>
      </c>
      <c r="T2189" s="154" t="s">
        <v>14885</v>
      </c>
      <c r="U2189" s="154">
        <v>7003187100</v>
      </c>
      <c r="V2189" s="154" t="s">
        <v>26795</v>
      </c>
      <c r="W2189" s="154">
        <v>2018</v>
      </c>
      <c r="X2189" s="154">
        <v>2010</v>
      </c>
      <c r="Z2189" s="154" t="s">
        <v>14745</v>
      </c>
      <c r="AC2189" s="154" t="s">
        <v>15226</v>
      </c>
      <c r="AE2189" s="154" t="s">
        <v>15226</v>
      </c>
      <c r="AF2189" s="154" t="s">
        <v>14748</v>
      </c>
    </row>
    <row r="2190" spans="1:32">
      <c r="A2190" s="154" t="s">
        <v>9009</v>
      </c>
      <c r="C2190" s="154" t="s">
        <v>26793</v>
      </c>
      <c r="D2190" s="154" t="s">
        <v>8988</v>
      </c>
      <c r="E2190" s="154" t="s">
        <v>20577</v>
      </c>
      <c r="F2190" s="154" t="s">
        <v>14500</v>
      </c>
      <c r="G2190" s="154" t="s">
        <v>26799</v>
      </c>
      <c r="H2190" s="154" t="s">
        <v>8989</v>
      </c>
      <c r="I2190" s="154" t="s">
        <v>8990</v>
      </c>
      <c r="K2190" s="154" t="s">
        <v>8990</v>
      </c>
      <c r="N2190" s="154" t="s">
        <v>15771</v>
      </c>
      <c r="O2190" s="154" t="s">
        <v>14988</v>
      </c>
      <c r="P2190" s="154" t="s">
        <v>14740</v>
      </c>
      <c r="Q2190" s="154" t="s">
        <v>26794</v>
      </c>
      <c r="R2190" s="154" t="s">
        <v>26794</v>
      </c>
      <c r="S2190" s="154" t="s">
        <v>26794</v>
      </c>
      <c r="T2190" s="154" t="s">
        <v>14885</v>
      </c>
      <c r="U2190" s="154">
        <v>7003187101</v>
      </c>
      <c r="V2190" s="154" t="s">
        <v>26795</v>
      </c>
      <c r="W2190" s="154">
        <v>2018</v>
      </c>
      <c r="X2190" s="154">
        <v>2010</v>
      </c>
      <c r="Z2190" s="154" t="s">
        <v>14745</v>
      </c>
      <c r="AC2190" s="154" t="s">
        <v>15226</v>
      </c>
      <c r="AE2190" s="154" t="s">
        <v>15226</v>
      </c>
      <c r="AF2190" s="154" t="s">
        <v>14748</v>
      </c>
    </row>
    <row r="2191" spans="1:32">
      <c r="A2191" s="154" t="s">
        <v>9010</v>
      </c>
      <c r="C2191" s="154" t="s">
        <v>26793</v>
      </c>
      <c r="D2191" s="154" t="s">
        <v>8988</v>
      </c>
      <c r="E2191" s="154" t="s">
        <v>20577</v>
      </c>
      <c r="F2191" s="154" t="s">
        <v>14500</v>
      </c>
      <c r="G2191" s="154" t="s">
        <v>26799</v>
      </c>
      <c r="H2191" s="154" t="s">
        <v>8989</v>
      </c>
      <c r="I2191" s="154" t="s">
        <v>8990</v>
      </c>
      <c r="K2191" s="154" t="s">
        <v>8990</v>
      </c>
      <c r="N2191" s="154" t="s">
        <v>15771</v>
      </c>
      <c r="O2191" s="154" t="s">
        <v>14988</v>
      </c>
      <c r="P2191" s="154" t="s">
        <v>14740</v>
      </c>
      <c r="Q2191" s="154" t="s">
        <v>26794</v>
      </c>
      <c r="R2191" s="154" t="s">
        <v>26794</v>
      </c>
      <c r="S2191" s="154" t="s">
        <v>26794</v>
      </c>
      <c r="T2191" s="154" t="s">
        <v>14885</v>
      </c>
      <c r="U2191" s="154">
        <v>7003187101</v>
      </c>
      <c r="V2191" s="154" t="s">
        <v>26795</v>
      </c>
      <c r="W2191" s="154">
        <v>2018</v>
      </c>
      <c r="X2191" s="154">
        <v>2010</v>
      </c>
      <c r="Z2191" s="154" t="s">
        <v>14745</v>
      </c>
      <c r="AC2191" s="154" t="s">
        <v>14746</v>
      </c>
      <c r="AE2191" s="154" t="s">
        <v>15226</v>
      </c>
      <c r="AF2191" s="154" t="s">
        <v>14748</v>
      </c>
    </row>
    <row r="2192" spans="1:32">
      <c r="A2192" s="154" t="s">
        <v>8991</v>
      </c>
      <c r="C2192" s="154" t="s">
        <v>26793</v>
      </c>
      <c r="D2192" s="154" t="s">
        <v>8988</v>
      </c>
      <c r="E2192" s="154" t="s">
        <v>20577</v>
      </c>
      <c r="F2192" s="154" t="s">
        <v>14500</v>
      </c>
      <c r="G2192" s="154" t="s">
        <v>26800</v>
      </c>
      <c r="H2192" s="154" t="s">
        <v>8989</v>
      </c>
      <c r="I2192" s="154" t="s">
        <v>8990</v>
      </c>
      <c r="K2192" s="154" t="s">
        <v>8990</v>
      </c>
      <c r="N2192" s="154" t="s">
        <v>15771</v>
      </c>
      <c r="O2192" s="154" t="s">
        <v>14988</v>
      </c>
      <c r="P2192" s="154" t="s">
        <v>14740</v>
      </c>
      <c r="Q2192" s="154" t="s">
        <v>26794</v>
      </c>
      <c r="R2192" s="154" t="s">
        <v>26794</v>
      </c>
      <c r="S2192" s="154" t="s">
        <v>26794</v>
      </c>
      <c r="T2192" s="154" t="s">
        <v>14885</v>
      </c>
      <c r="U2192" s="154">
        <v>7003187098</v>
      </c>
      <c r="V2192" s="154" t="s">
        <v>26795</v>
      </c>
      <c r="W2192" s="154">
        <v>2018</v>
      </c>
      <c r="X2192" s="154">
        <v>2010</v>
      </c>
      <c r="Z2192" s="154" t="s">
        <v>14745</v>
      </c>
      <c r="AC2192" s="154" t="s">
        <v>14746</v>
      </c>
      <c r="AE2192" s="154" t="s">
        <v>15226</v>
      </c>
      <c r="AF2192" s="154" t="s">
        <v>14748</v>
      </c>
    </row>
    <row r="2193" spans="1:32">
      <c r="A2193" s="154" t="s">
        <v>9003</v>
      </c>
      <c r="C2193" s="154" t="s">
        <v>26793</v>
      </c>
      <c r="D2193" s="154" t="s">
        <v>8988</v>
      </c>
      <c r="E2193" s="154" t="s">
        <v>20577</v>
      </c>
      <c r="F2193" s="154" t="s">
        <v>14500</v>
      </c>
      <c r="G2193" s="154" t="s">
        <v>26802</v>
      </c>
      <c r="H2193" s="154" t="s">
        <v>8989</v>
      </c>
      <c r="I2193" s="154" t="s">
        <v>8990</v>
      </c>
      <c r="K2193" s="154" t="s">
        <v>8990</v>
      </c>
      <c r="N2193" s="154" t="s">
        <v>15771</v>
      </c>
      <c r="O2193" s="154" t="s">
        <v>14988</v>
      </c>
      <c r="P2193" s="154" t="s">
        <v>14740</v>
      </c>
      <c r="Q2193" s="154" t="s">
        <v>26794</v>
      </c>
      <c r="R2193" s="154" t="s">
        <v>26801</v>
      </c>
      <c r="S2193" s="154" t="s">
        <v>26794</v>
      </c>
      <c r="T2193" s="154" t="s">
        <v>14885</v>
      </c>
      <c r="U2193" s="154">
        <v>7003187098</v>
      </c>
      <c r="V2193" s="154" t="s">
        <v>26795</v>
      </c>
      <c r="W2193" s="154">
        <v>2018</v>
      </c>
      <c r="X2193" s="154">
        <v>2010</v>
      </c>
      <c r="Z2193" s="154" t="s">
        <v>14745</v>
      </c>
      <c r="AC2193" s="154" t="s">
        <v>15226</v>
      </c>
      <c r="AE2193" s="154" t="s">
        <v>15226</v>
      </c>
      <c r="AF2193" s="154" t="s">
        <v>14748</v>
      </c>
    </row>
    <row r="2194" spans="1:32">
      <c r="A2194" s="154" t="s">
        <v>9004</v>
      </c>
      <c r="C2194" s="154" t="s">
        <v>26793</v>
      </c>
      <c r="D2194" s="154" t="s">
        <v>8988</v>
      </c>
      <c r="E2194" s="154" t="s">
        <v>20577</v>
      </c>
      <c r="F2194" s="154" t="s">
        <v>14500</v>
      </c>
      <c r="G2194" s="154" t="s">
        <v>26802</v>
      </c>
      <c r="H2194" s="154" t="s">
        <v>8989</v>
      </c>
      <c r="I2194" s="154" t="s">
        <v>8990</v>
      </c>
      <c r="K2194" s="154" t="s">
        <v>8990</v>
      </c>
      <c r="N2194" s="154" t="s">
        <v>15771</v>
      </c>
      <c r="O2194" s="154" t="s">
        <v>14988</v>
      </c>
      <c r="P2194" s="154" t="s">
        <v>14740</v>
      </c>
      <c r="Q2194" s="154" t="s">
        <v>26794</v>
      </c>
      <c r="R2194" s="154" t="s">
        <v>26801</v>
      </c>
      <c r="S2194" s="154" t="s">
        <v>26794</v>
      </c>
      <c r="T2194" s="154" t="s">
        <v>14885</v>
      </c>
      <c r="U2194" s="154">
        <v>7003187098</v>
      </c>
      <c r="V2194" s="154" t="s">
        <v>26795</v>
      </c>
      <c r="W2194" s="154">
        <v>2018</v>
      </c>
      <c r="X2194" s="154">
        <v>2010</v>
      </c>
      <c r="Z2194" s="154" t="s">
        <v>14745</v>
      </c>
      <c r="AC2194" s="154" t="s">
        <v>14746</v>
      </c>
      <c r="AE2194" s="154" t="s">
        <v>15226</v>
      </c>
      <c r="AF2194" s="154" t="s">
        <v>14748</v>
      </c>
    </row>
    <row r="2195" spans="1:32">
      <c r="A2195" s="154" t="s">
        <v>5766</v>
      </c>
      <c r="C2195" s="154" t="s">
        <v>26803</v>
      </c>
      <c r="D2195" s="154" t="s">
        <v>5767</v>
      </c>
      <c r="E2195" s="154" t="s">
        <v>16255</v>
      </c>
      <c r="F2195" s="154" t="s">
        <v>16173</v>
      </c>
      <c r="H2195" s="154" t="s">
        <v>5768</v>
      </c>
      <c r="I2195" s="154" t="s">
        <v>5769</v>
      </c>
      <c r="J2195" s="154" t="s">
        <v>5770</v>
      </c>
      <c r="K2195" s="154" t="s">
        <v>5769</v>
      </c>
      <c r="N2195" s="154" t="s">
        <v>15129</v>
      </c>
      <c r="O2195" s="154" t="s">
        <v>14794</v>
      </c>
      <c r="P2195" s="154" t="s">
        <v>14740</v>
      </c>
      <c r="Q2195" s="154" t="s">
        <v>26804</v>
      </c>
      <c r="R2195" s="154" t="s">
        <v>26805</v>
      </c>
      <c r="S2195" s="154" t="s">
        <v>26806</v>
      </c>
      <c r="T2195" s="154" t="s">
        <v>14785</v>
      </c>
      <c r="U2195" s="154" t="s">
        <v>26807</v>
      </c>
      <c r="V2195" s="154" t="s">
        <v>5765</v>
      </c>
      <c r="W2195" s="154">
        <v>2</v>
      </c>
      <c r="X2195" s="154">
        <v>2011</v>
      </c>
      <c r="Y2195" s="154">
        <v>0</v>
      </c>
      <c r="Z2195" s="154" t="s">
        <v>14745</v>
      </c>
      <c r="AB2195" s="154">
        <v>700</v>
      </c>
      <c r="AC2195" s="154" t="s">
        <v>14746</v>
      </c>
      <c r="AD2195" s="154" t="s">
        <v>26808</v>
      </c>
      <c r="AE2195" s="154" t="s">
        <v>14746</v>
      </c>
      <c r="AF2195" s="154" t="s">
        <v>26809</v>
      </c>
    </row>
    <row r="2196" spans="1:32">
      <c r="A2196" s="154" t="s">
        <v>18349</v>
      </c>
      <c r="C2196" s="154" t="s">
        <v>26810</v>
      </c>
      <c r="D2196" s="154" t="s">
        <v>26814</v>
      </c>
      <c r="E2196" s="154" t="s">
        <v>16141</v>
      </c>
      <c r="F2196" s="154" t="s">
        <v>17107</v>
      </c>
      <c r="G2196" s="154" t="s">
        <v>26817</v>
      </c>
      <c r="H2196" s="154" t="s">
        <v>26811</v>
      </c>
      <c r="I2196" s="154" t="s">
        <v>26812</v>
      </c>
      <c r="J2196" s="154" t="s">
        <v>26813</v>
      </c>
      <c r="K2196" s="154" t="s">
        <v>26812</v>
      </c>
      <c r="N2196" s="154" t="s">
        <v>15129</v>
      </c>
      <c r="O2196" s="154" t="s">
        <v>14794</v>
      </c>
      <c r="P2196" s="154" t="s">
        <v>14740</v>
      </c>
      <c r="Q2196" s="154" t="s">
        <v>26815</v>
      </c>
      <c r="R2196" s="154" t="s">
        <v>1453</v>
      </c>
      <c r="S2196" s="154" t="s">
        <v>1453</v>
      </c>
      <c r="T2196" s="154" t="s">
        <v>14742</v>
      </c>
      <c r="U2196" s="154">
        <v>1560006086260</v>
      </c>
      <c r="V2196" s="154" t="s">
        <v>26810</v>
      </c>
      <c r="W2196" s="154" t="s">
        <v>1453</v>
      </c>
      <c r="X2196" s="154" t="s">
        <v>1453</v>
      </c>
      <c r="Y2196" s="154" t="s">
        <v>1453</v>
      </c>
      <c r="Z2196" s="154" t="s">
        <v>14745</v>
      </c>
      <c r="AA2196" s="154" t="s">
        <v>1453</v>
      </c>
      <c r="AB2196" s="154" t="s">
        <v>1453</v>
      </c>
      <c r="AC2196" s="154" t="s">
        <v>14746</v>
      </c>
      <c r="AD2196" s="154" t="s">
        <v>26816</v>
      </c>
      <c r="AE2196" s="154" t="s">
        <v>14755</v>
      </c>
      <c r="AF2196" s="154" t="s">
        <v>14748</v>
      </c>
    </row>
    <row r="2197" spans="1:32">
      <c r="A2197" s="154" t="s">
        <v>10078</v>
      </c>
      <c r="C2197" s="154" t="s">
        <v>26818</v>
      </c>
      <c r="D2197" s="154" t="s">
        <v>10079</v>
      </c>
      <c r="E2197" s="154" t="s">
        <v>14934</v>
      </c>
      <c r="F2197" s="154" t="s">
        <v>14935</v>
      </c>
      <c r="G2197" s="154" t="s">
        <v>26820</v>
      </c>
      <c r="H2197" s="154">
        <v>85101732892</v>
      </c>
      <c r="N2197" s="154" t="s">
        <v>15771</v>
      </c>
      <c r="O2197" s="154" t="s">
        <v>14988</v>
      </c>
      <c r="P2197" s="154" t="s">
        <v>14740</v>
      </c>
      <c r="Q2197" s="154" t="s">
        <v>26819</v>
      </c>
      <c r="R2197" s="154">
        <v>0</v>
      </c>
      <c r="S2197" s="154">
        <v>0</v>
      </c>
      <c r="T2197" s="154" t="s">
        <v>14797</v>
      </c>
      <c r="U2197" s="154">
        <v>8205400300</v>
      </c>
      <c r="V2197" s="154" t="s">
        <v>10077</v>
      </c>
      <c r="Z2197" s="154" t="s">
        <v>14745</v>
      </c>
      <c r="AC2197" s="154" t="s">
        <v>14746</v>
      </c>
      <c r="AE2197" s="154" t="s">
        <v>15226</v>
      </c>
      <c r="AF2197" s="154" t="s">
        <v>14748</v>
      </c>
    </row>
    <row r="2198" spans="1:32">
      <c r="A2198" s="154" t="s">
        <v>3655</v>
      </c>
      <c r="C2198" s="154" t="s">
        <v>26821</v>
      </c>
      <c r="D2198" s="154" t="s">
        <v>3656</v>
      </c>
      <c r="E2198" s="154" t="s">
        <v>14934</v>
      </c>
      <c r="G2198" s="154" t="s">
        <v>14606</v>
      </c>
      <c r="H2198" s="154" t="s">
        <v>3657</v>
      </c>
      <c r="I2198" s="154" t="s">
        <v>3658</v>
      </c>
      <c r="J2198" s="154" t="s">
        <v>3657</v>
      </c>
      <c r="K2198" s="154" t="s">
        <v>3658</v>
      </c>
      <c r="L2198" s="154" t="s">
        <v>26822</v>
      </c>
      <c r="N2198" s="154" t="s">
        <v>109</v>
      </c>
      <c r="P2198" s="154" t="s">
        <v>14740</v>
      </c>
      <c r="Q2198" s="154" t="s">
        <v>26823</v>
      </c>
      <c r="T2198" s="154" t="s">
        <v>26824</v>
      </c>
      <c r="U2198" s="154">
        <v>6330436776</v>
      </c>
      <c r="V2198" s="154" t="s">
        <v>26825</v>
      </c>
      <c r="W2198" s="154" t="s">
        <v>204</v>
      </c>
      <c r="X2198" s="154" t="s">
        <v>204</v>
      </c>
      <c r="Y2198" s="154" t="s">
        <v>204</v>
      </c>
      <c r="Z2198" s="154" t="s">
        <v>14745</v>
      </c>
      <c r="AA2198" s="154" t="s">
        <v>204</v>
      </c>
      <c r="AB2198" s="154" t="s">
        <v>204</v>
      </c>
      <c r="AC2198" s="154" t="s">
        <v>14746</v>
      </c>
    </row>
    <row r="2199" spans="1:32">
      <c r="A2199" s="154" t="s">
        <v>9997</v>
      </c>
      <c r="C2199" s="154" t="s">
        <v>26826</v>
      </c>
      <c r="D2199" s="154" t="s">
        <v>26828</v>
      </c>
      <c r="E2199" s="154" t="s">
        <v>14324</v>
      </c>
      <c r="F2199" s="154" t="s">
        <v>14403</v>
      </c>
      <c r="G2199" s="154" t="s">
        <v>26832</v>
      </c>
      <c r="H2199" s="154" t="s">
        <v>9999</v>
      </c>
      <c r="I2199" s="154" t="s">
        <v>26827</v>
      </c>
      <c r="J2199" s="154">
        <v>0</v>
      </c>
      <c r="K2199" s="154" t="s">
        <v>26827</v>
      </c>
      <c r="M2199" s="154" t="s">
        <v>26829</v>
      </c>
      <c r="N2199" s="154" t="s">
        <v>15249</v>
      </c>
      <c r="O2199" s="154" t="s">
        <v>14794</v>
      </c>
      <c r="P2199" s="154" t="s">
        <v>14740</v>
      </c>
      <c r="Q2199" s="154" t="s">
        <v>26830</v>
      </c>
      <c r="R2199" s="154">
        <v>0</v>
      </c>
      <c r="S2199" s="154">
        <v>0</v>
      </c>
      <c r="T2199" s="154" t="s">
        <v>14862</v>
      </c>
      <c r="U2199" s="154" t="s">
        <v>26831</v>
      </c>
      <c r="V2199" s="154" t="s">
        <v>9996</v>
      </c>
      <c r="W2199" s="154">
        <v>0</v>
      </c>
      <c r="X2199" s="154">
        <v>0</v>
      </c>
      <c r="Y2199" s="154">
        <v>0</v>
      </c>
      <c r="Z2199" s="154" t="s">
        <v>14745</v>
      </c>
      <c r="AA2199" s="154">
        <v>0</v>
      </c>
      <c r="AB2199" s="154">
        <v>0</v>
      </c>
      <c r="AC2199" s="154" t="s">
        <v>14746</v>
      </c>
      <c r="AE2199" s="154" t="s">
        <v>15226</v>
      </c>
      <c r="AF2199" s="154" t="s">
        <v>14748</v>
      </c>
    </row>
    <row r="2200" spans="1:32">
      <c r="A2200" s="154" t="s">
        <v>16804</v>
      </c>
      <c r="C2200" s="154" t="s">
        <v>16805</v>
      </c>
      <c r="D2200" s="154" t="s">
        <v>16806</v>
      </c>
      <c r="E2200" s="154" t="s">
        <v>14629</v>
      </c>
      <c r="F2200" s="154" t="s">
        <v>14629</v>
      </c>
      <c r="G2200" s="154" t="s">
        <v>16807</v>
      </c>
      <c r="H2200" s="154">
        <v>85271815421</v>
      </c>
      <c r="I2200" s="154" t="s">
        <v>16809</v>
      </c>
      <c r="K2200" s="154" t="s">
        <v>16809</v>
      </c>
      <c r="M2200" s="154" t="s">
        <v>16810</v>
      </c>
      <c r="N2200" s="154" t="s">
        <v>15821</v>
      </c>
      <c r="O2200" s="154" t="s">
        <v>15331</v>
      </c>
      <c r="P2200" s="154" t="s">
        <v>14740</v>
      </c>
      <c r="Q2200" s="154" t="s">
        <v>16811</v>
      </c>
      <c r="R2200" s="154" t="s">
        <v>1453</v>
      </c>
      <c r="S2200" s="154" t="s">
        <v>16812</v>
      </c>
      <c r="T2200" s="154" t="s">
        <v>14797</v>
      </c>
      <c r="U2200" s="154">
        <v>8210965468</v>
      </c>
      <c r="V2200" s="154" t="s">
        <v>16814</v>
      </c>
      <c r="W2200" s="154">
        <v>1</v>
      </c>
      <c r="X2200" s="154">
        <v>2024</v>
      </c>
      <c r="Z2200" s="154" t="s">
        <v>14745</v>
      </c>
      <c r="AC2200" s="154" t="s">
        <v>14746</v>
      </c>
      <c r="AE2200" s="154" t="s">
        <v>14747</v>
      </c>
      <c r="AF2200" s="154" t="s">
        <v>14748</v>
      </c>
    </row>
    <row r="2201" spans="1:32">
      <c r="A2201" s="154" t="s">
        <v>1746</v>
      </c>
      <c r="C2201" s="154" t="s">
        <v>1745</v>
      </c>
      <c r="D2201" s="154" t="s">
        <v>1747</v>
      </c>
      <c r="E2201" s="154" t="s">
        <v>6</v>
      </c>
      <c r="G2201" s="154" t="s">
        <v>14606</v>
      </c>
      <c r="H2201" s="154" t="s">
        <v>1748</v>
      </c>
      <c r="N2201" s="154" t="s">
        <v>470</v>
      </c>
      <c r="P2201" s="154" t="s">
        <v>14740</v>
      </c>
      <c r="Q2201" s="154" t="s">
        <v>26833</v>
      </c>
      <c r="AC2201" s="154" t="s">
        <v>14746</v>
      </c>
    </row>
    <row r="2202" spans="1:32">
      <c r="A2202" s="154" t="s">
        <v>11406</v>
      </c>
      <c r="C2202" s="154" t="s">
        <v>11405</v>
      </c>
      <c r="D2202" s="154" t="s">
        <v>26834</v>
      </c>
      <c r="E2202" s="154" t="s">
        <v>14276</v>
      </c>
      <c r="F2202" s="154" t="s">
        <v>14308</v>
      </c>
      <c r="H2202" s="154" t="s">
        <v>11408</v>
      </c>
      <c r="N2202" s="154" t="s">
        <v>14860</v>
      </c>
      <c r="O2202" s="154" t="s">
        <v>14804</v>
      </c>
      <c r="P2202" s="154" t="s">
        <v>14740</v>
      </c>
      <c r="Q2202" s="154" t="s">
        <v>26835</v>
      </c>
      <c r="R2202" s="154">
        <v>0</v>
      </c>
      <c r="S2202" s="154">
        <v>0</v>
      </c>
      <c r="T2202" s="154">
        <v>0</v>
      </c>
      <c r="U2202" s="154">
        <v>0</v>
      </c>
      <c r="V2202" s="154">
        <v>0</v>
      </c>
      <c r="Z2202" s="154" t="s">
        <v>14745</v>
      </c>
      <c r="AC2202" s="154" t="s">
        <v>14746</v>
      </c>
      <c r="AE2202" s="154" t="s">
        <v>14747</v>
      </c>
      <c r="AF2202" s="154" t="s">
        <v>14748</v>
      </c>
    </row>
    <row r="2203" spans="1:32">
      <c r="A2203" s="154" t="s">
        <v>9217</v>
      </c>
      <c r="C2203" s="154" t="s">
        <v>26836</v>
      </c>
      <c r="D2203" s="154" t="s">
        <v>9218</v>
      </c>
      <c r="E2203" s="154" t="s">
        <v>14396</v>
      </c>
      <c r="F2203" s="154" t="s">
        <v>14397</v>
      </c>
      <c r="G2203" s="154" t="s">
        <v>26838</v>
      </c>
      <c r="H2203" s="154" t="s">
        <v>9219</v>
      </c>
      <c r="I2203" s="154" t="s">
        <v>9220</v>
      </c>
      <c r="J2203" s="154" t="s">
        <v>9221</v>
      </c>
      <c r="K2203" s="154" t="s">
        <v>9220</v>
      </c>
      <c r="N2203" s="154" t="s">
        <v>15434</v>
      </c>
      <c r="O2203" s="154" t="s">
        <v>14804</v>
      </c>
      <c r="P2203" s="154" t="s">
        <v>14740</v>
      </c>
      <c r="Q2203" s="154" t="s">
        <v>26837</v>
      </c>
      <c r="R2203" s="154">
        <v>0</v>
      </c>
      <c r="S2203" s="154">
        <v>0</v>
      </c>
      <c r="T2203" s="154" t="s">
        <v>16370</v>
      </c>
      <c r="U2203" s="154">
        <v>106317003</v>
      </c>
      <c r="V2203" s="154" t="s">
        <v>9216</v>
      </c>
      <c r="W2203" s="154">
        <v>48</v>
      </c>
      <c r="X2203" s="154">
        <v>1970</v>
      </c>
      <c r="Z2203" s="154" t="s">
        <v>14745</v>
      </c>
      <c r="AC2203" s="154" t="s">
        <v>14746</v>
      </c>
      <c r="AE2203" s="154" t="s">
        <v>15226</v>
      </c>
      <c r="AF2203" s="154" t="s">
        <v>14748</v>
      </c>
    </row>
    <row r="2204" spans="1:32">
      <c r="A2204" s="154" t="s">
        <v>6011</v>
      </c>
      <c r="C2204" s="154" t="s">
        <v>26839</v>
      </c>
      <c r="D2204" s="154" t="s">
        <v>6012</v>
      </c>
      <c r="E2204" s="154" t="s">
        <v>14477</v>
      </c>
      <c r="F2204" s="154" t="s">
        <v>16888</v>
      </c>
      <c r="G2204" s="154" t="s">
        <v>26845</v>
      </c>
      <c r="H2204" s="154" t="s">
        <v>6013</v>
      </c>
      <c r="I2204" s="154" t="s">
        <v>6014</v>
      </c>
      <c r="J2204" s="154" t="s">
        <v>6015</v>
      </c>
      <c r="K2204" s="154" t="s">
        <v>6014</v>
      </c>
      <c r="N2204" s="154" t="s">
        <v>14848</v>
      </c>
      <c r="O2204" s="154" t="s">
        <v>14804</v>
      </c>
      <c r="P2204" s="154" t="s">
        <v>14740</v>
      </c>
      <c r="Q2204" s="154" t="s">
        <v>26840</v>
      </c>
      <c r="R2204" s="154" t="s">
        <v>1453</v>
      </c>
      <c r="S2204" s="154" t="s">
        <v>1453</v>
      </c>
      <c r="T2204" s="154" t="s">
        <v>26841</v>
      </c>
      <c r="U2204" s="154" t="s">
        <v>26842</v>
      </c>
      <c r="V2204" s="154" t="s">
        <v>6010</v>
      </c>
      <c r="W2204" s="154">
        <v>19</v>
      </c>
      <c r="X2204" s="154">
        <v>1994</v>
      </c>
      <c r="Z2204" s="154" t="s">
        <v>14745</v>
      </c>
      <c r="AB2204" s="154">
        <v>30</v>
      </c>
      <c r="AC2204" s="154" t="s">
        <v>14746</v>
      </c>
      <c r="AD2204" s="154" t="s">
        <v>26843</v>
      </c>
      <c r="AE2204" s="154" t="s">
        <v>14746</v>
      </c>
      <c r="AF2204" s="154" t="s">
        <v>26844</v>
      </c>
    </row>
    <row r="2205" spans="1:32">
      <c r="A2205" s="154" t="s">
        <v>6575</v>
      </c>
      <c r="C2205" s="154" t="s">
        <v>26846</v>
      </c>
      <c r="D2205" s="154" t="s">
        <v>6576</v>
      </c>
      <c r="E2205" s="154" t="s">
        <v>14689</v>
      </c>
      <c r="F2205" s="154" t="s">
        <v>14397</v>
      </c>
      <c r="H2205" s="154" t="s">
        <v>6577</v>
      </c>
      <c r="I2205" s="154" t="s">
        <v>6578</v>
      </c>
      <c r="J2205" s="154" t="s">
        <v>6579</v>
      </c>
      <c r="K2205" s="154" t="s">
        <v>6578</v>
      </c>
      <c r="N2205" s="154" t="s">
        <v>14910</v>
      </c>
      <c r="O2205" s="154" t="s">
        <v>14794</v>
      </c>
      <c r="P2205" s="154" t="s">
        <v>14740</v>
      </c>
      <c r="Q2205" s="154" t="s">
        <v>19407</v>
      </c>
      <c r="R2205" s="154">
        <v>0</v>
      </c>
      <c r="S2205" s="154">
        <v>0</v>
      </c>
      <c r="T2205" s="154" t="s">
        <v>26847</v>
      </c>
      <c r="U2205" s="154" t="s">
        <v>26848</v>
      </c>
      <c r="V2205" s="154" t="s">
        <v>26849</v>
      </c>
      <c r="Z2205" s="154" t="s">
        <v>14745</v>
      </c>
      <c r="AC2205" s="154" t="s">
        <v>14746</v>
      </c>
      <c r="AD2205" s="154" t="s">
        <v>26850</v>
      </c>
      <c r="AE2205" s="154" t="s">
        <v>14746</v>
      </c>
      <c r="AF2205" s="154" t="s">
        <v>26851</v>
      </c>
    </row>
    <row r="2206" spans="1:32">
      <c r="A2206" s="154" t="s">
        <v>18350</v>
      </c>
      <c r="C2206" s="154" t="s">
        <v>26852</v>
      </c>
      <c r="D2206" s="154" t="s">
        <v>26853</v>
      </c>
      <c r="E2206" s="154" t="s">
        <v>14324</v>
      </c>
      <c r="F2206" s="154" t="s">
        <v>18967</v>
      </c>
      <c r="G2206" s="154" t="s">
        <v>26856</v>
      </c>
      <c r="H2206" s="154">
        <v>778761746</v>
      </c>
      <c r="I2206" s="154" t="s">
        <v>1453</v>
      </c>
      <c r="J2206" s="154">
        <v>778761746</v>
      </c>
      <c r="K2206" s="154" t="s">
        <v>1453</v>
      </c>
      <c r="N2206" s="154" t="s">
        <v>15821</v>
      </c>
      <c r="O2206" s="154" t="s">
        <v>15331</v>
      </c>
      <c r="P2206" s="154" t="s">
        <v>14740</v>
      </c>
      <c r="Q2206" s="154" t="s">
        <v>26854</v>
      </c>
      <c r="R2206" s="154" t="s">
        <v>1453</v>
      </c>
      <c r="S2206" s="154" t="s">
        <v>1453</v>
      </c>
      <c r="T2206" s="154" t="s">
        <v>14742</v>
      </c>
      <c r="U2206" s="154">
        <v>1090059800888</v>
      </c>
      <c r="V2206" s="154" t="s">
        <v>26855</v>
      </c>
      <c r="W2206" s="154" t="s">
        <v>1453</v>
      </c>
      <c r="X2206" s="154" t="s">
        <v>1453</v>
      </c>
      <c r="Y2206" s="154" t="s">
        <v>1453</v>
      </c>
      <c r="Z2206" s="154" t="s">
        <v>14745</v>
      </c>
      <c r="AA2206" s="154" t="s">
        <v>1453</v>
      </c>
      <c r="AB2206" s="154" t="s">
        <v>1453</v>
      </c>
      <c r="AC2206" s="154" t="s">
        <v>14746</v>
      </c>
      <c r="AE2206" s="154" t="s">
        <v>14747</v>
      </c>
      <c r="AF2206" s="154" t="s">
        <v>14748</v>
      </c>
    </row>
    <row r="2207" spans="1:32">
      <c r="A2207" s="154" t="s">
        <v>10312</v>
      </c>
      <c r="C2207" s="154" t="s">
        <v>10311</v>
      </c>
      <c r="D2207" s="154" t="s">
        <v>10313</v>
      </c>
      <c r="E2207" s="154" t="s">
        <v>14396</v>
      </c>
      <c r="F2207" s="154" t="s">
        <v>14405</v>
      </c>
      <c r="G2207" s="154" t="s">
        <v>21791</v>
      </c>
      <c r="H2207" s="154" t="s">
        <v>10314</v>
      </c>
      <c r="N2207" s="154" t="s">
        <v>14860</v>
      </c>
      <c r="O2207" s="154" t="s">
        <v>14804</v>
      </c>
      <c r="P2207" s="154" t="s">
        <v>14740</v>
      </c>
      <c r="Q2207" s="154" t="s">
        <v>26857</v>
      </c>
      <c r="R2207" s="154">
        <v>0</v>
      </c>
      <c r="S2207" s="154" t="s">
        <v>26858</v>
      </c>
      <c r="T2207" s="154" t="s">
        <v>14797</v>
      </c>
      <c r="U2207" s="154">
        <v>6970888991</v>
      </c>
      <c r="V2207" s="154" t="s">
        <v>26859</v>
      </c>
      <c r="Z2207" s="154" t="s">
        <v>14745</v>
      </c>
      <c r="AC2207" s="154" t="s">
        <v>14746</v>
      </c>
      <c r="AE2207" s="154" t="s">
        <v>14747</v>
      </c>
      <c r="AF2207" s="154" t="s">
        <v>14748</v>
      </c>
    </row>
    <row r="2208" spans="1:32">
      <c r="A2208" s="154" t="s">
        <v>3715</v>
      </c>
      <c r="C2208" s="154" t="s">
        <v>26860</v>
      </c>
      <c r="D2208" s="154" t="s">
        <v>3716</v>
      </c>
      <c r="E2208" s="154" t="s">
        <v>18905</v>
      </c>
      <c r="G2208" s="154" t="s">
        <v>14606</v>
      </c>
      <c r="H2208" s="154" t="s">
        <v>3717</v>
      </c>
      <c r="I2208" s="154" t="s">
        <v>3718</v>
      </c>
      <c r="J2208" s="154" t="s">
        <v>3717</v>
      </c>
      <c r="K2208" s="154" t="s">
        <v>3718</v>
      </c>
      <c r="L2208" s="154" t="s">
        <v>26861</v>
      </c>
      <c r="N2208" s="154" t="s">
        <v>26862</v>
      </c>
      <c r="P2208" s="154" t="s">
        <v>26863</v>
      </c>
      <c r="Q2208" s="154" t="s">
        <v>26864</v>
      </c>
      <c r="T2208" s="154" t="s">
        <v>26865</v>
      </c>
      <c r="U2208" s="154">
        <v>4236003795</v>
      </c>
      <c r="V2208" s="154" t="s">
        <v>25768</v>
      </c>
      <c r="W2208" s="154">
        <v>2009</v>
      </c>
      <c r="X2208" s="154">
        <v>2009</v>
      </c>
      <c r="Y2208" s="154" t="s">
        <v>204</v>
      </c>
      <c r="Z2208" s="154" t="s">
        <v>14745</v>
      </c>
      <c r="AA2208" s="154" t="s">
        <v>204</v>
      </c>
      <c r="AB2208" s="154" t="s">
        <v>204</v>
      </c>
      <c r="AC2208" s="154" t="s">
        <v>14746</v>
      </c>
    </row>
    <row r="2209" spans="1:32">
      <c r="A2209" s="154" t="s">
        <v>18351</v>
      </c>
      <c r="C2209" s="154" t="s">
        <v>26866</v>
      </c>
      <c r="D2209" s="154" t="s">
        <v>14556</v>
      </c>
      <c r="E2209" s="154" t="s">
        <v>14324</v>
      </c>
      <c r="F2209" s="154" t="s">
        <v>14401</v>
      </c>
      <c r="G2209" s="154" t="s">
        <v>26867</v>
      </c>
      <c r="H2209" s="154" t="s">
        <v>1453</v>
      </c>
      <c r="N2209" s="154" t="s">
        <v>14803</v>
      </c>
      <c r="O2209" s="154" t="s">
        <v>14804</v>
      </c>
      <c r="P2209" s="154" t="s">
        <v>14740</v>
      </c>
      <c r="Q2209" s="154" t="s">
        <v>1453</v>
      </c>
      <c r="R2209" s="154" t="s">
        <v>1453</v>
      </c>
      <c r="S2209" s="154" t="s">
        <v>1453</v>
      </c>
      <c r="T2209" s="154" t="s">
        <v>1453</v>
      </c>
      <c r="U2209" s="154" t="s">
        <v>1453</v>
      </c>
      <c r="V2209" s="154" t="s">
        <v>1453</v>
      </c>
      <c r="Z2209" s="154" t="s">
        <v>14745</v>
      </c>
      <c r="AC2209" s="154" t="s">
        <v>14746</v>
      </c>
      <c r="AE2209" s="154" t="s">
        <v>14747</v>
      </c>
      <c r="AF2209" s="154" t="s">
        <v>14748</v>
      </c>
    </row>
    <row r="2210" spans="1:32">
      <c r="A2210" s="154" t="s">
        <v>18352</v>
      </c>
      <c r="C2210" s="154" t="s">
        <v>26868</v>
      </c>
      <c r="D2210" s="154" t="s">
        <v>8303</v>
      </c>
      <c r="E2210" s="154" t="s">
        <v>14704</v>
      </c>
      <c r="F2210" s="154" t="s">
        <v>14467</v>
      </c>
      <c r="G2210" s="154" t="s">
        <v>26874</v>
      </c>
      <c r="H2210" s="154" t="s">
        <v>8304</v>
      </c>
      <c r="I2210" s="154" t="s">
        <v>8305</v>
      </c>
      <c r="J2210" s="154" t="s">
        <v>8304</v>
      </c>
      <c r="K2210" s="154" t="s">
        <v>8305</v>
      </c>
      <c r="N2210" s="154" t="s">
        <v>15771</v>
      </c>
      <c r="O2210" s="154" t="s">
        <v>14988</v>
      </c>
      <c r="P2210" s="154" t="s">
        <v>14795</v>
      </c>
      <c r="Q2210" s="154" t="s">
        <v>26869</v>
      </c>
      <c r="R2210" s="154" t="s">
        <v>26870</v>
      </c>
      <c r="S2210" s="154" t="s">
        <v>26869</v>
      </c>
      <c r="T2210" s="154" t="s">
        <v>14797</v>
      </c>
      <c r="U2210" s="154" t="s">
        <v>26871</v>
      </c>
      <c r="V2210" s="154" t="s">
        <v>26872</v>
      </c>
      <c r="W2210" s="154">
        <v>2011</v>
      </c>
      <c r="X2210" s="154">
        <v>2011</v>
      </c>
      <c r="Z2210" s="154" t="s">
        <v>14745</v>
      </c>
      <c r="AC2210" s="154" t="s">
        <v>14746</v>
      </c>
      <c r="AD2210" s="154" t="s">
        <v>26873</v>
      </c>
      <c r="AE2210" s="154" t="s">
        <v>14746</v>
      </c>
      <c r="AF2210" s="154" t="s">
        <v>16903</v>
      </c>
    </row>
    <row r="2211" spans="1:32">
      <c r="A2211" s="154" t="s">
        <v>8306</v>
      </c>
      <c r="C2211" s="154" t="s">
        <v>26868</v>
      </c>
      <c r="D2211" s="154" t="s">
        <v>8303</v>
      </c>
      <c r="E2211" s="154" t="s">
        <v>14704</v>
      </c>
      <c r="F2211" s="154" t="s">
        <v>14467</v>
      </c>
      <c r="G2211" s="154" t="s">
        <v>26874</v>
      </c>
      <c r="H2211" s="154" t="s">
        <v>8304</v>
      </c>
      <c r="I2211" s="154" t="s">
        <v>8305</v>
      </c>
      <c r="J2211" s="154" t="s">
        <v>8304</v>
      </c>
      <c r="K2211" s="154" t="s">
        <v>8305</v>
      </c>
      <c r="N2211" s="154" t="s">
        <v>15771</v>
      </c>
      <c r="O2211" s="154" t="s">
        <v>14988</v>
      </c>
      <c r="P2211" s="154" t="s">
        <v>14795</v>
      </c>
      <c r="Q2211" s="154" t="s">
        <v>26869</v>
      </c>
      <c r="R2211" s="154" t="s">
        <v>26870</v>
      </c>
      <c r="S2211" s="154" t="s">
        <v>26869</v>
      </c>
      <c r="T2211" s="154" t="s">
        <v>14797</v>
      </c>
      <c r="U2211" s="154" t="s">
        <v>26871</v>
      </c>
      <c r="V2211" s="154" t="s">
        <v>26872</v>
      </c>
      <c r="W2211" s="154">
        <v>2011</v>
      </c>
      <c r="X2211" s="154">
        <v>2011</v>
      </c>
      <c r="Z2211" s="154" t="s">
        <v>14745</v>
      </c>
      <c r="AC2211" s="154" t="s">
        <v>15226</v>
      </c>
      <c r="AD2211" s="154" t="s">
        <v>26873</v>
      </c>
      <c r="AE2211" s="154" t="s">
        <v>14746</v>
      </c>
      <c r="AF2211" s="154" t="s">
        <v>16903</v>
      </c>
    </row>
    <row r="2212" spans="1:32">
      <c r="A2212" s="154" t="s">
        <v>11107</v>
      </c>
      <c r="C2212" s="154" t="s">
        <v>11106</v>
      </c>
      <c r="D2212" s="154" t="s">
        <v>11108</v>
      </c>
      <c r="E2212" s="154" t="s">
        <v>14276</v>
      </c>
      <c r="F2212" s="154" t="s">
        <v>14397</v>
      </c>
      <c r="G2212" s="154" t="s">
        <v>26877</v>
      </c>
      <c r="H2212" s="154">
        <v>83812327801</v>
      </c>
      <c r="N2212" s="154" t="s">
        <v>15021</v>
      </c>
      <c r="O2212" s="154" t="s">
        <v>14794</v>
      </c>
      <c r="P2212" s="154" t="s">
        <v>14740</v>
      </c>
      <c r="Q2212" s="154" t="s">
        <v>26875</v>
      </c>
      <c r="R2212" s="154">
        <v>0</v>
      </c>
      <c r="S2212" s="154">
        <v>0</v>
      </c>
      <c r="T2212" s="154" t="s">
        <v>14785</v>
      </c>
      <c r="U2212" s="154" t="s">
        <v>26876</v>
      </c>
      <c r="V2212" s="154" t="s">
        <v>11106</v>
      </c>
      <c r="Z2212" s="154" t="s">
        <v>14745</v>
      </c>
      <c r="AC2212" s="154" t="s">
        <v>14746</v>
      </c>
      <c r="AE2212" s="154" t="s">
        <v>14747</v>
      </c>
      <c r="AF2212" s="154" t="s">
        <v>14748</v>
      </c>
    </row>
    <row r="2213" spans="1:32">
      <c r="A2213" s="154" t="s">
        <v>5904</v>
      </c>
      <c r="C2213" s="154" t="s">
        <v>26878</v>
      </c>
      <c r="D2213" s="154" t="s">
        <v>5905</v>
      </c>
      <c r="E2213" s="154" t="s">
        <v>14704</v>
      </c>
      <c r="F2213" s="154" t="s">
        <v>14467</v>
      </c>
      <c r="H2213" s="154" t="s">
        <v>5906</v>
      </c>
      <c r="I2213" s="154" t="s">
        <v>5907</v>
      </c>
      <c r="J2213" s="154" t="s">
        <v>5908</v>
      </c>
      <c r="K2213" s="154" t="s">
        <v>5907</v>
      </c>
      <c r="N2213" s="154" t="s">
        <v>15434</v>
      </c>
      <c r="O2213" s="154" t="s">
        <v>14804</v>
      </c>
      <c r="P2213" s="154" t="s">
        <v>14740</v>
      </c>
      <c r="Q2213" s="154" t="s">
        <v>26879</v>
      </c>
      <c r="R2213" s="154">
        <v>0</v>
      </c>
      <c r="S2213" s="154">
        <v>0</v>
      </c>
      <c r="T2213" s="154" t="s">
        <v>14907</v>
      </c>
      <c r="U2213" s="154">
        <v>278853021</v>
      </c>
      <c r="V2213" s="154" t="s">
        <v>5903</v>
      </c>
      <c r="Z2213" s="154" t="s">
        <v>14745</v>
      </c>
      <c r="AC2213" s="154" t="s">
        <v>14746</v>
      </c>
      <c r="AE2213" s="154" t="s">
        <v>15226</v>
      </c>
      <c r="AF2213" s="154" t="s">
        <v>14748</v>
      </c>
    </row>
    <row r="2214" spans="1:32">
      <c r="A2214" s="154" t="s">
        <v>8122</v>
      </c>
      <c r="C2214" s="154" t="s">
        <v>26880</v>
      </c>
      <c r="D2214" s="154" t="s">
        <v>8123</v>
      </c>
      <c r="E2214" s="154" t="s">
        <v>14276</v>
      </c>
      <c r="F2214" s="154" t="s">
        <v>17107</v>
      </c>
      <c r="H2214" s="154" t="s">
        <v>8124</v>
      </c>
      <c r="N2214" s="154" t="s">
        <v>14860</v>
      </c>
      <c r="O2214" s="154" t="s">
        <v>14804</v>
      </c>
      <c r="P2214" s="154" t="s">
        <v>14740</v>
      </c>
      <c r="Q2214" s="154" t="s">
        <v>26881</v>
      </c>
      <c r="R2214" s="154">
        <v>0</v>
      </c>
      <c r="S2214" s="154">
        <v>0</v>
      </c>
      <c r="T2214" s="154" t="s">
        <v>26882</v>
      </c>
      <c r="U2214" s="154">
        <v>1170000773838</v>
      </c>
      <c r="V2214" s="154" t="s">
        <v>8121</v>
      </c>
      <c r="Z2214" s="154" t="s">
        <v>14745</v>
      </c>
      <c r="AC2214" s="154" t="s">
        <v>14746</v>
      </c>
      <c r="AE2214" s="154" t="s">
        <v>15226</v>
      </c>
      <c r="AF2214" s="154" t="s">
        <v>14748</v>
      </c>
    </row>
    <row r="2215" spans="1:32">
      <c r="A2215" s="154" t="s">
        <v>8512</v>
      </c>
      <c r="C2215" s="154" t="s">
        <v>26883</v>
      </c>
      <c r="D2215" s="154" t="s">
        <v>8513</v>
      </c>
      <c r="E2215" s="154" t="s">
        <v>14704</v>
      </c>
      <c r="F2215" s="154" t="s">
        <v>14467</v>
      </c>
      <c r="H2215" s="154" t="s">
        <v>8514</v>
      </c>
      <c r="I2215" s="154" t="s">
        <v>8515</v>
      </c>
      <c r="J2215" s="154" t="s">
        <v>8516</v>
      </c>
      <c r="K2215" s="154" t="s">
        <v>8515</v>
      </c>
      <c r="N2215" s="154" t="s">
        <v>15434</v>
      </c>
      <c r="O2215" s="154" t="s">
        <v>14804</v>
      </c>
      <c r="P2215" s="154" t="s">
        <v>14740</v>
      </c>
      <c r="Q2215" s="154" t="s">
        <v>26884</v>
      </c>
      <c r="R2215" s="154" t="s">
        <v>1453</v>
      </c>
      <c r="S2215" s="154" t="s">
        <v>1453</v>
      </c>
      <c r="T2215" s="154" t="s">
        <v>16456</v>
      </c>
      <c r="U2215" s="154" t="s">
        <v>26885</v>
      </c>
      <c r="V2215" s="154" t="s">
        <v>26886</v>
      </c>
      <c r="Z2215" s="154" t="s">
        <v>14745</v>
      </c>
      <c r="AC2215" s="154" t="s">
        <v>14746</v>
      </c>
      <c r="AD2215" s="154">
        <v>80573534700100</v>
      </c>
      <c r="AE2215" s="154" t="s">
        <v>14746</v>
      </c>
      <c r="AF2215" s="154" t="s">
        <v>16903</v>
      </c>
    </row>
    <row r="2216" spans="1:32">
      <c r="A2216" s="154" t="s">
        <v>9061</v>
      </c>
      <c r="C2216" s="154" t="s">
        <v>26887</v>
      </c>
      <c r="D2216" s="154" t="s">
        <v>9062</v>
      </c>
      <c r="E2216" s="154" t="s">
        <v>14704</v>
      </c>
      <c r="F2216" s="154" t="s">
        <v>14467</v>
      </c>
      <c r="G2216" s="154" t="s">
        <v>26891</v>
      </c>
      <c r="H2216" s="154" t="s">
        <v>9063</v>
      </c>
      <c r="I2216" s="154" t="s">
        <v>9064</v>
      </c>
      <c r="J2216" s="154" t="s">
        <v>9065</v>
      </c>
      <c r="K2216" s="154" t="s">
        <v>9064</v>
      </c>
      <c r="N2216" s="154" t="s">
        <v>15455</v>
      </c>
      <c r="O2216" s="154" t="s">
        <v>14833</v>
      </c>
      <c r="P2216" s="154" t="s">
        <v>14740</v>
      </c>
      <c r="Q2216" s="154" t="s">
        <v>26888</v>
      </c>
      <c r="R2216" s="154">
        <v>0</v>
      </c>
      <c r="S2216" s="154" t="s">
        <v>26889</v>
      </c>
      <c r="T2216" s="154" t="s">
        <v>14885</v>
      </c>
      <c r="U2216" s="154">
        <v>5875030300</v>
      </c>
      <c r="V2216" s="154" t="s">
        <v>26890</v>
      </c>
      <c r="Z2216" s="154" t="s">
        <v>14745</v>
      </c>
      <c r="AC2216" s="154" t="s">
        <v>14746</v>
      </c>
      <c r="AE2216" s="154" t="s">
        <v>15226</v>
      </c>
      <c r="AF2216" s="154" t="s">
        <v>14748</v>
      </c>
    </row>
    <row r="2217" spans="1:32">
      <c r="A2217" s="154" t="s">
        <v>8803</v>
      </c>
      <c r="C2217" s="154" t="s">
        <v>26892</v>
      </c>
      <c r="D2217" s="154" t="s">
        <v>26893</v>
      </c>
      <c r="E2217" s="154" t="s">
        <v>14704</v>
      </c>
      <c r="F2217" s="154" t="s">
        <v>14467</v>
      </c>
      <c r="G2217" s="154" t="s">
        <v>26897</v>
      </c>
      <c r="H2217" s="154" t="s">
        <v>8805</v>
      </c>
      <c r="I2217" s="154" t="s">
        <v>8806</v>
      </c>
      <c r="J2217" s="154" t="s">
        <v>8807</v>
      </c>
      <c r="K2217" s="154" t="s">
        <v>8806</v>
      </c>
      <c r="M2217" s="154" t="s">
        <v>26894</v>
      </c>
      <c r="N2217" s="154" t="s">
        <v>14860</v>
      </c>
      <c r="O2217" s="154" t="s">
        <v>14804</v>
      </c>
      <c r="P2217" s="154" t="s">
        <v>14740</v>
      </c>
      <c r="Q2217" s="154" t="s">
        <v>26895</v>
      </c>
      <c r="R2217" s="154">
        <v>0</v>
      </c>
      <c r="S2217" s="154">
        <v>0</v>
      </c>
      <c r="T2217" s="154" t="s">
        <v>14885</v>
      </c>
      <c r="U2217" s="154">
        <v>7090388228</v>
      </c>
      <c r="V2217" s="154" t="s">
        <v>26896</v>
      </c>
      <c r="Z2217" s="154" t="s">
        <v>14745</v>
      </c>
      <c r="AC2217" s="154" t="s">
        <v>14746</v>
      </c>
      <c r="AD2217" s="154">
        <v>20046215034000</v>
      </c>
      <c r="AE2217" s="154" t="s">
        <v>14746</v>
      </c>
      <c r="AF2217" s="154" t="s">
        <v>16903</v>
      </c>
    </row>
    <row r="2218" spans="1:32">
      <c r="A2218" s="154" t="s">
        <v>5605</v>
      </c>
      <c r="C2218" s="154" t="s">
        <v>26898</v>
      </c>
      <c r="D2218" s="154" t="s">
        <v>5606</v>
      </c>
      <c r="E2218" s="154" t="s">
        <v>14276</v>
      </c>
      <c r="F2218" s="154" t="s">
        <v>15378</v>
      </c>
      <c r="G2218" s="154" t="s">
        <v>26902</v>
      </c>
      <c r="H2218" s="154" t="s">
        <v>5607</v>
      </c>
      <c r="I2218" s="154" t="s">
        <v>5608</v>
      </c>
      <c r="J2218" s="154" t="s">
        <v>5609</v>
      </c>
      <c r="K2218" s="154" t="s">
        <v>5608</v>
      </c>
      <c r="N2218" s="154" t="s">
        <v>15021</v>
      </c>
      <c r="O2218" s="154" t="s">
        <v>14794</v>
      </c>
      <c r="P2218" s="154" t="s">
        <v>14740</v>
      </c>
      <c r="Q2218" s="154" t="s">
        <v>26899</v>
      </c>
      <c r="R2218" s="154" t="s">
        <v>26899</v>
      </c>
      <c r="S2218" s="154" t="s">
        <v>20539</v>
      </c>
      <c r="T2218" s="154" t="s">
        <v>26900</v>
      </c>
      <c r="U2218" s="154" t="s">
        <v>26901</v>
      </c>
      <c r="V2218" s="154" t="s">
        <v>5604</v>
      </c>
      <c r="Z2218" s="154" t="s">
        <v>14745</v>
      </c>
      <c r="AC2218" s="154" t="s">
        <v>14746</v>
      </c>
      <c r="AE2218" s="154" t="s">
        <v>15226</v>
      </c>
      <c r="AF2218" s="154" t="s">
        <v>14748</v>
      </c>
    </row>
    <row r="2219" spans="1:32">
      <c r="A2219" s="154" t="s">
        <v>7275</v>
      </c>
      <c r="C2219" s="154" t="s">
        <v>26903</v>
      </c>
      <c r="D2219" s="154" t="s">
        <v>7276</v>
      </c>
      <c r="E2219" s="154" t="s">
        <v>14704</v>
      </c>
      <c r="F2219" s="154" t="s">
        <v>14467</v>
      </c>
      <c r="H2219" s="154" t="s">
        <v>7277</v>
      </c>
      <c r="J2219" s="154" t="s">
        <v>7278</v>
      </c>
      <c r="N2219" s="154" t="s">
        <v>15434</v>
      </c>
      <c r="O2219" s="154" t="s">
        <v>14804</v>
      </c>
      <c r="P2219" s="154" t="s">
        <v>14740</v>
      </c>
      <c r="Q2219" s="154" t="s">
        <v>21160</v>
      </c>
      <c r="R2219" s="154">
        <v>0</v>
      </c>
      <c r="S2219" s="154">
        <v>0</v>
      </c>
      <c r="T2219" s="154" t="s">
        <v>26904</v>
      </c>
      <c r="U2219" s="154">
        <v>2733025611</v>
      </c>
      <c r="V2219" s="154" t="s">
        <v>7274</v>
      </c>
      <c r="Z2219" s="154" t="s">
        <v>14745</v>
      </c>
      <c r="AC2219" s="154" t="s">
        <v>14746</v>
      </c>
      <c r="AE2219" s="154" t="s">
        <v>15226</v>
      </c>
      <c r="AF2219" s="154" t="s">
        <v>14748</v>
      </c>
    </row>
    <row r="2220" spans="1:32">
      <c r="A2220" s="154" t="s">
        <v>9210</v>
      </c>
      <c r="C2220" s="154" t="s">
        <v>26905</v>
      </c>
      <c r="D2220" s="154" t="s">
        <v>9211</v>
      </c>
      <c r="E2220" s="154" t="s">
        <v>14333</v>
      </c>
      <c r="F2220" s="154" t="s">
        <v>14325</v>
      </c>
      <c r="G2220" s="154" t="s">
        <v>26908</v>
      </c>
      <c r="H2220" s="154" t="s">
        <v>9212</v>
      </c>
      <c r="N2220" s="154" t="s">
        <v>18689</v>
      </c>
      <c r="O2220" s="154" t="s">
        <v>14988</v>
      </c>
      <c r="P2220" s="154" t="s">
        <v>14740</v>
      </c>
      <c r="Q2220" s="154" t="s">
        <v>26906</v>
      </c>
      <c r="R2220" s="154">
        <v>0</v>
      </c>
      <c r="S2220" s="154">
        <v>0</v>
      </c>
      <c r="T2220" s="154" t="s">
        <v>14742</v>
      </c>
      <c r="U2220" s="154">
        <v>1050012839613</v>
      </c>
      <c r="V2220" s="154" t="s">
        <v>26907</v>
      </c>
      <c r="Z2220" s="154" t="s">
        <v>14745</v>
      </c>
      <c r="AC2220" s="154" t="s">
        <v>14746</v>
      </c>
      <c r="AE2220" s="154" t="s">
        <v>15226</v>
      </c>
      <c r="AF2220" s="154" t="s">
        <v>14748</v>
      </c>
    </row>
    <row r="2221" spans="1:32">
      <c r="A2221" s="154" t="s">
        <v>5302</v>
      </c>
      <c r="C2221" s="154" t="s">
        <v>26909</v>
      </c>
      <c r="D2221" s="154" t="s">
        <v>5303</v>
      </c>
      <c r="E2221" s="154" t="s">
        <v>14934</v>
      </c>
      <c r="F2221" s="154" t="s">
        <v>16094</v>
      </c>
      <c r="H2221" s="154" t="s">
        <v>5304</v>
      </c>
      <c r="J2221" s="154" t="s">
        <v>5305</v>
      </c>
      <c r="N2221" s="154" t="s">
        <v>14860</v>
      </c>
      <c r="O2221" s="154" t="s">
        <v>14804</v>
      </c>
      <c r="P2221" s="154" t="s">
        <v>14740</v>
      </c>
      <c r="Q2221" s="154" t="s">
        <v>26910</v>
      </c>
      <c r="R2221" s="154">
        <v>0</v>
      </c>
      <c r="S2221" s="154">
        <v>0</v>
      </c>
      <c r="T2221" s="154" t="s">
        <v>14785</v>
      </c>
      <c r="U2221" s="154" t="s">
        <v>26911</v>
      </c>
      <c r="V2221" s="154" t="s">
        <v>26912</v>
      </c>
      <c r="Z2221" s="154" t="s">
        <v>14745</v>
      </c>
      <c r="AC2221" s="154" t="s">
        <v>14746</v>
      </c>
      <c r="AE2221" s="154" t="s">
        <v>15226</v>
      </c>
      <c r="AF2221" s="154" t="s">
        <v>14748</v>
      </c>
    </row>
    <row r="2222" spans="1:32">
      <c r="A2222" s="154" t="s">
        <v>6424</v>
      </c>
      <c r="C2222" s="154" t="s">
        <v>26913</v>
      </c>
      <c r="D2222" s="154" t="s">
        <v>6425</v>
      </c>
      <c r="E2222" s="154" t="s">
        <v>15439</v>
      </c>
      <c r="F2222" s="154" t="s">
        <v>15378</v>
      </c>
      <c r="H2222" s="154">
        <v>8293250</v>
      </c>
      <c r="J2222" s="154">
        <v>8308661</v>
      </c>
      <c r="N2222" s="154" t="s">
        <v>15434</v>
      </c>
      <c r="O2222" s="154" t="s">
        <v>14804</v>
      </c>
      <c r="P2222" s="154" t="s">
        <v>14740</v>
      </c>
      <c r="Q2222" s="154" t="s">
        <v>26914</v>
      </c>
      <c r="R2222" s="154">
        <v>0</v>
      </c>
      <c r="S2222" s="154">
        <v>0</v>
      </c>
      <c r="T2222" s="154" t="s">
        <v>26915</v>
      </c>
      <c r="U2222" s="154" t="s">
        <v>26916</v>
      </c>
      <c r="V2222" s="154" t="s">
        <v>26917</v>
      </c>
      <c r="Z2222" s="154" t="s">
        <v>14745</v>
      </c>
      <c r="AC2222" s="154" t="s">
        <v>14746</v>
      </c>
      <c r="AE2222" s="154" t="s">
        <v>15226</v>
      </c>
      <c r="AF2222" s="154" t="s">
        <v>14748</v>
      </c>
    </row>
    <row r="2223" spans="1:32">
      <c r="A2223" s="154" t="s">
        <v>3052</v>
      </c>
      <c r="C2223" s="154" t="s">
        <v>26918</v>
      </c>
      <c r="D2223" s="154" t="s">
        <v>26919</v>
      </c>
      <c r="E2223" s="154" t="s">
        <v>14704</v>
      </c>
      <c r="G2223" s="154" t="s">
        <v>14606</v>
      </c>
      <c r="H2223" s="154" t="s">
        <v>3054</v>
      </c>
      <c r="I2223" s="154" t="s">
        <v>3055</v>
      </c>
      <c r="J2223" s="154" t="s">
        <v>3056</v>
      </c>
      <c r="K2223" s="154" t="s">
        <v>3055</v>
      </c>
      <c r="N2223" s="154" t="s">
        <v>109</v>
      </c>
      <c r="P2223" s="154" t="s">
        <v>14740</v>
      </c>
      <c r="Q2223" s="154" t="s">
        <v>26920</v>
      </c>
      <c r="T2223" s="154" t="s">
        <v>14862</v>
      </c>
      <c r="U2223" s="154" t="s">
        <v>26921</v>
      </c>
      <c r="V2223" s="154" t="s">
        <v>26922</v>
      </c>
      <c r="Z2223" s="154" t="s">
        <v>14745</v>
      </c>
      <c r="AC2223" s="154" t="s">
        <v>14746</v>
      </c>
    </row>
    <row r="2224" spans="1:32">
      <c r="A2224" s="154" t="s">
        <v>11379</v>
      </c>
      <c r="C2224" s="154" t="s">
        <v>11378</v>
      </c>
      <c r="D2224" s="154" t="s">
        <v>11380</v>
      </c>
      <c r="E2224" s="154" t="s">
        <v>14665</v>
      </c>
      <c r="F2224" s="154" t="s">
        <v>17107</v>
      </c>
      <c r="H2224" s="154" t="s">
        <v>11381</v>
      </c>
      <c r="I2224" s="154" t="s">
        <v>11382</v>
      </c>
      <c r="K2224" s="154" t="s">
        <v>11382</v>
      </c>
      <c r="N2224" s="154" t="s">
        <v>14804</v>
      </c>
      <c r="O2224" s="154" t="s">
        <v>15862</v>
      </c>
      <c r="P2224" s="154" t="s">
        <v>14740</v>
      </c>
      <c r="Q2224" s="154" t="s">
        <v>26923</v>
      </c>
      <c r="R2224" s="154" t="s">
        <v>11381</v>
      </c>
      <c r="S2224" s="154" t="s">
        <v>11381</v>
      </c>
      <c r="T2224" s="154" t="s">
        <v>14797</v>
      </c>
      <c r="U2224" s="154">
        <v>528080800</v>
      </c>
      <c r="V2224" s="154" t="s">
        <v>11378</v>
      </c>
      <c r="Z2224" s="154" t="s">
        <v>14745</v>
      </c>
      <c r="AC2224" s="154" t="s">
        <v>14746</v>
      </c>
      <c r="AD2224" s="154">
        <v>938681376036000</v>
      </c>
      <c r="AE2224" s="154" t="s">
        <v>14755</v>
      </c>
      <c r="AF2224" s="154" t="s">
        <v>14748</v>
      </c>
    </row>
    <row r="2225" spans="1:32">
      <c r="A2225" s="154" t="s">
        <v>2261</v>
      </c>
      <c r="C2225" s="154" t="s">
        <v>26924</v>
      </c>
      <c r="D2225" s="154" t="s">
        <v>2262</v>
      </c>
      <c r="E2225" s="154" t="s">
        <v>14934</v>
      </c>
      <c r="F2225" s="154" t="s">
        <v>16123</v>
      </c>
      <c r="G2225" s="154" t="s">
        <v>14606</v>
      </c>
      <c r="H2225" s="154" t="s">
        <v>2263</v>
      </c>
      <c r="L2225" s="154" t="s">
        <v>26925</v>
      </c>
      <c r="N2225" s="154" t="s">
        <v>1791</v>
      </c>
      <c r="P2225" s="154" t="s">
        <v>14740</v>
      </c>
      <c r="Q2225" s="154" t="s">
        <v>26926</v>
      </c>
      <c r="T2225" s="154" t="s">
        <v>16069</v>
      </c>
      <c r="U2225" s="154" t="s">
        <v>26927</v>
      </c>
      <c r="V2225" s="154" t="s">
        <v>26928</v>
      </c>
      <c r="AC2225" s="154" t="s">
        <v>15226</v>
      </c>
    </row>
    <row r="2226" spans="1:32">
      <c r="A2226" s="154" t="s">
        <v>16817</v>
      </c>
      <c r="C2226" s="154" t="s">
        <v>16818</v>
      </c>
      <c r="D2226" s="154" t="s">
        <v>16819</v>
      </c>
      <c r="E2226" s="154" t="s">
        <v>16141</v>
      </c>
      <c r="F2226" s="154" t="s">
        <v>16820</v>
      </c>
      <c r="G2226" s="154" t="s">
        <v>16821</v>
      </c>
      <c r="H2226" s="154" t="s">
        <v>16822</v>
      </c>
      <c r="J2226" s="154" t="s">
        <v>1453</v>
      </c>
      <c r="M2226" s="154" t="s">
        <v>16823</v>
      </c>
      <c r="N2226" s="154" t="s">
        <v>15129</v>
      </c>
      <c r="O2226" s="154" t="s">
        <v>14794</v>
      </c>
      <c r="P2226" s="154" t="s">
        <v>14740</v>
      </c>
      <c r="Q2226" s="154" t="s">
        <v>16824</v>
      </c>
      <c r="R2226" s="154" t="s">
        <v>1453</v>
      </c>
      <c r="S2226" s="154" t="s">
        <v>1453</v>
      </c>
      <c r="T2226" s="154" t="s">
        <v>14785</v>
      </c>
      <c r="U2226" s="154">
        <v>1640005043247</v>
      </c>
      <c r="V2226" s="154" t="s">
        <v>16818</v>
      </c>
      <c r="Z2226" s="154" t="s">
        <v>14745</v>
      </c>
      <c r="AC2226" s="154" t="s">
        <v>14746</v>
      </c>
      <c r="AD2226" s="154" t="s">
        <v>16826</v>
      </c>
      <c r="AE2226" s="154" t="s">
        <v>14747</v>
      </c>
      <c r="AF2226" s="154" t="s">
        <v>14748</v>
      </c>
    </row>
    <row r="2227" spans="1:32">
      <c r="A2227" s="154" t="s">
        <v>16827</v>
      </c>
      <c r="C2227" s="154" t="s">
        <v>16828</v>
      </c>
      <c r="D2227" s="154" t="s">
        <v>16829</v>
      </c>
      <c r="E2227" s="154" t="s">
        <v>14396</v>
      </c>
      <c r="F2227" s="154" t="s">
        <v>14405</v>
      </c>
      <c r="G2227" s="154" t="s">
        <v>16830</v>
      </c>
      <c r="H2227" s="154" t="s">
        <v>16831</v>
      </c>
      <c r="I2227" s="154" t="s">
        <v>16832</v>
      </c>
      <c r="J2227" s="154" t="s">
        <v>16833</v>
      </c>
      <c r="K2227" s="154" t="s">
        <v>16832</v>
      </c>
      <c r="M2227" s="154" t="s">
        <v>16834</v>
      </c>
      <c r="N2227" s="154" t="s">
        <v>14860</v>
      </c>
      <c r="O2227" s="154" t="s">
        <v>14804</v>
      </c>
      <c r="P2227" s="154" t="s">
        <v>14740</v>
      </c>
      <c r="Q2227" s="154" t="s">
        <v>16835</v>
      </c>
      <c r="R2227" s="154" t="s">
        <v>1453</v>
      </c>
      <c r="S2227" s="154" t="s">
        <v>1453</v>
      </c>
      <c r="T2227" s="154" t="s">
        <v>1453</v>
      </c>
      <c r="U2227" s="154" t="s">
        <v>1453</v>
      </c>
      <c r="V2227" s="154" t="s">
        <v>1453</v>
      </c>
      <c r="W2227" s="154" t="s">
        <v>1453</v>
      </c>
      <c r="X2227" s="154">
        <v>1997</v>
      </c>
      <c r="Z2227" s="154" t="s">
        <v>14745</v>
      </c>
      <c r="AC2227" s="154" t="s">
        <v>15226</v>
      </c>
      <c r="AE2227" s="154" t="s">
        <v>14747</v>
      </c>
      <c r="AF2227" s="154" t="s">
        <v>14748</v>
      </c>
    </row>
    <row r="2228" spans="1:32">
      <c r="A2228" s="154" t="s">
        <v>3646</v>
      </c>
      <c r="C2228" s="154" t="s">
        <v>26929</v>
      </c>
      <c r="D2228" s="154" t="s">
        <v>3647</v>
      </c>
      <c r="E2228" s="154" t="s">
        <v>14324</v>
      </c>
      <c r="G2228" s="154" t="s">
        <v>14606</v>
      </c>
      <c r="H2228" s="154" t="s">
        <v>3648</v>
      </c>
      <c r="I2228" s="154" t="s">
        <v>3649</v>
      </c>
      <c r="J2228" s="154" t="s">
        <v>3650</v>
      </c>
      <c r="K2228" s="154" t="s">
        <v>3649</v>
      </c>
      <c r="L2228" s="154" t="s">
        <v>26930</v>
      </c>
      <c r="N2228" s="154" t="s">
        <v>109</v>
      </c>
      <c r="P2228" s="154" t="s">
        <v>16488</v>
      </c>
      <c r="Q2228" s="154" t="s">
        <v>26931</v>
      </c>
      <c r="T2228" s="154" t="s">
        <v>26932</v>
      </c>
      <c r="U2228" s="154">
        <v>4013009867</v>
      </c>
      <c r="V2228" s="154" t="s">
        <v>26933</v>
      </c>
      <c r="Z2228" s="154" t="s">
        <v>14745</v>
      </c>
      <c r="AC2228" s="154" t="s">
        <v>14746</v>
      </c>
    </row>
    <row r="2229" spans="1:32">
      <c r="A2229" s="154" t="s">
        <v>18353</v>
      </c>
      <c r="C2229" s="154" t="s">
        <v>26934</v>
      </c>
      <c r="D2229" s="154" t="s">
        <v>26936</v>
      </c>
      <c r="E2229" s="154" t="s">
        <v>14466</v>
      </c>
      <c r="F2229" s="154" t="s">
        <v>14686</v>
      </c>
      <c r="G2229" s="154" t="s">
        <v>26939</v>
      </c>
      <c r="H2229" s="154" t="s">
        <v>26935</v>
      </c>
      <c r="I2229" s="154" t="s">
        <v>1453</v>
      </c>
      <c r="J2229" s="154" t="s">
        <v>1453</v>
      </c>
      <c r="K2229" s="154" t="s">
        <v>1453</v>
      </c>
      <c r="N2229" s="154" t="s">
        <v>14832</v>
      </c>
      <c r="O2229" s="154" t="s">
        <v>14833</v>
      </c>
      <c r="P2229" s="154" t="s">
        <v>14740</v>
      </c>
      <c r="Q2229" s="154" t="s">
        <v>26937</v>
      </c>
      <c r="R2229" s="154" t="s">
        <v>22204</v>
      </c>
      <c r="S2229" s="154" t="s">
        <v>1453</v>
      </c>
      <c r="T2229" s="154" t="s">
        <v>14797</v>
      </c>
      <c r="U2229" s="154">
        <v>7640318168</v>
      </c>
      <c r="V2229" s="154" t="s">
        <v>26934</v>
      </c>
      <c r="W2229" s="154" t="s">
        <v>1453</v>
      </c>
      <c r="X2229" s="154" t="s">
        <v>1453</v>
      </c>
      <c r="Z2229" s="154" t="s">
        <v>14745</v>
      </c>
      <c r="AC2229" s="154" t="s">
        <v>14746</v>
      </c>
      <c r="AD2229" s="154" t="s">
        <v>26938</v>
      </c>
      <c r="AE2229" s="154" t="s">
        <v>14755</v>
      </c>
      <c r="AF2229" s="154" t="s">
        <v>14748</v>
      </c>
    </row>
    <row r="2230" spans="1:32">
      <c r="A2230" s="154" t="s">
        <v>10793</v>
      </c>
      <c r="C2230" s="154" t="s">
        <v>10792</v>
      </c>
      <c r="D2230" s="154" t="s">
        <v>10794</v>
      </c>
      <c r="E2230" s="154" t="s">
        <v>14276</v>
      </c>
      <c r="F2230" s="154" t="s">
        <v>15708</v>
      </c>
      <c r="G2230" s="154" t="s">
        <v>26943</v>
      </c>
      <c r="H2230" s="154" t="s">
        <v>26940</v>
      </c>
      <c r="N2230" s="154" t="s">
        <v>15821</v>
      </c>
      <c r="O2230" s="154" t="s">
        <v>15331</v>
      </c>
      <c r="P2230" s="154" t="s">
        <v>14740</v>
      </c>
      <c r="Q2230" s="154" t="s">
        <v>26941</v>
      </c>
      <c r="R2230" s="154" t="s">
        <v>26942</v>
      </c>
      <c r="S2230" s="154">
        <v>0</v>
      </c>
      <c r="T2230" s="154" t="s">
        <v>14785</v>
      </c>
      <c r="U2230" s="154">
        <v>1090013968904</v>
      </c>
      <c r="V2230" s="154" t="s">
        <v>10792</v>
      </c>
      <c r="Z2230" s="154" t="s">
        <v>14745</v>
      </c>
      <c r="AC2230" s="154" t="s">
        <v>14746</v>
      </c>
      <c r="AE2230" s="154" t="s">
        <v>14747</v>
      </c>
      <c r="AF2230" s="154" t="s">
        <v>14748</v>
      </c>
    </row>
    <row r="2231" spans="1:32">
      <c r="A2231" s="154" t="s">
        <v>5760</v>
      </c>
      <c r="C2231" s="154" t="s">
        <v>26944</v>
      </c>
      <c r="D2231" s="154" t="s">
        <v>5761</v>
      </c>
      <c r="E2231" s="154" t="s">
        <v>14324</v>
      </c>
      <c r="F2231" s="154" t="s">
        <v>15378</v>
      </c>
      <c r="G2231" s="154" t="s">
        <v>26948</v>
      </c>
      <c r="H2231" s="154" t="s">
        <v>5762</v>
      </c>
      <c r="I2231" s="154" t="s">
        <v>5763</v>
      </c>
      <c r="J2231" s="154" t="s">
        <v>5764</v>
      </c>
      <c r="K2231" s="154" t="s">
        <v>5763</v>
      </c>
      <c r="N2231" s="154" t="s">
        <v>15434</v>
      </c>
      <c r="O2231" s="154" t="s">
        <v>14804</v>
      </c>
      <c r="P2231" s="154" t="s">
        <v>14740</v>
      </c>
      <c r="Q2231" s="154" t="s">
        <v>26945</v>
      </c>
      <c r="R2231" s="154" t="s">
        <v>26946</v>
      </c>
      <c r="S2231" s="154" t="s">
        <v>26945</v>
      </c>
      <c r="T2231" s="154" t="s">
        <v>14785</v>
      </c>
      <c r="U2231" s="154" t="s">
        <v>26947</v>
      </c>
      <c r="V2231" s="154" t="s">
        <v>5759</v>
      </c>
      <c r="Z2231" s="154" t="s">
        <v>14745</v>
      </c>
      <c r="AC2231" s="154" t="s">
        <v>14746</v>
      </c>
      <c r="AE2231" s="154" t="s">
        <v>15226</v>
      </c>
      <c r="AF2231" s="154" t="s">
        <v>14748</v>
      </c>
    </row>
    <row r="2232" spans="1:32">
      <c r="A2232" s="154" t="s">
        <v>18354</v>
      </c>
      <c r="C2232" s="154" t="s">
        <v>26953</v>
      </c>
      <c r="D2232" s="154" t="s">
        <v>26956</v>
      </c>
      <c r="E2232" s="154" t="s">
        <v>14629</v>
      </c>
      <c r="F2232" s="154" t="s">
        <v>14629</v>
      </c>
      <c r="G2232" s="154" t="s">
        <v>26958</v>
      </c>
      <c r="H2232" s="154" t="s">
        <v>26954</v>
      </c>
      <c r="I2232" s="154" t="s">
        <v>26955</v>
      </c>
      <c r="K2232" s="154" t="s">
        <v>26955</v>
      </c>
      <c r="N2232" s="154" t="s">
        <v>15455</v>
      </c>
      <c r="O2232" s="154" t="s">
        <v>14833</v>
      </c>
      <c r="P2232" s="154" t="s">
        <v>14740</v>
      </c>
      <c r="Q2232" s="154" t="s">
        <v>26957</v>
      </c>
      <c r="R2232" s="154" t="s">
        <v>1453</v>
      </c>
      <c r="S2232" s="154" t="s">
        <v>1453</v>
      </c>
      <c r="T2232" s="154" t="s">
        <v>1453</v>
      </c>
      <c r="U2232" s="154" t="s">
        <v>1453</v>
      </c>
      <c r="V2232" s="154" t="s">
        <v>1453</v>
      </c>
      <c r="W2232" s="154" t="s">
        <v>1453</v>
      </c>
      <c r="X2232" s="154" t="s">
        <v>1453</v>
      </c>
      <c r="Y2232" s="154" t="s">
        <v>1453</v>
      </c>
      <c r="Z2232" s="154" t="s">
        <v>14745</v>
      </c>
      <c r="AA2232" s="154" t="s">
        <v>1453</v>
      </c>
      <c r="AB2232" s="154" t="s">
        <v>1453</v>
      </c>
      <c r="AC2232" s="154" t="s">
        <v>14746</v>
      </c>
      <c r="AE2232" s="154" t="s">
        <v>14747</v>
      </c>
      <c r="AF2232" s="154" t="s">
        <v>14748</v>
      </c>
    </row>
    <row r="2233" spans="1:32">
      <c r="A2233" s="154" t="s">
        <v>8930</v>
      </c>
      <c r="C2233" s="154" t="s">
        <v>26959</v>
      </c>
      <c r="D2233" s="154" t="s">
        <v>8931</v>
      </c>
      <c r="E2233" s="154" t="s">
        <v>14324</v>
      </c>
      <c r="F2233" s="154" t="s">
        <v>14467</v>
      </c>
      <c r="G2233" s="154" t="s">
        <v>26963</v>
      </c>
      <c r="H2233" s="154" t="s">
        <v>8932</v>
      </c>
      <c r="I2233" s="154" t="s">
        <v>8933</v>
      </c>
      <c r="K2233" s="154" t="s">
        <v>8933</v>
      </c>
      <c r="N2233" s="154" t="s">
        <v>14812</v>
      </c>
      <c r="O2233" s="154" t="s">
        <v>14804</v>
      </c>
      <c r="P2233" s="154" t="s">
        <v>14740</v>
      </c>
      <c r="Q2233" s="154" t="s">
        <v>26960</v>
      </c>
      <c r="R2233" s="154">
        <v>0</v>
      </c>
      <c r="S2233" s="154">
        <v>0</v>
      </c>
      <c r="T2233" s="154" t="s">
        <v>26961</v>
      </c>
      <c r="U2233" s="154" t="s">
        <v>26962</v>
      </c>
      <c r="V2233" s="154" t="s">
        <v>8929</v>
      </c>
      <c r="Y2233" s="154">
        <v>0</v>
      </c>
      <c r="Z2233" s="154" t="s">
        <v>14745</v>
      </c>
      <c r="AC2233" s="154" t="s">
        <v>14746</v>
      </c>
      <c r="AE2233" s="154" t="s">
        <v>15226</v>
      </c>
      <c r="AF2233" s="154" t="s">
        <v>14748</v>
      </c>
    </row>
    <row r="2234" spans="1:32">
      <c r="A2234" s="154" t="s">
        <v>9288</v>
      </c>
      <c r="C2234" s="154" t="s">
        <v>26964</v>
      </c>
      <c r="D2234" s="154" t="s">
        <v>9289</v>
      </c>
      <c r="E2234" s="154" t="s">
        <v>14333</v>
      </c>
      <c r="F2234" s="154" t="s">
        <v>14325</v>
      </c>
      <c r="G2234" s="154" t="s">
        <v>14606</v>
      </c>
      <c r="H2234" s="154" t="s">
        <v>9290</v>
      </c>
      <c r="I2234" s="154" t="s">
        <v>8779</v>
      </c>
      <c r="K2234" s="154" t="s">
        <v>8779</v>
      </c>
      <c r="N2234" s="154" t="s">
        <v>15231</v>
      </c>
      <c r="O2234" s="154" t="s">
        <v>14988</v>
      </c>
      <c r="P2234" s="154" t="s">
        <v>14740</v>
      </c>
      <c r="Q2234" s="154" t="s">
        <v>26965</v>
      </c>
      <c r="R2234" s="154" t="s">
        <v>26966</v>
      </c>
      <c r="S2234" s="154" t="s">
        <v>26965</v>
      </c>
      <c r="T2234" s="154" t="s">
        <v>14797</v>
      </c>
      <c r="U2234" s="154">
        <v>297042117</v>
      </c>
      <c r="V2234" s="154" t="s">
        <v>9287</v>
      </c>
      <c r="W2234" s="154" t="s">
        <v>26967</v>
      </c>
      <c r="X2234" s="154" t="s">
        <v>26968</v>
      </c>
      <c r="Y2234" s="154">
        <v>0</v>
      </c>
      <c r="Z2234" s="154" t="s">
        <v>14745</v>
      </c>
      <c r="AA2234" s="154">
        <v>0</v>
      </c>
      <c r="AB2234" s="154">
        <v>0</v>
      </c>
      <c r="AC2234" s="154" t="s">
        <v>14746</v>
      </c>
      <c r="AE2234" s="154" t="s">
        <v>15226</v>
      </c>
      <c r="AF2234" s="154" t="s">
        <v>14748</v>
      </c>
    </row>
    <row r="2235" spans="1:32">
      <c r="A2235" s="154" t="s">
        <v>10539</v>
      </c>
      <c r="C2235" s="154" t="s">
        <v>10538</v>
      </c>
      <c r="D2235" s="154" t="s">
        <v>10540</v>
      </c>
      <c r="E2235" s="154" t="s">
        <v>14276</v>
      </c>
      <c r="F2235" s="154" t="s">
        <v>16360</v>
      </c>
      <c r="H2235" s="154" t="s">
        <v>26969</v>
      </c>
      <c r="M2235" s="154" t="s">
        <v>26970</v>
      </c>
      <c r="N2235" s="154" t="s">
        <v>16668</v>
      </c>
      <c r="O2235" s="154" t="s">
        <v>14951</v>
      </c>
      <c r="P2235" s="154" t="s">
        <v>14740</v>
      </c>
      <c r="Q2235" s="154" t="s">
        <v>26971</v>
      </c>
      <c r="R2235" s="154">
        <v>0</v>
      </c>
      <c r="S2235" s="154">
        <v>0</v>
      </c>
      <c r="T2235" s="154">
        <v>0</v>
      </c>
      <c r="U2235" s="154">
        <v>0</v>
      </c>
      <c r="V2235" s="154">
        <v>0</v>
      </c>
      <c r="Z2235" s="154" t="s">
        <v>14745</v>
      </c>
      <c r="AC2235" s="154" t="s">
        <v>14746</v>
      </c>
      <c r="AD2235" s="154">
        <v>700451149603000</v>
      </c>
      <c r="AE2235" s="154" t="s">
        <v>14755</v>
      </c>
      <c r="AF2235" s="154" t="s">
        <v>14748</v>
      </c>
    </row>
    <row r="2236" spans="1:32">
      <c r="A2236" s="154" t="s">
        <v>10839</v>
      </c>
      <c r="C2236" s="154" t="s">
        <v>10838</v>
      </c>
      <c r="D2236" s="154" t="s">
        <v>10840</v>
      </c>
      <c r="E2236" s="154" t="s">
        <v>14324</v>
      </c>
      <c r="F2236" s="154" t="s">
        <v>15378</v>
      </c>
      <c r="G2236" s="154" t="s">
        <v>26973</v>
      </c>
      <c r="H2236" s="154" t="s">
        <v>10841</v>
      </c>
      <c r="N2236" s="154" t="s">
        <v>14910</v>
      </c>
      <c r="O2236" s="154" t="s">
        <v>14794</v>
      </c>
      <c r="P2236" s="154" t="s">
        <v>14740</v>
      </c>
      <c r="Q2236" s="154" t="s">
        <v>26972</v>
      </c>
      <c r="R2236" s="154">
        <v>0</v>
      </c>
      <c r="S2236" s="154">
        <v>0</v>
      </c>
      <c r="T2236" s="154" t="s">
        <v>14785</v>
      </c>
      <c r="U2236" s="154">
        <v>1300011220087</v>
      </c>
      <c r="V2236" s="154" t="s">
        <v>10838</v>
      </c>
      <c r="Z2236" s="154" t="s">
        <v>14745</v>
      </c>
      <c r="AC2236" s="154" t="s">
        <v>14746</v>
      </c>
      <c r="AE2236" s="154" t="s">
        <v>14747</v>
      </c>
      <c r="AF2236" s="154" t="s">
        <v>14748</v>
      </c>
    </row>
    <row r="2237" spans="1:32">
      <c r="A2237" s="154" t="s">
        <v>2751</v>
      </c>
      <c r="C2237" s="154" t="s">
        <v>26974</v>
      </c>
      <c r="D2237" s="154" t="s">
        <v>2752</v>
      </c>
      <c r="E2237" s="154" t="s">
        <v>16195</v>
      </c>
      <c r="G2237" s="154" t="s">
        <v>14606</v>
      </c>
      <c r="H2237" s="154" t="s">
        <v>2753</v>
      </c>
      <c r="J2237" s="154" t="s">
        <v>2754</v>
      </c>
      <c r="N2237" s="154" t="s">
        <v>470</v>
      </c>
      <c r="P2237" s="154" t="s">
        <v>14740</v>
      </c>
      <c r="Q2237" s="154" t="s">
        <v>26975</v>
      </c>
      <c r="T2237" s="154" t="s">
        <v>6856</v>
      </c>
      <c r="U2237" s="154" t="s">
        <v>6856</v>
      </c>
      <c r="V2237" s="154" t="s">
        <v>6856</v>
      </c>
      <c r="AC2237" s="154" t="s">
        <v>14746</v>
      </c>
    </row>
    <row r="2238" spans="1:32">
      <c r="A2238" s="154" t="s">
        <v>2285</v>
      </c>
      <c r="C2238" s="154" t="s">
        <v>2284</v>
      </c>
      <c r="D2238" s="154" t="s">
        <v>26976</v>
      </c>
      <c r="E2238" s="154" t="s">
        <v>6</v>
      </c>
      <c r="G2238" s="154" t="s">
        <v>14606</v>
      </c>
      <c r="H2238" s="154" t="s">
        <v>2287</v>
      </c>
      <c r="J2238" s="154" t="s">
        <v>2288</v>
      </c>
      <c r="M2238" s="154" t="s">
        <v>26977</v>
      </c>
      <c r="N2238" s="154" t="s">
        <v>26978</v>
      </c>
      <c r="P2238" s="154" t="s">
        <v>14740</v>
      </c>
      <c r="Q2238" s="154" t="s">
        <v>26979</v>
      </c>
      <c r="T2238" s="154" t="s">
        <v>26980</v>
      </c>
      <c r="U2238" s="154">
        <v>3800793113</v>
      </c>
      <c r="V2238" s="154" t="s">
        <v>26981</v>
      </c>
      <c r="AC2238" s="154" t="s">
        <v>14746</v>
      </c>
    </row>
    <row r="2239" spans="1:32">
      <c r="A2239" s="154" t="s">
        <v>1810</v>
      </c>
      <c r="C2239" s="154" t="s">
        <v>1809</v>
      </c>
      <c r="D2239" s="154" t="s">
        <v>1811</v>
      </c>
      <c r="E2239" s="154" t="s">
        <v>6</v>
      </c>
      <c r="G2239" s="154" t="s">
        <v>14606</v>
      </c>
      <c r="H2239" s="154" t="s">
        <v>922</v>
      </c>
      <c r="J2239" s="154" t="s">
        <v>1812</v>
      </c>
      <c r="L2239" s="154" t="s">
        <v>26982</v>
      </c>
      <c r="N2239" s="154" t="s">
        <v>23064</v>
      </c>
      <c r="P2239" s="154" t="s">
        <v>14740</v>
      </c>
      <c r="Q2239" s="154" t="s">
        <v>26983</v>
      </c>
      <c r="AC2239" s="154" t="s">
        <v>14746</v>
      </c>
    </row>
    <row r="2240" spans="1:32">
      <c r="A2240" s="154" t="s">
        <v>4952</v>
      </c>
      <c r="C2240" s="154" t="s">
        <v>26984</v>
      </c>
      <c r="D2240" s="154" t="s">
        <v>4953</v>
      </c>
      <c r="E2240" s="154" t="s">
        <v>14704</v>
      </c>
      <c r="F2240" s="154" t="s">
        <v>14667</v>
      </c>
      <c r="G2240" s="154" t="s">
        <v>14606</v>
      </c>
      <c r="H2240" s="154" t="s">
        <v>4954</v>
      </c>
      <c r="I2240" s="154" t="s">
        <v>4955</v>
      </c>
      <c r="K2240" s="154" t="s">
        <v>4955</v>
      </c>
      <c r="N2240" s="154" t="s">
        <v>26985</v>
      </c>
      <c r="P2240" s="154" t="s">
        <v>14740</v>
      </c>
      <c r="Q2240" s="154" t="s">
        <v>26986</v>
      </c>
      <c r="R2240" s="154">
        <v>0</v>
      </c>
      <c r="S2240" s="154">
        <v>0</v>
      </c>
      <c r="T2240" s="154" t="s">
        <v>26987</v>
      </c>
      <c r="U2240" s="154" t="s">
        <v>26988</v>
      </c>
      <c r="V2240" s="154" t="s">
        <v>4951</v>
      </c>
      <c r="Z2240" s="154" t="s">
        <v>14745</v>
      </c>
      <c r="AC2240" s="154" t="s">
        <v>14746</v>
      </c>
      <c r="AD2240" s="154" t="s">
        <v>26989</v>
      </c>
      <c r="AE2240" s="154" t="s">
        <v>14746</v>
      </c>
      <c r="AF2240" s="154" t="s">
        <v>26990</v>
      </c>
    </row>
    <row r="2241" spans="1:32">
      <c r="A2241" s="154" t="s">
        <v>2580</v>
      </c>
      <c r="C2241" s="154" t="s">
        <v>2579</v>
      </c>
      <c r="D2241" s="154" t="s">
        <v>2581</v>
      </c>
      <c r="E2241" s="154" t="s">
        <v>18934</v>
      </c>
      <c r="G2241" s="154" t="s">
        <v>14606</v>
      </c>
      <c r="H2241" s="154" t="s">
        <v>2582</v>
      </c>
      <c r="J2241" s="154" t="s">
        <v>2583</v>
      </c>
      <c r="N2241" s="154" t="s">
        <v>6321</v>
      </c>
      <c r="P2241" s="154" t="s">
        <v>14740</v>
      </c>
      <c r="Q2241" s="154" t="s">
        <v>26991</v>
      </c>
      <c r="AC2241" s="154" t="s">
        <v>14746</v>
      </c>
    </row>
    <row r="2242" spans="1:32">
      <c r="A2242" s="154" t="s">
        <v>6485</v>
      </c>
      <c r="C2242" s="154" t="s">
        <v>26992</v>
      </c>
      <c r="D2242" s="154" t="s">
        <v>6486</v>
      </c>
      <c r="E2242" s="154" t="s">
        <v>14466</v>
      </c>
      <c r="F2242" s="154" t="s">
        <v>14667</v>
      </c>
      <c r="G2242" s="154" t="s">
        <v>27000</v>
      </c>
      <c r="H2242" s="154">
        <v>61.847090899999998</v>
      </c>
      <c r="I2242" s="154" t="s">
        <v>6487</v>
      </c>
      <c r="J2242" s="154">
        <v>618460909</v>
      </c>
      <c r="K2242" s="154" t="s">
        <v>6487</v>
      </c>
      <c r="N2242" s="154" t="s">
        <v>15771</v>
      </c>
      <c r="O2242" s="154" t="s">
        <v>14988</v>
      </c>
      <c r="P2242" s="154" t="s">
        <v>14795</v>
      </c>
      <c r="Q2242" s="154" t="s">
        <v>26993</v>
      </c>
      <c r="R2242" s="154" t="s">
        <v>26994</v>
      </c>
      <c r="S2242" s="154" t="s">
        <v>26995</v>
      </c>
      <c r="T2242" s="154" t="s">
        <v>22432</v>
      </c>
      <c r="U2242" s="154" t="s">
        <v>26996</v>
      </c>
      <c r="V2242" s="154" t="s">
        <v>26997</v>
      </c>
      <c r="W2242" s="154" t="s">
        <v>26998</v>
      </c>
      <c r="X2242" s="154" t="s">
        <v>26998</v>
      </c>
      <c r="Z2242" s="154" t="s">
        <v>14745</v>
      </c>
      <c r="AC2242" s="154" t="s">
        <v>14746</v>
      </c>
      <c r="AD2242" s="154" t="s">
        <v>26999</v>
      </c>
      <c r="AE2242" s="154" t="s">
        <v>14746</v>
      </c>
      <c r="AF2242" s="154" t="s">
        <v>16903</v>
      </c>
    </row>
    <row r="2243" spans="1:32">
      <c r="A2243" s="154" t="s">
        <v>5559</v>
      </c>
      <c r="C2243" s="154" t="s">
        <v>16837</v>
      </c>
      <c r="D2243" s="154" t="s">
        <v>5560</v>
      </c>
      <c r="E2243" s="154" t="s">
        <v>16838</v>
      </c>
      <c r="F2243" s="154" t="s">
        <v>14403</v>
      </c>
      <c r="G2243" s="154" t="s">
        <v>16839</v>
      </c>
      <c r="H2243" s="154" t="s">
        <v>16840</v>
      </c>
      <c r="I2243" s="154" t="s">
        <v>16841</v>
      </c>
      <c r="J2243" s="154" t="s">
        <v>16842</v>
      </c>
      <c r="K2243" s="154" t="s">
        <v>16841</v>
      </c>
      <c r="N2243" s="154" t="s">
        <v>14803</v>
      </c>
      <c r="O2243" s="154" t="s">
        <v>14804</v>
      </c>
      <c r="P2243" s="154" t="s">
        <v>14795</v>
      </c>
      <c r="Q2243" s="154" t="s">
        <v>16843</v>
      </c>
      <c r="R2243" s="154" t="s">
        <v>1453</v>
      </c>
      <c r="S2243" s="154" t="s">
        <v>1453</v>
      </c>
      <c r="T2243" s="154" t="s">
        <v>204</v>
      </c>
      <c r="U2243" s="154" t="s">
        <v>16844</v>
      </c>
      <c r="V2243" s="154" t="s">
        <v>16845</v>
      </c>
      <c r="W2243" s="154">
        <v>39</v>
      </c>
      <c r="X2243" s="154">
        <v>1973</v>
      </c>
      <c r="Z2243" s="154" t="s">
        <v>14745</v>
      </c>
      <c r="AC2243" s="154" t="s">
        <v>14746</v>
      </c>
      <c r="AE2243" s="154" t="s">
        <v>15226</v>
      </c>
      <c r="AF2243" s="154" t="s">
        <v>14748</v>
      </c>
    </row>
    <row r="2244" spans="1:32">
      <c r="A2244" s="154" t="s">
        <v>9681</v>
      </c>
      <c r="C2244" s="154" t="s">
        <v>27001</v>
      </c>
      <c r="D2244" s="154" t="s">
        <v>9682</v>
      </c>
      <c r="E2244" s="154" t="s">
        <v>14704</v>
      </c>
      <c r="F2244" s="154" t="s">
        <v>14467</v>
      </c>
      <c r="G2244" s="154" t="s">
        <v>27003</v>
      </c>
      <c r="H2244" s="154" t="s">
        <v>9683</v>
      </c>
      <c r="N2244" s="154" t="s">
        <v>15771</v>
      </c>
      <c r="O2244" s="154" t="s">
        <v>14988</v>
      </c>
      <c r="P2244" s="154" t="s">
        <v>14740</v>
      </c>
      <c r="Q2244" s="154" t="s">
        <v>27002</v>
      </c>
      <c r="R2244" s="154">
        <v>0</v>
      </c>
      <c r="S2244" s="154">
        <v>0</v>
      </c>
      <c r="T2244" s="154" t="s">
        <v>14907</v>
      </c>
      <c r="U2244" s="154">
        <v>342173349</v>
      </c>
      <c r="V2244" s="154" t="s">
        <v>9658</v>
      </c>
      <c r="Z2244" s="154" t="s">
        <v>14745</v>
      </c>
      <c r="AC2244" s="154" t="s">
        <v>14746</v>
      </c>
      <c r="AE2244" s="154" t="s">
        <v>15226</v>
      </c>
      <c r="AF2244" s="154" t="s">
        <v>14748</v>
      </c>
    </row>
    <row r="2245" spans="1:32">
      <c r="A2245" s="154" t="s">
        <v>16848</v>
      </c>
      <c r="C2245" s="154" t="s">
        <v>16849</v>
      </c>
      <c r="D2245" s="154" t="s">
        <v>16850</v>
      </c>
      <c r="E2245" s="154" t="s">
        <v>16255</v>
      </c>
      <c r="F2245" s="154" t="s">
        <v>15708</v>
      </c>
      <c r="G2245" s="154" t="s">
        <v>16851</v>
      </c>
      <c r="H2245" s="154">
        <v>8537777022</v>
      </c>
      <c r="I2245" s="154" t="s">
        <v>1453</v>
      </c>
      <c r="J2245" s="154" t="s">
        <v>1453</v>
      </c>
      <c r="K2245" s="154" t="s">
        <v>1453</v>
      </c>
      <c r="N2245" s="154" t="s">
        <v>16853</v>
      </c>
      <c r="O2245" s="154" t="s">
        <v>14794</v>
      </c>
      <c r="P2245" s="154" t="s">
        <v>14740</v>
      </c>
      <c r="Q2245" s="154" t="s">
        <v>16854</v>
      </c>
      <c r="R2245" s="154" t="s">
        <v>1453</v>
      </c>
      <c r="S2245" s="154" t="s">
        <v>1453</v>
      </c>
      <c r="T2245" s="154" t="s">
        <v>14797</v>
      </c>
      <c r="U2245" s="154">
        <v>2780831629</v>
      </c>
      <c r="V2245" s="154" t="s">
        <v>16856</v>
      </c>
      <c r="W2245" s="154" t="s">
        <v>1453</v>
      </c>
      <c r="X2245" s="154" t="s">
        <v>1453</v>
      </c>
      <c r="Z2245" s="154" t="s">
        <v>14745</v>
      </c>
      <c r="AC2245" s="154" t="s">
        <v>14746</v>
      </c>
      <c r="AD2245" s="154" t="s">
        <v>16857</v>
      </c>
      <c r="AE2245" s="154" t="s">
        <v>14755</v>
      </c>
      <c r="AF2245" s="154" t="s">
        <v>14748</v>
      </c>
    </row>
    <row r="2246" spans="1:32">
      <c r="A2246" s="154" t="s">
        <v>10827</v>
      </c>
      <c r="C2246" s="154" t="s">
        <v>10826</v>
      </c>
      <c r="D2246" s="154" t="s">
        <v>10828</v>
      </c>
      <c r="E2246" s="154" t="s">
        <v>14276</v>
      </c>
      <c r="F2246" s="154" t="s">
        <v>14690</v>
      </c>
      <c r="G2246" s="154" t="s">
        <v>27005</v>
      </c>
      <c r="H2246" s="154" t="s">
        <v>10829</v>
      </c>
      <c r="N2246" s="154" t="s">
        <v>15821</v>
      </c>
      <c r="O2246" s="154" t="s">
        <v>15331</v>
      </c>
      <c r="P2246" s="154" t="s">
        <v>14740</v>
      </c>
      <c r="Q2246" s="154" t="s">
        <v>27004</v>
      </c>
      <c r="R2246" s="154">
        <v>0</v>
      </c>
      <c r="S2246" s="154">
        <v>0</v>
      </c>
      <c r="T2246" s="154" t="s">
        <v>14797</v>
      </c>
      <c r="U2246" s="154">
        <v>3260826688</v>
      </c>
      <c r="V2246" s="154" t="s">
        <v>10826</v>
      </c>
      <c r="Z2246" s="154" t="s">
        <v>14745</v>
      </c>
      <c r="AC2246" s="154" t="s">
        <v>14746</v>
      </c>
      <c r="AE2246" s="154" t="s">
        <v>14747</v>
      </c>
      <c r="AF2246" s="154" t="s">
        <v>14748</v>
      </c>
    </row>
    <row r="2247" spans="1:32">
      <c r="A2247" s="154" t="s">
        <v>18355</v>
      </c>
      <c r="C2247" s="154" t="s">
        <v>27006</v>
      </c>
      <c r="D2247" s="154" t="s">
        <v>27008</v>
      </c>
      <c r="E2247" s="154" t="s">
        <v>14689</v>
      </c>
      <c r="F2247" s="154" t="s">
        <v>21847</v>
      </c>
      <c r="G2247" s="154" t="s">
        <v>27010</v>
      </c>
      <c r="H2247" s="154">
        <v>2128510077</v>
      </c>
      <c r="I2247" s="154" t="s">
        <v>27007</v>
      </c>
      <c r="J2247" s="154">
        <v>22128510088</v>
      </c>
      <c r="K2247" s="154" t="s">
        <v>27007</v>
      </c>
      <c r="N2247" s="154" t="s">
        <v>15249</v>
      </c>
      <c r="O2247" s="154" t="s">
        <v>14794</v>
      </c>
      <c r="P2247" s="154" t="s">
        <v>14740</v>
      </c>
      <c r="Q2247" s="154" t="s">
        <v>27009</v>
      </c>
      <c r="R2247" s="154" t="s">
        <v>1453</v>
      </c>
      <c r="S2247" s="154" t="s">
        <v>1453</v>
      </c>
      <c r="T2247" s="154" t="s">
        <v>1453</v>
      </c>
      <c r="U2247" s="154" t="s">
        <v>1453</v>
      </c>
      <c r="V2247" s="154" t="s">
        <v>1453</v>
      </c>
      <c r="W2247" s="154" t="s">
        <v>1453</v>
      </c>
      <c r="X2247" s="154" t="s">
        <v>1453</v>
      </c>
      <c r="Y2247" s="154" t="s">
        <v>1453</v>
      </c>
      <c r="Z2247" s="154" t="s">
        <v>14745</v>
      </c>
      <c r="AA2247" s="154" t="s">
        <v>1453</v>
      </c>
      <c r="AB2247" s="154" t="s">
        <v>1453</v>
      </c>
      <c r="AC2247" s="154" t="s">
        <v>14746</v>
      </c>
      <c r="AD2247" s="154">
        <v>315867481435000</v>
      </c>
      <c r="AE2247" s="154" t="s">
        <v>14755</v>
      </c>
      <c r="AF2247" s="154" t="s">
        <v>14748</v>
      </c>
    </row>
    <row r="2248" spans="1:32">
      <c r="A2248" s="154" t="s">
        <v>6307</v>
      </c>
      <c r="C2248" s="154" t="s">
        <v>27011</v>
      </c>
      <c r="D2248" s="154" t="s">
        <v>6308</v>
      </c>
      <c r="E2248" s="154" t="s">
        <v>14934</v>
      </c>
      <c r="F2248" s="154" t="s">
        <v>19900</v>
      </c>
      <c r="H2248" s="154" t="s">
        <v>6309</v>
      </c>
      <c r="I2248" s="154" t="s">
        <v>6310</v>
      </c>
      <c r="J2248" s="154" t="s">
        <v>6311</v>
      </c>
      <c r="K2248" s="154" t="s">
        <v>6310</v>
      </c>
      <c r="N2248" s="154" t="s">
        <v>15821</v>
      </c>
      <c r="O2248" s="154" t="s">
        <v>15331</v>
      </c>
      <c r="P2248" s="154" t="s">
        <v>16488</v>
      </c>
      <c r="Q2248" s="154" t="s">
        <v>27012</v>
      </c>
      <c r="R2248" s="154">
        <v>0</v>
      </c>
      <c r="S2248" s="154">
        <v>0</v>
      </c>
      <c r="T2248" s="154" t="s">
        <v>27013</v>
      </c>
      <c r="U2248" s="154" t="s">
        <v>27014</v>
      </c>
      <c r="V2248" s="154" t="s">
        <v>27015</v>
      </c>
      <c r="Z2248" s="154" t="s">
        <v>14745</v>
      </c>
      <c r="AC2248" s="154" t="s">
        <v>14746</v>
      </c>
      <c r="AE2248" s="154" t="s">
        <v>15226</v>
      </c>
      <c r="AF2248" s="154" t="s">
        <v>14748</v>
      </c>
    </row>
    <row r="2249" spans="1:32">
      <c r="A2249" s="154" t="s">
        <v>18356</v>
      </c>
      <c r="C2249" s="154" t="s">
        <v>27016</v>
      </c>
      <c r="D2249" s="154" t="s">
        <v>27020</v>
      </c>
      <c r="E2249" s="154" t="s">
        <v>14477</v>
      </c>
      <c r="F2249" s="154" t="s">
        <v>16918</v>
      </c>
      <c r="G2249" s="154" t="s">
        <v>27022</v>
      </c>
      <c r="H2249" s="154" t="s">
        <v>27017</v>
      </c>
      <c r="I2249" s="154" t="s">
        <v>27018</v>
      </c>
      <c r="J2249" s="154" t="s">
        <v>27019</v>
      </c>
      <c r="K2249" s="154" t="s">
        <v>27018</v>
      </c>
      <c r="N2249" s="154" t="s">
        <v>14812</v>
      </c>
      <c r="O2249" s="154" t="s">
        <v>14804</v>
      </c>
      <c r="P2249" s="154" t="s">
        <v>14740</v>
      </c>
      <c r="Q2249" s="154" t="s">
        <v>27021</v>
      </c>
      <c r="R2249" s="154" t="s">
        <v>1453</v>
      </c>
      <c r="S2249" s="154" t="s">
        <v>1453</v>
      </c>
      <c r="T2249" s="154" t="s">
        <v>1453</v>
      </c>
      <c r="U2249" s="154" t="s">
        <v>1453</v>
      </c>
      <c r="V2249" s="154" t="s">
        <v>1453</v>
      </c>
      <c r="W2249" s="154" t="s">
        <v>1453</v>
      </c>
      <c r="X2249" s="154" t="s">
        <v>1453</v>
      </c>
      <c r="Y2249" s="154" t="s">
        <v>1453</v>
      </c>
      <c r="Z2249" s="154" t="s">
        <v>14745</v>
      </c>
      <c r="AA2249" s="154" t="s">
        <v>1453</v>
      </c>
      <c r="AB2249" s="154" t="s">
        <v>1453</v>
      </c>
      <c r="AC2249" s="154" t="s">
        <v>14746</v>
      </c>
      <c r="AE2249" s="154" t="s">
        <v>14747</v>
      </c>
      <c r="AF2249" s="154" t="s">
        <v>14748</v>
      </c>
    </row>
    <row r="2250" spans="1:32">
      <c r="A2250" s="154" t="s">
        <v>9237</v>
      </c>
      <c r="C2250" s="154" t="s">
        <v>27023</v>
      </c>
      <c r="D2250" s="154" t="s">
        <v>9238</v>
      </c>
      <c r="E2250" s="154" t="s">
        <v>14396</v>
      </c>
      <c r="F2250" s="154" t="s">
        <v>14405</v>
      </c>
      <c r="G2250" s="154" t="s">
        <v>27026</v>
      </c>
      <c r="H2250" s="154" t="s">
        <v>381</v>
      </c>
      <c r="I2250" s="154" t="s">
        <v>9239</v>
      </c>
      <c r="J2250" s="154" t="s">
        <v>381</v>
      </c>
      <c r="K2250" s="154" t="s">
        <v>9239</v>
      </c>
      <c r="N2250" s="154" t="s">
        <v>14848</v>
      </c>
      <c r="O2250" s="154" t="s">
        <v>14804</v>
      </c>
      <c r="P2250" s="154" t="s">
        <v>14740</v>
      </c>
      <c r="Q2250" s="154" t="s">
        <v>27024</v>
      </c>
      <c r="R2250" s="154">
        <v>0</v>
      </c>
      <c r="S2250" s="154">
        <v>0</v>
      </c>
      <c r="T2250" s="154" t="s">
        <v>14785</v>
      </c>
      <c r="U2250" s="154">
        <v>1150079888998</v>
      </c>
      <c r="V2250" s="154" t="s">
        <v>27025</v>
      </c>
      <c r="Z2250" s="154" t="s">
        <v>14745</v>
      </c>
      <c r="AC2250" s="154" t="s">
        <v>14746</v>
      </c>
      <c r="AE2250" s="154" t="s">
        <v>15226</v>
      </c>
      <c r="AF2250" s="154" t="s">
        <v>14748</v>
      </c>
    </row>
    <row r="2251" spans="1:32">
      <c r="A2251" s="154" t="s">
        <v>11553</v>
      </c>
      <c r="C2251" s="154" t="s">
        <v>11552</v>
      </c>
      <c r="D2251" s="154" t="s">
        <v>11554</v>
      </c>
      <c r="E2251" s="154" t="s">
        <v>14704</v>
      </c>
      <c r="F2251" s="154" t="s">
        <v>14467</v>
      </c>
      <c r="H2251" s="154" t="s">
        <v>11555</v>
      </c>
      <c r="I2251" s="154" t="s">
        <v>11556</v>
      </c>
      <c r="J2251" s="154" t="s">
        <v>11557</v>
      </c>
      <c r="K2251" s="154" t="s">
        <v>11556</v>
      </c>
      <c r="N2251" s="154" t="s">
        <v>14860</v>
      </c>
      <c r="O2251" s="154" t="s">
        <v>14804</v>
      </c>
      <c r="P2251" s="154" t="s">
        <v>14740</v>
      </c>
      <c r="Q2251" s="154" t="s">
        <v>27027</v>
      </c>
      <c r="S2251" s="154" t="s">
        <v>27027</v>
      </c>
      <c r="T2251" s="154" t="s">
        <v>14797</v>
      </c>
      <c r="U2251" s="154">
        <v>84.300956200000002</v>
      </c>
      <c r="V2251" s="154" t="s">
        <v>11552</v>
      </c>
      <c r="Z2251" s="154" t="s">
        <v>14745</v>
      </c>
      <c r="AC2251" s="154" t="s">
        <v>14746</v>
      </c>
      <c r="AD2251" s="154">
        <v>15397102038000</v>
      </c>
      <c r="AE2251" s="154" t="s">
        <v>14755</v>
      </c>
      <c r="AF2251" s="154" t="s">
        <v>14748</v>
      </c>
    </row>
    <row r="2252" spans="1:32">
      <c r="A2252" s="154" t="s">
        <v>6257</v>
      </c>
      <c r="C2252" s="154" t="s">
        <v>27028</v>
      </c>
      <c r="D2252" s="154" t="s">
        <v>6258</v>
      </c>
      <c r="E2252" s="154" t="s">
        <v>14276</v>
      </c>
      <c r="F2252" s="154" t="s">
        <v>14401</v>
      </c>
      <c r="H2252" s="154" t="s">
        <v>6259</v>
      </c>
      <c r="N2252" s="154" t="s">
        <v>14860</v>
      </c>
      <c r="O2252" s="154" t="s">
        <v>14804</v>
      </c>
      <c r="P2252" s="154" t="s">
        <v>14740</v>
      </c>
      <c r="Q2252" s="154" t="s">
        <v>27029</v>
      </c>
      <c r="R2252" s="154">
        <v>0</v>
      </c>
      <c r="S2252" s="154">
        <v>0</v>
      </c>
      <c r="T2252" s="154" t="s">
        <v>14785</v>
      </c>
      <c r="U2252" s="154">
        <v>1680088020209</v>
      </c>
      <c r="V2252" s="154" t="s">
        <v>27030</v>
      </c>
      <c r="Z2252" s="154" t="s">
        <v>14745</v>
      </c>
      <c r="AC2252" s="154" t="s">
        <v>14746</v>
      </c>
      <c r="AE2252" s="154" t="s">
        <v>14747</v>
      </c>
      <c r="AF2252" s="154" t="s">
        <v>14748</v>
      </c>
    </row>
    <row r="2253" spans="1:32">
      <c r="A2253" s="154" t="s">
        <v>9769</v>
      </c>
      <c r="C2253" s="154" t="s">
        <v>27031</v>
      </c>
      <c r="D2253" s="154" t="s">
        <v>9770</v>
      </c>
      <c r="E2253" s="154" t="s">
        <v>14276</v>
      </c>
      <c r="F2253" s="154" t="s">
        <v>16094</v>
      </c>
      <c r="G2253" s="154" t="s">
        <v>27033</v>
      </c>
      <c r="H2253" s="154" t="s">
        <v>9771</v>
      </c>
      <c r="N2253" s="154" t="s">
        <v>15455</v>
      </c>
      <c r="O2253" s="154" t="s">
        <v>14833</v>
      </c>
      <c r="P2253" s="154" t="s">
        <v>14740</v>
      </c>
      <c r="Q2253" s="154" t="s">
        <v>27032</v>
      </c>
      <c r="R2253" s="154">
        <v>0</v>
      </c>
      <c r="S2253" s="154">
        <v>0</v>
      </c>
      <c r="T2253" s="154" t="s">
        <v>14862</v>
      </c>
      <c r="U2253" s="154">
        <v>8831807733</v>
      </c>
      <c r="V2253" s="154" t="s">
        <v>9768</v>
      </c>
      <c r="Z2253" s="154" t="s">
        <v>14745</v>
      </c>
      <c r="AC2253" s="154" t="s">
        <v>14746</v>
      </c>
      <c r="AE2253" s="154" t="s">
        <v>15226</v>
      </c>
      <c r="AF2253" s="154" t="s">
        <v>14748</v>
      </c>
    </row>
    <row r="2254" spans="1:32">
      <c r="A2254" s="154" t="s">
        <v>9284</v>
      </c>
      <c r="C2254" s="154" t="s">
        <v>27034</v>
      </c>
      <c r="D2254" s="154" t="s">
        <v>9285</v>
      </c>
      <c r="E2254" s="154" t="s">
        <v>14324</v>
      </c>
      <c r="F2254" s="154" t="s">
        <v>14401</v>
      </c>
      <c r="G2254" s="154" t="s">
        <v>27036</v>
      </c>
      <c r="H2254" s="154" t="s">
        <v>9286</v>
      </c>
      <c r="J2254" s="154" t="s">
        <v>9286</v>
      </c>
      <c r="N2254" s="154" t="s">
        <v>15249</v>
      </c>
      <c r="O2254" s="154" t="s">
        <v>14794</v>
      </c>
      <c r="P2254" s="154" t="s">
        <v>14740</v>
      </c>
      <c r="Q2254" s="154" t="s">
        <v>27035</v>
      </c>
      <c r="R2254" s="154">
        <v>0</v>
      </c>
      <c r="S2254" s="154">
        <v>0</v>
      </c>
      <c r="T2254" s="154" t="s">
        <v>14850</v>
      </c>
      <c r="U2254" s="154">
        <v>720401000881500</v>
      </c>
      <c r="V2254" s="154" t="s">
        <v>9283</v>
      </c>
      <c r="Z2254" s="154" t="s">
        <v>14745</v>
      </c>
      <c r="AC2254" s="154" t="s">
        <v>14746</v>
      </c>
      <c r="AE2254" s="154" t="s">
        <v>15226</v>
      </c>
      <c r="AF2254" s="154" t="s">
        <v>14748</v>
      </c>
    </row>
    <row r="2255" spans="1:32">
      <c r="A2255" s="154" t="s">
        <v>5691</v>
      </c>
      <c r="C2255" s="154" t="s">
        <v>27037</v>
      </c>
      <c r="D2255" s="154" t="s">
        <v>27038</v>
      </c>
      <c r="E2255" s="154" t="s">
        <v>14704</v>
      </c>
      <c r="F2255" s="154" t="s">
        <v>14467</v>
      </c>
      <c r="G2255" s="154" t="s">
        <v>27043</v>
      </c>
      <c r="H2255" s="154" t="s">
        <v>5693</v>
      </c>
      <c r="I2255" s="154" t="s">
        <v>5694</v>
      </c>
      <c r="J2255" s="154" t="s">
        <v>5695</v>
      </c>
      <c r="K2255" s="154" t="s">
        <v>5694</v>
      </c>
      <c r="N2255" s="154" t="s">
        <v>15129</v>
      </c>
      <c r="O2255" s="154" t="s">
        <v>14794</v>
      </c>
      <c r="P2255" s="154" t="s">
        <v>14740</v>
      </c>
      <c r="Q2255" s="154" t="s">
        <v>27039</v>
      </c>
      <c r="R2255" s="154" t="s">
        <v>1453</v>
      </c>
      <c r="S2255" s="154" t="s">
        <v>27040</v>
      </c>
      <c r="T2255" s="154" t="s">
        <v>14797</v>
      </c>
      <c r="U2255" s="154">
        <v>2103032199</v>
      </c>
      <c r="V2255" s="154" t="s">
        <v>27041</v>
      </c>
      <c r="W2255" s="154">
        <v>5</v>
      </c>
      <c r="X2255" s="154">
        <v>2008</v>
      </c>
      <c r="Y2255" s="154">
        <v>4</v>
      </c>
      <c r="Z2255" s="154" t="s">
        <v>14745</v>
      </c>
      <c r="AA2255" s="154" t="s">
        <v>27042</v>
      </c>
      <c r="AB2255" s="154">
        <v>200</v>
      </c>
      <c r="AC2255" s="154" t="s">
        <v>14746</v>
      </c>
      <c r="AE2255" s="154" t="s">
        <v>15226</v>
      </c>
      <c r="AF2255" s="154" t="s">
        <v>14748</v>
      </c>
    </row>
    <row r="2256" spans="1:32">
      <c r="A2256" s="154" t="s">
        <v>18357</v>
      </c>
      <c r="C2256" s="154" t="s">
        <v>27044</v>
      </c>
      <c r="D2256" s="154" t="s">
        <v>27045</v>
      </c>
      <c r="E2256" s="154" t="s">
        <v>14324</v>
      </c>
      <c r="F2256" s="154" t="s">
        <v>14483</v>
      </c>
      <c r="G2256" s="154" t="s">
        <v>27046</v>
      </c>
      <c r="H2256" s="154">
        <v>82385595598</v>
      </c>
      <c r="I2256" s="154" t="s">
        <v>17007</v>
      </c>
      <c r="K2256" s="154" t="s">
        <v>17007</v>
      </c>
      <c r="N2256" s="154" t="s">
        <v>15821</v>
      </c>
      <c r="O2256" s="154" t="s">
        <v>15331</v>
      </c>
      <c r="P2256" s="154" t="s">
        <v>14740</v>
      </c>
      <c r="Q2256" s="154" t="s">
        <v>1453</v>
      </c>
      <c r="R2256" s="154" t="s">
        <v>1453</v>
      </c>
      <c r="S2256" s="154" t="s">
        <v>1453</v>
      </c>
      <c r="T2256" s="154" t="s">
        <v>14797</v>
      </c>
      <c r="U2256" s="154">
        <v>340788389</v>
      </c>
      <c r="V2256" s="154" t="s">
        <v>27044</v>
      </c>
      <c r="Z2256" s="154" t="s">
        <v>14745</v>
      </c>
      <c r="AA2256" s="154" t="s">
        <v>27045</v>
      </c>
      <c r="AC2256" s="154" t="s">
        <v>14746</v>
      </c>
      <c r="AE2256" s="154" t="s">
        <v>14747</v>
      </c>
      <c r="AF2256" s="154" t="s">
        <v>14748</v>
      </c>
    </row>
    <row r="2257" spans="1:32">
      <c r="A2257" s="154" t="s">
        <v>4735</v>
      </c>
      <c r="C2257" s="154" t="s">
        <v>27047</v>
      </c>
      <c r="D2257" s="154" t="s">
        <v>4736</v>
      </c>
      <c r="E2257" s="154" t="s">
        <v>14689</v>
      </c>
      <c r="F2257" s="154" t="s">
        <v>14461</v>
      </c>
      <c r="G2257" s="154" t="s">
        <v>14606</v>
      </c>
      <c r="H2257" s="154" t="s">
        <v>4737</v>
      </c>
      <c r="I2257" s="154" t="s">
        <v>4738</v>
      </c>
      <c r="J2257" s="154" t="s">
        <v>4739</v>
      </c>
      <c r="K2257" s="154" t="s">
        <v>4738</v>
      </c>
      <c r="N2257" s="154" t="s">
        <v>14917</v>
      </c>
      <c r="P2257" s="154" t="s">
        <v>14795</v>
      </c>
      <c r="Q2257" s="154" t="s">
        <v>27048</v>
      </c>
      <c r="T2257" s="154" t="s">
        <v>27049</v>
      </c>
      <c r="U2257" s="154" t="s">
        <v>27050</v>
      </c>
      <c r="V2257" s="154" t="s">
        <v>4734</v>
      </c>
      <c r="W2257" s="154" t="s">
        <v>27051</v>
      </c>
      <c r="X2257" s="154" t="s">
        <v>27052</v>
      </c>
      <c r="Y2257" s="154" t="s">
        <v>27053</v>
      </c>
      <c r="Z2257" s="154" t="s">
        <v>14745</v>
      </c>
      <c r="AC2257" s="154" t="s">
        <v>14746</v>
      </c>
      <c r="AE2257" s="154" t="s">
        <v>15226</v>
      </c>
      <c r="AF2257" s="154" t="s">
        <v>14748</v>
      </c>
    </row>
    <row r="2258" spans="1:32">
      <c r="A2258" s="154" t="s">
        <v>6103</v>
      </c>
      <c r="C2258" s="154" t="s">
        <v>27054</v>
      </c>
      <c r="D2258" s="154" t="s">
        <v>6104</v>
      </c>
      <c r="E2258" s="154" t="s">
        <v>14396</v>
      </c>
      <c r="F2258" s="154" t="s">
        <v>15378</v>
      </c>
      <c r="G2258" s="154" t="s">
        <v>27058</v>
      </c>
      <c r="H2258" s="154" t="s">
        <v>6105</v>
      </c>
      <c r="I2258" s="154" t="s">
        <v>6106</v>
      </c>
      <c r="J2258" s="154" t="s">
        <v>6107</v>
      </c>
      <c r="K2258" s="154" t="s">
        <v>6106</v>
      </c>
      <c r="N2258" s="154" t="s">
        <v>15434</v>
      </c>
      <c r="O2258" s="154" t="s">
        <v>14804</v>
      </c>
      <c r="P2258" s="154" t="s">
        <v>14740</v>
      </c>
      <c r="Q2258" s="154" t="s">
        <v>27055</v>
      </c>
      <c r="R2258" s="154" t="s">
        <v>1453</v>
      </c>
      <c r="S2258" s="154" t="s">
        <v>1453</v>
      </c>
      <c r="T2258" s="154" t="s">
        <v>27056</v>
      </c>
      <c r="U2258" s="154">
        <v>7035447843</v>
      </c>
      <c r="V2258" s="154" t="s">
        <v>27057</v>
      </c>
      <c r="W2258" s="154">
        <v>3</v>
      </c>
      <c r="X2258" s="154">
        <v>2011</v>
      </c>
      <c r="Z2258" s="154" t="s">
        <v>14745</v>
      </c>
      <c r="AC2258" s="154" t="s">
        <v>14746</v>
      </c>
      <c r="AE2258" s="154" t="s">
        <v>15226</v>
      </c>
      <c r="AF2258" s="154" t="s">
        <v>14748</v>
      </c>
    </row>
    <row r="2259" spans="1:32">
      <c r="A2259" s="154" t="s">
        <v>4723</v>
      </c>
      <c r="C2259" s="154" t="s">
        <v>27059</v>
      </c>
      <c r="D2259" s="154" t="s">
        <v>4724</v>
      </c>
      <c r="E2259" s="154" t="s">
        <v>14477</v>
      </c>
      <c r="F2259" s="154" t="s">
        <v>14397</v>
      </c>
      <c r="G2259" s="154" t="s">
        <v>14606</v>
      </c>
      <c r="H2259" s="154" t="s">
        <v>4725</v>
      </c>
      <c r="I2259" s="154" t="s">
        <v>4726</v>
      </c>
      <c r="J2259" s="154" t="s">
        <v>4727</v>
      </c>
      <c r="K2259" s="154" t="s">
        <v>4726</v>
      </c>
      <c r="L2259" s="154" t="s">
        <v>27060</v>
      </c>
      <c r="N2259" s="154" t="s">
        <v>2455</v>
      </c>
      <c r="P2259" s="154" t="s">
        <v>14795</v>
      </c>
      <c r="Q2259" s="154" t="s">
        <v>27061</v>
      </c>
      <c r="T2259" s="154" t="s">
        <v>27062</v>
      </c>
      <c r="U2259" s="154">
        <v>402107071</v>
      </c>
      <c r="V2259" s="154" t="s">
        <v>27063</v>
      </c>
      <c r="Y2259" s="154">
        <v>14</v>
      </c>
      <c r="Z2259" s="154" t="s">
        <v>14745</v>
      </c>
      <c r="AB2259" s="154" t="s">
        <v>27064</v>
      </c>
      <c r="AC2259" s="154" t="s">
        <v>14746</v>
      </c>
      <c r="AE2259" s="154" t="s">
        <v>15226</v>
      </c>
      <c r="AF2259" s="154" t="s">
        <v>14748</v>
      </c>
    </row>
    <row r="2260" spans="1:32">
      <c r="A2260" s="154" t="s">
        <v>18358</v>
      </c>
      <c r="C2260" s="154" t="s">
        <v>27065</v>
      </c>
      <c r="D2260" s="154" t="s">
        <v>27068</v>
      </c>
      <c r="E2260" s="154" t="s">
        <v>14324</v>
      </c>
      <c r="F2260" s="154" t="s">
        <v>14397</v>
      </c>
      <c r="G2260" s="154" t="s">
        <v>27073</v>
      </c>
      <c r="H2260" s="154" t="s">
        <v>27066</v>
      </c>
      <c r="I2260" s="154" t="s">
        <v>1453</v>
      </c>
      <c r="J2260" s="154" t="s">
        <v>27067</v>
      </c>
      <c r="K2260" s="154" t="s">
        <v>1453</v>
      </c>
      <c r="M2260" s="154" t="s">
        <v>1453</v>
      </c>
      <c r="N2260" s="154" t="s">
        <v>14812</v>
      </c>
      <c r="O2260" s="154" t="s">
        <v>14804</v>
      </c>
      <c r="P2260" s="154" t="s">
        <v>14795</v>
      </c>
      <c r="Q2260" s="154" t="s">
        <v>27069</v>
      </c>
      <c r="R2260" s="154" t="s">
        <v>1453</v>
      </c>
      <c r="S2260" s="154" t="s">
        <v>1453</v>
      </c>
      <c r="T2260" s="154" t="s">
        <v>14797</v>
      </c>
      <c r="U2260" s="154" t="s">
        <v>27070</v>
      </c>
      <c r="V2260" s="154" t="s">
        <v>27071</v>
      </c>
      <c r="W2260" s="154" t="s">
        <v>1453</v>
      </c>
      <c r="X2260" s="154" t="s">
        <v>1453</v>
      </c>
      <c r="Y2260" s="154" t="s">
        <v>1453</v>
      </c>
      <c r="Z2260" s="154" t="s">
        <v>14745</v>
      </c>
      <c r="AA2260" s="154" t="s">
        <v>1453</v>
      </c>
      <c r="AB2260" s="154" t="s">
        <v>1453</v>
      </c>
      <c r="AC2260" s="154" t="s">
        <v>14746</v>
      </c>
      <c r="AD2260" s="154" t="s">
        <v>27072</v>
      </c>
      <c r="AE2260" s="154" t="s">
        <v>14755</v>
      </c>
      <c r="AF2260" s="154" t="s">
        <v>14748</v>
      </c>
    </row>
    <row r="2261" spans="1:32">
      <c r="A2261" s="154" t="s">
        <v>7647</v>
      </c>
      <c r="C2261" s="154" t="s">
        <v>27074</v>
      </c>
      <c r="D2261" s="154" t="s">
        <v>7648</v>
      </c>
      <c r="E2261" s="154" t="s">
        <v>14324</v>
      </c>
      <c r="F2261" s="154" t="s">
        <v>16094</v>
      </c>
      <c r="H2261" s="154" t="s">
        <v>7649</v>
      </c>
      <c r="N2261" s="154" t="s">
        <v>15455</v>
      </c>
      <c r="O2261" s="154" t="s">
        <v>14833</v>
      </c>
      <c r="P2261" s="154" t="s">
        <v>14740</v>
      </c>
      <c r="Q2261" s="154" t="s">
        <v>27075</v>
      </c>
      <c r="R2261" s="154">
        <v>0</v>
      </c>
      <c r="S2261" s="154">
        <v>0</v>
      </c>
      <c r="T2261" s="154" t="s">
        <v>14785</v>
      </c>
      <c r="U2261" s="154" t="s">
        <v>27076</v>
      </c>
      <c r="V2261" s="154" t="s">
        <v>7646</v>
      </c>
      <c r="Z2261" s="154" t="s">
        <v>14745</v>
      </c>
      <c r="AC2261" s="154" t="s">
        <v>14746</v>
      </c>
      <c r="AE2261" s="154" t="s">
        <v>15226</v>
      </c>
      <c r="AF2261" s="154" t="s">
        <v>14748</v>
      </c>
    </row>
    <row r="2262" spans="1:32">
      <c r="A2262" s="154" t="s">
        <v>18359</v>
      </c>
      <c r="C2262" s="154" t="s">
        <v>27077</v>
      </c>
      <c r="D2262" s="154" t="s">
        <v>27078</v>
      </c>
      <c r="E2262" s="154" t="s">
        <v>15392</v>
      </c>
      <c r="F2262" s="154" t="s">
        <v>16061</v>
      </c>
      <c r="G2262" s="154" t="s">
        <v>27081</v>
      </c>
      <c r="H2262" s="154" t="s">
        <v>1453</v>
      </c>
      <c r="I2262" s="154" t="s">
        <v>1453</v>
      </c>
      <c r="J2262" s="154" t="s">
        <v>1453</v>
      </c>
      <c r="K2262" s="154" t="s">
        <v>1453</v>
      </c>
      <c r="M2262" s="154" t="s">
        <v>1453</v>
      </c>
      <c r="N2262" s="154" t="s">
        <v>15434</v>
      </c>
      <c r="O2262" s="154" t="s">
        <v>14804</v>
      </c>
      <c r="P2262" s="154" t="s">
        <v>14795</v>
      </c>
      <c r="Q2262" s="154" t="s">
        <v>1453</v>
      </c>
      <c r="R2262" s="154" t="s">
        <v>1453</v>
      </c>
      <c r="S2262" s="154" t="s">
        <v>1453</v>
      </c>
      <c r="T2262" s="154" t="s">
        <v>14806</v>
      </c>
      <c r="U2262" s="154" t="s">
        <v>27079</v>
      </c>
      <c r="V2262" s="154" t="s">
        <v>27080</v>
      </c>
      <c r="W2262" s="154" t="s">
        <v>1453</v>
      </c>
      <c r="X2262" s="154" t="s">
        <v>1453</v>
      </c>
      <c r="Y2262" s="154" t="s">
        <v>1453</v>
      </c>
      <c r="Z2262" s="154" t="s">
        <v>14745</v>
      </c>
      <c r="AA2262" s="154" t="s">
        <v>1453</v>
      </c>
      <c r="AB2262" s="154" t="s">
        <v>1453</v>
      </c>
      <c r="AC2262" s="154" t="s">
        <v>14746</v>
      </c>
      <c r="AE2262" s="154" t="s">
        <v>14747</v>
      </c>
      <c r="AF2262" s="154" t="s">
        <v>14748</v>
      </c>
    </row>
    <row r="2263" spans="1:32">
      <c r="A2263" s="154" t="s">
        <v>6264</v>
      </c>
      <c r="C2263" s="154" t="s">
        <v>27082</v>
      </c>
      <c r="D2263" s="154" t="s">
        <v>6265</v>
      </c>
      <c r="E2263" s="154" t="s">
        <v>17037</v>
      </c>
      <c r="F2263" s="154" t="s">
        <v>15378</v>
      </c>
      <c r="G2263" s="154" t="s">
        <v>27084</v>
      </c>
      <c r="H2263" s="154" t="s">
        <v>6266</v>
      </c>
      <c r="N2263" s="154" t="s">
        <v>15771</v>
      </c>
      <c r="O2263" s="154" t="s">
        <v>14988</v>
      </c>
      <c r="P2263" s="154" t="s">
        <v>14740</v>
      </c>
      <c r="Q2263" s="154" t="s">
        <v>15894</v>
      </c>
      <c r="R2263" s="154" t="s">
        <v>1453</v>
      </c>
      <c r="S2263" s="154" t="s">
        <v>1453</v>
      </c>
      <c r="T2263" s="154" t="s">
        <v>14907</v>
      </c>
      <c r="U2263" s="154">
        <v>128832151</v>
      </c>
      <c r="V2263" s="154" t="s">
        <v>27083</v>
      </c>
      <c r="Z2263" s="154" t="s">
        <v>14745</v>
      </c>
      <c r="AC2263" s="154" t="s">
        <v>14746</v>
      </c>
      <c r="AE2263" s="154" t="s">
        <v>15226</v>
      </c>
      <c r="AF2263" s="154" t="s">
        <v>14748</v>
      </c>
    </row>
    <row r="2264" spans="1:32">
      <c r="A2264" s="154" t="s">
        <v>18360</v>
      </c>
      <c r="C2264" s="154" t="s">
        <v>27085</v>
      </c>
      <c r="D2264" s="154" t="s">
        <v>27089</v>
      </c>
      <c r="E2264" s="154" t="s">
        <v>27093</v>
      </c>
      <c r="F2264" s="154" t="s">
        <v>27093</v>
      </c>
      <c r="G2264" s="154" t="s">
        <v>27095</v>
      </c>
      <c r="H2264" s="154" t="s">
        <v>27086</v>
      </c>
      <c r="I2264" s="154" t="s">
        <v>27087</v>
      </c>
      <c r="J2264" s="154" t="s">
        <v>27088</v>
      </c>
      <c r="K2264" s="154" t="s">
        <v>27087</v>
      </c>
      <c r="M2264" s="154" t="s">
        <v>1453</v>
      </c>
      <c r="N2264" s="154" t="s">
        <v>14910</v>
      </c>
      <c r="O2264" s="154" t="s">
        <v>14794</v>
      </c>
      <c r="P2264" s="154" t="s">
        <v>14795</v>
      </c>
      <c r="Q2264" s="154" t="s">
        <v>27090</v>
      </c>
      <c r="R2264" s="154" t="s">
        <v>1453</v>
      </c>
      <c r="S2264" s="154" t="s">
        <v>27091</v>
      </c>
      <c r="T2264" s="154" t="s">
        <v>14785</v>
      </c>
      <c r="U2264" s="154" t="s">
        <v>27092</v>
      </c>
      <c r="V2264" s="154" t="s">
        <v>27085</v>
      </c>
      <c r="W2264" s="154" t="s">
        <v>1453</v>
      </c>
      <c r="X2264" s="154" t="s">
        <v>1453</v>
      </c>
      <c r="Y2264" s="154" t="s">
        <v>1453</v>
      </c>
      <c r="Z2264" s="154" t="s">
        <v>14745</v>
      </c>
      <c r="AB2264" s="154" t="s">
        <v>1453</v>
      </c>
      <c r="AC2264" s="154" t="s">
        <v>14746</v>
      </c>
      <c r="AD2264" s="154" t="s">
        <v>27094</v>
      </c>
      <c r="AE2264" s="154" t="s">
        <v>14747</v>
      </c>
      <c r="AF2264" s="154" t="s">
        <v>14748</v>
      </c>
    </row>
    <row r="2265" spans="1:32">
      <c r="A2265" s="154" t="s">
        <v>9095</v>
      </c>
      <c r="C2265" s="154" t="s">
        <v>27096</v>
      </c>
      <c r="D2265" s="154" t="s">
        <v>27099</v>
      </c>
      <c r="E2265" s="154" t="s">
        <v>14276</v>
      </c>
      <c r="F2265" s="154" t="s">
        <v>14401</v>
      </c>
      <c r="G2265" s="154" t="s">
        <v>27101</v>
      </c>
      <c r="H2265" s="154" t="s">
        <v>9097</v>
      </c>
      <c r="I2265" s="154" t="s">
        <v>27097</v>
      </c>
      <c r="J2265" s="154" t="s">
        <v>27098</v>
      </c>
      <c r="K2265" s="154" t="s">
        <v>27097</v>
      </c>
      <c r="M2265" s="154" t="s">
        <v>9096</v>
      </c>
      <c r="N2265" s="154" t="s">
        <v>14812</v>
      </c>
      <c r="O2265" s="154" t="s">
        <v>14804</v>
      </c>
      <c r="P2265" s="154" t="s">
        <v>14740</v>
      </c>
      <c r="Q2265" s="154" t="s">
        <v>27100</v>
      </c>
      <c r="R2265" s="154">
        <v>0</v>
      </c>
      <c r="S2265" s="154">
        <v>0</v>
      </c>
      <c r="T2265" s="154">
        <v>0</v>
      </c>
      <c r="U2265" s="154">
        <v>0</v>
      </c>
      <c r="V2265" s="154">
        <v>0</v>
      </c>
      <c r="W2265" s="154">
        <v>0</v>
      </c>
      <c r="X2265" s="154">
        <v>0</v>
      </c>
      <c r="Y2265" s="154">
        <v>0</v>
      </c>
      <c r="Z2265" s="154" t="s">
        <v>14745</v>
      </c>
      <c r="AA2265" s="154">
        <v>0</v>
      </c>
      <c r="AB2265" s="154">
        <v>0</v>
      </c>
      <c r="AC2265" s="154" t="s">
        <v>14746</v>
      </c>
      <c r="AE2265" s="154" t="s">
        <v>15226</v>
      </c>
      <c r="AF2265" s="154" t="s">
        <v>14748</v>
      </c>
    </row>
    <row r="2266" spans="1:32">
      <c r="A2266" s="154" t="s">
        <v>18361</v>
      </c>
      <c r="C2266" s="154" t="s">
        <v>27102</v>
      </c>
      <c r="D2266" s="154" t="s">
        <v>27105</v>
      </c>
      <c r="E2266" s="154" t="s">
        <v>14276</v>
      </c>
      <c r="F2266" s="154" t="s">
        <v>21847</v>
      </c>
      <c r="G2266" s="154" t="s">
        <v>27108</v>
      </c>
      <c r="H2266" s="154" t="s">
        <v>27103</v>
      </c>
      <c r="I2266" s="154" t="s">
        <v>27104</v>
      </c>
      <c r="J2266" s="154" t="s">
        <v>1453</v>
      </c>
      <c r="K2266" s="154" t="s">
        <v>27104</v>
      </c>
      <c r="M2266" s="154" t="s">
        <v>1453</v>
      </c>
      <c r="N2266" s="154" t="s">
        <v>14860</v>
      </c>
      <c r="O2266" s="154" t="s">
        <v>14804</v>
      </c>
      <c r="P2266" s="154" t="s">
        <v>14795</v>
      </c>
      <c r="Q2266" s="154" t="s">
        <v>27106</v>
      </c>
      <c r="R2266" s="154" t="s">
        <v>1453</v>
      </c>
      <c r="S2266" s="154" t="s">
        <v>1453</v>
      </c>
      <c r="T2266" s="154" t="s">
        <v>1453</v>
      </c>
      <c r="U2266" s="154" t="s">
        <v>1453</v>
      </c>
      <c r="V2266" s="154" t="s">
        <v>1453</v>
      </c>
      <c r="W2266" s="154" t="s">
        <v>1453</v>
      </c>
      <c r="X2266" s="154" t="s">
        <v>1453</v>
      </c>
      <c r="Y2266" s="154" t="s">
        <v>1453</v>
      </c>
      <c r="Z2266" s="154" t="s">
        <v>14745</v>
      </c>
      <c r="AA2266" s="154" t="s">
        <v>1453</v>
      </c>
      <c r="AB2266" s="154" t="s">
        <v>1453</v>
      </c>
      <c r="AC2266" s="154" t="s">
        <v>14746</v>
      </c>
      <c r="AD2266" s="154" t="s">
        <v>27107</v>
      </c>
      <c r="AE2266" s="154" t="s">
        <v>14747</v>
      </c>
      <c r="AF2266" s="154" t="s">
        <v>14748</v>
      </c>
    </row>
    <row r="2267" spans="1:32">
      <c r="A2267" s="154" t="s">
        <v>18362</v>
      </c>
      <c r="C2267" s="154" t="s">
        <v>27109</v>
      </c>
      <c r="D2267" s="154" t="s">
        <v>27110</v>
      </c>
      <c r="E2267" s="154" t="s">
        <v>14704</v>
      </c>
      <c r="F2267" s="154" t="s">
        <v>14467</v>
      </c>
      <c r="G2267" s="154" t="s">
        <v>27112</v>
      </c>
      <c r="H2267" s="154">
        <v>81188866686</v>
      </c>
      <c r="N2267" s="154" t="s">
        <v>15021</v>
      </c>
      <c r="O2267" s="154" t="s">
        <v>14794</v>
      </c>
      <c r="P2267" s="154" t="s">
        <v>14740</v>
      </c>
      <c r="Q2267" s="154" t="s">
        <v>27111</v>
      </c>
      <c r="R2267" s="154" t="s">
        <v>1453</v>
      </c>
      <c r="S2267" s="154" t="s">
        <v>1453</v>
      </c>
      <c r="T2267" s="154" t="s">
        <v>14797</v>
      </c>
      <c r="U2267" s="154">
        <v>7401544562</v>
      </c>
      <c r="V2267" s="154" t="s">
        <v>27109</v>
      </c>
      <c r="Z2267" s="154" t="s">
        <v>14745</v>
      </c>
      <c r="AC2267" s="154" t="s">
        <v>14746</v>
      </c>
      <c r="AE2267" s="154" t="s">
        <v>14747</v>
      </c>
      <c r="AF2267" s="154" t="s">
        <v>14748</v>
      </c>
    </row>
    <row r="2268" spans="1:32">
      <c r="A2268" s="154" t="s">
        <v>4183</v>
      </c>
      <c r="C2268" s="154" t="s">
        <v>27113</v>
      </c>
      <c r="D2268" s="154" t="s">
        <v>4184</v>
      </c>
      <c r="E2268" s="154" t="s">
        <v>14333</v>
      </c>
      <c r="G2268" s="154" t="s">
        <v>14606</v>
      </c>
      <c r="H2268" s="154" t="s">
        <v>4185</v>
      </c>
      <c r="I2268" s="154" t="s">
        <v>4186</v>
      </c>
      <c r="J2268" s="154" t="s">
        <v>4187</v>
      </c>
      <c r="K2268" s="154" t="s">
        <v>4186</v>
      </c>
      <c r="L2268" s="154" t="s">
        <v>27114</v>
      </c>
      <c r="N2268" s="154" t="s">
        <v>109</v>
      </c>
      <c r="P2268" s="154" t="s">
        <v>14740</v>
      </c>
      <c r="Q2268" s="154" t="s">
        <v>27115</v>
      </c>
      <c r="T2268" s="154" t="s">
        <v>27116</v>
      </c>
      <c r="U2268" s="154">
        <v>2673016499</v>
      </c>
      <c r="V2268" s="154" t="s">
        <v>4182</v>
      </c>
      <c r="Z2268" s="154" t="s">
        <v>14745</v>
      </c>
      <c r="AC2268" s="154" t="s">
        <v>14746</v>
      </c>
    </row>
    <row r="2269" spans="1:32">
      <c r="A2269" s="154" t="s">
        <v>5807</v>
      </c>
      <c r="C2269" s="154" t="s">
        <v>27117</v>
      </c>
      <c r="D2269" s="154" t="s">
        <v>5808</v>
      </c>
      <c r="E2269" s="154" t="s">
        <v>14689</v>
      </c>
      <c r="F2269" s="154" t="s">
        <v>16354</v>
      </c>
      <c r="H2269" s="154" t="s">
        <v>5809</v>
      </c>
      <c r="I2269" s="154" t="s">
        <v>5810</v>
      </c>
      <c r="J2269" s="154" t="s">
        <v>5811</v>
      </c>
      <c r="K2269" s="154" t="s">
        <v>5810</v>
      </c>
      <c r="N2269" s="154" t="s">
        <v>15021</v>
      </c>
      <c r="O2269" s="154" t="s">
        <v>14794</v>
      </c>
      <c r="P2269" s="154" t="s">
        <v>14740</v>
      </c>
      <c r="Q2269" s="154" t="s">
        <v>27118</v>
      </c>
      <c r="R2269" s="154">
        <v>0</v>
      </c>
      <c r="S2269" s="154">
        <v>0</v>
      </c>
      <c r="T2269" s="154" t="s">
        <v>27119</v>
      </c>
      <c r="U2269" s="154" t="s">
        <v>5806</v>
      </c>
      <c r="V2269" s="154">
        <v>8410173388</v>
      </c>
      <c r="Z2269" s="154" t="s">
        <v>14745</v>
      </c>
      <c r="AC2269" s="154" t="s">
        <v>14746</v>
      </c>
      <c r="AD2269" s="154" t="s">
        <v>27120</v>
      </c>
      <c r="AE2269" s="154" t="s">
        <v>14746</v>
      </c>
      <c r="AF2269" s="154" t="s">
        <v>27121</v>
      </c>
    </row>
    <row r="2270" spans="1:32">
      <c r="A2270" s="154" t="s">
        <v>18363</v>
      </c>
      <c r="C2270" s="154" t="s">
        <v>27122</v>
      </c>
      <c r="D2270" s="154" t="s">
        <v>27125</v>
      </c>
      <c r="E2270" s="154" t="s">
        <v>14324</v>
      </c>
      <c r="F2270" s="154" t="s">
        <v>14480</v>
      </c>
      <c r="H2270" s="154" t="s">
        <v>27123</v>
      </c>
      <c r="I2270" s="154" t="s">
        <v>27124</v>
      </c>
      <c r="J2270" s="154" t="s">
        <v>1453</v>
      </c>
      <c r="K2270" s="154" t="s">
        <v>27124</v>
      </c>
      <c r="M2270" s="154" t="s">
        <v>1453</v>
      </c>
      <c r="N2270" s="154" t="s">
        <v>15434</v>
      </c>
      <c r="O2270" s="154" t="s">
        <v>14804</v>
      </c>
      <c r="P2270" s="154" t="s">
        <v>14795</v>
      </c>
      <c r="Q2270" s="154" t="s">
        <v>1453</v>
      </c>
      <c r="R2270" s="154" t="s">
        <v>1453</v>
      </c>
      <c r="S2270" s="154" t="s">
        <v>1453</v>
      </c>
      <c r="T2270" s="154" t="s">
        <v>14797</v>
      </c>
      <c r="U2270" s="154" t="s">
        <v>27126</v>
      </c>
      <c r="V2270" s="154" t="s">
        <v>27127</v>
      </c>
      <c r="W2270" s="154" t="s">
        <v>1453</v>
      </c>
      <c r="X2270" s="154" t="s">
        <v>1453</v>
      </c>
      <c r="Y2270" s="154" t="s">
        <v>1453</v>
      </c>
      <c r="Z2270" s="154" t="s">
        <v>14745</v>
      </c>
      <c r="AA2270" s="154" t="s">
        <v>1453</v>
      </c>
      <c r="AB2270" s="154" t="s">
        <v>1453</v>
      </c>
      <c r="AC2270" s="154" t="s">
        <v>14746</v>
      </c>
      <c r="AE2270" s="154" t="s">
        <v>14747</v>
      </c>
      <c r="AF2270" s="154" t="s">
        <v>14748</v>
      </c>
    </row>
    <row r="2271" spans="1:32">
      <c r="A2271" s="154" t="s">
        <v>18364</v>
      </c>
      <c r="C2271" s="154" t="s">
        <v>27128</v>
      </c>
      <c r="D2271" s="154" t="s">
        <v>27131</v>
      </c>
      <c r="E2271" s="154" t="s">
        <v>14665</v>
      </c>
      <c r="F2271" s="154" t="s">
        <v>16173</v>
      </c>
      <c r="G2271" s="154" t="s">
        <v>27134</v>
      </c>
      <c r="H2271" s="154" t="s">
        <v>27129</v>
      </c>
      <c r="I2271" s="154" t="s">
        <v>27130</v>
      </c>
      <c r="J2271" s="154" t="s">
        <v>1453</v>
      </c>
      <c r="K2271" s="154" t="s">
        <v>27130</v>
      </c>
      <c r="M2271" s="154" t="s">
        <v>1453</v>
      </c>
      <c r="N2271" s="154" t="s">
        <v>15129</v>
      </c>
      <c r="O2271" s="154" t="s">
        <v>14794</v>
      </c>
      <c r="P2271" s="154" t="s">
        <v>14795</v>
      </c>
      <c r="Q2271" s="154" t="s">
        <v>3494</v>
      </c>
      <c r="R2271" s="154" t="s">
        <v>1453</v>
      </c>
      <c r="S2271" s="154" t="s">
        <v>1453</v>
      </c>
      <c r="T2271" s="154" t="s">
        <v>14785</v>
      </c>
      <c r="U2271" s="154" t="s">
        <v>27132</v>
      </c>
      <c r="V2271" s="154" t="s">
        <v>27128</v>
      </c>
      <c r="W2271" s="154" t="s">
        <v>1453</v>
      </c>
      <c r="X2271" s="154" t="s">
        <v>1453</v>
      </c>
      <c r="Y2271" s="154" t="s">
        <v>1453</v>
      </c>
      <c r="Z2271" s="154" t="s">
        <v>14745</v>
      </c>
      <c r="AA2271" s="154" t="s">
        <v>1453</v>
      </c>
      <c r="AB2271" s="154" t="s">
        <v>1453</v>
      </c>
      <c r="AC2271" s="154" t="s">
        <v>14746</v>
      </c>
      <c r="AD2271" s="154" t="s">
        <v>27133</v>
      </c>
      <c r="AE2271" s="154" t="s">
        <v>14755</v>
      </c>
      <c r="AF2271" s="154" t="s">
        <v>14748</v>
      </c>
    </row>
    <row r="2272" spans="1:32">
      <c r="A2272" s="154" t="s">
        <v>18365</v>
      </c>
      <c r="C2272" s="154" t="s">
        <v>27135</v>
      </c>
      <c r="D2272" s="154" t="s">
        <v>27137</v>
      </c>
      <c r="E2272" s="154" t="s">
        <v>14689</v>
      </c>
      <c r="F2272" s="154" t="s">
        <v>14575</v>
      </c>
      <c r="G2272" s="154" t="s">
        <v>27142</v>
      </c>
      <c r="H2272" s="154" t="s">
        <v>27136</v>
      </c>
      <c r="I2272" s="154" t="s">
        <v>1453</v>
      </c>
      <c r="J2272" s="154" t="s">
        <v>1453</v>
      </c>
      <c r="K2272" s="154" t="s">
        <v>1453</v>
      </c>
      <c r="M2272" s="154" t="s">
        <v>1453</v>
      </c>
      <c r="N2272" s="154" t="s">
        <v>15249</v>
      </c>
      <c r="O2272" s="154" t="s">
        <v>14794</v>
      </c>
      <c r="P2272" s="154" t="s">
        <v>14795</v>
      </c>
      <c r="Q2272" s="154" t="s">
        <v>27138</v>
      </c>
      <c r="R2272" s="154" t="s">
        <v>1453</v>
      </c>
      <c r="S2272" s="154" t="s">
        <v>1453</v>
      </c>
      <c r="T2272" s="154" t="s">
        <v>27139</v>
      </c>
      <c r="U2272" s="154" t="s">
        <v>27140</v>
      </c>
      <c r="V2272" s="154" t="s">
        <v>27135</v>
      </c>
      <c r="W2272" s="154" t="s">
        <v>1453</v>
      </c>
      <c r="X2272" s="154" t="s">
        <v>1453</v>
      </c>
      <c r="Y2272" s="154" t="s">
        <v>1453</v>
      </c>
      <c r="Z2272" s="154" t="s">
        <v>14745</v>
      </c>
      <c r="AA2272" s="154" t="s">
        <v>1453</v>
      </c>
      <c r="AB2272" s="154" t="s">
        <v>1453</v>
      </c>
      <c r="AC2272" s="154" t="s">
        <v>14746</v>
      </c>
      <c r="AD2272" s="154" t="s">
        <v>27141</v>
      </c>
      <c r="AE2272" s="154" t="s">
        <v>14747</v>
      </c>
      <c r="AF2272" s="154" t="s">
        <v>14748</v>
      </c>
    </row>
    <row r="2273" spans="1:32">
      <c r="A2273" s="154" t="s">
        <v>8446</v>
      </c>
      <c r="C2273" s="154" t="s">
        <v>27143</v>
      </c>
      <c r="D2273" s="154" t="s">
        <v>27144</v>
      </c>
      <c r="E2273" s="154" t="s">
        <v>15392</v>
      </c>
      <c r="F2273" s="154" t="s">
        <v>14401</v>
      </c>
      <c r="G2273" s="154">
        <v>0</v>
      </c>
      <c r="H2273" s="154" t="s">
        <v>8448</v>
      </c>
      <c r="I2273" s="154" t="s">
        <v>8449</v>
      </c>
      <c r="J2273" s="154">
        <v>0</v>
      </c>
      <c r="K2273" s="154" t="s">
        <v>8449</v>
      </c>
      <c r="M2273" s="154">
        <v>0</v>
      </c>
      <c r="N2273" s="154" t="s">
        <v>15434</v>
      </c>
      <c r="O2273" s="154" t="s">
        <v>14804</v>
      </c>
      <c r="P2273" s="154" t="s">
        <v>14740</v>
      </c>
      <c r="Q2273" s="154">
        <v>0</v>
      </c>
      <c r="R2273" s="154">
        <v>0</v>
      </c>
      <c r="S2273" s="154">
        <v>0</v>
      </c>
      <c r="T2273" s="154" t="s">
        <v>16246</v>
      </c>
      <c r="U2273" s="154" t="s">
        <v>27145</v>
      </c>
      <c r="V2273" s="154" t="s">
        <v>8445</v>
      </c>
      <c r="W2273" s="154">
        <v>0</v>
      </c>
      <c r="X2273" s="154">
        <v>0</v>
      </c>
      <c r="Y2273" s="154">
        <v>0</v>
      </c>
      <c r="Z2273" s="154" t="s">
        <v>14745</v>
      </c>
      <c r="AA2273" s="154">
        <v>0</v>
      </c>
      <c r="AB2273" s="154">
        <v>0</v>
      </c>
      <c r="AC2273" s="154" t="s">
        <v>14746</v>
      </c>
      <c r="AE2273" s="154" t="s">
        <v>15226</v>
      </c>
      <c r="AF2273" s="154" t="s">
        <v>14748</v>
      </c>
    </row>
    <row r="2274" spans="1:32">
      <c r="A2274" s="154" t="s">
        <v>5611</v>
      </c>
      <c r="C2274" s="154" t="s">
        <v>27146</v>
      </c>
      <c r="D2274" s="154" t="s">
        <v>5612</v>
      </c>
      <c r="E2274" s="154" t="s">
        <v>14324</v>
      </c>
      <c r="F2274" s="154" t="s">
        <v>15378</v>
      </c>
      <c r="G2274" s="154" t="s">
        <v>27151</v>
      </c>
      <c r="H2274" s="154" t="s">
        <v>5613</v>
      </c>
      <c r="I2274" s="154" t="s">
        <v>5614</v>
      </c>
      <c r="K2274" s="154" t="s">
        <v>5614</v>
      </c>
      <c r="N2274" s="154" t="s">
        <v>15434</v>
      </c>
      <c r="O2274" s="154" t="s">
        <v>14804</v>
      </c>
      <c r="P2274" s="154" t="s">
        <v>14740</v>
      </c>
      <c r="Q2274" s="154" t="s">
        <v>27147</v>
      </c>
      <c r="R2274" s="154" t="s">
        <v>1453</v>
      </c>
      <c r="S2274" s="154" t="s">
        <v>1453</v>
      </c>
      <c r="T2274" s="154" t="s">
        <v>27148</v>
      </c>
      <c r="U2274" s="154" t="s">
        <v>27149</v>
      </c>
      <c r="V2274" s="154" t="s">
        <v>27150</v>
      </c>
      <c r="Z2274" s="154" t="s">
        <v>14745</v>
      </c>
      <c r="AC2274" s="154" t="s">
        <v>14746</v>
      </c>
      <c r="AE2274" s="154" t="s">
        <v>15226</v>
      </c>
      <c r="AF2274" s="154" t="s">
        <v>14748</v>
      </c>
    </row>
    <row r="2275" spans="1:32">
      <c r="A2275" s="154" t="s">
        <v>8280</v>
      </c>
      <c r="C2275" s="154" t="s">
        <v>27152</v>
      </c>
      <c r="D2275" s="154" t="s">
        <v>8281</v>
      </c>
      <c r="E2275" s="154" t="s">
        <v>15392</v>
      </c>
      <c r="F2275" s="154" t="s">
        <v>14401</v>
      </c>
      <c r="H2275" s="154" t="s">
        <v>8282</v>
      </c>
      <c r="I2275" s="154" t="s">
        <v>8283</v>
      </c>
      <c r="J2275" s="154" t="s">
        <v>8284</v>
      </c>
      <c r="K2275" s="154" t="s">
        <v>8283</v>
      </c>
      <c r="N2275" s="154" t="s">
        <v>15771</v>
      </c>
      <c r="O2275" s="154" t="s">
        <v>14988</v>
      </c>
      <c r="P2275" s="154" t="s">
        <v>14740</v>
      </c>
      <c r="Q2275" s="154" t="s">
        <v>27153</v>
      </c>
      <c r="R2275" s="154">
        <v>0</v>
      </c>
      <c r="S2275" s="154">
        <v>0</v>
      </c>
      <c r="T2275" s="154" t="s">
        <v>14785</v>
      </c>
      <c r="U2275" s="154" t="s">
        <v>27154</v>
      </c>
      <c r="V2275" s="154" t="s">
        <v>27155</v>
      </c>
      <c r="W2275" s="154" t="s">
        <v>27156</v>
      </c>
      <c r="X2275" s="154">
        <v>2016</v>
      </c>
      <c r="Z2275" s="154" t="s">
        <v>14745</v>
      </c>
      <c r="AC2275" s="154" t="s">
        <v>14746</v>
      </c>
      <c r="AE2275" s="154" t="s">
        <v>15226</v>
      </c>
      <c r="AF2275" s="154" t="s">
        <v>14748</v>
      </c>
    </row>
    <row r="2276" spans="1:32">
      <c r="A2276" s="154" t="s">
        <v>8289</v>
      </c>
      <c r="C2276" s="154" t="s">
        <v>27157</v>
      </c>
      <c r="D2276" s="154" t="s">
        <v>8290</v>
      </c>
      <c r="E2276" s="154" t="s">
        <v>15392</v>
      </c>
      <c r="F2276" s="154" t="s">
        <v>14401</v>
      </c>
      <c r="G2276" s="154">
        <v>0</v>
      </c>
      <c r="H2276" s="154">
        <v>0</v>
      </c>
      <c r="I2276" s="154">
        <v>0</v>
      </c>
      <c r="J2276" s="154">
        <v>0</v>
      </c>
      <c r="K2276" s="154">
        <v>0</v>
      </c>
      <c r="M2276" s="154">
        <v>0</v>
      </c>
      <c r="N2276" s="154" t="s">
        <v>14793</v>
      </c>
      <c r="O2276" s="154" t="s">
        <v>14794</v>
      </c>
      <c r="P2276" s="154" t="s">
        <v>14740</v>
      </c>
      <c r="Q2276" s="154" t="s">
        <v>27158</v>
      </c>
      <c r="R2276" s="154">
        <v>0</v>
      </c>
      <c r="S2276" s="154">
        <v>0</v>
      </c>
      <c r="T2276" s="154" t="s">
        <v>27159</v>
      </c>
      <c r="U2276" s="154" t="s">
        <v>27160</v>
      </c>
      <c r="V2276" s="154" t="s">
        <v>14850</v>
      </c>
      <c r="W2276" s="154">
        <v>0</v>
      </c>
      <c r="X2276" s="154">
        <v>0</v>
      </c>
      <c r="Y2276" s="154">
        <v>0</v>
      </c>
      <c r="Z2276" s="154" t="s">
        <v>14745</v>
      </c>
      <c r="AC2276" s="154" t="s">
        <v>14746</v>
      </c>
      <c r="AE2276" s="154" t="s">
        <v>15226</v>
      </c>
      <c r="AF2276" s="154" t="s">
        <v>14748</v>
      </c>
    </row>
    <row r="2277" spans="1:32">
      <c r="A2277" s="154" t="s">
        <v>7727</v>
      </c>
      <c r="C2277" s="154" t="s">
        <v>27161</v>
      </c>
      <c r="D2277" s="154" t="s">
        <v>7728</v>
      </c>
      <c r="E2277" s="154" t="s">
        <v>15392</v>
      </c>
      <c r="F2277" s="154" t="s">
        <v>14401</v>
      </c>
      <c r="H2277" s="154" t="s">
        <v>7729</v>
      </c>
      <c r="N2277" s="154" t="s">
        <v>15434</v>
      </c>
      <c r="O2277" s="154" t="s">
        <v>14804</v>
      </c>
      <c r="P2277" s="154" t="s">
        <v>14740</v>
      </c>
      <c r="Q2277" s="154" t="s">
        <v>27162</v>
      </c>
      <c r="R2277" s="154">
        <v>0</v>
      </c>
      <c r="S2277" s="154">
        <v>0</v>
      </c>
      <c r="T2277" s="154" t="s">
        <v>22432</v>
      </c>
      <c r="U2277" s="154" t="s">
        <v>27163</v>
      </c>
      <c r="V2277" s="154" t="s">
        <v>27164</v>
      </c>
      <c r="Z2277" s="154" t="s">
        <v>14745</v>
      </c>
      <c r="AC2277" s="154" t="s">
        <v>14746</v>
      </c>
      <c r="AE2277" s="154" t="s">
        <v>15226</v>
      </c>
      <c r="AF2277" s="154" t="s">
        <v>14748</v>
      </c>
    </row>
    <row r="2278" spans="1:32">
      <c r="A2278" s="154" t="s">
        <v>5855</v>
      </c>
      <c r="C2278" s="154" t="s">
        <v>27165</v>
      </c>
      <c r="D2278" s="154" t="s">
        <v>5856</v>
      </c>
      <c r="E2278" s="154" t="s">
        <v>15392</v>
      </c>
      <c r="F2278" s="154" t="s">
        <v>15378</v>
      </c>
      <c r="G2278" s="154" t="s">
        <v>27170</v>
      </c>
      <c r="H2278" s="154" t="s">
        <v>5857</v>
      </c>
      <c r="I2278" s="154" t="s">
        <v>5858</v>
      </c>
      <c r="J2278" s="154" t="s">
        <v>5859</v>
      </c>
      <c r="K2278" s="154" t="s">
        <v>5858</v>
      </c>
      <c r="N2278" s="154" t="s">
        <v>15434</v>
      </c>
      <c r="O2278" s="154" t="s">
        <v>14804</v>
      </c>
      <c r="P2278" s="154" t="s">
        <v>14740</v>
      </c>
      <c r="Q2278" s="154" t="s">
        <v>27166</v>
      </c>
      <c r="R2278" s="154" t="s">
        <v>1453</v>
      </c>
      <c r="S2278" s="154" t="s">
        <v>1453</v>
      </c>
      <c r="T2278" s="154" t="s">
        <v>14797</v>
      </c>
      <c r="U2278" s="154" t="s">
        <v>27167</v>
      </c>
      <c r="V2278" s="154" t="s">
        <v>27168</v>
      </c>
      <c r="W2278" s="154">
        <v>38</v>
      </c>
      <c r="X2278" s="154">
        <v>1975</v>
      </c>
      <c r="Y2278" s="154">
        <v>55</v>
      </c>
      <c r="Z2278" s="154" t="s">
        <v>14745</v>
      </c>
      <c r="AA2278" s="154" t="s">
        <v>27169</v>
      </c>
      <c r="AC2278" s="154" t="s">
        <v>14746</v>
      </c>
      <c r="AE2278" s="154" t="s">
        <v>15226</v>
      </c>
      <c r="AF2278" s="154" t="s">
        <v>14748</v>
      </c>
    </row>
    <row r="2279" spans="1:32">
      <c r="A2279" s="154" t="s">
        <v>5826</v>
      </c>
      <c r="C2279" s="154" t="s">
        <v>27171</v>
      </c>
      <c r="D2279" s="154" t="s">
        <v>5827</v>
      </c>
      <c r="E2279" s="154" t="s">
        <v>14324</v>
      </c>
      <c r="F2279" s="154" t="s">
        <v>15378</v>
      </c>
      <c r="G2279" s="154" t="s">
        <v>27178</v>
      </c>
      <c r="H2279" s="154" t="s">
        <v>27172</v>
      </c>
      <c r="I2279" s="154" t="s">
        <v>5829</v>
      </c>
      <c r="J2279" s="154" t="s">
        <v>5830</v>
      </c>
      <c r="K2279" s="154" t="s">
        <v>5829</v>
      </c>
      <c r="N2279" s="154" t="s">
        <v>15434</v>
      </c>
      <c r="O2279" s="154" t="s">
        <v>14804</v>
      </c>
      <c r="P2279" s="154" t="s">
        <v>14740</v>
      </c>
      <c r="Q2279" s="154" t="s">
        <v>27173</v>
      </c>
      <c r="R2279" s="154" t="s">
        <v>1453</v>
      </c>
      <c r="S2279" s="154" t="s">
        <v>1453</v>
      </c>
      <c r="T2279" s="154" t="s">
        <v>14785</v>
      </c>
      <c r="U2279" s="154" t="s">
        <v>27174</v>
      </c>
      <c r="V2279" s="154" t="s">
        <v>27175</v>
      </c>
      <c r="W2279" s="154" t="s">
        <v>27176</v>
      </c>
      <c r="X2279" s="154" t="s">
        <v>27177</v>
      </c>
      <c r="Y2279" s="154" t="s">
        <v>1453</v>
      </c>
      <c r="Z2279" s="154" t="s">
        <v>14745</v>
      </c>
      <c r="AC2279" s="154" t="s">
        <v>14746</v>
      </c>
      <c r="AE2279" s="154" t="s">
        <v>15226</v>
      </c>
      <c r="AF2279" s="154" t="s">
        <v>14748</v>
      </c>
    </row>
    <row r="2280" spans="1:32">
      <c r="A2280" s="154" t="s">
        <v>5272</v>
      </c>
      <c r="C2280" s="154" t="s">
        <v>27179</v>
      </c>
      <c r="D2280" s="154" t="s">
        <v>5273</v>
      </c>
      <c r="E2280" s="154" t="s">
        <v>14477</v>
      </c>
      <c r="F2280" s="154" t="s">
        <v>14403</v>
      </c>
      <c r="H2280" s="154" t="s">
        <v>27180</v>
      </c>
      <c r="J2280" s="154" t="s">
        <v>27181</v>
      </c>
      <c r="N2280" s="154" t="s">
        <v>15434</v>
      </c>
      <c r="O2280" s="154" t="s">
        <v>14804</v>
      </c>
      <c r="P2280" s="154" t="s">
        <v>14740</v>
      </c>
      <c r="Q2280" s="154" t="s">
        <v>27182</v>
      </c>
      <c r="R2280" s="154">
        <v>0</v>
      </c>
      <c r="S2280" s="154">
        <v>0</v>
      </c>
      <c r="T2280" s="154" t="s">
        <v>27183</v>
      </c>
      <c r="U2280" s="154" t="s">
        <v>27184</v>
      </c>
      <c r="V2280" s="154" t="s">
        <v>5271</v>
      </c>
      <c r="Z2280" s="154" t="s">
        <v>14745</v>
      </c>
      <c r="AC2280" s="154" t="s">
        <v>14746</v>
      </c>
      <c r="AD2280" s="154" t="s">
        <v>27185</v>
      </c>
      <c r="AE2280" s="154" t="s">
        <v>14746</v>
      </c>
      <c r="AF2280" s="154" t="s">
        <v>27186</v>
      </c>
    </row>
    <row r="2281" spans="1:32">
      <c r="A2281" s="154" t="s">
        <v>9471</v>
      </c>
      <c r="C2281" s="154" t="s">
        <v>27187</v>
      </c>
      <c r="D2281" s="154" t="s">
        <v>27190</v>
      </c>
      <c r="E2281" s="154" t="s">
        <v>14396</v>
      </c>
      <c r="F2281" s="154" t="s">
        <v>14397</v>
      </c>
      <c r="G2281" s="154" t="s">
        <v>27194</v>
      </c>
      <c r="H2281" s="154" t="s">
        <v>27188</v>
      </c>
      <c r="I2281" s="154" t="s">
        <v>27189</v>
      </c>
      <c r="J2281" s="154">
        <v>0</v>
      </c>
      <c r="K2281" s="154" t="s">
        <v>27189</v>
      </c>
      <c r="M2281" s="154" t="s">
        <v>27191</v>
      </c>
      <c r="N2281" s="154" t="s">
        <v>15249</v>
      </c>
      <c r="O2281" s="154" t="s">
        <v>14794</v>
      </c>
      <c r="P2281" s="154" t="s">
        <v>14740</v>
      </c>
      <c r="Q2281" s="154" t="s">
        <v>27192</v>
      </c>
      <c r="R2281" s="154">
        <v>0</v>
      </c>
      <c r="S2281" s="154">
        <v>0</v>
      </c>
      <c r="T2281" s="154" t="s">
        <v>20986</v>
      </c>
      <c r="U2281" s="154" t="s">
        <v>27193</v>
      </c>
      <c r="V2281" s="154" t="s">
        <v>9470</v>
      </c>
      <c r="W2281" s="154">
        <v>0</v>
      </c>
      <c r="X2281" s="154">
        <v>0</v>
      </c>
      <c r="Y2281" s="154">
        <v>0</v>
      </c>
      <c r="Z2281" s="154" t="s">
        <v>14745</v>
      </c>
      <c r="AA2281" s="154">
        <v>0</v>
      </c>
      <c r="AB2281" s="154">
        <v>0</v>
      </c>
      <c r="AC2281" s="154" t="s">
        <v>14746</v>
      </c>
      <c r="AE2281" s="154" t="s">
        <v>15226</v>
      </c>
      <c r="AF2281" s="154" t="s">
        <v>14748</v>
      </c>
    </row>
    <row r="2282" spans="1:32">
      <c r="A2282" s="154" t="s">
        <v>5748</v>
      </c>
      <c r="C2282" s="154" t="s">
        <v>27195</v>
      </c>
      <c r="D2282" s="154" t="s">
        <v>5749</v>
      </c>
      <c r="E2282" s="154" t="s">
        <v>14689</v>
      </c>
      <c r="F2282" s="154" t="s">
        <v>16354</v>
      </c>
      <c r="H2282" s="154" t="s">
        <v>5750</v>
      </c>
      <c r="J2282" s="154" t="s">
        <v>5751</v>
      </c>
      <c r="N2282" s="154" t="s">
        <v>15129</v>
      </c>
      <c r="O2282" s="154" t="s">
        <v>14794</v>
      </c>
      <c r="P2282" s="154" t="s">
        <v>14740</v>
      </c>
      <c r="Q2282" s="154" t="s">
        <v>27196</v>
      </c>
      <c r="R2282" s="154">
        <v>0</v>
      </c>
      <c r="S2282" s="154">
        <v>0</v>
      </c>
      <c r="T2282" s="154" t="s">
        <v>27197</v>
      </c>
      <c r="U2282" s="154">
        <v>1160089000047</v>
      </c>
      <c r="V2282" s="154" t="s">
        <v>27198</v>
      </c>
      <c r="Z2282" s="154" t="s">
        <v>14745</v>
      </c>
      <c r="AC2282" s="154" t="s">
        <v>14746</v>
      </c>
      <c r="AE2282" s="154" t="s">
        <v>15226</v>
      </c>
      <c r="AF2282" s="154" t="s">
        <v>14748</v>
      </c>
    </row>
    <row r="2283" spans="1:32">
      <c r="A2283" s="154" t="s">
        <v>6069</v>
      </c>
      <c r="C2283" s="154" t="s">
        <v>27199</v>
      </c>
      <c r="D2283" s="154" t="s">
        <v>6070</v>
      </c>
      <c r="E2283" s="154" t="s">
        <v>16255</v>
      </c>
      <c r="F2283" s="154" t="s">
        <v>15378</v>
      </c>
      <c r="G2283" s="154" t="s">
        <v>27202</v>
      </c>
      <c r="H2283" s="154" t="s">
        <v>6071</v>
      </c>
      <c r="I2283" s="154" t="s">
        <v>6072</v>
      </c>
      <c r="J2283" s="154" t="s">
        <v>6073</v>
      </c>
      <c r="K2283" s="154" t="s">
        <v>6072</v>
      </c>
      <c r="M2283" s="154" t="s">
        <v>27200</v>
      </c>
      <c r="N2283" s="154" t="s">
        <v>14860</v>
      </c>
      <c r="O2283" s="154" t="s">
        <v>14804</v>
      </c>
      <c r="P2283" s="154" t="s">
        <v>14740</v>
      </c>
      <c r="Q2283" s="154" t="s">
        <v>1477</v>
      </c>
      <c r="R2283" s="154" t="s">
        <v>1453</v>
      </c>
      <c r="S2283" s="154" t="s">
        <v>1453</v>
      </c>
      <c r="T2283" s="154" t="s">
        <v>14907</v>
      </c>
      <c r="U2283" s="154">
        <v>141864299</v>
      </c>
      <c r="V2283" s="154" t="s">
        <v>27201</v>
      </c>
      <c r="W2283" s="154">
        <v>11</v>
      </c>
      <c r="X2283" s="154">
        <v>2002</v>
      </c>
      <c r="Y2283" s="154">
        <v>2</v>
      </c>
      <c r="Z2283" s="154" t="s">
        <v>14745</v>
      </c>
      <c r="AB2283" s="154">
        <v>150</v>
      </c>
      <c r="AC2283" s="154" t="s">
        <v>14746</v>
      </c>
      <c r="AE2283" s="154" t="s">
        <v>15226</v>
      </c>
      <c r="AF2283" s="154" t="s">
        <v>14748</v>
      </c>
    </row>
    <row r="2284" spans="1:32">
      <c r="A2284" s="154" t="s">
        <v>6593</v>
      </c>
      <c r="C2284" s="154" t="s">
        <v>27203</v>
      </c>
      <c r="D2284" s="154" t="s">
        <v>6594</v>
      </c>
      <c r="E2284" s="154" t="s">
        <v>15693</v>
      </c>
      <c r="F2284" s="154" t="s">
        <v>14410</v>
      </c>
      <c r="G2284" s="154" t="s">
        <v>27206</v>
      </c>
      <c r="H2284" s="154" t="s">
        <v>6595</v>
      </c>
      <c r="N2284" s="154" t="s">
        <v>15821</v>
      </c>
      <c r="O2284" s="154" t="s">
        <v>15331</v>
      </c>
      <c r="P2284" s="154" t="s">
        <v>14740</v>
      </c>
      <c r="Q2284" s="154" t="s">
        <v>27204</v>
      </c>
      <c r="R2284" s="154">
        <v>0</v>
      </c>
      <c r="S2284" s="154">
        <v>0</v>
      </c>
      <c r="T2284" s="154" t="s">
        <v>14806</v>
      </c>
      <c r="U2284" s="154">
        <v>1090011099751</v>
      </c>
      <c r="V2284" s="154" t="s">
        <v>27205</v>
      </c>
      <c r="Z2284" s="154" t="s">
        <v>14745</v>
      </c>
      <c r="AC2284" s="154" t="s">
        <v>14746</v>
      </c>
      <c r="AE2284" s="154" t="s">
        <v>15226</v>
      </c>
      <c r="AF2284" s="154" t="s">
        <v>14748</v>
      </c>
    </row>
    <row r="2285" spans="1:32">
      <c r="A2285" s="154" t="s">
        <v>18366</v>
      </c>
      <c r="C2285" s="154" t="s">
        <v>27207</v>
      </c>
      <c r="D2285" s="154" t="s">
        <v>27208</v>
      </c>
      <c r="E2285" s="154" t="s">
        <v>14276</v>
      </c>
      <c r="F2285" s="154" t="s">
        <v>14325</v>
      </c>
      <c r="G2285" s="154" t="s">
        <v>27209</v>
      </c>
      <c r="H2285" s="154">
        <v>818631218</v>
      </c>
      <c r="I2285" s="154" t="s">
        <v>1453</v>
      </c>
      <c r="J2285" s="154" t="s">
        <v>1453</v>
      </c>
      <c r="K2285" s="154" t="s">
        <v>1453</v>
      </c>
      <c r="M2285" s="154" t="s">
        <v>1453</v>
      </c>
      <c r="N2285" s="154" t="s">
        <v>14803</v>
      </c>
      <c r="O2285" s="154" t="s">
        <v>14804</v>
      </c>
      <c r="P2285" s="154" t="s">
        <v>14795</v>
      </c>
      <c r="Q2285" s="154" t="s">
        <v>20858</v>
      </c>
      <c r="R2285" s="154" t="s">
        <v>1453</v>
      </c>
      <c r="S2285" s="154" t="s">
        <v>1453</v>
      </c>
      <c r="T2285" s="154" t="s">
        <v>14797</v>
      </c>
      <c r="U2285" s="154">
        <v>7275911119</v>
      </c>
      <c r="V2285" s="154" t="s">
        <v>27207</v>
      </c>
      <c r="W2285" s="154" t="s">
        <v>1453</v>
      </c>
      <c r="X2285" s="154" t="s">
        <v>1453</v>
      </c>
      <c r="Y2285" s="154" t="s">
        <v>1453</v>
      </c>
      <c r="Z2285" s="154" t="s">
        <v>14745</v>
      </c>
      <c r="AA2285" s="154" t="s">
        <v>1453</v>
      </c>
      <c r="AB2285" s="154" t="s">
        <v>1453</v>
      </c>
      <c r="AC2285" s="154" t="s">
        <v>14746</v>
      </c>
      <c r="AE2285" s="154" t="s">
        <v>14747</v>
      </c>
      <c r="AF2285" s="154" t="s">
        <v>14748</v>
      </c>
    </row>
    <row r="2286" spans="1:32">
      <c r="A2286" s="154" t="s">
        <v>16858</v>
      </c>
      <c r="C2286" s="154" t="s">
        <v>16859</v>
      </c>
      <c r="D2286" s="154" t="s">
        <v>16860</v>
      </c>
      <c r="E2286" s="154" t="s">
        <v>15432</v>
      </c>
      <c r="F2286" s="154" t="s">
        <v>16061</v>
      </c>
      <c r="H2286" s="154" t="s">
        <v>16861</v>
      </c>
      <c r="J2286" s="154" t="s">
        <v>16862</v>
      </c>
      <c r="N2286" s="154" t="s">
        <v>16863</v>
      </c>
      <c r="O2286" s="154" t="s">
        <v>14917</v>
      </c>
      <c r="P2286" s="154" t="s">
        <v>14740</v>
      </c>
      <c r="Q2286" s="154" t="s">
        <v>16864</v>
      </c>
      <c r="R2286" s="154" t="s">
        <v>1453</v>
      </c>
      <c r="S2286" s="154" t="s">
        <v>1453</v>
      </c>
      <c r="T2286" s="154" t="s">
        <v>1453</v>
      </c>
      <c r="U2286" s="154" t="s">
        <v>1453</v>
      </c>
      <c r="V2286" s="154" t="s">
        <v>1453</v>
      </c>
      <c r="Z2286" s="154" t="s">
        <v>14745</v>
      </c>
      <c r="AC2286" s="154" t="s">
        <v>14746</v>
      </c>
      <c r="AE2286" s="154" t="s">
        <v>14747</v>
      </c>
      <c r="AF2286" s="154" t="s">
        <v>14748</v>
      </c>
    </row>
    <row r="2287" spans="1:32">
      <c r="A2287" s="154" t="s">
        <v>9802</v>
      </c>
      <c r="C2287" s="154" t="s">
        <v>27210</v>
      </c>
      <c r="D2287" s="154" t="s">
        <v>27212</v>
      </c>
      <c r="E2287" s="154" t="s">
        <v>14934</v>
      </c>
      <c r="F2287" s="154" t="s">
        <v>14935</v>
      </c>
      <c r="G2287" s="154" t="s">
        <v>27217</v>
      </c>
      <c r="H2287" s="154" t="s">
        <v>27211</v>
      </c>
      <c r="I2287" s="154">
        <v>0</v>
      </c>
      <c r="J2287" s="154">
        <v>0</v>
      </c>
      <c r="K2287" s="154">
        <v>0</v>
      </c>
      <c r="M2287" s="154" t="s">
        <v>27213</v>
      </c>
      <c r="N2287" s="154" t="s">
        <v>14910</v>
      </c>
      <c r="O2287" s="154" t="s">
        <v>14794</v>
      </c>
      <c r="P2287" s="154" t="s">
        <v>14740</v>
      </c>
      <c r="Q2287" s="154" t="s">
        <v>27214</v>
      </c>
      <c r="R2287" s="154">
        <v>0</v>
      </c>
      <c r="S2287" s="154">
        <v>0</v>
      </c>
      <c r="T2287" s="154" t="s">
        <v>14742</v>
      </c>
      <c r="U2287" s="154" t="s">
        <v>27215</v>
      </c>
      <c r="V2287" s="154" t="s">
        <v>27216</v>
      </c>
      <c r="W2287" s="154">
        <v>0</v>
      </c>
      <c r="X2287" s="154">
        <v>0</v>
      </c>
      <c r="Y2287" s="154">
        <v>0</v>
      </c>
      <c r="Z2287" s="154" t="s">
        <v>14745</v>
      </c>
      <c r="AA2287" s="154">
        <v>0</v>
      </c>
      <c r="AB2287" s="154">
        <v>0</v>
      </c>
      <c r="AC2287" s="154" t="s">
        <v>14746</v>
      </c>
      <c r="AE2287" s="154" t="s">
        <v>15226</v>
      </c>
      <c r="AF2287" s="154" t="s">
        <v>14748</v>
      </c>
    </row>
    <row r="2288" spans="1:32">
      <c r="A2288" s="154" t="s">
        <v>7703</v>
      </c>
      <c r="C2288" s="154" t="s">
        <v>27218</v>
      </c>
      <c r="D2288" s="154" t="s">
        <v>27219</v>
      </c>
      <c r="E2288" s="154" t="s">
        <v>14934</v>
      </c>
      <c r="F2288" s="154" t="s">
        <v>18814</v>
      </c>
      <c r="H2288" s="154" t="s">
        <v>7705</v>
      </c>
      <c r="J2288" s="154">
        <v>0</v>
      </c>
      <c r="N2288" s="154" t="s">
        <v>15434</v>
      </c>
      <c r="O2288" s="154" t="s">
        <v>14804</v>
      </c>
      <c r="P2288" s="154" t="s">
        <v>14740</v>
      </c>
      <c r="Q2288" s="154" t="s">
        <v>27220</v>
      </c>
      <c r="R2288" s="154">
        <v>0</v>
      </c>
      <c r="S2288" s="154">
        <v>0</v>
      </c>
      <c r="T2288" s="154" t="s">
        <v>27221</v>
      </c>
      <c r="U2288" s="154">
        <v>7025060644</v>
      </c>
      <c r="V2288" s="154" t="s">
        <v>27222</v>
      </c>
      <c r="Z2288" s="154" t="s">
        <v>14745</v>
      </c>
      <c r="AC2288" s="154" t="s">
        <v>14746</v>
      </c>
      <c r="AD2288" s="154" t="s">
        <v>27223</v>
      </c>
      <c r="AE2288" s="154" t="s">
        <v>14746</v>
      </c>
      <c r="AF2288" s="154" t="s">
        <v>16903</v>
      </c>
    </row>
    <row r="2289" spans="1:32">
      <c r="A2289" s="154" t="s">
        <v>8649</v>
      </c>
      <c r="C2289" s="154" t="s">
        <v>27224</v>
      </c>
      <c r="D2289" s="154" t="s">
        <v>8650</v>
      </c>
      <c r="E2289" s="154" t="s">
        <v>14324</v>
      </c>
      <c r="F2289" s="154" t="s">
        <v>14480</v>
      </c>
      <c r="G2289" s="154">
        <v>0</v>
      </c>
      <c r="H2289" s="154" t="s">
        <v>8651</v>
      </c>
      <c r="I2289" s="154" t="s">
        <v>27225</v>
      </c>
      <c r="J2289" s="154">
        <v>0</v>
      </c>
      <c r="K2289" s="154" t="s">
        <v>27225</v>
      </c>
      <c r="M2289" s="154">
        <v>0</v>
      </c>
      <c r="N2289" s="154" t="s">
        <v>15434</v>
      </c>
      <c r="O2289" s="154" t="s">
        <v>14804</v>
      </c>
      <c r="P2289" s="154" t="s">
        <v>14740</v>
      </c>
      <c r="Q2289" s="154" t="s">
        <v>27226</v>
      </c>
      <c r="R2289" s="154">
        <v>0</v>
      </c>
      <c r="S2289" s="154">
        <v>0</v>
      </c>
      <c r="T2289" s="154" t="s">
        <v>14797</v>
      </c>
      <c r="U2289" s="154" t="s">
        <v>27227</v>
      </c>
      <c r="V2289" s="154" t="s">
        <v>27228</v>
      </c>
      <c r="W2289" s="154">
        <v>0</v>
      </c>
      <c r="X2289" s="154">
        <v>0</v>
      </c>
      <c r="Y2289" s="154">
        <v>0</v>
      </c>
      <c r="Z2289" s="154" t="s">
        <v>14745</v>
      </c>
      <c r="AA2289" s="154">
        <v>0</v>
      </c>
      <c r="AB2289" s="154">
        <v>0</v>
      </c>
      <c r="AC2289" s="154" t="s">
        <v>14746</v>
      </c>
      <c r="AE2289" s="154" t="s">
        <v>15226</v>
      </c>
      <c r="AF2289" s="154" t="s">
        <v>14748</v>
      </c>
    </row>
    <row r="2290" spans="1:32">
      <c r="A2290" s="154" t="s">
        <v>11283</v>
      </c>
      <c r="C2290" s="154" t="s">
        <v>11282</v>
      </c>
      <c r="D2290" s="154" t="s">
        <v>11284</v>
      </c>
      <c r="E2290" s="154" t="s">
        <v>14466</v>
      </c>
      <c r="F2290" s="154" t="s">
        <v>14686</v>
      </c>
      <c r="G2290" s="154" t="s">
        <v>27232</v>
      </c>
      <c r="H2290" s="154" t="s">
        <v>11285</v>
      </c>
      <c r="N2290" s="154" t="s">
        <v>15519</v>
      </c>
      <c r="O2290" s="154" t="s">
        <v>14833</v>
      </c>
      <c r="P2290" s="154" t="s">
        <v>14740</v>
      </c>
      <c r="Q2290" s="154" t="s">
        <v>27229</v>
      </c>
      <c r="R2290" s="154">
        <v>0</v>
      </c>
      <c r="S2290" s="154">
        <v>0</v>
      </c>
      <c r="T2290" s="154" t="s">
        <v>14785</v>
      </c>
      <c r="U2290" s="154" t="s">
        <v>27230</v>
      </c>
      <c r="V2290" s="154" t="s">
        <v>27231</v>
      </c>
      <c r="Z2290" s="154" t="s">
        <v>14745</v>
      </c>
      <c r="AC2290" s="154" t="s">
        <v>14746</v>
      </c>
      <c r="AE2290" s="154" t="s">
        <v>14747</v>
      </c>
      <c r="AF2290" s="154" t="s">
        <v>14748</v>
      </c>
    </row>
    <row r="2291" spans="1:32">
      <c r="A2291" s="154" t="s">
        <v>8864</v>
      </c>
      <c r="C2291" s="154" t="s">
        <v>27233</v>
      </c>
      <c r="D2291" s="154" t="s">
        <v>27236</v>
      </c>
      <c r="E2291" s="154" t="s">
        <v>14324</v>
      </c>
      <c r="F2291" s="154" t="s">
        <v>14401</v>
      </c>
      <c r="G2291" s="154">
        <v>0</v>
      </c>
      <c r="H2291" s="154" t="s">
        <v>27234</v>
      </c>
      <c r="I2291" s="154" t="s">
        <v>27235</v>
      </c>
      <c r="J2291" s="154" t="s">
        <v>8868</v>
      </c>
      <c r="K2291" s="154" t="s">
        <v>27235</v>
      </c>
      <c r="M2291" s="154" t="s">
        <v>27237</v>
      </c>
      <c r="N2291" s="154" t="s">
        <v>15434</v>
      </c>
      <c r="O2291" s="154" t="s">
        <v>14804</v>
      </c>
      <c r="P2291" s="154" t="s">
        <v>14740</v>
      </c>
      <c r="Q2291" s="154">
        <v>0</v>
      </c>
      <c r="R2291" s="154">
        <v>0</v>
      </c>
      <c r="S2291" s="154">
        <v>0</v>
      </c>
      <c r="T2291" s="154" t="s">
        <v>14839</v>
      </c>
      <c r="U2291" s="154" t="s">
        <v>27238</v>
      </c>
      <c r="V2291" s="154" t="s">
        <v>8863</v>
      </c>
      <c r="W2291" s="154">
        <v>0</v>
      </c>
      <c r="X2291" s="154">
        <v>0</v>
      </c>
      <c r="Y2291" s="154">
        <v>0</v>
      </c>
      <c r="Z2291" s="154" t="s">
        <v>14745</v>
      </c>
      <c r="AA2291" s="154">
        <v>0</v>
      </c>
      <c r="AB2291" s="154">
        <v>0</v>
      </c>
      <c r="AC2291" s="154" t="s">
        <v>14746</v>
      </c>
      <c r="AE2291" s="154" t="s">
        <v>15226</v>
      </c>
      <c r="AF2291" s="154" t="s">
        <v>14748</v>
      </c>
    </row>
    <row r="2292" spans="1:32">
      <c r="A2292" s="154" t="s">
        <v>7329</v>
      </c>
      <c r="C2292" s="154" t="s">
        <v>27239</v>
      </c>
      <c r="D2292" s="154" t="s">
        <v>7330</v>
      </c>
      <c r="E2292" s="154" t="s">
        <v>15392</v>
      </c>
      <c r="F2292" s="154" t="s">
        <v>14401</v>
      </c>
      <c r="H2292" s="154">
        <v>85914350</v>
      </c>
      <c r="N2292" s="154" t="s">
        <v>14803</v>
      </c>
      <c r="O2292" s="154" t="s">
        <v>14804</v>
      </c>
      <c r="P2292" s="154" t="s">
        <v>14740</v>
      </c>
      <c r="Q2292" s="154" t="s">
        <v>27240</v>
      </c>
      <c r="R2292" s="154">
        <v>0</v>
      </c>
      <c r="S2292" s="154">
        <v>0</v>
      </c>
      <c r="T2292" s="154" t="s">
        <v>14785</v>
      </c>
      <c r="U2292" s="154" t="s">
        <v>27241</v>
      </c>
      <c r="V2292" s="154" t="s">
        <v>7328</v>
      </c>
      <c r="Z2292" s="154" t="s">
        <v>14745</v>
      </c>
      <c r="AC2292" s="154" t="s">
        <v>14746</v>
      </c>
      <c r="AE2292" s="154" t="s">
        <v>15226</v>
      </c>
      <c r="AF2292" s="154" t="s">
        <v>14748</v>
      </c>
    </row>
    <row r="2293" spans="1:32">
      <c r="A2293" s="154" t="s">
        <v>9387</v>
      </c>
      <c r="C2293" s="154" t="s">
        <v>27242</v>
      </c>
      <c r="D2293" s="154" t="s">
        <v>27243</v>
      </c>
      <c r="E2293" s="154" t="s">
        <v>15693</v>
      </c>
      <c r="F2293" s="154" t="s">
        <v>14401</v>
      </c>
      <c r="G2293" s="154" t="s">
        <v>27245</v>
      </c>
      <c r="H2293" s="154">
        <v>0</v>
      </c>
      <c r="I2293" s="154">
        <v>0</v>
      </c>
      <c r="J2293" s="154">
        <v>0</v>
      </c>
      <c r="K2293" s="154">
        <v>0</v>
      </c>
      <c r="M2293" s="154" t="s">
        <v>9388</v>
      </c>
      <c r="N2293" s="154" t="s">
        <v>14910</v>
      </c>
      <c r="O2293" s="154" t="s">
        <v>14794</v>
      </c>
      <c r="P2293" s="154" t="s">
        <v>14740</v>
      </c>
      <c r="Q2293" s="154" t="s">
        <v>27244</v>
      </c>
      <c r="R2293" s="154">
        <v>0</v>
      </c>
      <c r="S2293" s="154">
        <v>0</v>
      </c>
      <c r="T2293" s="154" t="s">
        <v>14862</v>
      </c>
      <c r="U2293" s="154">
        <v>83000799</v>
      </c>
      <c r="V2293" s="154" t="s">
        <v>9386</v>
      </c>
      <c r="W2293" s="154">
        <v>0</v>
      </c>
      <c r="X2293" s="154">
        <v>0</v>
      </c>
      <c r="Y2293" s="154">
        <v>0</v>
      </c>
      <c r="Z2293" s="154" t="s">
        <v>14745</v>
      </c>
      <c r="AA2293" s="154">
        <v>0</v>
      </c>
      <c r="AB2293" s="154">
        <v>0</v>
      </c>
      <c r="AC2293" s="154" t="s">
        <v>14746</v>
      </c>
      <c r="AE2293" s="154" t="s">
        <v>15226</v>
      </c>
      <c r="AF2293" s="154" t="s">
        <v>14748</v>
      </c>
    </row>
    <row r="2294" spans="1:32">
      <c r="A2294" s="154" t="s">
        <v>11486</v>
      </c>
      <c r="C2294" s="154" t="s">
        <v>11485</v>
      </c>
      <c r="D2294" s="154" t="s">
        <v>11487</v>
      </c>
      <c r="E2294" s="154" t="s">
        <v>14477</v>
      </c>
      <c r="F2294" s="154" t="s">
        <v>14325</v>
      </c>
      <c r="G2294" s="154" t="s">
        <v>27247</v>
      </c>
      <c r="H2294" s="154" t="s">
        <v>11488</v>
      </c>
      <c r="J2294" s="154" t="s">
        <v>11489</v>
      </c>
      <c r="N2294" s="154" t="s">
        <v>14910</v>
      </c>
      <c r="O2294" s="154" t="s">
        <v>14794</v>
      </c>
      <c r="P2294" s="154" t="s">
        <v>14740</v>
      </c>
      <c r="Q2294" s="154" t="s">
        <v>27246</v>
      </c>
      <c r="R2294" s="154">
        <v>0</v>
      </c>
      <c r="S2294" s="154">
        <v>0</v>
      </c>
      <c r="T2294" s="154" t="s">
        <v>14797</v>
      </c>
      <c r="U2294" s="154">
        <v>83024086</v>
      </c>
      <c r="V2294" s="154" t="s">
        <v>11485</v>
      </c>
      <c r="Z2294" s="154" t="s">
        <v>14745</v>
      </c>
      <c r="AC2294" s="154" t="s">
        <v>14746</v>
      </c>
      <c r="AE2294" s="154" t="s">
        <v>14747</v>
      </c>
      <c r="AF2294" s="154" t="s">
        <v>14748</v>
      </c>
    </row>
    <row r="2295" spans="1:32">
      <c r="A2295" s="154" t="s">
        <v>9453</v>
      </c>
      <c r="C2295" s="154" t="s">
        <v>27248</v>
      </c>
      <c r="D2295" s="154" t="s">
        <v>9454</v>
      </c>
      <c r="E2295" s="154" t="s">
        <v>14276</v>
      </c>
      <c r="F2295" s="154" t="s">
        <v>14401</v>
      </c>
      <c r="G2295" s="154" t="s">
        <v>27253</v>
      </c>
      <c r="H2295" s="154" t="s">
        <v>9455</v>
      </c>
      <c r="I2295" s="154" t="s">
        <v>9456</v>
      </c>
      <c r="J2295" s="154" t="s">
        <v>9457</v>
      </c>
      <c r="K2295" s="154" t="s">
        <v>9456</v>
      </c>
      <c r="M2295" s="154" t="s">
        <v>27249</v>
      </c>
      <c r="N2295" s="154" t="s">
        <v>15455</v>
      </c>
      <c r="O2295" s="154" t="s">
        <v>14833</v>
      </c>
      <c r="P2295" s="154" t="s">
        <v>14740</v>
      </c>
      <c r="Q2295" s="154" t="s">
        <v>27250</v>
      </c>
      <c r="R2295" s="154">
        <v>0</v>
      </c>
      <c r="S2295" s="154">
        <v>0</v>
      </c>
      <c r="T2295" s="154" t="s">
        <v>14862</v>
      </c>
      <c r="U2295" s="154" t="s">
        <v>27251</v>
      </c>
      <c r="V2295" s="154" t="s">
        <v>27252</v>
      </c>
      <c r="W2295" s="154">
        <v>0</v>
      </c>
      <c r="X2295" s="154">
        <v>0</v>
      </c>
      <c r="Y2295" s="154">
        <v>0</v>
      </c>
      <c r="Z2295" s="154" t="s">
        <v>14745</v>
      </c>
      <c r="AA2295" s="154">
        <v>0</v>
      </c>
      <c r="AB2295" s="154">
        <v>0</v>
      </c>
      <c r="AC2295" s="154" t="s">
        <v>14746</v>
      </c>
      <c r="AE2295" s="154" t="s">
        <v>15226</v>
      </c>
      <c r="AF2295" s="154" t="s">
        <v>14748</v>
      </c>
    </row>
    <row r="2296" spans="1:32">
      <c r="A2296" s="154" t="s">
        <v>7859</v>
      </c>
      <c r="C2296" s="154" t="s">
        <v>27254</v>
      </c>
      <c r="D2296" s="154" t="s">
        <v>7860</v>
      </c>
      <c r="E2296" s="154" t="s">
        <v>19228</v>
      </c>
      <c r="F2296" s="154" t="s">
        <v>20058</v>
      </c>
      <c r="H2296" s="154" t="s">
        <v>5208</v>
      </c>
      <c r="N2296" s="154" t="s">
        <v>15434</v>
      </c>
      <c r="O2296" s="154" t="s">
        <v>14804</v>
      </c>
      <c r="P2296" s="154" t="s">
        <v>14740</v>
      </c>
      <c r="Q2296" s="154" t="s">
        <v>21754</v>
      </c>
      <c r="R2296" s="154">
        <v>0</v>
      </c>
      <c r="S2296" s="154">
        <v>0</v>
      </c>
      <c r="T2296" s="154" t="s">
        <v>27255</v>
      </c>
      <c r="U2296" s="154" t="s">
        <v>27256</v>
      </c>
      <c r="V2296" s="154" t="s">
        <v>7858</v>
      </c>
      <c r="Z2296" s="154" t="s">
        <v>14745</v>
      </c>
      <c r="AC2296" s="154" t="s">
        <v>14746</v>
      </c>
      <c r="AE2296" s="154" t="s">
        <v>15226</v>
      </c>
      <c r="AF2296" s="154" t="s">
        <v>14748</v>
      </c>
    </row>
    <row r="2297" spans="1:32">
      <c r="A2297" s="154" t="s">
        <v>6911</v>
      </c>
      <c r="C2297" s="154" t="s">
        <v>27257</v>
      </c>
      <c r="D2297" s="154" t="s">
        <v>6912</v>
      </c>
      <c r="E2297" s="154" t="s">
        <v>14704</v>
      </c>
      <c r="F2297" s="154" t="s">
        <v>14467</v>
      </c>
      <c r="H2297" s="154">
        <v>87884270347</v>
      </c>
      <c r="N2297" s="154" t="s">
        <v>15434</v>
      </c>
      <c r="O2297" s="154" t="s">
        <v>14804</v>
      </c>
      <c r="P2297" s="154" t="s">
        <v>27258</v>
      </c>
      <c r="Q2297" s="154" t="s">
        <v>18933</v>
      </c>
      <c r="R2297" s="154">
        <v>0</v>
      </c>
      <c r="S2297" s="154">
        <v>0</v>
      </c>
      <c r="T2297" s="154" t="s">
        <v>14785</v>
      </c>
      <c r="U2297" s="154">
        <v>1270006603474</v>
      </c>
      <c r="V2297" s="154" t="s">
        <v>21088</v>
      </c>
      <c r="Z2297" s="154" t="s">
        <v>14745</v>
      </c>
      <c r="AC2297" s="154" t="s">
        <v>14746</v>
      </c>
      <c r="AD2297" s="154" t="s">
        <v>27259</v>
      </c>
      <c r="AE2297" s="154" t="s">
        <v>14746</v>
      </c>
      <c r="AF2297" s="154" t="s">
        <v>27260</v>
      </c>
    </row>
    <row r="2298" spans="1:32">
      <c r="A2298" s="154" t="s">
        <v>8210</v>
      </c>
      <c r="C2298" s="154" t="s">
        <v>27261</v>
      </c>
      <c r="D2298" s="154" t="s">
        <v>8211</v>
      </c>
      <c r="E2298" s="154" t="s">
        <v>14276</v>
      </c>
      <c r="F2298" s="154" t="s">
        <v>14403</v>
      </c>
      <c r="H2298" s="154" t="s">
        <v>8212</v>
      </c>
      <c r="I2298" s="154" t="s">
        <v>8213</v>
      </c>
      <c r="K2298" s="154" t="s">
        <v>8213</v>
      </c>
      <c r="N2298" s="154" t="s">
        <v>14848</v>
      </c>
      <c r="O2298" s="154" t="s">
        <v>14804</v>
      </c>
      <c r="P2298" s="154" t="s">
        <v>14740</v>
      </c>
      <c r="Q2298" s="154" t="s">
        <v>27262</v>
      </c>
      <c r="R2298" s="154">
        <v>0</v>
      </c>
      <c r="S2298" s="154">
        <v>0</v>
      </c>
      <c r="T2298" s="154" t="s">
        <v>14797</v>
      </c>
      <c r="U2298" s="154" t="s">
        <v>27263</v>
      </c>
      <c r="V2298" s="154" t="s">
        <v>8209</v>
      </c>
      <c r="Z2298" s="154" t="s">
        <v>14745</v>
      </c>
      <c r="AC2298" s="154" t="s">
        <v>14746</v>
      </c>
      <c r="AE2298" s="154" t="s">
        <v>15226</v>
      </c>
      <c r="AF2298" s="154" t="s">
        <v>14748</v>
      </c>
    </row>
    <row r="2299" spans="1:32">
      <c r="A2299" s="154" t="s">
        <v>5996</v>
      </c>
      <c r="C2299" s="154" t="s">
        <v>27264</v>
      </c>
      <c r="D2299" s="154" t="s">
        <v>5997</v>
      </c>
      <c r="E2299" s="154" t="s">
        <v>14324</v>
      </c>
      <c r="F2299" s="154" t="s">
        <v>16354</v>
      </c>
      <c r="G2299" s="154" t="s">
        <v>27268</v>
      </c>
      <c r="H2299" s="154" t="s">
        <v>5998</v>
      </c>
      <c r="I2299" s="154" t="s">
        <v>5999</v>
      </c>
      <c r="J2299" s="154" t="s">
        <v>6000</v>
      </c>
      <c r="K2299" s="154" t="s">
        <v>5999</v>
      </c>
      <c r="N2299" s="154" t="s">
        <v>14793</v>
      </c>
      <c r="O2299" s="154" t="s">
        <v>14794</v>
      </c>
      <c r="P2299" s="154" t="s">
        <v>14740</v>
      </c>
      <c r="Q2299" s="154" t="s">
        <v>27265</v>
      </c>
      <c r="R2299" s="154" t="s">
        <v>1453</v>
      </c>
      <c r="S2299" s="154" t="s">
        <v>1453</v>
      </c>
      <c r="T2299" s="154" t="s">
        <v>27266</v>
      </c>
      <c r="U2299" s="154">
        <v>3191804757</v>
      </c>
      <c r="V2299" s="154" t="s">
        <v>27267</v>
      </c>
      <c r="W2299" s="154">
        <v>12</v>
      </c>
      <c r="X2299" s="154">
        <v>2001</v>
      </c>
      <c r="Z2299" s="154" t="s">
        <v>14745</v>
      </c>
      <c r="AB2299" s="154">
        <v>4</v>
      </c>
      <c r="AC2299" s="154" t="s">
        <v>14746</v>
      </c>
      <c r="AE2299" s="154" t="s">
        <v>15226</v>
      </c>
      <c r="AF2299" s="154" t="s">
        <v>14748</v>
      </c>
    </row>
    <row r="2300" spans="1:32">
      <c r="A2300" s="154" t="s">
        <v>16865</v>
      </c>
      <c r="C2300" s="154" t="s">
        <v>16866</v>
      </c>
      <c r="D2300" s="154" t="s">
        <v>16867</v>
      </c>
      <c r="E2300" s="154" t="s">
        <v>14704</v>
      </c>
      <c r="F2300" s="154" t="s">
        <v>14467</v>
      </c>
      <c r="G2300" s="154" t="s">
        <v>16868</v>
      </c>
      <c r="H2300" s="154">
        <v>818411633</v>
      </c>
      <c r="I2300" s="154" t="s">
        <v>16870</v>
      </c>
      <c r="J2300" s="154" t="s">
        <v>1453</v>
      </c>
      <c r="K2300" s="154" t="s">
        <v>16870</v>
      </c>
      <c r="M2300" s="154" t="s">
        <v>1453</v>
      </c>
      <c r="N2300" s="154" t="s">
        <v>15434</v>
      </c>
      <c r="O2300" s="154" t="s">
        <v>14804</v>
      </c>
      <c r="P2300" s="154" t="s">
        <v>14795</v>
      </c>
      <c r="Q2300" s="154" t="s">
        <v>16871</v>
      </c>
      <c r="R2300" s="154" t="s">
        <v>1453</v>
      </c>
      <c r="S2300" s="154" t="s">
        <v>1453</v>
      </c>
      <c r="T2300" s="154" t="s">
        <v>14850</v>
      </c>
      <c r="U2300" s="154" t="s">
        <v>16872</v>
      </c>
      <c r="V2300" s="154" t="s">
        <v>16866</v>
      </c>
      <c r="W2300" s="154" t="s">
        <v>1453</v>
      </c>
      <c r="X2300" s="154" t="s">
        <v>1453</v>
      </c>
      <c r="Y2300" s="154" t="s">
        <v>1453</v>
      </c>
      <c r="Z2300" s="154" t="s">
        <v>16290</v>
      </c>
      <c r="AC2300" s="154" t="s">
        <v>14746</v>
      </c>
      <c r="AD2300" s="154" t="s">
        <v>16873</v>
      </c>
      <c r="AE2300" s="154" t="s">
        <v>14747</v>
      </c>
      <c r="AF2300" s="154" t="s">
        <v>14748</v>
      </c>
    </row>
    <row r="2301" spans="1:32">
      <c r="A2301" s="154" t="s">
        <v>7886</v>
      </c>
      <c r="C2301" s="154" t="s">
        <v>27269</v>
      </c>
      <c r="D2301" s="154" t="s">
        <v>27270</v>
      </c>
      <c r="E2301" s="154" t="s">
        <v>15392</v>
      </c>
      <c r="F2301" s="154" t="s">
        <v>14401</v>
      </c>
      <c r="H2301" s="154" t="s">
        <v>7888</v>
      </c>
      <c r="N2301" s="154" t="s">
        <v>15434</v>
      </c>
      <c r="O2301" s="154" t="s">
        <v>14804</v>
      </c>
      <c r="P2301" s="154" t="s">
        <v>14740</v>
      </c>
      <c r="Q2301" s="154" t="s">
        <v>21197</v>
      </c>
      <c r="R2301" s="154">
        <v>0</v>
      </c>
      <c r="S2301" s="154">
        <v>0</v>
      </c>
      <c r="T2301" s="154" t="s">
        <v>27271</v>
      </c>
      <c r="U2301" s="154" t="s">
        <v>27272</v>
      </c>
      <c r="V2301" s="154" t="s">
        <v>27273</v>
      </c>
      <c r="Z2301" s="154" t="s">
        <v>14745</v>
      </c>
      <c r="AC2301" s="154" t="s">
        <v>14746</v>
      </c>
      <c r="AE2301" s="154" t="s">
        <v>15226</v>
      </c>
      <c r="AF2301" s="154" t="s">
        <v>14748</v>
      </c>
    </row>
    <row r="2302" spans="1:32">
      <c r="A2302" s="154" t="s">
        <v>5832</v>
      </c>
      <c r="C2302" s="154" t="s">
        <v>27274</v>
      </c>
      <c r="D2302" s="154" t="s">
        <v>5833</v>
      </c>
      <c r="E2302" s="154" t="s">
        <v>14324</v>
      </c>
      <c r="F2302" s="154" t="s">
        <v>15378</v>
      </c>
      <c r="G2302" s="154" t="s">
        <v>27279</v>
      </c>
      <c r="H2302" s="154" t="s">
        <v>5834</v>
      </c>
      <c r="I2302" s="154" t="s">
        <v>5835</v>
      </c>
      <c r="J2302" s="154" t="s">
        <v>5836</v>
      </c>
      <c r="K2302" s="154" t="s">
        <v>5835</v>
      </c>
      <c r="N2302" s="154" t="s">
        <v>14812</v>
      </c>
      <c r="O2302" s="154" t="s">
        <v>14804</v>
      </c>
      <c r="P2302" s="154" t="s">
        <v>14740</v>
      </c>
      <c r="Q2302" s="154" t="s">
        <v>27275</v>
      </c>
      <c r="R2302" s="154" t="s">
        <v>1453</v>
      </c>
      <c r="S2302" s="154" t="s">
        <v>1453</v>
      </c>
      <c r="T2302" s="154" t="s">
        <v>27276</v>
      </c>
      <c r="U2302" s="154" t="s">
        <v>27277</v>
      </c>
      <c r="V2302" s="154" t="s">
        <v>27278</v>
      </c>
      <c r="W2302" s="154">
        <v>5</v>
      </c>
      <c r="X2302" s="154">
        <v>2008</v>
      </c>
      <c r="Z2302" s="154" t="s">
        <v>14745</v>
      </c>
      <c r="AC2302" s="154" t="s">
        <v>14746</v>
      </c>
      <c r="AE2302" s="154" t="s">
        <v>15226</v>
      </c>
      <c r="AF2302" s="154" t="s">
        <v>14748</v>
      </c>
    </row>
    <row r="2303" spans="1:32">
      <c r="A2303" s="154" t="s">
        <v>4524</v>
      </c>
      <c r="C2303" s="154" t="s">
        <v>27280</v>
      </c>
      <c r="D2303" s="154" t="s">
        <v>4525</v>
      </c>
      <c r="E2303" s="154" t="s">
        <v>14704</v>
      </c>
      <c r="F2303" s="154" t="s">
        <v>14467</v>
      </c>
      <c r="G2303" s="154" t="s">
        <v>14606</v>
      </c>
      <c r="H2303" s="154" t="s">
        <v>4526</v>
      </c>
      <c r="I2303" s="154" t="s">
        <v>4527</v>
      </c>
      <c r="J2303" s="154" t="s">
        <v>4528</v>
      </c>
      <c r="K2303" s="154" t="s">
        <v>4527</v>
      </c>
      <c r="L2303" s="154" t="s">
        <v>27281</v>
      </c>
      <c r="N2303" s="154" t="s">
        <v>27282</v>
      </c>
      <c r="P2303" s="154" t="s">
        <v>14740</v>
      </c>
      <c r="Q2303" s="154" t="s">
        <v>27283</v>
      </c>
      <c r="T2303" s="154" t="s">
        <v>16246</v>
      </c>
      <c r="U2303" s="154" t="s">
        <v>27284</v>
      </c>
      <c r="V2303" s="154" t="s">
        <v>27285</v>
      </c>
      <c r="W2303" s="154">
        <v>2006</v>
      </c>
      <c r="X2303" s="154">
        <v>2006</v>
      </c>
      <c r="Y2303" s="154">
        <v>5</v>
      </c>
      <c r="Z2303" s="154" t="s">
        <v>14745</v>
      </c>
      <c r="AA2303" s="154" t="s">
        <v>27286</v>
      </c>
      <c r="AB2303" s="154">
        <v>200</v>
      </c>
      <c r="AC2303" s="154" t="s">
        <v>14746</v>
      </c>
      <c r="AE2303" s="154" t="s">
        <v>15226</v>
      </c>
      <c r="AF2303" s="154" t="s">
        <v>14748</v>
      </c>
    </row>
    <row r="2304" spans="1:32">
      <c r="A2304" s="154" t="s">
        <v>8943</v>
      </c>
      <c r="C2304" s="154" t="s">
        <v>27287</v>
      </c>
      <c r="D2304" s="154" t="s">
        <v>20836</v>
      </c>
      <c r="E2304" s="154" t="s">
        <v>14934</v>
      </c>
      <c r="F2304" s="154" t="s">
        <v>14935</v>
      </c>
      <c r="G2304" s="154" t="s">
        <v>20843</v>
      </c>
      <c r="H2304" s="154">
        <v>81319138249</v>
      </c>
      <c r="I2304" s="154" t="s">
        <v>8940</v>
      </c>
      <c r="K2304" s="154" t="s">
        <v>8940</v>
      </c>
      <c r="N2304" s="154" t="s">
        <v>15771</v>
      </c>
      <c r="O2304" s="154" t="s">
        <v>14988</v>
      </c>
      <c r="P2304" s="154" t="s">
        <v>14740</v>
      </c>
      <c r="Q2304" s="154" t="s">
        <v>27288</v>
      </c>
      <c r="R2304" s="154" t="s">
        <v>20837</v>
      </c>
      <c r="S2304" s="154" t="s">
        <v>20839</v>
      </c>
      <c r="T2304" s="154" t="s">
        <v>14900</v>
      </c>
      <c r="U2304" s="154" t="s">
        <v>20840</v>
      </c>
      <c r="V2304" s="154" t="s">
        <v>20841</v>
      </c>
      <c r="W2304" s="154">
        <v>2015</v>
      </c>
      <c r="X2304" s="154">
        <v>2015</v>
      </c>
      <c r="Z2304" s="154" t="s">
        <v>14745</v>
      </c>
      <c r="AC2304" s="154" t="s">
        <v>14746</v>
      </c>
      <c r="AD2304" s="154" t="s">
        <v>20842</v>
      </c>
      <c r="AE2304" s="154" t="s">
        <v>14746</v>
      </c>
      <c r="AF2304" s="154" t="s">
        <v>16903</v>
      </c>
    </row>
    <row r="2305" spans="1:32">
      <c r="A2305" s="154" t="s">
        <v>18367</v>
      </c>
      <c r="C2305" s="154" t="s">
        <v>27289</v>
      </c>
      <c r="D2305" s="154" t="s">
        <v>27290</v>
      </c>
      <c r="E2305" s="154" t="s">
        <v>14934</v>
      </c>
      <c r="F2305" s="154" t="s">
        <v>27293</v>
      </c>
      <c r="G2305" s="154" t="s">
        <v>27295</v>
      </c>
      <c r="H2305" s="154">
        <v>81573577370</v>
      </c>
      <c r="I2305" s="154" t="s">
        <v>1453</v>
      </c>
      <c r="J2305" s="154" t="s">
        <v>1453</v>
      </c>
      <c r="K2305" s="154" t="s">
        <v>1453</v>
      </c>
      <c r="M2305" s="154" t="s">
        <v>1453</v>
      </c>
      <c r="N2305" s="154" t="s">
        <v>15129</v>
      </c>
      <c r="O2305" s="154" t="s">
        <v>14794</v>
      </c>
      <c r="P2305" s="154" t="s">
        <v>14795</v>
      </c>
      <c r="Q2305" s="154" t="s">
        <v>27291</v>
      </c>
      <c r="R2305" s="154" t="s">
        <v>1453</v>
      </c>
      <c r="S2305" s="154" t="s">
        <v>1453</v>
      </c>
      <c r="T2305" s="154" t="s">
        <v>14785</v>
      </c>
      <c r="U2305" s="154" t="s">
        <v>27292</v>
      </c>
      <c r="V2305" s="154" t="s">
        <v>27289</v>
      </c>
      <c r="W2305" s="154" t="s">
        <v>1453</v>
      </c>
      <c r="X2305" s="154" t="s">
        <v>1453</v>
      </c>
      <c r="Y2305" s="154" t="s">
        <v>1453</v>
      </c>
      <c r="Z2305" s="154" t="s">
        <v>14745</v>
      </c>
      <c r="AA2305" s="154" t="s">
        <v>1453</v>
      </c>
      <c r="AB2305" s="154" t="s">
        <v>1453</v>
      </c>
      <c r="AC2305" s="154" t="s">
        <v>14746</v>
      </c>
      <c r="AD2305" s="154" t="s">
        <v>27294</v>
      </c>
      <c r="AE2305" s="154" t="s">
        <v>14747</v>
      </c>
      <c r="AF2305" s="154" t="s">
        <v>14748</v>
      </c>
    </row>
    <row r="2306" spans="1:32">
      <c r="A2306" s="154" t="s">
        <v>7933</v>
      </c>
      <c r="C2306" s="154" t="s">
        <v>27296</v>
      </c>
      <c r="D2306" s="154" t="s">
        <v>27297</v>
      </c>
      <c r="E2306" s="154" t="s">
        <v>14477</v>
      </c>
      <c r="F2306" s="154" t="s">
        <v>14325</v>
      </c>
      <c r="H2306" s="154" t="s">
        <v>7935</v>
      </c>
      <c r="N2306" s="154" t="s">
        <v>20872</v>
      </c>
      <c r="O2306" s="154" t="s">
        <v>15480</v>
      </c>
      <c r="P2306" s="154" t="s">
        <v>14740</v>
      </c>
      <c r="Q2306" s="154" t="s">
        <v>27298</v>
      </c>
      <c r="R2306" s="154">
        <v>0</v>
      </c>
      <c r="S2306" s="154">
        <v>0</v>
      </c>
      <c r="T2306" s="154" t="s">
        <v>14785</v>
      </c>
      <c r="U2306" s="154">
        <v>1110008880607</v>
      </c>
      <c r="V2306" s="154" t="s">
        <v>27299</v>
      </c>
      <c r="Z2306" s="154" t="s">
        <v>14745</v>
      </c>
      <c r="AC2306" s="154" t="s">
        <v>14746</v>
      </c>
      <c r="AE2306" s="154" t="s">
        <v>15226</v>
      </c>
      <c r="AF2306" s="154" t="s">
        <v>14748</v>
      </c>
    </row>
    <row r="2307" spans="1:32">
      <c r="A2307" s="154" t="s">
        <v>16874</v>
      </c>
      <c r="C2307" s="154" t="s">
        <v>16875</v>
      </c>
      <c r="D2307" s="154" t="s">
        <v>16876</v>
      </c>
      <c r="E2307" s="154" t="s">
        <v>14689</v>
      </c>
      <c r="F2307" s="154" t="s">
        <v>16173</v>
      </c>
      <c r="G2307" s="154" t="s">
        <v>16877</v>
      </c>
      <c r="H2307" s="154">
        <v>81315631589</v>
      </c>
      <c r="I2307" s="154" t="s">
        <v>16879</v>
      </c>
      <c r="J2307" s="154" t="s">
        <v>1453</v>
      </c>
      <c r="K2307" s="154" t="s">
        <v>16879</v>
      </c>
      <c r="M2307" s="154" t="s">
        <v>16880</v>
      </c>
      <c r="N2307" s="154" t="s">
        <v>16881</v>
      </c>
      <c r="O2307" s="154" t="s">
        <v>14833</v>
      </c>
      <c r="P2307" s="154" t="s">
        <v>14795</v>
      </c>
      <c r="Q2307" s="154" t="s">
        <v>16882</v>
      </c>
      <c r="R2307" s="154" t="s">
        <v>1453</v>
      </c>
      <c r="S2307" s="154" t="s">
        <v>16883</v>
      </c>
      <c r="T2307" s="154" t="s">
        <v>14850</v>
      </c>
      <c r="U2307" s="154">
        <v>113401000163309</v>
      </c>
      <c r="V2307" s="154" t="s">
        <v>16885</v>
      </c>
      <c r="W2307" s="154" t="s">
        <v>1453</v>
      </c>
      <c r="X2307" s="154" t="s">
        <v>1453</v>
      </c>
      <c r="Y2307" s="154" t="s">
        <v>1453</v>
      </c>
      <c r="Z2307" s="154" t="s">
        <v>14745</v>
      </c>
      <c r="AA2307" s="154" t="s">
        <v>1453</v>
      </c>
      <c r="AB2307" s="154" t="s">
        <v>1453</v>
      </c>
      <c r="AC2307" s="154" t="s">
        <v>14746</v>
      </c>
      <c r="AD2307" s="154" t="s">
        <v>16886</v>
      </c>
      <c r="AE2307" s="154" t="s">
        <v>14755</v>
      </c>
      <c r="AF2307" s="154" t="s">
        <v>14748</v>
      </c>
    </row>
    <row r="2308" spans="1:32">
      <c r="A2308" s="154" t="s">
        <v>7316</v>
      </c>
      <c r="C2308" s="154" t="s">
        <v>27300</v>
      </c>
      <c r="D2308" s="154" t="s">
        <v>27301</v>
      </c>
      <c r="E2308" s="154" t="s">
        <v>15439</v>
      </c>
      <c r="F2308" s="154" t="s">
        <v>14401</v>
      </c>
      <c r="H2308" s="154" t="s">
        <v>7318</v>
      </c>
      <c r="J2308" s="154" t="s">
        <v>7319</v>
      </c>
      <c r="N2308" s="154" t="s">
        <v>15434</v>
      </c>
      <c r="O2308" s="154" t="s">
        <v>14804</v>
      </c>
      <c r="P2308" s="154" t="s">
        <v>20703</v>
      </c>
      <c r="Q2308" s="154" t="s">
        <v>27302</v>
      </c>
      <c r="R2308" s="154">
        <v>0</v>
      </c>
      <c r="S2308" s="154">
        <v>0</v>
      </c>
      <c r="T2308" s="154" t="s">
        <v>27303</v>
      </c>
      <c r="U2308" s="154" t="s">
        <v>27304</v>
      </c>
      <c r="V2308" s="154" t="s">
        <v>27305</v>
      </c>
      <c r="Z2308" s="154" t="s">
        <v>14745</v>
      </c>
      <c r="AC2308" s="154" t="s">
        <v>14746</v>
      </c>
      <c r="AE2308" s="154" t="s">
        <v>15226</v>
      </c>
      <c r="AF2308" s="154" t="s">
        <v>14748</v>
      </c>
    </row>
    <row r="2309" spans="1:32">
      <c r="A2309" s="154" t="s">
        <v>18368</v>
      </c>
      <c r="C2309" s="154" t="s">
        <v>27306</v>
      </c>
      <c r="D2309" s="154" t="s">
        <v>27309</v>
      </c>
      <c r="E2309" s="154" t="s">
        <v>14324</v>
      </c>
      <c r="F2309" s="154" t="s">
        <v>15287</v>
      </c>
      <c r="G2309" s="154" t="s">
        <v>27312</v>
      </c>
      <c r="H2309" s="154" t="s">
        <v>27307</v>
      </c>
      <c r="I2309" s="154" t="s">
        <v>1453</v>
      </c>
      <c r="J2309" s="154" t="s">
        <v>27308</v>
      </c>
      <c r="K2309" s="154" t="s">
        <v>1453</v>
      </c>
      <c r="M2309" s="154" t="s">
        <v>1453</v>
      </c>
      <c r="N2309" s="154" t="s">
        <v>15434</v>
      </c>
      <c r="O2309" s="154" t="s">
        <v>14804</v>
      </c>
      <c r="P2309" s="154" t="s">
        <v>14795</v>
      </c>
      <c r="Q2309" s="154" t="s">
        <v>1453</v>
      </c>
      <c r="R2309" s="154" t="s">
        <v>1453</v>
      </c>
      <c r="S2309" s="154" t="s">
        <v>1453</v>
      </c>
      <c r="T2309" s="154" t="s">
        <v>27310</v>
      </c>
      <c r="U2309" s="154">
        <v>5151035388</v>
      </c>
      <c r="V2309" s="154" t="s">
        <v>23721</v>
      </c>
      <c r="W2309" s="154" t="s">
        <v>1453</v>
      </c>
      <c r="X2309" s="154" t="s">
        <v>1453</v>
      </c>
      <c r="Y2309" s="154" t="s">
        <v>1453</v>
      </c>
      <c r="Z2309" s="154" t="s">
        <v>14745</v>
      </c>
      <c r="AA2309" s="154" t="s">
        <v>1453</v>
      </c>
      <c r="AB2309" s="154" t="s">
        <v>1453</v>
      </c>
      <c r="AC2309" s="154" t="s">
        <v>14746</v>
      </c>
      <c r="AD2309" s="154" t="s">
        <v>27311</v>
      </c>
      <c r="AE2309" s="154" t="s">
        <v>14747</v>
      </c>
      <c r="AF2309" s="154" t="s">
        <v>14748</v>
      </c>
    </row>
    <row r="2310" spans="1:32">
      <c r="A2310" s="154" t="s">
        <v>5315</v>
      </c>
      <c r="C2310" s="154" t="s">
        <v>27313</v>
      </c>
      <c r="D2310" s="154" t="s">
        <v>5316</v>
      </c>
      <c r="E2310" s="154" t="s">
        <v>14477</v>
      </c>
      <c r="F2310" s="154" t="s">
        <v>14403</v>
      </c>
      <c r="H2310" s="154" t="s">
        <v>5317</v>
      </c>
      <c r="I2310" s="154" t="s">
        <v>5318</v>
      </c>
      <c r="J2310" s="154" t="s">
        <v>5319</v>
      </c>
      <c r="K2310" s="154" t="s">
        <v>5318</v>
      </c>
      <c r="N2310" s="154" t="s">
        <v>15434</v>
      </c>
      <c r="O2310" s="154" t="s">
        <v>14804</v>
      </c>
      <c r="P2310" s="154" t="s">
        <v>14740</v>
      </c>
      <c r="Q2310" s="154" t="s">
        <v>27314</v>
      </c>
      <c r="R2310" s="154">
        <v>0</v>
      </c>
      <c r="S2310" s="154">
        <v>0</v>
      </c>
      <c r="T2310" s="154" t="s">
        <v>27315</v>
      </c>
      <c r="U2310" s="154">
        <v>127.00002595540001</v>
      </c>
      <c r="V2310" s="154" t="s">
        <v>5314</v>
      </c>
      <c r="Z2310" s="154" t="s">
        <v>14745</v>
      </c>
      <c r="AC2310" s="154" t="s">
        <v>14746</v>
      </c>
      <c r="AD2310" s="154" t="s">
        <v>27316</v>
      </c>
      <c r="AE2310" s="154" t="s">
        <v>14746</v>
      </c>
      <c r="AF2310" s="154" t="s">
        <v>27317</v>
      </c>
    </row>
    <row r="2311" spans="1:32">
      <c r="A2311" s="154" t="s">
        <v>6147</v>
      </c>
      <c r="C2311" s="154" t="s">
        <v>16887</v>
      </c>
      <c r="D2311" s="154" t="s">
        <v>6148</v>
      </c>
      <c r="E2311" s="154" t="s">
        <v>16838</v>
      </c>
      <c r="F2311" s="154" t="s">
        <v>16888</v>
      </c>
      <c r="H2311" s="154" t="s">
        <v>6149</v>
      </c>
      <c r="I2311" s="154" t="s">
        <v>6150</v>
      </c>
      <c r="J2311" s="154" t="s">
        <v>6151</v>
      </c>
      <c r="K2311" s="154" t="s">
        <v>6150</v>
      </c>
      <c r="N2311" s="154" t="s">
        <v>14848</v>
      </c>
      <c r="O2311" s="154" t="s">
        <v>14804</v>
      </c>
      <c r="P2311" s="154" t="s">
        <v>14740</v>
      </c>
      <c r="Q2311" s="154" t="s">
        <v>16889</v>
      </c>
      <c r="R2311" s="154">
        <v>0</v>
      </c>
      <c r="S2311" s="154">
        <v>0</v>
      </c>
      <c r="T2311" s="154" t="s">
        <v>14797</v>
      </c>
      <c r="U2311" s="154">
        <v>3083020292</v>
      </c>
      <c r="V2311" s="154" t="s">
        <v>6146</v>
      </c>
      <c r="W2311" s="154">
        <v>20</v>
      </c>
      <c r="X2311" s="154" t="s">
        <v>16892</v>
      </c>
      <c r="Z2311" s="154" t="s">
        <v>14745</v>
      </c>
      <c r="AC2311" s="154" t="s">
        <v>14746</v>
      </c>
      <c r="AD2311" s="154" t="s">
        <v>16893</v>
      </c>
      <c r="AE2311" s="154" t="s">
        <v>14755</v>
      </c>
      <c r="AF2311" s="154" t="s">
        <v>14748</v>
      </c>
    </row>
    <row r="2312" spans="1:32">
      <c r="A2312" s="154" t="s">
        <v>18369</v>
      </c>
      <c r="C2312" s="154" t="s">
        <v>27318</v>
      </c>
      <c r="D2312" s="154" t="s">
        <v>27321</v>
      </c>
      <c r="E2312" s="154" t="s">
        <v>16283</v>
      </c>
      <c r="F2312" s="154" t="s">
        <v>16283</v>
      </c>
      <c r="G2312" s="154" t="s">
        <v>27323</v>
      </c>
      <c r="H2312" s="154" t="s">
        <v>27319</v>
      </c>
      <c r="I2312" s="154" t="s">
        <v>27320</v>
      </c>
      <c r="K2312" s="154" t="s">
        <v>27320</v>
      </c>
      <c r="N2312" s="154" t="s">
        <v>15942</v>
      </c>
      <c r="O2312" s="154" t="s">
        <v>14794</v>
      </c>
      <c r="P2312" s="154" t="s">
        <v>14740</v>
      </c>
      <c r="Q2312" s="154" t="s">
        <v>27322</v>
      </c>
      <c r="R2312" s="154" t="s">
        <v>27322</v>
      </c>
      <c r="S2312" s="154" t="s">
        <v>1453</v>
      </c>
      <c r="T2312" s="154" t="s">
        <v>1453</v>
      </c>
      <c r="U2312" s="154" t="s">
        <v>1453</v>
      </c>
      <c r="V2312" s="154" t="s">
        <v>1453</v>
      </c>
      <c r="W2312" s="154" t="s">
        <v>1453</v>
      </c>
      <c r="X2312" s="154" t="s">
        <v>1453</v>
      </c>
      <c r="Y2312" s="154" t="s">
        <v>1453</v>
      </c>
      <c r="Z2312" s="154" t="s">
        <v>14745</v>
      </c>
      <c r="AA2312" s="154" t="s">
        <v>1453</v>
      </c>
      <c r="AB2312" s="154" t="s">
        <v>1453</v>
      </c>
      <c r="AC2312" s="154" t="s">
        <v>14746</v>
      </c>
      <c r="AE2312" s="154" t="s">
        <v>14747</v>
      </c>
      <c r="AF2312" s="154" t="s">
        <v>14748</v>
      </c>
    </row>
    <row r="2313" spans="1:32">
      <c r="A2313" s="154" t="s">
        <v>8690</v>
      </c>
      <c r="C2313" s="154" t="s">
        <v>27324</v>
      </c>
      <c r="D2313" s="154" t="s">
        <v>27326</v>
      </c>
      <c r="E2313" s="154" t="s">
        <v>14396</v>
      </c>
      <c r="F2313" s="154" t="s">
        <v>16888</v>
      </c>
      <c r="G2313" s="154">
        <v>0</v>
      </c>
      <c r="H2313" s="154" t="s">
        <v>8692</v>
      </c>
      <c r="I2313" s="154" t="s">
        <v>27325</v>
      </c>
      <c r="J2313" s="154">
        <v>0</v>
      </c>
      <c r="K2313" s="154" t="s">
        <v>27325</v>
      </c>
      <c r="M2313" s="154" t="s">
        <v>27327</v>
      </c>
      <c r="N2313" s="154" t="s">
        <v>14860</v>
      </c>
      <c r="O2313" s="154" t="s">
        <v>14804</v>
      </c>
      <c r="P2313" s="154" t="s">
        <v>14740</v>
      </c>
      <c r="Q2313" s="154" t="s">
        <v>2543</v>
      </c>
      <c r="R2313" s="154">
        <v>0</v>
      </c>
      <c r="S2313" s="154">
        <v>0</v>
      </c>
      <c r="T2313" s="154" t="s">
        <v>19012</v>
      </c>
      <c r="U2313" s="154" t="s">
        <v>27328</v>
      </c>
      <c r="V2313" s="154" t="s">
        <v>8689</v>
      </c>
      <c r="W2313" s="154">
        <v>0</v>
      </c>
      <c r="X2313" s="154">
        <v>0</v>
      </c>
      <c r="Y2313" s="154">
        <v>0</v>
      </c>
      <c r="Z2313" s="154" t="s">
        <v>14745</v>
      </c>
      <c r="AA2313" s="154">
        <v>0</v>
      </c>
      <c r="AB2313" s="154">
        <v>0</v>
      </c>
      <c r="AC2313" s="154" t="s">
        <v>14746</v>
      </c>
      <c r="AE2313" s="154" t="s">
        <v>15226</v>
      </c>
      <c r="AF2313" s="154" t="s">
        <v>14748</v>
      </c>
    </row>
    <row r="2314" spans="1:32">
      <c r="A2314" s="154" t="s">
        <v>5821</v>
      </c>
      <c r="C2314" s="154" t="s">
        <v>27329</v>
      </c>
      <c r="D2314" s="154" t="s">
        <v>5822</v>
      </c>
      <c r="E2314" s="154" t="s">
        <v>14704</v>
      </c>
      <c r="F2314" s="154" t="s">
        <v>14467</v>
      </c>
      <c r="H2314" s="154" t="s">
        <v>5823</v>
      </c>
      <c r="J2314" s="154" t="s">
        <v>5824</v>
      </c>
      <c r="N2314" s="154" t="s">
        <v>15129</v>
      </c>
      <c r="O2314" s="154" t="s">
        <v>14794</v>
      </c>
      <c r="P2314" s="154" t="s">
        <v>14740</v>
      </c>
      <c r="Q2314" s="154" t="s">
        <v>24809</v>
      </c>
      <c r="R2314" s="154">
        <v>0</v>
      </c>
      <c r="S2314" s="154">
        <v>0</v>
      </c>
      <c r="T2314" s="154" t="s">
        <v>14785</v>
      </c>
      <c r="U2314" s="154" t="s">
        <v>27330</v>
      </c>
      <c r="V2314" s="154" t="s">
        <v>27331</v>
      </c>
      <c r="Z2314" s="154" t="s">
        <v>14745</v>
      </c>
      <c r="AC2314" s="154" t="s">
        <v>14746</v>
      </c>
      <c r="AD2314" s="154" t="s">
        <v>27332</v>
      </c>
      <c r="AE2314" s="154" t="s">
        <v>14746</v>
      </c>
      <c r="AF2314" s="154" t="s">
        <v>27333</v>
      </c>
    </row>
    <row r="2315" spans="1:32">
      <c r="A2315" s="154" t="s">
        <v>10132</v>
      </c>
      <c r="C2315" s="154" t="s">
        <v>27334</v>
      </c>
      <c r="D2315" s="154" t="s">
        <v>27336</v>
      </c>
      <c r="E2315" s="154" t="s">
        <v>14333</v>
      </c>
      <c r="F2315" s="154" t="s">
        <v>14325</v>
      </c>
      <c r="G2315" s="154" t="s">
        <v>27337</v>
      </c>
      <c r="H2315" s="154" t="s">
        <v>27335</v>
      </c>
      <c r="I2315" s="154">
        <v>0</v>
      </c>
      <c r="J2315" s="154">
        <v>0</v>
      </c>
      <c r="K2315" s="154">
        <v>0</v>
      </c>
      <c r="M2315" s="154" t="s">
        <v>10133</v>
      </c>
      <c r="N2315" s="154" t="s">
        <v>14793</v>
      </c>
      <c r="O2315" s="154" t="s">
        <v>14794</v>
      </c>
      <c r="P2315" s="154" t="s">
        <v>14740</v>
      </c>
      <c r="Q2315" s="154">
        <v>0</v>
      </c>
      <c r="R2315" s="154">
        <v>0</v>
      </c>
      <c r="S2315" s="154">
        <v>0</v>
      </c>
      <c r="T2315" s="154">
        <v>0</v>
      </c>
      <c r="U2315" s="154">
        <v>0</v>
      </c>
      <c r="V2315" s="154">
        <v>0</v>
      </c>
      <c r="W2315" s="154">
        <v>0</v>
      </c>
      <c r="X2315" s="154">
        <v>0</v>
      </c>
      <c r="Y2315" s="154">
        <v>0</v>
      </c>
      <c r="Z2315" s="154" t="s">
        <v>14745</v>
      </c>
      <c r="AA2315" s="154">
        <v>0</v>
      </c>
      <c r="AB2315" s="154">
        <v>0</v>
      </c>
      <c r="AC2315" s="154" t="s">
        <v>14746</v>
      </c>
      <c r="AE2315" s="154" t="s">
        <v>14747</v>
      </c>
      <c r="AF2315" s="154" t="s">
        <v>14748</v>
      </c>
    </row>
    <row r="2316" spans="1:32">
      <c r="A2316" s="154" t="s">
        <v>8297</v>
      </c>
      <c r="C2316" s="154" t="s">
        <v>27338</v>
      </c>
      <c r="D2316" s="154" t="s">
        <v>8298</v>
      </c>
      <c r="E2316" s="154" t="s">
        <v>14704</v>
      </c>
      <c r="F2316" s="154" t="s">
        <v>14467</v>
      </c>
      <c r="G2316" s="154">
        <v>0</v>
      </c>
      <c r="H2316" s="154" t="s">
        <v>8299</v>
      </c>
      <c r="I2316" s="154" t="s">
        <v>8300</v>
      </c>
      <c r="J2316" s="154">
        <v>0</v>
      </c>
      <c r="K2316" s="154" t="s">
        <v>8300</v>
      </c>
      <c r="M2316" s="154">
        <v>0</v>
      </c>
      <c r="N2316" s="154" t="s">
        <v>15129</v>
      </c>
      <c r="O2316" s="154" t="s">
        <v>14794</v>
      </c>
      <c r="P2316" s="154" t="s">
        <v>14795</v>
      </c>
      <c r="Q2316" s="154" t="s">
        <v>27339</v>
      </c>
      <c r="R2316" s="154">
        <v>0</v>
      </c>
      <c r="S2316" s="154" t="s">
        <v>27340</v>
      </c>
      <c r="T2316" s="154" t="s">
        <v>14907</v>
      </c>
      <c r="U2316" s="154">
        <v>393149384</v>
      </c>
      <c r="V2316" s="154" t="s">
        <v>10542</v>
      </c>
      <c r="W2316" s="154">
        <v>0</v>
      </c>
      <c r="X2316" s="154">
        <v>0</v>
      </c>
      <c r="Y2316" s="154">
        <v>0</v>
      </c>
      <c r="Z2316" s="154" t="s">
        <v>14745</v>
      </c>
      <c r="AB2316" s="154">
        <v>0</v>
      </c>
      <c r="AC2316" s="154" t="s">
        <v>14746</v>
      </c>
      <c r="AD2316" s="154" t="s">
        <v>27341</v>
      </c>
      <c r="AE2316" s="154" t="s">
        <v>14746</v>
      </c>
      <c r="AF2316" s="154" t="s">
        <v>16903</v>
      </c>
    </row>
    <row r="2317" spans="1:32">
      <c r="A2317" s="154" t="s">
        <v>5616</v>
      </c>
      <c r="C2317" s="154" t="s">
        <v>27342</v>
      </c>
      <c r="D2317" s="154" t="s">
        <v>23268</v>
      </c>
      <c r="E2317" s="154" t="s">
        <v>14276</v>
      </c>
      <c r="F2317" s="154" t="s">
        <v>15378</v>
      </c>
      <c r="G2317" s="154" t="s">
        <v>27346</v>
      </c>
      <c r="H2317" s="154" t="s">
        <v>5618</v>
      </c>
      <c r="I2317" s="154" t="s">
        <v>5619</v>
      </c>
      <c r="J2317" s="154" t="s">
        <v>5620</v>
      </c>
      <c r="K2317" s="154" t="s">
        <v>5619</v>
      </c>
      <c r="N2317" s="154" t="s">
        <v>15434</v>
      </c>
      <c r="O2317" s="154" t="s">
        <v>14804</v>
      </c>
      <c r="P2317" s="154" t="s">
        <v>14740</v>
      </c>
      <c r="Q2317" s="154" t="s">
        <v>27343</v>
      </c>
      <c r="R2317" s="154" t="s">
        <v>1453</v>
      </c>
      <c r="S2317" s="154" t="s">
        <v>1453</v>
      </c>
      <c r="T2317" s="154" t="s">
        <v>27344</v>
      </c>
      <c r="U2317" s="154">
        <v>4121885</v>
      </c>
      <c r="V2317" s="154" t="s">
        <v>27345</v>
      </c>
      <c r="Z2317" s="154" t="s">
        <v>14745</v>
      </c>
      <c r="AC2317" s="154" t="s">
        <v>14746</v>
      </c>
      <c r="AE2317" s="154" t="s">
        <v>15226</v>
      </c>
      <c r="AF2317" s="154" t="s">
        <v>14748</v>
      </c>
    </row>
    <row r="2318" spans="1:32">
      <c r="A2318" s="154" t="s">
        <v>6895</v>
      </c>
      <c r="C2318" s="154" t="s">
        <v>27347</v>
      </c>
      <c r="D2318" s="154" t="s">
        <v>6896</v>
      </c>
      <c r="E2318" s="154" t="s">
        <v>14704</v>
      </c>
      <c r="F2318" s="154" t="s">
        <v>14401</v>
      </c>
      <c r="H2318" s="154" t="s">
        <v>6897</v>
      </c>
      <c r="N2318" s="154" t="s">
        <v>15434</v>
      </c>
      <c r="O2318" s="154" t="s">
        <v>14804</v>
      </c>
      <c r="P2318" s="154" t="s">
        <v>14740</v>
      </c>
      <c r="Q2318" s="154" t="s">
        <v>27348</v>
      </c>
      <c r="R2318" s="154">
        <v>0</v>
      </c>
      <c r="S2318" s="154" t="s">
        <v>27348</v>
      </c>
      <c r="T2318" s="154" t="s">
        <v>14785</v>
      </c>
      <c r="U2318" s="154" t="s">
        <v>27349</v>
      </c>
      <c r="V2318" s="154" t="s">
        <v>6894</v>
      </c>
      <c r="Z2318" s="154" t="s">
        <v>14745</v>
      </c>
      <c r="AC2318" s="154" t="s">
        <v>14746</v>
      </c>
      <c r="AD2318" s="154" t="s">
        <v>27350</v>
      </c>
      <c r="AE2318" s="154" t="s">
        <v>14746</v>
      </c>
      <c r="AF2318" s="154" t="s">
        <v>27351</v>
      </c>
    </row>
    <row r="2319" spans="1:32">
      <c r="A2319" s="154" t="s">
        <v>10175</v>
      </c>
      <c r="C2319" s="154" t="s">
        <v>27352</v>
      </c>
      <c r="D2319" s="154" t="s">
        <v>27353</v>
      </c>
      <c r="E2319" s="154" t="s">
        <v>14324</v>
      </c>
      <c r="F2319" s="154" t="s">
        <v>14410</v>
      </c>
      <c r="G2319" s="154" t="s">
        <v>27355</v>
      </c>
      <c r="H2319" s="154">
        <v>0</v>
      </c>
      <c r="I2319" s="154">
        <v>0</v>
      </c>
      <c r="J2319" s="154">
        <v>0</v>
      </c>
      <c r="K2319" s="154">
        <v>0</v>
      </c>
      <c r="M2319" s="154" t="s">
        <v>10176</v>
      </c>
      <c r="N2319" s="154" t="s">
        <v>14860</v>
      </c>
      <c r="O2319" s="154" t="s">
        <v>14804</v>
      </c>
      <c r="P2319" s="154" t="s">
        <v>14740</v>
      </c>
      <c r="Q2319" s="154">
        <v>0</v>
      </c>
      <c r="R2319" s="154">
        <v>0</v>
      </c>
      <c r="S2319" s="154">
        <v>0</v>
      </c>
      <c r="T2319" s="154" t="s">
        <v>14862</v>
      </c>
      <c r="U2319" s="154" t="s">
        <v>27354</v>
      </c>
      <c r="V2319" s="154" t="s">
        <v>10174</v>
      </c>
      <c r="W2319" s="154">
        <v>0</v>
      </c>
      <c r="X2319" s="154">
        <v>0</v>
      </c>
      <c r="Y2319" s="154">
        <v>0</v>
      </c>
      <c r="Z2319" s="154" t="s">
        <v>14745</v>
      </c>
      <c r="AA2319" s="154">
        <v>0</v>
      </c>
      <c r="AB2319" s="154">
        <v>0</v>
      </c>
      <c r="AC2319" s="154" t="s">
        <v>14746</v>
      </c>
      <c r="AE2319" s="154" t="s">
        <v>14747</v>
      </c>
      <c r="AF2319" s="154" t="s">
        <v>14748</v>
      </c>
    </row>
    <row r="2320" spans="1:32">
      <c r="A2320" s="154" t="s">
        <v>8827</v>
      </c>
      <c r="C2320" s="154" t="s">
        <v>27356</v>
      </c>
      <c r="D2320" s="154" t="s">
        <v>27359</v>
      </c>
      <c r="E2320" s="154" t="s">
        <v>14629</v>
      </c>
      <c r="F2320" s="154" t="s">
        <v>14629</v>
      </c>
      <c r="G2320" s="154">
        <v>0</v>
      </c>
      <c r="H2320" s="154" t="s">
        <v>27357</v>
      </c>
      <c r="I2320" s="154" t="s">
        <v>27358</v>
      </c>
      <c r="J2320" s="154">
        <v>0</v>
      </c>
      <c r="K2320" s="154" t="s">
        <v>27358</v>
      </c>
      <c r="M2320" s="154" t="s">
        <v>27360</v>
      </c>
      <c r="N2320" s="154" t="s">
        <v>14910</v>
      </c>
      <c r="O2320" s="154" t="s">
        <v>14794</v>
      </c>
      <c r="P2320" s="154" t="s">
        <v>14740</v>
      </c>
      <c r="Q2320" s="154" t="s">
        <v>27361</v>
      </c>
      <c r="R2320" s="154">
        <v>0</v>
      </c>
      <c r="S2320" s="154">
        <v>0</v>
      </c>
      <c r="T2320" s="154" t="s">
        <v>14862</v>
      </c>
      <c r="U2320" s="154" t="s">
        <v>27362</v>
      </c>
      <c r="V2320" s="154" t="s">
        <v>8826</v>
      </c>
      <c r="W2320" s="154">
        <v>0</v>
      </c>
      <c r="X2320" s="154">
        <v>0</v>
      </c>
      <c r="Y2320" s="154">
        <v>0</v>
      </c>
      <c r="Z2320" s="154" t="s">
        <v>14745</v>
      </c>
      <c r="AA2320" s="154">
        <v>0</v>
      </c>
      <c r="AB2320" s="154">
        <v>0</v>
      </c>
      <c r="AC2320" s="154" t="s">
        <v>14746</v>
      </c>
      <c r="AE2320" s="154" t="s">
        <v>15226</v>
      </c>
      <c r="AF2320" s="154" t="s">
        <v>14748</v>
      </c>
    </row>
    <row r="2321" spans="1:32">
      <c r="A2321" s="154" t="s">
        <v>7910</v>
      </c>
      <c r="C2321" s="154" t="s">
        <v>27363</v>
      </c>
      <c r="D2321" s="154" t="s">
        <v>27365</v>
      </c>
      <c r="E2321" s="154" t="s">
        <v>14704</v>
      </c>
      <c r="F2321" s="154" t="s">
        <v>14467</v>
      </c>
      <c r="H2321" s="154" t="s">
        <v>27364</v>
      </c>
      <c r="N2321" s="154" t="s">
        <v>15711</v>
      </c>
      <c r="O2321" s="154" t="s">
        <v>14951</v>
      </c>
      <c r="P2321" s="154" t="s">
        <v>14740</v>
      </c>
      <c r="Q2321" s="154" t="s">
        <v>27366</v>
      </c>
      <c r="R2321" s="154">
        <v>0</v>
      </c>
      <c r="S2321" s="154">
        <v>0</v>
      </c>
      <c r="T2321" s="154" t="s">
        <v>16013</v>
      </c>
      <c r="U2321" s="154">
        <v>800123680200</v>
      </c>
      <c r="V2321" s="154" t="s">
        <v>7909</v>
      </c>
      <c r="Z2321" s="154" t="s">
        <v>14745</v>
      </c>
      <c r="AC2321" s="154" t="s">
        <v>14746</v>
      </c>
      <c r="AE2321" s="154" t="s">
        <v>15226</v>
      </c>
      <c r="AF2321" s="154" t="s">
        <v>14748</v>
      </c>
    </row>
    <row r="2322" spans="1:32">
      <c r="A2322" s="154" t="s">
        <v>9633</v>
      </c>
      <c r="C2322" s="154" t="s">
        <v>27367</v>
      </c>
      <c r="D2322" s="154" t="s">
        <v>27368</v>
      </c>
      <c r="E2322" s="154" t="s">
        <v>14333</v>
      </c>
      <c r="F2322" s="154" t="s">
        <v>14935</v>
      </c>
      <c r="G2322" s="154">
        <v>0</v>
      </c>
      <c r="H2322" s="154">
        <v>0</v>
      </c>
      <c r="I2322" s="154">
        <v>0</v>
      </c>
      <c r="J2322" s="154">
        <v>0</v>
      </c>
      <c r="K2322" s="154">
        <v>0</v>
      </c>
      <c r="M2322" s="154" t="s">
        <v>27369</v>
      </c>
      <c r="N2322" s="154" t="s">
        <v>16853</v>
      </c>
      <c r="O2322" s="154" t="s">
        <v>14794</v>
      </c>
      <c r="P2322" s="154" t="s">
        <v>14740</v>
      </c>
      <c r="Q2322" s="154" t="s">
        <v>27370</v>
      </c>
      <c r="R2322" s="154">
        <v>0</v>
      </c>
      <c r="S2322" s="154">
        <v>0</v>
      </c>
      <c r="T2322" s="154" t="s">
        <v>14862</v>
      </c>
      <c r="U2322" s="154" t="s">
        <v>27371</v>
      </c>
      <c r="V2322" s="154" t="s">
        <v>27372</v>
      </c>
      <c r="W2322" s="154">
        <v>0</v>
      </c>
      <c r="X2322" s="154">
        <v>0</v>
      </c>
      <c r="Y2322" s="154">
        <v>0</v>
      </c>
      <c r="Z2322" s="154" t="s">
        <v>14745</v>
      </c>
      <c r="AA2322" s="154">
        <v>0</v>
      </c>
      <c r="AB2322" s="154">
        <v>0</v>
      </c>
      <c r="AC2322" s="154" t="s">
        <v>14746</v>
      </c>
      <c r="AE2322" s="154" t="s">
        <v>15226</v>
      </c>
      <c r="AF2322" s="154" t="s">
        <v>14748</v>
      </c>
    </row>
    <row r="2323" spans="1:32">
      <c r="A2323" s="154" t="s">
        <v>6323</v>
      </c>
      <c r="C2323" s="154" t="s">
        <v>27373</v>
      </c>
      <c r="D2323" s="154" t="s">
        <v>6324</v>
      </c>
      <c r="E2323" s="154" t="s">
        <v>14665</v>
      </c>
      <c r="F2323" s="154" t="s">
        <v>15378</v>
      </c>
      <c r="H2323" s="154" t="s">
        <v>6325</v>
      </c>
      <c r="N2323" s="154" t="s">
        <v>14848</v>
      </c>
      <c r="O2323" s="154" t="s">
        <v>14804</v>
      </c>
      <c r="P2323" s="154" t="s">
        <v>14740</v>
      </c>
      <c r="Q2323" s="154" t="s">
        <v>27374</v>
      </c>
      <c r="R2323" s="154">
        <v>0</v>
      </c>
      <c r="S2323" s="154">
        <v>0</v>
      </c>
      <c r="T2323" s="154" t="s">
        <v>27375</v>
      </c>
      <c r="U2323" s="154" t="s">
        <v>27376</v>
      </c>
      <c r="V2323" s="154" t="s">
        <v>6322</v>
      </c>
      <c r="Z2323" s="154" t="s">
        <v>14745</v>
      </c>
      <c r="AC2323" s="154" t="s">
        <v>14746</v>
      </c>
      <c r="AE2323" s="154" t="s">
        <v>15226</v>
      </c>
      <c r="AF2323" s="154" t="s">
        <v>14748</v>
      </c>
    </row>
    <row r="2324" spans="1:32">
      <c r="A2324" s="154" t="s">
        <v>18370</v>
      </c>
      <c r="C2324" s="154" t="s">
        <v>27377</v>
      </c>
      <c r="D2324" s="154" t="s">
        <v>27381</v>
      </c>
      <c r="E2324" s="154" t="s">
        <v>14324</v>
      </c>
      <c r="F2324" s="154" t="s">
        <v>14397</v>
      </c>
      <c r="G2324" s="154" t="s">
        <v>27387</v>
      </c>
      <c r="H2324" s="154" t="s">
        <v>27378</v>
      </c>
      <c r="I2324" s="154" t="s">
        <v>27379</v>
      </c>
      <c r="J2324" s="154" t="s">
        <v>27380</v>
      </c>
      <c r="K2324" s="154" t="s">
        <v>27379</v>
      </c>
      <c r="M2324" s="154" t="s">
        <v>1453</v>
      </c>
      <c r="N2324" s="154" t="s">
        <v>14803</v>
      </c>
      <c r="O2324" s="154" t="s">
        <v>14804</v>
      </c>
      <c r="P2324" s="154" t="s">
        <v>14795</v>
      </c>
      <c r="Q2324" s="154" t="s">
        <v>27382</v>
      </c>
      <c r="R2324" s="154" t="s">
        <v>1453</v>
      </c>
      <c r="S2324" s="154" t="s">
        <v>1453</v>
      </c>
      <c r="T2324" s="154" t="s">
        <v>27383</v>
      </c>
      <c r="U2324" s="154" t="s">
        <v>27384</v>
      </c>
      <c r="V2324" s="154" t="s">
        <v>27385</v>
      </c>
      <c r="W2324" s="154" t="s">
        <v>1453</v>
      </c>
      <c r="X2324" s="154" t="s">
        <v>1453</v>
      </c>
      <c r="Y2324" s="154" t="s">
        <v>1453</v>
      </c>
      <c r="Z2324" s="154" t="s">
        <v>14745</v>
      </c>
      <c r="AA2324" s="154" t="s">
        <v>1453</v>
      </c>
      <c r="AB2324" s="154" t="s">
        <v>1453</v>
      </c>
      <c r="AC2324" s="154" t="s">
        <v>14746</v>
      </c>
      <c r="AD2324" s="154" t="s">
        <v>27386</v>
      </c>
      <c r="AE2324" s="154" t="s">
        <v>14747</v>
      </c>
      <c r="AF2324" s="154" t="s">
        <v>14748</v>
      </c>
    </row>
    <row r="2325" spans="1:32">
      <c r="A2325" s="154" t="s">
        <v>7949</v>
      </c>
      <c r="C2325" s="154" t="s">
        <v>27388</v>
      </c>
      <c r="D2325" s="154" t="s">
        <v>27389</v>
      </c>
      <c r="E2325" s="154" t="s">
        <v>14466</v>
      </c>
      <c r="F2325" s="154" t="s">
        <v>14686</v>
      </c>
      <c r="H2325" s="154" t="s">
        <v>7951</v>
      </c>
      <c r="N2325" s="154" t="s">
        <v>20872</v>
      </c>
      <c r="O2325" s="154" t="s">
        <v>15480</v>
      </c>
      <c r="P2325" s="154" t="s">
        <v>14740</v>
      </c>
      <c r="Q2325" s="154" t="s">
        <v>14989</v>
      </c>
      <c r="R2325" s="154">
        <v>0</v>
      </c>
      <c r="S2325" s="154">
        <v>0</v>
      </c>
      <c r="T2325" s="154" t="s">
        <v>27390</v>
      </c>
      <c r="U2325" s="154">
        <v>321873200</v>
      </c>
      <c r="V2325" s="154" t="s">
        <v>27391</v>
      </c>
      <c r="Z2325" s="154" t="s">
        <v>14745</v>
      </c>
      <c r="AC2325" s="154" t="s">
        <v>14746</v>
      </c>
      <c r="AE2325" s="154" t="s">
        <v>15226</v>
      </c>
      <c r="AF2325" s="154" t="s">
        <v>14748</v>
      </c>
    </row>
    <row r="2326" spans="1:32">
      <c r="A2326" s="154" t="s">
        <v>18371</v>
      </c>
      <c r="C2326" s="154" t="s">
        <v>27392</v>
      </c>
      <c r="D2326" s="154" t="s">
        <v>27396</v>
      </c>
      <c r="E2326" s="154" t="s">
        <v>16283</v>
      </c>
      <c r="F2326" s="154" t="s">
        <v>16283</v>
      </c>
      <c r="H2326" s="154" t="s">
        <v>27393</v>
      </c>
      <c r="I2326" s="154" t="s">
        <v>27394</v>
      </c>
      <c r="J2326" s="154" t="s">
        <v>27395</v>
      </c>
      <c r="K2326" s="154" t="s">
        <v>27394</v>
      </c>
      <c r="N2326" s="154" t="s">
        <v>14803</v>
      </c>
      <c r="O2326" s="154" t="s">
        <v>14804</v>
      </c>
      <c r="P2326" s="154" t="s">
        <v>14740</v>
      </c>
      <c r="Q2326" s="154" t="s">
        <v>27397</v>
      </c>
      <c r="R2326" s="154" t="s">
        <v>27398</v>
      </c>
      <c r="S2326" s="154" t="s">
        <v>1453</v>
      </c>
      <c r="T2326" s="154" t="s">
        <v>27399</v>
      </c>
      <c r="U2326" s="154">
        <v>2082409727</v>
      </c>
      <c r="V2326" s="154" t="s">
        <v>27392</v>
      </c>
      <c r="W2326" s="154" t="s">
        <v>1453</v>
      </c>
      <c r="X2326" s="154" t="s">
        <v>1453</v>
      </c>
      <c r="Y2326" s="154" t="s">
        <v>1453</v>
      </c>
      <c r="Z2326" s="154" t="s">
        <v>14745</v>
      </c>
      <c r="AA2326" s="154" t="s">
        <v>1453</v>
      </c>
      <c r="AB2326" s="154" t="s">
        <v>1453</v>
      </c>
      <c r="AC2326" s="154" t="s">
        <v>15226</v>
      </c>
      <c r="AD2326" s="154" t="s">
        <v>27400</v>
      </c>
      <c r="AE2326" s="154" t="s">
        <v>14755</v>
      </c>
      <c r="AF2326" s="154" t="s">
        <v>14748</v>
      </c>
    </row>
    <row r="2327" spans="1:32">
      <c r="A2327" s="154" t="s">
        <v>7214</v>
      </c>
      <c r="C2327" s="154" t="s">
        <v>27401</v>
      </c>
      <c r="D2327" s="154" t="s">
        <v>7215</v>
      </c>
      <c r="E2327" s="154" t="s">
        <v>14324</v>
      </c>
      <c r="F2327" s="154" t="s">
        <v>20577</v>
      </c>
      <c r="H2327" s="154" t="s">
        <v>7216</v>
      </c>
      <c r="I2327" s="154" t="s">
        <v>7217</v>
      </c>
      <c r="J2327" s="154" t="s">
        <v>7218</v>
      </c>
      <c r="K2327" s="154" t="s">
        <v>7217</v>
      </c>
      <c r="N2327" s="154" t="s">
        <v>14848</v>
      </c>
      <c r="O2327" s="154" t="s">
        <v>14804</v>
      </c>
      <c r="P2327" s="154" t="s">
        <v>14740</v>
      </c>
      <c r="Q2327" s="154" t="s">
        <v>27402</v>
      </c>
      <c r="R2327" s="154" t="s">
        <v>27403</v>
      </c>
      <c r="S2327" s="154" t="s">
        <v>27404</v>
      </c>
      <c r="T2327" s="154" t="s">
        <v>20921</v>
      </c>
      <c r="U2327" s="154" t="s">
        <v>27405</v>
      </c>
      <c r="V2327" s="154" t="s">
        <v>27406</v>
      </c>
      <c r="Z2327" s="154" t="s">
        <v>14745</v>
      </c>
      <c r="AC2327" s="154" t="s">
        <v>14746</v>
      </c>
      <c r="AE2327" s="154" t="s">
        <v>15226</v>
      </c>
      <c r="AF2327" s="154" t="s">
        <v>14748</v>
      </c>
    </row>
    <row r="2328" spans="1:32">
      <c r="A2328" s="154" t="s">
        <v>7865</v>
      </c>
      <c r="C2328" s="154" t="s">
        <v>27407</v>
      </c>
      <c r="D2328" s="154" t="s">
        <v>7866</v>
      </c>
      <c r="E2328" s="154" t="s">
        <v>14704</v>
      </c>
      <c r="F2328" s="154" t="s">
        <v>14401</v>
      </c>
      <c r="H2328" s="154" t="s">
        <v>7867</v>
      </c>
      <c r="N2328" s="154" t="s">
        <v>15519</v>
      </c>
      <c r="O2328" s="154" t="s">
        <v>14833</v>
      </c>
      <c r="P2328" s="154" t="s">
        <v>14740</v>
      </c>
      <c r="Q2328" s="154" t="s">
        <v>27408</v>
      </c>
      <c r="R2328" s="154">
        <v>0</v>
      </c>
      <c r="S2328" s="154">
        <v>0</v>
      </c>
      <c r="T2328" s="154" t="s">
        <v>27409</v>
      </c>
      <c r="U2328" s="154" t="s">
        <v>27410</v>
      </c>
      <c r="V2328" s="154" t="s">
        <v>27411</v>
      </c>
      <c r="Z2328" s="154" t="s">
        <v>14745</v>
      </c>
      <c r="AC2328" s="154" t="s">
        <v>14746</v>
      </c>
      <c r="AE2328" s="154" t="s">
        <v>15226</v>
      </c>
      <c r="AF2328" s="154" t="s">
        <v>14748</v>
      </c>
    </row>
    <row r="2329" spans="1:32">
      <c r="A2329" s="154" t="s">
        <v>6864</v>
      </c>
      <c r="C2329" s="154" t="s">
        <v>27412</v>
      </c>
      <c r="D2329" s="154" t="s">
        <v>6865</v>
      </c>
      <c r="E2329" s="154" t="s">
        <v>14324</v>
      </c>
      <c r="F2329" s="154" t="s">
        <v>14401</v>
      </c>
      <c r="H2329" s="154" t="s">
        <v>6866</v>
      </c>
      <c r="J2329" s="154">
        <v>88337473</v>
      </c>
      <c r="N2329" s="154" t="s">
        <v>15129</v>
      </c>
      <c r="O2329" s="154" t="s">
        <v>14794</v>
      </c>
      <c r="P2329" s="154" t="s">
        <v>14740</v>
      </c>
      <c r="Q2329" s="154" t="s">
        <v>27413</v>
      </c>
      <c r="R2329" s="154">
        <v>0</v>
      </c>
      <c r="S2329" s="154">
        <v>0</v>
      </c>
      <c r="T2329" s="154" t="s">
        <v>27414</v>
      </c>
      <c r="U2329" s="154">
        <v>3050055110</v>
      </c>
      <c r="V2329" s="154" t="s">
        <v>27415</v>
      </c>
      <c r="Z2329" s="154" t="s">
        <v>14745</v>
      </c>
      <c r="AC2329" s="154" t="s">
        <v>14746</v>
      </c>
      <c r="AE2329" s="154" t="s">
        <v>15226</v>
      </c>
      <c r="AF2329" s="154" t="s">
        <v>14748</v>
      </c>
    </row>
    <row r="2330" spans="1:32">
      <c r="A2330" s="154" t="s">
        <v>10186</v>
      </c>
      <c r="C2330" s="154" t="s">
        <v>27416</v>
      </c>
      <c r="D2330" s="154" t="s">
        <v>27418</v>
      </c>
      <c r="E2330" s="154" t="s">
        <v>14704</v>
      </c>
      <c r="F2330" s="154" t="s">
        <v>14667</v>
      </c>
      <c r="G2330" s="154" t="s">
        <v>27421</v>
      </c>
      <c r="H2330" s="154" t="s">
        <v>10188</v>
      </c>
      <c r="I2330" s="154">
        <v>0</v>
      </c>
      <c r="J2330" s="154" t="s">
        <v>27417</v>
      </c>
      <c r="K2330" s="154">
        <v>0</v>
      </c>
      <c r="M2330" s="154" t="s">
        <v>27419</v>
      </c>
      <c r="N2330" s="154" t="s">
        <v>14803</v>
      </c>
      <c r="O2330" s="154" t="s">
        <v>14804</v>
      </c>
      <c r="P2330" s="154" t="s">
        <v>14740</v>
      </c>
      <c r="Q2330" s="154" t="s">
        <v>27420</v>
      </c>
      <c r="R2330" s="154">
        <v>0</v>
      </c>
      <c r="S2330" s="154">
        <v>0</v>
      </c>
      <c r="T2330" s="154" t="s">
        <v>14862</v>
      </c>
      <c r="U2330" s="154">
        <v>7089603317</v>
      </c>
      <c r="V2330" s="154" t="s">
        <v>10185</v>
      </c>
      <c r="W2330" s="154">
        <v>0</v>
      </c>
      <c r="X2330" s="154">
        <v>0</v>
      </c>
      <c r="Y2330" s="154">
        <v>0</v>
      </c>
      <c r="Z2330" s="154" t="s">
        <v>14745</v>
      </c>
      <c r="AA2330" s="154">
        <v>0</v>
      </c>
      <c r="AB2330" s="154">
        <v>0</v>
      </c>
      <c r="AC2330" s="154" t="s">
        <v>14746</v>
      </c>
      <c r="AE2330" s="154" t="s">
        <v>14747</v>
      </c>
      <c r="AF2330" s="154" t="s">
        <v>14748</v>
      </c>
    </row>
    <row r="2331" spans="1:32">
      <c r="A2331" s="154" t="s">
        <v>6571</v>
      </c>
      <c r="C2331" s="154" t="s">
        <v>27422</v>
      </c>
      <c r="D2331" s="154" t="s">
        <v>6572</v>
      </c>
      <c r="E2331" s="154" t="s">
        <v>14704</v>
      </c>
      <c r="F2331" s="154" t="s">
        <v>14467</v>
      </c>
      <c r="G2331" s="154" t="s">
        <v>27427</v>
      </c>
      <c r="H2331" s="154" t="s">
        <v>27423</v>
      </c>
      <c r="N2331" s="154" t="s">
        <v>15821</v>
      </c>
      <c r="O2331" s="154" t="s">
        <v>15331</v>
      </c>
      <c r="P2331" s="154" t="s">
        <v>14740</v>
      </c>
      <c r="Q2331" s="154" t="s">
        <v>27424</v>
      </c>
      <c r="R2331" s="154">
        <v>0</v>
      </c>
      <c r="S2331" s="154">
        <v>0</v>
      </c>
      <c r="T2331" s="154" t="s">
        <v>27425</v>
      </c>
      <c r="U2331" s="154">
        <v>8327983</v>
      </c>
      <c r="V2331" s="154" t="s">
        <v>27426</v>
      </c>
      <c r="Z2331" s="154" t="s">
        <v>14745</v>
      </c>
      <c r="AC2331" s="154" t="s">
        <v>14746</v>
      </c>
      <c r="AE2331" s="154" t="s">
        <v>14747</v>
      </c>
      <c r="AF2331" s="154" t="s">
        <v>14748</v>
      </c>
    </row>
    <row r="2332" spans="1:32">
      <c r="A2332" s="154" t="s">
        <v>18372</v>
      </c>
      <c r="C2332" s="154" t="s">
        <v>27428</v>
      </c>
      <c r="D2332" s="154" t="s">
        <v>27432</v>
      </c>
      <c r="E2332" s="154" t="s">
        <v>14477</v>
      </c>
      <c r="F2332" s="154" t="s">
        <v>21413</v>
      </c>
      <c r="H2332" s="154" t="s">
        <v>27429</v>
      </c>
      <c r="I2332" s="154" t="s">
        <v>27430</v>
      </c>
      <c r="J2332" s="154" t="s">
        <v>27431</v>
      </c>
      <c r="K2332" s="154" t="s">
        <v>27430</v>
      </c>
      <c r="M2332" s="154" t="s">
        <v>1453</v>
      </c>
      <c r="N2332" s="154" t="s">
        <v>15455</v>
      </c>
      <c r="O2332" s="154" t="s">
        <v>14833</v>
      </c>
      <c r="P2332" s="154" t="s">
        <v>14795</v>
      </c>
      <c r="Q2332" s="154" t="s">
        <v>27433</v>
      </c>
      <c r="R2332" s="154" t="s">
        <v>1453</v>
      </c>
      <c r="S2332" s="154" t="s">
        <v>1453</v>
      </c>
      <c r="T2332" s="154" t="s">
        <v>14797</v>
      </c>
      <c r="U2332" s="154">
        <v>5475036333</v>
      </c>
      <c r="V2332" s="154" t="s">
        <v>27434</v>
      </c>
      <c r="W2332" s="154" t="s">
        <v>1453</v>
      </c>
      <c r="X2332" s="154" t="s">
        <v>1453</v>
      </c>
      <c r="Y2332" s="154" t="s">
        <v>1453</v>
      </c>
      <c r="Z2332" s="154" t="s">
        <v>14745</v>
      </c>
      <c r="AA2332" s="154" t="s">
        <v>1453</v>
      </c>
      <c r="AB2332" s="154" t="s">
        <v>1453</v>
      </c>
      <c r="AC2332" s="154" t="s">
        <v>14746</v>
      </c>
      <c r="AD2332" s="154" t="s">
        <v>27435</v>
      </c>
      <c r="AE2332" s="154" t="s">
        <v>14747</v>
      </c>
      <c r="AF2332" s="154" t="s">
        <v>14748</v>
      </c>
    </row>
    <row r="2333" spans="1:32">
      <c r="A2333" s="154" t="s">
        <v>1110</v>
      </c>
      <c r="C2333" s="154" t="s">
        <v>1109</v>
      </c>
      <c r="D2333" s="154" t="s">
        <v>27436</v>
      </c>
      <c r="E2333" s="154" t="s">
        <v>6</v>
      </c>
      <c r="G2333" s="154" t="s">
        <v>14606</v>
      </c>
      <c r="H2333" s="154" t="s">
        <v>1112</v>
      </c>
      <c r="J2333" s="154" t="s">
        <v>1113</v>
      </c>
      <c r="N2333" s="154" t="s">
        <v>19305</v>
      </c>
      <c r="P2333" s="154" t="s">
        <v>14740</v>
      </c>
      <c r="Q2333" s="154" t="s">
        <v>27437</v>
      </c>
      <c r="T2333" s="154" t="s">
        <v>6</v>
      </c>
      <c r="U2333" s="154" t="s">
        <v>6</v>
      </c>
      <c r="V2333" s="154" t="s">
        <v>6</v>
      </c>
      <c r="AC2333" s="154" t="s">
        <v>14746</v>
      </c>
    </row>
    <row r="2334" spans="1:32">
      <c r="A2334" s="154" t="s">
        <v>5466</v>
      </c>
      <c r="C2334" s="154" t="s">
        <v>27438</v>
      </c>
      <c r="D2334" s="154" t="s">
        <v>5467</v>
      </c>
      <c r="E2334" s="154" t="s">
        <v>14641</v>
      </c>
      <c r="F2334" s="154" t="s">
        <v>19900</v>
      </c>
      <c r="G2334" s="154" t="s">
        <v>27445</v>
      </c>
      <c r="H2334" s="154" t="s">
        <v>5468</v>
      </c>
      <c r="I2334" s="154" t="s">
        <v>5469</v>
      </c>
      <c r="J2334" s="154" t="s">
        <v>5468</v>
      </c>
      <c r="K2334" s="154" t="s">
        <v>5469</v>
      </c>
      <c r="N2334" s="154" t="s">
        <v>21965</v>
      </c>
      <c r="O2334" s="154" t="s">
        <v>21966</v>
      </c>
      <c r="P2334" s="154" t="s">
        <v>14795</v>
      </c>
      <c r="Q2334" s="154" t="s">
        <v>27439</v>
      </c>
      <c r="R2334" s="154" t="s">
        <v>27440</v>
      </c>
      <c r="S2334" s="154" t="s">
        <v>27441</v>
      </c>
      <c r="T2334" s="154" t="s">
        <v>27442</v>
      </c>
      <c r="U2334" s="154" t="s">
        <v>27443</v>
      </c>
      <c r="V2334" s="154" t="s">
        <v>27444</v>
      </c>
      <c r="W2334" s="154">
        <v>2</v>
      </c>
      <c r="X2334" s="154">
        <v>2008</v>
      </c>
      <c r="Y2334" s="154">
        <v>0</v>
      </c>
      <c r="Z2334" s="154" t="s">
        <v>14745</v>
      </c>
      <c r="AC2334" s="154" t="s">
        <v>14746</v>
      </c>
      <c r="AE2334" s="154" t="s">
        <v>15226</v>
      </c>
      <c r="AF2334" s="154" t="s">
        <v>14748</v>
      </c>
    </row>
    <row r="2335" spans="1:32">
      <c r="A2335" s="154" t="s">
        <v>18373</v>
      </c>
      <c r="C2335" s="154" t="s">
        <v>27446</v>
      </c>
      <c r="D2335" s="154" t="s">
        <v>27448</v>
      </c>
      <c r="E2335" s="154" t="s">
        <v>14324</v>
      </c>
      <c r="F2335" s="154" t="s">
        <v>14397</v>
      </c>
      <c r="G2335" s="154" t="s">
        <v>27452</v>
      </c>
      <c r="H2335" s="154">
        <v>82111124243</v>
      </c>
      <c r="I2335" s="154" t="s">
        <v>27447</v>
      </c>
      <c r="J2335" s="154" t="s">
        <v>1453</v>
      </c>
      <c r="K2335" s="154" t="s">
        <v>27447</v>
      </c>
      <c r="M2335" s="154" t="s">
        <v>1453</v>
      </c>
      <c r="N2335" s="154" t="s">
        <v>14832</v>
      </c>
      <c r="O2335" s="154" t="s">
        <v>14833</v>
      </c>
      <c r="P2335" s="154" t="s">
        <v>14795</v>
      </c>
      <c r="Q2335" s="154" t="s">
        <v>27449</v>
      </c>
      <c r="R2335" s="154" t="s">
        <v>1453</v>
      </c>
      <c r="S2335" s="154" t="s">
        <v>1453</v>
      </c>
      <c r="T2335" s="154" t="s">
        <v>14797</v>
      </c>
      <c r="U2335" s="154">
        <v>5885554889</v>
      </c>
      <c r="V2335" s="154" t="s">
        <v>27450</v>
      </c>
      <c r="W2335" s="154" t="s">
        <v>1453</v>
      </c>
      <c r="X2335" s="154" t="s">
        <v>1453</v>
      </c>
      <c r="Y2335" s="154" t="s">
        <v>1453</v>
      </c>
      <c r="Z2335" s="154" t="s">
        <v>14745</v>
      </c>
      <c r="AA2335" s="154" t="s">
        <v>1453</v>
      </c>
      <c r="AB2335" s="154" t="s">
        <v>1453</v>
      </c>
      <c r="AC2335" s="154" t="s">
        <v>14746</v>
      </c>
      <c r="AD2335" s="154" t="s">
        <v>27451</v>
      </c>
      <c r="AE2335" s="154" t="s">
        <v>14755</v>
      </c>
      <c r="AF2335" s="154" t="s">
        <v>14748</v>
      </c>
    </row>
    <row r="2336" spans="1:32">
      <c r="A2336" s="154" t="s">
        <v>4840</v>
      </c>
      <c r="C2336" s="154" t="s">
        <v>27453</v>
      </c>
      <c r="D2336" s="154" t="s">
        <v>4841</v>
      </c>
      <c r="E2336" s="154" t="s">
        <v>14704</v>
      </c>
      <c r="F2336" s="154" t="s">
        <v>14401</v>
      </c>
      <c r="G2336" s="154" t="s">
        <v>14606</v>
      </c>
      <c r="H2336" s="154" t="s">
        <v>4842</v>
      </c>
      <c r="J2336" s="154" t="s">
        <v>4843</v>
      </c>
      <c r="N2336" s="154" t="s">
        <v>15926</v>
      </c>
      <c r="P2336" s="154" t="s">
        <v>14740</v>
      </c>
      <c r="Q2336" s="154" t="s">
        <v>27454</v>
      </c>
      <c r="R2336" s="154" t="s">
        <v>27455</v>
      </c>
      <c r="S2336" s="154" t="s">
        <v>27456</v>
      </c>
      <c r="T2336" s="154" t="s">
        <v>14785</v>
      </c>
      <c r="U2336" s="154" t="s">
        <v>27457</v>
      </c>
      <c r="V2336" s="154">
        <v>1250010217347</v>
      </c>
      <c r="Z2336" s="154" t="s">
        <v>14745</v>
      </c>
      <c r="AC2336" s="154" t="s">
        <v>14746</v>
      </c>
      <c r="AD2336" s="154" t="s">
        <v>27458</v>
      </c>
      <c r="AE2336" s="154" t="s">
        <v>14746</v>
      </c>
      <c r="AF2336" s="154" t="s">
        <v>27459</v>
      </c>
    </row>
    <row r="2337" spans="1:32">
      <c r="A2337" s="154" t="s">
        <v>18374</v>
      </c>
      <c r="C2337" s="154" t="s">
        <v>27460</v>
      </c>
      <c r="D2337" s="154" t="s">
        <v>27463</v>
      </c>
      <c r="E2337" s="154" t="s">
        <v>14934</v>
      </c>
      <c r="F2337" s="154" t="s">
        <v>16173</v>
      </c>
      <c r="G2337" s="154" t="s">
        <v>27468</v>
      </c>
      <c r="H2337" s="154" t="s">
        <v>27461</v>
      </c>
      <c r="I2337" s="154" t="s">
        <v>1453</v>
      </c>
      <c r="J2337" s="154" t="s">
        <v>27462</v>
      </c>
      <c r="K2337" s="154" t="s">
        <v>1453</v>
      </c>
      <c r="M2337" s="154" t="s">
        <v>27464</v>
      </c>
      <c r="N2337" s="154" t="s">
        <v>15129</v>
      </c>
      <c r="O2337" s="154" t="s">
        <v>14794</v>
      </c>
      <c r="P2337" s="154" t="s">
        <v>14795</v>
      </c>
      <c r="Q2337" s="154" t="s">
        <v>27465</v>
      </c>
      <c r="R2337" s="154" t="s">
        <v>1453</v>
      </c>
      <c r="S2337" s="154" t="s">
        <v>1453</v>
      </c>
      <c r="T2337" s="154" t="s">
        <v>23781</v>
      </c>
      <c r="U2337" s="154">
        <v>13220011484928</v>
      </c>
      <c r="V2337" s="154" t="s">
        <v>27466</v>
      </c>
      <c r="W2337" s="154" t="s">
        <v>1453</v>
      </c>
      <c r="X2337" s="154" t="s">
        <v>1453</v>
      </c>
      <c r="Y2337" s="154" t="s">
        <v>1453</v>
      </c>
      <c r="Z2337" s="154" t="s">
        <v>14745</v>
      </c>
      <c r="AA2337" s="154" t="s">
        <v>1453</v>
      </c>
      <c r="AB2337" s="154" t="s">
        <v>1453</v>
      </c>
      <c r="AC2337" s="154" t="s">
        <v>14746</v>
      </c>
      <c r="AD2337" s="154" t="s">
        <v>27467</v>
      </c>
      <c r="AE2337" s="154" t="s">
        <v>14755</v>
      </c>
      <c r="AF2337" s="154" t="s">
        <v>14748</v>
      </c>
    </row>
    <row r="2338" spans="1:32">
      <c r="A2338" s="154" t="s">
        <v>5785</v>
      </c>
      <c r="C2338" s="154" t="s">
        <v>27469</v>
      </c>
      <c r="D2338" s="154" t="s">
        <v>5786</v>
      </c>
      <c r="E2338" s="154" t="s">
        <v>14689</v>
      </c>
      <c r="F2338" s="154" t="s">
        <v>14686</v>
      </c>
      <c r="H2338" s="154" t="s">
        <v>5787</v>
      </c>
      <c r="J2338" s="154" t="s">
        <v>5788</v>
      </c>
      <c r="N2338" s="154" t="s">
        <v>15401</v>
      </c>
      <c r="O2338" s="154" t="s">
        <v>14761</v>
      </c>
      <c r="P2338" s="154" t="s">
        <v>14740</v>
      </c>
      <c r="Q2338" s="154" t="s">
        <v>9643</v>
      </c>
      <c r="R2338" s="154">
        <v>0</v>
      </c>
      <c r="S2338" s="154">
        <v>0</v>
      </c>
      <c r="T2338" s="154" t="s">
        <v>20116</v>
      </c>
      <c r="U2338" s="154" t="s">
        <v>27470</v>
      </c>
      <c r="V2338" s="154" t="s">
        <v>27471</v>
      </c>
      <c r="Z2338" s="154" t="s">
        <v>14745</v>
      </c>
      <c r="AC2338" s="154" t="s">
        <v>14746</v>
      </c>
      <c r="AD2338" s="154" t="s">
        <v>27472</v>
      </c>
      <c r="AE2338" s="154" t="s">
        <v>14746</v>
      </c>
      <c r="AF2338" s="154" t="s">
        <v>27473</v>
      </c>
    </row>
    <row r="2339" spans="1:32">
      <c r="A2339" s="154" t="s">
        <v>5716</v>
      </c>
      <c r="C2339" s="154" t="s">
        <v>27474</v>
      </c>
      <c r="D2339" s="154" t="s">
        <v>27475</v>
      </c>
      <c r="E2339" s="154" t="s">
        <v>14324</v>
      </c>
      <c r="F2339" s="154" t="s">
        <v>15378</v>
      </c>
      <c r="G2339" s="154" t="s">
        <v>27481</v>
      </c>
      <c r="H2339" s="154" t="s">
        <v>5718</v>
      </c>
      <c r="I2339" s="154" t="s">
        <v>5719</v>
      </c>
      <c r="J2339" s="154" t="s">
        <v>5720</v>
      </c>
      <c r="K2339" s="154" t="s">
        <v>5719</v>
      </c>
      <c r="N2339" s="154" t="s">
        <v>14848</v>
      </c>
      <c r="O2339" s="154" t="s">
        <v>14804</v>
      </c>
      <c r="P2339" s="154" t="s">
        <v>14795</v>
      </c>
      <c r="Q2339" s="154" t="s">
        <v>27476</v>
      </c>
      <c r="R2339" s="154" t="s">
        <v>27477</v>
      </c>
      <c r="S2339" s="154" t="s">
        <v>1453</v>
      </c>
      <c r="T2339" s="154" t="s">
        <v>27478</v>
      </c>
      <c r="U2339" s="154" t="s">
        <v>27479</v>
      </c>
      <c r="V2339" s="154" t="s">
        <v>27480</v>
      </c>
      <c r="W2339" s="154">
        <v>3</v>
      </c>
      <c r="X2339" s="154">
        <v>2010</v>
      </c>
      <c r="Y2339" s="154">
        <v>6</v>
      </c>
      <c r="Z2339" s="154" t="s">
        <v>14745</v>
      </c>
      <c r="AB2339" s="154">
        <v>60</v>
      </c>
      <c r="AC2339" s="154" t="s">
        <v>14746</v>
      </c>
      <c r="AE2339" s="154" t="s">
        <v>15226</v>
      </c>
      <c r="AF2339" s="154" t="s">
        <v>14748</v>
      </c>
    </row>
    <row r="2340" spans="1:32">
      <c r="A2340" s="154" t="s">
        <v>6002</v>
      </c>
      <c r="C2340" s="154" t="s">
        <v>27482</v>
      </c>
      <c r="D2340" s="154" t="s">
        <v>6003</v>
      </c>
      <c r="E2340" s="154" t="s">
        <v>14324</v>
      </c>
      <c r="F2340" s="154" t="s">
        <v>15378</v>
      </c>
      <c r="G2340" s="154" t="s">
        <v>27489</v>
      </c>
      <c r="H2340" s="154" t="s">
        <v>6004</v>
      </c>
      <c r="I2340" s="154" t="s">
        <v>6005</v>
      </c>
      <c r="J2340" s="154" t="s">
        <v>6006</v>
      </c>
      <c r="K2340" s="154" t="s">
        <v>6005</v>
      </c>
      <c r="N2340" s="154" t="s">
        <v>14848</v>
      </c>
      <c r="O2340" s="154" t="s">
        <v>14804</v>
      </c>
      <c r="P2340" s="154" t="s">
        <v>14740</v>
      </c>
      <c r="Q2340" s="154" t="s">
        <v>27483</v>
      </c>
      <c r="R2340" s="154" t="s">
        <v>27484</v>
      </c>
      <c r="S2340" s="154" t="s">
        <v>1453</v>
      </c>
      <c r="T2340" s="154" t="s">
        <v>27485</v>
      </c>
      <c r="U2340" s="154" t="s">
        <v>27486</v>
      </c>
      <c r="V2340" s="154" t="s">
        <v>6001</v>
      </c>
      <c r="W2340" s="154">
        <v>10</v>
      </c>
      <c r="X2340" s="154">
        <v>2003</v>
      </c>
      <c r="Z2340" s="154" t="s">
        <v>14745</v>
      </c>
      <c r="AB2340" s="154">
        <v>40</v>
      </c>
      <c r="AC2340" s="154" t="s">
        <v>14746</v>
      </c>
      <c r="AD2340" s="154" t="s">
        <v>27487</v>
      </c>
      <c r="AE2340" s="154" t="s">
        <v>14746</v>
      </c>
      <c r="AF2340" s="154" t="s">
        <v>27488</v>
      </c>
    </row>
    <row r="2341" spans="1:32">
      <c r="A2341" s="154" t="s">
        <v>8035</v>
      </c>
      <c r="C2341" s="154" t="s">
        <v>27490</v>
      </c>
      <c r="D2341" s="154" t="s">
        <v>8036</v>
      </c>
      <c r="E2341" s="154" t="s">
        <v>14276</v>
      </c>
      <c r="F2341" s="154" t="s">
        <v>14397</v>
      </c>
      <c r="H2341" s="154" t="s">
        <v>8037</v>
      </c>
      <c r="N2341" s="154" t="s">
        <v>14860</v>
      </c>
      <c r="O2341" s="154" t="s">
        <v>14804</v>
      </c>
      <c r="P2341" s="154" t="s">
        <v>14740</v>
      </c>
      <c r="Q2341" s="154" t="s">
        <v>17201</v>
      </c>
      <c r="R2341" s="154">
        <v>0</v>
      </c>
      <c r="S2341" s="154">
        <v>0</v>
      </c>
      <c r="T2341" s="154" t="s">
        <v>14797</v>
      </c>
      <c r="U2341" s="154" t="s">
        <v>27491</v>
      </c>
      <c r="V2341" s="154" t="s">
        <v>27492</v>
      </c>
      <c r="Z2341" s="154" t="s">
        <v>14745</v>
      </c>
      <c r="AC2341" s="154" t="s">
        <v>14746</v>
      </c>
      <c r="AE2341" s="154" t="s">
        <v>15226</v>
      </c>
      <c r="AF2341" s="154" t="s">
        <v>14748</v>
      </c>
    </row>
    <row r="2342" spans="1:32">
      <c r="A2342" s="154" t="s">
        <v>5633</v>
      </c>
      <c r="C2342" s="154" t="s">
        <v>27493</v>
      </c>
      <c r="D2342" s="154" t="s">
        <v>5634</v>
      </c>
      <c r="E2342" s="154" t="s">
        <v>14477</v>
      </c>
      <c r="F2342" s="154" t="s">
        <v>15378</v>
      </c>
      <c r="G2342" s="154" t="s">
        <v>27497</v>
      </c>
      <c r="H2342" s="154" t="s">
        <v>5635</v>
      </c>
      <c r="J2342" s="154" t="s">
        <v>5636</v>
      </c>
      <c r="N2342" s="154" t="s">
        <v>15434</v>
      </c>
      <c r="O2342" s="154" t="s">
        <v>14804</v>
      </c>
      <c r="P2342" s="154" t="s">
        <v>14740</v>
      </c>
      <c r="Q2342" s="154" t="s">
        <v>27494</v>
      </c>
      <c r="R2342" s="154" t="s">
        <v>1453</v>
      </c>
      <c r="S2342" s="154" t="s">
        <v>1453</v>
      </c>
      <c r="T2342" s="154" t="s">
        <v>14797</v>
      </c>
      <c r="U2342" s="154" t="s">
        <v>27495</v>
      </c>
      <c r="V2342" s="154" t="s">
        <v>27496</v>
      </c>
      <c r="Z2342" s="154" t="s">
        <v>14745</v>
      </c>
      <c r="AC2342" s="154" t="s">
        <v>15226</v>
      </c>
      <c r="AE2342" s="154" t="s">
        <v>15226</v>
      </c>
      <c r="AF2342" s="154" t="s">
        <v>14748</v>
      </c>
    </row>
    <row r="2343" spans="1:32">
      <c r="A2343" s="154" t="s">
        <v>6020</v>
      </c>
      <c r="C2343" s="154" t="s">
        <v>27498</v>
      </c>
      <c r="D2343" s="154" t="s">
        <v>6021</v>
      </c>
      <c r="E2343" s="154" t="s">
        <v>14324</v>
      </c>
      <c r="F2343" s="154" t="s">
        <v>15378</v>
      </c>
      <c r="G2343" s="154" t="s">
        <v>27505</v>
      </c>
      <c r="H2343" s="154" t="s">
        <v>6022</v>
      </c>
      <c r="I2343" s="154" t="s">
        <v>6023</v>
      </c>
      <c r="J2343" s="154" t="s">
        <v>6024</v>
      </c>
      <c r="K2343" s="154" t="s">
        <v>6023</v>
      </c>
      <c r="N2343" s="154" t="s">
        <v>14860</v>
      </c>
      <c r="O2343" s="154" t="s">
        <v>14804</v>
      </c>
      <c r="P2343" s="154" t="s">
        <v>14740</v>
      </c>
      <c r="Q2343" s="154" t="s">
        <v>27499</v>
      </c>
      <c r="R2343" s="154" t="s">
        <v>1453</v>
      </c>
      <c r="S2343" s="154" t="s">
        <v>1453</v>
      </c>
      <c r="T2343" s="154" t="s">
        <v>27500</v>
      </c>
      <c r="U2343" s="154" t="s">
        <v>27501</v>
      </c>
      <c r="V2343" s="154" t="s">
        <v>27502</v>
      </c>
      <c r="Z2343" s="154" t="s">
        <v>14745</v>
      </c>
      <c r="AC2343" s="154" t="s">
        <v>14746</v>
      </c>
      <c r="AD2343" s="154" t="s">
        <v>27503</v>
      </c>
      <c r="AE2343" s="154" t="s">
        <v>14746</v>
      </c>
      <c r="AF2343" s="154" t="s">
        <v>27504</v>
      </c>
    </row>
    <row r="2344" spans="1:32">
      <c r="A2344" s="154" t="s">
        <v>18375</v>
      </c>
      <c r="C2344" s="154" t="s">
        <v>27506</v>
      </c>
      <c r="D2344" s="154" t="s">
        <v>27508</v>
      </c>
      <c r="E2344" s="154" t="s">
        <v>14477</v>
      </c>
      <c r="F2344" s="154" t="s">
        <v>14325</v>
      </c>
      <c r="G2344" s="154" t="s">
        <v>27510</v>
      </c>
      <c r="H2344" s="154">
        <v>8138884560</v>
      </c>
      <c r="I2344" s="154" t="s">
        <v>27507</v>
      </c>
      <c r="J2344" s="154" t="s">
        <v>1453</v>
      </c>
      <c r="K2344" s="154" t="s">
        <v>27507</v>
      </c>
      <c r="M2344" s="154" t="s">
        <v>1453</v>
      </c>
      <c r="N2344" s="154" t="s">
        <v>15434</v>
      </c>
      <c r="O2344" s="154" t="s">
        <v>14804</v>
      </c>
      <c r="P2344" s="154" t="s">
        <v>14795</v>
      </c>
      <c r="Q2344" s="154" t="s">
        <v>27509</v>
      </c>
      <c r="R2344" s="154" t="s">
        <v>1453</v>
      </c>
      <c r="S2344" s="154" t="s">
        <v>1453</v>
      </c>
      <c r="T2344" s="154" t="s">
        <v>14797</v>
      </c>
      <c r="U2344" s="154">
        <v>6020780388</v>
      </c>
      <c r="V2344" s="154" t="s">
        <v>27506</v>
      </c>
      <c r="W2344" s="154" t="s">
        <v>1453</v>
      </c>
      <c r="X2344" s="154" t="s">
        <v>1453</v>
      </c>
      <c r="Y2344" s="154" t="s">
        <v>1453</v>
      </c>
      <c r="Z2344" s="154" t="s">
        <v>14745</v>
      </c>
      <c r="AA2344" s="154" t="s">
        <v>1453</v>
      </c>
      <c r="AB2344" s="154" t="s">
        <v>1453</v>
      </c>
      <c r="AC2344" s="154" t="s">
        <v>14746</v>
      </c>
      <c r="AE2344" s="154" t="s">
        <v>14747</v>
      </c>
      <c r="AF2344" s="154" t="s">
        <v>14748</v>
      </c>
    </row>
    <row r="2345" spans="1:32">
      <c r="A2345" s="154" t="s">
        <v>6330</v>
      </c>
      <c r="C2345" s="154" t="s">
        <v>27511</v>
      </c>
      <c r="D2345" s="154" t="s">
        <v>6331</v>
      </c>
      <c r="E2345" s="154" t="s">
        <v>14324</v>
      </c>
      <c r="F2345" s="154" t="s">
        <v>15378</v>
      </c>
      <c r="H2345" s="154" t="s">
        <v>6332</v>
      </c>
      <c r="J2345" s="154" t="s">
        <v>6333</v>
      </c>
      <c r="N2345" s="154" t="s">
        <v>14848</v>
      </c>
      <c r="O2345" s="154" t="s">
        <v>14804</v>
      </c>
      <c r="P2345" s="154" t="s">
        <v>14740</v>
      </c>
      <c r="Q2345" s="154" t="s">
        <v>27512</v>
      </c>
      <c r="R2345" s="154">
        <v>0</v>
      </c>
      <c r="S2345" s="154">
        <v>0</v>
      </c>
      <c r="T2345" s="154" t="s">
        <v>27513</v>
      </c>
      <c r="U2345" s="154" t="s">
        <v>27514</v>
      </c>
      <c r="V2345" s="154" t="s">
        <v>6329</v>
      </c>
      <c r="Z2345" s="154" t="s">
        <v>14745</v>
      </c>
      <c r="AC2345" s="154" t="s">
        <v>14746</v>
      </c>
      <c r="AE2345" s="154" t="s">
        <v>15226</v>
      </c>
      <c r="AF2345" s="154" t="s">
        <v>14748</v>
      </c>
    </row>
    <row r="2346" spans="1:32">
      <c r="A2346" s="154" t="s">
        <v>7800</v>
      </c>
      <c r="C2346" s="154" t="s">
        <v>27515</v>
      </c>
      <c r="D2346" s="154" t="s">
        <v>7801</v>
      </c>
      <c r="E2346" s="154" t="s">
        <v>14934</v>
      </c>
      <c r="F2346" s="154" t="s">
        <v>18814</v>
      </c>
      <c r="H2346" s="154" t="s">
        <v>7802</v>
      </c>
      <c r="I2346" s="154" t="s">
        <v>7803</v>
      </c>
      <c r="J2346" s="154" t="s">
        <v>7804</v>
      </c>
      <c r="K2346" s="154" t="s">
        <v>7803</v>
      </c>
      <c r="N2346" s="154" t="s">
        <v>14803</v>
      </c>
      <c r="O2346" s="154" t="s">
        <v>14804</v>
      </c>
      <c r="P2346" s="154" t="s">
        <v>14740</v>
      </c>
      <c r="Q2346" s="154" t="s">
        <v>27516</v>
      </c>
      <c r="R2346" s="154">
        <v>0</v>
      </c>
      <c r="S2346" s="154" t="s">
        <v>27517</v>
      </c>
      <c r="T2346" s="154" t="s">
        <v>14785</v>
      </c>
      <c r="U2346" s="154" t="s">
        <v>27518</v>
      </c>
      <c r="V2346" s="154" t="s">
        <v>27519</v>
      </c>
      <c r="Z2346" s="154" t="s">
        <v>14745</v>
      </c>
      <c r="AC2346" s="154" t="s">
        <v>14746</v>
      </c>
      <c r="AD2346" s="154" t="s">
        <v>27520</v>
      </c>
      <c r="AE2346" s="154" t="s">
        <v>14746</v>
      </c>
      <c r="AF2346" s="154" t="s">
        <v>16903</v>
      </c>
    </row>
    <row r="2347" spans="1:32">
      <c r="A2347" s="154" t="s">
        <v>7465</v>
      </c>
      <c r="C2347" s="154" t="s">
        <v>27521</v>
      </c>
      <c r="D2347" s="154" t="s">
        <v>27522</v>
      </c>
      <c r="E2347" s="154" t="s">
        <v>14333</v>
      </c>
      <c r="F2347" s="154" t="s">
        <v>14325</v>
      </c>
      <c r="H2347" s="154">
        <v>811697136</v>
      </c>
      <c r="I2347" s="154" t="s">
        <v>7467</v>
      </c>
      <c r="K2347" s="154" t="s">
        <v>7467</v>
      </c>
      <c r="N2347" s="154" t="s">
        <v>15821</v>
      </c>
      <c r="O2347" s="154" t="s">
        <v>15331</v>
      </c>
      <c r="P2347" s="154" t="s">
        <v>20703</v>
      </c>
      <c r="Q2347" s="154" t="s">
        <v>27523</v>
      </c>
      <c r="R2347" s="154">
        <v>0</v>
      </c>
      <c r="S2347" s="154">
        <v>0</v>
      </c>
      <c r="T2347" s="154" t="s">
        <v>14785</v>
      </c>
      <c r="U2347" s="154">
        <v>1090005414917</v>
      </c>
      <c r="V2347" s="154" t="s">
        <v>27524</v>
      </c>
      <c r="Z2347" s="154" t="s">
        <v>14745</v>
      </c>
      <c r="AC2347" s="154" t="s">
        <v>14746</v>
      </c>
      <c r="AE2347" s="154" t="s">
        <v>15226</v>
      </c>
      <c r="AF2347" s="154" t="s">
        <v>14748</v>
      </c>
    </row>
    <row r="2348" spans="1:32">
      <c r="A2348" s="154" t="s">
        <v>18376</v>
      </c>
      <c r="C2348" s="154" t="s">
        <v>27525</v>
      </c>
      <c r="D2348" s="154" t="s">
        <v>27529</v>
      </c>
      <c r="E2348" s="154" t="s">
        <v>14689</v>
      </c>
      <c r="F2348" s="154" t="s">
        <v>14598</v>
      </c>
      <c r="G2348" s="154" t="s">
        <v>27532</v>
      </c>
      <c r="H2348" s="154" t="s">
        <v>27526</v>
      </c>
      <c r="I2348" s="154" t="s">
        <v>27527</v>
      </c>
      <c r="J2348" s="154" t="s">
        <v>27528</v>
      </c>
      <c r="K2348" s="154" t="s">
        <v>27527</v>
      </c>
      <c r="M2348" s="154" t="s">
        <v>1453</v>
      </c>
      <c r="N2348" s="154" t="s">
        <v>14812</v>
      </c>
      <c r="O2348" s="154" t="s">
        <v>14804</v>
      </c>
      <c r="P2348" s="154" t="s">
        <v>14795</v>
      </c>
      <c r="Q2348" s="154" t="s">
        <v>27530</v>
      </c>
      <c r="R2348" s="154" t="s">
        <v>1453</v>
      </c>
      <c r="S2348" s="154" t="s">
        <v>1453</v>
      </c>
      <c r="T2348" s="154" t="s">
        <v>14797</v>
      </c>
      <c r="U2348" s="154">
        <v>8710049808</v>
      </c>
      <c r="V2348" s="154" t="s">
        <v>27525</v>
      </c>
      <c r="W2348" s="154" t="s">
        <v>1453</v>
      </c>
      <c r="X2348" s="154" t="s">
        <v>1453</v>
      </c>
      <c r="Y2348" s="154" t="s">
        <v>1453</v>
      </c>
      <c r="Z2348" s="154" t="s">
        <v>14745</v>
      </c>
      <c r="AA2348" s="154" t="s">
        <v>1453</v>
      </c>
      <c r="AB2348" s="154" t="s">
        <v>1453</v>
      </c>
      <c r="AC2348" s="154" t="s">
        <v>14746</v>
      </c>
      <c r="AD2348" s="154" t="s">
        <v>27531</v>
      </c>
      <c r="AE2348" s="154" t="s">
        <v>14755</v>
      </c>
      <c r="AF2348" s="154" t="s">
        <v>14748</v>
      </c>
    </row>
    <row r="2349" spans="1:32">
      <c r="A2349" s="154" t="s">
        <v>18377</v>
      </c>
      <c r="C2349" s="154" t="s">
        <v>27533</v>
      </c>
      <c r="D2349" s="154" t="s">
        <v>27535</v>
      </c>
      <c r="E2349" s="154" t="s">
        <v>15392</v>
      </c>
      <c r="F2349" s="154" t="s">
        <v>16061</v>
      </c>
      <c r="G2349" s="154" t="s">
        <v>27538</v>
      </c>
      <c r="H2349" s="154">
        <v>214750036</v>
      </c>
      <c r="J2349" s="154" t="s">
        <v>27534</v>
      </c>
      <c r="N2349" s="154" t="s">
        <v>14803</v>
      </c>
      <c r="O2349" s="154" t="s">
        <v>14804</v>
      </c>
      <c r="P2349" s="154" t="s">
        <v>14740</v>
      </c>
      <c r="Q2349" s="154" t="s">
        <v>1453</v>
      </c>
      <c r="R2349" s="154" t="s">
        <v>1453</v>
      </c>
      <c r="S2349" s="154" t="s">
        <v>1453</v>
      </c>
      <c r="T2349" s="154" t="s">
        <v>27536</v>
      </c>
      <c r="U2349" s="154">
        <v>1230007738109</v>
      </c>
      <c r="V2349" s="154" t="s">
        <v>27537</v>
      </c>
      <c r="Z2349" s="154" t="s">
        <v>14745</v>
      </c>
      <c r="AC2349" s="154" t="s">
        <v>14746</v>
      </c>
      <c r="AE2349" s="154" t="s">
        <v>14747</v>
      </c>
      <c r="AF2349" s="154" t="s">
        <v>14748</v>
      </c>
    </row>
    <row r="2350" spans="1:32">
      <c r="A2350" s="154" t="s">
        <v>5161</v>
      </c>
      <c r="C2350" s="154" t="s">
        <v>27539</v>
      </c>
      <c r="D2350" s="154" t="s">
        <v>16895</v>
      </c>
      <c r="E2350" s="154" t="s">
        <v>14324</v>
      </c>
      <c r="F2350" s="154" t="s">
        <v>14403</v>
      </c>
      <c r="H2350" s="154" t="s">
        <v>16896</v>
      </c>
      <c r="J2350" s="154" t="s">
        <v>16897</v>
      </c>
      <c r="N2350" s="154" t="s">
        <v>109</v>
      </c>
      <c r="O2350" s="154" t="s">
        <v>16898</v>
      </c>
      <c r="P2350" s="154" t="s">
        <v>14740</v>
      </c>
      <c r="Q2350" s="154" t="s">
        <v>16899</v>
      </c>
      <c r="R2350" s="154">
        <v>0</v>
      </c>
      <c r="S2350" s="154">
        <v>0</v>
      </c>
      <c r="T2350" s="154" t="s">
        <v>14785</v>
      </c>
      <c r="U2350" s="154" t="s">
        <v>16900</v>
      </c>
      <c r="V2350" s="154" t="s">
        <v>16901</v>
      </c>
      <c r="Z2350" s="154" t="s">
        <v>14745</v>
      </c>
      <c r="AC2350" s="154" t="s">
        <v>14746</v>
      </c>
      <c r="AD2350" s="154" t="s">
        <v>16902</v>
      </c>
      <c r="AE2350" s="154" t="s">
        <v>14746</v>
      </c>
      <c r="AF2350" s="154" t="s">
        <v>16903</v>
      </c>
    </row>
    <row r="2351" spans="1:32">
      <c r="A2351" s="154" t="s">
        <v>9568</v>
      </c>
      <c r="C2351" s="154" t="s">
        <v>27540</v>
      </c>
      <c r="D2351" s="154" t="s">
        <v>27543</v>
      </c>
      <c r="E2351" s="154" t="s">
        <v>14704</v>
      </c>
      <c r="F2351" s="154" t="s">
        <v>14467</v>
      </c>
      <c r="G2351" s="154" t="s">
        <v>27545</v>
      </c>
      <c r="H2351" s="154" t="s">
        <v>27541</v>
      </c>
      <c r="I2351" s="154" t="s">
        <v>27542</v>
      </c>
      <c r="J2351" s="154">
        <v>0</v>
      </c>
      <c r="K2351" s="154" t="s">
        <v>27542</v>
      </c>
      <c r="M2351" s="154" t="s">
        <v>27544</v>
      </c>
      <c r="N2351" s="154" t="s">
        <v>14860</v>
      </c>
      <c r="O2351" s="154" t="s">
        <v>14804</v>
      </c>
      <c r="P2351" s="154" t="s">
        <v>14740</v>
      </c>
      <c r="Q2351" s="154">
        <v>0</v>
      </c>
      <c r="R2351" s="154">
        <v>0</v>
      </c>
      <c r="S2351" s="154">
        <v>0</v>
      </c>
      <c r="T2351" s="154" t="s">
        <v>14839</v>
      </c>
      <c r="U2351" s="154">
        <v>403201326</v>
      </c>
      <c r="V2351" s="154" t="s">
        <v>9567</v>
      </c>
      <c r="W2351" s="154">
        <v>0</v>
      </c>
      <c r="X2351" s="154">
        <v>0</v>
      </c>
      <c r="Y2351" s="154">
        <v>0</v>
      </c>
      <c r="Z2351" s="154" t="s">
        <v>14745</v>
      </c>
      <c r="AA2351" s="154">
        <v>0</v>
      </c>
      <c r="AB2351" s="154">
        <v>0</v>
      </c>
      <c r="AC2351" s="154" t="s">
        <v>14746</v>
      </c>
      <c r="AE2351" s="154" t="s">
        <v>15226</v>
      </c>
      <c r="AF2351" s="154" t="s">
        <v>14748</v>
      </c>
    </row>
    <row r="2352" spans="1:32">
      <c r="A2352" s="154" t="s">
        <v>8622</v>
      </c>
      <c r="C2352" s="154" t="s">
        <v>27546</v>
      </c>
      <c r="D2352" s="154" t="s">
        <v>8623</v>
      </c>
      <c r="E2352" s="154" t="s">
        <v>14704</v>
      </c>
      <c r="F2352" s="154" t="s">
        <v>14686</v>
      </c>
      <c r="G2352" s="154">
        <v>0</v>
      </c>
      <c r="H2352" s="154" t="s">
        <v>8624</v>
      </c>
      <c r="I2352" s="154" t="s">
        <v>8625</v>
      </c>
      <c r="J2352" s="154" t="s">
        <v>27547</v>
      </c>
      <c r="K2352" s="154" t="s">
        <v>8625</v>
      </c>
      <c r="M2352" s="154">
        <v>0</v>
      </c>
      <c r="N2352" s="154" t="s">
        <v>15711</v>
      </c>
      <c r="O2352" s="154" t="s">
        <v>14951</v>
      </c>
      <c r="P2352" s="154" t="s">
        <v>14740</v>
      </c>
      <c r="Q2352" s="154" t="s">
        <v>27548</v>
      </c>
      <c r="R2352" s="154">
        <v>0</v>
      </c>
      <c r="S2352" s="154">
        <v>0</v>
      </c>
      <c r="T2352" s="154" t="s">
        <v>14742</v>
      </c>
      <c r="U2352" s="154" t="s">
        <v>27549</v>
      </c>
      <c r="V2352" s="154" t="s">
        <v>27550</v>
      </c>
      <c r="W2352" s="154">
        <v>0</v>
      </c>
      <c r="X2352" s="154">
        <v>0</v>
      </c>
      <c r="Y2352" s="154">
        <v>0</v>
      </c>
      <c r="Z2352" s="154" t="s">
        <v>14745</v>
      </c>
      <c r="AA2352" s="154">
        <v>0</v>
      </c>
      <c r="AB2352" s="154">
        <v>0</v>
      </c>
      <c r="AC2352" s="154" t="s">
        <v>14746</v>
      </c>
      <c r="AE2352" s="154" t="s">
        <v>15226</v>
      </c>
      <c r="AF2352" s="154" t="s">
        <v>14748</v>
      </c>
    </row>
    <row r="2353" spans="1:32">
      <c r="A2353" s="154" t="s">
        <v>6387</v>
      </c>
      <c r="C2353" s="154" t="s">
        <v>27551</v>
      </c>
      <c r="D2353" s="154" t="s">
        <v>27552</v>
      </c>
      <c r="E2353" s="154" t="s">
        <v>17037</v>
      </c>
      <c r="F2353" s="154" t="s">
        <v>15378</v>
      </c>
      <c r="G2353" s="154" t="s">
        <v>27556</v>
      </c>
      <c r="H2353" s="154" t="s">
        <v>6389</v>
      </c>
      <c r="J2353" s="154" t="s">
        <v>6390</v>
      </c>
      <c r="N2353" s="154" t="s">
        <v>15434</v>
      </c>
      <c r="O2353" s="154" t="s">
        <v>14804</v>
      </c>
      <c r="P2353" s="154" t="s">
        <v>14740</v>
      </c>
      <c r="Q2353" s="154" t="s">
        <v>27553</v>
      </c>
      <c r="R2353" s="154">
        <v>0</v>
      </c>
      <c r="S2353" s="154">
        <v>0</v>
      </c>
      <c r="T2353" s="154" t="s">
        <v>23781</v>
      </c>
      <c r="U2353" s="154" t="s">
        <v>27554</v>
      </c>
      <c r="V2353" s="154" t="s">
        <v>27555</v>
      </c>
      <c r="Z2353" s="154" t="s">
        <v>14745</v>
      </c>
      <c r="AC2353" s="154" t="s">
        <v>14746</v>
      </c>
      <c r="AE2353" s="154" t="s">
        <v>15226</v>
      </c>
      <c r="AF2353" s="154" t="s">
        <v>14748</v>
      </c>
    </row>
    <row r="2354" spans="1:32">
      <c r="A2354" s="154" t="s">
        <v>7574</v>
      </c>
      <c r="C2354" s="154" t="s">
        <v>27557</v>
      </c>
      <c r="D2354" s="154" t="s">
        <v>7575</v>
      </c>
      <c r="E2354" s="154" t="s">
        <v>14704</v>
      </c>
      <c r="F2354" s="154" t="s">
        <v>14401</v>
      </c>
      <c r="H2354" s="154">
        <v>215669676</v>
      </c>
      <c r="I2354" s="154" t="s">
        <v>7576</v>
      </c>
      <c r="J2354" s="154">
        <v>215669519</v>
      </c>
      <c r="K2354" s="154" t="s">
        <v>7576</v>
      </c>
      <c r="N2354" s="154" t="s">
        <v>14860</v>
      </c>
      <c r="O2354" s="154" t="s">
        <v>14804</v>
      </c>
      <c r="P2354" s="154" t="s">
        <v>14740</v>
      </c>
      <c r="Q2354" s="154" t="s">
        <v>27558</v>
      </c>
      <c r="R2354" s="154">
        <v>0</v>
      </c>
      <c r="S2354" s="154">
        <v>0</v>
      </c>
      <c r="T2354" s="154" t="s">
        <v>14797</v>
      </c>
      <c r="U2354" s="154" t="s">
        <v>27559</v>
      </c>
      <c r="V2354" s="154" t="s">
        <v>27560</v>
      </c>
      <c r="Z2354" s="154" t="s">
        <v>14745</v>
      </c>
      <c r="AC2354" s="154" t="s">
        <v>14746</v>
      </c>
      <c r="AE2354" s="154" t="s">
        <v>15226</v>
      </c>
      <c r="AF2354" s="154" t="s">
        <v>14748</v>
      </c>
    </row>
    <row r="2355" spans="1:32">
      <c r="A2355" s="154" t="s">
        <v>7366</v>
      </c>
      <c r="C2355" s="154" t="s">
        <v>27561</v>
      </c>
      <c r="D2355" s="154" t="s">
        <v>7367</v>
      </c>
      <c r="E2355" s="154" t="s">
        <v>19109</v>
      </c>
      <c r="F2355" s="154" t="s">
        <v>14461</v>
      </c>
      <c r="H2355" s="154" t="s">
        <v>7368</v>
      </c>
      <c r="N2355" s="154" t="s">
        <v>14848</v>
      </c>
      <c r="O2355" s="154" t="s">
        <v>14804</v>
      </c>
      <c r="P2355" s="154" t="s">
        <v>14740</v>
      </c>
      <c r="Q2355" s="154" t="s">
        <v>27562</v>
      </c>
      <c r="R2355" s="154">
        <v>0</v>
      </c>
      <c r="S2355" s="154">
        <v>0</v>
      </c>
      <c r="T2355" s="154" t="s">
        <v>27563</v>
      </c>
      <c r="U2355" s="154" t="s">
        <v>27564</v>
      </c>
      <c r="V2355" s="154" t="s">
        <v>7365</v>
      </c>
      <c r="Z2355" s="154" t="s">
        <v>14745</v>
      </c>
      <c r="AC2355" s="154" t="s">
        <v>15226</v>
      </c>
      <c r="AD2355" s="154" t="s">
        <v>27565</v>
      </c>
      <c r="AE2355" s="154" t="s">
        <v>14746</v>
      </c>
      <c r="AF2355" s="154" t="s">
        <v>16903</v>
      </c>
    </row>
    <row r="2356" spans="1:32">
      <c r="A2356" s="154" t="s">
        <v>9597</v>
      </c>
      <c r="C2356" s="154" t="s">
        <v>27566</v>
      </c>
      <c r="D2356" s="154" t="s">
        <v>9598</v>
      </c>
      <c r="E2356" s="154" t="s">
        <v>14704</v>
      </c>
      <c r="F2356" s="154" t="s">
        <v>15319</v>
      </c>
      <c r="G2356" s="154" t="s">
        <v>27570</v>
      </c>
      <c r="H2356" s="154" t="s">
        <v>27567</v>
      </c>
      <c r="I2356" s="154" t="s">
        <v>27568</v>
      </c>
      <c r="J2356" s="154">
        <v>0</v>
      </c>
      <c r="K2356" s="154" t="s">
        <v>27568</v>
      </c>
      <c r="M2356" s="154" t="s">
        <v>9598</v>
      </c>
      <c r="N2356" s="154" t="s">
        <v>14910</v>
      </c>
      <c r="O2356" s="154" t="s">
        <v>14794</v>
      </c>
      <c r="P2356" s="154" t="s">
        <v>14740</v>
      </c>
      <c r="Q2356" s="154" t="s">
        <v>27569</v>
      </c>
      <c r="R2356" s="154">
        <v>0</v>
      </c>
      <c r="S2356" s="154">
        <v>0</v>
      </c>
      <c r="T2356" s="154" t="s">
        <v>14862</v>
      </c>
      <c r="U2356" s="154">
        <v>866560000</v>
      </c>
      <c r="V2356" s="154" t="s">
        <v>27569</v>
      </c>
      <c r="W2356" s="154">
        <v>0</v>
      </c>
      <c r="X2356" s="154">
        <v>0</v>
      </c>
      <c r="Y2356" s="154">
        <v>0</v>
      </c>
      <c r="Z2356" s="154" t="s">
        <v>14745</v>
      </c>
      <c r="AA2356" s="154">
        <v>0</v>
      </c>
      <c r="AB2356" s="154">
        <v>0</v>
      </c>
      <c r="AC2356" s="154" t="s">
        <v>14746</v>
      </c>
      <c r="AE2356" s="154" t="s">
        <v>14747</v>
      </c>
      <c r="AF2356" s="154" t="s">
        <v>14748</v>
      </c>
    </row>
    <row r="2357" spans="1:32">
      <c r="A2357" s="154" t="s">
        <v>5451</v>
      </c>
      <c r="C2357" s="154" t="s">
        <v>27571</v>
      </c>
      <c r="D2357" s="154" t="s">
        <v>5452</v>
      </c>
      <c r="E2357" s="154" t="s">
        <v>14324</v>
      </c>
      <c r="F2357" s="154" t="s">
        <v>14397</v>
      </c>
      <c r="G2357" s="154" t="s">
        <v>27576</v>
      </c>
      <c r="H2357" s="154" t="s">
        <v>5453</v>
      </c>
      <c r="I2357" s="154" t="s">
        <v>5454</v>
      </c>
      <c r="J2357" s="154" t="s">
        <v>5455</v>
      </c>
      <c r="K2357" s="154" t="s">
        <v>5454</v>
      </c>
      <c r="N2357" s="154" t="s">
        <v>15455</v>
      </c>
      <c r="O2357" s="154" t="s">
        <v>14833</v>
      </c>
      <c r="P2357" s="154" t="s">
        <v>14795</v>
      </c>
      <c r="Q2357" s="154" t="s">
        <v>27572</v>
      </c>
      <c r="R2357" s="154" t="s">
        <v>27572</v>
      </c>
      <c r="S2357" s="154" t="s">
        <v>27572</v>
      </c>
      <c r="T2357" s="154" t="s">
        <v>27573</v>
      </c>
      <c r="U2357" s="154" t="s">
        <v>27574</v>
      </c>
      <c r="V2357" s="154" t="s">
        <v>27575</v>
      </c>
      <c r="W2357" s="154">
        <v>1</v>
      </c>
      <c r="X2357" s="154">
        <v>2012</v>
      </c>
      <c r="Z2357" s="154" t="s">
        <v>14745</v>
      </c>
      <c r="AB2357" s="154">
        <v>12</v>
      </c>
      <c r="AC2357" s="154" t="s">
        <v>14746</v>
      </c>
      <c r="AE2357" s="154" t="s">
        <v>15226</v>
      </c>
      <c r="AF2357" s="154" t="s">
        <v>14748</v>
      </c>
    </row>
    <row r="2358" spans="1:32">
      <c r="A2358" s="154" t="s">
        <v>18378</v>
      </c>
      <c r="C2358" s="154" t="s">
        <v>27577</v>
      </c>
      <c r="D2358" s="154" t="s">
        <v>13443</v>
      </c>
      <c r="E2358" s="154" t="s">
        <v>16283</v>
      </c>
      <c r="F2358" s="154" t="s">
        <v>16284</v>
      </c>
      <c r="G2358" s="154" t="s">
        <v>27583</v>
      </c>
      <c r="H2358" s="154" t="s">
        <v>27578</v>
      </c>
      <c r="I2358" s="154" t="s">
        <v>27579</v>
      </c>
      <c r="J2358" s="154" t="s">
        <v>1453</v>
      </c>
      <c r="K2358" s="154" t="s">
        <v>27579</v>
      </c>
      <c r="M2358" s="154" t="s">
        <v>1453</v>
      </c>
      <c r="N2358" s="154" t="s">
        <v>15249</v>
      </c>
      <c r="O2358" s="154" t="s">
        <v>14794</v>
      </c>
      <c r="P2358" s="154" t="s">
        <v>14795</v>
      </c>
      <c r="Q2358" s="154" t="s">
        <v>27580</v>
      </c>
      <c r="R2358" s="154" t="s">
        <v>1453</v>
      </c>
      <c r="S2358" s="154" t="s">
        <v>1453</v>
      </c>
      <c r="T2358" s="154" t="s">
        <v>27581</v>
      </c>
      <c r="U2358" s="154">
        <v>1660052652625</v>
      </c>
      <c r="V2358" s="154" t="s">
        <v>27577</v>
      </c>
      <c r="W2358" s="154" t="s">
        <v>1453</v>
      </c>
      <c r="X2358" s="154" t="s">
        <v>1453</v>
      </c>
      <c r="Y2358" s="154" t="s">
        <v>1453</v>
      </c>
      <c r="Z2358" s="154" t="s">
        <v>14745</v>
      </c>
      <c r="AA2358" s="154" t="s">
        <v>1453</v>
      </c>
      <c r="AB2358" s="154" t="s">
        <v>1453</v>
      </c>
      <c r="AC2358" s="154" t="s">
        <v>14746</v>
      </c>
      <c r="AD2358" s="154" t="s">
        <v>27582</v>
      </c>
      <c r="AE2358" s="154" t="s">
        <v>14747</v>
      </c>
      <c r="AF2358" s="154" t="s">
        <v>14748</v>
      </c>
    </row>
    <row r="2359" spans="1:32">
      <c r="A2359" s="154" t="s">
        <v>5644</v>
      </c>
      <c r="C2359" s="154" t="s">
        <v>27584</v>
      </c>
      <c r="D2359" s="154" t="s">
        <v>5645</v>
      </c>
      <c r="E2359" s="154" t="s">
        <v>14324</v>
      </c>
      <c r="F2359" s="154" t="s">
        <v>15378</v>
      </c>
      <c r="H2359" s="154" t="s">
        <v>5646</v>
      </c>
      <c r="I2359" s="154" t="s">
        <v>5647</v>
      </c>
      <c r="J2359" s="154" t="s">
        <v>1453</v>
      </c>
      <c r="K2359" s="154" t="s">
        <v>5647</v>
      </c>
      <c r="N2359" s="154" t="s">
        <v>14848</v>
      </c>
      <c r="O2359" s="154" t="s">
        <v>14804</v>
      </c>
      <c r="P2359" s="154" t="s">
        <v>14740</v>
      </c>
      <c r="Q2359" s="154" t="s">
        <v>27585</v>
      </c>
      <c r="R2359" s="154" t="s">
        <v>1453</v>
      </c>
      <c r="S2359" s="154" t="s">
        <v>1453</v>
      </c>
      <c r="T2359" s="154" t="s">
        <v>14797</v>
      </c>
      <c r="U2359" s="154">
        <v>2063013129</v>
      </c>
      <c r="V2359" s="154" t="s">
        <v>5643</v>
      </c>
      <c r="W2359" s="154">
        <v>4</v>
      </c>
      <c r="X2359" s="154">
        <v>2009</v>
      </c>
      <c r="Z2359" s="154" t="s">
        <v>14745</v>
      </c>
      <c r="AC2359" s="154" t="s">
        <v>14746</v>
      </c>
      <c r="AE2359" s="154" t="s">
        <v>15226</v>
      </c>
      <c r="AF2359" s="154" t="s">
        <v>14748</v>
      </c>
    </row>
    <row r="2360" spans="1:32">
      <c r="A2360" s="154" t="s">
        <v>8332</v>
      </c>
      <c r="C2360" s="154" t="s">
        <v>27586</v>
      </c>
      <c r="D2360" s="154" t="s">
        <v>8333</v>
      </c>
      <c r="E2360" s="154" t="s">
        <v>14704</v>
      </c>
      <c r="F2360" s="154" t="s">
        <v>14467</v>
      </c>
      <c r="H2360" s="154" t="s">
        <v>8334</v>
      </c>
      <c r="J2360" s="154" t="s">
        <v>8335</v>
      </c>
      <c r="N2360" s="154" t="s">
        <v>15519</v>
      </c>
      <c r="O2360" s="154" t="s">
        <v>14833</v>
      </c>
      <c r="P2360" s="154" t="s">
        <v>14740</v>
      </c>
      <c r="Q2360" s="154" t="s">
        <v>27587</v>
      </c>
      <c r="R2360" s="154">
        <v>0</v>
      </c>
      <c r="S2360" s="154" t="s">
        <v>27588</v>
      </c>
      <c r="T2360" s="154" t="s">
        <v>27589</v>
      </c>
      <c r="U2360" s="154" t="s">
        <v>27590</v>
      </c>
      <c r="V2360" s="154" t="s">
        <v>8331</v>
      </c>
      <c r="Z2360" s="154" t="s">
        <v>14745</v>
      </c>
      <c r="AC2360" s="154" t="s">
        <v>14746</v>
      </c>
      <c r="AD2360" s="154" t="s">
        <v>8331</v>
      </c>
      <c r="AE2360" s="154" t="s">
        <v>14746</v>
      </c>
      <c r="AF2360" s="154" t="s">
        <v>16903</v>
      </c>
    </row>
    <row r="2361" spans="1:32">
      <c r="A2361" s="154" t="s">
        <v>18379</v>
      </c>
      <c r="C2361" s="154" t="s">
        <v>27591</v>
      </c>
      <c r="D2361" s="154" t="s">
        <v>27593</v>
      </c>
      <c r="E2361" s="154" t="s">
        <v>27597</v>
      </c>
      <c r="F2361" s="154" t="s">
        <v>22854</v>
      </c>
      <c r="G2361" s="154" t="s">
        <v>27599</v>
      </c>
      <c r="H2361" s="154">
        <v>895391943921</v>
      </c>
      <c r="I2361" s="154" t="s">
        <v>27592</v>
      </c>
      <c r="J2361" s="154" t="s">
        <v>1453</v>
      </c>
      <c r="K2361" s="154" t="s">
        <v>27592</v>
      </c>
      <c r="M2361" s="154" t="s">
        <v>27594</v>
      </c>
      <c r="N2361" s="154" t="s">
        <v>15612</v>
      </c>
      <c r="O2361" s="154" t="s">
        <v>14794</v>
      </c>
      <c r="P2361" s="154" t="s">
        <v>14795</v>
      </c>
      <c r="Q2361" s="154" t="s">
        <v>27595</v>
      </c>
      <c r="R2361" s="154" t="s">
        <v>1453</v>
      </c>
      <c r="S2361" s="154" t="s">
        <v>1453</v>
      </c>
      <c r="T2361" s="154" t="s">
        <v>14797</v>
      </c>
      <c r="U2361" s="154">
        <v>1480031888</v>
      </c>
      <c r="V2361" s="154" t="s">
        <v>27596</v>
      </c>
      <c r="W2361" s="154" t="s">
        <v>1453</v>
      </c>
      <c r="X2361" s="154" t="s">
        <v>1453</v>
      </c>
      <c r="Y2361" s="154" t="s">
        <v>1453</v>
      </c>
      <c r="Z2361" s="154" t="s">
        <v>14745</v>
      </c>
      <c r="AA2361" s="154" t="s">
        <v>1453</v>
      </c>
      <c r="AB2361" s="154" t="s">
        <v>1453</v>
      </c>
      <c r="AC2361" s="154" t="s">
        <v>14746</v>
      </c>
      <c r="AD2361" s="154" t="s">
        <v>27598</v>
      </c>
      <c r="AE2361" s="154" t="s">
        <v>14755</v>
      </c>
      <c r="AF2361" s="154" t="s">
        <v>14748</v>
      </c>
    </row>
    <row r="2362" spans="1:32">
      <c r="A2362" s="154" t="s">
        <v>8126</v>
      </c>
      <c r="C2362" s="154" t="s">
        <v>27600</v>
      </c>
      <c r="D2362" s="154" t="s">
        <v>27601</v>
      </c>
      <c r="E2362" s="154" t="s">
        <v>15392</v>
      </c>
      <c r="F2362" s="154" t="s">
        <v>14401</v>
      </c>
      <c r="H2362" s="154" t="s">
        <v>8128</v>
      </c>
      <c r="N2362" s="154" t="s">
        <v>14803</v>
      </c>
      <c r="O2362" s="154" t="s">
        <v>14804</v>
      </c>
      <c r="P2362" s="154" t="s">
        <v>14740</v>
      </c>
      <c r="Q2362" s="154" t="s">
        <v>27602</v>
      </c>
      <c r="R2362" s="154" t="s">
        <v>27603</v>
      </c>
      <c r="S2362" s="154">
        <v>0</v>
      </c>
      <c r="T2362" s="154" t="s">
        <v>27604</v>
      </c>
      <c r="U2362" s="154">
        <v>1650001511659</v>
      </c>
      <c r="V2362" s="154" t="s">
        <v>8125</v>
      </c>
      <c r="Z2362" s="154" t="s">
        <v>14745</v>
      </c>
      <c r="AC2362" s="154" t="s">
        <v>14746</v>
      </c>
      <c r="AE2362" s="154" t="s">
        <v>15226</v>
      </c>
      <c r="AF2362" s="154" t="s">
        <v>14748</v>
      </c>
    </row>
    <row r="2363" spans="1:32">
      <c r="A2363" s="154" t="s">
        <v>8925</v>
      </c>
      <c r="C2363" s="154" t="s">
        <v>27605</v>
      </c>
      <c r="D2363" s="154" t="s">
        <v>27607</v>
      </c>
      <c r="E2363" s="154" t="s">
        <v>14396</v>
      </c>
      <c r="F2363" s="154" t="s">
        <v>14401</v>
      </c>
      <c r="G2363" s="154">
        <v>0</v>
      </c>
      <c r="H2363" s="154" t="s">
        <v>8927</v>
      </c>
      <c r="I2363" s="154" t="s">
        <v>27606</v>
      </c>
      <c r="J2363" s="154" t="s">
        <v>8927</v>
      </c>
      <c r="K2363" s="154" t="s">
        <v>27606</v>
      </c>
      <c r="M2363" s="154" t="s">
        <v>27608</v>
      </c>
      <c r="N2363" s="154" t="s">
        <v>15434</v>
      </c>
      <c r="O2363" s="154" t="s">
        <v>14804</v>
      </c>
      <c r="P2363" s="154" t="s">
        <v>14740</v>
      </c>
      <c r="Q2363" s="154" t="s">
        <v>27609</v>
      </c>
      <c r="R2363" s="154">
        <v>0</v>
      </c>
      <c r="S2363" s="154">
        <v>0</v>
      </c>
      <c r="T2363" s="154" t="s">
        <v>24819</v>
      </c>
      <c r="U2363" s="154" t="s">
        <v>27610</v>
      </c>
      <c r="V2363" s="154" t="s">
        <v>8924</v>
      </c>
      <c r="W2363" s="154">
        <v>0</v>
      </c>
      <c r="X2363" s="154">
        <v>0</v>
      </c>
      <c r="Y2363" s="154">
        <v>0</v>
      </c>
      <c r="Z2363" s="154" t="s">
        <v>14745</v>
      </c>
      <c r="AA2363" s="154">
        <v>0</v>
      </c>
      <c r="AB2363" s="154">
        <v>0</v>
      </c>
      <c r="AC2363" s="154" t="s">
        <v>14746</v>
      </c>
      <c r="AE2363" s="154" t="s">
        <v>15226</v>
      </c>
      <c r="AF2363" s="154" t="s">
        <v>14748</v>
      </c>
    </row>
    <row r="2364" spans="1:32">
      <c r="A2364" s="154" t="s">
        <v>18380</v>
      </c>
      <c r="C2364" s="154" t="s">
        <v>27611</v>
      </c>
      <c r="D2364" s="154" t="s">
        <v>27614</v>
      </c>
      <c r="E2364" s="154" t="s">
        <v>14396</v>
      </c>
      <c r="F2364" s="154" t="s">
        <v>14397</v>
      </c>
      <c r="G2364" s="154" t="s">
        <v>21791</v>
      </c>
      <c r="H2364" s="154" t="s">
        <v>27612</v>
      </c>
      <c r="I2364" s="154" t="s">
        <v>27613</v>
      </c>
      <c r="J2364" s="154" t="s">
        <v>1453</v>
      </c>
      <c r="K2364" s="154" t="s">
        <v>27613</v>
      </c>
      <c r="M2364" s="154" t="s">
        <v>1453</v>
      </c>
      <c r="N2364" s="154" t="s">
        <v>15129</v>
      </c>
      <c r="O2364" s="154" t="s">
        <v>14794</v>
      </c>
      <c r="P2364" s="154" t="s">
        <v>14795</v>
      </c>
      <c r="Q2364" s="154" t="s">
        <v>27615</v>
      </c>
      <c r="R2364" s="154" t="s">
        <v>1453</v>
      </c>
      <c r="S2364" s="154" t="s">
        <v>1453</v>
      </c>
      <c r="T2364" s="154" t="s">
        <v>14797</v>
      </c>
      <c r="U2364" s="154">
        <v>6871063343</v>
      </c>
      <c r="V2364" s="154" t="s">
        <v>27616</v>
      </c>
      <c r="W2364" s="154" t="s">
        <v>1453</v>
      </c>
      <c r="X2364" s="154" t="s">
        <v>1453</v>
      </c>
      <c r="Y2364" s="154" t="s">
        <v>1453</v>
      </c>
      <c r="Z2364" s="154" t="s">
        <v>14745</v>
      </c>
      <c r="AA2364" s="154" t="s">
        <v>1453</v>
      </c>
      <c r="AB2364" s="154" t="s">
        <v>1453</v>
      </c>
      <c r="AC2364" s="154" t="s">
        <v>14746</v>
      </c>
      <c r="AD2364" s="154" t="s">
        <v>27617</v>
      </c>
      <c r="AE2364" s="154" t="s">
        <v>14747</v>
      </c>
      <c r="AF2364" s="154" t="s">
        <v>14748</v>
      </c>
    </row>
    <row r="2365" spans="1:32">
      <c r="A2365" s="154" t="s">
        <v>9067</v>
      </c>
      <c r="C2365" s="154" t="s">
        <v>27618</v>
      </c>
      <c r="D2365" s="154" t="s">
        <v>27619</v>
      </c>
      <c r="E2365" s="154" t="s">
        <v>14324</v>
      </c>
      <c r="F2365" s="154" t="s">
        <v>14401</v>
      </c>
      <c r="G2365" s="154">
        <v>0</v>
      </c>
      <c r="H2365" s="154" t="s">
        <v>9069</v>
      </c>
      <c r="I2365" s="154" t="s">
        <v>9070</v>
      </c>
      <c r="J2365" s="154">
        <v>0</v>
      </c>
      <c r="K2365" s="154" t="s">
        <v>9070</v>
      </c>
      <c r="M2365" s="154" t="s">
        <v>27620</v>
      </c>
      <c r="N2365" s="154" t="s">
        <v>14860</v>
      </c>
      <c r="O2365" s="154" t="s">
        <v>14804</v>
      </c>
      <c r="P2365" s="154" t="s">
        <v>14740</v>
      </c>
      <c r="Q2365" s="154">
        <v>0</v>
      </c>
      <c r="R2365" s="154">
        <v>0</v>
      </c>
      <c r="S2365" s="154">
        <v>0</v>
      </c>
      <c r="T2365" s="154" t="s">
        <v>14742</v>
      </c>
      <c r="U2365" s="154" t="s">
        <v>27621</v>
      </c>
      <c r="V2365" s="154" t="s">
        <v>9066</v>
      </c>
      <c r="W2365" s="154">
        <v>0</v>
      </c>
      <c r="X2365" s="154">
        <v>0</v>
      </c>
      <c r="Y2365" s="154">
        <v>0</v>
      </c>
      <c r="Z2365" s="154" t="s">
        <v>14745</v>
      </c>
      <c r="AA2365" s="154">
        <v>0</v>
      </c>
      <c r="AB2365" s="154">
        <v>0</v>
      </c>
      <c r="AC2365" s="154" t="s">
        <v>14746</v>
      </c>
      <c r="AE2365" s="154" t="s">
        <v>15226</v>
      </c>
      <c r="AF2365" s="154" t="s">
        <v>14748</v>
      </c>
    </row>
    <row r="2366" spans="1:32">
      <c r="A2366" s="154" t="s">
        <v>6097</v>
      </c>
      <c r="C2366" s="154" t="s">
        <v>27622</v>
      </c>
      <c r="D2366" s="154" t="s">
        <v>6098</v>
      </c>
      <c r="E2366" s="154" t="s">
        <v>14704</v>
      </c>
      <c r="F2366" s="154" t="s">
        <v>14467</v>
      </c>
      <c r="G2366" s="154" t="s">
        <v>27627</v>
      </c>
      <c r="H2366" s="154" t="s">
        <v>6099</v>
      </c>
      <c r="I2366" s="154" t="s">
        <v>6100</v>
      </c>
      <c r="J2366" s="154" t="s">
        <v>6101</v>
      </c>
      <c r="K2366" s="154" t="s">
        <v>6100</v>
      </c>
      <c r="N2366" s="154" t="s">
        <v>14812</v>
      </c>
      <c r="O2366" s="154" t="s">
        <v>14804</v>
      </c>
      <c r="P2366" s="154" t="s">
        <v>14740</v>
      </c>
      <c r="Q2366" s="154" t="s">
        <v>27623</v>
      </c>
      <c r="R2366" s="154" t="s">
        <v>1453</v>
      </c>
      <c r="S2366" s="154" t="s">
        <v>1453</v>
      </c>
      <c r="T2366" s="154" t="s">
        <v>14742</v>
      </c>
      <c r="U2366" s="154" t="s">
        <v>27624</v>
      </c>
      <c r="V2366" s="154" t="s">
        <v>6096</v>
      </c>
      <c r="Y2366" s="154">
        <v>20</v>
      </c>
      <c r="Z2366" s="154" t="s">
        <v>14745</v>
      </c>
      <c r="AB2366" s="154">
        <v>500</v>
      </c>
      <c r="AC2366" s="154" t="s">
        <v>14746</v>
      </c>
      <c r="AD2366" s="154" t="s">
        <v>27625</v>
      </c>
      <c r="AE2366" s="154" t="s">
        <v>14746</v>
      </c>
      <c r="AF2366" s="154" t="s">
        <v>27626</v>
      </c>
    </row>
    <row r="2367" spans="1:32">
      <c r="A2367" s="154" t="s">
        <v>13055</v>
      </c>
      <c r="C2367" s="154" t="s">
        <v>13054</v>
      </c>
      <c r="D2367" s="154" t="s">
        <v>13056</v>
      </c>
      <c r="E2367" s="154" t="s">
        <v>14324</v>
      </c>
      <c r="F2367" s="154" t="s">
        <v>14397</v>
      </c>
      <c r="H2367" s="154">
        <v>8111098465</v>
      </c>
      <c r="I2367" s="154" t="s">
        <v>13057</v>
      </c>
      <c r="J2367" s="154" t="s">
        <v>1453</v>
      </c>
      <c r="K2367" s="154" t="s">
        <v>13057</v>
      </c>
      <c r="M2367" s="154" t="s">
        <v>1453</v>
      </c>
      <c r="N2367" s="154" t="s">
        <v>14803</v>
      </c>
      <c r="O2367" s="154" t="s">
        <v>14804</v>
      </c>
      <c r="P2367" s="154" t="s">
        <v>14795</v>
      </c>
      <c r="Q2367" s="154" t="s">
        <v>13083</v>
      </c>
      <c r="R2367" s="154" t="s">
        <v>1453</v>
      </c>
      <c r="S2367" s="154" t="s">
        <v>1453</v>
      </c>
      <c r="T2367" s="154" t="s">
        <v>14806</v>
      </c>
      <c r="U2367" s="154">
        <v>1250014020242</v>
      </c>
      <c r="V2367" s="154" t="s">
        <v>27628</v>
      </c>
      <c r="W2367" s="154" t="s">
        <v>1453</v>
      </c>
      <c r="X2367" s="154" t="s">
        <v>1453</v>
      </c>
      <c r="Y2367" s="154" t="s">
        <v>1453</v>
      </c>
      <c r="Z2367" s="154" t="s">
        <v>14745</v>
      </c>
      <c r="AA2367" s="154" t="s">
        <v>1453</v>
      </c>
      <c r="AB2367" s="154" t="s">
        <v>1453</v>
      </c>
      <c r="AC2367" s="154" t="s">
        <v>14746</v>
      </c>
      <c r="AD2367" s="154">
        <v>945585529003000</v>
      </c>
      <c r="AE2367" s="154" t="s">
        <v>14755</v>
      </c>
      <c r="AF2367" s="154" t="s">
        <v>14748</v>
      </c>
    </row>
    <row r="2368" spans="1:32">
      <c r="A2368" s="154" t="s">
        <v>8008</v>
      </c>
      <c r="C2368" s="154" t="s">
        <v>16904</v>
      </c>
      <c r="D2368" s="154" t="s">
        <v>8009</v>
      </c>
      <c r="E2368" s="154" t="s">
        <v>14396</v>
      </c>
      <c r="F2368" s="154" t="s">
        <v>16094</v>
      </c>
      <c r="H2368" s="154" t="s">
        <v>8010</v>
      </c>
      <c r="N2368" s="154" t="s">
        <v>14860</v>
      </c>
      <c r="O2368" s="154" t="s">
        <v>14804</v>
      </c>
      <c r="P2368" s="154" t="s">
        <v>14740</v>
      </c>
      <c r="Q2368" s="154" t="s">
        <v>16905</v>
      </c>
      <c r="R2368" s="154">
        <v>0</v>
      </c>
      <c r="S2368" s="154">
        <v>0</v>
      </c>
      <c r="T2368" s="154" t="s">
        <v>16906</v>
      </c>
      <c r="U2368" s="154" t="s">
        <v>16907</v>
      </c>
      <c r="V2368" s="154" t="s">
        <v>8007</v>
      </c>
      <c r="Z2368" s="154" t="s">
        <v>14745</v>
      </c>
      <c r="AC2368" s="154" t="s">
        <v>14746</v>
      </c>
      <c r="AE2368" s="154" t="s">
        <v>15226</v>
      </c>
      <c r="AF2368" s="154" t="s">
        <v>14748</v>
      </c>
    </row>
    <row r="2369" spans="1:32">
      <c r="A2369" s="154" t="s">
        <v>10535</v>
      </c>
      <c r="C2369" s="154" t="s">
        <v>10534</v>
      </c>
      <c r="D2369" s="154" t="s">
        <v>10536</v>
      </c>
      <c r="E2369" s="154" t="s">
        <v>14276</v>
      </c>
      <c r="F2369" s="154" t="s">
        <v>15708</v>
      </c>
      <c r="G2369" s="154" t="s">
        <v>27631</v>
      </c>
      <c r="H2369" s="154" t="s">
        <v>10537</v>
      </c>
      <c r="N2369" s="154" t="s">
        <v>15249</v>
      </c>
      <c r="O2369" s="154" t="s">
        <v>14794</v>
      </c>
      <c r="P2369" s="154" t="s">
        <v>14740</v>
      </c>
      <c r="Q2369" s="154" t="s">
        <v>27629</v>
      </c>
      <c r="R2369" s="154">
        <v>0</v>
      </c>
      <c r="S2369" s="154">
        <v>0</v>
      </c>
      <c r="T2369" s="154" t="s">
        <v>14797</v>
      </c>
      <c r="U2369" s="154">
        <v>5470308488</v>
      </c>
      <c r="V2369" s="154" t="s">
        <v>27630</v>
      </c>
      <c r="Z2369" s="154" t="s">
        <v>14745</v>
      </c>
      <c r="AC2369" s="154" t="s">
        <v>14746</v>
      </c>
      <c r="AD2369" s="154">
        <v>23712607432000</v>
      </c>
      <c r="AE2369" s="154" t="s">
        <v>14755</v>
      </c>
      <c r="AF2369" s="154" t="s">
        <v>14748</v>
      </c>
    </row>
    <row r="2370" spans="1:32">
      <c r="A2370" s="154" t="s">
        <v>4823</v>
      </c>
      <c r="C2370" s="154" t="s">
        <v>27632</v>
      </c>
      <c r="D2370" s="154" t="s">
        <v>4824</v>
      </c>
      <c r="E2370" s="154" t="s">
        <v>14934</v>
      </c>
      <c r="F2370" s="154" t="s">
        <v>14467</v>
      </c>
      <c r="G2370" s="154" t="s">
        <v>14606</v>
      </c>
      <c r="H2370" s="154" t="s">
        <v>4825</v>
      </c>
      <c r="I2370" s="154" t="s">
        <v>4826</v>
      </c>
      <c r="J2370" s="154" t="s">
        <v>4827</v>
      </c>
      <c r="K2370" s="154" t="s">
        <v>4826</v>
      </c>
      <c r="N2370" s="154" t="s">
        <v>109</v>
      </c>
      <c r="P2370" s="154" t="s">
        <v>14740</v>
      </c>
      <c r="Q2370" s="154" t="s">
        <v>27633</v>
      </c>
      <c r="R2370" s="154" t="s">
        <v>16175</v>
      </c>
      <c r="S2370" s="154" t="s">
        <v>27634</v>
      </c>
      <c r="T2370" s="154" t="s">
        <v>27635</v>
      </c>
      <c r="U2370" s="154" t="s">
        <v>27636</v>
      </c>
      <c r="V2370" s="154" t="s">
        <v>4822</v>
      </c>
      <c r="Z2370" s="154" t="s">
        <v>14745</v>
      </c>
      <c r="AC2370" s="154" t="s">
        <v>14746</v>
      </c>
      <c r="AD2370" s="154">
        <v>17010612045000</v>
      </c>
      <c r="AE2370" s="154" t="s">
        <v>14746</v>
      </c>
      <c r="AF2370" s="154" t="s">
        <v>27637</v>
      </c>
    </row>
    <row r="2371" spans="1:32">
      <c r="A2371" s="154" t="s">
        <v>9862</v>
      </c>
      <c r="C2371" s="154" t="s">
        <v>27638</v>
      </c>
      <c r="D2371" s="154" t="s">
        <v>27641</v>
      </c>
      <c r="E2371" s="154" t="s">
        <v>16838</v>
      </c>
      <c r="F2371" s="154" t="s">
        <v>16888</v>
      </c>
      <c r="G2371" s="154" t="s">
        <v>27644</v>
      </c>
      <c r="H2371" s="154" t="s">
        <v>27639</v>
      </c>
      <c r="I2371" s="154" t="s">
        <v>27640</v>
      </c>
      <c r="J2371" s="154" t="s">
        <v>9866</v>
      </c>
      <c r="K2371" s="154" t="s">
        <v>27640</v>
      </c>
      <c r="M2371" s="154" t="s">
        <v>9863</v>
      </c>
      <c r="N2371" s="154" t="s">
        <v>14860</v>
      </c>
      <c r="O2371" s="154" t="s">
        <v>14804</v>
      </c>
      <c r="P2371" s="154" t="s">
        <v>14740</v>
      </c>
      <c r="Q2371" s="154">
        <v>0</v>
      </c>
      <c r="R2371" s="154">
        <v>0</v>
      </c>
      <c r="S2371" s="154">
        <v>0</v>
      </c>
      <c r="T2371" s="154" t="s">
        <v>27642</v>
      </c>
      <c r="U2371" s="154" t="s">
        <v>27643</v>
      </c>
      <c r="V2371" s="154" t="s">
        <v>9861</v>
      </c>
      <c r="W2371" s="154">
        <v>0</v>
      </c>
      <c r="X2371" s="154">
        <v>0</v>
      </c>
      <c r="Y2371" s="154">
        <v>0</v>
      </c>
      <c r="Z2371" s="154" t="s">
        <v>14745</v>
      </c>
      <c r="AA2371" s="154">
        <v>0</v>
      </c>
      <c r="AB2371" s="154">
        <v>0</v>
      </c>
      <c r="AC2371" s="154" t="s">
        <v>14746</v>
      </c>
      <c r="AE2371" s="154" t="s">
        <v>15226</v>
      </c>
      <c r="AF2371" s="154" t="s">
        <v>14748</v>
      </c>
    </row>
    <row r="2372" spans="1:32">
      <c r="A2372" s="154" t="s">
        <v>6960</v>
      </c>
      <c r="C2372" s="154" t="s">
        <v>27645</v>
      </c>
      <c r="D2372" s="154" t="s">
        <v>27646</v>
      </c>
      <c r="E2372" s="154" t="s">
        <v>14704</v>
      </c>
      <c r="F2372" s="154" t="s">
        <v>14467</v>
      </c>
      <c r="H2372" s="154" t="s">
        <v>6962</v>
      </c>
      <c r="N2372" s="154" t="s">
        <v>14803</v>
      </c>
      <c r="O2372" s="154" t="s">
        <v>14804</v>
      </c>
      <c r="P2372" s="154" t="s">
        <v>14740</v>
      </c>
      <c r="Q2372" s="154" t="s">
        <v>27647</v>
      </c>
      <c r="R2372" s="154">
        <v>0</v>
      </c>
      <c r="S2372" s="154">
        <v>0</v>
      </c>
      <c r="T2372" s="154" t="s">
        <v>14797</v>
      </c>
      <c r="U2372" s="154" t="s">
        <v>27648</v>
      </c>
      <c r="V2372" s="154" t="s">
        <v>27649</v>
      </c>
      <c r="Z2372" s="154" t="s">
        <v>14745</v>
      </c>
      <c r="AC2372" s="154" t="s">
        <v>14746</v>
      </c>
      <c r="AE2372" s="154" t="s">
        <v>15226</v>
      </c>
      <c r="AF2372" s="154" t="s">
        <v>14748</v>
      </c>
    </row>
    <row r="2373" spans="1:32">
      <c r="A2373" s="154" t="s">
        <v>18381</v>
      </c>
      <c r="C2373" s="154" t="s">
        <v>27650</v>
      </c>
      <c r="D2373" s="154" t="s">
        <v>27651</v>
      </c>
      <c r="E2373" s="154" t="s">
        <v>14704</v>
      </c>
      <c r="F2373" s="154" t="s">
        <v>14467</v>
      </c>
      <c r="G2373" s="154" t="s">
        <v>27655</v>
      </c>
      <c r="H2373" s="154">
        <v>8111886885</v>
      </c>
      <c r="I2373" s="154" t="s">
        <v>1453</v>
      </c>
      <c r="J2373" s="154" t="s">
        <v>1453</v>
      </c>
      <c r="K2373" s="154" t="s">
        <v>1453</v>
      </c>
      <c r="M2373" s="154" t="s">
        <v>1453</v>
      </c>
      <c r="N2373" s="154" t="s">
        <v>15455</v>
      </c>
      <c r="O2373" s="154" t="s">
        <v>14833</v>
      </c>
      <c r="P2373" s="154" t="s">
        <v>16488</v>
      </c>
      <c r="Q2373" s="154" t="s">
        <v>27652</v>
      </c>
      <c r="R2373" s="154" t="s">
        <v>1453</v>
      </c>
      <c r="S2373" s="154" t="s">
        <v>1453</v>
      </c>
      <c r="T2373" s="154" t="s">
        <v>14797</v>
      </c>
      <c r="U2373" s="154">
        <v>7020591697</v>
      </c>
      <c r="V2373" s="154" t="s">
        <v>27653</v>
      </c>
      <c r="W2373" s="154" t="s">
        <v>1453</v>
      </c>
      <c r="X2373" s="154" t="s">
        <v>1453</v>
      </c>
      <c r="Y2373" s="154" t="s">
        <v>1453</v>
      </c>
      <c r="Z2373" s="154" t="s">
        <v>14745</v>
      </c>
      <c r="AA2373" s="154" t="s">
        <v>1453</v>
      </c>
      <c r="AC2373" s="154" t="s">
        <v>14746</v>
      </c>
      <c r="AD2373" s="154" t="s">
        <v>27654</v>
      </c>
      <c r="AE2373" s="154" t="s">
        <v>14755</v>
      </c>
      <c r="AF2373" s="154" t="s">
        <v>14748</v>
      </c>
    </row>
    <row r="2374" spans="1:32">
      <c r="A2374" s="154" t="s">
        <v>18382</v>
      </c>
      <c r="C2374" s="154" t="s">
        <v>27656</v>
      </c>
      <c r="D2374" s="154" t="s">
        <v>27659</v>
      </c>
      <c r="E2374" s="154" t="s">
        <v>14276</v>
      </c>
      <c r="F2374" s="154" t="s">
        <v>15155</v>
      </c>
      <c r="G2374" s="154" t="s">
        <v>27663</v>
      </c>
      <c r="H2374" s="154" t="s">
        <v>27657</v>
      </c>
      <c r="I2374" s="154" t="s">
        <v>27658</v>
      </c>
      <c r="J2374" s="154" t="s">
        <v>1453</v>
      </c>
      <c r="K2374" s="154" t="s">
        <v>27658</v>
      </c>
      <c r="M2374" s="154" t="s">
        <v>1453</v>
      </c>
      <c r="N2374" s="154" t="s">
        <v>15711</v>
      </c>
      <c r="O2374" s="154" t="s">
        <v>14951</v>
      </c>
      <c r="P2374" s="154" t="s">
        <v>14795</v>
      </c>
      <c r="Q2374" s="154" t="s">
        <v>27660</v>
      </c>
      <c r="R2374" s="154" t="s">
        <v>1453</v>
      </c>
      <c r="S2374" s="154" t="s">
        <v>27660</v>
      </c>
      <c r="T2374" s="154" t="s">
        <v>14806</v>
      </c>
      <c r="U2374" s="154" t="s">
        <v>27661</v>
      </c>
      <c r="V2374" s="154" t="s">
        <v>27656</v>
      </c>
      <c r="W2374" s="154" t="s">
        <v>1453</v>
      </c>
      <c r="X2374" s="154" t="s">
        <v>1453</v>
      </c>
      <c r="Y2374" s="154" t="s">
        <v>1453</v>
      </c>
      <c r="Z2374" s="154" t="s">
        <v>14745</v>
      </c>
      <c r="AA2374" s="154" t="s">
        <v>1453</v>
      </c>
      <c r="AB2374" s="154" t="s">
        <v>1453</v>
      </c>
      <c r="AC2374" s="154" t="s">
        <v>14746</v>
      </c>
      <c r="AD2374" s="154" t="s">
        <v>27662</v>
      </c>
      <c r="AE2374" s="154" t="s">
        <v>14755</v>
      </c>
      <c r="AF2374" s="154" t="s">
        <v>14748</v>
      </c>
    </row>
    <row r="2375" spans="1:32">
      <c r="A2375" s="154" t="s">
        <v>6417</v>
      </c>
      <c r="C2375" s="154" t="s">
        <v>27664</v>
      </c>
      <c r="D2375" s="154" t="s">
        <v>27665</v>
      </c>
      <c r="E2375" s="154" t="s">
        <v>14934</v>
      </c>
      <c r="F2375" s="154" t="s">
        <v>16094</v>
      </c>
      <c r="H2375" s="154" t="s">
        <v>6419</v>
      </c>
      <c r="N2375" s="154" t="s">
        <v>15249</v>
      </c>
      <c r="O2375" s="154" t="s">
        <v>14794</v>
      </c>
      <c r="P2375" s="154" t="s">
        <v>14740</v>
      </c>
      <c r="Q2375" s="154" t="s">
        <v>27666</v>
      </c>
      <c r="R2375" s="154">
        <v>0</v>
      </c>
      <c r="S2375" s="154">
        <v>0</v>
      </c>
      <c r="T2375" s="154" t="s">
        <v>27667</v>
      </c>
      <c r="U2375" s="154">
        <v>50295582</v>
      </c>
      <c r="V2375" s="154" t="s">
        <v>6416</v>
      </c>
      <c r="Z2375" s="154" t="s">
        <v>14745</v>
      </c>
      <c r="AC2375" s="154" t="s">
        <v>14746</v>
      </c>
      <c r="AE2375" s="154" t="s">
        <v>15226</v>
      </c>
      <c r="AF2375" s="154" t="s">
        <v>14748</v>
      </c>
    </row>
    <row r="2376" spans="1:32">
      <c r="A2376" s="154" t="s">
        <v>18383</v>
      </c>
      <c r="C2376" s="154" t="s">
        <v>27668</v>
      </c>
      <c r="D2376" s="154" t="s">
        <v>27669</v>
      </c>
      <c r="E2376" s="154" t="s">
        <v>14327</v>
      </c>
      <c r="F2376" s="154" t="s">
        <v>14325</v>
      </c>
      <c r="G2376" s="154" t="s">
        <v>27670</v>
      </c>
      <c r="H2376" s="154" t="s">
        <v>1453</v>
      </c>
      <c r="I2376" s="154" t="s">
        <v>1453</v>
      </c>
      <c r="J2376" s="154" t="s">
        <v>1453</v>
      </c>
      <c r="K2376" s="154" t="s">
        <v>1453</v>
      </c>
      <c r="M2376" s="154" t="s">
        <v>1453</v>
      </c>
      <c r="N2376" s="154" t="s">
        <v>15821</v>
      </c>
      <c r="O2376" s="154" t="s">
        <v>15331</v>
      </c>
      <c r="P2376" s="154" t="s">
        <v>14795</v>
      </c>
      <c r="Q2376" s="154" t="s">
        <v>1453</v>
      </c>
      <c r="R2376" s="154" t="s">
        <v>1453</v>
      </c>
      <c r="S2376" s="154" t="s">
        <v>1453</v>
      </c>
      <c r="T2376" s="154" t="s">
        <v>1453</v>
      </c>
      <c r="U2376" s="154" t="s">
        <v>1453</v>
      </c>
      <c r="V2376" s="154" t="s">
        <v>1453</v>
      </c>
      <c r="W2376" s="154" t="s">
        <v>1453</v>
      </c>
      <c r="X2376" s="154" t="s">
        <v>1453</v>
      </c>
      <c r="Y2376" s="154" t="s">
        <v>1453</v>
      </c>
      <c r="Z2376" s="154" t="s">
        <v>14745</v>
      </c>
      <c r="AA2376" s="154" t="s">
        <v>1453</v>
      </c>
      <c r="AB2376" s="154" t="s">
        <v>1453</v>
      </c>
      <c r="AC2376" s="154" t="s">
        <v>14746</v>
      </c>
      <c r="AE2376" s="154" t="s">
        <v>14747</v>
      </c>
      <c r="AF2376" s="154" t="s">
        <v>14748</v>
      </c>
    </row>
    <row r="2377" spans="1:32">
      <c r="A2377" s="154" t="s">
        <v>7121</v>
      </c>
      <c r="C2377" s="154" t="s">
        <v>27671</v>
      </c>
      <c r="D2377" s="154" t="s">
        <v>27672</v>
      </c>
      <c r="E2377" s="154" t="s">
        <v>14466</v>
      </c>
      <c r="F2377" s="154" t="s">
        <v>14686</v>
      </c>
      <c r="H2377" s="154" t="s">
        <v>7123</v>
      </c>
      <c r="N2377" s="154" t="s">
        <v>27673</v>
      </c>
      <c r="O2377" s="154" t="s">
        <v>19035</v>
      </c>
      <c r="P2377" s="154" t="s">
        <v>14740</v>
      </c>
      <c r="Q2377" s="154" t="s">
        <v>27674</v>
      </c>
      <c r="R2377" s="154">
        <v>0</v>
      </c>
      <c r="S2377" s="154">
        <v>0</v>
      </c>
      <c r="T2377" s="154" t="s">
        <v>14907</v>
      </c>
      <c r="U2377" s="154">
        <v>8417031971</v>
      </c>
      <c r="V2377" s="154" t="s">
        <v>27674</v>
      </c>
      <c r="Z2377" s="154" t="s">
        <v>14745</v>
      </c>
      <c r="AC2377" s="154" t="s">
        <v>14746</v>
      </c>
      <c r="AE2377" s="154" t="s">
        <v>15226</v>
      </c>
      <c r="AF2377" s="154" t="s">
        <v>14748</v>
      </c>
    </row>
    <row r="2378" spans="1:32">
      <c r="A2378" s="154" t="s">
        <v>5927</v>
      </c>
      <c r="C2378" s="154" t="s">
        <v>27675</v>
      </c>
      <c r="D2378" s="154" t="s">
        <v>5928</v>
      </c>
      <c r="E2378" s="154" t="s">
        <v>14396</v>
      </c>
      <c r="F2378" s="154" t="s">
        <v>15378</v>
      </c>
      <c r="G2378" s="154" t="s">
        <v>27678</v>
      </c>
      <c r="H2378" s="154" t="s">
        <v>5929</v>
      </c>
      <c r="I2378" s="154" t="s">
        <v>5930</v>
      </c>
      <c r="J2378" s="154" t="s">
        <v>5931</v>
      </c>
      <c r="K2378" s="154" t="s">
        <v>5930</v>
      </c>
      <c r="N2378" s="154" t="s">
        <v>15434</v>
      </c>
      <c r="O2378" s="154" t="s">
        <v>14804</v>
      </c>
      <c r="P2378" s="154" t="s">
        <v>14740</v>
      </c>
      <c r="Q2378" s="154" t="s">
        <v>27676</v>
      </c>
      <c r="R2378" s="154" t="s">
        <v>1453</v>
      </c>
      <c r="S2378" s="154" t="s">
        <v>1453</v>
      </c>
      <c r="T2378" s="154" t="s">
        <v>14797</v>
      </c>
      <c r="U2378" s="154" t="s">
        <v>27677</v>
      </c>
      <c r="V2378" s="154" t="s">
        <v>5926</v>
      </c>
      <c r="W2378" s="154">
        <v>21</v>
      </c>
      <c r="X2378" s="154">
        <v>1991</v>
      </c>
      <c r="Z2378" s="154" t="s">
        <v>14745</v>
      </c>
      <c r="AC2378" s="154" t="s">
        <v>14746</v>
      </c>
      <c r="AE2378" s="154" t="s">
        <v>15226</v>
      </c>
      <c r="AF2378" s="154" t="s">
        <v>14748</v>
      </c>
    </row>
    <row r="2379" spans="1:32">
      <c r="A2379" s="154" t="s">
        <v>5285</v>
      </c>
      <c r="C2379" s="154" t="s">
        <v>27679</v>
      </c>
      <c r="D2379" s="154" t="s">
        <v>27683</v>
      </c>
      <c r="E2379" s="154" t="s">
        <v>14934</v>
      </c>
      <c r="F2379" s="154" t="s">
        <v>14935</v>
      </c>
      <c r="G2379" s="154" t="s">
        <v>27688</v>
      </c>
      <c r="H2379" s="154" t="s">
        <v>27680</v>
      </c>
      <c r="I2379" s="154" t="s">
        <v>27681</v>
      </c>
      <c r="J2379" s="154" t="s">
        <v>27682</v>
      </c>
      <c r="K2379" s="154" t="s">
        <v>27681</v>
      </c>
      <c r="N2379" s="154" t="s">
        <v>15129</v>
      </c>
      <c r="O2379" s="154" t="s">
        <v>14794</v>
      </c>
      <c r="P2379" s="154" t="s">
        <v>14740</v>
      </c>
      <c r="Q2379" s="154" t="s">
        <v>27684</v>
      </c>
      <c r="R2379" s="154" t="s">
        <v>27684</v>
      </c>
      <c r="S2379" s="154" t="s">
        <v>27685</v>
      </c>
      <c r="T2379" s="154" t="s">
        <v>27686</v>
      </c>
      <c r="U2379" s="154">
        <v>5780588111</v>
      </c>
      <c r="V2379" s="154" t="s">
        <v>27687</v>
      </c>
      <c r="W2379" s="154">
        <v>6</v>
      </c>
      <c r="X2379" s="154">
        <v>2003</v>
      </c>
      <c r="Y2379" s="154">
        <v>0</v>
      </c>
      <c r="Z2379" s="154" t="s">
        <v>14745</v>
      </c>
      <c r="AB2379" s="154">
        <v>100</v>
      </c>
      <c r="AC2379" s="154" t="s">
        <v>14746</v>
      </c>
      <c r="AE2379" s="154" t="s">
        <v>15226</v>
      </c>
      <c r="AF2379" s="154" t="s">
        <v>14748</v>
      </c>
    </row>
    <row r="2380" spans="1:32">
      <c r="A2380" s="154" t="s">
        <v>8684</v>
      </c>
      <c r="C2380" s="154" t="s">
        <v>27689</v>
      </c>
      <c r="D2380" s="154" t="s">
        <v>8685</v>
      </c>
      <c r="E2380" s="154" t="s">
        <v>14276</v>
      </c>
      <c r="F2380" s="154" t="s">
        <v>14405</v>
      </c>
      <c r="G2380" s="154">
        <v>0</v>
      </c>
      <c r="H2380" s="154" t="s">
        <v>8686</v>
      </c>
      <c r="I2380" s="154" t="s">
        <v>8687</v>
      </c>
      <c r="J2380" s="154" t="s">
        <v>8688</v>
      </c>
      <c r="K2380" s="154" t="s">
        <v>8687</v>
      </c>
      <c r="M2380" s="154" t="s">
        <v>27690</v>
      </c>
      <c r="N2380" s="154" t="s">
        <v>15434</v>
      </c>
      <c r="O2380" s="154" t="s">
        <v>14804</v>
      </c>
      <c r="P2380" s="154" t="s">
        <v>14740</v>
      </c>
      <c r="Q2380" s="154" t="s">
        <v>27691</v>
      </c>
      <c r="R2380" s="154">
        <v>0</v>
      </c>
      <c r="S2380" s="154">
        <v>0</v>
      </c>
      <c r="T2380" s="154" t="s">
        <v>14850</v>
      </c>
      <c r="U2380" s="154" t="s">
        <v>25919</v>
      </c>
      <c r="V2380" s="154" t="s">
        <v>27692</v>
      </c>
      <c r="W2380" s="154">
        <v>0</v>
      </c>
      <c r="X2380" s="154">
        <v>0</v>
      </c>
      <c r="Y2380" s="154">
        <v>0</v>
      </c>
      <c r="Z2380" s="154" t="s">
        <v>14745</v>
      </c>
      <c r="AA2380" s="154">
        <v>0</v>
      </c>
      <c r="AB2380" s="154">
        <v>0</v>
      </c>
      <c r="AC2380" s="154" t="s">
        <v>14746</v>
      </c>
      <c r="AE2380" s="154" t="s">
        <v>15226</v>
      </c>
      <c r="AF2380" s="154" t="s">
        <v>14748</v>
      </c>
    </row>
    <row r="2381" spans="1:32">
      <c r="A2381" s="154" t="s">
        <v>9592</v>
      </c>
      <c r="C2381" s="154" t="s">
        <v>27693</v>
      </c>
      <c r="D2381" s="154" t="s">
        <v>9593</v>
      </c>
      <c r="E2381" s="154" t="s">
        <v>14477</v>
      </c>
      <c r="F2381" s="154" t="s">
        <v>15349</v>
      </c>
      <c r="G2381" s="154" t="s">
        <v>27696</v>
      </c>
      <c r="H2381" s="154" t="s">
        <v>9594</v>
      </c>
      <c r="I2381" s="154" t="s">
        <v>9595</v>
      </c>
      <c r="J2381" s="154">
        <v>0</v>
      </c>
      <c r="K2381" s="154" t="s">
        <v>9595</v>
      </c>
      <c r="M2381" s="154" t="s">
        <v>27694</v>
      </c>
      <c r="N2381" s="154" t="s">
        <v>15434</v>
      </c>
      <c r="O2381" s="154" t="s">
        <v>14804</v>
      </c>
      <c r="P2381" s="154" t="s">
        <v>16488</v>
      </c>
      <c r="Q2381" s="154">
        <v>0</v>
      </c>
      <c r="R2381" s="154">
        <v>0</v>
      </c>
      <c r="S2381" s="154">
        <v>0</v>
      </c>
      <c r="T2381" s="154" t="s">
        <v>14862</v>
      </c>
      <c r="U2381" s="154" t="s">
        <v>27695</v>
      </c>
      <c r="V2381" s="154" t="s">
        <v>9591</v>
      </c>
      <c r="W2381" s="154">
        <v>0</v>
      </c>
      <c r="X2381" s="154">
        <v>0</v>
      </c>
      <c r="Y2381" s="154">
        <v>0</v>
      </c>
      <c r="Z2381" s="154" t="s">
        <v>14745</v>
      </c>
      <c r="AA2381" s="154">
        <v>0</v>
      </c>
      <c r="AB2381" s="154">
        <v>0</v>
      </c>
      <c r="AC2381" s="154" t="s">
        <v>14746</v>
      </c>
      <c r="AE2381" s="154" t="s">
        <v>15226</v>
      </c>
      <c r="AF2381" s="154" t="s">
        <v>14748</v>
      </c>
    </row>
    <row r="2382" spans="1:32">
      <c r="A2382" s="154" t="s">
        <v>18384</v>
      </c>
      <c r="C2382" s="154" t="s">
        <v>27697</v>
      </c>
      <c r="D2382" s="154" t="s">
        <v>27700</v>
      </c>
      <c r="E2382" s="154" t="s">
        <v>14396</v>
      </c>
      <c r="F2382" s="154" t="s">
        <v>14397</v>
      </c>
      <c r="G2382" s="154" t="s">
        <v>27707</v>
      </c>
      <c r="H2382" s="154" t="s">
        <v>27698</v>
      </c>
      <c r="I2382" s="154" t="s">
        <v>27699</v>
      </c>
      <c r="J2382" s="154" t="s">
        <v>1453</v>
      </c>
      <c r="K2382" s="154" t="s">
        <v>27699</v>
      </c>
      <c r="M2382" s="154" t="s">
        <v>27701</v>
      </c>
      <c r="N2382" s="154" t="s">
        <v>14803</v>
      </c>
      <c r="O2382" s="154" t="s">
        <v>14804</v>
      </c>
      <c r="P2382" s="154" t="s">
        <v>14795</v>
      </c>
      <c r="Q2382" s="154" t="s">
        <v>27702</v>
      </c>
      <c r="R2382" s="154" t="s">
        <v>1453</v>
      </c>
      <c r="S2382" s="154" t="s">
        <v>1453</v>
      </c>
      <c r="T2382" s="154" t="s">
        <v>27703</v>
      </c>
      <c r="U2382" s="154" t="s">
        <v>27704</v>
      </c>
      <c r="V2382" s="154" t="s">
        <v>27705</v>
      </c>
      <c r="W2382" s="154" t="s">
        <v>1453</v>
      </c>
      <c r="X2382" s="154" t="s">
        <v>1453</v>
      </c>
      <c r="Y2382" s="154" t="s">
        <v>1453</v>
      </c>
      <c r="Z2382" s="154" t="s">
        <v>14745</v>
      </c>
      <c r="AB2382" s="154" t="s">
        <v>1453</v>
      </c>
      <c r="AC2382" s="154" t="s">
        <v>14746</v>
      </c>
      <c r="AD2382" s="154" t="s">
        <v>27706</v>
      </c>
      <c r="AE2382" s="154" t="s">
        <v>14747</v>
      </c>
      <c r="AF2382" s="154" t="s">
        <v>14748</v>
      </c>
    </row>
    <row r="2383" spans="1:32">
      <c r="A2383" s="154" t="s">
        <v>5972</v>
      </c>
      <c r="C2383" s="154" t="s">
        <v>27708</v>
      </c>
      <c r="D2383" s="154" t="s">
        <v>5973</v>
      </c>
      <c r="E2383" s="154" t="s">
        <v>14276</v>
      </c>
      <c r="F2383" s="154" t="s">
        <v>15378</v>
      </c>
      <c r="G2383" s="154" t="s">
        <v>27714</v>
      </c>
      <c r="H2383" s="154" t="s">
        <v>5974</v>
      </c>
      <c r="I2383" s="154" t="s">
        <v>5975</v>
      </c>
      <c r="J2383" s="154" t="s">
        <v>5976</v>
      </c>
      <c r="K2383" s="154" t="s">
        <v>5975</v>
      </c>
      <c r="N2383" s="154" t="s">
        <v>15434</v>
      </c>
      <c r="O2383" s="154" t="s">
        <v>14804</v>
      </c>
      <c r="P2383" s="154" t="s">
        <v>14740</v>
      </c>
      <c r="Q2383" s="154" t="s">
        <v>27709</v>
      </c>
      <c r="R2383" s="154" t="s">
        <v>1453</v>
      </c>
      <c r="S2383" s="154" t="s">
        <v>27710</v>
      </c>
      <c r="T2383" s="154" t="s">
        <v>27711</v>
      </c>
      <c r="U2383" s="154" t="s">
        <v>27712</v>
      </c>
      <c r="V2383" s="154" t="s">
        <v>27713</v>
      </c>
      <c r="W2383" s="154">
        <v>36</v>
      </c>
      <c r="X2383" s="154">
        <v>1977</v>
      </c>
      <c r="Y2383" s="154">
        <v>0</v>
      </c>
      <c r="Z2383" s="154" t="s">
        <v>14745</v>
      </c>
      <c r="AB2383" s="154">
        <v>75</v>
      </c>
      <c r="AC2383" s="154" t="s">
        <v>14746</v>
      </c>
      <c r="AE2383" s="154" t="s">
        <v>15226</v>
      </c>
      <c r="AF2383" s="154" t="s">
        <v>14748</v>
      </c>
    </row>
    <row r="2384" spans="1:32">
      <c r="A2384" s="154" t="s">
        <v>6153</v>
      </c>
      <c r="C2384" s="154" t="s">
        <v>16908</v>
      </c>
      <c r="D2384" s="154" t="s">
        <v>16909</v>
      </c>
      <c r="E2384" s="154" t="s">
        <v>14704</v>
      </c>
      <c r="F2384" s="154" t="s">
        <v>16284</v>
      </c>
      <c r="G2384" s="154" t="s">
        <v>16910</v>
      </c>
      <c r="H2384" s="154" t="s">
        <v>16911</v>
      </c>
      <c r="I2384" s="154" t="s">
        <v>16912</v>
      </c>
      <c r="K2384" s="154" t="s">
        <v>16912</v>
      </c>
      <c r="N2384" s="154" t="s">
        <v>14848</v>
      </c>
      <c r="O2384" s="154" t="s">
        <v>14804</v>
      </c>
      <c r="P2384" s="154" t="s">
        <v>14740</v>
      </c>
      <c r="Q2384" s="154" t="s">
        <v>16913</v>
      </c>
      <c r="R2384" s="154" t="s">
        <v>1453</v>
      </c>
      <c r="S2384" s="154" t="s">
        <v>1453</v>
      </c>
      <c r="T2384" s="154" t="s">
        <v>16914</v>
      </c>
      <c r="U2384" s="154" t="s">
        <v>16915</v>
      </c>
      <c r="V2384" s="154" t="s">
        <v>6152</v>
      </c>
      <c r="Z2384" s="154" t="s">
        <v>14745</v>
      </c>
      <c r="AC2384" s="154" t="s">
        <v>14746</v>
      </c>
      <c r="AD2384" s="154" t="s">
        <v>16916</v>
      </c>
      <c r="AE2384" s="154" t="s">
        <v>14747</v>
      </c>
      <c r="AF2384" s="154" t="s">
        <v>14748</v>
      </c>
    </row>
    <row r="2385" spans="1:32">
      <c r="A2385" s="154" t="s">
        <v>6977</v>
      </c>
      <c r="C2385" s="154" t="s">
        <v>27715</v>
      </c>
      <c r="D2385" s="154" t="s">
        <v>6978</v>
      </c>
      <c r="E2385" s="154" t="s">
        <v>14324</v>
      </c>
      <c r="F2385" s="154" t="s">
        <v>14401</v>
      </c>
      <c r="H2385" s="154" t="s">
        <v>6979</v>
      </c>
      <c r="I2385" s="154" t="s">
        <v>6980</v>
      </c>
      <c r="J2385" s="154" t="s">
        <v>6981</v>
      </c>
      <c r="K2385" s="154" t="s">
        <v>6980</v>
      </c>
      <c r="N2385" s="154" t="s">
        <v>19260</v>
      </c>
      <c r="O2385" s="154" t="s">
        <v>16231</v>
      </c>
      <c r="P2385" s="154" t="s">
        <v>14740</v>
      </c>
      <c r="Q2385" s="154" t="s">
        <v>27716</v>
      </c>
      <c r="R2385" s="154">
        <v>0</v>
      </c>
      <c r="S2385" s="154">
        <v>0</v>
      </c>
      <c r="T2385" s="154" t="s">
        <v>14797</v>
      </c>
      <c r="U2385" s="154">
        <v>1911854266</v>
      </c>
      <c r="V2385" s="154" t="s">
        <v>6976</v>
      </c>
      <c r="Z2385" s="154" t="s">
        <v>14745</v>
      </c>
      <c r="AC2385" s="154" t="s">
        <v>14746</v>
      </c>
      <c r="AE2385" s="154" t="s">
        <v>15226</v>
      </c>
      <c r="AF2385" s="154" t="s">
        <v>14748</v>
      </c>
    </row>
    <row r="2386" spans="1:32">
      <c r="A2386" s="154" t="s">
        <v>18385</v>
      </c>
      <c r="C2386" s="154" t="s">
        <v>16670</v>
      </c>
      <c r="D2386" s="154" t="s">
        <v>16917</v>
      </c>
      <c r="E2386" s="154" t="s">
        <v>14324</v>
      </c>
      <c r="F2386" s="154" t="s">
        <v>16918</v>
      </c>
      <c r="G2386" s="154" t="s">
        <v>16919</v>
      </c>
      <c r="H2386" s="154" t="s">
        <v>16920</v>
      </c>
      <c r="I2386" s="154" t="s">
        <v>16921</v>
      </c>
      <c r="J2386" s="154" t="s">
        <v>1453</v>
      </c>
      <c r="K2386" s="154" t="s">
        <v>16921</v>
      </c>
      <c r="M2386" s="154" t="s">
        <v>16922</v>
      </c>
      <c r="N2386" s="154" t="s">
        <v>15129</v>
      </c>
      <c r="O2386" s="154" t="s">
        <v>14794</v>
      </c>
      <c r="P2386" s="154" t="s">
        <v>14795</v>
      </c>
      <c r="Q2386" s="154" t="s">
        <v>16923</v>
      </c>
      <c r="R2386" s="154" t="s">
        <v>1453</v>
      </c>
      <c r="S2386" s="154" t="s">
        <v>1453</v>
      </c>
      <c r="T2386" s="154" t="s">
        <v>16924</v>
      </c>
      <c r="U2386" s="154" t="s">
        <v>16669</v>
      </c>
      <c r="V2386" s="154" t="s">
        <v>16670</v>
      </c>
      <c r="W2386" s="154" t="s">
        <v>1453</v>
      </c>
      <c r="X2386" s="154" t="s">
        <v>1453</v>
      </c>
      <c r="Y2386" s="154" t="s">
        <v>1453</v>
      </c>
      <c r="Z2386" s="154" t="s">
        <v>14745</v>
      </c>
      <c r="AC2386" s="154" t="s">
        <v>14746</v>
      </c>
      <c r="AD2386" s="154" t="s">
        <v>16671</v>
      </c>
      <c r="AE2386" s="154" t="s">
        <v>14755</v>
      </c>
      <c r="AF2386" s="154" t="s">
        <v>14748</v>
      </c>
    </row>
    <row r="2387" spans="1:32">
      <c r="A2387" s="154" t="s">
        <v>18386</v>
      </c>
      <c r="C2387" s="154" t="s">
        <v>1147</v>
      </c>
      <c r="D2387" s="154" t="s">
        <v>1149</v>
      </c>
      <c r="E2387" s="154" t="s">
        <v>20319</v>
      </c>
      <c r="G2387" s="154" t="s">
        <v>14606</v>
      </c>
      <c r="H2387" s="154" t="s">
        <v>1150</v>
      </c>
      <c r="J2387" s="154" t="s">
        <v>1151</v>
      </c>
      <c r="M2387" s="154" t="s">
        <v>27717</v>
      </c>
      <c r="N2387" s="154" t="s">
        <v>15416</v>
      </c>
      <c r="P2387" s="154" t="s">
        <v>14740</v>
      </c>
      <c r="AC2387" s="154" t="s">
        <v>14746</v>
      </c>
    </row>
    <row r="2388" spans="1:32">
      <c r="A2388" s="154" t="s">
        <v>2366</v>
      </c>
      <c r="C2388" s="154" t="s">
        <v>1147</v>
      </c>
      <c r="D2388" s="154" t="s">
        <v>1149</v>
      </c>
      <c r="E2388" s="154" t="s">
        <v>20319</v>
      </c>
      <c r="G2388" s="154" t="s">
        <v>14606</v>
      </c>
      <c r="H2388" s="154" t="s">
        <v>1150</v>
      </c>
      <c r="J2388" s="154" t="s">
        <v>1151</v>
      </c>
      <c r="M2388" s="154" t="s">
        <v>27717</v>
      </c>
      <c r="N2388" s="154" t="s">
        <v>15416</v>
      </c>
      <c r="P2388" s="154" t="s">
        <v>14740</v>
      </c>
      <c r="AC2388" s="154" t="s">
        <v>14746</v>
      </c>
    </row>
    <row r="2389" spans="1:32">
      <c r="A2389" s="154" t="s">
        <v>9849</v>
      </c>
      <c r="C2389" s="154" t="s">
        <v>27718</v>
      </c>
      <c r="D2389" s="154" t="s">
        <v>27721</v>
      </c>
      <c r="E2389" s="154" t="s">
        <v>14466</v>
      </c>
      <c r="F2389" s="154" t="s">
        <v>14686</v>
      </c>
      <c r="G2389" s="154" t="s">
        <v>27724</v>
      </c>
      <c r="H2389" s="154" t="s">
        <v>27719</v>
      </c>
      <c r="I2389" s="154">
        <v>0</v>
      </c>
      <c r="J2389" s="154" t="s">
        <v>27720</v>
      </c>
      <c r="K2389" s="154">
        <v>0</v>
      </c>
      <c r="M2389" s="154" t="s">
        <v>9850</v>
      </c>
      <c r="N2389" s="154" t="s">
        <v>14910</v>
      </c>
      <c r="O2389" s="154" t="s">
        <v>14794</v>
      </c>
      <c r="P2389" s="154" t="s">
        <v>14740</v>
      </c>
      <c r="Q2389" s="154" t="s">
        <v>27722</v>
      </c>
      <c r="R2389" s="154">
        <v>0</v>
      </c>
      <c r="S2389" s="154">
        <v>0</v>
      </c>
      <c r="T2389" s="154" t="s">
        <v>14862</v>
      </c>
      <c r="U2389" s="154" t="s">
        <v>27723</v>
      </c>
      <c r="V2389" s="154" t="s">
        <v>9848</v>
      </c>
      <c r="W2389" s="154">
        <v>0</v>
      </c>
      <c r="X2389" s="154">
        <v>0</v>
      </c>
      <c r="Y2389" s="154">
        <v>0</v>
      </c>
      <c r="Z2389" s="154" t="s">
        <v>14745</v>
      </c>
      <c r="AA2389" s="154">
        <v>0</v>
      </c>
      <c r="AB2389" s="154">
        <v>0</v>
      </c>
      <c r="AC2389" s="154" t="s">
        <v>14746</v>
      </c>
      <c r="AE2389" s="154" t="s">
        <v>15226</v>
      </c>
      <c r="AF2389" s="154" t="s">
        <v>14748</v>
      </c>
    </row>
    <row r="2390" spans="1:32">
      <c r="A2390" s="154" t="s">
        <v>5264</v>
      </c>
      <c r="C2390" s="154" t="s">
        <v>27725</v>
      </c>
      <c r="D2390" s="154" t="s">
        <v>5265</v>
      </c>
      <c r="E2390" s="154" t="s">
        <v>15439</v>
      </c>
      <c r="F2390" s="154" t="s">
        <v>15378</v>
      </c>
      <c r="H2390" s="154" t="s">
        <v>5266</v>
      </c>
      <c r="J2390" s="154" t="s">
        <v>5267</v>
      </c>
      <c r="N2390" s="154" t="s">
        <v>15434</v>
      </c>
      <c r="O2390" s="154" t="s">
        <v>14804</v>
      </c>
      <c r="P2390" s="154" t="s">
        <v>14740</v>
      </c>
      <c r="Q2390" s="154" t="s">
        <v>27726</v>
      </c>
      <c r="R2390" s="154">
        <v>0</v>
      </c>
      <c r="S2390" s="154">
        <v>0</v>
      </c>
      <c r="T2390" s="154" t="s">
        <v>27727</v>
      </c>
      <c r="U2390" s="154" t="s">
        <v>27728</v>
      </c>
      <c r="V2390" s="154" t="s">
        <v>5263</v>
      </c>
      <c r="Z2390" s="154" t="s">
        <v>14745</v>
      </c>
      <c r="AC2390" s="154" t="s">
        <v>14746</v>
      </c>
      <c r="AE2390" s="154" t="s">
        <v>15226</v>
      </c>
      <c r="AF2390" s="154" t="s">
        <v>14748</v>
      </c>
    </row>
    <row r="2391" spans="1:32">
      <c r="A2391" s="154" t="s">
        <v>12421</v>
      </c>
      <c r="C2391" s="154" t="s">
        <v>12420</v>
      </c>
      <c r="D2391" s="154" t="s">
        <v>12422</v>
      </c>
      <c r="E2391" s="154" t="s">
        <v>14704</v>
      </c>
      <c r="F2391" s="154" t="s">
        <v>14467</v>
      </c>
      <c r="G2391" s="154" t="s">
        <v>27732</v>
      </c>
      <c r="H2391" s="154" t="s">
        <v>12423</v>
      </c>
      <c r="I2391" s="154" t="s">
        <v>12424</v>
      </c>
      <c r="J2391" s="154" t="s">
        <v>1453</v>
      </c>
      <c r="K2391" s="154" t="s">
        <v>12424</v>
      </c>
      <c r="M2391" s="154" t="s">
        <v>27729</v>
      </c>
      <c r="N2391" s="154" t="s">
        <v>14812</v>
      </c>
      <c r="O2391" s="154" t="s">
        <v>14804</v>
      </c>
      <c r="P2391" s="154" t="s">
        <v>14795</v>
      </c>
      <c r="Q2391" s="154" t="s">
        <v>27730</v>
      </c>
      <c r="R2391" s="154" t="s">
        <v>1453</v>
      </c>
      <c r="S2391" s="154" t="s">
        <v>1453</v>
      </c>
      <c r="T2391" s="154" t="s">
        <v>27731</v>
      </c>
      <c r="U2391" s="154" t="s">
        <v>1453</v>
      </c>
      <c r="V2391" s="154" t="s">
        <v>1453</v>
      </c>
      <c r="W2391" s="154" t="s">
        <v>1453</v>
      </c>
      <c r="X2391" s="154" t="s">
        <v>1453</v>
      </c>
      <c r="Y2391" s="154" t="s">
        <v>1453</v>
      </c>
      <c r="Z2391" s="154" t="s">
        <v>14745</v>
      </c>
      <c r="AA2391" s="154" t="s">
        <v>1453</v>
      </c>
      <c r="AB2391" s="154" t="s">
        <v>1453</v>
      </c>
      <c r="AC2391" s="154" t="s">
        <v>14746</v>
      </c>
      <c r="AE2391" s="154" t="s">
        <v>14747</v>
      </c>
      <c r="AF2391" s="154" t="s">
        <v>14748</v>
      </c>
    </row>
    <row r="2392" spans="1:32">
      <c r="A2392" s="154" t="s">
        <v>18387</v>
      </c>
      <c r="C2392" s="154" t="s">
        <v>27733</v>
      </c>
      <c r="D2392" s="154" t="s">
        <v>27735</v>
      </c>
      <c r="E2392" s="154" t="s">
        <v>14665</v>
      </c>
      <c r="F2392" s="154" t="s">
        <v>16443</v>
      </c>
      <c r="G2392" s="154" t="s">
        <v>27740</v>
      </c>
      <c r="H2392" s="154" t="s">
        <v>27734</v>
      </c>
      <c r="I2392" s="154" t="s">
        <v>1453</v>
      </c>
      <c r="J2392" s="154" t="s">
        <v>1453</v>
      </c>
      <c r="K2392" s="154" t="s">
        <v>1453</v>
      </c>
      <c r="M2392" s="154" t="s">
        <v>27736</v>
      </c>
      <c r="N2392" s="154" t="s">
        <v>15929</v>
      </c>
      <c r="O2392" s="154" t="s">
        <v>14794</v>
      </c>
      <c r="P2392" s="154" t="s">
        <v>14795</v>
      </c>
      <c r="Q2392" s="154" t="s">
        <v>27737</v>
      </c>
      <c r="R2392" s="154" t="s">
        <v>1453</v>
      </c>
      <c r="S2392" s="154" t="s">
        <v>1453</v>
      </c>
      <c r="T2392" s="154" t="s">
        <v>14797</v>
      </c>
      <c r="U2392" s="154">
        <v>8420953276</v>
      </c>
      <c r="V2392" s="154" t="s">
        <v>27738</v>
      </c>
      <c r="W2392" s="154" t="s">
        <v>1453</v>
      </c>
      <c r="X2392" s="154" t="s">
        <v>1453</v>
      </c>
      <c r="Y2392" s="154" t="s">
        <v>1453</v>
      </c>
      <c r="Z2392" s="154" t="s">
        <v>14745</v>
      </c>
      <c r="AA2392" s="154" t="s">
        <v>1453</v>
      </c>
      <c r="AB2392" s="154" t="s">
        <v>1453</v>
      </c>
      <c r="AC2392" s="154" t="s">
        <v>14746</v>
      </c>
      <c r="AD2392" s="154" t="s">
        <v>27739</v>
      </c>
      <c r="AE2392" s="154" t="s">
        <v>14747</v>
      </c>
      <c r="AF2392" s="154" t="s">
        <v>14748</v>
      </c>
    </row>
    <row r="2393" spans="1:32">
      <c r="A2393" s="154" t="s">
        <v>7760</v>
      </c>
      <c r="C2393" s="154" t="s">
        <v>27741</v>
      </c>
      <c r="D2393" s="154" t="s">
        <v>27742</v>
      </c>
      <c r="E2393" s="154" t="s">
        <v>15693</v>
      </c>
      <c r="F2393" s="154" t="s">
        <v>15378</v>
      </c>
      <c r="H2393" s="154" t="s">
        <v>7762</v>
      </c>
      <c r="N2393" s="154" t="s">
        <v>14848</v>
      </c>
      <c r="O2393" s="154" t="s">
        <v>14804</v>
      </c>
      <c r="P2393" s="154" t="s">
        <v>14740</v>
      </c>
      <c r="Q2393" s="154" t="s">
        <v>27743</v>
      </c>
      <c r="R2393" s="154">
        <v>0</v>
      </c>
      <c r="S2393" s="154">
        <v>0</v>
      </c>
      <c r="T2393" s="154" t="s">
        <v>14797</v>
      </c>
      <c r="U2393" s="154">
        <v>669876495</v>
      </c>
      <c r="V2393" s="154" t="s">
        <v>27744</v>
      </c>
      <c r="Z2393" s="154" t="s">
        <v>14745</v>
      </c>
      <c r="AC2393" s="154" t="s">
        <v>14746</v>
      </c>
      <c r="AE2393" s="154" t="s">
        <v>15226</v>
      </c>
      <c r="AF2393" s="154" t="s">
        <v>14748</v>
      </c>
    </row>
    <row r="2394" spans="1:32">
      <c r="A2394" s="154" t="s">
        <v>5077</v>
      </c>
      <c r="C2394" s="154" t="s">
        <v>27757</v>
      </c>
      <c r="D2394" s="154" t="s">
        <v>5078</v>
      </c>
      <c r="E2394" s="154" t="s">
        <v>16255</v>
      </c>
      <c r="F2394" s="154" t="s">
        <v>17153</v>
      </c>
      <c r="H2394" s="154" t="s">
        <v>27758</v>
      </c>
      <c r="I2394" s="154" t="s">
        <v>5080</v>
      </c>
      <c r="J2394" s="154" t="s">
        <v>5081</v>
      </c>
      <c r="K2394" s="154" t="s">
        <v>5080</v>
      </c>
      <c r="N2394" s="154" t="s">
        <v>109</v>
      </c>
      <c r="P2394" s="154" t="s">
        <v>14740</v>
      </c>
      <c r="Q2394" s="154" t="s">
        <v>14894</v>
      </c>
      <c r="R2394" s="154">
        <v>0</v>
      </c>
      <c r="S2394" s="154">
        <v>0</v>
      </c>
      <c r="T2394" s="154" t="s">
        <v>27759</v>
      </c>
      <c r="U2394" s="154" t="s">
        <v>27760</v>
      </c>
      <c r="V2394" s="154" t="s">
        <v>27761</v>
      </c>
      <c r="Z2394" s="154" t="s">
        <v>14745</v>
      </c>
      <c r="AC2394" s="154" t="s">
        <v>14746</v>
      </c>
      <c r="AD2394" s="154" t="s">
        <v>27762</v>
      </c>
      <c r="AE2394" s="154" t="s">
        <v>14746</v>
      </c>
      <c r="AF2394" s="154" t="s">
        <v>27763</v>
      </c>
    </row>
    <row r="2395" spans="1:32">
      <c r="A2395" s="154" t="s">
        <v>7195</v>
      </c>
      <c r="C2395" s="154" t="s">
        <v>27764</v>
      </c>
      <c r="D2395" s="154" t="s">
        <v>27765</v>
      </c>
      <c r="E2395" s="154" t="s">
        <v>14617</v>
      </c>
      <c r="F2395" s="154" t="s">
        <v>15336</v>
      </c>
      <c r="H2395" s="154" t="s">
        <v>7197</v>
      </c>
      <c r="I2395" s="154" t="s">
        <v>7198</v>
      </c>
      <c r="J2395" s="154" t="s">
        <v>7199</v>
      </c>
      <c r="K2395" s="154" t="s">
        <v>7198</v>
      </c>
      <c r="N2395" s="154" t="s">
        <v>14848</v>
      </c>
      <c r="O2395" s="154" t="s">
        <v>14804</v>
      </c>
      <c r="P2395" s="154" t="s">
        <v>14740</v>
      </c>
      <c r="Q2395" s="154" t="s">
        <v>27766</v>
      </c>
      <c r="R2395" s="154">
        <v>0</v>
      </c>
      <c r="S2395" s="154">
        <v>0</v>
      </c>
      <c r="T2395" s="154" t="s">
        <v>27767</v>
      </c>
      <c r="U2395" s="154">
        <v>23332121</v>
      </c>
      <c r="V2395" s="154" t="s">
        <v>7194</v>
      </c>
      <c r="Z2395" s="154" t="s">
        <v>14745</v>
      </c>
      <c r="AC2395" s="154" t="s">
        <v>14746</v>
      </c>
      <c r="AE2395" s="154" t="s">
        <v>15226</v>
      </c>
      <c r="AF2395" s="154" t="s">
        <v>14748</v>
      </c>
    </row>
    <row r="2396" spans="1:32">
      <c r="A2396" s="154" t="s">
        <v>9757</v>
      </c>
      <c r="C2396" s="154" t="s">
        <v>27768</v>
      </c>
      <c r="D2396" s="154" t="s">
        <v>9758</v>
      </c>
      <c r="E2396" s="154" t="s">
        <v>14466</v>
      </c>
      <c r="F2396" s="154" t="s">
        <v>14686</v>
      </c>
      <c r="G2396" s="154" t="s">
        <v>15319</v>
      </c>
      <c r="H2396" s="154" t="s">
        <v>27769</v>
      </c>
      <c r="I2396" s="154">
        <v>0</v>
      </c>
      <c r="J2396" s="154">
        <v>0</v>
      </c>
      <c r="K2396" s="154">
        <v>0</v>
      </c>
      <c r="M2396" s="154" t="s">
        <v>9758</v>
      </c>
      <c r="N2396" s="154" t="s">
        <v>15129</v>
      </c>
      <c r="O2396" s="154" t="s">
        <v>14794</v>
      </c>
      <c r="P2396" s="154" t="s">
        <v>14740</v>
      </c>
      <c r="Q2396" s="154" t="s">
        <v>27770</v>
      </c>
      <c r="R2396" s="154">
        <v>0</v>
      </c>
      <c r="S2396" s="154">
        <v>0</v>
      </c>
      <c r="T2396" s="154" t="s">
        <v>14862</v>
      </c>
      <c r="U2396" s="154" t="s">
        <v>27771</v>
      </c>
      <c r="V2396" s="154" t="s">
        <v>27772</v>
      </c>
      <c r="W2396" s="154">
        <v>0</v>
      </c>
      <c r="X2396" s="154">
        <v>0</v>
      </c>
      <c r="Y2396" s="154">
        <v>0</v>
      </c>
      <c r="Z2396" s="154" t="s">
        <v>14745</v>
      </c>
      <c r="AA2396" s="154">
        <v>0</v>
      </c>
      <c r="AB2396" s="154">
        <v>0</v>
      </c>
      <c r="AC2396" s="154" t="s">
        <v>14746</v>
      </c>
      <c r="AE2396" s="154" t="s">
        <v>15226</v>
      </c>
      <c r="AF2396" s="154" t="s">
        <v>14748</v>
      </c>
    </row>
    <row r="2397" spans="1:32">
      <c r="A2397" s="154" t="s">
        <v>18388</v>
      </c>
      <c r="C2397" s="154" t="s">
        <v>27773</v>
      </c>
      <c r="D2397" s="154" t="s">
        <v>27776</v>
      </c>
      <c r="E2397" s="154" t="s">
        <v>14276</v>
      </c>
      <c r="F2397" s="154" t="s">
        <v>14397</v>
      </c>
      <c r="G2397" s="154" t="s">
        <v>27781</v>
      </c>
      <c r="H2397" s="154" t="s">
        <v>27774</v>
      </c>
      <c r="I2397" s="154" t="s">
        <v>27775</v>
      </c>
      <c r="J2397" s="154" t="s">
        <v>1453</v>
      </c>
      <c r="K2397" s="154" t="s">
        <v>27775</v>
      </c>
      <c r="M2397" s="154" t="s">
        <v>1453</v>
      </c>
      <c r="N2397" s="154" t="s">
        <v>14812</v>
      </c>
      <c r="O2397" s="154" t="s">
        <v>14804</v>
      </c>
      <c r="P2397" s="154" t="s">
        <v>14795</v>
      </c>
      <c r="Q2397" s="154" t="s">
        <v>27777</v>
      </c>
      <c r="R2397" s="154" t="s">
        <v>1453</v>
      </c>
      <c r="S2397" s="154" t="s">
        <v>1453</v>
      </c>
      <c r="T2397" s="154" t="s">
        <v>14797</v>
      </c>
      <c r="U2397" s="154" t="s">
        <v>27778</v>
      </c>
      <c r="V2397" s="154" t="s">
        <v>27779</v>
      </c>
      <c r="W2397" s="154" t="s">
        <v>1453</v>
      </c>
      <c r="X2397" s="154" t="s">
        <v>1453</v>
      </c>
      <c r="Y2397" s="154" t="s">
        <v>1453</v>
      </c>
      <c r="Z2397" s="154" t="s">
        <v>14745</v>
      </c>
      <c r="AB2397" s="154" t="s">
        <v>1453</v>
      </c>
      <c r="AC2397" s="154" t="s">
        <v>14746</v>
      </c>
      <c r="AD2397" s="154" t="s">
        <v>27780</v>
      </c>
      <c r="AE2397" s="154" t="s">
        <v>14755</v>
      </c>
      <c r="AF2397" s="154" t="s">
        <v>14748</v>
      </c>
    </row>
    <row r="2398" spans="1:32">
      <c r="A2398" s="154" t="s">
        <v>7501</v>
      </c>
      <c r="C2398" s="154" t="s">
        <v>27782</v>
      </c>
      <c r="D2398" s="154" t="s">
        <v>7502</v>
      </c>
      <c r="E2398" s="154" t="s">
        <v>14466</v>
      </c>
      <c r="F2398" s="154" t="s">
        <v>16094</v>
      </c>
      <c r="H2398" s="154" t="s">
        <v>7503</v>
      </c>
      <c r="J2398" s="154" t="s">
        <v>7504</v>
      </c>
      <c r="N2398" s="154" t="s">
        <v>15434</v>
      </c>
      <c r="O2398" s="154" t="s">
        <v>14804</v>
      </c>
      <c r="P2398" s="154" t="s">
        <v>14740</v>
      </c>
      <c r="Q2398" s="154" t="s">
        <v>27783</v>
      </c>
      <c r="R2398" s="154">
        <v>0</v>
      </c>
      <c r="S2398" s="154">
        <v>0</v>
      </c>
      <c r="T2398" s="154" t="s">
        <v>27784</v>
      </c>
      <c r="U2398" s="154">
        <v>5055006013</v>
      </c>
      <c r="V2398" s="154" t="s">
        <v>27785</v>
      </c>
      <c r="Z2398" s="154" t="s">
        <v>14745</v>
      </c>
      <c r="AC2398" s="154" t="s">
        <v>15226</v>
      </c>
      <c r="AE2398" s="154" t="s">
        <v>15226</v>
      </c>
      <c r="AF2398" s="154" t="s">
        <v>14748</v>
      </c>
    </row>
    <row r="2399" spans="1:32">
      <c r="A2399" s="154" t="s">
        <v>18389</v>
      </c>
      <c r="C2399" s="154" t="s">
        <v>27786</v>
      </c>
      <c r="D2399" s="154" t="s">
        <v>27790</v>
      </c>
      <c r="E2399" s="154" t="s">
        <v>14324</v>
      </c>
      <c r="F2399" s="154" t="s">
        <v>14461</v>
      </c>
      <c r="G2399" s="154" t="s">
        <v>27795</v>
      </c>
      <c r="H2399" s="154" t="s">
        <v>27787</v>
      </c>
      <c r="I2399" s="154" t="s">
        <v>27788</v>
      </c>
      <c r="J2399" s="154" t="s">
        <v>27789</v>
      </c>
      <c r="K2399" s="154" t="s">
        <v>27788</v>
      </c>
      <c r="M2399" s="154" t="s">
        <v>27791</v>
      </c>
      <c r="N2399" s="154" t="s">
        <v>14832</v>
      </c>
      <c r="O2399" s="154" t="s">
        <v>14833</v>
      </c>
      <c r="P2399" s="154" t="s">
        <v>14795</v>
      </c>
      <c r="Q2399" s="154" t="s">
        <v>10382</v>
      </c>
      <c r="R2399" s="154" t="s">
        <v>1453</v>
      </c>
      <c r="S2399" s="154" t="s">
        <v>1453</v>
      </c>
      <c r="T2399" s="154" t="s">
        <v>16069</v>
      </c>
      <c r="U2399" s="154" t="s">
        <v>27792</v>
      </c>
      <c r="V2399" s="154" t="s">
        <v>27793</v>
      </c>
      <c r="W2399" s="154" t="s">
        <v>1453</v>
      </c>
      <c r="X2399" s="154" t="s">
        <v>1453</v>
      </c>
      <c r="Y2399" s="154" t="s">
        <v>1453</v>
      </c>
      <c r="Z2399" s="154" t="s">
        <v>14745</v>
      </c>
      <c r="AA2399" s="154" t="s">
        <v>1453</v>
      </c>
      <c r="AB2399" s="154" t="s">
        <v>1453</v>
      </c>
      <c r="AC2399" s="154" t="s">
        <v>14746</v>
      </c>
      <c r="AD2399" s="154" t="s">
        <v>27794</v>
      </c>
      <c r="AE2399" s="154" t="s">
        <v>14755</v>
      </c>
      <c r="AF2399" s="154" t="s">
        <v>14748</v>
      </c>
    </row>
    <row r="2400" spans="1:32">
      <c r="A2400" s="154" t="s">
        <v>5780</v>
      </c>
      <c r="C2400" s="154" t="s">
        <v>27796</v>
      </c>
      <c r="D2400" s="154" t="s">
        <v>5781</v>
      </c>
      <c r="E2400" s="154" t="s">
        <v>14276</v>
      </c>
      <c r="F2400" s="154" t="s">
        <v>15378</v>
      </c>
      <c r="G2400" s="154" t="s">
        <v>27800</v>
      </c>
      <c r="H2400" s="154" t="s">
        <v>27797</v>
      </c>
      <c r="J2400" s="154" t="s">
        <v>5783</v>
      </c>
      <c r="N2400" s="154" t="s">
        <v>14860</v>
      </c>
      <c r="O2400" s="154" t="s">
        <v>14804</v>
      </c>
      <c r="P2400" s="154" t="s">
        <v>14795</v>
      </c>
      <c r="Q2400" s="154" t="s">
        <v>27798</v>
      </c>
      <c r="R2400" s="154" t="s">
        <v>1453</v>
      </c>
      <c r="S2400" s="154" t="s">
        <v>1453</v>
      </c>
      <c r="T2400" s="154" t="s">
        <v>21582</v>
      </c>
      <c r="U2400" s="154" t="s">
        <v>27799</v>
      </c>
      <c r="V2400" s="154" t="s">
        <v>5779</v>
      </c>
      <c r="Z2400" s="154" t="s">
        <v>14745</v>
      </c>
      <c r="AC2400" s="154" t="s">
        <v>14746</v>
      </c>
      <c r="AE2400" s="154" t="s">
        <v>15226</v>
      </c>
      <c r="AF2400" s="154" t="s">
        <v>14748</v>
      </c>
    </row>
    <row r="2401" spans="1:32">
      <c r="A2401" s="154" t="s">
        <v>18390</v>
      </c>
      <c r="C2401" s="154" t="s">
        <v>27801</v>
      </c>
      <c r="D2401" s="154" t="s">
        <v>27805</v>
      </c>
      <c r="E2401" s="154" t="s">
        <v>14396</v>
      </c>
      <c r="F2401" s="154" t="s">
        <v>14461</v>
      </c>
      <c r="G2401" s="154" t="s">
        <v>27809</v>
      </c>
      <c r="H2401" s="154" t="s">
        <v>27802</v>
      </c>
      <c r="I2401" s="154" t="s">
        <v>27803</v>
      </c>
      <c r="J2401" s="154" t="s">
        <v>27804</v>
      </c>
      <c r="K2401" s="154" t="s">
        <v>27803</v>
      </c>
      <c r="M2401" s="154" t="s">
        <v>1453</v>
      </c>
      <c r="N2401" s="154" t="s">
        <v>14848</v>
      </c>
      <c r="O2401" s="154" t="s">
        <v>14804</v>
      </c>
      <c r="P2401" s="154" t="s">
        <v>14795</v>
      </c>
      <c r="Q2401" s="154" t="s">
        <v>27806</v>
      </c>
      <c r="R2401" s="154" t="s">
        <v>1453</v>
      </c>
      <c r="S2401" s="154" t="s">
        <v>1453</v>
      </c>
      <c r="T2401" s="154" t="s">
        <v>14797</v>
      </c>
      <c r="U2401" s="154">
        <v>5350177789</v>
      </c>
      <c r="V2401" s="154" t="s">
        <v>27807</v>
      </c>
      <c r="W2401" s="154" t="s">
        <v>1453</v>
      </c>
      <c r="X2401" s="154" t="s">
        <v>1453</v>
      </c>
      <c r="Y2401" s="154" t="s">
        <v>1453</v>
      </c>
      <c r="Z2401" s="154" t="s">
        <v>14745</v>
      </c>
      <c r="AA2401" s="154" t="s">
        <v>1453</v>
      </c>
      <c r="AB2401" s="154" t="s">
        <v>1453</v>
      </c>
      <c r="AC2401" s="154" t="s">
        <v>14746</v>
      </c>
      <c r="AD2401" s="154" t="s">
        <v>27808</v>
      </c>
      <c r="AE2401" s="154" t="s">
        <v>14755</v>
      </c>
      <c r="AF2401" s="154" t="s">
        <v>14748</v>
      </c>
    </row>
    <row r="2402" spans="1:32">
      <c r="A2402" s="154" t="s">
        <v>18391</v>
      </c>
      <c r="C2402" s="154" t="s">
        <v>27810</v>
      </c>
      <c r="D2402" s="154" t="s">
        <v>27813</v>
      </c>
      <c r="E2402" s="154" t="s">
        <v>17037</v>
      </c>
      <c r="F2402" s="154" t="s">
        <v>23691</v>
      </c>
      <c r="G2402" s="154" t="s">
        <v>27816</v>
      </c>
      <c r="H2402" s="154" t="s">
        <v>27811</v>
      </c>
      <c r="I2402" s="154" t="s">
        <v>27812</v>
      </c>
      <c r="J2402" s="154" t="s">
        <v>27811</v>
      </c>
      <c r="K2402" s="154" t="s">
        <v>27812</v>
      </c>
      <c r="M2402" s="154" t="s">
        <v>1453</v>
      </c>
      <c r="N2402" s="154" t="s">
        <v>15434</v>
      </c>
      <c r="O2402" s="154" t="s">
        <v>14804</v>
      </c>
      <c r="P2402" s="154" t="s">
        <v>14795</v>
      </c>
      <c r="Q2402" s="154" t="s">
        <v>27810</v>
      </c>
      <c r="R2402" s="154" t="s">
        <v>1453</v>
      </c>
      <c r="S2402" s="154" t="s">
        <v>1453</v>
      </c>
      <c r="T2402" s="154" t="s">
        <v>14797</v>
      </c>
      <c r="U2402" s="154" t="s">
        <v>27814</v>
      </c>
      <c r="V2402" s="154" t="s">
        <v>27815</v>
      </c>
      <c r="W2402" s="154" t="s">
        <v>1453</v>
      </c>
      <c r="X2402" s="154" t="s">
        <v>1453</v>
      </c>
      <c r="Y2402" s="154" t="s">
        <v>1453</v>
      </c>
      <c r="Z2402" s="154" t="s">
        <v>14745</v>
      </c>
      <c r="AB2402" s="154" t="s">
        <v>1453</v>
      </c>
      <c r="AC2402" s="154" t="s">
        <v>14746</v>
      </c>
      <c r="AE2402" s="154" t="s">
        <v>14747</v>
      </c>
      <c r="AF2402" s="154" t="s">
        <v>14748</v>
      </c>
    </row>
    <row r="2403" spans="1:32">
      <c r="A2403" s="154" t="s">
        <v>9022</v>
      </c>
      <c r="C2403" s="154" t="s">
        <v>27817</v>
      </c>
      <c r="D2403" s="154" t="s">
        <v>15790</v>
      </c>
      <c r="E2403" s="154" t="s">
        <v>14934</v>
      </c>
      <c r="F2403" s="154" t="s">
        <v>14401</v>
      </c>
      <c r="G2403" s="154">
        <v>0</v>
      </c>
      <c r="H2403" s="154">
        <v>0</v>
      </c>
      <c r="I2403" s="154" t="s">
        <v>9024</v>
      </c>
      <c r="J2403" s="154">
        <v>0</v>
      </c>
      <c r="K2403" s="154" t="s">
        <v>9024</v>
      </c>
      <c r="M2403" s="154" t="s">
        <v>15791</v>
      </c>
      <c r="N2403" s="154" t="s">
        <v>15792</v>
      </c>
      <c r="O2403" s="154" t="s">
        <v>15793</v>
      </c>
      <c r="P2403" s="154" t="s">
        <v>14740</v>
      </c>
      <c r="Q2403" s="154">
        <v>0</v>
      </c>
      <c r="R2403" s="154">
        <v>0</v>
      </c>
      <c r="S2403" s="154">
        <v>0</v>
      </c>
      <c r="T2403" s="154">
        <v>0</v>
      </c>
      <c r="U2403" s="154">
        <v>0</v>
      </c>
      <c r="V2403" s="154">
        <v>0</v>
      </c>
      <c r="W2403" s="154">
        <v>0</v>
      </c>
      <c r="X2403" s="154">
        <v>0</v>
      </c>
      <c r="Y2403" s="154">
        <v>0</v>
      </c>
      <c r="Z2403" s="154" t="s">
        <v>14745</v>
      </c>
      <c r="AA2403" s="154">
        <v>0</v>
      </c>
      <c r="AB2403" s="154">
        <v>0</v>
      </c>
      <c r="AC2403" s="154" t="s">
        <v>14746</v>
      </c>
      <c r="AE2403" s="154" t="s">
        <v>15226</v>
      </c>
      <c r="AF2403" s="154" t="s">
        <v>14748</v>
      </c>
    </row>
    <row r="2404" spans="1:32">
      <c r="A2404" s="154" t="s">
        <v>3768</v>
      </c>
      <c r="C2404" s="154" t="s">
        <v>27818</v>
      </c>
      <c r="D2404" s="154" t="s">
        <v>27820</v>
      </c>
      <c r="E2404" s="154" t="s">
        <v>14333</v>
      </c>
      <c r="G2404" s="154" t="s">
        <v>14606</v>
      </c>
      <c r="H2404" s="154" t="s">
        <v>3770</v>
      </c>
      <c r="I2404" s="154" t="s">
        <v>3771</v>
      </c>
      <c r="J2404" s="154" t="s">
        <v>3770</v>
      </c>
      <c r="K2404" s="154" t="s">
        <v>3771</v>
      </c>
      <c r="L2404" s="154" t="s">
        <v>27819</v>
      </c>
      <c r="N2404" s="154" t="s">
        <v>109</v>
      </c>
      <c r="P2404" s="154" t="s">
        <v>14740</v>
      </c>
      <c r="Q2404" s="154" t="s">
        <v>27821</v>
      </c>
      <c r="T2404" s="154" t="s">
        <v>27822</v>
      </c>
      <c r="U2404" s="154" t="s">
        <v>27823</v>
      </c>
      <c r="V2404" s="154" t="s">
        <v>3767</v>
      </c>
      <c r="W2404" s="154" t="s">
        <v>204</v>
      </c>
      <c r="X2404" s="154" t="s">
        <v>204</v>
      </c>
      <c r="Y2404" s="154" t="s">
        <v>204</v>
      </c>
      <c r="Z2404" s="154" t="s">
        <v>14745</v>
      </c>
      <c r="AA2404" s="154" t="s">
        <v>204</v>
      </c>
      <c r="AB2404" s="154" t="s">
        <v>204</v>
      </c>
      <c r="AC2404" s="154" t="s">
        <v>14746</v>
      </c>
    </row>
    <row r="2405" spans="1:32">
      <c r="A2405" s="154" t="s">
        <v>9806</v>
      </c>
      <c r="C2405" s="154" t="s">
        <v>27824</v>
      </c>
      <c r="D2405" s="154" t="s">
        <v>27827</v>
      </c>
      <c r="E2405" s="154" t="s">
        <v>14333</v>
      </c>
      <c r="F2405" s="154" t="s">
        <v>14325</v>
      </c>
      <c r="G2405" s="154" t="s">
        <v>27830</v>
      </c>
      <c r="H2405" s="154" t="s">
        <v>27825</v>
      </c>
      <c r="I2405" s="154" t="s">
        <v>27826</v>
      </c>
      <c r="J2405" s="154">
        <v>0</v>
      </c>
      <c r="K2405" s="154" t="s">
        <v>27826</v>
      </c>
      <c r="M2405" s="154" t="s">
        <v>27828</v>
      </c>
      <c r="N2405" s="154" t="s">
        <v>15455</v>
      </c>
      <c r="O2405" s="154" t="s">
        <v>14833</v>
      </c>
      <c r="P2405" s="154" t="s">
        <v>14740</v>
      </c>
      <c r="Q2405" s="154">
        <v>0</v>
      </c>
      <c r="R2405" s="154">
        <v>0</v>
      </c>
      <c r="S2405" s="154">
        <v>0</v>
      </c>
      <c r="T2405" s="154" t="s">
        <v>14862</v>
      </c>
      <c r="U2405" s="154" t="s">
        <v>27829</v>
      </c>
      <c r="V2405" s="154" t="s">
        <v>9805</v>
      </c>
      <c r="W2405" s="154">
        <v>0</v>
      </c>
      <c r="X2405" s="154">
        <v>0</v>
      </c>
      <c r="Y2405" s="154">
        <v>0</v>
      </c>
      <c r="Z2405" s="154" t="s">
        <v>14745</v>
      </c>
      <c r="AA2405" s="154">
        <v>0</v>
      </c>
      <c r="AB2405" s="154">
        <v>0</v>
      </c>
      <c r="AC2405" s="154" t="s">
        <v>14746</v>
      </c>
      <c r="AE2405" s="154" t="s">
        <v>15226</v>
      </c>
      <c r="AF2405" s="154" t="s">
        <v>14748</v>
      </c>
    </row>
    <row r="2406" spans="1:32">
      <c r="A2406" s="154" t="s">
        <v>7924</v>
      </c>
      <c r="C2406" s="154" t="s">
        <v>27831</v>
      </c>
      <c r="D2406" s="154" t="s">
        <v>7925</v>
      </c>
      <c r="E2406" s="154" t="s">
        <v>14477</v>
      </c>
      <c r="F2406" s="154" t="s">
        <v>14480</v>
      </c>
      <c r="H2406" s="154" t="s">
        <v>7926</v>
      </c>
      <c r="J2406" s="154" t="s">
        <v>7927</v>
      </c>
      <c r="N2406" s="154" t="s">
        <v>19260</v>
      </c>
      <c r="O2406" s="154" t="s">
        <v>16231</v>
      </c>
      <c r="P2406" s="154" t="s">
        <v>14740</v>
      </c>
      <c r="Q2406" s="154" t="s">
        <v>27832</v>
      </c>
      <c r="R2406" s="154">
        <v>0</v>
      </c>
      <c r="S2406" s="154">
        <v>0</v>
      </c>
      <c r="T2406" s="154" t="s">
        <v>27833</v>
      </c>
      <c r="U2406" s="154" t="s">
        <v>27834</v>
      </c>
      <c r="V2406" s="154" t="s">
        <v>7923</v>
      </c>
      <c r="Z2406" s="154" t="s">
        <v>14745</v>
      </c>
      <c r="AC2406" s="154" t="s">
        <v>14746</v>
      </c>
      <c r="AD2406" s="154" t="s">
        <v>27835</v>
      </c>
      <c r="AE2406" s="154" t="s">
        <v>14746</v>
      </c>
      <c r="AF2406" s="154" t="s">
        <v>16903</v>
      </c>
    </row>
    <row r="2407" spans="1:32">
      <c r="A2407" s="154" t="s">
        <v>18392</v>
      </c>
      <c r="C2407" s="154" t="s">
        <v>27836</v>
      </c>
      <c r="D2407" s="154" t="s">
        <v>27837</v>
      </c>
      <c r="E2407" s="154" t="s">
        <v>16283</v>
      </c>
      <c r="F2407" s="154" t="s">
        <v>16283</v>
      </c>
      <c r="H2407" s="154">
        <v>81267366091</v>
      </c>
      <c r="N2407" s="154" t="s">
        <v>15821</v>
      </c>
      <c r="O2407" s="154" t="s">
        <v>15331</v>
      </c>
      <c r="P2407" s="154" t="s">
        <v>14740</v>
      </c>
      <c r="Q2407" s="154" t="s">
        <v>1453</v>
      </c>
      <c r="R2407" s="154" t="s">
        <v>1453</v>
      </c>
      <c r="S2407" s="154" t="s">
        <v>1453</v>
      </c>
      <c r="T2407" s="154" t="s">
        <v>14797</v>
      </c>
      <c r="U2407" s="154">
        <v>8335263321</v>
      </c>
      <c r="V2407" s="154" t="s">
        <v>27838</v>
      </c>
      <c r="Z2407" s="154" t="s">
        <v>14745</v>
      </c>
      <c r="AC2407" s="154" t="s">
        <v>14746</v>
      </c>
      <c r="AE2407" s="154" t="s">
        <v>14747</v>
      </c>
      <c r="AF2407" s="154" t="s">
        <v>14748</v>
      </c>
    </row>
    <row r="2408" spans="1:32">
      <c r="A2408" s="154" t="s">
        <v>8269</v>
      </c>
      <c r="C2408" s="154" t="s">
        <v>27839</v>
      </c>
      <c r="D2408" s="154" t="s">
        <v>8270</v>
      </c>
      <c r="E2408" s="154" t="s">
        <v>14704</v>
      </c>
      <c r="F2408" s="154" t="s">
        <v>14467</v>
      </c>
      <c r="H2408" s="154">
        <v>85252348001</v>
      </c>
      <c r="N2408" s="154" t="s">
        <v>15771</v>
      </c>
      <c r="O2408" s="154" t="s">
        <v>14988</v>
      </c>
      <c r="P2408" s="154" t="s">
        <v>14740</v>
      </c>
      <c r="Q2408" s="154" t="s">
        <v>27840</v>
      </c>
      <c r="R2408" s="154">
        <v>0</v>
      </c>
      <c r="S2408" s="154">
        <v>0</v>
      </c>
      <c r="T2408" s="154" t="s">
        <v>14797</v>
      </c>
      <c r="U2408" s="154" t="s">
        <v>27841</v>
      </c>
      <c r="V2408" s="154" t="s">
        <v>16002</v>
      </c>
      <c r="Z2408" s="154" t="s">
        <v>14745</v>
      </c>
      <c r="AC2408" s="154" t="s">
        <v>14746</v>
      </c>
      <c r="AE2408" s="154" t="s">
        <v>15226</v>
      </c>
      <c r="AF2408" s="154" t="s">
        <v>14748</v>
      </c>
    </row>
    <row r="2409" spans="1:32">
      <c r="A2409" s="154" t="s">
        <v>6791</v>
      </c>
      <c r="C2409" s="154" t="s">
        <v>6790</v>
      </c>
      <c r="D2409" s="154" t="s">
        <v>6792</v>
      </c>
      <c r="E2409" s="154" t="s">
        <v>15439</v>
      </c>
      <c r="F2409" s="154" t="s">
        <v>15378</v>
      </c>
      <c r="H2409" s="154">
        <v>0</v>
      </c>
      <c r="N2409" s="154" t="s">
        <v>15434</v>
      </c>
      <c r="O2409" s="154" t="s">
        <v>14804</v>
      </c>
      <c r="P2409" s="154" t="s">
        <v>14740</v>
      </c>
      <c r="Q2409" s="154" t="s">
        <v>27842</v>
      </c>
      <c r="R2409" s="154">
        <v>0</v>
      </c>
      <c r="S2409" s="154">
        <v>0</v>
      </c>
      <c r="T2409" s="154" t="s">
        <v>14785</v>
      </c>
      <c r="U2409" s="154" t="s">
        <v>27843</v>
      </c>
      <c r="V2409" s="154" t="s">
        <v>27844</v>
      </c>
      <c r="Z2409" s="154" t="s">
        <v>14745</v>
      </c>
      <c r="AC2409" s="154" t="s">
        <v>14746</v>
      </c>
      <c r="AE2409" s="154" t="s">
        <v>15226</v>
      </c>
      <c r="AF2409" s="154" t="s">
        <v>14748</v>
      </c>
    </row>
    <row r="2410" spans="1:32">
      <c r="A2410" s="154" t="s">
        <v>18393</v>
      </c>
      <c r="C2410" s="154" t="s">
        <v>27845</v>
      </c>
      <c r="D2410" s="154" t="s">
        <v>27848</v>
      </c>
      <c r="E2410" s="154" t="s">
        <v>14324</v>
      </c>
      <c r="F2410" s="154" t="s">
        <v>14397</v>
      </c>
      <c r="G2410" s="154" t="s">
        <v>27851</v>
      </c>
      <c r="H2410" s="154" t="s">
        <v>27846</v>
      </c>
      <c r="I2410" s="154" t="s">
        <v>27847</v>
      </c>
      <c r="J2410" s="154" t="s">
        <v>1453</v>
      </c>
      <c r="K2410" s="154" t="s">
        <v>27847</v>
      </c>
      <c r="M2410" s="154" t="s">
        <v>1453</v>
      </c>
      <c r="N2410" s="154" t="s">
        <v>15942</v>
      </c>
      <c r="O2410" s="154" t="s">
        <v>14794</v>
      </c>
      <c r="P2410" s="154" t="s">
        <v>14795</v>
      </c>
      <c r="Q2410" s="154" t="s">
        <v>20997</v>
      </c>
      <c r="R2410" s="154" t="s">
        <v>1453</v>
      </c>
      <c r="S2410" s="154" t="s">
        <v>1453</v>
      </c>
      <c r="T2410" s="154" t="s">
        <v>14797</v>
      </c>
      <c r="U2410" s="154">
        <v>4777000755</v>
      </c>
      <c r="V2410" s="154" t="s">
        <v>27849</v>
      </c>
      <c r="W2410" s="154" t="s">
        <v>1453</v>
      </c>
      <c r="X2410" s="154" t="s">
        <v>1453</v>
      </c>
      <c r="Y2410" s="154" t="s">
        <v>1453</v>
      </c>
      <c r="Z2410" s="154" t="s">
        <v>14745</v>
      </c>
      <c r="AA2410" s="154" t="s">
        <v>1453</v>
      </c>
      <c r="AB2410" s="154" t="s">
        <v>1453</v>
      </c>
      <c r="AC2410" s="154" t="s">
        <v>14746</v>
      </c>
      <c r="AD2410" s="154" t="s">
        <v>27850</v>
      </c>
      <c r="AE2410" s="154" t="s">
        <v>14755</v>
      </c>
      <c r="AF2410" s="154" t="s">
        <v>14748</v>
      </c>
    </row>
    <row r="2411" spans="1:32">
      <c r="A2411" s="154" t="s">
        <v>18394</v>
      </c>
      <c r="C2411" s="154" t="s">
        <v>27852</v>
      </c>
      <c r="D2411" s="154" t="s">
        <v>27856</v>
      </c>
      <c r="E2411" s="154" t="s">
        <v>14704</v>
      </c>
      <c r="F2411" s="154" t="s">
        <v>14467</v>
      </c>
      <c r="G2411" s="154" t="s">
        <v>27860</v>
      </c>
      <c r="H2411" s="154" t="s">
        <v>27853</v>
      </c>
      <c r="I2411" s="154" t="s">
        <v>27854</v>
      </c>
      <c r="J2411" s="154" t="s">
        <v>27855</v>
      </c>
      <c r="K2411" s="154" t="s">
        <v>27854</v>
      </c>
      <c r="M2411" s="154" t="s">
        <v>1453</v>
      </c>
      <c r="N2411" s="154" t="s">
        <v>15519</v>
      </c>
      <c r="O2411" s="154" t="s">
        <v>14833</v>
      </c>
      <c r="P2411" s="154" t="s">
        <v>14795</v>
      </c>
      <c r="Q2411" s="154" t="s">
        <v>27857</v>
      </c>
      <c r="R2411" s="154" t="s">
        <v>1453</v>
      </c>
      <c r="S2411" s="154" t="s">
        <v>1453</v>
      </c>
      <c r="T2411" s="154" t="s">
        <v>14797</v>
      </c>
      <c r="U2411" s="154">
        <v>4974545464</v>
      </c>
      <c r="V2411" s="154" t="s">
        <v>27858</v>
      </c>
      <c r="W2411" s="154" t="s">
        <v>1453</v>
      </c>
      <c r="X2411" s="154" t="s">
        <v>1453</v>
      </c>
      <c r="Y2411" s="154" t="s">
        <v>1453</v>
      </c>
      <c r="Z2411" s="154" t="s">
        <v>14745</v>
      </c>
      <c r="AA2411" s="154" t="s">
        <v>1453</v>
      </c>
      <c r="AB2411" s="154" t="s">
        <v>1453</v>
      </c>
      <c r="AC2411" s="154" t="s">
        <v>14746</v>
      </c>
      <c r="AD2411" s="154" t="s">
        <v>27859</v>
      </c>
      <c r="AE2411" s="154" t="s">
        <v>14747</v>
      </c>
      <c r="AF2411" s="154" t="s">
        <v>14748</v>
      </c>
    </row>
    <row r="2412" spans="1:32">
      <c r="A2412" s="154" t="s">
        <v>7560</v>
      </c>
      <c r="C2412" s="154" t="s">
        <v>27861</v>
      </c>
      <c r="D2412" s="154" t="s">
        <v>7561</v>
      </c>
      <c r="E2412" s="154" t="s">
        <v>14934</v>
      </c>
      <c r="F2412" s="154" t="s">
        <v>16094</v>
      </c>
      <c r="H2412" s="154" t="s">
        <v>7562</v>
      </c>
      <c r="I2412" s="154" t="s">
        <v>7563</v>
      </c>
      <c r="K2412" s="154" t="s">
        <v>7563</v>
      </c>
      <c r="N2412" s="154" t="s">
        <v>14910</v>
      </c>
      <c r="O2412" s="154" t="s">
        <v>14794</v>
      </c>
      <c r="P2412" s="154" t="s">
        <v>14740</v>
      </c>
      <c r="Q2412" s="154" t="s">
        <v>27862</v>
      </c>
      <c r="R2412" s="154">
        <v>0</v>
      </c>
      <c r="S2412" s="154">
        <v>0</v>
      </c>
      <c r="T2412" s="154" t="s">
        <v>27863</v>
      </c>
      <c r="U2412" s="154">
        <v>1160004396</v>
      </c>
      <c r="V2412" s="154" t="s">
        <v>7559</v>
      </c>
      <c r="Z2412" s="154" t="s">
        <v>14745</v>
      </c>
      <c r="AC2412" s="154" t="s">
        <v>14746</v>
      </c>
      <c r="AD2412" s="154" t="s">
        <v>27864</v>
      </c>
      <c r="AE2412" s="154" t="s">
        <v>14746</v>
      </c>
      <c r="AF2412" s="154" t="s">
        <v>16903</v>
      </c>
    </row>
    <row r="2413" spans="1:32">
      <c r="A2413" s="154" t="s">
        <v>10182</v>
      </c>
      <c r="C2413" s="154" t="s">
        <v>27865</v>
      </c>
      <c r="D2413" s="154" t="s">
        <v>27867</v>
      </c>
      <c r="E2413" s="154" t="s">
        <v>16838</v>
      </c>
      <c r="F2413" s="154" t="s">
        <v>16888</v>
      </c>
      <c r="G2413" s="154" t="s">
        <v>27870</v>
      </c>
      <c r="H2413" s="154" t="s">
        <v>27866</v>
      </c>
      <c r="I2413" s="154">
        <v>0</v>
      </c>
      <c r="J2413" s="154">
        <v>0</v>
      </c>
      <c r="K2413" s="154">
        <v>0</v>
      </c>
      <c r="M2413" s="154" t="s">
        <v>27868</v>
      </c>
      <c r="N2413" s="154" t="s">
        <v>14910</v>
      </c>
      <c r="O2413" s="154" t="s">
        <v>14794</v>
      </c>
      <c r="P2413" s="154" t="s">
        <v>14740</v>
      </c>
      <c r="Q2413" s="154">
        <v>0</v>
      </c>
      <c r="R2413" s="154">
        <v>0</v>
      </c>
      <c r="S2413" s="154">
        <v>0</v>
      </c>
      <c r="T2413" s="154" t="s">
        <v>27869</v>
      </c>
      <c r="U2413" s="154">
        <v>0</v>
      </c>
      <c r="V2413" s="154">
        <v>1300013632529</v>
      </c>
      <c r="W2413" s="154">
        <v>0</v>
      </c>
      <c r="X2413" s="154">
        <v>0</v>
      </c>
      <c r="Y2413" s="154">
        <v>0</v>
      </c>
      <c r="Z2413" s="154" t="s">
        <v>14745</v>
      </c>
      <c r="AA2413" s="154">
        <v>0</v>
      </c>
      <c r="AB2413" s="154">
        <v>0</v>
      </c>
      <c r="AC2413" s="154" t="s">
        <v>14746</v>
      </c>
      <c r="AE2413" s="154" t="s">
        <v>14747</v>
      </c>
      <c r="AF2413" s="154" t="s">
        <v>14748</v>
      </c>
    </row>
    <row r="2414" spans="1:32">
      <c r="A2414" s="154" t="s">
        <v>5378</v>
      </c>
      <c r="C2414" s="154" t="s">
        <v>27871</v>
      </c>
      <c r="D2414" s="154" t="s">
        <v>5379</v>
      </c>
      <c r="E2414" s="154" t="s">
        <v>14689</v>
      </c>
      <c r="F2414" s="154" t="s">
        <v>14397</v>
      </c>
      <c r="G2414" s="154" t="s">
        <v>27876</v>
      </c>
      <c r="H2414" s="154" t="s">
        <v>5380</v>
      </c>
      <c r="I2414" s="154" t="s">
        <v>5381</v>
      </c>
      <c r="J2414" s="154" t="s">
        <v>5382</v>
      </c>
      <c r="K2414" s="154" t="s">
        <v>5381</v>
      </c>
      <c r="N2414" s="154" t="s">
        <v>15129</v>
      </c>
      <c r="O2414" s="154" t="s">
        <v>14794</v>
      </c>
      <c r="P2414" s="154" t="s">
        <v>14740</v>
      </c>
      <c r="Q2414" s="154" t="s">
        <v>27872</v>
      </c>
      <c r="R2414" s="154">
        <v>0</v>
      </c>
      <c r="S2414" s="154">
        <v>0</v>
      </c>
      <c r="T2414" s="154" t="s">
        <v>27873</v>
      </c>
      <c r="U2414" s="154">
        <v>7018364028</v>
      </c>
      <c r="V2414" s="154" t="s">
        <v>5377</v>
      </c>
      <c r="Z2414" s="154" t="s">
        <v>14745</v>
      </c>
      <c r="AC2414" s="154" t="s">
        <v>14746</v>
      </c>
      <c r="AD2414" s="154" t="s">
        <v>27874</v>
      </c>
      <c r="AE2414" s="154" t="s">
        <v>14746</v>
      </c>
      <c r="AF2414" s="154" t="s">
        <v>27875</v>
      </c>
    </row>
    <row r="2415" spans="1:32">
      <c r="A2415" s="154" t="s">
        <v>16925</v>
      </c>
      <c r="C2415" s="154" t="s">
        <v>16926</v>
      </c>
      <c r="D2415" s="154" t="s">
        <v>16927</v>
      </c>
      <c r="E2415" s="154" t="s">
        <v>14689</v>
      </c>
      <c r="F2415" s="154" t="s">
        <v>14461</v>
      </c>
      <c r="G2415" s="154" t="s">
        <v>16928</v>
      </c>
      <c r="H2415" s="154" t="s">
        <v>16929</v>
      </c>
      <c r="I2415" s="154" t="s">
        <v>16930</v>
      </c>
      <c r="J2415" s="154" t="s">
        <v>16931</v>
      </c>
      <c r="K2415" s="154" t="s">
        <v>16930</v>
      </c>
      <c r="M2415" s="154" t="s">
        <v>1453</v>
      </c>
      <c r="N2415" s="154" t="s">
        <v>15434</v>
      </c>
      <c r="O2415" s="154" t="s">
        <v>14804</v>
      </c>
      <c r="P2415" s="154" t="s">
        <v>14795</v>
      </c>
      <c r="Q2415" s="154" t="s">
        <v>16932</v>
      </c>
      <c r="R2415" s="154" t="s">
        <v>1453</v>
      </c>
      <c r="S2415" s="154" t="s">
        <v>1453</v>
      </c>
      <c r="T2415" s="154" t="s">
        <v>14806</v>
      </c>
      <c r="U2415" s="154" t="s">
        <v>16933</v>
      </c>
      <c r="V2415" s="154" t="s">
        <v>16934</v>
      </c>
      <c r="W2415" s="154" t="s">
        <v>1453</v>
      </c>
      <c r="X2415" s="154" t="s">
        <v>1453</v>
      </c>
      <c r="Y2415" s="154" t="s">
        <v>1453</v>
      </c>
      <c r="Z2415" s="154" t="s">
        <v>14745</v>
      </c>
      <c r="AA2415" s="154" t="s">
        <v>1453</v>
      </c>
      <c r="AB2415" s="154" t="s">
        <v>1453</v>
      </c>
      <c r="AC2415" s="154" t="s">
        <v>14746</v>
      </c>
      <c r="AD2415" s="154" t="s">
        <v>16935</v>
      </c>
      <c r="AE2415" s="154" t="s">
        <v>14747</v>
      </c>
      <c r="AF2415" s="154" t="s">
        <v>14748</v>
      </c>
    </row>
    <row r="2416" spans="1:32">
      <c r="A2416" s="154" t="s">
        <v>5343</v>
      </c>
      <c r="C2416" s="154" t="s">
        <v>27877</v>
      </c>
      <c r="D2416" s="154" t="s">
        <v>5344</v>
      </c>
      <c r="E2416" s="154" t="s">
        <v>14704</v>
      </c>
      <c r="F2416" s="154" t="s">
        <v>14467</v>
      </c>
      <c r="H2416" s="154" t="s">
        <v>5345</v>
      </c>
      <c r="I2416" s="154" t="s">
        <v>5346</v>
      </c>
      <c r="J2416" s="154" t="s">
        <v>5347</v>
      </c>
      <c r="K2416" s="154" t="s">
        <v>5346</v>
      </c>
      <c r="N2416" s="154" t="s">
        <v>15434</v>
      </c>
      <c r="O2416" s="154" t="s">
        <v>14804</v>
      </c>
      <c r="P2416" s="154" t="s">
        <v>14740</v>
      </c>
      <c r="Q2416" s="154" t="s">
        <v>27878</v>
      </c>
      <c r="R2416" s="154" t="s">
        <v>27879</v>
      </c>
      <c r="S2416" s="154" t="s">
        <v>27880</v>
      </c>
      <c r="T2416" s="154" t="s">
        <v>14742</v>
      </c>
      <c r="U2416" s="154" t="s">
        <v>27881</v>
      </c>
      <c r="V2416" s="154" t="s">
        <v>27882</v>
      </c>
      <c r="W2416" s="154">
        <v>22</v>
      </c>
      <c r="X2416" s="154">
        <v>1990</v>
      </c>
      <c r="Y2416" s="154">
        <v>0</v>
      </c>
      <c r="Z2416" s="154" t="s">
        <v>14745</v>
      </c>
      <c r="AC2416" s="154" t="s">
        <v>14746</v>
      </c>
      <c r="AD2416" s="154" t="s">
        <v>27883</v>
      </c>
      <c r="AE2416" s="154" t="s">
        <v>14746</v>
      </c>
      <c r="AF2416" s="154" t="s">
        <v>27884</v>
      </c>
    </row>
    <row r="2417" spans="1:32">
      <c r="A2417" s="154" t="s">
        <v>9016</v>
      </c>
      <c r="C2417" s="154" t="s">
        <v>27885</v>
      </c>
      <c r="D2417" s="154" t="s">
        <v>27887</v>
      </c>
      <c r="E2417" s="154" t="s">
        <v>14333</v>
      </c>
      <c r="F2417" s="154" t="s">
        <v>14325</v>
      </c>
      <c r="H2417" s="154" t="s">
        <v>27886</v>
      </c>
      <c r="I2417" s="154" t="s">
        <v>23169</v>
      </c>
      <c r="J2417" s="154" t="s">
        <v>9020</v>
      </c>
      <c r="K2417" s="154" t="s">
        <v>23169</v>
      </c>
      <c r="M2417" s="154" t="s">
        <v>9017</v>
      </c>
      <c r="N2417" s="154" t="s">
        <v>15711</v>
      </c>
      <c r="O2417" s="154" t="s">
        <v>14951</v>
      </c>
      <c r="P2417" s="154" t="s">
        <v>14740</v>
      </c>
      <c r="Q2417" s="154" t="s">
        <v>23172</v>
      </c>
      <c r="R2417" s="154">
        <v>0</v>
      </c>
      <c r="S2417" s="154">
        <v>0</v>
      </c>
      <c r="T2417" s="154" t="s">
        <v>16069</v>
      </c>
      <c r="U2417" s="154" t="s">
        <v>27888</v>
      </c>
      <c r="V2417" s="154" t="s">
        <v>27889</v>
      </c>
      <c r="W2417" s="154">
        <v>0</v>
      </c>
      <c r="X2417" s="154">
        <v>0</v>
      </c>
      <c r="Y2417" s="154">
        <v>0</v>
      </c>
      <c r="Z2417" s="154" t="s">
        <v>14745</v>
      </c>
      <c r="AA2417" s="154">
        <v>0</v>
      </c>
      <c r="AB2417" s="154">
        <v>0</v>
      </c>
      <c r="AC2417" s="154" t="s">
        <v>14746</v>
      </c>
      <c r="AE2417" s="154" t="s">
        <v>15226</v>
      </c>
      <c r="AF2417" s="154" t="s">
        <v>14748</v>
      </c>
    </row>
    <row r="2418" spans="1:32">
      <c r="A2418" s="154" t="s">
        <v>13145</v>
      </c>
      <c r="C2418" s="154" t="s">
        <v>13144</v>
      </c>
      <c r="D2418" s="154" t="s">
        <v>13146</v>
      </c>
      <c r="E2418" s="154" t="s">
        <v>14704</v>
      </c>
      <c r="F2418" s="154" t="s">
        <v>14467</v>
      </c>
      <c r="H2418" s="154" t="s">
        <v>13147</v>
      </c>
      <c r="I2418" s="154" t="s">
        <v>13148</v>
      </c>
      <c r="J2418" s="154" t="s">
        <v>1453</v>
      </c>
      <c r="K2418" s="154" t="s">
        <v>13148</v>
      </c>
      <c r="M2418" s="154" t="s">
        <v>1453</v>
      </c>
      <c r="N2418" s="154" t="s">
        <v>14860</v>
      </c>
      <c r="O2418" s="154" t="s">
        <v>14804</v>
      </c>
      <c r="P2418" s="154" t="s">
        <v>14795</v>
      </c>
      <c r="Q2418" s="154" t="s">
        <v>16936</v>
      </c>
      <c r="R2418" s="154" t="s">
        <v>1453</v>
      </c>
      <c r="S2418" s="154" t="s">
        <v>1453</v>
      </c>
      <c r="T2418" s="154" t="s">
        <v>14797</v>
      </c>
      <c r="U2418" s="154">
        <v>693221584</v>
      </c>
      <c r="V2418" s="154" t="s">
        <v>13144</v>
      </c>
      <c r="W2418" s="154" t="s">
        <v>1453</v>
      </c>
      <c r="X2418" s="154" t="s">
        <v>1453</v>
      </c>
      <c r="Y2418" s="154" t="s">
        <v>1453</v>
      </c>
      <c r="Z2418" s="154" t="s">
        <v>14745</v>
      </c>
      <c r="AA2418" s="154" t="s">
        <v>1453</v>
      </c>
      <c r="AB2418" s="154" t="s">
        <v>1453</v>
      </c>
      <c r="AC2418" s="154" t="s">
        <v>14746</v>
      </c>
      <c r="AE2418" s="154" t="s">
        <v>14747</v>
      </c>
      <c r="AF2418" s="154" t="s">
        <v>14748</v>
      </c>
    </row>
    <row r="2419" spans="1:32">
      <c r="A2419" s="154" t="s">
        <v>18395</v>
      </c>
      <c r="C2419" s="154" t="s">
        <v>27890</v>
      </c>
      <c r="D2419" s="154" t="s">
        <v>27892</v>
      </c>
      <c r="E2419" s="154" t="s">
        <v>14477</v>
      </c>
      <c r="F2419" s="154" t="s">
        <v>14405</v>
      </c>
      <c r="G2419" s="154" t="s">
        <v>27896</v>
      </c>
      <c r="H2419" s="154">
        <v>816526112</v>
      </c>
      <c r="I2419" s="154" t="s">
        <v>27891</v>
      </c>
      <c r="J2419" s="154" t="s">
        <v>1453</v>
      </c>
      <c r="K2419" s="154" t="s">
        <v>27891</v>
      </c>
      <c r="M2419" s="154" t="s">
        <v>1453</v>
      </c>
      <c r="N2419" s="154" t="s">
        <v>15711</v>
      </c>
      <c r="O2419" s="154" t="s">
        <v>14951</v>
      </c>
      <c r="P2419" s="154" t="s">
        <v>14795</v>
      </c>
      <c r="Q2419" s="154" t="s">
        <v>27893</v>
      </c>
      <c r="R2419" s="154" t="s">
        <v>1453</v>
      </c>
      <c r="S2419" s="154" t="s">
        <v>1453</v>
      </c>
      <c r="T2419" s="154" t="s">
        <v>14797</v>
      </c>
      <c r="U2419" s="154">
        <v>111687777</v>
      </c>
      <c r="V2419" s="154" t="s">
        <v>27894</v>
      </c>
      <c r="W2419" s="154" t="s">
        <v>1453</v>
      </c>
      <c r="X2419" s="154" t="s">
        <v>1453</v>
      </c>
      <c r="Y2419" s="154" t="s">
        <v>1453</v>
      </c>
      <c r="Z2419" s="154" t="s">
        <v>14745</v>
      </c>
      <c r="AA2419" s="154" t="s">
        <v>1453</v>
      </c>
      <c r="AB2419" s="154" t="s">
        <v>1453</v>
      </c>
      <c r="AC2419" s="154" t="s">
        <v>14746</v>
      </c>
      <c r="AD2419" s="154" t="s">
        <v>27895</v>
      </c>
      <c r="AE2419" s="154" t="s">
        <v>14755</v>
      </c>
      <c r="AF2419" s="154" t="s">
        <v>14748</v>
      </c>
    </row>
    <row r="2420" spans="1:32">
      <c r="A2420" s="154" t="s">
        <v>10090</v>
      </c>
      <c r="C2420" s="154" t="s">
        <v>27897</v>
      </c>
      <c r="D2420" s="154" t="s">
        <v>10091</v>
      </c>
      <c r="E2420" s="154" t="s">
        <v>14333</v>
      </c>
      <c r="F2420" s="154" t="s">
        <v>14325</v>
      </c>
      <c r="G2420" s="154" t="s">
        <v>27902</v>
      </c>
      <c r="H2420" s="154" t="s">
        <v>27898</v>
      </c>
      <c r="I2420" s="154">
        <v>0</v>
      </c>
      <c r="J2420" s="154">
        <v>0</v>
      </c>
      <c r="K2420" s="154">
        <v>0</v>
      </c>
      <c r="M2420" s="154" t="s">
        <v>27899</v>
      </c>
      <c r="N2420" s="154" t="s">
        <v>14860</v>
      </c>
      <c r="O2420" s="154" t="s">
        <v>14804</v>
      </c>
      <c r="P2420" s="154" t="s">
        <v>14740</v>
      </c>
      <c r="Q2420" s="154">
        <v>0</v>
      </c>
      <c r="R2420" s="154">
        <v>0</v>
      </c>
      <c r="S2420" s="154">
        <v>0</v>
      </c>
      <c r="T2420" s="154" t="s">
        <v>19974</v>
      </c>
      <c r="U2420" s="154" t="s">
        <v>27900</v>
      </c>
      <c r="V2420" s="154" t="s">
        <v>27901</v>
      </c>
      <c r="W2420" s="154">
        <v>0</v>
      </c>
      <c r="X2420" s="154">
        <v>0</v>
      </c>
      <c r="Y2420" s="154">
        <v>0</v>
      </c>
      <c r="Z2420" s="154" t="s">
        <v>14745</v>
      </c>
      <c r="AA2420" s="154">
        <v>0</v>
      </c>
      <c r="AB2420" s="154">
        <v>0</v>
      </c>
      <c r="AC2420" s="154" t="s">
        <v>14746</v>
      </c>
      <c r="AE2420" s="154" t="s">
        <v>15226</v>
      </c>
      <c r="AF2420" s="154" t="s">
        <v>14748</v>
      </c>
    </row>
    <row r="2421" spans="1:32">
      <c r="A2421" s="154" t="s">
        <v>5933</v>
      </c>
      <c r="C2421" s="154" t="s">
        <v>27903</v>
      </c>
      <c r="D2421" s="154" t="s">
        <v>5934</v>
      </c>
      <c r="E2421" s="154" t="s">
        <v>14477</v>
      </c>
      <c r="F2421" s="154" t="s">
        <v>14405</v>
      </c>
      <c r="H2421" s="154" t="s">
        <v>5935</v>
      </c>
      <c r="I2421" s="154" t="s">
        <v>5936</v>
      </c>
      <c r="J2421" s="154" t="s">
        <v>5937</v>
      </c>
      <c r="K2421" s="154" t="s">
        <v>5936</v>
      </c>
      <c r="N2421" s="154" t="s">
        <v>14812</v>
      </c>
      <c r="O2421" s="154" t="s">
        <v>14804</v>
      </c>
      <c r="P2421" s="154" t="s">
        <v>14740</v>
      </c>
      <c r="Q2421" s="154" t="s">
        <v>27904</v>
      </c>
      <c r="R2421" s="154">
        <v>0</v>
      </c>
      <c r="S2421" s="154">
        <v>0</v>
      </c>
      <c r="T2421" s="154" t="s">
        <v>27905</v>
      </c>
      <c r="U2421" s="154" t="s">
        <v>27906</v>
      </c>
      <c r="V2421" s="154" t="s">
        <v>5932</v>
      </c>
      <c r="Z2421" s="154" t="s">
        <v>14745</v>
      </c>
      <c r="AC2421" s="154" t="s">
        <v>14746</v>
      </c>
      <c r="AD2421" s="154" t="s">
        <v>27907</v>
      </c>
      <c r="AE2421" s="154" t="s">
        <v>14746</v>
      </c>
      <c r="AF2421" s="154" t="s">
        <v>27908</v>
      </c>
    </row>
    <row r="2422" spans="1:32">
      <c r="A2422" s="154" t="s">
        <v>10725</v>
      </c>
      <c r="C2422" s="154" t="s">
        <v>10724</v>
      </c>
      <c r="D2422" s="154" t="s">
        <v>10726</v>
      </c>
      <c r="E2422" s="154" t="s">
        <v>14276</v>
      </c>
      <c r="F2422" s="154" t="s">
        <v>14401</v>
      </c>
      <c r="G2422" s="154" t="s">
        <v>27910</v>
      </c>
      <c r="H2422" s="154" t="s">
        <v>10727</v>
      </c>
      <c r="N2422" s="154" t="s">
        <v>14860</v>
      </c>
      <c r="O2422" s="154" t="s">
        <v>14804</v>
      </c>
      <c r="P2422" s="154" t="s">
        <v>14740</v>
      </c>
      <c r="Q2422" s="154" t="s">
        <v>21813</v>
      </c>
      <c r="R2422" s="154">
        <v>0</v>
      </c>
      <c r="S2422" s="154">
        <v>0</v>
      </c>
      <c r="T2422" s="154" t="s">
        <v>14797</v>
      </c>
      <c r="U2422" s="154">
        <v>6450996899</v>
      </c>
      <c r="V2422" s="154" t="s">
        <v>27909</v>
      </c>
      <c r="Z2422" s="154" t="s">
        <v>14745</v>
      </c>
      <c r="AC2422" s="154" t="s">
        <v>14746</v>
      </c>
      <c r="AE2422" s="154" t="s">
        <v>14747</v>
      </c>
      <c r="AF2422" s="154" t="s">
        <v>14748</v>
      </c>
    </row>
    <row r="2423" spans="1:32">
      <c r="A2423" s="154" t="s">
        <v>18396</v>
      </c>
      <c r="C2423" s="154" t="s">
        <v>27911</v>
      </c>
      <c r="D2423" s="154" t="s">
        <v>27914</v>
      </c>
      <c r="E2423" s="154" t="s">
        <v>20560</v>
      </c>
      <c r="F2423" s="154" t="s">
        <v>27916</v>
      </c>
      <c r="G2423" s="154" t="s">
        <v>27917</v>
      </c>
      <c r="H2423" s="154" t="s">
        <v>27912</v>
      </c>
      <c r="I2423" s="154" t="s">
        <v>1453</v>
      </c>
      <c r="J2423" s="154" t="s">
        <v>27913</v>
      </c>
      <c r="K2423" s="154" t="s">
        <v>1453</v>
      </c>
      <c r="M2423" s="154" t="s">
        <v>1453</v>
      </c>
      <c r="N2423" s="154" t="s">
        <v>14812</v>
      </c>
      <c r="O2423" s="154" t="s">
        <v>14804</v>
      </c>
      <c r="P2423" s="154" t="s">
        <v>14795</v>
      </c>
      <c r="Q2423" s="154" t="s">
        <v>1453</v>
      </c>
      <c r="R2423" s="154" t="s">
        <v>1453</v>
      </c>
      <c r="S2423" s="154" t="s">
        <v>1453</v>
      </c>
      <c r="T2423" s="154" t="s">
        <v>16013</v>
      </c>
      <c r="U2423" s="154">
        <v>800095817400</v>
      </c>
      <c r="V2423" s="154" t="s">
        <v>27915</v>
      </c>
      <c r="W2423" s="154" t="s">
        <v>1453</v>
      </c>
      <c r="X2423" s="154" t="s">
        <v>1453</v>
      </c>
      <c r="Y2423" s="154" t="s">
        <v>1453</v>
      </c>
      <c r="Z2423" s="154" t="s">
        <v>14745</v>
      </c>
      <c r="AA2423" s="154" t="s">
        <v>1453</v>
      </c>
      <c r="AB2423" s="154" t="s">
        <v>1453</v>
      </c>
      <c r="AC2423" s="154" t="s">
        <v>14746</v>
      </c>
      <c r="AD2423" s="154">
        <v>18142448043000</v>
      </c>
      <c r="AE2423" s="154" t="s">
        <v>14755</v>
      </c>
      <c r="AF2423" s="154" t="s">
        <v>14748</v>
      </c>
    </row>
    <row r="2424" spans="1:32">
      <c r="A2424" s="154" t="s">
        <v>13375</v>
      </c>
      <c r="C2424" s="154" t="s">
        <v>27918</v>
      </c>
      <c r="D2424" s="154" t="s">
        <v>13376</v>
      </c>
      <c r="E2424" s="154" t="s">
        <v>14324</v>
      </c>
      <c r="F2424" s="154" t="s">
        <v>16360</v>
      </c>
      <c r="G2424" s="154" t="s">
        <v>27922</v>
      </c>
      <c r="H2424" s="154" t="s">
        <v>13377</v>
      </c>
      <c r="I2424" s="154" t="s">
        <v>13378</v>
      </c>
      <c r="J2424" s="154" t="s">
        <v>13379</v>
      </c>
      <c r="K2424" s="154" t="s">
        <v>13378</v>
      </c>
      <c r="M2424" s="154" t="s">
        <v>1453</v>
      </c>
      <c r="N2424" s="154" t="s">
        <v>14860</v>
      </c>
      <c r="O2424" s="154" t="s">
        <v>14804</v>
      </c>
      <c r="P2424" s="154" t="s">
        <v>14795</v>
      </c>
      <c r="Q2424" s="154" t="s">
        <v>27919</v>
      </c>
      <c r="R2424" s="154" t="s">
        <v>1453</v>
      </c>
      <c r="S2424" s="154" t="s">
        <v>1453</v>
      </c>
      <c r="T2424" s="154" t="s">
        <v>14797</v>
      </c>
      <c r="U2424" s="154">
        <v>7010631631</v>
      </c>
      <c r="V2424" s="154" t="s">
        <v>27920</v>
      </c>
      <c r="W2424" s="154" t="s">
        <v>1453</v>
      </c>
      <c r="X2424" s="154" t="s">
        <v>1453</v>
      </c>
      <c r="Y2424" s="154" t="s">
        <v>1453</v>
      </c>
      <c r="Z2424" s="154" t="s">
        <v>14745</v>
      </c>
      <c r="AA2424" s="154" t="s">
        <v>1453</v>
      </c>
      <c r="AB2424" s="154" t="s">
        <v>1453</v>
      </c>
      <c r="AC2424" s="154" t="s">
        <v>14746</v>
      </c>
      <c r="AD2424" s="154" t="s">
        <v>27921</v>
      </c>
      <c r="AE2424" s="154" t="s">
        <v>14755</v>
      </c>
      <c r="AF2424" s="154" t="s">
        <v>14748</v>
      </c>
    </row>
    <row r="2425" spans="1:32">
      <c r="A2425" s="154" t="s">
        <v>5861</v>
      </c>
      <c r="C2425" s="154" t="s">
        <v>27923</v>
      </c>
      <c r="D2425" s="154" t="s">
        <v>5862</v>
      </c>
      <c r="E2425" s="154" t="s">
        <v>14324</v>
      </c>
      <c r="F2425" s="154" t="s">
        <v>15378</v>
      </c>
      <c r="G2425" s="154" t="s">
        <v>27927</v>
      </c>
      <c r="H2425" s="154" t="s">
        <v>5863</v>
      </c>
      <c r="I2425" s="154" t="s">
        <v>5864</v>
      </c>
      <c r="J2425" s="154" t="s">
        <v>5865</v>
      </c>
      <c r="K2425" s="154" t="s">
        <v>5864</v>
      </c>
      <c r="N2425" s="154" t="s">
        <v>14848</v>
      </c>
      <c r="O2425" s="154" t="s">
        <v>14804</v>
      </c>
      <c r="P2425" s="154" t="s">
        <v>14740</v>
      </c>
      <c r="Q2425" s="154" t="s">
        <v>27924</v>
      </c>
      <c r="R2425" s="154" t="s">
        <v>1453</v>
      </c>
      <c r="S2425" s="154" t="s">
        <v>1453</v>
      </c>
      <c r="T2425" s="154" t="s">
        <v>14862</v>
      </c>
      <c r="U2425" s="154" t="s">
        <v>27925</v>
      </c>
      <c r="V2425" s="154" t="s">
        <v>27926</v>
      </c>
      <c r="Z2425" s="154" t="s">
        <v>14745</v>
      </c>
      <c r="AC2425" s="154" t="s">
        <v>14746</v>
      </c>
      <c r="AE2425" s="154" t="s">
        <v>15226</v>
      </c>
      <c r="AF2425" s="154" t="s">
        <v>14748</v>
      </c>
    </row>
    <row r="2426" spans="1:32">
      <c r="A2426" s="154" t="s">
        <v>6603</v>
      </c>
      <c r="C2426" s="154" t="s">
        <v>27928</v>
      </c>
      <c r="D2426" s="154" t="s">
        <v>6604</v>
      </c>
      <c r="E2426" s="154" t="s">
        <v>14477</v>
      </c>
      <c r="F2426" s="154" t="s">
        <v>14403</v>
      </c>
      <c r="G2426" s="154" t="s">
        <v>27931</v>
      </c>
      <c r="H2426" s="154" t="s">
        <v>6605</v>
      </c>
      <c r="J2426" s="154">
        <v>0</v>
      </c>
      <c r="N2426" s="154" t="s">
        <v>14910</v>
      </c>
      <c r="O2426" s="154" t="s">
        <v>14794</v>
      </c>
      <c r="P2426" s="154" t="s">
        <v>14740</v>
      </c>
      <c r="Q2426" s="154" t="s">
        <v>27929</v>
      </c>
      <c r="R2426" s="154">
        <v>0</v>
      </c>
      <c r="S2426" s="154">
        <v>0</v>
      </c>
      <c r="T2426" s="154" t="s">
        <v>27930</v>
      </c>
      <c r="U2426" s="154">
        <v>10010300897</v>
      </c>
      <c r="V2426" s="154" t="s">
        <v>6602</v>
      </c>
      <c r="Z2426" s="154" t="s">
        <v>14745</v>
      </c>
      <c r="AC2426" s="154" t="s">
        <v>14746</v>
      </c>
      <c r="AE2426" s="154" t="s">
        <v>15226</v>
      </c>
      <c r="AF2426" s="154" t="s">
        <v>14748</v>
      </c>
    </row>
    <row r="2427" spans="1:32">
      <c r="A2427" s="154" t="s">
        <v>9359</v>
      </c>
      <c r="C2427" s="154" t="s">
        <v>27932</v>
      </c>
      <c r="D2427" s="154" t="s">
        <v>27933</v>
      </c>
      <c r="E2427" s="154" t="s">
        <v>14276</v>
      </c>
      <c r="F2427" s="154" t="s">
        <v>14403</v>
      </c>
      <c r="G2427" s="154" t="s">
        <v>27935</v>
      </c>
      <c r="H2427" s="154" t="s">
        <v>9361</v>
      </c>
      <c r="I2427" s="154">
        <v>0</v>
      </c>
      <c r="J2427" s="154">
        <v>0</v>
      </c>
      <c r="K2427" s="154">
        <v>0</v>
      </c>
      <c r="M2427" s="154" t="s">
        <v>9360</v>
      </c>
      <c r="N2427" s="154" t="s">
        <v>14848</v>
      </c>
      <c r="O2427" s="154" t="s">
        <v>14804</v>
      </c>
      <c r="P2427" s="154" t="s">
        <v>14740</v>
      </c>
      <c r="Q2427" s="154" t="s">
        <v>27934</v>
      </c>
      <c r="R2427" s="154">
        <v>0</v>
      </c>
      <c r="S2427" s="154">
        <v>0</v>
      </c>
      <c r="T2427" s="154" t="s">
        <v>14862</v>
      </c>
      <c r="U2427" s="154" t="s">
        <v>17246</v>
      </c>
      <c r="V2427" s="154" t="s">
        <v>9358</v>
      </c>
      <c r="W2427" s="154">
        <v>0</v>
      </c>
      <c r="X2427" s="154">
        <v>0</v>
      </c>
      <c r="Y2427" s="154">
        <v>0</v>
      </c>
      <c r="Z2427" s="154" t="s">
        <v>14745</v>
      </c>
      <c r="AA2427" s="154">
        <v>0</v>
      </c>
      <c r="AB2427" s="154">
        <v>0</v>
      </c>
      <c r="AC2427" s="154" t="s">
        <v>14746</v>
      </c>
      <c r="AE2427" s="154" t="s">
        <v>15226</v>
      </c>
      <c r="AF2427" s="154" t="s">
        <v>14748</v>
      </c>
    </row>
    <row r="2428" spans="1:32">
      <c r="A2428" s="154" t="s">
        <v>10765</v>
      </c>
      <c r="C2428" s="154" t="s">
        <v>10764</v>
      </c>
      <c r="D2428" s="154" t="s">
        <v>10766</v>
      </c>
      <c r="E2428" s="154" t="s">
        <v>14704</v>
      </c>
      <c r="F2428" s="154" t="s">
        <v>14467</v>
      </c>
      <c r="H2428" s="154" t="s">
        <v>10767</v>
      </c>
      <c r="N2428" s="154" t="s">
        <v>14812</v>
      </c>
      <c r="O2428" s="154" t="s">
        <v>14804</v>
      </c>
      <c r="P2428" s="154" t="s">
        <v>14740</v>
      </c>
      <c r="Q2428" s="154" t="s">
        <v>27936</v>
      </c>
      <c r="R2428" s="154">
        <v>0</v>
      </c>
      <c r="S2428" s="154">
        <v>0</v>
      </c>
      <c r="T2428" s="154" t="s">
        <v>27937</v>
      </c>
      <c r="U2428" s="154" t="s">
        <v>27938</v>
      </c>
      <c r="V2428" s="154" t="s">
        <v>10764</v>
      </c>
      <c r="Z2428" s="154" t="s">
        <v>14745</v>
      </c>
      <c r="AC2428" s="154" t="s">
        <v>14746</v>
      </c>
      <c r="AD2428" s="154">
        <v>15680010613000</v>
      </c>
      <c r="AE2428" s="154" t="s">
        <v>14755</v>
      </c>
      <c r="AF2428" s="154" t="s">
        <v>14748</v>
      </c>
    </row>
    <row r="2429" spans="1:32">
      <c r="A2429" s="154" t="s">
        <v>8292</v>
      </c>
      <c r="C2429" s="154" t="s">
        <v>27939</v>
      </c>
      <c r="D2429" s="154" t="s">
        <v>8293</v>
      </c>
      <c r="E2429" s="154" t="s">
        <v>15392</v>
      </c>
      <c r="F2429" s="154" t="s">
        <v>14401</v>
      </c>
      <c r="H2429" s="154" t="s">
        <v>8294</v>
      </c>
      <c r="I2429" s="154" t="s">
        <v>8295</v>
      </c>
      <c r="K2429" s="154" t="s">
        <v>8295</v>
      </c>
      <c r="N2429" s="154" t="s">
        <v>14812</v>
      </c>
      <c r="O2429" s="154" t="s">
        <v>14804</v>
      </c>
      <c r="P2429" s="154" t="s">
        <v>14740</v>
      </c>
      <c r="Q2429" s="154" t="s">
        <v>27940</v>
      </c>
      <c r="R2429" s="154">
        <v>0</v>
      </c>
      <c r="S2429" s="154">
        <v>0</v>
      </c>
      <c r="T2429" s="154" t="s">
        <v>14850</v>
      </c>
      <c r="U2429" s="154" t="s">
        <v>27941</v>
      </c>
      <c r="V2429" s="154" t="s">
        <v>8291</v>
      </c>
      <c r="Z2429" s="154" t="s">
        <v>14745</v>
      </c>
      <c r="AC2429" s="154" t="s">
        <v>14746</v>
      </c>
      <c r="AE2429" s="154" t="s">
        <v>15226</v>
      </c>
      <c r="AF2429" s="154" t="s">
        <v>14748</v>
      </c>
    </row>
    <row r="2430" spans="1:32">
      <c r="A2430" s="154" t="s">
        <v>18397</v>
      </c>
      <c r="C2430" s="154" t="s">
        <v>27942</v>
      </c>
      <c r="D2430" s="154" t="s">
        <v>27946</v>
      </c>
      <c r="E2430" s="154" t="s">
        <v>27093</v>
      </c>
      <c r="F2430" s="154" t="s">
        <v>27093</v>
      </c>
      <c r="G2430" s="154" t="s">
        <v>27952</v>
      </c>
      <c r="H2430" s="154" t="s">
        <v>27943</v>
      </c>
      <c r="I2430" s="154" t="s">
        <v>27944</v>
      </c>
      <c r="J2430" s="154" t="s">
        <v>27945</v>
      </c>
      <c r="K2430" s="154" t="s">
        <v>27944</v>
      </c>
      <c r="M2430" s="154" t="s">
        <v>1453</v>
      </c>
      <c r="N2430" s="154" t="s">
        <v>15821</v>
      </c>
      <c r="O2430" s="154" t="s">
        <v>15331</v>
      </c>
      <c r="P2430" s="154" t="s">
        <v>14795</v>
      </c>
      <c r="Q2430" s="154" t="s">
        <v>27947</v>
      </c>
      <c r="R2430" s="154" t="s">
        <v>1453</v>
      </c>
      <c r="S2430" s="154" t="s">
        <v>27948</v>
      </c>
      <c r="T2430" s="154" t="s">
        <v>27949</v>
      </c>
      <c r="U2430" s="154" t="s">
        <v>27942</v>
      </c>
      <c r="V2430" s="154" t="s">
        <v>27950</v>
      </c>
      <c r="W2430" s="154" t="s">
        <v>1453</v>
      </c>
      <c r="X2430" s="154" t="s">
        <v>1453</v>
      </c>
      <c r="Y2430" s="154" t="s">
        <v>1453</v>
      </c>
      <c r="Z2430" s="154" t="s">
        <v>14745</v>
      </c>
      <c r="AA2430" s="154" t="s">
        <v>1453</v>
      </c>
      <c r="AB2430" s="154" t="s">
        <v>1453</v>
      </c>
      <c r="AC2430" s="154" t="s">
        <v>14746</v>
      </c>
      <c r="AD2430" s="154" t="s">
        <v>27951</v>
      </c>
      <c r="AE2430" s="154" t="s">
        <v>14755</v>
      </c>
      <c r="AF2430" s="154" t="s">
        <v>14748</v>
      </c>
    </row>
    <row r="2431" spans="1:32">
      <c r="A2431" s="154" t="s">
        <v>18398</v>
      </c>
      <c r="C2431" s="154" t="s">
        <v>27953</v>
      </c>
      <c r="D2431" s="154" t="s">
        <v>8395</v>
      </c>
      <c r="E2431" s="154" t="s">
        <v>14934</v>
      </c>
      <c r="F2431" s="154" t="s">
        <v>16173</v>
      </c>
      <c r="G2431" s="154" t="s">
        <v>1453</v>
      </c>
      <c r="H2431" s="154" t="s">
        <v>8396</v>
      </c>
      <c r="I2431" s="154" t="s">
        <v>8397</v>
      </c>
      <c r="J2431" s="154" t="s">
        <v>1453</v>
      </c>
      <c r="K2431" s="154" t="s">
        <v>8397</v>
      </c>
      <c r="M2431" s="154" t="s">
        <v>1453</v>
      </c>
      <c r="N2431" s="154" t="s">
        <v>15129</v>
      </c>
      <c r="O2431" s="154" t="s">
        <v>14794</v>
      </c>
      <c r="P2431" s="154" t="s">
        <v>14795</v>
      </c>
      <c r="Q2431" s="154" t="s">
        <v>27954</v>
      </c>
      <c r="R2431" s="154" t="s">
        <v>1453</v>
      </c>
      <c r="S2431" s="154" t="s">
        <v>1453</v>
      </c>
      <c r="T2431" s="154" t="s">
        <v>8393</v>
      </c>
      <c r="U2431" s="154" t="s">
        <v>27955</v>
      </c>
      <c r="V2431" s="154" t="s">
        <v>14785</v>
      </c>
      <c r="W2431" s="154" t="s">
        <v>1453</v>
      </c>
      <c r="X2431" s="154" t="s">
        <v>1453</v>
      </c>
      <c r="Y2431" s="154" t="s">
        <v>1453</v>
      </c>
      <c r="Z2431" s="154" t="s">
        <v>14745</v>
      </c>
      <c r="AA2431" s="154" t="s">
        <v>1453</v>
      </c>
      <c r="AB2431" s="154" t="s">
        <v>1453</v>
      </c>
      <c r="AC2431" s="154" t="s">
        <v>14746</v>
      </c>
      <c r="AD2431" s="154" t="s">
        <v>27956</v>
      </c>
      <c r="AE2431" s="154" t="s">
        <v>14746</v>
      </c>
      <c r="AF2431" s="154" t="s">
        <v>16903</v>
      </c>
    </row>
    <row r="2432" spans="1:32">
      <c r="A2432" s="154" t="s">
        <v>8404</v>
      </c>
      <c r="C2432" s="154" t="s">
        <v>27957</v>
      </c>
      <c r="D2432" s="154" t="s">
        <v>8395</v>
      </c>
      <c r="E2432" s="154" t="s">
        <v>14934</v>
      </c>
      <c r="F2432" s="154" t="s">
        <v>16173</v>
      </c>
      <c r="G2432" s="154" t="s">
        <v>27960</v>
      </c>
      <c r="H2432" s="154" t="s">
        <v>8396</v>
      </c>
      <c r="I2432" s="154" t="s">
        <v>8397</v>
      </c>
      <c r="J2432" s="154" t="s">
        <v>1453</v>
      </c>
      <c r="K2432" s="154" t="s">
        <v>8397</v>
      </c>
      <c r="M2432" s="154" t="s">
        <v>1453</v>
      </c>
      <c r="N2432" s="154" t="s">
        <v>15129</v>
      </c>
      <c r="O2432" s="154" t="s">
        <v>14794</v>
      </c>
      <c r="P2432" s="154" t="s">
        <v>14795</v>
      </c>
      <c r="Q2432" s="154" t="s">
        <v>27958</v>
      </c>
      <c r="R2432" s="154" t="s">
        <v>1453</v>
      </c>
      <c r="S2432" s="154" t="s">
        <v>1453</v>
      </c>
      <c r="T2432" s="154" t="s">
        <v>8393</v>
      </c>
      <c r="U2432" s="154" t="s">
        <v>27955</v>
      </c>
      <c r="V2432" s="154" t="s">
        <v>14785</v>
      </c>
      <c r="W2432" s="154" t="s">
        <v>1453</v>
      </c>
      <c r="X2432" s="154" t="s">
        <v>1453</v>
      </c>
      <c r="Y2432" s="154" t="s">
        <v>1453</v>
      </c>
      <c r="Z2432" s="154" t="s">
        <v>14745</v>
      </c>
      <c r="AA2432" s="154" t="s">
        <v>1453</v>
      </c>
      <c r="AB2432" s="154" t="s">
        <v>1453</v>
      </c>
      <c r="AC2432" s="154" t="s">
        <v>14746</v>
      </c>
      <c r="AD2432" s="154" t="s">
        <v>27959</v>
      </c>
      <c r="AE2432" s="154" t="s">
        <v>14746</v>
      </c>
      <c r="AF2432" s="154" t="s">
        <v>16903</v>
      </c>
    </row>
    <row r="2433" spans="1:32">
      <c r="A2433" s="154" t="s">
        <v>18399</v>
      </c>
      <c r="C2433" s="154" t="s">
        <v>27961</v>
      </c>
      <c r="D2433" s="154" t="s">
        <v>27965</v>
      </c>
      <c r="E2433" s="154" t="s">
        <v>14324</v>
      </c>
      <c r="F2433" s="154" t="s">
        <v>14690</v>
      </c>
      <c r="G2433" s="154" t="s">
        <v>27967</v>
      </c>
      <c r="H2433" s="154" t="s">
        <v>27962</v>
      </c>
      <c r="I2433" s="154" t="s">
        <v>27963</v>
      </c>
      <c r="J2433" s="154" t="s">
        <v>27964</v>
      </c>
      <c r="K2433" s="154" t="s">
        <v>27963</v>
      </c>
      <c r="M2433" s="154" t="s">
        <v>1453</v>
      </c>
      <c r="N2433" s="154" t="s">
        <v>14848</v>
      </c>
      <c r="O2433" s="154" t="s">
        <v>14804</v>
      </c>
      <c r="P2433" s="154" t="s">
        <v>14795</v>
      </c>
      <c r="Q2433" s="154" t="s">
        <v>27966</v>
      </c>
      <c r="R2433" s="154" t="s">
        <v>1453</v>
      </c>
      <c r="S2433" s="154" t="s">
        <v>1453</v>
      </c>
      <c r="T2433" s="154" t="s">
        <v>1453</v>
      </c>
      <c r="U2433" s="154" t="s">
        <v>1453</v>
      </c>
      <c r="V2433" s="154" t="s">
        <v>1453</v>
      </c>
      <c r="W2433" s="154" t="s">
        <v>1453</v>
      </c>
      <c r="X2433" s="154" t="s">
        <v>1453</v>
      </c>
      <c r="Y2433" s="154" t="s">
        <v>1453</v>
      </c>
      <c r="Z2433" s="154" t="s">
        <v>14745</v>
      </c>
      <c r="AA2433" s="154" t="s">
        <v>1453</v>
      </c>
      <c r="AB2433" s="154" t="s">
        <v>1453</v>
      </c>
      <c r="AC2433" s="154" t="s">
        <v>14746</v>
      </c>
      <c r="AE2433" s="154" t="s">
        <v>14747</v>
      </c>
      <c r="AF2433" s="154" t="s">
        <v>14748</v>
      </c>
    </row>
    <row r="2434" spans="1:32">
      <c r="A2434" s="154" t="s">
        <v>13331</v>
      </c>
      <c r="C2434" s="154" t="s">
        <v>13330</v>
      </c>
      <c r="D2434" s="154" t="s">
        <v>13332</v>
      </c>
      <c r="E2434" s="154" t="s">
        <v>14704</v>
      </c>
      <c r="F2434" s="154" t="s">
        <v>14467</v>
      </c>
      <c r="G2434" s="154" t="s">
        <v>27970</v>
      </c>
      <c r="H2434" s="154">
        <v>81298345114</v>
      </c>
      <c r="I2434" s="154" t="s">
        <v>13333</v>
      </c>
      <c r="J2434" s="154" t="s">
        <v>1453</v>
      </c>
      <c r="K2434" s="154" t="s">
        <v>13333</v>
      </c>
      <c r="M2434" s="154" t="s">
        <v>1453</v>
      </c>
      <c r="N2434" s="154" t="s">
        <v>14812</v>
      </c>
      <c r="O2434" s="154" t="s">
        <v>14804</v>
      </c>
      <c r="P2434" s="154" t="s">
        <v>14795</v>
      </c>
      <c r="Q2434" s="154" t="s">
        <v>27968</v>
      </c>
      <c r="R2434" s="154" t="s">
        <v>1453</v>
      </c>
      <c r="S2434" s="154" t="s">
        <v>1453</v>
      </c>
      <c r="T2434" s="154" t="s">
        <v>14907</v>
      </c>
      <c r="U2434" s="154">
        <v>8779000110</v>
      </c>
      <c r="V2434" s="154" t="s">
        <v>27969</v>
      </c>
      <c r="W2434" s="154" t="s">
        <v>1453</v>
      </c>
      <c r="X2434" s="154" t="s">
        <v>19340</v>
      </c>
      <c r="Y2434" s="154" t="s">
        <v>1453</v>
      </c>
      <c r="Z2434" s="154" t="s">
        <v>14745</v>
      </c>
      <c r="AA2434" s="154" t="s">
        <v>1453</v>
      </c>
      <c r="AB2434" s="154" t="s">
        <v>1453</v>
      </c>
      <c r="AC2434" s="154" t="s">
        <v>14746</v>
      </c>
      <c r="AD2434" s="154">
        <v>941177123011000</v>
      </c>
      <c r="AE2434" s="154" t="s">
        <v>14755</v>
      </c>
      <c r="AF2434" s="154" t="s">
        <v>14748</v>
      </c>
    </row>
    <row r="2435" spans="1:32">
      <c r="A2435" s="154" t="s">
        <v>6772</v>
      </c>
      <c r="C2435" s="154" t="s">
        <v>27971</v>
      </c>
      <c r="D2435" s="154" t="s">
        <v>6773</v>
      </c>
      <c r="E2435" s="154" t="s">
        <v>14704</v>
      </c>
      <c r="F2435" s="154" t="s">
        <v>14467</v>
      </c>
      <c r="H2435" s="154" t="s">
        <v>6774</v>
      </c>
      <c r="I2435" s="154" t="s">
        <v>6775</v>
      </c>
      <c r="J2435" s="154" t="s">
        <v>6776</v>
      </c>
      <c r="K2435" s="154" t="s">
        <v>6775</v>
      </c>
      <c r="N2435" s="154" t="s">
        <v>14812</v>
      </c>
      <c r="O2435" s="154" t="s">
        <v>14804</v>
      </c>
      <c r="P2435" s="154" t="s">
        <v>14740</v>
      </c>
      <c r="Q2435" s="154" t="s">
        <v>27972</v>
      </c>
      <c r="R2435" s="154">
        <v>0</v>
      </c>
      <c r="S2435" s="154">
        <v>0</v>
      </c>
      <c r="T2435" s="154" t="s">
        <v>27973</v>
      </c>
      <c r="U2435" s="154" t="s">
        <v>27974</v>
      </c>
      <c r="V2435" s="154" t="s">
        <v>6771</v>
      </c>
      <c r="Z2435" s="154" t="s">
        <v>14745</v>
      </c>
      <c r="AC2435" s="154" t="s">
        <v>14746</v>
      </c>
      <c r="AE2435" s="154" t="s">
        <v>15226</v>
      </c>
      <c r="AF2435" s="154" t="s">
        <v>14748</v>
      </c>
    </row>
    <row r="2436" spans="1:32">
      <c r="A2436" s="154" t="s">
        <v>6607</v>
      </c>
      <c r="C2436" s="154" t="s">
        <v>27975</v>
      </c>
      <c r="D2436" s="154" t="s">
        <v>6608</v>
      </c>
      <c r="E2436" s="154" t="s">
        <v>14934</v>
      </c>
      <c r="F2436" s="154" t="s">
        <v>14935</v>
      </c>
      <c r="H2436" s="154">
        <v>811770291</v>
      </c>
      <c r="J2436" s="154" t="s">
        <v>6609</v>
      </c>
      <c r="N2436" s="154" t="s">
        <v>15821</v>
      </c>
      <c r="O2436" s="154" t="s">
        <v>15331</v>
      </c>
      <c r="P2436" s="154" t="s">
        <v>14740</v>
      </c>
      <c r="Q2436" s="154" t="s">
        <v>27976</v>
      </c>
      <c r="R2436" s="154">
        <v>0</v>
      </c>
      <c r="S2436" s="154">
        <v>0</v>
      </c>
      <c r="T2436" s="154" t="s">
        <v>27977</v>
      </c>
      <c r="U2436" s="154">
        <v>1090002001808</v>
      </c>
      <c r="V2436" s="154" t="s">
        <v>6606</v>
      </c>
      <c r="Z2436" s="154" t="s">
        <v>14745</v>
      </c>
      <c r="AC2436" s="154" t="s">
        <v>14746</v>
      </c>
      <c r="AE2436" s="154" t="s">
        <v>15226</v>
      </c>
      <c r="AF2436" s="154" t="s">
        <v>14748</v>
      </c>
    </row>
    <row r="2437" spans="1:32">
      <c r="A2437" s="154" t="s">
        <v>9198</v>
      </c>
      <c r="C2437" s="154" t="s">
        <v>27978</v>
      </c>
      <c r="D2437" s="154" t="s">
        <v>27979</v>
      </c>
      <c r="E2437" s="154" t="s">
        <v>14333</v>
      </c>
      <c r="F2437" s="154" t="s">
        <v>14325</v>
      </c>
      <c r="G2437" s="154">
        <v>0</v>
      </c>
      <c r="H2437" s="154" t="s">
        <v>9200</v>
      </c>
      <c r="I2437" s="154">
        <v>0</v>
      </c>
      <c r="J2437" s="154">
        <v>0</v>
      </c>
      <c r="K2437" s="154">
        <v>0</v>
      </c>
      <c r="M2437" s="154" t="s">
        <v>27980</v>
      </c>
      <c r="N2437" s="154" t="s">
        <v>14987</v>
      </c>
      <c r="O2437" s="154" t="s">
        <v>14988</v>
      </c>
      <c r="P2437" s="154" t="s">
        <v>14740</v>
      </c>
      <c r="Q2437" s="154" t="s">
        <v>27981</v>
      </c>
      <c r="R2437" s="154">
        <v>0</v>
      </c>
      <c r="S2437" s="154">
        <v>0</v>
      </c>
      <c r="T2437" s="154" t="s">
        <v>14839</v>
      </c>
      <c r="U2437" s="154">
        <v>2502102260</v>
      </c>
      <c r="V2437" s="154" t="s">
        <v>9197</v>
      </c>
      <c r="W2437" s="154">
        <v>0</v>
      </c>
      <c r="X2437" s="154">
        <v>0</v>
      </c>
      <c r="Y2437" s="154">
        <v>0</v>
      </c>
      <c r="Z2437" s="154" t="s">
        <v>14745</v>
      </c>
      <c r="AA2437" s="154">
        <v>0</v>
      </c>
      <c r="AB2437" s="154">
        <v>0</v>
      </c>
      <c r="AC2437" s="154" t="s">
        <v>14746</v>
      </c>
      <c r="AE2437" s="154" t="s">
        <v>15226</v>
      </c>
      <c r="AF2437" s="154" t="s">
        <v>14748</v>
      </c>
    </row>
    <row r="2438" spans="1:32">
      <c r="A2438" s="154" t="s">
        <v>5797</v>
      </c>
      <c r="C2438" s="154" t="s">
        <v>27982</v>
      </c>
      <c r="D2438" s="154" t="s">
        <v>5798</v>
      </c>
      <c r="E2438" s="154" t="s">
        <v>14477</v>
      </c>
      <c r="F2438" s="154" t="s">
        <v>14403</v>
      </c>
      <c r="G2438" s="154" t="s">
        <v>27987</v>
      </c>
      <c r="H2438" s="154" t="s">
        <v>5799</v>
      </c>
      <c r="I2438" s="154" t="s">
        <v>5800</v>
      </c>
      <c r="J2438" s="154" t="s">
        <v>5801</v>
      </c>
      <c r="K2438" s="154" t="s">
        <v>5800</v>
      </c>
      <c r="N2438" s="154" t="s">
        <v>14848</v>
      </c>
      <c r="O2438" s="154" t="s">
        <v>14804</v>
      </c>
      <c r="P2438" s="154" t="s">
        <v>14740</v>
      </c>
      <c r="Q2438" s="154" t="s">
        <v>22111</v>
      </c>
      <c r="R2438" s="154">
        <v>0</v>
      </c>
      <c r="S2438" s="154">
        <v>0</v>
      </c>
      <c r="T2438" s="154" t="s">
        <v>20116</v>
      </c>
      <c r="U2438" s="154" t="s">
        <v>27983</v>
      </c>
      <c r="V2438" s="154" t="s">
        <v>27984</v>
      </c>
      <c r="Z2438" s="154" t="s">
        <v>14745</v>
      </c>
      <c r="AC2438" s="154" t="s">
        <v>14746</v>
      </c>
      <c r="AD2438" s="154" t="s">
        <v>27985</v>
      </c>
      <c r="AE2438" s="154" t="s">
        <v>14746</v>
      </c>
      <c r="AF2438" s="154" t="s">
        <v>27986</v>
      </c>
    </row>
    <row r="2439" spans="1:32">
      <c r="A2439" s="154" t="s">
        <v>8439</v>
      </c>
      <c r="C2439" s="154" t="s">
        <v>27988</v>
      </c>
      <c r="D2439" s="154" t="s">
        <v>8440</v>
      </c>
      <c r="E2439" s="154" t="s">
        <v>14396</v>
      </c>
      <c r="F2439" s="154" t="s">
        <v>14397</v>
      </c>
      <c r="G2439" s="154" t="s">
        <v>1453</v>
      </c>
      <c r="H2439" s="154">
        <v>82111862131</v>
      </c>
      <c r="I2439" s="154" t="s">
        <v>8441</v>
      </c>
      <c r="J2439" s="154" t="s">
        <v>1453</v>
      </c>
      <c r="K2439" s="154" t="s">
        <v>8441</v>
      </c>
      <c r="M2439" s="154" t="s">
        <v>27989</v>
      </c>
      <c r="N2439" s="154" t="s">
        <v>14832</v>
      </c>
      <c r="O2439" s="154" t="s">
        <v>14833</v>
      </c>
      <c r="P2439" s="154" t="s">
        <v>14795</v>
      </c>
      <c r="Q2439" s="154" t="s">
        <v>27990</v>
      </c>
      <c r="R2439" s="154" t="s">
        <v>1453</v>
      </c>
      <c r="S2439" s="154" t="s">
        <v>1453</v>
      </c>
      <c r="T2439" s="154" t="s">
        <v>8438</v>
      </c>
      <c r="U2439" s="154">
        <v>1180004856545</v>
      </c>
      <c r="V2439" s="154" t="s">
        <v>14806</v>
      </c>
      <c r="W2439" s="154" t="s">
        <v>1453</v>
      </c>
      <c r="X2439" s="154" t="s">
        <v>1453</v>
      </c>
      <c r="Y2439" s="154" t="s">
        <v>1453</v>
      </c>
      <c r="Z2439" s="154" t="s">
        <v>14745</v>
      </c>
      <c r="AA2439" s="154" t="s">
        <v>1453</v>
      </c>
      <c r="AB2439" s="154" t="s">
        <v>1453</v>
      </c>
      <c r="AC2439" s="154" t="s">
        <v>14746</v>
      </c>
      <c r="AE2439" s="154" t="s">
        <v>15226</v>
      </c>
      <c r="AF2439" s="154" t="s">
        <v>14748</v>
      </c>
    </row>
    <row r="2440" spans="1:32">
      <c r="A2440" s="154" t="s">
        <v>8639</v>
      </c>
      <c r="C2440" s="154" t="s">
        <v>27991</v>
      </c>
      <c r="D2440" s="154" t="s">
        <v>8640</v>
      </c>
      <c r="E2440" s="154" t="s">
        <v>16838</v>
      </c>
      <c r="F2440" s="154" t="s">
        <v>14397</v>
      </c>
      <c r="G2440" s="154">
        <v>0</v>
      </c>
      <c r="H2440" s="154" t="s">
        <v>8641</v>
      </c>
      <c r="I2440" s="154" t="s">
        <v>8642</v>
      </c>
      <c r="K2440" s="154" t="s">
        <v>8642</v>
      </c>
      <c r="M2440" s="154">
        <v>0</v>
      </c>
      <c r="N2440" s="154" t="s">
        <v>14803</v>
      </c>
      <c r="O2440" s="154" t="s">
        <v>14804</v>
      </c>
      <c r="P2440" s="154" t="s">
        <v>14740</v>
      </c>
      <c r="Q2440" s="154" t="s">
        <v>22311</v>
      </c>
      <c r="R2440" s="154">
        <v>0</v>
      </c>
      <c r="S2440" s="154">
        <v>0</v>
      </c>
      <c r="T2440" s="154" t="s">
        <v>14862</v>
      </c>
      <c r="U2440" s="154" t="s">
        <v>27992</v>
      </c>
      <c r="V2440" s="154" t="s">
        <v>8638</v>
      </c>
      <c r="W2440" s="154">
        <v>0</v>
      </c>
      <c r="X2440" s="154">
        <v>0</v>
      </c>
      <c r="Y2440" s="154">
        <v>0</v>
      </c>
      <c r="Z2440" s="154" t="s">
        <v>14745</v>
      </c>
      <c r="AA2440" s="154">
        <v>0</v>
      </c>
      <c r="AB2440" s="154">
        <v>0</v>
      </c>
      <c r="AC2440" s="154" t="s">
        <v>14746</v>
      </c>
      <c r="AE2440" s="154" t="s">
        <v>15226</v>
      </c>
      <c r="AF2440" s="154" t="s">
        <v>14748</v>
      </c>
    </row>
    <row r="2441" spans="1:32">
      <c r="A2441" s="154" t="s">
        <v>8644</v>
      </c>
      <c r="C2441" s="154" t="s">
        <v>27993</v>
      </c>
      <c r="D2441" s="154" t="s">
        <v>8645</v>
      </c>
      <c r="E2441" s="154" t="s">
        <v>14324</v>
      </c>
      <c r="F2441" s="154" t="s">
        <v>14480</v>
      </c>
      <c r="G2441" s="154">
        <v>0</v>
      </c>
      <c r="H2441" s="154" t="s">
        <v>8646</v>
      </c>
      <c r="I2441" s="154" t="s">
        <v>27994</v>
      </c>
      <c r="J2441" s="154">
        <v>0</v>
      </c>
      <c r="K2441" s="154" t="s">
        <v>27994</v>
      </c>
      <c r="M2441" s="154">
        <v>0</v>
      </c>
      <c r="N2441" s="154" t="s">
        <v>14848</v>
      </c>
      <c r="O2441" s="154" t="s">
        <v>14804</v>
      </c>
      <c r="P2441" s="154" t="s">
        <v>14740</v>
      </c>
      <c r="Q2441" s="154" t="s">
        <v>27995</v>
      </c>
      <c r="R2441" s="154">
        <v>0</v>
      </c>
      <c r="S2441" s="154">
        <v>0</v>
      </c>
      <c r="T2441" s="154" t="s">
        <v>14862</v>
      </c>
      <c r="U2441" s="154" t="s">
        <v>27996</v>
      </c>
      <c r="V2441" s="154" t="s">
        <v>8643</v>
      </c>
      <c r="W2441" s="154">
        <v>0</v>
      </c>
      <c r="X2441" s="154">
        <v>0</v>
      </c>
      <c r="Y2441" s="154">
        <v>0</v>
      </c>
      <c r="Z2441" s="154" t="s">
        <v>14745</v>
      </c>
      <c r="AA2441" s="154">
        <v>0</v>
      </c>
      <c r="AB2441" s="154">
        <v>0</v>
      </c>
      <c r="AC2441" s="154" t="s">
        <v>14746</v>
      </c>
      <c r="AE2441" s="154" t="s">
        <v>15226</v>
      </c>
      <c r="AF2441" s="154" t="s">
        <v>14748</v>
      </c>
    </row>
    <row r="2442" spans="1:32">
      <c r="A2442" s="154" t="s">
        <v>9223</v>
      </c>
      <c r="C2442" s="154" t="s">
        <v>27997</v>
      </c>
      <c r="D2442" s="154" t="s">
        <v>28000</v>
      </c>
      <c r="E2442" s="154" t="s">
        <v>14934</v>
      </c>
      <c r="F2442" s="154" t="s">
        <v>15078</v>
      </c>
      <c r="G2442" s="154">
        <v>0</v>
      </c>
      <c r="H2442" s="154" t="s">
        <v>27998</v>
      </c>
      <c r="I2442" s="154" t="s">
        <v>27999</v>
      </c>
      <c r="J2442" s="154">
        <v>0</v>
      </c>
      <c r="K2442" s="154" t="s">
        <v>27999</v>
      </c>
      <c r="M2442" s="154" t="s">
        <v>28001</v>
      </c>
      <c r="N2442" s="154" t="s">
        <v>15129</v>
      </c>
      <c r="O2442" s="154" t="s">
        <v>14794</v>
      </c>
      <c r="P2442" s="154" t="s">
        <v>14740</v>
      </c>
      <c r="Q2442" s="154" t="s">
        <v>9559</v>
      </c>
      <c r="R2442" s="154">
        <v>0</v>
      </c>
      <c r="S2442" s="154">
        <v>0</v>
      </c>
      <c r="T2442" s="154" t="s">
        <v>25446</v>
      </c>
      <c r="U2442" s="154" t="s">
        <v>28002</v>
      </c>
      <c r="V2442" s="154" t="s">
        <v>9222</v>
      </c>
      <c r="W2442" s="154">
        <v>0</v>
      </c>
      <c r="X2442" s="154">
        <v>0</v>
      </c>
      <c r="Y2442" s="154">
        <v>0</v>
      </c>
      <c r="Z2442" s="154" t="s">
        <v>14745</v>
      </c>
      <c r="AA2442" s="154">
        <v>0</v>
      </c>
      <c r="AB2442" s="154">
        <v>0</v>
      </c>
      <c r="AC2442" s="154" t="s">
        <v>14746</v>
      </c>
      <c r="AE2442" s="154" t="s">
        <v>15226</v>
      </c>
      <c r="AF2442" s="154" t="s">
        <v>14748</v>
      </c>
    </row>
    <row r="2443" spans="1:32">
      <c r="A2443" s="154" t="s">
        <v>5307</v>
      </c>
      <c r="C2443" s="154" t="s">
        <v>28003</v>
      </c>
      <c r="D2443" s="154" t="s">
        <v>5308</v>
      </c>
      <c r="E2443" s="154" t="s">
        <v>14934</v>
      </c>
      <c r="F2443" s="154" t="s">
        <v>16094</v>
      </c>
      <c r="H2443" s="154" t="s">
        <v>5309</v>
      </c>
      <c r="J2443" s="154" t="s">
        <v>5309</v>
      </c>
      <c r="N2443" s="154" t="s">
        <v>14832</v>
      </c>
      <c r="O2443" s="154" t="s">
        <v>14833</v>
      </c>
      <c r="P2443" s="154" t="s">
        <v>14740</v>
      </c>
      <c r="Q2443" s="154" t="s">
        <v>28004</v>
      </c>
      <c r="R2443" s="154">
        <v>0</v>
      </c>
      <c r="S2443" s="154">
        <v>0</v>
      </c>
      <c r="T2443" s="154" t="s">
        <v>28005</v>
      </c>
      <c r="U2443" s="154" t="s">
        <v>28006</v>
      </c>
      <c r="V2443" s="154" t="s">
        <v>28007</v>
      </c>
      <c r="Z2443" s="154" t="s">
        <v>14745</v>
      </c>
      <c r="AC2443" s="154" t="s">
        <v>14746</v>
      </c>
      <c r="AE2443" s="154" t="s">
        <v>15226</v>
      </c>
      <c r="AF2443" s="154" t="s">
        <v>14748</v>
      </c>
    </row>
    <row r="2444" spans="1:32">
      <c r="A2444" s="154" t="s">
        <v>9547</v>
      </c>
      <c r="C2444" s="154" t="s">
        <v>28008</v>
      </c>
      <c r="D2444" s="154" t="s">
        <v>28009</v>
      </c>
      <c r="E2444" s="154" t="s">
        <v>14276</v>
      </c>
      <c r="F2444" s="154" t="s">
        <v>14397</v>
      </c>
      <c r="G2444" s="154" t="s">
        <v>28012</v>
      </c>
      <c r="H2444" s="154">
        <v>81586749449</v>
      </c>
      <c r="I2444" s="154">
        <v>0</v>
      </c>
      <c r="J2444" s="154">
        <v>0</v>
      </c>
      <c r="K2444" s="154">
        <v>0</v>
      </c>
      <c r="M2444" s="154" t="s">
        <v>9548</v>
      </c>
      <c r="N2444" s="154" t="s">
        <v>14848</v>
      </c>
      <c r="O2444" s="154" t="s">
        <v>14804</v>
      </c>
      <c r="P2444" s="154" t="s">
        <v>14740</v>
      </c>
      <c r="Q2444" s="154">
        <v>0</v>
      </c>
      <c r="R2444" s="154">
        <v>0</v>
      </c>
      <c r="S2444" s="154">
        <v>0</v>
      </c>
      <c r="T2444" s="154" t="s">
        <v>28010</v>
      </c>
      <c r="U2444" s="154" t="s">
        <v>28011</v>
      </c>
      <c r="V2444" s="154" t="s">
        <v>9546</v>
      </c>
      <c r="W2444" s="154">
        <v>0</v>
      </c>
      <c r="X2444" s="154">
        <v>0</v>
      </c>
      <c r="Y2444" s="154">
        <v>0</v>
      </c>
      <c r="Z2444" s="154" t="s">
        <v>14745</v>
      </c>
      <c r="AA2444" s="154">
        <v>0</v>
      </c>
      <c r="AB2444" s="154">
        <v>0</v>
      </c>
      <c r="AC2444" s="154" t="s">
        <v>14746</v>
      </c>
      <c r="AE2444" s="154" t="s">
        <v>15226</v>
      </c>
      <c r="AF2444" s="154" t="s">
        <v>14748</v>
      </c>
    </row>
    <row r="2445" spans="1:32">
      <c r="A2445" s="154" t="s">
        <v>18400</v>
      </c>
      <c r="C2445" s="154" t="s">
        <v>28013</v>
      </c>
      <c r="D2445" s="154" t="s">
        <v>28017</v>
      </c>
      <c r="E2445" s="154" t="s">
        <v>14396</v>
      </c>
      <c r="F2445" s="154" t="s">
        <v>14397</v>
      </c>
      <c r="G2445" s="154" t="s">
        <v>28019</v>
      </c>
      <c r="H2445" s="154" t="s">
        <v>28014</v>
      </c>
      <c r="I2445" s="154" t="s">
        <v>28015</v>
      </c>
      <c r="J2445" s="154" t="s">
        <v>28016</v>
      </c>
      <c r="K2445" s="154" t="s">
        <v>28015</v>
      </c>
      <c r="M2445" s="154" t="s">
        <v>1453</v>
      </c>
      <c r="N2445" s="154" t="s">
        <v>15519</v>
      </c>
      <c r="O2445" s="154" t="s">
        <v>14833</v>
      </c>
      <c r="P2445" s="154" t="s">
        <v>14795</v>
      </c>
      <c r="Q2445" s="154" t="s">
        <v>28018</v>
      </c>
      <c r="R2445" s="154" t="s">
        <v>1453</v>
      </c>
      <c r="S2445" s="154" t="s">
        <v>1453</v>
      </c>
      <c r="T2445" s="154" t="s">
        <v>1453</v>
      </c>
      <c r="U2445" s="154" t="s">
        <v>1453</v>
      </c>
      <c r="V2445" s="154" t="s">
        <v>1453</v>
      </c>
      <c r="W2445" s="154" t="s">
        <v>1453</v>
      </c>
      <c r="X2445" s="154" t="s">
        <v>1453</v>
      </c>
      <c r="Y2445" s="154" t="s">
        <v>1453</v>
      </c>
      <c r="Z2445" s="154" t="s">
        <v>14745</v>
      </c>
      <c r="AA2445" s="154" t="s">
        <v>1453</v>
      </c>
      <c r="AB2445" s="154" t="s">
        <v>1453</v>
      </c>
      <c r="AC2445" s="154" t="s">
        <v>15226</v>
      </c>
      <c r="AE2445" s="154" t="s">
        <v>14747</v>
      </c>
      <c r="AF2445" s="154" t="s">
        <v>14748</v>
      </c>
    </row>
    <row r="2446" spans="1:32">
      <c r="A2446" s="154" t="s">
        <v>5742</v>
      </c>
      <c r="C2446" s="154" t="s">
        <v>28020</v>
      </c>
      <c r="D2446" s="154" t="s">
        <v>5743</v>
      </c>
      <c r="E2446" s="154" t="s">
        <v>14276</v>
      </c>
      <c r="F2446" s="154" t="s">
        <v>15378</v>
      </c>
      <c r="G2446" s="154" t="s">
        <v>28024</v>
      </c>
      <c r="H2446" s="154" t="s">
        <v>5744</v>
      </c>
      <c r="I2446" s="154" t="s">
        <v>5745</v>
      </c>
      <c r="J2446" s="154" t="s">
        <v>5746</v>
      </c>
      <c r="K2446" s="154" t="s">
        <v>5745</v>
      </c>
      <c r="N2446" s="154" t="s">
        <v>15434</v>
      </c>
      <c r="O2446" s="154" t="s">
        <v>14804</v>
      </c>
      <c r="P2446" s="154" t="s">
        <v>14740</v>
      </c>
      <c r="Q2446" s="154" t="s">
        <v>23419</v>
      </c>
      <c r="R2446" s="154" t="s">
        <v>28021</v>
      </c>
      <c r="S2446" s="154" t="s">
        <v>1453</v>
      </c>
      <c r="T2446" s="154" t="s">
        <v>28022</v>
      </c>
      <c r="U2446" s="154" t="s">
        <v>28023</v>
      </c>
      <c r="V2446" s="154" t="s">
        <v>5741</v>
      </c>
      <c r="Z2446" s="154" t="s">
        <v>14745</v>
      </c>
      <c r="AC2446" s="154" t="s">
        <v>14746</v>
      </c>
      <c r="AE2446" s="154" t="s">
        <v>15226</v>
      </c>
      <c r="AF2446" s="154" t="s">
        <v>14748</v>
      </c>
    </row>
    <row r="2447" spans="1:32">
      <c r="A2447" s="154" t="s">
        <v>18401</v>
      </c>
      <c r="C2447" s="154" t="s">
        <v>28025</v>
      </c>
      <c r="D2447" s="154" t="s">
        <v>28027</v>
      </c>
      <c r="E2447" s="154" t="s">
        <v>14324</v>
      </c>
      <c r="F2447" s="154" t="s">
        <v>15708</v>
      </c>
      <c r="G2447" s="154" t="s">
        <v>28031</v>
      </c>
      <c r="H2447" s="154" t="s">
        <v>28026</v>
      </c>
      <c r="I2447" s="154" t="s">
        <v>1453</v>
      </c>
      <c r="J2447" s="154" t="s">
        <v>1453</v>
      </c>
      <c r="K2447" s="154" t="s">
        <v>1453</v>
      </c>
      <c r="M2447" s="154" t="s">
        <v>1453</v>
      </c>
      <c r="N2447" s="154" t="s">
        <v>14793</v>
      </c>
      <c r="O2447" s="154" t="s">
        <v>14794</v>
      </c>
      <c r="P2447" s="154" t="s">
        <v>14795</v>
      </c>
      <c r="Q2447" s="154" t="s">
        <v>28028</v>
      </c>
      <c r="R2447" s="154" t="s">
        <v>1453</v>
      </c>
      <c r="S2447" s="154" t="s">
        <v>1453</v>
      </c>
      <c r="T2447" s="154" t="s">
        <v>14785</v>
      </c>
      <c r="U2447" s="154" t="s">
        <v>28029</v>
      </c>
      <c r="V2447" s="154" t="s">
        <v>28030</v>
      </c>
      <c r="W2447" s="154" t="s">
        <v>1453</v>
      </c>
      <c r="X2447" s="154" t="s">
        <v>1453</v>
      </c>
      <c r="Y2447" s="154" t="s">
        <v>1453</v>
      </c>
      <c r="Z2447" s="154" t="s">
        <v>14745</v>
      </c>
      <c r="AA2447" s="154" t="s">
        <v>1453</v>
      </c>
      <c r="AB2447" s="154" t="s">
        <v>1453</v>
      </c>
      <c r="AC2447" s="154" t="s">
        <v>14746</v>
      </c>
      <c r="AE2447" s="154" t="s">
        <v>14747</v>
      </c>
      <c r="AF2447" s="154" t="s">
        <v>14748</v>
      </c>
    </row>
    <row r="2448" spans="1:32">
      <c r="A2448" s="154" t="s">
        <v>18402</v>
      </c>
      <c r="C2448" s="154" t="s">
        <v>28032</v>
      </c>
      <c r="D2448" s="154" t="s">
        <v>28035</v>
      </c>
      <c r="E2448" s="154" t="s">
        <v>14324</v>
      </c>
      <c r="F2448" s="154" t="s">
        <v>28038</v>
      </c>
      <c r="G2448" s="154" t="s">
        <v>28039</v>
      </c>
      <c r="H2448" s="154" t="s">
        <v>28033</v>
      </c>
      <c r="I2448" s="154" t="s">
        <v>28034</v>
      </c>
      <c r="J2448" s="154" t="s">
        <v>1453</v>
      </c>
      <c r="K2448" s="154" t="s">
        <v>28034</v>
      </c>
      <c r="M2448" s="154" t="s">
        <v>1453</v>
      </c>
      <c r="N2448" s="154" t="s">
        <v>15434</v>
      </c>
      <c r="O2448" s="154" t="s">
        <v>14804</v>
      </c>
      <c r="P2448" s="154" t="s">
        <v>14795</v>
      </c>
      <c r="Q2448" s="154" t="s">
        <v>28036</v>
      </c>
      <c r="R2448" s="154" t="s">
        <v>1453</v>
      </c>
      <c r="S2448" s="154" t="s">
        <v>1453</v>
      </c>
      <c r="T2448" s="154" t="s">
        <v>14797</v>
      </c>
      <c r="U2448" s="154">
        <v>5045045509</v>
      </c>
      <c r="V2448" s="154" t="s">
        <v>28037</v>
      </c>
      <c r="W2448" s="154" t="s">
        <v>1453</v>
      </c>
      <c r="X2448" s="154" t="s">
        <v>1453</v>
      </c>
      <c r="Y2448" s="154" t="s">
        <v>1453</v>
      </c>
      <c r="Z2448" s="154" t="s">
        <v>14745</v>
      </c>
      <c r="AA2448" s="154" t="s">
        <v>1453</v>
      </c>
      <c r="AC2448" s="154" t="s">
        <v>14746</v>
      </c>
      <c r="AE2448" s="154" t="s">
        <v>14747</v>
      </c>
      <c r="AF2448" s="154" t="s">
        <v>14748</v>
      </c>
    </row>
    <row r="2449" spans="1:32">
      <c r="A2449" s="154" t="s">
        <v>8455</v>
      </c>
      <c r="C2449" s="154" t="s">
        <v>28040</v>
      </c>
      <c r="D2449" s="154" t="s">
        <v>8456</v>
      </c>
      <c r="E2449" s="154" t="s">
        <v>14396</v>
      </c>
      <c r="F2449" s="154" t="s">
        <v>14397</v>
      </c>
      <c r="G2449" s="154" t="s">
        <v>1453</v>
      </c>
      <c r="H2449" s="154" t="s">
        <v>8457</v>
      </c>
      <c r="I2449" s="154" t="s">
        <v>8458</v>
      </c>
      <c r="J2449" s="154" t="s">
        <v>1453</v>
      </c>
      <c r="K2449" s="154" t="s">
        <v>8458</v>
      </c>
      <c r="M2449" s="154" t="s">
        <v>1453</v>
      </c>
      <c r="N2449" s="154" t="s">
        <v>14832</v>
      </c>
      <c r="O2449" s="154" t="s">
        <v>14833</v>
      </c>
      <c r="P2449" s="154" t="s">
        <v>14795</v>
      </c>
      <c r="Q2449" s="154" t="s">
        <v>28041</v>
      </c>
      <c r="R2449" s="154" t="s">
        <v>1453</v>
      </c>
      <c r="S2449" s="154" t="s">
        <v>28042</v>
      </c>
      <c r="T2449" s="154" t="s">
        <v>8454</v>
      </c>
      <c r="U2449" s="154" t="s">
        <v>28043</v>
      </c>
      <c r="V2449" s="154" t="s">
        <v>14806</v>
      </c>
      <c r="W2449" s="154" t="s">
        <v>1453</v>
      </c>
      <c r="X2449" s="154" t="s">
        <v>1453</v>
      </c>
      <c r="Y2449" s="154" t="s">
        <v>1453</v>
      </c>
      <c r="Z2449" s="154" t="s">
        <v>14745</v>
      </c>
      <c r="AA2449" s="154" t="s">
        <v>1453</v>
      </c>
      <c r="AB2449" s="154" t="s">
        <v>1453</v>
      </c>
      <c r="AC2449" s="154" t="s">
        <v>14746</v>
      </c>
      <c r="AD2449" s="154" t="s">
        <v>28044</v>
      </c>
      <c r="AE2449" s="154" t="s">
        <v>14746</v>
      </c>
      <c r="AF2449" s="154" t="s">
        <v>16903</v>
      </c>
    </row>
    <row r="2450" spans="1:32">
      <c r="A2450" s="154" t="s">
        <v>6245</v>
      </c>
      <c r="C2450" s="154" t="s">
        <v>28045</v>
      </c>
      <c r="D2450" s="154" t="s">
        <v>6246</v>
      </c>
      <c r="E2450" s="154" t="s">
        <v>17037</v>
      </c>
      <c r="F2450" s="154" t="s">
        <v>15378</v>
      </c>
      <c r="G2450" s="154" t="s">
        <v>28049</v>
      </c>
      <c r="H2450" s="154" t="s">
        <v>1453</v>
      </c>
      <c r="I2450" s="154" t="s">
        <v>6247</v>
      </c>
      <c r="J2450" s="154" t="s">
        <v>1453</v>
      </c>
      <c r="K2450" s="154" t="s">
        <v>6247</v>
      </c>
      <c r="N2450" s="154" t="s">
        <v>14803</v>
      </c>
      <c r="O2450" s="154" t="s">
        <v>14804</v>
      </c>
      <c r="P2450" s="154" t="s">
        <v>14740</v>
      </c>
      <c r="Q2450" s="154" t="s">
        <v>28046</v>
      </c>
      <c r="R2450" s="154" t="s">
        <v>1453</v>
      </c>
      <c r="S2450" s="154" t="s">
        <v>1453</v>
      </c>
      <c r="T2450" s="154" t="s">
        <v>28047</v>
      </c>
      <c r="U2450" s="154" t="s">
        <v>28048</v>
      </c>
      <c r="V2450" s="154" t="s">
        <v>6244</v>
      </c>
      <c r="Z2450" s="154" t="s">
        <v>14745</v>
      </c>
      <c r="AC2450" s="154" t="s">
        <v>14746</v>
      </c>
      <c r="AE2450" s="154" t="s">
        <v>15226</v>
      </c>
      <c r="AF2450" s="154" t="s">
        <v>14748</v>
      </c>
    </row>
    <row r="2451" spans="1:32">
      <c r="A2451" s="154" t="s">
        <v>7209</v>
      </c>
      <c r="C2451" s="154" t="s">
        <v>28050</v>
      </c>
      <c r="D2451" s="154" t="s">
        <v>28051</v>
      </c>
      <c r="E2451" s="154" t="s">
        <v>14689</v>
      </c>
      <c r="F2451" s="154" t="s">
        <v>14397</v>
      </c>
      <c r="H2451" s="154" t="s">
        <v>7211</v>
      </c>
      <c r="J2451" s="154" t="s">
        <v>7212</v>
      </c>
      <c r="N2451" s="154" t="s">
        <v>14803</v>
      </c>
      <c r="O2451" s="154" t="s">
        <v>14804</v>
      </c>
      <c r="P2451" s="154" t="s">
        <v>14740</v>
      </c>
      <c r="Q2451" s="154" t="s">
        <v>28052</v>
      </c>
      <c r="R2451" s="154">
        <v>0</v>
      </c>
      <c r="S2451" s="154">
        <v>0</v>
      </c>
      <c r="T2451" s="154" t="s">
        <v>28053</v>
      </c>
      <c r="U2451" s="154" t="s">
        <v>28054</v>
      </c>
      <c r="V2451" s="154" t="s">
        <v>28055</v>
      </c>
      <c r="Z2451" s="154" t="s">
        <v>14745</v>
      </c>
      <c r="AC2451" s="154" t="s">
        <v>14746</v>
      </c>
      <c r="AE2451" s="154" t="s">
        <v>15226</v>
      </c>
      <c r="AF2451" s="154" t="s">
        <v>14748</v>
      </c>
    </row>
    <row r="2452" spans="1:32">
      <c r="A2452" s="154" t="s">
        <v>18403</v>
      </c>
      <c r="C2452" s="154" t="s">
        <v>28056</v>
      </c>
      <c r="D2452" s="154" t="s">
        <v>28057</v>
      </c>
      <c r="E2452" s="154" t="s">
        <v>14324</v>
      </c>
      <c r="F2452" s="154" t="s">
        <v>15708</v>
      </c>
      <c r="G2452" s="154" t="s">
        <v>28061</v>
      </c>
      <c r="H2452" s="154">
        <v>82242222840</v>
      </c>
      <c r="I2452" s="154" t="s">
        <v>1453</v>
      </c>
      <c r="J2452" s="154" t="s">
        <v>1453</v>
      </c>
      <c r="K2452" s="154" t="s">
        <v>1453</v>
      </c>
      <c r="M2452" s="154" t="s">
        <v>1453</v>
      </c>
      <c r="N2452" s="154" t="s">
        <v>15612</v>
      </c>
      <c r="O2452" s="154" t="s">
        <v>14794</v>
      </c>
      <c r="P2452" s="154" t="s">
        <v>14795</v>
      </c>
      <c r="Q2452" s="154" t="s">
        <v>28058</v>
      </c>
      <c r="R2452" s="154" t="s">
        <v>1453</v>
      </c>
      <c r="S2452" s="154" t="s">
        <v>1453</v>
      </c>
      <c r="T2452" s="154" t="s">
        <v>14806</v>
      </c>
      <c r="U2452" s="154">
        <v>1660000539973</v>
      </c>
      <c r="V2452" s="154" t="s">
        <v>28059</v>
      </c>
      <c r="W2452" s="154" t="s">
        <v>1453</v>
      </c>
      <c r="X2452" s="154" t="s">
        <v>1453</v>
      </c>
      <c r="Y2452" s="154" t="s">
        <v>1453</v>
      </c>
      <c r="Z2452" s="154" t="s">
        <v>14745</v>
      </c>
      <c r="AA2452" s="154" t="s">
        <v>1453</v>
      </c>
      <c r="AB2452" s="154" t="s">
        <v>1453</v>
      </c>
      <c r="AC2452" s="154" t="s">
        <v>14746</v>
      </c>
      <c r="AD2452" s="154" t="s">
        <v>28060</v>
      </c>
      <c r="AE2452" s="154" t="s">
        <v>14755</v>
      </c>
      <c r="AF2452" s="154" t="s">
        <v>14748</v>
      </c>
    </row>
    <row r="2453" spans="1:32">
      <c r="A2453" s="154" t="s">
        <v>18404</v>
      </c>
      <c r="C2453" s="154" t="s">
        <v>28062</v>
      </c>
      <c r="D2453" s="154" t="s">
        <v>28063</v>
      </c>
      <c r="E2453" s="154" t="s">
        <v>14324</v>
      </c>
      <c r="F2453" s="154" t="s">
        <v>14673</v>
      </c>
      <c r="G2453" s="154" t="s">
        <v>28068</v>
      </c>
      <c r="H2453" s="154">
        <v>82242956662</v>
      </c>
      <c r="I2453" s="154" t="s">
        <v>1453</v>
      </c>
      <c r="J2453" s="154" t="s">
        <v>1453</v>
      </c>
      <c r="K2453" s="154" t="s">
        <v>1453</v>
      </c>
      <c r="M2453" s="154" t="s">
        <v>28064</v>
      </c>
      <c r="N2453" s="154" t="s">
        <v>15129</v>
      </c>
      <c r="O2453" s="154" t="s">
        <v>14794</v>
      </c>
      <c r="P2453" s="154" t="s">
        <v>14795</v>
      </c>
      <c r="Q2453" s="154" t="s">
        <v>28065</v>
      </c>
      <c r="R2453" s="154" t="s">
        <v>1453</v>
      </c>
      <c r="S2453" s="154" t="s">
        <v>1453</v>
      </c>
      <c r="T2453" s="154" t="s">
        <v>14806</v>
      </c>
      <c r="U2453" s="154" t="s">
        <v>28066</v>
      </c>
      <c r="V2453" s="154">
        <v>1560016735930</v>
      </c>
      <c r="W2453" s="154" t="s">
        <v>1453</v>
      </c>
      <c r="X2453" s="154" t="s">
        <v>1453</v>
      </c>
      <c r="Y2453" s="154" t="s">
        <v>1453</v>
      </c>
      <c r="Z2453" s="154" t="s">
        <v>14745</v>
      </c>
      <c r="AA2453" s="154" t="s">
        <v>1453</v>
      </c>
      <c r="AB2453" s="154" t="s">
        <v>1453</v>
      </c>
      <c r="AC2453" s="154" t="s">
        <v>14746</v>
      </c>
      <c r="AD2453" s="154" t="s">
        <v>28067</v>
      </c>
      <c r="AE2453" s="154" t="s">
        <v>14747</v>
      </c>
      <c r="AF2453" s="154" t="s">
        <v>14748</v>
      </c>
    </row>
    <row r="2454" spans="1:32">
      <c r="A2454" s="154" t="s">
        <v>5384</v>
      </c>
      <c r="C2454" s="154" t="s">
        <v>28069</v>
      </c>
      <c r="D2454" s="154" t="s">
        <v>5385</v>
      </c>
      <c r="E2454" s="154" t="s">
        <v>14276</v>
      </c>
      <c r="F2454" s="154" t="s">
        <v>14403</v>
      </c>
      <c r="G2454" s="154" t="s">
        <v>28076</v>
      </c>
      <c r="H2454" s="154" t="s">
        <v>5386</v>
      </c>
      <c r="I2454" s="154" t="s">
        <v>5387</v>
      </c>
      <c r="J2454" s="154" t="s">
        <v>5388</v>
      </c>
      <c r="K2454" s="154" t="s">
        <v>5387</v>
      </c>
      <c r="N2454" s="154" t="s">
        <v>14860</v>
      </c>
      <c r="O2454" s="154" t="s">
        <v>14804</v>
      </c>
      <c r="P2454" s="154" t="s">
        <v>14740</v>
      </c>
      <c r="Q2454" s="154" t="s">
        <v>28070</v>
      </c>
      <c r="R2454" s="154">
        <v>0</v>
      </c>
      <c r="S2454" s="154" t="s">
        <v>28071</v>
      </c>
      <c r="T2454" s="154" t="s">
        <v>28072</v>
      </c>
      <c r="U2454" s="154" t="s">
        <v>28073</v>
      </c>
      <c r="V2454" s="154" t="s">
        <v>5383</v>
      </c>
      <c r="Z2454" s="154" t="s">
        <v>14745</v>
      </c>
      <c r="AC2454" s="154" t="s">
        <v>14746</v>
      </c>
      <c r="AD2454" s="154" t="s">
        <v>28074</v>
      </c>
      <c r="AE2454" s="154" t="s">
        <v>14746</v>
      </c>
      <c r="AF2454" s="154" t="s">
        <v>28075</v>
      </c>
    </row>
    <row r="2455" spans="1:32">
      <c r="A2455" s="154" t="s">
        <v>18405</v>
      </c>
      <c r="C2455" s="154" t="s">
        <v>28077</v>
      </c>
      <c r="D2455" s="154" t="s">
        <v>28079</v>
      </c>
      <c r="E2455" s="154" t="s">
        <v>14324</v>
      </c>
      <c r="F2455" s="154" t="s">
        <v>15378</v>
      </c>
      <c r="G2455" s="154" t="s">
        <v>28084</v>
      </c>
      <c r="H2455" s="154">
        <v>218502288</v>
      </c>
      <c r="I2455" s="154" t="s">
        <v>28078</v>
      </c>
      <c r="J2455" s="154">
        <v>218502288</v>
      </c>
      <c r="K2455" s="154" t="s">
        <v>28078</v>
      </c>
      <c r="N2455" s="154" t="s">
        <v>14803</v>
      </c>
      <c r="O2455" s="154" t="s">
        <v>14804</v>
      </c>
      <c r="P2455" s="154" t="s">
        <v>14740</v>
      </c>
      <c r="Q2455" s="154" t="s">
        <v>28080</v>
      </c>
      <c r="R2455" s="154" t="s">
        <v>1453</v>
      </c>
      <c r="S2455" s="154" t="s">
        <v>1453</v>
      </c>
      <c r="T2455" s="154" t="s">
        <v>14850</v>
      </c>
      <c r="U2455" s="154" t="s">
        <v>28081</v>
      </c>
      <c r="V2455" s="154" t="s">
        <v>28082</v>
      </c>
      <c r="Z2455" s="154" t="s">
        <v>14745</v>
      </c>
      <c r="AC2455" s="154" t="s">
        <v>14746</v>
      </c>
      <c r="AD2455" s="154" t="s">
        <v>28083</v>
      </c>
      <c r="AE2455" s="154" t="s">
        <v>14755</v>
      </c>
      <c r="AF2455" s="154" t="s">
        <v>14748</v>
      </c>
    </row>
    <row r="2456" spans="1:32">
      <c r="A2456" s="154" t="s">
        <v>7454</v>
      </c>
      <c r="C2456" s="154" t="s">
        <v>28085</v>
      </c>
      <c r="D2456" s="154" t="s">
        <v>7455</v>
      </c>
      <c r="E2456" s="154" t="s">
        <v>14704</v>
      </c>
      <c r="F2456" s="154" t="s">
        <v>14467</v>
      </c>
      <c r="H2456" s="154" t="s">
        <v>7456</v>
      </c>
      <c r="I2456" s="154" t="s">
        <v>7457</v>
      </c>
      <c r="J2456" s="154" t="s">
        <v>7458</v>
      </c>
      <c r="K2456" s="154" t="s">
        <v>7457</v>
      </c>
      <c r="N2456" s="154" t="s">
        <v>14812</v>
      </c>
      <c r="O2456" s="154" t="s">
        <v>14804</v>
      </c>
      <c r="P2456" s="154" t="s">
        <v>14740</v>
      </c>
      <c r="Q2456" s="154" t="s">
        <v>27972</v>
      </c>
      <c r="R2456" s="154">
        <v>0</v>
      </c>
      <c r="S2456" s="154">
        <v>0</v>
      </c>
      <c r="T2456" s="154" t="s">
        <v>28086</v>
      </c>
      <c r="U2456" s="154" t="s">
        <v>28087</v>
      </c>
      <c r="V2456" s="154" t="s">
        <v>7453</v>
      </c>
      <c r="Z2456" s="154" t="s">
        <v>14745</v>
      </c>
      <c r="AC2456" s="154" t="s">
        <v>14746</v>
      </c>
      <c r="AE2456" s="154" t="s">
        <v>15226</v>
      </c>
      <c r="AF2456" s="154" t="s">
        <v>14748</v>
      </c>
    </row>
    <row r="2457" spans="1:32">
      <c r="A2457" s="154" t="s">
        <v>5294</v>
      </c>
      <c r="C2457" s="154" t="s">
        <v>28088</v>
      </c>
      <c r="D2457" s="154" t="s">
        <v>5295</v>
      </c>
      <c r="E2457" s="154" t="s">
        <v>14934</v>
      </c>
      <c r="F2457" s="154" t="s">
        <v>16094</v>
      </c>
      <c r="H2457" s="154" t="s">
        <v>5296</v>
      </c>
      <c r="N2457" s="154" t="s">
        <v>14793</v>
      </c>
      <c r="O2457" s="154" t="s">
        <v>14794</v>
      </c>
      <c r="P2457" s="154" t="s">
        <v>14740</v>
      </c>
      <c r="Q2457" s="154" t="s">
        <v>28089</v>
      </c>
      <c r="R2457" s="154">
        <v>0</v>
      </c>
      <c r="S2457" s="154">
        <v>0</v>
      </c>
      <c r="T2457" s="154" t="s">
        <v>14785</v>
      </c>
      <c r="U2457" s="154" t="s">
        <v>28090</v>
      </c>
      <c r="V2457" s="154" t="s">
        <v>28089</v>
      </c>
      <c r="Z2457" s="154" t="s">
        <v>14745</v>
      </c>
      <c r="AC2457" s="154" t="s">
        <v>14746</v>
      </c>
      <c r="AE2457" s="154" t="s">
        <v>15226</v>
      </c>
      <c r="AF2457" s="154" t="s">
        <v>14748</v>
      </c>
    </row>
    <row r="2458" spans="1:32">
      <c r="A2458" s="154" t="s">
        <v>18406</v>
      </c>
      <c r="C2458" s="154" t="s">
        <v>28091</v>
      </c>
      <c r="D2458" s="154" t="s">
        <v>28093</v>
      </c>
      <c r="E2458" s="154" t="s">
        <v>16255</v>
      </c>
      <c r="F2458" s="154" t="s">
        <v>22433</v>
      </c>
      <c r="G2458" s="154" t="s">
        <v>28096</v>
      </c>
      <c r="H2458" s="154" t="s">
        <v>28092</v>
      </c>
      <c r="N2458" s="154" t="s">
        <v>16881</v>
      </c>
      <c r="O2458" s="154" t="s">
        <v>14833</v>
      </c>
      <c r="P2458" s="154" t="s">
        <v>14740</v>
      </c>
      <c r="Q2458" s="154" t="s">
        <v>1453</v>
      </c>
      <c r="R2458" s="154" t="s">
        <v>1453</v>
      </c>
      <c r="S2458" s="154" t="s">
        <v>1453</v>
      </c>
      <c r="T2458" s="154" t="s">
        <v>14785</v>
      </c>
      <c r="U2458" s="154">
        <v>1640001540311</v>
      </c>
      <c r="V2458" s="154" t="s">
        <v>28094</v>
      </c>
      <c r="Z2458" s="154" t="s">
        <v>14745</v>
      </c>
      <c r="AC2458" s="154" t="s">
        <v>14746</v>
      </c>
      <c r="AD2458" s="154" t="s">
        <v>28095</v>
      </c>
      <c r="AE2458" s="154" t="s">
        <v>14747</v>
      </c>
      <c r="AF2458" s="154" t="s">
        <v>14748</v>
      </c>
    </row>
    <row r="2459" spans="1:32">
      <c r="A2459" s="154" t="s">
        <v>10136</v>
      </c>
      <c r="C2459" s="154" t="s">
        <v>28097</v>
      </c>
      <c r="D2459" s="154" t="s">
        <v>10137</v>
      </c>
      <c r="E2459" s="154" t="s">
        <v>14396</v>
      </c>
      <c r="F2459" s="154" t="s">
        <v>16888</v>
      </c>
      <c r="G2459" s="154" t="s">
        <v>16939</v>
      </c>
      <c r="H2459" s="154" t="s">
        <v>28098</v>
      </c>
      <c r="I2459" s="154">
        <v>0</v>
      </c>
      <c r="J2459" s="154">
        <v>0</v>
      </c>
      <c r="K2459" s="154">
        <v>0</v>
      </c>
      <c r="M2459" s="154" t="s">
        <v>16941</v>
      </c>
      <c r="N2459" s="154" t="s">
        <v>16853</v>
      </c>
      <c r="O2459" s="154" t="s">
        <v>14794</v>
      </c>
      <c r="P2459" s="154" t="s">
        <v>14740</v>
      </c>
      <c r="Q2459" s="154">
        <v>0</v>
      </c>
      <c r="R2459" s="154">
        <v>0</v>
      </c>
      <c r="S2459" s="154">
        <v>0</v>
      </c>
      <c r="T2459" s="154" t="s">
        <v>14862</v>
      </c>
      <c r="U2459" s="154" t="s">
        <v>16942</v>
      </c>
      <c r="V2459" s="154" t="s">
        <v>10135</v>
      </c>
      <c r="W2459" s="154">
        <v>0</v>
      </c>
      <c r="X2459" s="154">
        <v>0</v>
      </c>
      <c r="Y2459" s="154">
        <v>0</v>
      </c>
      <c r="Z2459" s="154" t="s">
        <v>14745</v>
      </c>
      <c r="AA2459" s="154">
        <v>0</v>
      </c>
      <c r="AB2459" s="154">
        <v>0</v>
      </c>
      <c r="AC2459" s="154" t="s">
        <v>14746</v>
      </c>
      <c r="AE2459" s="154" t="s">
        <v>14747</v>
      </c>
      <c r="AF2459" s="154" t="s">
        <v>14748</v>
      </c>
    </row>
    <row r="2460" spans="1:32">
      <c r="A2460" s="154" t="s">
        <v>5429</v>
      </c>
      <c r="C2460" s="154" t="s">
        <v>28099</v>
      </c>
      <c r="D2460" s="154" t="s">
        <v>5430</v>
      </c>
      <c r="E2460" s="154" t="s">
        <v>14324</v>
      </c>
      <c r="F2460" s="154" t="s">
        <v>17107</v>
      </c>
      <c r="G2460" s="154" t="s">
        <v>28104</v>
      </c>
      <c r="H2460" s="154" t="s">
        <v>5431</v>
      </c>
      <c r="I2460" s="154" t="s">
        <v>28100</v>
      </c>
      <c r="J2460" s="154" t="s">
        <v>5433</v>
      </c>
      <c r="K2460" s="154" t="s">
        <v>28100</v>
      </c>
      <c r="N2460" s="154" t="s">
        <v>14832</v>
      </c>
      <c r="O2460" s="154" t="s">
        <v>14833</v>
      </c>
      <c r="P2460" s="154" t="s">
        <v>14795</v>
      </c>
      <c r="Q2460" s="154" t="s">
        <v>28101</v>
      </c>
      <c r="R2460" s="154" t="s">
        <v>28101</v>
      </c>
      <c r="S2460" s="154" t="s">
        <v>28101</v>
      </c>
      <c r="T2460" s="154" t="s">
        <v>14797</v>
      </c>
      <c r="U2460" s="154">
        <v>8010091307</v>
      </c>
      <c r="V2460" s="154" t="s">
        <v>28102</v>
      </c>
      <c r="W2460" s="154">
        <v>1</v>
      </c>
      <c r="X2460" s="154">
        <v>2012</v>
      </c>
      <c r="Y2460" s="154">
        <v>1</v>
      </c>
      <c r="Z2460" s="154" t="s">
        <v>14745</v>
      </c>
      <c r="AA2460" s="154" t="s">
        <v>28103</v>
      </c>
      <c r="AB2460" s="154">
        <v>18</v>
      </c>
      <c r="AC2460" s="154" t="s">
        <v>14746</v>
      </c>
      <c r="AE2460" s="154" t="s">
        <v>15226</v>
      </c>
      <c r="AF2460" s="154" t="s">
        <v>14748</v>
      </c>
    </row>
    <row r="2461" spans="1:32">
      <c r="A2461" s="154" t="s">
        <v>7310</v>
      </c>
      <c r="C2461" s="154" t="s">
        <v>28105</v>
      </c>
      <c r="D2461" s="154" t="s">
        <v>7311</v>
      </c>
      <c r="E2461" s="154" t="s">
        <v>15392</v>
      </c>
      <c r="F2461" s="154" t="s">
        <v>14401</v>
      </c>
      <c r="H2461" s="154" t="s">
        <v>28106</v>
      </c>
      <c r="I2461" s="154" t="s">
        <v>7313</v>
      </c>
      <c r="J2461" s="154" t="s">
        <v>7314</v>
      </c>
      <c r="K2461" s="154" t="s">
        <v>7313</v>
      </c>
      <c r="N2461" s="154" t="s">
        <v>14812</v>
      </c>
      <c r="O2461" s="154" t="s">
        <v>14804</v>
      </c>
      <c r="P2461" s="154" t="s">
        <v>14740</v>
      </c>
      <c r="Q2461" s="154" t="s">
        <v>27240</v>
      </c>
      <c r="R2461" s="154">
        <v>0</v>
      </c>
      <c r="S2461" s="154">
        <v>0</v>
      </c>
      <c r="T2461" s="154" t="s">
        <v>14850</v>
      </c>
      <c r="U2461" s="154">
        <v>568601005094530</v>
      </c>
      <c r="V2461" s="154" t="s">
        <v>28107</v>
      </c>
      <c r="Z2461" s="154" t="s">
        <v>14745</v>
      </c>
      <c r="AC2461" s="154" t="s">
        <v>15226</v>
      </c>
      <c r="AE2461" s="154" t="s">
        <v>15226</v>
      </c>
      <c r="AF2461" s="154" t="s">
        <v>14748</v>
      </c>
    </row>
    <row r="2462" spans="1:32">
      <c r="A2462" s="154" t="s">
        <v>7469</v>
      </c>
      <c r="C2462" s="154" t="s">
        <v>28108</v>
      </c>
      <c r="D2462" s="154" t="s">
        <v>7470</v>
      </c>
      <c r="E2462" s="154" t="s">
        <v>14704</v>
      </c>
      <c r="F2462" s="154" t="s">
        <v>14467</v>
      </c>
      <c r="H2462" s="154" t="s">
        <v>7471</v>
      </c>
      <c r="I2462" s="154" t="s">
        <v>7472</v>
      </c>
      <c r="J2462" s="154" t="s">
        <v>7473</v>
      </c>
      <c r="K2462" s="154" t="s">
        <v>7472</v>
      </c>
      <c r="N2462" s="154" t="s">
        <v>15519</v>
      </c>
      <c r="O2462" s="154" t="s">
        <v>14833</v>
      </c>
      <c r="P2462" s="154" t="s">
        <v>14795</v>
      </c>
      <c r="Q2462" s="154" t="s">
        <v>28109</v>
      </c>
      <c r="R2462" s="154" t="s">
        <v>28110</v>
      </c>
      <c r="S2462" s="154" t="s">
        <v>28111</v>
      </c>
      <c r="T2462" s="154" t="s">
        <v>14806</v>
      </c>
      <c r="U2462" s="154">
        <v>1640001234899</v>
      </c>
      <c r="V2462" s="154" t="s">
        <v>7468</v>
      </c>
      <c r="W2462" s="154">
        <v>2014</v>
      </c>
      <c r="X2462" s="154">
        <v>2014</v>
      </c>
      <c r="Y2462" s="154">
        <v>18</v>
      </c>
      <c r="Z2462" s="154" t="s">
        <v>14745</v>
      </c>
      <c r="AC2462" s="154" t="s">
        <v>14746</v>
      </c>
      <c r="AD2462" s="154">
        <v>665055505411000</v>
      </c>
      <c r="AE2462" s="154" t="s">
        <v>14746</v>
      </c>
      <c r="AF2462" s="154" t="s">
        <v>16903</v>
      </c>
    </row>
    <row r="2463" spans="1:32">
      <c r="A2463" s="154" t="s">
        <v>7695</v>
      </c>
      <c r="C2463" s="154" t="s">
        <v>28112</v>
      </c>
      <c r="D2463" s="154" t="s">
        <v>7696</v>
      </c>
      <c r="E2463" s="154" t="s">
        <v>15392</v>
      </c>
      <c r="F2463" s="154" t="s">
        <v>14401</v>
      </c>
      <c r="G2463" s="154" t="s">
        <v>28118</v>
      </c>
      <c r="H2463" s="154">
        <v>61.736620000000002</v>
      </c>
      <c r="I2463" s="154" t="s">
        <v>7697</v>
      </c>
      <c r="J2463" s="154">
        <v>61.732149999999997</v>
      </c>
      <c r="K2463" s="154" t="s">
        <v>7697</v>
      </c>
      <c r="N2463" s="154" t="s">
        <v>15771</v>
      </c>
      <c r="O2463" s="154" t="s">
        <v>14988</v>
      </c>
      <c r="P2463" s="154" t="s">
        <v>14740</v>
      </c>
      <c r="Q2463" s="154" t="s">
        <v>28113</v>
      </c>
      <c r="R2463" s="154" t="s">
        <v>28114</v>
      </c>
      <c r="S2463" s="154" t="s">
        <v>28115</v>
      </c>
      <c r="T2463" s="154" t="s">
        <v>22432</v>
      </c>
      <c r="U2463" s="154" t="s">
        <v>28116</v>
      </c>
      <c r="V2463" s="154" t="s">
        <v>27164</v>
      </c>
      <c r="W2463" s="154">
        <v>1959</v>
      </c>
      <c r="X2463" s="154">
        <v>1959</v>
      </c>
      <c r="Y2463" s="154">
        <v>14</v>
      </c>
      <c r="Z2463" s="154" t="s">
        <v>16290</v>
      </c>
      <c r="AB2463" s="154">
        <v>20</v>
      </c>
      <c r="AC2463" s="154" t="s">
        <v>14746</v>
      </c>
      <c r="AD2463" s="154" t="s">
        <v>28117</v>
      </c>
      <c r="AE2463" s="154" t="s">
        <v>14746</v>
      </c>
      <c r="AF2463" s="154" t="s">
        <v>16903</v>
      </c>
    </row>
    <row r="2464" spans="1:32">
      <c r="A2464" s="154" t="s">
        <v>7668</v>
      </c>
      <c r="C2464" s="154" t="s">
        <v>28119</v>
      </c>
      <c r="D2464" s="154" t="s">
        <v>7669</v>
      </c>
      <c r="E2464" s="154" t="s">
        <v>14704</v>
      </c>
      <c r="F2464" s="154" t="s">
        <v>14467</v>
      </c>
      <c r="G2464" s="154" t="s">
        <v>28124</v>
      </c>
      <c r="H2464" s="154" t="s">
        <v>7670</v>
      </c>
      <c r="I2464" s="154" t="s">
        <v>7671</v>
      </c>
      <c r="K2464" s="154" t="s">
        <v>7671</v>
      </c>
      <c r="N2464" s="154" t="s">
        <v>15771</v>
      </c>
      <c r="O2464" s="154" t="s">
        <v>14988</v>
      </c>
      <c r="P2464" s="154" t="s">
        <v>14795</v>
      </c>
      <c r="Q2464" s="154" t="s">
        <v>28120</v>
      </c>
      <c r="R2464" s="154" t="s">
        <v>28121</v>
      </c>
      <c r="S2464" s="154" t="s">
        <v>20182</v>
      </c>
      <c r="T2464" s="154" t="s">
        <v>14806</v>
      </c>
      <c r="U2464" s="154" t="s">
        <v>28122</v>
      </c>
      <c r="V2464" s="154" t="s">
        <v>28123</v>
      </c>
      <c r="W2464" s="154">
        <v>2002</v>
      </c>
      <c r="X2464" s="154">
        <v>2002</v>
      </c>
      <c r="Y2464" s="154">
        <v>1</v>
      </c>
      <c r="Z2464" s="154" t="s">
        <v>14745</v>
      </c>
      <c r="AB2464" s="154">
        <v>6</v>
      </c>
      <c r="AC2464" s="154" t="s">
        <v>14746</v>
      </c>
      <c r="AE2464" s="154" t="s">
        <v>15226</v>
      </c>
      <c r="AF2464" s="154" t="s">
        <v>14748</v>
      </c>
    </row>
    <row r="2465" spans="1:32">
      <c r="A2465" s="154" t="s">
        <v>7259</v>
      </c>
      <c r="C2465" s="154" t="s">
        <v>28125</v>
      </c>
      <c r="D2465" s="154" t="s">
        <v>7260</v>
      </c>
      <c r="E2465" s="154" t="s">
        <v>14466</v>
      </c>
      <c r="F2465" s="154" t="s">
        <v>14686</v>
      </c>
      <c r="H2465" s="154" t="s">
        <v>7261</v>
      </c>
      <c r="I2465" s="154" t="s">
        <v>7262</v>
      </c>
      <c r="J2465" s="154">
        <v>61.452756399999998</v>
      </c>
      <c r="K2465" s="154" t="s">
        <v>7262</v>
      </c>
      <c r="M2465" s="154" t="s">
        <v>28126</v>
      </c>
      <c r="N2465" s="154" t="s">
        <v>15771</v>
      </c>
      <c r="O2465" s="154" t="s">
        <v>14988</v>
      </c>
      <c r="P2465" s="154" t="s">
        <v>14795</v>
      </c>
      <c r="Q2465" s="154" t="s">
        <v>28127</v>
      </c>
      <c r="R2465" s="154" t="s">
        <v>28127</v>
      </c>
      <c r="S2465" s="154" t="s">
        <v>28127</v>
      </c>
      <c r="T2465" s="154" t="s">
        <v>28128</v>
      </c>
      <c r="U2465" s="154" t="s">
        <v>28128</v>
      </c>
      <c r="V2465" s="154" t="s">
        <v>28128</v>
      </c>
      <c r="Y2465" s="154">
        <v>2</v>
      </c>
      <c r="Z2465" s="154" t="s">
        <v>14745</v>
      </c>
      <c r="AC2465" s="154" t="s">
        <v>14746</v>
      </c>
      <c r="AE2465" s="154" t="s">
        <v>15226</v>
      </c>
      <c r="AF2465" s="154" t="s">
        <v>14748</v>
      </c>
    </row>
    <row r="2466" spans="1:32">
      <c r="A2466" s="154" t="s">
        <v>7534</v>
      </c>
      <c r="C2466" s="154" t="s">
        <v>28129</v>
      </c>
      <c r="D2466" s="154" t="s">
        <v>7535</v>
      </c>
      <c r="E2466" s="154" t="s">
        <v>14324</v>
      </c>
      <c r="F2466" s="154" t="s">
        <v>15782</v>
      </c>
      <c r="H2466" s="154" t="s">
        <v>7536</v>
      </c>
      <c r="J2466" s="154" t="s">
        <v>7537</v>
      </c>
      <c r="N2466" s="154" t="s">
        <v>14812</v>
      </c>
      <c r="O2466" s="154" t="s">
        <v>14804</v>
      </c>
      <c r="P2466" s="154" t="s">
        <v>14795</v>
      </c>
      <c r="Q2466" s="154" t="s">
        <v>28130</v>
      </c>
      <c r="R2466" s="154" t="s">
        <v>28131</v>
      </c>
      <c r="S2466" s="154" t="s">
        <v>28132</v>
      </c>
      <c r="T2466" s="154" t="s">
        <v>14785</v>
      </c>
      <c r="U2466" s="154">
        <v>1150100022674</v>
      </c>
      <c r="V2466" s="154" t="s">
        <v>7533</v>
      </c>
      <c r="Z2466" s="154" t="s">
        <v>14745</v>
      </c>
      <c r="AC2466" s="154" t="s">
        <v>14746</v>
      </c>
      <c r="AD2466" s="154" t="s">
        <v>28133</v>
      </c>
      <c r="AE2466" s="154" t="s">
        <v>14746</v>
      </c>
      <c r="AF2466" s="154" t="s">
        <v>16903</v>
      </c>
    </row>
    <row r="2467" spans="1:32">
      <c r="A2467" s="154" t="s">
        <v>7581</v>
      </c>
      <c r="C2467" s="154" t="s">
        <v>28134</v>
      </c>
      <c r="D2467" s="154" t="s">
        <v>7582</v>
      </c>
      <c r="E2467" s="154" t="s">
        <v>16838</v>
      </c>
      <c r="F2467" s="154" t="s">
        <v>16888</v>
      </c>
      <c r="H2467" s="154" t="s">
        <v>7583</v>
      </c>
      <c r="I2467" s="154" t="s">
        <v>7584</v>
      </c>
      <c r="J2467" s="154" t="s">
        <v>7583</v>
      </c>
      <c r="K2467" s="154" t="s">
        <v>7584</v>
      </c>
      <c r="N2467" s="154" t="s">
        <v>15434</v>
      </c>
      <c r="O2467" s="154" t="s">
        <v>14804</v>
      </c>
      <c r="P2467" s="154" t="s">
        <v>14795</v>
      </c>
      <c r="Q2467" s="154" t="s">
        <v>28135</v>
      </c>
      <c r="R2467" s="154" t="s">
        <v>28136</v>
      </c>
      <c r="S2467" s="154" t="s">
        <v>28136</v>
      </c>
      <c r="T2467" s="154" t="s">
        <v>28137</v>
      </c>
      <c r="U2467" s="154">
        <v>1201002106001</v>
      </c>
      <c r="V2467" s="154" t="s">
        <v>7580</v>
      </c>
      <c r="Z2467" s="154" t="s">
        <v>14745</v>
      </c>
      <c r="AC2467" s="154" t="s">
        <v>14746</v>
      </c>
      <c r="AD2467" s="154" t="s">
        <v>28138</v>
      </c>
      <c r="AE2467" s="154" t="s">
        <v>14746</v>
      </c>
      <c r="AF2467" s="154" t="s">
        <v>16903</v>
      </c>
    </row>
    <row r="2468" spans="1:32">
      <c r="A2468" s="154" t="s">
        <v>7736</v>
      </c>
      <c r="C2468" s="154" t="s">
        <v>28139</v>
      </c>
      <c r="D2468" s="154" t="s">
        <v>7737</v>
      </c>
      <c r="E2468" s="154" t="s">
        <v>14934</v>
      </c>
      <c r="F2468" s="154" t="s">
        <v>16094</v>
      </c>
      <c r="G2468" s="154" t="s">
        <v>28144</v>
      </c>
      <c r="H2468" s="154">
        <v>81396043400</v>
      </c>
      <c r="N2468" s="154" t="s">
        <v>15771</v>
      </c>
      <c r="O2468" s="154" t="s">
        <v>14988</v>
      </c>
      <c r="P2468" s="154" t="s">
        <v>14795</v>
      </c>
      <c r="Q2468" s="154" t="s">
        <v>28140</v>
      </c>
      <c r="R2468" s="154" t="s">
        <v>28141</v>
      </c>
      <c r="S2468" s="154" t="s">
        <v>28140</v>
      </c>
      <c r="T2468" s="154" t="s">
        <v>14806</v>
      </c>
      <c r="U2468" s="154" t="s">
        <v>28142</v>
      </c>
      <c r="V2468" s="154" t="s">
        <v>28140</v>
      </c>
      <c r="W2468" s="154">
        <v>2006</v>
      </c>
      <c r="X2468" s="154">
        <v>2006</v>
      </c>
      <c r="Y2468" s="154">
        <v>1</v>
      </c>
      <c r="Z2468" s="154" t="s">
        <v>14745</v>
      </c>
      <c r="AB2468" s="154">
        <v>7</v>
      </c>
      <c r="AC2468" s="154" t="s">
        <v>14746</v>
      </c>
      <c r="AD2468" s="154" t="s">
        <v>28143</v>
      </c>
      <c r="AE2468" s="154" t="s">
        <v>14746</v>
      </c>
      <c r="AF2468" s="154" t="s">
        <v>16903</v>
      </c>
    </row>
    <row r="2469" spans="1:32">
      <c r="A2469" s="154" t="s">
        <v>7530</v>
      </c>
      <c r="C2469" s="154" t="s">
        <v>28145</v>
      </c>
      <c r="D2469" s="154" t="s">
        <v>7531</v>
      </c>
      <c r="E2469" s="154" t="s">
        <v>14396</v>
      </c>
      <c r="F2469" s="154" t="s">
        <v>14461</v>
      </c>
      <c r="H2469" s="154" t="s">
        <v>7532</v>
      </c>
      <c r="N2469" s="154" t="s">
        <v>15519</v>
      </c>
      <c r="O2469" s="154" t="s">
        <v>14833</v>
      </c>
      <c r="P2469" s="154" t="s">
        <v>14795</v>
      </c>
      <c r="Q2469" s="154" t="s">
        <v>28146</v>
      </c>
      <c r="R2469" s="154" t="s">
        <v>28147</v>
      </c>
      <c r="S2469" s="154" t="s">
        <v>28148</v>
      </c>
      <c r="T2469" s="154" t="s">
        <v>14797</v>
      </c>
      <c r="U2469" s="154" t="s">
        <v>28149</v>
      </c>
      <c r="V2469" s="154" t="s">
        <v>7529</v>
      </c>
      <c r="Z2469" s="154" t="s">
        <v>14745</v>
      </c>
      <c r="AC2469" s="154" t="s">
        <v>14746</v>
      </c>
      <c r="AD2469" s="154" t="s">
        <v>28150</v>
      </c>
      <c r="AE2469" s="154" t="s">
        <v>14746</v>
      </c>
      <c r="AF2469" s="154" t="s">
        <v>16903</v>
      </c>
    </row>
    <row r="2470" spans="1:32">
      <c r="A2470" s="154" t="s">
        <v>7565</v>
      </c>
      <c r="C2470" s="154" t="s">
        <v>28151</v>
      </c>
      <c r="D2470" s="154" t="s">
        <v>7566</v>
      </c>
      <c r="E2470" s="154" t="s">
        <v>16838</v>
      </c>
      <c r="F2470" s="154" t="s">
        <v>16888</v>
      </c>
      <c r="H2470" s="154" t="s">
        <v>7567</v>
      </c>
      <c r="I2470" s="154" t="s">
        <v>7568</v>
      </c>
      <c r="J2470" s="154" t="s">
        <v>7569</v>
      </c>
      <c r="K2470" s="154" t="s">
        <v>7568</v>
      </c>
      <c r="N2470" s="154" t="s">
        <v>14812</v>
      </c>
      <c r="O2470" s="154" t="s">
        <v>14804</v>
      </c>
      <c r="P2470" s="154" t="s">
        <v>14795</v>
      </c>
      <c r="Q2470" s="154" t="s">
        <v>28152</v>
      </c>
      <c r="R2470" s="154" t="s">
        <v>28153</v>
      </c>
      <c r="S2470" s="154" t="s">
        <v>28154</v>
      </c>
      <c r="T2470" s="154" t="s">
        <v>28155</v>
      </c>
      <c r="U2470" s="154" t="s">
        <v>28156</v>
      </c>
      <c r="V2470" s="154" t="s">
        <v>28157</v>
      </c>
      <c r="Z2470" s="154" t="s">
        <v>14745</v>
      </c>
      <c r="AC2470" s="154" t="s">
        <v>14746</v>
      </c>
      <c r="AD2470" s="154" t="s">
        <v>28158</v>
      </c>
      <c r="AE2470" s="154" t="s">
        <v>14746</v>
      </c>
      <c r="AF2470" s="154" t="s">
        <v>16903</v>
      </c>
    </row>
    <row r="2471" spans="1:32">
      <c r="A2471" s="154" t="s">
        <v>3172</v>
      </c>
      <c r="C2471" s="154" t="s">
        <v>28159</v>
      </c>
      <c r="D2471" s="154" t="s">
        <v>3173</v>
      </c>
      <c r="E2471" s="154" t="s">
        <v>14934</v>
      </c>
      <c r="G2471" s="154" t="s">
        <v>14606</v>
      </c>
      <c r="H2471" s="154" t="s">
        <v>3174</v>
      </c>
      <c r="I2471" s="154" t="s">
        <v>3175</v>
      </c>
      <c r="J2471" s="154" t="s">
        <v>3176</v>
      </c>
      <c r="K2471" s="154" t="s">
        <v>3175</v>
      </c>
      <c r="N2471" s="154" t="s">
        <v>109</v>
      </c>
      <c r="P2471" s="154" t="s">
        <v>14740</v>
      </c>
      <c r="Q2471" s="154" t="s">
        <v>28160</v>
      </c>
      <c r="T2471" s="154" t="s">
        <v>14806</v>
      </c>
      <c r="U2471" s="154" t="s">
        <v>28161</v>
      </c>
      <c r="V2471" s="154" t="s">
        <v>3171</v>
      </c>
      <c r="Y2471" s="154">
        <v>1</v>
      </c>
      <c r="Z2471" s="154" t="s">
        <v>14745</v>
      </c>
      <c r="AA2471" s="154" t="s">
        <v>28162</v>
      </c>
      <c r="AC2471" s="154" t="s">
        <v>14746</v>
      </c>
    </row>
    <row r="2472" spans="1:32">
      <c r="A2472" s="154" t="s">
        <v>12972</v>
      </c>
      <c r="C2472" s="154" t="s">
        <v>12971</v>
      </c>
      <c r="D2472" s="154" t="s">
        <v>12973</v>
      </c>
      <c r="E2472" s="154" t="s">
        <v>14276</v>
      </c>
      <c r="F2472" s="154" t="s">
        <v>28163</v>
      </c>
      <c r="H2472" s="154" t="s">
        <v>12974</v>
      </c>
      <c r="N2472" s="154" t="s">
        <v>15711</v>
      </c>
      <c r="O2472" s="154" t="s">
        <v>14951</v>
      </c>
      <c r="P2472" s="154" t="s">
        <v>14740</v>
      </c>
      <c r="Q2472" s="154" t="s">
        <v>16224</v>
      </c>
      <c r="R2472" s="154">
        <v>0</v>
      </c>
      <c r="S2472" s="154">
        <v>0</v>
      </c>
      <c r="T2472" s="154">
        <v>0</v>
      </c>
      <c r="U2472" s="154">
        <v>0</v>
      </c>
      <c r="V2472" s="154">
        <v>0</v>
      </c>
      <c r="Z2472" s="154" t="s">
        <v>14745</v>
      </c>
      <c r="AC2472" s="154" t="s">
        <v>15226</v>
      </c>
      <c r="AE2472" s="154" t="s">
        <v>14747</v>
      </c>
      <c r="AF2472" s="154" t="s">
        <v>14748</v>
      </c>
    </row>
    <row r="2473" spans="1:32">
      <c r="A2473" s="154" t="s">
        <v>8950</v>
      </c>
      <c r="C2473" s="154" t="s">
        <v>28164</v>
      </c>
      <c r="D2473" s="154" t="s">
        <v>8951</v>
      </c>
      <c r="E2473" s="154" t="s">
        <v>14333</v>
      </c>
      <c r="F2473" s="154" t="s">
        <v>14325</v>
      </c>
      <c r="G2473" s="154">
        <v>0</v>
      </c>
      <c r="H2473" s="154" t="s">
        <v>8952</v>
      </c>
      <c r="I2473" s="154" t="s">
        <v>28165</v>
      </c>
      <c r="J2473" s="154" t="s">
        <v>8954</v>
      </c>
      <c r="K2473" s="154" t="s">
        <v>28165</v>
      </c>
      <c r="M2473" s="154" t="s">
        <v>28166</v>
      </c>
      <c r="N2473" s="154" t="s">
        <v>15249</v>
      </c>
      <c r="O2473" s="154" t="s">
        <v>14794</v>
      </c>
      <c r="P2473" s="154" t="s">
        <v>14740</v>
      </c>
      <c r="Q2473" s="154" t="s">
        <v>28167</v>
      </c>
      <c r="R2473" s="154">
        <v>0</v>
      </c>
      <c r="S2473" s="154">
        <v>0</v>
      </c>
      <c r="T2473" s="154" t="s">
        <v>14862</v>
      </c>
      <c r="U2473" s="154" t="s">
        <v>28168</v>
      </c>
      <c r="V2473" s="154" t="s">
        <v>8949</v>
      </c>
      <c r="W2473" s="154">
        <v>0</v>
      </c>
      <c r="X2473" s="154">
        <v>0</v>
      </c>
      <c r="Y2473" s="154">
        <v>0</v>
      </c>
      <c r="Z2473" s="154" t="s">
        <v>14745</v>
      </c>
      <c r="AA2473" s="154">
        <v>0</v>
      </c>
      <c r="AB2473" s="154">
        <v>0</v>
      </c>
      <c r="AC2473" s="154" t="s">
        <v>14746</v>
      </c>
      <c r="AE2473" s="154" t="s">
        <v>15226</v>
      </c>
      <c r="AF2473" s="154" t="s">
        <v>14748</v>
      </c>
    </row>
    <row r="2474" spans="1:32">
      <c r="A2474" s="154" t="s">
        <v>7389</v>
      </c>
      <c r="C2474" s="154" t="s">
        <v>28169</v>
      </c>
      <c r="D2474" s="154" t="s">
        <v>7390</v>
      </c>
      <c r="E2474" s="154" t="s">
        <v>16255</v>
      </c>
      <c r="F2474" s="154" t="s">
        <v>16443</v>
      </c>
      <c r="G2474" s="154" t="s">
        <v>28175</v>
      </c>
      <c r="H2474" s="154" t="s">
        <v>7391</v>
      </c>
      <c r="I2474" s="154" t="s">
        <v>7392</v>
      </c>
      <c r="J2474" s="154" t="s">
        <v>7393</v>
      </c>
      <c r="K2474" s="154" t="s">
        <v>7392</v>
      </c>
      <c r="M2474" s="154" t="s">
        <v>28170</v>
      </c>
      <c r="N2474" s="154" t="s">
        <v>28171</v>
      </c>
      <c r="O2474" s="154" t="s">
        <v>15480</v>
      </c>
      <c r="P2474" s="154" t="s">
        <v>14795</v>
      </c>
      <c r="Q2474" s="154" t="s">
        <v>7388</v>
      </c>
      <c r="R2474" s="154" t="s">
        <v>28172</v>
      </c>
      <c r="S2474" s="154" t="s">
        <v>28172</v>
      </c>
      <c r="T2474" s="154" t="s">
        <v>14907</v>
      </c>
      <c r="U2474" s="154">
        <v>8526381886</v>
      </c>
      <c r="V2474" s="154" t="s">
        <v>28173</v>
      </c>
      <c r="W2474" s="154">
        <v>1993</v>
      </c>
      <c r="X2474" s="154">
        <v>1993</v>
      </c>
      <c r="Y2474" s="154">
        <v>5</v>
      </c>
      <c r="Z2474" s="154" t="s">
        <v>14745</v>
      </c>
      <c r="AB2474" s="154">
        <v>1000</v>
      </c>
      <c r="AC2474" s="154" t="s">
        <v>15226</v>
      </c>
      <c r="AD2474" s="154" t="s">
        <v>28174</v>
      </c>
      <c r="AE2474" s="154" t="s">
        <v>14746</v>
      </c>
      <c r="AF2474" s="154" t="s">
        <v>16903</v>
      </c>
    </row>
    <row r="2475" spans="1:32">
      <c r="A2475" s="154" t="s">
        <v>7586</v>
      </c>
      <c r="C2475" s="154" t="s">
        <v>28176</v>
      </c>
      <c r="D2475" s="154" t="s">
        <v>7587</v>
      </c>
      <c r="E2475" s="154" t="s">
        <v>16838</v>
      </c>
      <c r="F2475" s="154" t="s">
        <v>16888</v>
      </c>
      <c r="H2475" s="154" t="s">
        <v>7588</v>
      </c>
      <c r="I2475" s="154" t="s">
        <v>7589</v>
      </c>
      <c r="J2475" s="154" t="s">
        <v>7590</v>
      </c>
      <c r="K2475" s="154" t="s">
        <v>7589</v>
      </c>
      <c r="N2475" s="154" t="s">
        <v>14860</v>
      </c>
      <c r="O2475" s="154" t="s">
        <v>14804</v>
      </c>
      <c r="P2475" s="154" t="s">
        <v>14795</v>
      </c>
      <c r="Q2475" s="154" t="s">
        <v>28177</v>
      </c>
      <c r="R2475" s="154" t="s">
        <v>28178</v>
      </c>
      <c r="S2475" s="154" t="s">
        <v>28179</v>
      </c>
      <c r="T2475" s="154" t="s">
        <v>20376</v>
      </c>
      <c r="U2475" s="154">
        <v>3999992</v>
      </c>
      <c r="V2475" s="154" t="s">
        <v>7585</v>
      </c>
      <c r="Z2475" s="154" t="s">
        <v>14745</v>
      </c>
      <c r="AC2475" s="154" t="s">
        <v>14746</v>
      </c>
      <c r="AD2475" s="154" t="s">
        <v>28180</v>
      </c>
      <c r="AE2475" s="154" t="s">
        <v>14746</v>
      </c>
      <c r="AF2475" s="154" t="s">
        <v>16903</v>
      </c>
    </row>
    <row r="2476" spans="1:32">
      <c r="A2476" s="154" t="s">
        <v>7413</v>
      </c>
      <c r="C2476" s="154" t="s">
        <v>28181</v>
      </c>
      <c r="D2476" s="154" t="s">
        <v>7414</v>
      </c>
      <c r="E2476" s="154" t="s">
        <v>14704</v>
      </c>
      <c r="F2476" s="154" t="s">
        <v>14467</v>
      </c>
      <c r="G2476" s="154" t="s">
        <v>28187</v>
      </c>
      <c r="H2476" s="154">
        <v>21.843096719999998</v>
      </c>
      <c r="I2476" s="154" t="s">
        <v>7415</v>
      </c>
      <c r="J2476" s="154">
        <v>21.845923299999999</v>
      </c>
      <c r="K2476" s="154" t="s">
        <v>7415</v>
      </c>
      <c r="N2476" s="154" t="s">
        <v>14803</v>
      </c>
      <c r="O2476" s="154" t="s">
        <v>14804</v>
      </c>
      <c r="P2476" s="154" t="s">
        <v>14740</v>
      </c>
      <c r="Q2476" s="154" t="s">
        <v>28182</v>
      </c>
      <c r="R2476" s="154" t="s">
        <v>28183</v>
      </c>
      <c r="S2476" s="154" t="s">
        <v>28184</v>
      </c>
      <c r="T2476" s="154" t="s">
        <v>14806</v>
      </c>
      <c r="U2476" s="154" t="s">
        <v>28185</v>
      </c>
      <c r="V2476" s="154" t="s">
        <v>28186</v>
      </c>
      <c r="W2476" s="154">
        <v>2008</v>
      </c>
      <c r="X2476" s="154">
        <v>2008</v>
      </c>
      <c r="Y2476" s="154">
        <v>1</v>
      </c>
      <c r="Z2476" s="154" t="s">
        <v>14745</v>
      </c>
      <c r="AB2476" s="154">
        <v>8</v>
      </c>
      <c r="AC2476" s="154" t="s">
        <v>14746</v>
      </c>
      <c r="AE2476" s="154" t="s">
        <v>15226</v>
      </c>
      <c r="AF2476" s="154" t="s">
        <v>14748</v>
      </c>
    </row>
    <row r="2477" spans="1:32">
      <c r="A2477" s="154" t="s">
        <v>7485</v>
      </c>
      <c r="C2477" s="154" t="s">
        <v>28188</v>
      </c>
      <c r="D2477" s="154" t="s">
        <v>7486</v>
      </c>
      <c r="E2477" s="154" t="s">
        <v>14276</v>
      </c>
      <c r="F2477" s="154" t="s">
        <v>16094</v>
      </c>
      <c r="H2477" s="154" t="s">
        <v>7487</v>
      </c>
      <c r="I2477" s="154" t="s">
        <v>7488</v>
      </c>
      <c r="J2477" s="154" t="s">
        <v>7489</v>
      </c>
      <c r="K2477" s="154" t="s">
        <v>7488</v>
      </c>
      <c r="N2477" s="154" t="s">
        <v>14848</v>
      </c>
      <c r="O2477" s="154" t="s">
        <v>14804</v>
      </c>
      <c r="P2477" s="154" t="s">
        <v>14795</v>
      </c>
      <c r="Q2477" s="154" t="s">
        <v>28189</v>
      </c>
      <c r="R2477" s="154" t="s">
        <v>28190</v>
      </c>
      <c r="S2477" s="154" t="s">
        <v>28191</v>
      </c>
      <c r="T2477" s="154" t="s">
        <v>14785</v>
      </c>
      <c r="U2477" s="154" t="s">
        <v>28192</v>
      </c>
      <c r="V2477" s="154" t="s">
        <v>7484</v>
      </c>
      <c r="Z2477" s="154" t="s">
        <v>14745</v>
      </c>
      <c r="AC2477" s="154" t="s">
        <v>14746</v>
      </c>
      <c r="AD2477" s="154" t="s">
        <v>28193</v>
      </c>
      <c r="AE2477" s="154" t="s">
        <v>14746</v>
      </c>
      <c r="AF2477" s="154" t="s">
        <v>16903</v>
      </c>
    </row>
    <row r="2478" spans="1:32">
      <c r="A2478" s="154" t="s">
        <v>18407</v>
      </c>
      <c r="C2478" s="154" t="s">
        <v>28194</v>
      </c>
      <c r="D2478" s="154" t="s">
        <v>28197</v>
      </c>
      <c r="E2478" s="154" t="s">
        <v>16283</v>
      </c>
      <c r="F2478" s="154" t="s">
        <v>16283</v>
      </c>
      <c r="G2478" s="154" t="s">
        <v>28201</v>
      </c>
      <c r="H2478" s="154" t="s">
        <v>28195</v>
      </c>
      <c r="I2478" s="154" t="s">
        <v>28196</v>
      </c>
      <c r="K2478" s="154" t="s">
        <v>28196</v>
      </c>
      <c r="M2478" s="154" t="s">
        <v>28198</v>
      </c>
      <c r="N2478" s="154" t="s">
        <v>18805</v>
      </c>
      <c r="O2478" s="154" t="s">
        <v>14794</v>
      </c>
      <c r="P2478" s="154" t="s">
        <v>14740</v>
      </c>
      <c r="Q2478" s="154" t="s">
        <v>28199</v>
      </c>
      <c r="R2478" s="154" t="s">
        <v>1453</v>
      </c>
      <c r="S2478" s="154" t="s">
        <v>1453</v>
      </c>
      <c r="T2478" s="154" t="s">
        <v>14797</v>
      </c>
      <c r="U2478" s="154">
        <v>2100137677</v>
      </c>
      <c r="V2478" s="154" t="s">
        <v>28200</v>
      </c>
      <c r="W2478" s="154" t="s">
        <v>1453</v>
      </c>
      <c r="X2478" s="154" t="s">
        <v>1453</v>
      </c>
      <c r="Y2478" s="154" t="s">
        <v>1453</v>
      </c>
      <c r="Z2478" s="154" t="s">
        <v>14745</v>
      </c>
      <c r="AA2478" s="154" t="s">
        <v>1453</v>
      </c>
      <c r="AB2478" s="154" t="s">
        <v>1453</v>
      </c>
      <c r="AC2478" s="154" t="s">
        <v>14746</v>
      </c>
      <c r="AE2478" s="154" t="s">
        <v>14747</v>
      </c>
      <c r="AF2478" s="154" t="s">
        <v>14748</v>
      </c>
    </row>
    <row r="2479" spans="1:32">
      <c r="A2479" s="154" t="s">
        <v>6821</v>
      </c>
      <c r="C2479" s="154" t="s">
        <v>28202</v>
      </c>
      <c r="D2479" s="154" t="s">
        <v>6822</v>
      </c>
      <c r="E2479" s="154" t="s">
        <v>14704</v>
      </c>
      <c r="F2479" s="154" t="s">
        <v>14467</v>
      </c>
      <c r="H2479" s="154" t="s">
        <v>6823</v>
      </c>
      <c r="I2479" s="154" t="s">
        <v>6824</v>
      </c>
      <c r="J2479" s="154" t="s">
        <v>6823</v>
      </c>
      <c r="K2479" s="154" t="s">
        <v>6824</v>
      </c>
      <c r="N2479" s="154" t="s">
        <v>15771</v>
      </c>
      <c r="O2479" s="154" t="s">
        <v>14988</v>
      </c>
      <c r="P2479" s="154" t="s">
        <v>14740</v>
      </c>
      <c r="Q2479" s="154">
        <v>85262628097</v>
      </c>
      <c r="R2479" s="154">
        <v>81263670301</v>
      </c>
      <c r="S2479" s="154" t="s">
        <v>28203</v>
      </c>
      <c r="T2479" s="154" t="s">
        <v>28204</v>
      </c>
      <c r="U2479" s="154">
        <v>6600098997</v>
      </c>
      <c r="V2479" s="154" t="s">
        <v>28205</v>
      </c>
      <c r="W2479" s="154">
        <v>1990</v>
      </c>
      <c r="X2479" s="154">
        <v>1990</v>
      </c>
      <c r="Y2479" s="154">
        <v>1</v>
      </c>
      <c r="Z2479" s="154" t="s">
        <v>14745</v>
      </c>
      <c r="AB2479" s="154">
        <v>20</v>
      </c>
      <c r="AC2479" s="154" t="s">
        <v>14746</v>
      </c>
      <c r="AD2479" s="154" t="s">
        <v>28206</v>
      </c>
      <c r="AE2479" s="154" t="s">
        <v>14746</v>
      </c>
      <c r="AF2479" s="154" t="s">
        <v>16903</v>
      </c>
    </row>
    <row r="2480" spans="1:32">
      <c r="A2480" s="154" t="s">
        <v>5390</v>
      </c>
      <c r="C2480" s="154" t="s">
        <v>28207</v>
      </c>
      <c r="D2480" s="154" t="s">
        <v>5391</v>
      </c>
      <c r="E2480" s="154" t="s">
        <v>14466</v>
      </c>
      <c r="F2480" s="154" t="s">
        <v>14667</v>
      </c>
      <c r="H2480" s="154" t="s">
        <v>5392</v>
      </c>
      <c r="I2480" s="154" t="s">
        <v>5393</v>
      </c>
      <c r="J2480" s="154" t="s">
        <v>28208</v>
      </c>
      <c r="K2480" s="154" t="s">
        <v>5393</v>
      </c>
      <c r="N2480" s="154" t="s">
        <v>23815</v>
      </c>
      <c r="O2480" s="154" t="s">
        <v>19298</v>
      </c>
      <c r="P2480" s="154" t="s">
        <v>14740</v>
      </c>
      <c r="Q2480" s="154" t="s">
        <v>28209</v>
      </c>
      <c r="R2480" s="154">
        <v>0</v>
      </c>
      <c r="S2480" s="154">
        <v>0</v>
      </c>
      <c r="T2480" s="154" t="s">
        <v>28210</v>
      </c>
      <c r="U2480" s="154" t="s">
        <v>28211</v>
      </c>
      <c r="V2480" s="154" t="s">
        <v>28212</v>
      </c>
      <c r="Z2480" s="154" t="s">
        <v>14745</v>
      </c>
      <c r="AC2480" s="154" t="s">
        <v>14746</v>
      </c>
      <c r="AD2480" s="154" t="s">
        <v>26999</v>
      </c>
      <c r="AE2480" s="154" t="s">
        <v>14746</v>
      </c>
      <c r="AF2480" s="154" t="s">
        <v>28213</v>
      </c>
    </row>
    <row r="2481" spans="1:32">
      <c r="A2481" s="154" t="s">
        <v>7395</v>
      </c>
      <c r="C2481" s="154" t="s">
        <v>28214</v>
      </c>
      <c r="D2481" s="154" t="s">
        <v>7390</v>
      </c>
      <c r="E2481" s="154" t="s">
        <v>16255</v>
      </c>
      <c r="F2481" s="154" t="s">
        <v>16443</v>
      </c>
      <c r="G2481" s="154" t="s">
        <v>28219</v>
      </c>
      <c r="H2481" s="154" t="s">
        <v>7391</v>
      </c>
      <c r="I2481" s="154" t="s">
        <v>7396</v>
      </c>
      <c r="J2481" s="154" t="s">
        <v>7393</v>
      </c>
      <c r="K2481" s="154" t="s">
        <v>7396</v>
      </c>
      <c r="M2481" s="154" t="s">
        <v>28170</v>
      </c>
      <c r="N2481" s="154" t="s">
        <v>28171</v>
      </c>
      <c r="O2481" s="154" t="s">
        <v>15480</v>
      </c>
      <c r="P2481" s="154" t="s">
        <v>14795</v>
      </c>
      <c r="Q2481" s="154" t="s">
        <v>28215</v>
      </c>
      <c r="R2481" s="154" t="s">
        <v>28172</v>
      </c>
      <c r="S2481" s="154" t="s">
        <v>28216</v>
      </c>
      <c r="T2481" s="154" t="s">
        <v>28217</v>
      </c>
      <c r="U2481" s="154">
        <v>8526381886</v>
      </c>
      <c r="V2481" s="154" t="s">
        <v>7394</v>
      </c>
      <c r="W2481" s="154">
        <v>1993</v>
      </c>
      <c r="X2481" s="154">
        <v>1993</v>
      </c>
      <c r="Y2481" s="154">
        <v>5</v>
      </c>
      <c r="Z2481" s="154" t="s">
        <v>14745</v>
      </c>
      <c r="AB2481" s="154">
        <v>1000</v>
      </c>
      <c r="AC2481" s="154" t="s">
        <v>14746</v>
      </c>
      <c r="AD2481" s="154" t="s">
        <v>28218</v>
      </c>
      <c r="AE2481" s="154" t="s">
        <v>14746</v>
      </c>
      <c r="AF2481" s="154" t="s">
        <v>16903</v>
      </c>
    </row>
    <row r="2482" spans="1:32">
      <c r="A2482" s="154" t="s">
        <v>12572</v>
      </c>
      <c r="C2482" s="154" t="s">
        <v>12571</v>
      </c>
      <c r="D2482" s="154" t="s">
        <v>12573</v>
      </c>
      <c r="E2482" s="154" t="s">
        <v>14934</v>
      </c>
      <c r="F2482" s="154" t="s">
        <v>14935</v>
      </c>
      <c r="G2482" s="154" t="s">
        <v>14935</v>
      </c>
      <c r="H2482" s="154" t="s">
        <v>12574</v>
      </c>
      <c r="N2482" s="154" t="s">
        <v>16853</v>
      </c>
      <c r="O2482" s="154" t="s">
        <v>14794</v>
      </c>
      <c r="P2482" s="154" t="s">
        <v>14740</v>
      </c>
      <c r="Q2482" s="154" t="s">
        <v>28220</v>
      </c>
      <c r="R2482" s="154">
        <v>0</v>
      </c>
      <c r="S2482" s="154">
        <v>0</v>
      </c>
      <c r="T2482" s="154" t="s">
        <v>14797</v>
      </c>
      <c r="U2482" s="154">
        <v>7035009388</v>
      </c>
      <c r="V2482" s="154" t="s">
        <v>28221</v>
      </c>
      <c r="Z2482" s="154" t="s">
        <v>14745</v>
      </c>
      <c r="AC2482" s="154" t="s">
        <v>14746</v>
      </c>
      <c r="AE2482" s="154" t="s">
        <v>14747</v>
      </c>
      <c r="AF2482" s="154" t="s">
        <v>14748</v>
      </c>
    </row>
    <row r="2483" spans="1:32">
      <c r="A2483" s="154" t="s">
        <v>14677</v>
      </c>
      <c r="C2483" s="154" t="s">
        <v>14683</v>
      </c>
      <c r="D2483" s="154" t="s">
        <v>14888</v>
      </c>
      <c r="E2483" s="154" t="s">
        <v>14466</v>
      </c>
      <c r="F2483" s="154" t="s">
        <v>14686</v>
      </c>
      <c r="G2483" s="154" t="s">
        <v>14692</v>
      </c>
      <c r="H2483" s="154" t="s">
        <v>14889</v>
      </c>
      <c r="I2483" s="154" t="s">
        <v>14890</v>
      </c>
      <c r="J2483" s="154" t="s">
        <v>1453</v>
      </c>
      <c r="K2483" s="154" t="s">
        <v>14890</v>
      </c>
      <c r="N2483" s="154" t="s">
        <v>14891</v>
      </c>
      <c r="O2483" s="154" t="s">
        <v>14892</v>
      </c>
      <c r="P2483" s="154" t="s">
        <v>14740</v>
      </c>
      <c r="Q2483" s="154" t="s">
        <v>14893</v>
      </c>
      <c r="R2483" s="154" t="s">
        <v>1453</v>
      </c>
      <c r="S2483" s="154" t="s">
        <v>14894</v>
      </c>
      <c r="T2483" s="154" t="s">
        <v>14797</v>
      </c>
      <c r="U2483" s="154">
        <v>8035497087</v>
      </c>
      <c r="V2483" s="154" t="s">
        <v>14896</v>
      </c>
      <c r="W2483" s="154" t="s">
        <v>1453</v>
      </c>
      <c r="X2483" s="154" t="s">
        <v>1453</v>
      </c>
      <c r="Z2483" s="154" t="s">
        <v>14745</v>
      </c>
      <c r="AC2483" s="154" t="s">
        <v>14746</v>
      </c>
      <c r="AE2483" s="154" t="s">
        <v>14747</v>
      </c>
      <c r="AF2483" s="154" t="s">
        <v>14748</v>
      </c>
    </row>
    <row r="2484" spans="1:32">
      <c r="A2484" s="154" t="s">
        <v>18408</v>
      </c>
      <c r="C2484" s="154" t="s">
        <v>28222</v>
      </c>
      <c r="D2484" s="154" t="s">
        <v>28224</v>
      </c>
      <c r="E2484" s="154" t="s">
        <v>14704</v>
      </c>
      <c r="F2484" s="154" t="s">
        <v>16284</v>
      </c>
      <c r="G2484" s="154" t="s">
        <v>28227</v>
      </c>
      <c r="H2484" s="154" t="s">
        <v>28223</v>
      </c>
      <c r="N2484" s="154" t="s">
        <v>15434</v>
      </c>
      <c r="O2484" s="154" t="s">
        <v>14804</v>
      </c>
      <c r="P2484" s="154" t="s">
        <v>14740</v>
      </c>
      <c r="Q2484" s="154" t="s">
        <v>28225</v>
      </c>
      <c r="R2484" s="154" t="s">
        <v>1453</v>
      </c>
      <c r="S2484" s="154" t="s">
        <v>1453</v>
      </c>
      <c r="T2484" s="154" t="s">
        <v>14742</v>
      </c>
      <c r="U2484" s="154">
        <v>1020097517962</v>
      </c>
      <c r="V2484" s="154" t="s">
        <v>28226</v>
      </c>
      <c r="Z2484" s="154" t="s">
        <v>14745</v>
      </c>
      <c r="AC2484" s="154" t="s">
        <v>14746</v>
      </c>
      <c r="AE2484" s="154" t="s">
        <v>14747</v>
      </c>
      <c r="AF2484" s="154" t="s">
        <v>14748</v>
      </c>
    </row>
    <row r="2485" spans="1:32">
      <c r="A2485" s="154" t="s">
        <v>4025</v>
      </c>
      <c r="C2485" s="154" t="s">
        <v>28228</v>
      </c>
      <c r="D2485" s="154" t="s">
        <v>4026</v>
      </c>
      <c r="E2485" s="154" t="s">
        <v>14324</v>
      </c>
      <c r="G2485" s="154" t="s">
        <v>14606</v>
      </c>
      <c r="H2485" s="154" t="s">
        <v>4027</v>
      </c>
      <c r="I2485" s="154" t="s">
        <v>4028</v>
      </c>
      <c r="J2485" s="154" t="s">
        <v>4029</v>
      </c>
      <c r="K2485" s="154" t="s">
        <v>4028</v>
      </c>
      <c r="L2485" s="154" t="s">
        <v>28229</v>
      </c>
      <c r="M2485" s="154" t="s">
        <v>1453</v>
      </c>
      <c r="N2485" s="154" t="s">
        <v>109</v>
      </c>
      <c r="P2485" s="154" t="s">
        <v>14795</v>
      </c>
      <c r="Q2485" s="154" t="s">
        <v>28230</v>
      </c>
      <c r="T2485" s="154" t="s">
        <v>14862</v>
      </c>
      <c r="U2485" s="154">
        <v>1948016078</v>
      </c>
      <c r="V2485" s="154" t="s">
        <v>28231</v>
      </c>
      <c r="W2485" s="154" t="s">
        <v>1453</v>
      </c>
      <c r="X2485" s="154" t="s">
        <v>1453</v>
      </c>
      <c r="Y2485" s="154" t="s">
        <v>1453</v>
      </c>
      <c r="Z2485" s="154" t="s">
        <v>14745</v>
      </c>
      <c r="AA2485" s="154" t="s">
        <v>1453</v>
      </c>
      <c r="AB2485" s="154" t="s">
        <v>1453</v>
      </c>
      <c r="AC2485" s="154" t="s">
        <v>14746</v>
      </c>
    </row>
    <row r="2486" spans="1:32">
      <c r="A2486" s="154" t="s">
        <v>6872</v>
      </c>
      <c r="C2486" s="154" t="s">
        <v>28232</v>
      </c>
      <c r="D2486" s="154" t="s">
        <v>6873</v>
      </c>
      <c r="E2486" s="154" t="s">
        <v>14934</v>
      </c>
      <c r="F2486" s="154" t="s">
        <v>18814</v>
      </c>
      <c r="G2486" s="154" t="s">
        <v>28235</v>
      </c>
      <c r="H2486" s="154" t="s">
        <v>6874</v>
      </c>
      <c r="N2486" s="154" t="s">
        <v>19049</v>
      </c>
      <c r="O2486" s="154" t="s">
        <v>14892</v>
      </c>
      <c r="P2486" s="154" t="s">
        <v>14740</v>
      </c>
      <c r="Q2486" s="154" t="s">
        <v>6871</v>
      </c>
      <c r="R2486" s="154" t="s">
        <v>6871</v>
      </c>
      <c r="S2486" s="154" t="s">
        <v>6871</v>
      </c>
      <c r="T2486" s="154" t="s">
        <v>28233</v>
      </c>
      <c r="U2486" s="154">
        <v>699501004162534</v>
      </c>
      <c r="V2486" s="154" t="s">
        <v>6871</v>
      </c>
      <c r="Z2486" s="154" t="s">
        <v>14745</v>
      </c>
      <c r="AC2486" s="154" t="s">
        <v>14746</v>
      </c>
      <c r="AD2486" s="154" t="s">
        <v>28234</v>
      </c>
      <c r="AE2486" s="154" t="s">
        <v>15226</v>
      </c>
      <c r="AF2486" s="154" t="s">
        <v>14748</v>
      </c>
    </row>
    <row r="2487" spans="1:32">
      <c r="A2487" s="154" t="s">
        <v>9900</v>
      </c>
      <c r="C2487" s="154" t="s">
        <v>28236</v>
      </c>
      <c r="D2487" s="154" t="s">
        <v>9901</v>
      </c>
      <c r="E2487" s="154" t="s">
        <v>14276</v>
      </c>
      <c r="F2487" s="154" t="s">
        <v>15059</v>
      </c>
      <c r="H2487" s="154" t="s">
        <v>9902</v>
      </c>
      <c r="N2487" s="154" t="s">
        <v>14793</v>
      </c>
      <c r="O2487" s="154" t="s">
        <v>14794</v>
      </c>
      <c r="P2487" s="154" t="s">
        <v>14740</v>
      </c>
      <c r="Q2487" s="154" t="s">
        <v>28237</v>
      </c>
      <c r="R2487" s="154" t="s">
        <v>1453</v>
      </c>
      <c r="S2487" s="154" t="s">
        <v>1453</v>
      </c>
      <c r="T2487" s="154" t="s">
        <v>14797</v>
      </c>
      <c r="U2487" s="154">
        <v>1561867688</v>
      </c>
      <c r="V2487" s="154" t="s">
        <v>28237</v>
      </c>
      <c r="Z2487" s="154" t="s">
        <v>14745</v>
      </c>
      <c r="AC2487" s="154" t="s">
        <v>14746</v>
      </c>
      <c r="AE2487" s="154" t="s">
        <v>15226</v>
      </c>
      <c r="AF2487" s="154" t="s">
        <v>14748</v>
      </c>
    </row>
    <row r="2488" spans="1:32">
      <c r="A2488" s="154" t="s">
        <v>10302</v>
      </c>
      <c r="C2488" s="154" t="s">
        <v>10301</v>
      </c>
      <c r="D2488" s="154" t="s">
        <v>10303</v>
      </c>
      <c r="E2488" s="154" t="s">
        <v>14396</v>
      </c>
      <c r="F2488" s="154" t="s">
        <v>14397</v>
      </c>
      <c r="H2488" s="154">
        <v>81298138871</v>
      </c>
      <c r="I2488" s="154" t="s">
        <v>10304</v>
      </c>
      <c r="K2488" s="154" t="s">
        <v>10304</v>
      </c>
      <c r="M2488" s="154" t="s">
        <v>28238</v>
      </c>
      <c r="N2488" s="154" t="s">
        <v>14910</v>
      </c>
      <c r="O2488" s="154" t="s">
        <v>14794</v>
      </c>
      <c r="P2488" s="154" t="s">
        <v>14740</v>
      </c>
      <c r="Q2488" s="154">
        <v>0</v>
      </c>
      <c r="R2488" s="154">
        <v>0</v>
      </c>
      <c r="S2488" s="154">
        <v>0</v>
      </c>
      <c r="T2488" s="154" t="s">
        <v>14797</v>
      </c>
      <c r="U2488" s="154">
        <v>1561867688</v>
      </c>
      <c r="V2488" s="154" t="s">
        <v>28237</v>
      </c>
      <c r="Z2488" s="154" t="s">
        <v>14745</v>
      </c>
      <c r="AC2488" s="154" t="s">
        <v>15226</v>
      </c>
      <c r="AE2488" s="154" t="s">
        <v>14747</v>
      </c>
      <c r="AF2488" s="154" t="s">
        <v>14748</v>
      </c>
    </row>
    <row r="2489" spans="1:32">
      <c r="A2489" s="154" t="s">
        <v>18409</v>
      </c>
      <c r="C2489" s="154" t="s">
        <v>28239</v>
      </c>
      <c r="D2489" s="154" t="s">
        <v>28241</v>
      </c>
      <c r="E2489" s="154" t="s">
        <v>14704</v>
      </c>
      <c r="F2489" s="154" t="s">
        <v>14467</v>
      </c>
      <c r="G2489" s="154" t="s">
        <v>28245</v>
      </c>
      <c r="H2489" s="154" t="s">
        <v>28240</v>
      </c>
      <c r="M2489" s="154" t="s">
        <v>28242</v>
      </c>
      <c r="N2489" s="154" t="s">
        <v>15711</v>
      </c>
      <c r="O2489" s="154" t="s">
        <v>14951</v>
      </c>
      <c r="P2489" s="154" t="s">
        <v>14740</v>
      </c>
      <c r="Q2489" s="154" t="s">
        <v>28243</v>
      </c>
      <c r="R2489" s="154">
        <v>0</v>
      </c>
      <c r="S2489" s="154">
        <v>0</v>
      </c>
      <c r="T2489" s="154" t="s">
        <v>16013</v>
      </c>
      <c r="U2489" s="154">
        <v>800115852000</v>
      </c>
      <c r="V2489" s="154" t="s">
        <v>28244</v>
      </c>
      <c r="Z2489" s="154" t="s">
        <v>14745</v>
      </c>
      <c r="AC2489" s="154" t="s">
        <v>15226</v>
      </c>
      <c r="AD2489" s="154">
        <v>14661151605000</v>
      </c>
      <c r="AE2489" s="154" t="s">
        <v>14747</v>
      </c>
      <c r="AF2489" s="154" t="s">
        <v>14748</v>
      </c>
    </row>
    <row r="2490" spans="1:32">
      <c r="A2490" s="154" t="s">
        <v>2502</v>
      </c>
      <c r="C2490" s="154" t="s">
        <v>28246</v>
      </c>
      <c r="D2490" s="154" t="s">
        <v>28248</v>
      </c>
      <c r="E2490" s="154" t="s">
        <v>16195</v>
      </c>
      <c r="G2490" s="154" t="s">
        <v>14606</v>
      </c>
      <c r="H2490" s="154" t="s">
        <v>2504</v>
      </c>
      <c r="L2490" s="154" t="s">
        <v>28247</v>
      </c>
      <c r="M2490" s="154" t="s">
        <v>20161</v>
      </c>
      <c r="N2490" s="154" t="s">
        <v>15927</v>
      </c>
      <c r="Q2490" s="154" t="s">
        <v>28249</v>
      </c>
      <c r="AC2490" s="154" t="s">
        <v>14746</v>
      </c>
    </row>
    <row r="2491" spans="1:32">
      <c r="A2491" s="154" t="s">
        <v>18410</v>
      </c>
      <c r="C2491" s="154" t="s">
        <v>28250</v>
      </c>
      <c r="D2491" s="154" t="s">
        <v>8843</v>
      </c>
      <c r="E2491" s="154" t="s">
        <v>14333</v>
      </c>
      <c r="F2491" s="154" t="s">
        <v>14690</v>
      </c>
      <c r="G2491" s="154" t="s">
        <v>28258</v>
      </c>
      <c r="H2491" s="154" t="s">
        <v>8844</v>
      </c>
      <c r="I2491" s="154" t="s">
        <v>8845</v>
      </c>
      <c r="J2491" s="154" t="s">
        <v>8846</v>
      </c>
      <c r="K2491" s="154" t="s">
        <v>8845</v>
      </c>
      <c r="N2491" s="154" t="s">
        <v>15771</v>
      </c>
      <c r="O2491" s="154" t="s">
        <v>14988</v>
      </c>
      <c r="P2491" s="154" t="s">
        <v>14740</v>
      </c>
      <c r="Q2491" s="154" t="s">
        <v>27374</v>
      </c>
      <c r="R2491" s="154" t="s">
        <v>28251</v>
      </c>
      <c r="S2491" s="154" t="s">
        <v>28252</v>
      </c>
      <c r="T2491" s="154" t="s">
        <v>20016</v>
      </c>
      <c r="U2491" s="154" t="s">
        <v>28253</v>
      </c>
      <c r="V2491" s="154" t="s">
        <v>28254</v>
      </c>
      <c r="W2491" s="154" t="s">
        <v>28255</v>
      </c>
      <c r="X2491" s="154">
        <v>2004</v>
      </c>
      <c r="Y2491" s="154">
        <v>1</v>
      </c>
      <c r="Z2491" s="154" t="s">
        <v>14745</v>
      </c>
      <c r="AA2491" s="154" t="s">
        <v>28256</v>
      </c>
      <c r="AC2491" s="154" t="s">
        <v>14746</v>
      </c>
      <c r="AD2491" s="154" t="s">
        <v>28257</v>
      </c>
      <c r="AE2491" s="154" t="s">
        <v>14746</v>
      </c>
      <c r="AF2491" s="154" t="s">
        <v>16903</v>
      </c>
    </row>
    <row r="2492" spans="1:32">
      <c r="A2492" s="154" t="s">
        <v>8847</v>
      </c>
      <c r="C2492" s="154" t="s">
        <v>28250</v>
      </c>
      <c r="D2492" s="154" t="s">
        <v>8843</v>
      </c>
      <c r="E2492" s="154" t="s">
        <v>14333</v>
      </c>
      <c r="F2492" s="154" t="s">
        <v>14690</v>
      </c>
      <c r="G2492" s="154" t="s">
        <v>28258</v>
      </c>
      <c r="H2492" s="154" t="s">
        <v>8844</v>
      </c>
      <c r="I2492" s="154" t="s">
        <v>8845</v>
      </c>
      <c r="J2492" s="154" t="s">
        <v>8846</v>
      </c>
      <c r="K2492" s="154" t="s">
        <v>8845</v>
      </c>
      <c r="N2492" s="154" t="s">
        <v>15771</v>
      </c>
      <c r="O2492" s="154" t="s">
        <v>14988</v>
      </c>
      <c r="P2492" s="154" t="s">
        <v>14740</v>
      </c>
      <c r="Q2492" s="154" t="s">
        <v>27374</v>
      </c>
      <c r="R2492" s="154" t="s">
        <v>28251</v>
      </c>
      <c r="S2492" s="154" t="s">
        <v>28252</v>
      </c>
      <c r="T2492" s="154" t="s">
        <v>20016</v>
      </c>
      <c r="U2492" s="154" t="s">
        <v>28253</v>
      </c>
      <c r="V2492" s="154" t="s">
        <v>28254</v>
      </c>
      <c r="W2492" s="154" t="s">
        <v>28255</v>
      </c>
      <c r="X2492" s="154">
        <v>2004</v>
      </c>
      <c r="Y2492" s="154">
        <v>1</v>
      </c>
      <c r="Z2492" s="154" t="s">
        <v>14745</v>
      </c>
      <c r="AA2492" s="154" t="s">
        <v>28256</v>
      </c>
      <c r="AC2492" s="154" t="s">
        <v>14746</v>
      </c>
      <c r="AD2492" s="154" t="s">
        <v>28257</v>
      </c>
      <c r="AE2492" s="154" t="s">
        <v>14746</v>
      </c>
      <c r="AF2492" s="154" t="s">
        <v>16903</v>
      </c>
    </row>
    <row r="2493" spans="1:32">
      <c r="A2493" s="154" t="s">
        <v>12133</v>
      </c>
      <c r="C2493" s="154" t="s">
        <v>12132</v>
      </c>
      <c r="D2493" s="154" t="s">
        <v>12134</v>
      </c>
      <c r="E2493" s="154" t="s">
        <v>14704</v>
      </c>
      <c r="F2493" s="154" t="s">
        <v>14686</v>
      </c>
      <c r="G2493" s="154" t="s">
        <v>16981</v>
      </c>
      <c r="H2493" s="154" t="s">
        <v>12135</v>
      </c>
      <c r="N2493" s="154" t="s">
        <v>15821</v>
      </c>
      <c r="O2493" s="154" t="s">
        <v>15331</v>
      </c>
      <c r="P2493" s="154" t="s">
        <v>14740</v>
      </c>
      <c r="Q2493" s="154" t="s">
        <v>20714</v>
      </c>
      <c r="R2493" s="154">
        <v>0</v>
      </c>
      <c r="S2493" s="154">
        <v>0</v>
      </c>
      <c r="T2493" s="154" t="s">
        <v>14797</v>
      </c>
      <c r="U2493" s="154">
        <v>611989961</v>
      </c>
      <c r="V2493" s="154" t="s">
        <v>28259</v>
      </c>
      <c r="Z2493" s="154" t="s">
        <v>14745</v>
      </c>
      <c r="AC2493" s="154" t="s">
        <v>14746</v>
      </c>
      <c r="AE2493" s="154" t="s">
        <v>14747</v>
      </c>
      <c r="AF2493" s="154" t="s">
        <v>14748</v>
      </c>
    </row>
    <row r="2494" spans="1:32">
      <c r="A2494" s="154" t="s">
        <v>14678</v>
      </c>
      <c r="C2494" s="154" t="s">
        <v>14684</v>
      </c>
      <c r="D2494" s="154" t="s">
        <v>14897</v>
      </c>
      <c r="E2494" s="154" t="s">
        <v>14276</v>
      </c>
      <c r="F2494" s="154" t="s">
        <v>14581</v>
      </c>
      <c r="G2494" s="154" t="s">
        <v>14693</v>
      </c>
      <c r="H2494" s="154">
        <v>53224793</v>
      </c>
      <c r="N2494" s="154" t="s">
        <v>14819</v>
      </c>
      <c r="O2494" s="154" t="s">
        <v>14820</v>
      </c>
      <c r="P2494" s="154" t="s">
        <v>14740</v>
      </c>
      <c r="Q2494" s="154" t="s">
        <v>14899</v>
      </c>
      <c r="R2494" s="154" t="s">
        <v>1453</v>
      </c>
      <c r="S2494" s="154" t="s">
        <v>1453</v>
      </c>
      <c r="T2494" s="154" t="s">
        <v>14900</v>
      </c>
      <c r="U2494" s="154" t="s">
        <v>14901</v>
      </c>
      <c r="V2494" s="154" t="s">
        <v>14902</v>
      </c>
      <c r="Z2494" s="154" t="s">
        <v>14745</v>
      </c>
      <c r="AC2494" s="154" t="s">
        <v>14746</v>
      </c>
      <c r="AE2494" s="154" t="s">
        <v>14747</v>
      </c>
      <c r="AF2494" s="154" t="s">
        <v>14748</v>
      </c>
    </row>
    <row r="2495" spans="1:32">
      <c r="A2495" s="154" t="s">
        <v>16943</v>
      </c>
      <c r="C2495" s="154" t="s">
        <v>16944</v>
      </c>
      <c r="D2495" s="154" t="s">
        <v>16945</v>
      </c>
      <c r="E2495" s="154" t="s">
        <v>14704</v>
      </c>
      <c r="F2495" s="154" t="s">
        <v>14575</v>
      </c>
      <c r="H2495" s="154" t="s">
        <v>1453</v>
      </c>
      <c r="N2495" s="154" t="s">
        <v>16946</v>
      </c>
      <c r="O2495" s="154" t="s">
        <v>15331</v>
      </c>
      <c r="P2495" s="154" t="s">
        <v>14740</v>
      </c>
      <c r="Q2495" s="154" t="s">
        <v>1453</v>
      </c>
      <c r="R2495" s="154" t="s">
        <v>1453</v>
      </c>
      <c r="S2495" s="154" t="s">
        <v>1453</v>
      </c>
      <c r="T2495" s="154" t="s">
        <v>14797</v>
      </c>
      <c r="U2495" s="154">
        <v>2120220708</v>
      </c>
      <c r="V2495" s="154" t="s">
        <v>16948</v>
      </c>
      <c r="Z2495" s="154" t="s">
        <v>14745</v>
      </c>
      <c r="AC2495" s="154" t="s">
        <v>14746</v>
      </c>
      <c r="AD2495" s="154">
        <v>756184727216000</v>
      </c>
      <c r="AE2495" s="154" t="s">
        <v>14747</v>
      </c>
      <c r="AF2495" s="154" t="s">
        <v>14748</v>
      </c>
    </row>
    <row r="2496" spans="1:32">
      <c r="A2496" s="154" t="s">
        <v>1627</v>
      </c>
      <c r="C2496" s="154" t="s">
        <v>28260</v>
      </c>
      <c r="D2496" s="154" t="s">
        <v>1628</v>
      </c>
      <c r="E2496" s="154" t="s">
        <v>14934</v>
      </c>
      <c r="F2496" s="154" t="s">
        <v>8749</v>
      </c>
      <c r="G2496" s="154" t="s">
        <v>14606</v>
      </c>
      <c r="H2496" s="154" t="s">
        <v>1629</v>
      </c>
      <c r="N2496" s="154" t="s">
        <v>1628</v>
      </c>
      <c r="P2496" s="154" t="s">
        <v>14740</v>
      </c>
      <c r="Q2496" s="154" t="s">
        <v>28261</v>
      </c>
      <c r="T2496" s="154" t="s">
        <v>28262</v>
      </c>
      <c r="U2496" s="154" t="s">
        <v>28263</v>
      </c>
      <c r="V2496" s="154">
        <v>1080005483400</v>
      </c>
      <c r="AC2496" s="154" t="s">
        <v>15226</v>
      </c>
    </row>
    <row r="2497" spans="1:32">
      <c r="A2497" s="154" t="s">
        <v>4763</v>
      </c>
      <c r="C2497" s="154" t="s">
        <v>28264</v>
      </c>
      <c r="D2497" s="154" t="s">
        <v>4764</v>
      </c>
      <c r="E2497" s="154" t="s">
        <v>18905</v>
      </c>
      <c r="F2497" s="154" t="s">
        <v>8749</v>
      </c>
      <c r="G2497" s="154" t="s">
        <v>14606</v>
      </c>
      <c r="H2497" s="154">
        <v>8126961983</v>
      </c>
      <c r="J2497" s="154">
        <v>8126961983</v>
      </c>
      <c r="L2497" s="154" t="s">
        <v>28265</v>
      </c>
      <c r="N2497" s="154" t="s">
        <v>23144</v>
      </c>
      <c r="P2497" s="154" t="s">
        <v>14740</v>
      </c>
      <c r="Q2497" s="154" t="s">
        <v>28266</v>
      </c>
      <c r="T2497" s="154" t="s">
        <v>14797</v>
      </c>
      <c r="U2497" s="154">
        <v>217305001</v>
      </c>
      <c r="V2497" s="154" t="s">
        <v>28267</v>
      </c>
      <c r="Z2497" s="154" t="s">
        <v>14745</v>
      </c>
      <c r="AC2497" s="154" t="s">
        <v>14746</v>
      </c>
      <c r="AE2497" s="154" t="s">
        <v>15226</v>
      </c>
      <c r="AF2497" s="154" t="s">
        <v>14748</v>
      </c>
    </row>
    <row r="2498" spans="1:32">
      <c r="A2498" s="154" t="s">
        <v>1631</v>
      </c>
      <c r="C2498" s="154" t="s">
        <v>28268</v>
      </c>
      <c r="D2498" s="154" t="s">
        <v>28269</v>
      </c>
      <c r="E2498" s="154" t="s">
        <v>14704</v>
      </c>
      <c r="F2498" s="154" t="s">
        <v>14467</v>
      </c>
      <c r="G2498" s="154" t="s">
        <v>14606</v>
      </c>
      <c r="H2498" s="154" t="s">
        <v>1633</v>
      </c>
      <c r="J2498" s="154" t="s">
        <v>1634</v>
      </c>
      <c r="N2498" s="154" t="s">
        <v>28270</v>
      </c>
      <c r="P2498" s="154" t="s">
        <v>14740</v>
      </c>
      <c r="Q2498" s="154" t="s">
        <v>28036</v>
      </c>
      <c r="T2498" s="154" t="s">
        <v>14797</v>
      </c>
      <c r="U2498" s="154" t="s">
        <v>28271</v>
      </c>
      <c r="V2498" s="154">
        <v>6280291771</v>
      </c>
      <c r="AC2498" s="154" t="s">
        <v>15226</v>
      </c>
    </row>
    <row r="2499" spans="1:32">
      <c r="A2499" s="154" t="s">
        <v>876</v>
      </c>
      <c r="C2499" s="154" t="s">
        <v>875</v>
      </c>
      <c r="D2499" s="154" t="s">
        <v>877</v>
      </c>
      <c r="E2499" s="154" t="s">
        <v>6</v>
      </c>
      <c r="G2499" s="154" t="s">
        <v>14606</v>
      </c>
      <c r="H2499" s="154" t="s">
        <v>878</v>
      </c>
      <c r="J2499" s="154" t="s">
        <v>879</v>
      </c>
      <c r="M2499" s="154" t="s">
        <v>6</v>
      </c>
      <c r="N2499" s="154" t="s">
        <v>11834</v>
      </c>
      <c r="P2499" s="154" t="s">
        <v>14740</v>
      </c>
      <c r="Q2499" s="154" t="s">
        <v>14894</v>
      </c>
      <c r="T2499" s="154" t="s">
        <v>6</v>
      </c>
      <c r="U2499" s="154" t="s">
        <v>6</v>
      </c>
      <c r="V2499" s="154" t="s">
        <v>6</v>
      </c>
      <c r="AC2499" s="154" t="s">
        <v>14746</v>
      </c>
    </row>
    <row r="2500" spans="1:32">
      <c r="A2500" s="154" t="s">
        <v>1732</v>
      </c>
      <c r="C2500" s="154" t="s">
        <v>1731</v>
      </c>
      <c r="D2500" s="154" t="s">
        <v>28272</v>
      </c>
      <c r="E2500" s="154" t="s">
        <v>6</v>
      </c>
      <c r="G2500" s="154" t="s">
        <v>14606</v>
      </c>
      <c r="H2500" s="154" t="s">
        <v>1734</v>
      </c>
      <c r="J2500" s="154" t="s">
        <v>1735</v>
      </c>
      <c r="N2500" s="154" t="s">
        <v>109</v>
      </c>
      <c r="P2500" s="154" t="s">
        <v>14740</v>
      </c>
      <c r="Q2500" s="154" t="s">
        <v>28273</v>
      </c>
      <c r="T2500" s="154" t="s">
        <v>14797</v>
      </c>
      <c r="U2500" s="154" t="s">
        <v>28274</v>
      </c>
      <c r="AC2500" s="154" t="s">
        <v>14746</v>
      </c>
    </row>
    <row r="2501" spans="1:32">
      <c r="A2501" s="154" t="s">
        <v>4659</v>
      </c>
      <c r="C2501" s="154" t="s">
        <v>28275</v>
      </c>
      <c r="D2501" s="154" t="s">
        <v>4660</v>
      </c>
      <c r="E2501" s="154" t="s">
        <v>14704</v>
      </c>
      <c r="F2501" s="154" t="s">
        <v>14467</v>
      </c>
      <c r="G2501" s="154" t="s">
        <v>14606</v>
      </c>
      <c r="H2501" s="154">
        <v>52922671</v>
      </c>
      <c r="I2501" s="154" t="s">
        <v>4661</v>
      </c>
      <c r="J2501" s="154">
        <v>5296672</v>
      </c>
      <c r="K2501" s="154" t="s">
        <v>4661</v>
      </c>
      <c r="N2501" s="154" t="s">
        <v>109</v>
      </c>
      <c r="P2501" s="154" t="s">
        <v>14740</v>
      </c>
      <c r="Q2501" s="154" t="s">
        <v>28276</v>
      </c>
      <c r="T2501" s="154" t="s">
        <v>28277</v>
      </c>
      <c r="U2501" s="154">
        <v>409492</v>
      </c>
      <c r="V2501" s="154" t="s">
        <v>28278</v>
      </c>
      <c r="Z2501" s="154" t="s">
        <v>14745</v>
      </c>
      <c r="AC2501" s="154" t="s">
        <v>14746</v>
      </c>
      <c r="AE2501" s="154" t="s">
        <v>15226</v>
      </c>
      <c r="AF2501" s="154" t="s">
        <v>14748</v>
      </c>
    </row>
    <row r="2502" spans="1:32">
      <c r="A2502" s="154" t="s">
        <v>11297</v>
      </c>
      <c r="C2502" s="154" t="s">
        <v>11296</v>
      </c>
      <c r="D2502" s="154" t="s">
        <v>11298</v>
      </c>
      <c r="E2502" s="154" t="s">
        <v>14466</v>
      </c>
      <c r="F2502" s="154" t="s">
        <v>14686</v>
      </c>
      <c r="G2502" s="154" t="s">
        <v>28281</v>
      </c>
      <c r="H2502" s="154" t="s">
        <v>11299</v>
      </c>
      <c r="N2502" s="154" t="s">
        <v>14860</v>
      </c>
      <c r="O2502" s="154" t="s">
        <v>14804</v>
      </c>
      <c r="P2502" s="154" t="s">
        <v>14740</v>
      </c>
      <c r="Q2502" s="154" t="s">
        <v>28279</v>
      </c>
      <c r="R2502" s="154">
        <v>0</v>
      </c>
      <c r="S2502" s="154">
        <v>0</v>
      </c>
      <c r="T2502" s="154" t="s">
        <v>14797</v>
      </c>
      <c r="U2502" s="154">
        <v>5260203799</v>
      </c>
      <c r="V2502" s="154" t="s">
        <v>28280</v>
      </c>
      <c r="Z2502" s="154" t="s">
        <v>14745</v>
      </c>
      <c r="AC2502" s="154" t="s">
        <v>14746</v>
      </c>
      <c r="AE2502" s="154" t="s">
        <v>14747</v>
      </c>
      <c r="AF2502" s="154" t="s">
        <v>14748</v>
      </c>
    </row>
    <row r="2503" spans="1:32">
      <c r="A2503" s="154" t="s">
        <v>16950</v>
      </c>
      <c r="C2503" s="154" t="s">
        <v>16951</v>
      </c>
      <c r="D2503" s="154" t="s">
        <v>16952</v>
      </c>
      <c r="E2503" s="154" t="s">
        <v>14704</v>
      </c>
      <c r="F2503" s="154" t="s">
        <v>14467</v>
      </c>
      <c r="G2503" s="154" t="s">
        <v>16953</v>
      </c>
      <c r="H2503" s="154" t="s">
        <v>16954</v>
      </c>
      <c r="N2503" s="154" t="s">
        <v>15711</v>
      </c>
      <c r="O2503" s="154" t="s">
        <v>14951</v>
      </c>
      <c r="P2503" s="154" t="s">
        <v>14740</v>
      </c>
      <c r="Q2503" s="154" t="s">
        <v>16955</v>
      </c>
      <c r="R2503" s="154" t="s">
        <v>1453</v>
      </c>
      <c r="S2503" s="154" t="s">
        <v>1453</v>
      </c>
      <c r="T2503" s="154" t="s">
        <v>14862</v>
      </c>
      <c r="U2503" s="154">
        <v>2120212012</v>
      </c>
      <c r="V2503" s="154" t="s">
        <v>16957</v>
      </c>
      <c r="Z2503" s="154" t="s">
        <v>14745</v>
      </c>
      <c r="AC2503" s="154" t="s">
        <v>14746</v>
      </c>
      <c r="AE2503" s="154" t="s">
        <v>14747</v>
      </c>
      <c r="AF2503" s="154" t="s">
        <v>14748</v>
      </c>
    </row>
    <row r="2504" spans="1:32">
      <c r="A2504" s="154" t="s">
        <v>10684</v>
      </c>
      <c r="C2504" s="154" t="s">
        <v>10683</v>
      </c>
      <c r="D2504" s="154" t="s">
        <v>16958</v>
      </c>
      <c r="E2504" s="154" t="s">
        <v>14276</v>
      </c>
      <c r="F2504" s="154" t="s">
        <v>16888</v>
      </c>
      <c r="G2504" s="154" t="s">
        <v>16959</v>
      </c>
      <c r="H2504" s="154" t="s">
        <v>10686</v>
      </c>
      <c r="N2504" s="154" t="s">
        <v>14812</v>
      </c>
      <c r="O2504" s="154" t="s">
        <v>14804</v>
      </c>
      <c r="P2504" s="154" t="s">
        <v>14740</v>
      </c>
      <c r="Q2504" s="154" t="s">
        <v>16960</v>
      </c>
      <c r="R2504" s="154">
        <v>0</v>
      </c>
      <c r="S2504" s="154">
        <v>0</v>
      </c>
      <c r="T2504" s="154" t="s">
        <v>14797</v>
      </c>
      <c r="U2504" s="154">
        <v>4281473918</v>
      </c>
      <c r="V2504" s="154" t="s">
        <v>16962</v>
      </c>
      <c r="Z2504" s="154" t="s">
        <v>14745</v>
      </c>
      <c r="AC2504" s="154" t="s">
        <v>14746</v>
      </c>
      <c r="AD2504" s="154">
        <v>27477959048000</v>
      </c>
      <c r="AE2504" s="154" t="s">
        <v>14755</v>
      </c>
      <c r="AF2504" s="154" t="s">
        <v>14748</v>
      </c>
    </row>
    <row r="2505" spans="1:32">
      <c r="A2505" s="154" t="s">
        <v>10393</v>
      </c>
      <c r="C2505" s="154" t="s">
        <v>10392</v>
      </c>
      <c r="D2505" s="154" t="s">
        <v>10394</v>
      </c>
      <c r="E2505" s="154" t="s">
        <v>14324</v>
      </c>
      <c r="F2505" s="154" t="s">
        <v>28284</v>
      </c>
      <c r="G2505" s="154" t="s">
        <v>28284</v>
      </c>
      <c r="H2505" s="154" t="s">
        <v>10395</v>
      </c>
      <c r="N2505" s="154" t="s">
        <v>14803</v>
      </c>
      <c r="O2505" s="154" t="s">
        <v>14804</v>
      </c>
      <c r="P2505" s="154" t="s">
        <v>14740</v>
      </c>
      <c r="Q2505" s="154" t="s">
        <v>28282</v>
      </c>
      <c r="R2505" s="154">
        <v>0</v>
      </c>
      <c r="S2505" s="154">
        <v>0</v>
      </c>
      <c r="T2505" s="154" t="s">
        <v>14797</v>
      </c>
      <c r="U2505" s="154">
        <v>1650287378</v>
      </c>
      <c r="V2505" s="154" t="s">
        <v>28283</v>
      </c>
      <c r="Z2505" s="154" t="s">
        <v>14745</v>
      </c>
      <c r="AC2505" s="154" t="s">
        <v>14746</v>
      </c>
      <c r="AE2505" s="154" t="s">
        <v>14747</v>
      </c>
      <c r="AF2505" s="154" t="s">
        <v>14748</v>
      </c>
    </row>
    <row r="2506" spans="1:32">
      <c r="A2506" s="154" t="s">
        <v>7713</v>
      </c>
      <c r="C2506" s="154" t="s">
        <v>28285</v>
      </c>
      <c r="D2506" s="154" t="s">
        <v>7714</v>
      </c>
      <c r="E2506" s="154" t="s">
        <v>14934</v>
      </c>
      <c r="F2506" s="154" t="s">
        <v>14935</v>
      </c>
      <c r="G2506" s="154" t="s">
        <v>28289</v>
      </c>
      <c r="H2506" s="154" t="s">
        <v>7715</v>
      </c>
      <c r="I2506" s="154" t="s">
        <v>7246</v>
      </c>
      <c r="J2506" s="154" t="s">
        <v>7715</v>
      </c>
      <c r="K2506" s="154" t="s">
        <v>7246</v>
      </c>
      <c r="N2506" s="154" t="s">
        <v>15129</v>
      </c>
      <c r="O2506" s="154" t="s">
        <v>14794</v>
      </c>
      <c r="P2506" s="154" t="s">
        <v>14795</v>
      </c>
      <c r="Q2506" s="154" t="s">
        <v>28286</v>
      </c>
      <c r="R2506" s="154" t="s">
        <v>28286</v>
      </c>
      <c r="S2506" s="154" t="s">
        <v>28286</v>
      </c>
      <c r="T2506" s="154" t="s">
        <v>14785</v>
      </c>
      <c r="U2506" s="154" t="s">
        <v>28287</v>
      </c>
      <c r="V2506" s="154" t="s">
        <v>28288</v>
      </c>
      <c r="Z2506" s="154" t="s">
        <v>14745</v>
      </c>
      <c r="AC2506" s="154" t="s">
        <v>14746</v>
      </c>
      <c r="AE2506" s="154" t="s">
        <v>15226</v>
      </c>
      <c r="AF2506" s="154" t="s">
        <v>14748</v>
      </c>
    </row>
    <row r="2507" spans="1:32">
      <c r="A2507" s="154" t="s">
        <v>1039</v>
      </c>
      <c r="C2507" s="154" t="s">
        <v>1038</v>
      </c>
      <c r="D2507" s="154" t="s">
        <v>1040</v>
      </c>
      <c r="E2507" s="154" t="s">
        <v>6</v>
      </c>
      <c r="G2507" s="154" t="s">
        <v>14606</v>
      </c>
      <c r="H2507" s="154" t="s">
        <v>1041</v>
      </c>
      <c r="J2507" s="154">
        <v>8293257</v>
      </c>
      <c r="N2507" s="154" t="s">
        <v>15792</v>
      </c>
      <c r="P2507" s="154" t="s">
        <v>14740</v>
      </c>
      <c r="Q2507" s="154" t="s">
        <v>28290</v>
      </c>
      <c r="T2507" s="154" t="s">
        <v>6</v>
      </c>
      <c r="U2507" s="154" t="s">
        <v>6</v>
      </c>
      <c r="V2507" s="154" t="s">
        <v>6</v>
      </c>
      <c r="AC2507" s="154" t="s">
        <v>14746</v>
      </c>
    </row>
    <row r="2508" spans="1:32">
      <c r="A2508" s="154" t="s">
        <v>7754</v>
      </c>
      <c r="C2508" s="154" t="s">
        <v>28291</v>
      </c>
      <c r="D2508" s="154" t="s">
        <v>7755</v>
      </c>
      <c r="E2508" s="154" t="s">
        <v>19228</v>
      </c>
      <c r="F2508" s="154" t="s">
        <v>14401</v>
      </c>
      <c r="G2508" s="154" t="s">
        <v>28297</v>
      </c>
      <c r="H2508" s="154" t="s">
        <v>7756</v>
      </c>
      <c r="I2508" s="154" t="s">
        <v>7757</v>
      </c>
      <c r="J2508" s="154" t="s">
        <v>7758</v>
      </c>
      <c r="K2508" s="154" t="s">
        <v>7757</v>
      </c>
      <c r="N2508" s="154" t="s">
        <v>14860</v>
      </c>
      <c r="O2508" s="154" t="s">
        <v>14804</v>
      </c>
      <c r="P2508" s="154" t="s">
        <v>14795</v>
      </c>
      <c r="Q2508" s="154" t="s">
        <v>16258</v>
      </c>
      <c r="R2508" s="154" t="s">
        <v>28292</v>
      </c>
      <c r="S2508" s="154" t="s">
        <v>28293</v>
      </c>
      <c r="T2508" s="154" t="s">
        <v>14785</v>
      </c>
      <c r="U2508" s="154" t="s">
        <v>28294</v>
      </c>
      <c r="V2508" s="154" t="s">
        <v>28295</v>
      </c>
      <c r="Z2508" s="154" t="s">
        <v>14745</v>
      </c>
      <c r="AC2508" s="154" t="s">
        <v>14746</v>
      </c>
      <c r="AD2508" s="154" t="s">
        <v>28296</v>
      </c>
      <c r="AE2508" s="154" t="s">
        <v>14746</v>
      </c>
      <c r="AF2508" s="154" t="s">
        <v>16903</v>
      </c>
    </row>
    <row r="2509" spans="1:32">
      <c r="A2509" s="154" t="s">
        <v>3409</v>
      </c>
      <c r="C2509" s="154" t="s">
        <v>28298</v>
      </c>
      <c r="D2509" s="154" t="s">
        <v>3410</v>
      </c>
      <c r="E2509" s="154" t="s">
        <v>14324</v>
      </c>
      <c r="G2509" s="154" t="s">
        <v>14606</v>
      </c>
      <c r="H2509" s="154" t="s">
        <v>3140</v>
      </c>
      <c r="I2509" s="154" t="s">
        <v>3140</v>
      </c>
      <c r="J2509" s="154" t="s">
        <v>3140</v>
      </c>
      <c r="K2509" s="154" t="s">
        <v>3140</v>
      </c>
      <c r="L2509" s="154" t="s">
        <v>28299</v>
      </c>
      <c r="N2509" s="154" t="s">
        <v>28300</v>
      </c>
      <c r="P2509" s="154" t="s">
        <v>14740</v>
      </c>
      <c r="Q2509" s="154" t="s">
        <v>3408</v>
      </c>
      <c r="T2509" s="154" t="s">
        <v>21784</v>
      </c>
      <c r="U2509" s="154" t="s">
        <v>21784</v>
      </c>
      <c r="V2509" s="154" t="s">
        <v>21784</v>
      </c>
      <c r="W2509" s="154">
        <v>0</v>
      </c>
      <c r="X2509" s="154">
        <v>0</v>
      </c>
      <c r="Y2509" s="154">
        <v>0</v>
      </c>
      <c r="Z2509" s="154" t="s">
        <v>14745</v>
      </c>
      <c r="AC2509" s="154" t="s">
        <v>14746</v>
      </c>
    </row>
    <row r="2510" spans="1:32">
      <c r="A2510" s="154" t="s">
        <v>4067</v>
      </c>
      <c r="C2510" s="154" t="s">
        <v>28301</v>
      </c>
      <c r="D2510" s="154" t="s">
        <v>4068</v>
      </c>
      <c r="E2510" s="154" t="s">
        <v>14324</v>
      </c>
      <c r="G2510" s="154" t="s">
        <v>14606</v>
      </c>
      <c r="H2510" s="154" t="s">
        <v>4069</v>
      </c>
      <c r="I2510" s="154" t="s">
        <v>4070</v>
      </c>
      <c r="K2510" s="154" t="s">
        <v>4070</v>
      </c>
      <c r="L2510" s="154" t="s">
        <v>24041</v>
      </c>
      <c r="N2510" s="154" t="s">
        <v>1628</v>
      </c>
      <c r="P2510" s="154" t="s">
        <v>14740</v>
      </c>
      <c r="Q2510" s="154" t="s">
        <v>28302</v>
      </c>
      <c r="T2510" s="154" t="s">
        <v>28303</v>
      </c>
      <c r="U2510" s="154">
        <v>8230130150</v>
      </c>
      <c r="V2510" s="154" t="s">
        <v>28304</v>
      </c>
      <c r="Z2510" s="154" t="s">
        <v>14745</v>
      </c>
      <c r="AC2510" s="154" t="s">
        <v>14746</v>
      </c>
    </row>
    <row r="2511" spans="1:32">
      <c r="A2511" s="154" t="s">
        <v>18411</v>
      </c>
      <c r="C2511" s="154" t="s">
        <v>28305</v>
      </c>
      <c r="D2511" s="154" t="s">
        <v>28307</v>
      </c>
      <c r="E2511" s="154" t="s">
        <v>14618</v>
      </c>
      <c r="F2511" s="154" t="s">
        <v>14618</v>
      </c>
      <c r="H2511" s="154">
        <v>85888222957</v>
      </c>
      <c r="I2511" s="154" t="s">
        <v>28306</v>
      </c>
      <c r="K2511" s="154" t="s">
        <v>28306</v>
      </c>
      <c r="N2511" s="154" t="s">
        <v>15434</v>
      </c>
      <c r="O2511" s="154" t="s">
        <v>14804</v>
      </c>
      <c r="P2511" s="154" t="s">
        <v>14740</v>
      </c>
      <c r="Q2511" s="154" t="s">
        <v>28308</v>
      </c>
      <c r="R2511" s="154">
        <v>0</v>
      </c>
      <c r="S2511" s="154">
        <v>0</v>
      </c>
      <c r="T2511" s="154" t="s">
        <v>14785</v>
      </c>
      <c r="U2511" s="154">
        <v>1240004499589</v>
      </c>
      <c r="V2511" s="154" t="s">
        <v>28305</v>
      </c>
      <c r="Z2511" s="154" t="s">
        <v>14745</v>
      </c>
      <c r="AC2511" s="154" t="s">
        <v>14746</v>
      </c>
      <c r="AD2511" s="154">
        <v>13907407011000</v>
      </c>
      <c r="AE2511" s="154" t="s">
        <v>14755</v>
      </c>
      <c r="AF2511" s="154" t="s">
        <v>14748</v>
      </c>
    </row>
    <row r="2512" spans="1:32">
      <c r="A2512" s="154" t="s">
        <v>18412</v>
      </c>
      <c r="C2512" s="154" t="s">
        <v>28309</v>
      </c>
      <c r="D2512" s="154" t="s">
        <v>28312</v>
      </c>
      <c r="E2512" s="154" t="s">
        <v>14618</v>
      </c>
      <c r="F2512" s="154" t="s">
        <v>14618</v>
      </c>
      <c r="G2512" s="154" t="s">
        <v>28317</v>
      </c>
      <c r="H2512" s="154" t="s">
        <v>28310</v>
      </c>
      <c r="I2512" s="154" t="s">
        <v>28306</v>
      </c>
      <c r="J2512" s="154" t="s">
        <v>28311</v>
      </c>
      <c r="K2512" s="154" t="s">
        <v>28306</v>
      </c>
      <c r="M2512" s="154" t="s">
        <v>1453</v>
      </c>
      <c r="N2512" s="154" t="s">
        <v>15434</v>
      </c>
      <c r="O2512" s="154" t="s">
        <v>14804</v>
      </c>
      <c r="P2512" s="154" t="s">
        <v>14795</v>
      </c>
      <c r="Q2512" s="154" t="s">
        <v>28313</v>
      </c>
      <c r="R2512" s="154" t="s">
        <v>1453</v>
      </c>
      <c r="S2512" s="154" t="s">
        <v>1453</v>
      </c>
      <c r="T2512" s="154" t="s">
        <v>14806</v>
      </c>
      <c r="U2512" s="154" t="s">
        <v>28314</v>
      </c>
      <c r="V2512" s="154" t="s">
        <v>28315</v>
      </c>
      <c r="W2512" s="154" t="s">
        <v>1453</v>
      </c>
      <c r="X2512" s="154" t="s">
        <v>1453</v>
      </c>
      <c r="Y2512" s="154" t="s">
        <v>1453</v>
      </c>
      <c r="Z2512" s="154" t="s">
        <v>14745</v>
      </c>
      <c r="AA2512" s="154" t="s">
        <v>1453</v>
      </c>
      <c r="AB2512" s="154" t="s">
        <v>1453</v>
      </c>
      <c r="AC2512" s="154" t="s">
        <v>14746</v>
      </c>
      <c r="AD2512" s="154" t="s">
        <v>28316</v>
      </c>
      <c r="AE2512" s="154" t="s">
        <v>14755</v>
      </c>
      <c r="AF2512" s="154" t="s">
        <v>14748</v>
      </c>
    </row>
    <row r="2513" spans="1:32">
      <c r="A2513" s="154" t="s">
        <v>12696</v>
      </c>
      <c r="C2513" s="154" t="s">
        <v>12695</v>
      </c>
      <c r="D2513" s="154" t="s">
        <v>12697</v>
      </c>
      <c r="E2513" s="154" t="s">
        <v>14934</v>
      </c>
      <c r="F2513" s="154" t="s">
        <v>14695</v>
      </c>
      <c r="H2513" s="154" t="s">
        <v>12698</v>
      </c>
      <c r="N2513" s="154" t="s">
        <v>15249</v>
      </c>
      <c r="O2513" s="154" t="s">
        <v>14794</v>
      </c>
      <c r="P2513" s="154" t="s">
        <v>14740</v>
      </c>
      <c r="Q2513" s="154" t="s">
        <v>12695</v>
      </c>
      <c r="R2513" s="154">
        <v>0</v>
      </c>
      <c r="S2513" s="154">
        <v>0</v>
      </c>
      <c r="T2513" s="154" t="s">
        <v>14785</v>
      </c>
      <c r="U2513" s="154" t="s">
        <v>28318</v>
      </c>
      <c r="V2513" s="154" t="s">
        <v>12695</v>
      </c>
      <c r="Z2513" s="154" t="s">
        <v>14745</v>
      </c>
      <c r="AC2513" s="154" t="s">
        <v>14746</v>
      </c>
      <c r="AE2513" s="154" t="s">
        <v>14747</v>
      </c>
      <c r="AF2513" s="154" t="s">
        <v>14748</v>
      </c>
    </row>
    <row r="2514" spans="1:32">
      <c r="A2514" s="154" t="s">
        <v>8854</v>
      </c>
      <c r="C2514" s="154" t="s">
        <v>28319</v>
      </c>
      <c r="D2514" s="154" t="s">
        <v>8855</v>
      </c>
      <c r="E2514" s="154" t="s">
        <v>14276</v>
      </c>
      <c r="F2514" s="154" t="s">
        <v>14480</v>
      </c>
      <c r="G2514" s="154">
        <v>0</v>
      </c>
      <c r="H2514" s="154" t="s">
        <v>28320</v>
      </c>
      <c r="I2514" s="154" t="s">
        <v>28321</v>
      </c>
      <c r="J2514" s="154" t="s">
        <v>8858</v>
      </c>
      <c r="K2514" s="154" t="s">
        <v>28321</v>
      </c>
      <c r="M2514" s="154" t="s">
        <v>8855</v>
      </c>
      <c r="N2514" s="154" t="s">
        <v>15434</v>
      </c>
      <c r="O2514" s="154" t="s">
        <v>14804</v>
      </c>
      <c r="P2514" s="154" t="s">
        <v>14740</v>
      </c>
      <c r="Q2514" s="154" t="s">
        <v>28322</v>
      </c>
      <c r="R2514" s="154">
        <v>0</v>
      </c>
      <c r="S2514" s="154" t="s">
        <v>28323</v>
      </c>
      <c r="T2514" s="154" t="s">
        <v>16013</v>
      </c>
      <c r="U2514" s="154" t="s">
        <v>28324</v>
      </c>
      <c r="V2514" s="154" t="s">
        <v>28325</v>
      </c>
      <c r="W2514" s="154">
        <v>0</v>
      </c>
      <c r="X2514" s="154">
        <v>0</v>
      </c>
      <c r="Y2514" s="154">
        <v>0</v>
      </c>
      <c r="Z2514" s="154" t="s">
        <v>14745</v>
      </c>
      <c r="AA2514" s="154">
        <v>0</v>
      </c>
      <c r="AB2514" s="154">
        <v>0</v>
      </c>
      <c r="AC2514" s="154" t="s">
        <v>14746</v>
      </c>
      <c r="AE2514" s="154" t="s">
        <v>15226</v>
      </c>
      <c r="AF2514" s="154" t="s">
        <v>14748</v>
      </c>
    </row>
    <row r="2515" spans="1:32">
      <c r="A2515" s="154" t="s">
        <v>10576</v>
      </c>
      <c r="C2515" s="154" t="s">
        <v>10575</v>
      </c>
      <c r="D2515" s="154" t="s">
        <v>10577</v>
      </c>
      <c r="E2515" s="154" t="s">
        <v>14934</v>
      </c>
      <c r="F2515" s="154" t="s">
        <v>14935</v>
      </c>
      <c r="H2515" s="154" t="s">
        <v>10578</v>
      </c>
      <c r="N2515" s="154" t="s">
        <v>14910</v>
      </c>
      <c r="O2515" s="154" t="s">
        <v>14794</v>
      </c>
      <c r="P2515" s="154" t="s">
        <v>14740</v>
      </c>
      <c r="Q2515" s="154" t="s">
        <v>28326</v>
      </c>
      <c r="R2515" s="154">
        <v>0</v>
      </c>
      <c r="S2515" s="154">
        <v>0</v>
      </c>
      <c r="T2515" s="154" t="s">
        <v>14797</v>
      </c>
      <c r="U2515" s="154">
        <v>2831659078</v>
      </c>
      <c r="V2515" s="154" t="s">
        <v>10575</v>
      </c>
      <c r="Z2515" s="154" t="s">
        <v>14745</v>
      </c>
      <c r="AC2515" s="154" t="s">
        <v>14746</v>
      </c>
      <c r="AE2515" s="154" t="s">
        <v>14747</v>
      </c>
      <c r="AF2515" s="154" t="s">
        <v>14748</v>
      </c>
    </row>
    <row r="2516" spans="1:32">
      <c r="A2516" s="154" t="s">
        <v>3328</v>
      </c>
      <c r="C2516" s="154" t="s">
        <v>28327</v>
      </c>
      <c r="D2516" s="154" t="s">
        <v>3329</v>
      </c>
      <c r="E2516" s="154" t="s">
        <v>14934</v>
      </c>
      <c r="G2516" s="154" t="s">
        <v>14606</v>
      </c>
      <c r="H2516" s="154">
        <v>81519723110</v>
      </c>
      <c r="I2516" s="154" t="s">
        <v>3140</v>
      </c>
      <c r="J2516" s="154">
        <v>81519723110</v>
      </c>
      <c r="K2516" s="154" t="s">
        <v>3140</v>
      </c>
      <c r="N2516" s="154" t="s">
        <v>109</v>
      </c>
      <c r="P2516" s="154" t="s">
        <v>14740</v>
      </c>
      <c r="Q2516" s="154" t="s">
        <v>28328</v>
      </c>
      <c r="T2516" s="154" t="s">
        <v>14850</v>
      </c>
      <c r="U2516" s="154">
        <v>1201098985504</v>
      </c>
      <c r="V2516" s="154" t="s">
        <v>28329</v>
      </c>
      <c r="W2516" s="154" t="s">
        <v>3140</v>
      </c>
      <c r="X2516" s="154" t="s">
        <v>3140</v>
      </c>
      <c r="Y2516" s="154" t="s">
        <v>3140</v>
      </c>
      <c r="Z2516" s="154" t="s">
        <v>14745</v>
      </c>
      <c r="AB2516" s="154" t="s">
        <v>3140</v>
      </c>
      <c r="AC2516" s="154" t="s">
        <v>14746</v>
      </c>
    </row>
    <row r="2517" spans="1:32">
      <c r="A2517" s="154" t="s">
        <v>18413</v>
      </c>
      <c r="C2517" s="154" t="s">
        <v>28330</v>
      </c>
      <c r="D2517" s="154" t="s">
        <v>28331</v>
      </c>
      <c r="E2517" s="154" t="s">
        <v>14934</v>
      </c>
      <c r="F2517" s="154" t="s">
        <v>17025</v>
      </c>
      <c r="G2517" s="154" t="s">
        <v>28333</v>
      </c>
      <c r="H2517" s="154">
        <v>82188400503</v>
      </c>
      <c r="I2517" s="154" t="s">
        <v>1453</v>
      </c>
      <c r="J2517" s="154" t="s">
        <v>1453</v>
      </c>
      <c r="K2517" s="154" t="s">
        <v>1453</v>
      </c>
      <c r="M2517" s="154" t="s">
        <v>1453</v>
      </c>
      <c r="N2517" s="154" t="s">
        <v>19034</v>
      </c>
      <c r="O2517" s="154" t="s">
        <v>19035</v>
      </c>
      <c r="P2517" s="154" t="s">
        <v>14795</v>
      </c>
      <c r="Q2517" s="154" t="s">
        <v>28330</v>
      </c>
      <c r="R2517" s="154" t="s">
        <v>1453</v>
      </c>
      <c r="S2517" s="154" t="s">
        <v>1453</v>
      </c>
      <c r="T2517" s="154" t="s">
        <v>19213</v>
      </c>
      <c r="U2517" s="154">
        <v>2903106711</v>
      </c>
      <c r="V2517" s="154" t="s">
        <v>28332</v>
      </c>
      <c r="W2517" s="154" t="s">
        <v>1453</v>
      </c>
      <c r="X2517" s="154" t="s">
        <v>1453</v>
      </c>
      <c r="Y2517" s="154" t="s">
        <v>1453</v>
      </c>
      <c r="Z2517" s="154" t="s">
        <v>14745</v>
      </c>
      <c r="AA2517" s="154" t="s">
        <v>1453</v>
      </c>
      <c r="AB2517" s="154" t="s">
        <v>1453</v>
      </c>
      <c r="AC2517" s="154" t="s">
        <v>14746</v>
      </c>
      <c r="AE2517" s="154" t="s">
        <v>14747</v>
      </c>
      <c r="AF2517" s="154" t="s">
        <v>14748</v>
      </c>
    </row>
    <row r="2518" spans="1:32">
      <c r="A2518" s="154" t="s">
        <v>1171</v>
      </c>
      <c r="C2518" s="154" t="s">
        <v>28334</v>
      </c>
      <c r="D2518" s="154" t="s">
        <v>1172</v>
      </c>
      <c r="E2518" s="154" t="s">
        <v>14665</v>
      </c>
      <c r="F2518" s="154" t="s">
        <v>15408</v>
      </c>
      <c r="G2518" s="154" t="s">
        <v>14606</v>
      </c>
      <c r="H2518" s="154" t="s">
        <v>1173</v>
      </c>
      <c r="J2518" s="154" t="s">
        <v>1174</v>
      </c>
      <c r="N2518" s="154" t="s">
        <v>15927</v>
      </c>
      <c r="P2518" s="154" t="s">
        <v>14740</v>
      </c>
      <c r="Q2518" s="154" t="s">
        <v>28335</v>
      </c>
      <c r="T2518" s="154" t="s">
        <v>14797</v>
      </c>
      <c r="U2518" s="154" t="s">
        <v>28336</v>
      </c>
      <c r="V2518" s="154">
        <v>8730112441</v>
      </c>
      <c r="AC2518" s="154" t="s">
        <v>14746</v>
      </c>
      <c r="AE2518" s="154" t="s">
        <v>15226</v>
      </c>
      <c r="AF2518" s="154" t="s">
        <v>14748</v>
      </c>
    </row>
    <row r="2519" spans="1:32">
      <c r="A2519" s="154" t="s">
        <v>18414</v>
      </c>
      <c r="C2519" s="154" t="s">
        <v>28337</v>
      </c>
      <c r="D2519" s="154" t="s">
        <v>4795</v>
      </c>
      <c r="E2519" s="154" t="s">
        <v>14934</v>
      </c>
      <c r="F2519" s="154" t="s">
        <v>14935</v>
      </c>
      <c r="G2519" s="154" t="s">
        <v>14606</v>
      </c>
      <c r="H2519" s="154">
        <v>82174233750</v>
      </c>
      <c r="L2519" s="154" t="s">
        <v>25971</v>
      </c>
      <c r="N2519" s="154" t="s">
        <v>1908</v>
      </c>
      <c r="P2519" s="154" t="s">
        <v>14795</v>
      </c>
      <c r="Q2519" s="154" t="s">
        <v>4793</v>
      </c>
      <c r="T2519" s="154" t="s">
        <v>25042</v>
      </c>
      <c r="U2519" s="154">
        <v>33401029737536</v>
      </c>
      <c r="V2519" s="154" t="s">
        <v>4793</v>
      </c>
      <c r="Z2519" s="154" t="s">
        <v>14745</v>
      </c>
      <c r="AC2519" s="154" t="s">
        <v>14746</v>
      </c>
      <c r="AE2519" s="154" t="s">
        <v>15226</v>
      </c>
      <c r="AF2519" s="154" t="s">
        <v>14748</v>
      </c>
    </row>
    <row r="2520" spans="1:32">
      <c r="A2520" s="154" t="s">
        <v>4878</v>
      </c>
      <c r="C2520" s="154" t="s">
        <v>28338</v>
      </c>
      <c r="D2520" s="154" t="s">
        <v>4879</v>
      </c>
      <c r="E2520" s="154" t="s">
        <v>14934</v>
      </c>
      <c r="F2520" s="154" t="s">
        <v>16888</v>
      </c>
      <c r="G2520" s="154" t="s">
        <v>14606</v>
      </c>
      <c r="H2520" s="154" t="s">
        <v>4880</v>
      </c>
      <c r="J2520" s="154" t="s">
        <v>4880</v>
      </c>
      <c r="L2520" s="154" t="s">
        <v>28339</v>
      </c>
      <c r="N2520" s="154" t="s">
        <v>1459</v>
      </c>
      <c r="P2520" s="154" t="s">
        <v>14740</v>
      </c>
      <c r="Q2520" s="154" t="s">
        <v>4877</v>
      </c>
      <c r="R2520" s="154" t="s">
        <v>4877</v>
      </c>
      <c r="S2520" s="154" t="s">
        <v>4877</v>
      </c>
      <c r="T2520" s="154" t="s">
        <v>14850</v>
      </c>
      <c r="U2520" s="154">
        <v>334401029737536</v>
      </c>
      <c r="V2520" s="154" t="s">
        <v>4877</v>
      </c>
      <c r="Z2520" s="154" t="s">
        <v>14745</v>
      </c>
      <c r="AC2520" s="154" t="s">
        <v>14746</v>
      </c>
      <c r="AE2520" s="154" t="s">
        <v>15226</v>
      </c>
      <c r="AF2520" s="154" t="s">
        <v>14748</v>
      </c>
    </row>
    <row r="2521" spans="1:32">
      <c r="A2521" s="154" t="s">
        <v>10443</v>
      </c>
      <c r="C2521" s="154" t="s">
        <v>3793</v>
      </c>
      <c r="D2521" s="154" t="s">
        <v>10444</v>
      </c>
      <c r="E2521" s="154" t="s">
        <v>14934</v>
      </c>
      <c r="F2521" s="154" t="s">
        <v>24879</v>
      </c>
      <c r="H2521" s="154">
        <v>85311651525</v>
      </c>
      <c r="M2521" s="154" t="s">
        <v>28340</v>
      </c>
      <c r="N2521" s="154" t="s">
        <v>15612</v>
      </c>
      <c r="O2521" s="154" t="s">
        <v>14794</v>
      </c>
      <c r="P2521" s="154" t="s">
        <v>14740</v>
      </c>
      <c r="Q2521" s="154" t="s">
        <v>3793</v>
      </c>
      <c r="R2521" s="154">
        <v>0</v>
      </c>
      <c r="S2521" s="154">
        <v>0</v>
      </c>
      <c r="T2521" s="154" t="s">
        <v>14850</v>
      </c>
      <c r="U2521" s="154">
        <v>415901005382531</v>
      </c>
      <c r="V2521" s="154" t="s">
        <v>28341</v>
      </c>
      <c r="Z2521" s="154" t="s">
        <v>14745</v>
      </c>
      <c r="AC2521" s="154" t="s">
        <v>14746</v>
      </c>
      <c r="AE2521" s="154" t="s">
        <v>14747</v>
      </c>
      <c r="AF2521" s="154" t="s">
        <v>14748</v>
      </c>
    </row>
    <row r="2522" spans="1:32">
      <c r="A2522" s="154" t="s">
        <v>3794</v>
      </c>
      <c r="C2522" s="154" t="s">
        <v>28342</v>
      </c>
      <c r="D2522" s="154" t="s">
        <v>3795</v>
      </c>
      <c r="E2522" s="154" t="s">
        <v>14333</v>
      </c>
      <c r="G2522" s="154" t="s">
        <v>14606</v>
      </c>
      <c r="H2522" s="154" t="s">
        <v>3796</v>
      </c>
      <c r="J2522" s="154" t="s">
        <v>3796</v>
      </c>
      <c r="L2522" s="154" t="s">
        <v>28343</v>
      </c>
      <c r="N2522" s="154" t="s">
        <v>28344</v>
      </c>
      <c r="P2522" s="154" t="s">
        <v>14740</v>
      </c>
      <c r="Q2522" s="154" t="s">
        <v>3793</v>
      </c>
      <c r="T2522" s="154" t="s">
        <v>3140</v>
      </c>
      <c r="U2522" s="154" t="s">
        <v>19008</v>
      </c>
      <c r="V2522" s="154" t="s">
        <v>3140</v>
      </c>
      <c r="Z2522" s="154" t="s">
        <v>14745</v>
      </c>
      <c r="AC2522" s="154" t="s">
        <v>14746</v>
      </c>
    </row>
    <row r="2523" spans="1:32">
      <c r="A2523" s="154" t="s">
        <v>9698</v>
      </c>
      <c r="C2523" s="154" t="s">
        <v>28342</v>
      </c>
      <c r="D2523" s="154" t="s">
        <v>9699</v>
      </c>
      <c r="E2523" s="154" t="s">
        <v>14704</v>
      </c>
      <c r="F2523" s="154" t="s">
        <v>14467</v>
      </c>
      <c r="G2523" s="154" t="s">
        <v>28347</v>
      </c>
      <c r="H2523" s="154" t="s">
        <v>9700</v>
      </c>
      <c r="N2523" s="154" t="s">
        <v>19937</v>
      </c>
      <c r="O2523" s="154" t="s">
        <v>18683</v>
      </c>
      <c r="P2523" s="154" t="s">
        <v>14740</v>
      </c>
      <c r="Q2523" s="154" t="s">
        <v>28345</v>
      </c>
      <c r="R2523" s="154">
        <v>0</v>
      </c>
      <c r="S2523" s="154">
        <v>0</v>
      </c>
      <c r="T2523" s="154" t="s">
        <v>14850</v>
      </c>
      <c r="U2523" s="154">
        <v>567001017961530</v>
      </c>
      <c r="V2523" s="154" t="s">
        <v>28346</v>
      </c>
      <c r="Z2523" s="154" t="s">
        <v>14745</v>
      </c>
      <c r="AC2523" s="154" t="s">
        <v>14746</v>
      </c>
      <c r="AE2523" s="154" t="s">
        <v>15226</v>
      </c>
      <c r="AF2523" s="154" t="s">
        <v>14748</v>
      </c>
    </row>
    <row r="2524" spans="1:32">
      <c r="A2524" s="154" t="s">
        <v>6327</v>
      </c>
      <c r="C2524" s="154" t="s">
        <v>28348</v>
      </c>
      <c r="D2524" s="154" t="s">
        <v>6328</v>
      </c>
      <c r="E2524" s="154" t="s">
        <v>14396</v>
      </c>
      <c r="F2524" s="154" t="s">
        <v>14401</v>
      </c>
      <c r="H2524" s="154">
        <v>81346390066</v>
      </c>
      <c r="M2524" s="154" t="s">
        <v>28349</v>
      </c>
      <c r="N2524" s="154" t="s">
        <v>19260</v>
      </c>
      <c r="O2524" s="154" t="s">
        <v>16231</v>
      </c>
      <c r="P2524" s="154" t="s">
        <v>16488</v>
      </c>
      <c r="Q2524" s="154" t="s">
        <v>6326</v>
      </c>
      <c r="R2524" s="154">
        <v>0</v>
      </c>
      <c r="S2524" s="154">
        <v>0</v>
      </c>
      <c r="T2524" s="154" t="s">
        <v>14850</v>
      </c>
      <c r="U2524" s="154" t="s">
        <v>28350</v>
      </c>
      <c r="V2524" s="154" t="s">
        <v>6326</v>
      </c>
      <c r="Z2524" s="154" t="s">
        <v>14745</v>
      </c>
      <c r="AC2524" s="154" t="s">
        <v>14746</v>
      </c>
      <c r="AE2524" s="154" t="s">
        <v>15226</v>
      </c>
      <c r="AF2524" s="154" t="s">
        <v>14748</v>
      </c>
    </row>
    <row r="2525" spans="1:32">
      <c r="A2525" s="154" t="s">
        <v>10985</v>
      </c>
      <c r="C2525" s="154" t="s">
        <v>10984</v>
      </c>
      <c r="D2525" s="154" t="s">
        <v>10986</v>
      </c>
      <c r="E2525" s="154" t="s">
        <v>14276</v>
      </c>
      <c r="F2525" s="154" t="s">
        <v>14405</v>
      </c>
      <c r="H2525" s="154">
        <v>81318247422</v>
      </c>
      <c r="M2525" s="154" t="s">
        <v>28351</v>
      </c>
      <c r="N2525" s="154" t="s">
        <v>15249</v>
      </c>
      <c r="O2525" s="154" t="s">
        <v>14794</v>
      </c>
      <c r="P2525" s="154" t="s">
        <v>14740</v>
      </c>
      <c r="Q2525" s="154" t="s">
        <v>10984</v>
      </c>
      <c r="R2525" s="154">
        <v>0</v>
      </c>
      <c r="S2525" s="154">
        <v>0</v>
      </c>
      <c r="T2525" s="154" t="s">
        <v>14907</v>
      </c>
      <c r="U2525" s="154">
        <v>583589523</v>
      </c>
      <c r="V2525" s="154" t="s">
        <v>10984</v>
      </c>
      <c r="Z2525" s="154" t="s">
        <v>14745</v>
      </c>
      <c r="AC2525" s="154" t="s">
        <v>14746</v>
      </c>
      <c r="AE2525" s="154" t="s">
        <v>14747</v>
      </c>
      <c r="AF2525" s="154" t="s">
        <v>14748</v>
      </c>
    </row>
    <row r="2526" spans="1:32">
      <c r="A2526" s="154" t="s">
        <v>881</v>
      </c>
      <c r="C2526" s="154" t="s">
        <v>880</v>
      </c>
      <c r="D2526" s="154" t="s">
        <v>882</v>
      </c>
      <c r="E2526" s="154" t="s">
        <v>6</v>
      </c>
      <c r="G2526" s="154" t="s">
        <v>14606</v>
      </c>
      <c r="H2526" s="154" t="s">
        <v>883</v>
      </c>
      <c r="J2526" s="154" t="s">
        <v>884</v>
      </c>
      <c r="M2526" s="154" t="s">
        <v>6</v>
      </c>
      <c r="N2526" s="154" t="s">
        <v>1791</v>
      </c>
      <c r="P2526" s="154" t="s">
        <v>14740</v>
      </c>
      <c r="Q2526" s="154" t="s">
        <v>28352</v>
      </c>
      <c r="T2526" s="154" t="s">
        <v>6</v>
      </c>
      <c r="U2526" s="154" t="s">
        <v>6</v>
      </c>
      <c r="V2526" s="154" t="s">
        <v>6</v>
      </c>
      <c r="AC2526" s="154" t="s">
        <v>14746</v>
      </c>
    </row>
    <row r="2527" spans="1:32">
      <c r="A2527" s="154" t="s">
        <v>7049</v>
      </c>
      <c r="C2527" s="154" t="s">
        <v>28353</v>
      </c>
      <c r="D2527" s="154" t="s">
        <v>7050</v>
      </c>
      <c r="E2527" s="154" t="s">
        <v>15693</v>
      </c>
      <c r="F2527" s="154" t="s">
        <v>14410</v>
      </c>
      <c r="H2527" s="154">
        <v>0</v>
      </c>
      <c r="N2527" s="154" t="s">
        <v>14803</v>
      </c>
      <c r="O2527" s="154" t="s">
        <v>14804</v>
      </c>
      <c r="P2527" s="154" t="s">
        <v>14740</v>
      </c>
      <c r="Q2527" s="154" t="s">
        <v>7048</v>
      </c>
      <c r="R2527" s="154">
        <v>0</v>
      </c>
      <c r="S2527" s="154">
        <v>0</v>
      </c>
      <c r="T2527" s="154" t="s">
        <v>14907</v>
      </c>
      <c r="U2527" s="154">
        <v>95879147</v>
      </c>
      <c r="V2527" s="154" t="s">
        <v>7048</v>
      </c>
      <c r="Z2527" s="154" t="s">
        <v>14745</v>
      </c>
      <c r="AC2527" s="154" t="s">
        <v>14746</v>
      </c>
      <c r="AE2527" s="154" t="s">
        <v>15226</v>
      </c>
      <c r="AF2527" s="154" t="s">
        <v>14748</v>
      </c>
    </row>
    <row r="2528" spans="1:32">
      <c r="A2528" s="154" t="s">
        <v>12945</v>
      </c>
      <c r="C2528" s="154" t="s">
        <v>12944</v>
      </c>
      <c r="D2528" s="154" t="s">
        <v>12946</v>
      </c>
      <c r="E2528" s="154" t="s">
        <v>14276</v>
      </c>
      <c r="F2528" s="154" t="s">
        <v>28356</v>
      </c>
      <c r="G2528" s="154" t="s">
        <v>28357</v>
      </c>
      <c r="H2528" s="154">
        <v>81317714381</v>
      </c>
      <c r="N2528" s="154" t="s">
        <v>15021</v>
      </c>
      <c r="O2528" s="154" t="s">
        <v>14794</v>
      </c>
      <c r="P2528" s="154" t="s">
        <v>14740</v>
      </c>
      <c r="Q2528" s="154" t="s">
        <v>28354</v>
      </c>
      <c r="R2528" s="154">
        <v>0</v>
      </c>
      <c r="S2528" s="154">
        <v>0</v>
      </c>
      <c r="T2528" s="154" t="s">
        <v>14797</v>
      </c>
      <c r="U2528" s="154">
        <v>4060660102</v>
      </c>
      <c r="V2528" s="154" t="s">
        <v>28355</v>
      </c>
      <c r="Z2528" s="154" t="s">
        <v>14745</v>
      </c>
      <c r="AC2528" s="154" t="s">
        <v>14746</v>
      </c>
      <c r="AE2528" s="154" t="s">
        <v>14747</v>
      </c>
      <c r="AF2528" s="154" t="s">
        <v>14748</v>
      </c>
    </row>
    <row r="2529" spans="1:32">
      <c r="A2529" s="154" t="s">
        <v>2153</v>
      </c>
      <c r="C2529" s="154" t="s">
        <v>28358</v>
      </c>
      <c r="D2529" s="154" t="s">
        <v>28359</v>
      </c>
      <c r="E2529" s="154" t="s">
        <v>14276</v>
      </c>
      <c r="F2529" s="154" t="s">
        <v>14401</v>
      </c>
      <c r="G2529" s="154" t="s">
        <v>28364</v>
      </c>
      <c r="H2529" s="154">
        <v>82292288788</v>
      </c>
      <c r="N2529" s="154" t="s">
        <v>28360</v>
      </c>
      <c r="O2529" s="154" t="s">
        <v>15584</v>
      </c>
      <c r="P2529" s="154" t="s">
        <v>14740</v>
      </c>
      <c r="Q2529" s="154" t="s">
        <v>28361</v>
      </c>
      <c r="R2529" s="154" t="s">
        <v>1453</v>
      </c>
      <c r="S2529" s="154" t="s">
        <v>1453</v>
      </c>
      <c r="T2529" s="154" t="s">
        <v>14900</v>
      </c>
      <c r="U2529" s="154" t="s">
        <v>28362</v>
      </c>
      <c r="V2529" s="154" t="s">
        <v>28363</v>
      </c>
      <c r="AC2529" s="154" t="s">
        <v>14746</v>
      </c>
      <c r="AE2529" s="154" t="s">
        <v>14747</v>
      </c>
      <c r="AF2529" s="154" t="s">
        <v>14748</v>
      </c>
    </row>
    <row r="2530" spans="1:32">
      <c r="A2530" s="154" t="s">
        <v>1943</v>
      </c>
      <c r="C2530" s="154" t="s">
        <v>1942</v>
      </c>
      <c r="E2530" s="154" t="s">
        <v>6</v>
      </c>
      <c r="G2530" s="154" t="s">
        <v>14606</v>
      </c>
      <c r="H2530" s="154">
        <v>81327446252</v>
      </c>
      <c r="J2530" s="154">
        <v>81546949494</v>
      </c>
      <c r="AC2530" s="154" t="s">
        <v>14746</v>
      </c>
    </row>
    <row r="2531" spans="1:32">
      <c r="A2531" s="154" t="s">
        <v>16964</v>
      </c>
      <c r="C2531" s="154" t="s">
        <v>16965</v>
      </c>
      <c r="D2531" s="154" t="s">
        <v>16966</v>
      </c>
      <c r="E2531" s="154" t="s">
        <v>14276</v>
      </c>
      <c r="F2531" s="154" t="s">
        <v>16967</v>
      </c>
      <c r="G2531" s="154" t="s">
        <v>16968</v>
      </c>
      <c r="H2531" s="154">
        <v>2122235000</v>
      </c>
      <c r="N2531" s="154" t="s">
        <v>15519</v>
      </c>
      <c r="O2531" s="154" t="s">
        <v>14833</v>
      </c>
      <c r="P2531" s="154" t="s">
        <v>14740</v>
      </c>
      <c r="Q2531" s="154" t="s">
        <v>16970</v>
      </c>
      <c r="R2531" s="154" t="s">
        <v>1453</v>
      </c>
      <c r="S2531" s="154" t="s">
        <v>1453</v>
      </c>
      <c r="T2531" s="154" t="s">
        <v>14742</v>
      </c>
      <c r="U2531" s="154" t="s">
        <v>16971</v>
      </c>
      <c r="V2531" s="154" t="s">
        <v>16972</v>
      </c>
      <c r="Z2531" s="154" t="s">
        <v>14745</v>
      </c>
      <c r="AC2531" s="154" t="s">
        <v>14746</v>
      </c>
      <c r="AE2531" s="154" t="s">
        <v>14747</v>
      </c>
      <c r="AF2531" s="154" t="s">
        <v>14748</v>
      </c>
    </row>
    <row r="2532" spans="1:32">
      <c r="A2532" s="154" t="s">
        <v>2642</v>
      </c>
      <c r="C2532" s="154" t="s">
        <v>2641</v>
      </c>
      <c r="D2532" s="154" t="s">
        <v>2643</v>
      </c>
      <c r="E2532" s="154" t="s">
        <v>16195</v>
      </c>
      <c r="G2532" s="154" t="s">
        <v>14606</v>
      </c>
      <c r="H2532" s="154" t="s">
        <v>2644</v>
      </c>
      <c r="J2532" s="154" t="s">
        <v>2645</v>
      </c>
      <c r="AC2532" s="154" t="s">
        <v>14746</v>
      </c>
    </row>
    <row r="2533" spans="1:32">
      <c r="A2533" s="154" t="s">
        <v>10831</v>
      </c>
      <c r="C2533" s="154" t="s">
        <v>10830</v>
      </c>
      <c r="D2533" s="154" t="s">
        <v>10832</v>
      </c>
      <c r="E2533" s="154" t="s">
        <v>14276</v>
      </c>
      <c r="F2533" s="154" t="s">
        <v>14325</v>
      </c>
      <c r="G2533" s="154" t="s">
        <v>28367</v>
      </c>
      <c r="H2533" s="154" t="s">
        <v>10833</v>
      </c>
      <c r="N2533" s="154" t="s">
        <v>15434</v>
      </c>
      <c r="O2533" s="154" t="s">
        <v>14804</v>
      </c>
      <c r="P2533" s="154" t="s">
        <v>14740</v>
      </c>
      <c r="Q2533" s="154" t="s">
        <v>28365</v>
      </c>
      <c r="R2533" s="154">
        <v>0</v>
      </c>
      <c r="S2533" s="154">
        <v>0</v>
      </c>
      <c r="T2533" s="154" t="s">
        <v>14797</v>
      </c>
      <c r="U2533" s="154">
        <v>5520092741</v>
      </c>
      <c r="V2533" s="154" t="s">
        <v>28366</v>
      </c>
      <c r="Z2533" s="154" t="s">
        <v>14745</v>
      </c>
      <c r="AC2533" s="154" t="s">
        <v>14746</v>
      </c>
      <c r="AE2533" s="154" t="s">
        <v>14747</v>
      </c>
      <c r="AF2533" s="154" t="s">
        <v>14748</v>
      </c>
    </row>
    <row r="2534" spans="1:32">
      <c r="A2534" s="154" t="s">
        <v>2294</v>
      </c>
      <c r="C2534" s="154" t="s">
        <v>2293</v>
      </c>
      <c r="D2534" s="154" t="s">
        <v>2295</v>
      </c>
      <c r="E2534" s="154" t="s">
        <v>6</v>
      </c>
      <c r="G2534" s="154" t="s">
        <v>14606</v>
      </c>
      <c r="H2534" s="154" t="s">
        <v>2296</v>
      </c>
      <c r="J2534" s="154">
        <v>216629404</v>
      </c>
      <c r="M2534" s="154" t="s">
        <v>28368</v>
      </c>
      <c r="N2534" s="154" t="s">
        <v>109</v>
      </c>
      <c r="P2534" s="154" t="s">
        <v>14740</v>
      </c>
      <c r="Q2534" s="154" t="s">
        <v>28369</v>
      </c>
      <c r="AC2534" s="154" t="s">
        <v>14746</v>
      </c>
    </row>
    <row r="2535" spans="1:32">
      <c r="A2535" s="154" t="s">
        <v>6399</v>
      </c>
      <c r="C2535" s="154" t="s">
        <v>28370</v>
      </c>
      <c r="D2535" s="154" t="s">
        <v>6400</v>
      </c>
      <c r="E2535" s="154" t="s">
        <v>14276</v>
      </c>
      <c r="F2535" s="154" t="s">
        <v>15378</v>
      </c>
      <c r="H2535" s="154">
        <v>6121297</v>
      </c>
      <c r="I2535" s="154" t="s">
        <v>6401</v>
      </c>
      <c r="J2535" s="154">
        <v>3777570</v>
      </c>
      <c r="K2535" s="154" t="s">
        <v>6401</v>
      </c>
      <c r="N2535" s="154" t="s">
        <v>14848</v>
      </c>
      <c r="O2535" s="154" t="s">
        <v>14804</v>
      </c>
      <c r="P2535" s="154" t="s">
        <v>14740</v>
      </c>
      <c r="Q2535" s="154" t="s">
        <v>28371</v>
      </c>
      <c r="R2535" s="154">
        <v>0</v>
      </c>
      <c r="S2535" s="154">
        <v>0</v>
      </c>
      <c r="T2535" s="154" t="s">
        <v>14797</v>
      </c>
      <c r="U2535" s="154" t="s">
        <v>28372</v>
      </c>
      <c r="V2535" s="154" t="s">
        <v>28371</v>
      </c>
      <c r="Z2535" s="154" t="s">
        <v>14745</v>
      </c>
      <c r="AC2535" s="154" t="s">
        <v>14746</v>
      </c>
      <c r="AE2535" s="154" t="s">
        <v>15226</v>
      </c>
      <c r="AF2535" s="154" t="s">
        <v>14748</v>
      </c>
    </row>
    <row r="2536" spans="1:32">
      <c r="A2536" s="154" t="s">
        <v>1741</v>
      </c>
      <c r="C2536" s="154" t="s">
        <v>28373</v>
      </c>
      <c r="D2536" s="154" t="s">
        <v>1742</v>
      </c>
      <c r="E2536" s="154" t="s">
        <v>14276</v>
      </c>
      <c r="F2536" s="154" t="s">
        <v>14690</v>
      </c>
      <c r="G2536" s="154" t="s">
        <v>14606</v>
      </c>
      <c r="H2536" s="154" t="s">
        <v>1743</v>
      </c>
      <c r="J2536" s="154" t="s">
        <v>1744</v>
      </c>
      <c r="N2536" s="154" t="s">
        <v>109</v>
      </c>
      <c r="P2536" s="154" t="s">
        <v>14740</v>
      </c>
      <c r="Q2536" s="154" t="s">
        <v>28374</v>
      </c>
      <c r="T2536" s="154" t="s">
        <v>28375</v>
      </c>
      <c r="U2536" s="154" t="s">
        <v>28376</v>
      </c>
      <c r="V2536" s="154" t="s">
        <v>28377</v>
      </c>
      <c r="AC2536" s="154" t="s">
        <v>15226</v>
      </c>
    </row>
    <row r="2537" spans="1:32">
      <c r="A2537" s="154" t="s">
        <v>1242</v>
      </c>
      <c r="C2537" s="154" t="s">
        <v>1241</v>
      </c>
      <c r="D2537" s="154" t="s">
        <v>28378</v>
      </c>
      <c r="E2537" s="154" t="s">
        <v>6</v>
      </c>
      <c r="G2537" s="154" t="s">
        <v>14606</v>
      </c>
      <c r="H2537" s="154" t="s">
        <v>1244</v>
      </c>
      <c r="J2537" s="154" t="s">
        <v>1245</v>
      </c>
      <c r="N2537" s="154" t="s">
        <v>19835</v>
      </c>
      <c r="P2537" s="154" t="s">
        <v>14740</v>
      </c>
      <c r="Q2537" s="154" t="s">
        <v>26200</v>
      </c>
      <c r="T2537" s="154" t="s">
        <v>6</v>
      </c>
      <c r="U2537" s="154" t="s">
        <v>6</v>
      </c>
      <c r="V2537" s="154" t="s">
        <v>6</v>
      </c>
      <c r="AC2537" s="154" t="s">
        <v>14746</v>
      </c>
    </row>
    <row r="2538" spans="1:32">
      <c r="A2538" s="154" t="s">
        <v>8799</v>
      </c>
      <c r="C2538" s="154" t="s">
        <v>8798</v>
      </c>
      <c r="D2538" s="154" t="s">
        <v>28380</v>
      </c>
      <c r="E2538" s="154" t="s">
        <v>15424</v>
      </c>
      <c r="F2538" s="154" t="s">
        <v>15782</v>
      </c>
      <c r="G2538" s="154">
        <v>0</v>
      </c>
      <c r="H2538" s="154" t="s">
        <v>28379</v>
      </c>
      <c r="I2538" s="154">
        <v>0</v>
      </c>
      <c r="J2538" s="154">
        <v>0</v>
      </c>
      <c r="K2538" s="154">
        <v>0</v>
      </c>
      <c r="M2538" s="154" t="s">
        <v>28381</v>
      </c>
      <c r="N2538" s="154" t="s">
        <v>14812</v>
      </c>
      <c r="O2538" s="154" t="s">
        <v>14804</v>
      </c>
      <c r="P2538" s="154" t="s">
        <v>14740</v>
      </c>
      <c r="Q2538" s="154" t="s">
        <v>28382</v>
      </c>
      <c r="R2538" s="154">
        <v>0</v>
      </c>
      <c r="S2538" s="154">
        <v>0</v>
      </c>
      <c r="T2538" s="154" t="s">
        <v>14862</v>
      </c>
      <c r="U2538" s="154">
        <v>4130307286</v>
      </c>
      <c r="V2538" s="154" t="s">
        <v>28383</v>
      </c>
      <c r="W2538" s="154">
        <v>0</v>
      </c>
      <c r="X2538" s="154">
        <v>0</v>
      </c>
      <c r="Y2538" s="154">
        <v>0</v>
      </c>
      <c r="Z2538" s="154" t="s">
        <v>14745</v>
      </c>
      <c r="AA2538" s="154">
        <v>0</v>
      </c>
      <c r="AB2538" s="154">
        <v>0</v>
      </c>
      <c r="AC2538" s="154" t="s">
        <v>14746</v>
      </c>
      <c r="AE2538" s="154" t="s">
        <v>14747</v>
      </c>
      <c r="AF2538" s="154" t="s">
        <v>14748</v>
      </c>
    </row>
    <row r="2539" spans="1:32">
      <c r="A2539" s="154" t="s">
        <v>2373</v>
      </c>
      <c r="C2539" s="154" t="s">
        <v>2372</v>
      </c>
      <c r="D2539" s="154" t="s">
        <v>2374</v>
      </c>
      <c r="E2539" s="154" t="s">
        <v>18934</v>
      </c>
      <c r="G2539" s="154" t="s">
        <v>14606</v>
      </c>
      <c r="AC2539" s="154" t="s">
        <v>14746</v>
      </c>
    </row>
    <row r="2540" spans="1:32">
      <c r="A2540" s="154" t="s">
        <v>12400</v>
      </c>
      <c r="C2540" s="154" t="s">
        <v>12399</v>
      </c>
      <c r="D2540" s="154" t="s">
        <v>28384</v>
      </c>
      <c r="E2540" s="154" t="s">
        <v>15424</v>
      </c>
      <c r="F2540" s="154" t="s">
        <v>15782</v>
      </c>
      <c r="H2540" s="154">
        <v>217246726</v>
      </c>
      <c r="N2540" s="154" t="s">
        <v>15434</v>
      </c>
      <c r="O2540" s="154" t="s">
        <v>14804</v>
      </c>
      <c r="P2540" s="154" t="s">
        <v>14740</v>
      </c>
      <c r="Q2540" s="154" t="s">
        <v>28385</v>
      </c>
      <c r="R2540" s="154">
        <v>0</v>
      </c>
      <c r="S2540" s="154">
        <v>0</v>
      </c>
      <c r="T2540" s="154" t="s">
        <v>14797</v>
      </c>
      <c r="U2540" s="154">
        <v>7300078421</v>
      </c>
      <c r="V2540" s="154" t="s">
        <v>28385</v>
      </c>
      <c r="Z2540" s="154" t="s">
        <v>14745</v>
      </c>
      <c r="AC2540" s="154" t="s">
        <v>14746</v>
      </c>
      <c r="AE2540" s="154" t="s">
        <v>14747</v>
      </c>
      <c r="AF2540" s="154" t="s">
        <v>14748</v>
      </c>
    </row>
    <row r="2541" spans="1:32">
      <c r="A2541" s="154" t="s">
        <v>6953</v>
      </c>
      <c r="C2541" s="154" t="s">
        <v>28386</v>
      </c>
      <c r="D2541" s="154" t="s">
        <v>28387</v>
      </c>
      <c r="E2541" s="154" t="s">
        <v>14466</v>
      </c>
      <c r="F2541" s="154" t="s">
        <v>14667</v>
      </c>
      <c r="H2541" s="154" t="s">
        <v>6955</v>
      </c>
      <c r="N2541" s="154" t="s">
        <v>22353</v>
      </c>
      <c r="O2541" s="154" t="s">
        <v>19298</v>
      </c>
      <c r="P2541" s="154" t="s">
        <v>14740</v>
      </c>
      <c r="Q2541" s="154" t="s">
        <v>6952</v>
      </c>
      <c r="R2541" s="154">
        <v>0</v>
      </c>
      <c r="S2541" s="154">
        <v>0</v>
      </c>
      <c r="T2541" s="154" t="s">
        <v>14850</v>
      </c>
      <c r="U2541" s="154" t="s">
        <v>28388</v>
      </c>
      <c r="V2541" s="154" t="s">
        <v>6952</v>
      </c>
      <c r="Z2541" s="154" t="s">
        <v>14745</v>
      </c>
      <c r="AC2541" s="154" t="s">
        <v>14746</v>
      </c>
      <c r="AE2541" s="154" t="s">
        <v>15226</v>
      </c>
      <c r="AF2541" s="154" t="s">
        <v>14748</v>
      </c>
    </row>
    <row r="2542" spans="1:32">
      <c r="A2542" s="154" t="s">
        <v>8259</v>
      </c>
      <c r="C2542" s="154" t="s">
        <v>28389</v>
      </c>
      <c r="D2542" s="154" t="s">
        <v>8260</v>
      </c>
      <c r="E2542" s="154" t="s">
        <v>14934</v>
      </c>
      <c r="F2542" s="154" t="s">
        <v>15222</v>
      </c>
      <c r="H2542" s="154" t="s">
        <v>8261</v>
      </c>
      <c r="N2542" s="154" t="s">
        <v>28390</v>
      </c>
      <c r="O2542" s="154" t="s">
        <v>14951</v>
      </c>
      <c r="P2542" s="154" t="s">
        <v>14740</v>
      </c>
      <c r="Q2542" s="154" t="s">
        <v>28391</v>
      </c>
      <c r="R2542" s="154">
        <v>0</v>
      </c>
      <c r="S2542" s="154">
        <v>0</v>
      </c>
      <c r="T2542" s="154" t="s">
        <v>14785</v>
      </c>
      <c r="U2542" s="154" t="s">
        <v>28392</v>
      </c>
      <c r="V2542" s="154" t="s">
        <v>28393</v>
      </c>
      <c r="Z2542" s="154" t="s">
        <v>14745</v>
      </c>
      <c r="AC2542" s="154" t="s">
        <v>14746</v>
      </c>
      <c r="AE2542" s="154" t="s">
        <v>15226</v>
      </c>
      <c r="AF2542" s="154" t="s">
        <v>14748</v>
      </c>
    </row>
    <row r="2543" spans="1:32">
      <c r="A2543" s="154" t="s">
        <v>18415</v>
      </c>
      <c r="C2543" s="154" t="s">
        <v>28394</v>
      </c>
      <c r="D2543" s="154" t="s">
        <v>28395</v>
      </c>
      <c r="E2543" s="154" t="s">
        <v>14276</v>
      </c>
      <c r="F2543" s="154" t="s">
        <v>14397</v>
      </c>
      <c r="G2543" s="154" t="s">
        <v>28398</v>
      </c>
      <c r="H2543" s="154" t="s">
        <v>1453</v>
      </c>
      <c r="I2543" s="154" t="s">
        <v>1453</v>
      </c>
      <c r="J2543" s="154" t="s">
        <v>1453</v>
      </c>
      <c r="K2543" s="154" t="s">
        <v>1453</v>
      </c>
      <c r="M2543" s="154" t="s">
        <v>1453</v>
      </c>
      <c r="N2543" s="154" t="s">
        <v>14832</v>
      </c>
      <c r="O2543" s="154" t="s">
        <v>14833</v>
      </c>
      <c r="P2543" s="154" t="s">
        <v>14795</v>
      </c>
      <c r="Q2543" s="154" t="s">
        <v>28396</v>
      </c>
      <c r="R2543" s="154" t="s">
        <v>1453</v>
      </c>
      <c r="S2543" s="154" t="s">
        <v>1453</v>
      </c>
      <c r="T2543" s="154" t="s">
        <v>14797</v>
      </c>
      <c r="U2543" s="154">
        <v>8880649796</v>
      </c>
      <c r="V2543" s="154" t="s">
        <v>28397</v>
      </c>
      <c r="W2543" s="154" t="s">
        <v>1453</v>
      </c>
      <c r="X2543" s="154" t="s">
        <v>1453</v>
      </c>
      <c r="Y2543" s="154" t="s">
        <v>1453</v>
      </c>
      <c r="Z2543" s="154" t="s">
        <v>14745</v>
      </c>
      <c r="AB2543" s="154" t="s">
        <v>1453</v>
      </c>
      <c r="AC2543" s="154" t="s">
        <v>14746</v>
      </c>
      <c r="AE2543" s="154" t="s">
        <v>14747</v>
      </c>
      <c r="AF2543" s="154" t="s">
        <v>14748</v>
      </c>
    </row>
    <row r="2544" spans="1:32">
      <c r="A2544" s="154" t="s">
        <v>18416</v>
      </c>
      <c r="C2544" s="154" t="s">
        <v>28399</v>
      </c>
      <c r="D2544" s="154" t="s">
        <v>28401</v>
      </c>
      <c r="E2544" s="154" t="s">
        <v>14934</v>
      </c>
      <c r="F2544" s="154" t="s">
        <v>15078</v>
      </c>
      <c r="G2544" s="154" t="s">
        <v>28404</v>
      </c>
      <c r="H2544" s="154" t="s">
        <v>28400</v>
      </c>
      <c r="N2544" s="154" t="s">
        <v>16853</v>
      </c>
      <c r="O2544" s="154" t="s">
        <v>14794</v>
      </c>
      <c r="P2544" s="154" t="s">
        <v>14740</v>
      </c>
      <c r="Q2544" s="154" t="s">
        <v>28402</v>
      </c>
      <c r="R2544" s="154">
        <v>0</v>
      </c>
      <c r="S2544" s="154">
        <v>0</v>
      </c>
      <c r="T2544" s="154" t="s">
        <v>28403</v>
      </c>
      <c r="U2544" s="154" t="s">
        <v>28403</v>
      </c>
      <c r="V2544" s="154" t="s">
        <v>28403</v>
      </c>
      <c r="Z2544" s="154" t="s">
        <v>14745</v>
      </c>
      <c r="AC2544" s="154" t="s">
        <v>14746</v>
      </c>
      <c r="AE2544" s="154" t="s">
        <v>14747</v>
      </c>
      <c r="AF2544" s="154" t="s">
        <v>14748</v>
      </c>
    </row>
    <row r="2545" spans="1:32">
      <c r="A2545" s="154" t="s">
        <v>15795</v>
      </c>
      <c r="C2545" s="154" t="s">
        <v>15796</v>
      </c>
      <c r="D2545" s="154" t="s">
        <v>15797</v>
      </c>
      <c r="E2545" s="154" t="s">
        <v>14466</v>
      </c>
      <c r="F2545" s="154" t="s">
        <v>15363</v>
      </c>
      <c r="H2545" s="154" t="s">
        <v>15798</v>
      </c>
      <c r="N2545" s="154" t="s">
        <v>14819</v>
      </c>
      <c r="O2545" s="154" t="s">
        <v>14820</v>
      </c>
      <c r="P2545" s="154" t="s">
        <v>14740</v>
      </c>
      <c r="Q2545" s="154" t="s">
        <v>15799</v>
      </c>
      <c r="R2545" s="154" t="s">
        <v>1453</v>
      </c>
      <c r="S2545" s="154" t="s">
        <v>1453</v>
      </c>
      <c r="T2545" s="154" t="s">
        <v>14850</v>
      </c>
      <c r="U2545" s="154">
        <v>454601000651534</v>
      </c>
      <c r="V2545" s="154" t="s">
        <v>15796</v>
      </c>
      <c r="Z2545" s="154" t="s">
        <v>14745</v>
      </c>
      <c r="AC2545" s="154" t="s">
        <v>14746</v>
      </c>
      <c r="AE2545" s="154" t="s">
        <v>14747</v>
      </c>
      <c r="AF2545" s="154" t="s">
        <v>14748</v>
      </c>
    </row>
    <row r="2546" spans="1:32">
      <c r="A2546" s="154" t="s">
        <v>10523</v>
      </c>
      <c r="C2546" s="154" t="s">
        <v>10522</v>
      </c>
      <c r="D2546" s="154" t="s">
        <v>10524</v>
      </c>
      <c r="E2546" s="154" t="s">
        <v>14934</v>
      </c>
      <c r="F2546" s="154" t="s">
        <v>15011</v>
      </c>
      <c r="H2546" s="154" t="s">
        <v>10525</v>
      </c>
      <c r="N2546" s="154" t="s">
        <v>14987</v>
      </c>
      <c r="O2546" s="154" t="s">
        <v>14988</v>
      </c>
      <c r="P2546" s="154" t="s">
        <v>14740</v>
      </c>
      <c r="Q2546" s="154" t="s">
        <v>10522</v>
      </c>
      <c r="R2546" s="154">
        <v>0</v>
      </c>
      <c r="S2546" s="154">
        <v>0</v>
      </c>
      <c r="T2546" s="154" t="s">
        <v>14850</v>
      </c>
      <c r="U2546" s="154">
        <v>53860101962953</v>
      </c>
      <c r="V2546" s="154" t="s">
        <v>28405</v>
      </c>
      <c r="Z2546" s="154" t="s">
        <v>14745</v>
      </c>
      <c r="AC2546" s="154" t="s">
        <v>14746</v>
      </c>
      <c r="AE2546" s="154" t="s">
        <v>14747</v>
      </c>
      <c r="AF2546" s="154" t="s">
        <v>14748</v>
      </c>
    </row>
    <row r="2547" spans="1:32">
      <c r="A2547" s="154" t="s">
        <v>18417</v>
      </c>
      <c r="C2547" s="154" t="s">
        <v>7433</v>
      </c>
      <c r="D2547" s="154" t="s">
        <v>28406</v>
      </c>
      <c r="E2547" s="154" t="s">
        <v>14934</v>
      </c>
      <c r="F2547" s="154" t="s">
        <v>15059</v>
      </c>
      <c r="G2547" s="154" t="s">
        <v>28407</v>
      </c>
      <c r="H2547" s="154">
        <v>81340567593</v>
      </c>
      <c r="I2547" s="154" t="s">
        <v>1453</v>
      </c>
      <c r="J2547" s="154" t="s">
        <v>1453</v>
      </c>
      <c r="K2547" s="154" t="s">
        <v>1453</v>
      </c>
      <c r="N2547" s="154" t="s">
        <v>14783</v>
      </c>
      <c r="O2547" s="154" t="s">
        <v>14739</v>
      </c>
      <c r="P2547" s="154" t="s">
        <v>14740</v>
      </c>
      <c r="Q2547" s="154" t="s">
        <v>7433</v>
      </c>
      <c r="R2547" s="154" t="s">
        <v>1453</v>
      </c>
      <c r="S2547" s="154" t="s">
        <v>1453</v>
      </c>
      <c r="T2547" s="154" t="s">
        <v>1453</v>
      </c>
      <c r="U2547" s="154" t="s">
        <v>1453</v>
      </c>
      <c r="V2547" s="154" t="s">
        <v>1453</v>
      </c>
      <c r="W2547" s="154" t="s">
        <v>1453</v>
      </c>
      <c r="X2547" s="154" t="s">
        <v>1453</v>
      </c>
      <c r="Y2547" s="154" t="s">
        <v>1453</v>
      </c>
      <c r="Z2547" s="154" t="s">
        <v>14745</v>
      </c>
      <c r="AA2547" s="154" t="s">
        <v>1453</v>
      </c>
      <c r="AB2547" s="154" t="s">
        <v>1453</v>
      </c>
      <c r="AC2547" s="154" t="s">
        <v>14746</v>
      </c>
      <c r="AE2547" s="154" t="s">
        <v>14747</v>
      </c>
      <c r="AF2547" s="154" t="s">
        <v>14748</v>
      </c>
    </row>
    <row r="2548" spans="1:32">
      <c r="A2548" s="154" t="s">
        <v>7434</v>
      </c>
      <c r="C2548" s="154" t="s">
        <v>28408</v>
      </c>
      <c r="D2548" s="154" t="s">
        <v>7435</v>
      </c>
      <c r="E2548" s="154" t="s">
        <v>14934</v>
      </c>
      <c r="F2548" s="154" t="s">
        <v>14401</v>
      </c>
      <c r="H2548" s="154">
        <v>85810360903</v>
      </c>
      <c r="I2548" s="154" t="s">
        <v>7436</v>
      </c>
      <c r="K2548" s="154" t="s">
        <v>7436</v>
      </c>
      <c r="N2548" s="154" t="s">
        <v>14860</v>
      </c>
      <c r="O2548" s="154" t="s">
        <v>14804</v>
      </c>
      <c r="P2548" s="154" t="s">
        <v>14740</v>
      </c>
      <c r="Q2548" s="154" t="s">
        <v>7433</v>
      </c>
      <c r="R2548" s="154" t="s">
        <v>7433</v>
      </c>
      <c r="S2548" s="154" t="s">
        <v>7433</v>
      </c>
      <c r="T2548" s="154" t="s">
        <v>14797</v>
      </c>
      <c r="U2548" s="154">
        <v>2881710759</v>
      </c>
      <c r="V2548" s="154" t="s">
        <v>7433</v>
      </c>
      <c r="Z2548" s="154" t="s">
        <v>14745</v>
      </c>
      <c r="AC2548" s="154" t="s">
        <v>14746</v>
      </c>
      <c r="AD2548" s="154" t="s">
        <v>28409</v>
      </c>
      <c r="AE2548" s="154" t="s">
        <v>14746</v>
      </c>
      <c r="AF2548" s="154" t="s">
        <v>16903</v>
      </c>
    </row>
    <row r="2549" spans="1:32">
      <c r="A2549" s="154" t="s">
        <v>1700</v>
      </c>
      <c r="C2549" s="154" t="s">
        <v>1699</v>
      </c>
      <c r="D2549" s="154" t="s">
        <v>1701</v>
      </c>
      <c r="E2549" s="154" t="s">
        <v>8749</v>
      </c>
      <c r="G2549" s="154" t="s">
        <v>14606</v>
      </c>
      <c r="H2549" s="154" t="s">
        <v>1702</v>
      </c>
      <c r="J2549" s="154" t="s">
        <v>1703</v>
      </c>
      <c r="N2549" s="154" t="s">
        <v>1459</v>
      </c>
      <c r="P2549" s="154" t="s">
        <v>14740</v>
      </c>
      <c r="Q2549" s="154" t="s">
        <v>28410</v>
      </c>
      <c r="T2549" s="154" t="s">
        <v>28411</v>
      </c>
      <c r="U2549" s="154">
        <v>1060004113505</v>
      </c>
      <c r="V2549" s="154" t="s">
        <v>28410</v>
      </c>
      <c r="AC2549" s="154" t="s">
        <v>14746</v>
      </c>
    </row>
    <row r="2550" spans="1:32">
      <c r="A2550" s="154" t="s">
        <v>886</v>
      </c>
      <c r="C2550" s="154" t="s">
        <v>885</v>
      </c>
      <c r="D2550" s="154" t="s">
        <v>887</v>
      </c>
      <c r="E2550" s="154" t="s">
        <v>6</v>
      </c>
      <c r="G2550" s="154" t="s">
        <v>14606</v>
      </c>
      <c r="H2550" s="154" t="s">
        <v>888</v>
      </c>
      <c r="M2550" s="154" t="s">
        <v>6</v>
      </c>
      <c r="N2550" s="154" t="s">
        <v>15926</v>
      </c>
      <c r="P2550" s="154" t="s">
        <v>14740</v>
      </c>
      <c r="Q2550" s="154" t="s">
        <v>28412</v>
      </c>
      <c r="T2550" s="154" t="s">
        <v>6</v>
      </c>
      <c r="U2550" s="154" t="s">
        <v>6</v>
      </c>
      <c r="V2550" s="154" t="s">
        <v>6</v>
      </c>
      <c r="AC2550" s="154" t="s">
        <v>14746</v>
      </c>
    </row>
    <row r="2551" spans="1:32">
      <c r="A2551" s="154" t="s">
        <v>12210</v>
      </c>
      <c r="C2551" s="154" t="s">
        <v>12209</v>
      </c>
      <c r="D2551" s="154" t="s">
        <v>12211</v>
      </c>
      <c r="E2551" s="154" t="s">
        <v>14477</v>
      </c>
      <c r="F2551" s="154" t="s">
        <v>16360</v>
      </c>
      <c r="G2551" s="154" t="s">
        <v>16973</v>
      </c>
      <c r="H2551" s="154" t="s">
        <v>16974</v>
      </c>
      <c r="N2551" s="154" t="s">
        <v>15711</v>
      </c>
      <c r="O2551" s="154" t="s">
        <v>14951</v>
      </c>
      <c r="P2551" s="154" t="s">
        <v>14740</v>
      </c>
      <c r="Q2551" s="154" t="s">
        <v>16768</v>
      </c>
      <c r="R2551" s="154">
        <v>0</v>
      </c>
      <c r="S2551" s="154">
        <v>0</v>
      </c>
      <c r="T2551" s="154" t="s">
        <v>14797</v>
      </c>
      <c r="U2551" s="154">
        <v>102480005</v>
      </c>
      <c r="V2551" s="154" t="s">
        <v>16976</v>
      </c>
      <c r="Z2551" s="154" t="s">
        <v>14745</v>
      </c>
      <c r="AC2551" s="154" t="s">
        <v>14746</v>
      </c>
      <c r="AD2551" s="154">
        <v>210488482604000</v>
      </c>
      <c r="AE2551" s="154" t="s">
        <v>14755</v>
      </c>
      <c r="AF2551" s="154" t="s">
        <v>14748</v>
      </c>
    </row>
    <row r="2552" spans="1:32">
      <c r="A2552" s="154" t="s">
        <v>4465</v>
      </c>
      <c r="C2552" s="154" t="s">
        <v>28413</v>
      </c>
      <c r="D2552" s="154" t="s">
        <v>4466</v>
      </c>
      <c r="E2552" s="154" t="s">
        <v>14934</v>
      </c>
      <c r="F2552" s="154" t="s">
        <v>14401</v>
      </c>
      <c r="G2552" s="154" t="s">
        <v>14606</v>
      </c>
      <c r="H2552" s="154">
        <v>8389976642</v>
      </c>
      <c r="J2552" s="154">
        <v>8389976642</v>
      </c>
      <c r="N2552" s="154" t="s">
        <v>109</v>
      </c>
      <c r="P2552" s="154" t="s">
        <v>14740</v>
      </c>
      <c r="Q2552" s="154" t="s">
        <v>4464</v>
      </c>
      <c r="T2552" s="154" t="s">
        <v>14797</v>
      </c>
      <c r="U2552" s="154">
        <v>7560079332</v>
      </c>
      <c r="V2552" s="154" t="s">
        <v>4464</v>
      </c>
      <c r="Z2552" s="154" t="s">
        <v>14745</v>
      </c>
      <c r="AC2552" s="154" t="s">
        <v>14746</v>
      </c>
      <c r="AE2552" s="154" t="s">
        <v>15226</v>
      </c>
      <c r="AF2552" s="154" t="s">
        <v>14748</v>
      </c>
    </row>
    <row r="2553" spans="1:32">
      <c r="A2553" s="154" t="s">
        <v>4575</v>
      </c>
      <c r="C2553" s="154" t="s">
        <v>28414</v>
      </c>
      <c r="D2553" s="154" t="s">
        <v>4576</v>
      </c>
      <c r="E2553" s="154" t="s">
        <v>14934</v>
      </c>
      <c r="F2553" s="154" t="s">
        <v>14935</v>
      </c>
      <c r="G2553" s="154" t="s">
        <v>14606</v>
      </c>
      <c r="H2553" s="154" t="s">
        <v>28415</v>
      </c>
      <c r="I2553" s="154" t="s">
        <v>4577</v>
      </c>
      <c r="J2553" s="154" t="s">
        <v>28416</v>
      </c>
      <c r="K2553" s="154" t="s">
        <v>4577</v>
      </c>
      <c r="L2553" s="154" t="s">
        <v>28417</v>
      </c>
      <c r="N2553" s="154" t="s">
        <v>19835</v>
      </c>
      <c r="P2553" s="154" t="s">
        <v>14740</v>
      </c>
      <c r="Q2553" s="154" t="s">
        <v>4574</v>
      </c>
      <c r="T2553" s="154" t="s">
        <v>28418</v>
      </c>
      <c r="U2553" s="154">
        <v>1350007208711</v>
      </c>
      <c r="V2553" s="154" t="s">
        <v>4574</v>
      </c>
      <c r="W2553" s="154" t="s">
        <v>204</v>
      </c>
      <c r="X2553" s="154" t="s">
        <v>204</v>
      </c>
      <c r="Y2553" s="154" t="s">
        <v>204</v>
      </c>
      <c r="Z2553" s="154" t="s">
        <v>14745</v>
      </c>
      <c r="AA2553" s="154" t="s">
        <v>204</v>
      </c>
      <c r="AB2553" s="154" t="s">
        <v>204</v>
      </c>
      <c r="AC2553" s="154" t="s">
        <v>14746</v>
      </c>
      <c r="AE2553" s="154" t="s">
        <v>15226</v>
      </c>
      <c r="AF2553" s="154" t="s">
        <v>14748</v>
      </c>
    </row>
    <row r="2554" spans="1:32">
      <c r="A2554" s="154" t="s">
        <v>5540</v>
      </c>
      <c r="C2554" s="154" t="s">
        <v>28419</v>
      </c>
      <c r="D2554" s="154" t="s">
        <v>5541</v>
      </c>
      <c r="E2554" s="154" t="s">
        <v>14934</v>
      </c>
      <c r="F2554" s="154" t="s">
        <v>14401</v>
      </c>
      <c r="G2554" s="154" t="s">
        <v>28421</v>
      </c>
      <c r="H2554" s="154">
        <v>87883186983</v>
      </c>
      <c r="J2554" s="154">
        <v>87883186983</v>
      </c>
      <c r="N2554" s="154" t="s">
        <v>19053</v>
      </c>
      <c r="O2554" s="154" t="s">
        <v>14833</v>
      </c>
      <c r="P2554" s="154" t="s">
        <v>14740</v>
      </c>
      <c r="Q2554" s="154" t="s">
        <v>28420</v>
      </c>
      <c r="R2554" s="154" t="s">
        <v>28420</v>
      </c>
      <c r="S2554" s="154" t="s">
        <v>28420</v>
      </c>
      <c r="T2554" s="154" t="s">
        <v>14785</v>
      </c>
      <c r="U2554" s="154">
        <v>1550003783852</v>
      </c>
      <c r="V2554" s="154" t="s">
        <v>28420</v>
      </c>
      <c r="Z2554" s="154" t="s">
        <v>14745</v>
      </c>
      <c r="AC2554" s="154" t="s">
        <v>14746</v>
      </c>
      <c r="AE2554" s="154" t="s">
        <v>15226</v>
      </c>
      <c r="AF2554" s="154" t="s">
        <v>14748</v>
      </c>
    </row>
    <row r="2555" spans="1:32">
      <c r="A2555" s="154" t="s">
        <v>5573</v>
      </c>
      <c r="C2555" s="154" t="s">
        <v>28422</v>
      </c>
      <c r="D2555" s="154" t="s">
        <v>5574</v>
      </c>
      <c r="E2555" s="154" t="s">
        <v>14618</v>
      </c>
      <c r="F2555" s="154" t="s">
        <v>14618</v>
      </c>
      <c r="G2555" s="154" t="s">
        <v>28426</v>
      </c>
      <c r="H2555" s="154" t="s">
        <v>5575</v>
      </c>
      <c r="J2555" s="154" t="s">
        <v>5576</v>
      </c>
      <c r="N2555" s="154" t="s">
        <v>15129</v>
      </c>
      <c r="O2555" s="154" t="s">
        <v>14794</v>
      </c>
      <c r="P2555" s="154" t="s">
        <v>14795</v>
      </c>
      <c r="Q2555" s="154" t="s">
        <v>28423</v>
      </c>
      <c r="R2555" s="154" t="s">
        <v>1453</v>
      </c>
      <c r="S2555" s="154" t="s">
        <v>1453</v>
      </c>
      <c r="T2555" s="154" t="s">
        <v>14806</v>
      </c>
      <c r="U2555" s="154" t="s">
        <v>28424</v>
      </c>
      <c r="V2555" s="154" t="s">
        <v>28425</v>
      </c>
      <c r="Z2555" s="154" t="s">
        <v>14745</v>
      </c>
      <c r="AC2555" s="154" t="s">
        <v>14746</v>
      </c>
      <c r="AE2555" s="154" t="s">
        <v>15226</v>
      </c>
      <c r="AF2555" s="154" t="s">
        <v>14748</v>
      </c>
    </row>
    <row r="2556" spans="1:32">
      <c r="A2556" s="154" t="s">
        <v>9248</v>
      </c>
      <c r="C2556" s="154" t="s">
        <v>28427</v>
      </c>
      <c r="D2556" s="154" t="s">
        <v>28428</v>
      </c>
      <c r="E2556" s="154" t="s">
        <v>14466</v>
      </c>
      <c r="F2556" s="154" t="s">
        <v>14686</v>
      </c>
      <c r="G2556" s="154">
        <v>0</v>
      </c>
      <c r="H2556" s="154" t="s">
        <v>9250</v>
      </c>
      <c r="I2556" s="154">
        <v>0</v>
      </c>
      <c r="J2556" s="154">
        <v>0</v>
      </c>
      <c r="K2556" s="154">
        <v>0</v>
      </c>
      <c r="M2556" s="154">
        <v>0</v>
      </c>
      <c r="N2556" s="154" t="s">
        <v>15129</v>
      </c>
      <c r="O2556" s="154" t="s">
        <v>14794</v>
      </c>
      <c r="P2556" s="154" t="s">
        <v>14740</v>
      </c>
      <c r="Q2556" s="154">
        <v>0</v>
      </c>
      <c r="R2556" s="154">
        <v>0</v>
      </c>
      <c r="S2556" s="154">
        <v>0</v>
      </c>
      <c r="T2556" s="154" t="s">
        <v>14862</v>
      </c>
      <c r="U2556" s="154">
        <v>8730100176</v>
      </c>
      <c r="V2556" s="154" t="s">
        <v>9247</v>
      </c>
      <c r="W2556" s="154">
        <v>0</v>
      </c>
      <c r="X2556" s="154">
        <v>0</v>
      </c>
      <c r="Y2556" s="154">
        <v>0</v>
      </c>
      <c r="Z2556" s="154" t="s">
        <v>14745</v>
      </c>
      <c r="AA2556" s="154">
        <v>0</v>
      </c>
      <c r="AB2556" s="154">
        <v>0</v>
      </c>
      <c r="AC2556" s="154" t="s">
        <v>14746</v>
      </c>
      <c r="AE2556" s="154" t="s">
        <v>15226</v>
      </c>
      <c r="AF2556" s="154" t="s">
        <v>14748</v>
      </c>
    </row>
    <row r="2557" spans="1:32">
      <c r="A2557" s="154" t="s">
        <v>9966</v>
      </c>
      <c r="C2557" s="154" t="s">
        <v>28429</v>
      </c>
      <c r="D2557" s="154" t="s">
        <v>9967</v>
      </c>
      <c r="E2557" s="154" t="s">
        <v>14934</v>
      </c>
      <c r="F2557" s="154" t="s">
        <v>14935</v>
      </c>
      <c r="G2557" s="154" t="s">
        <v>28433</v>
      </c>
      <c r="H2557" s="154" t="s">
        <v>9968</v>
      </c>
      <c r="N2557" s="154" t="s">
        <v>19378</v>
      </c>
      <c r="O2557" s="154" t="s">
        <v>19177</v>
      </c>
      <c r="P2557" s="154" t="s">
        <v>14740</v>
      </c>
      <c r="Q2557" s="154" t="s">
        <v>28430</v>
      </c>
      <c r="R2557" s="154">
        <v>0</v>
      </c>
      <c r="S2557" s="154">
        <v>0</v>
      </c>
      <c r="T2557" s="154" t="s">
        <v>28431</v>
      </c>
      <c r="U2557" s="154">
        <v>42216707014</v>
      </c>
      <c r="V2557" s="154" t="s">
        <v>28432</v>
      </c>
      <c r="Z2557" s="154" t="s">
        <v>14745</v>
      </c>
      <c r="AC2557" s="154" t="s">
        <v>14746</v>
      </c>
      <c r="AE2557" s="154" t="s">
        <v>15226</v>
      </c>
      <c r="AF2557" s="154" t="s">
        <v>14748</v>
      </c>
    </row>
    <row r="2558" spans="1:32">
      <c r="A2558" s="154" t="s">
        <v>890</v>
      </c>
      <c r="C2558" s="154" t="s">
        <v>889</v>
      </c>
      <c r="D2558" s="154" t="s">
        <v>891</v>
      </c>
      <c r="E2558" s="154" t="s">
        <v>6</v>
      </c>
      <c r="G2558" s="154" t="s">
        <v>14606</v>
      </c>
      <c r="H2558" s="154" t="s">
        <v>28434</v>
      </c>
      <c r="J2558" s="154" t="s">
        <v>893</v>
      </c>
      <c r="M2558" s="154" t="s">
        <v>6</v>
      </c>
      <c r="N2558" s="154" t="s">
        <v>19305</v>
      </c>
      <c r="P2558" s="154" t="s">
        <v>14740</v>
      </c>
      <c r="T2558" s="154" t="s">
        <v>6</v>
      </c>
      <c r="U2558" s="154" t="s">
        <v>6</v>
      </c>
      <c r="V2558" s="154" t="s">
        <v>6</v>
      </c>
      <c r="AC2558" s="154" t="s">
        <v>14746</v>
      </c>
    </row>
    <row r="2559" spans="1:32">
      <c r="A2559" s="154" t="s">
        <v>11192</v>
      </c>
      <c r="C2559" s="154" t="s">
        <v>11191</v>
      </c>
      <c r="D2559" s="154" t="s">
        <v>11193</v>
      </c>
      <c r="E2559" s="154" t="s">
        <v>14704</v>
      </c>
      <c r="F2559" s="154" t="s">
        <v>14467</v>
      </c>
      <c r="G2559" s="154" t="s">
        <v>28437</v>
      </c>
      <c r="H2559" s="154" t="s">
        <v>11194</v>
      </c>
      <c r="N2559" s="154" t="s">
        <v>15771</v>
      </c>
      <c r="O2559" s="154" t="s">
        <v>14988</v>
      </c>
      <c r="P2559" s="154" t="s">
        <v>14740</v>
      </c>
      <c r="Q2559" s="154" t="s">
        <v>28435</v>
      </c>
      <c r="R2559" s="154">
        <v>0</v>
      </c>
      <c r="S2559" s="154">
        <v>0</v>
      </c>
      <c r="T2559" s="154" t="s">
        <v>23801</v>
      </c>
      <c r="U2559" s="154">
        <v>1090000046466</v>
      </c>
      <c r="V2559" s="154" t="s">
        <v>28436</v>
      </c>
      <c r="Z2559" s="154" t="s">
        <v>14745</v>
      </c>
      <c r="AC2559" s="154" t="s">
        <v>14746</v>
      </c>
      <c r="AE2559" s="154" t="s">
        <v>14747</v>
      </c>
      <c r="AF2559" s="154" t="s">
        <v>14748</v>
      </c>
    </row>
    <row r="2560" spans="1:32">
      <c r="A2560" s="154" t="s">
        <v>4497</v>
      </c>
      <c r="C2560" s="154" t="s">
        <v>28438</v>
      </c>
      <c r="D2560" s="154" t="s">
        <v>4498</v>
      </c>
      <c r="E2560" s="154" t="s">
        <v>14934</v>
      </c>
      <c r="F2560" s="154" t="s">
        <v>16123</v>
      </c>
      <c r="G2560" s="154" t="s">
        <v>14606</v>
      </c>
      <c r="H2560" s="154">
        <v>85261289003</v>
      </c>
      <c r="I2560" s="154" t="s">
        <v>4499</v>
      </c>
      <c r="K2560" s="154" t="s">
        <v>4499</v>
      </c>
      <c r="N2560" s="154" t="s">
        <v>1908</v>
      </c>
      <c r="P2560" s="154" t="s">
        <v>14795</v>
      </c>
      <c r="Q2560" s="154">
        <v>85261289003</v>
      </c>
      <c r="T2560" s="154" t="s">
        <v>14850</v>
      </c>
      <c r="U2560" s="154" t="s">
        <v>28439</v>
      </c>
      <c r="V2560" s="154" t="s">
        <v>4496</v>
      </c>
      <c r="W2560" s="154">
        <v>2000</v>
      </c>
      <c r="X2560" s="154">
        <v>2000</v>
      </c>
      <c r="Z2560" s="154" t="s">
        <v>14745</v>
      </c>
      <c r="AC2560" s="154" t="s">
        <v>14746</v>
      </c>
      <c r="AE2560" s="154" t="s">
        <v>15226</v>
      </c>
      <c r="AF2560" s="154" t="s">
        <v>14748</v>
      </c>
    </row>
    <row r="2561" spans="1:32">
      <c r="A2561" s="154" t="s">
        <v>12690</v>
      </c>
      <c r="C2561" s="154" t="s">
        <v>12689</v>
      </c>
      <c r="D2561" s="154" t="s">
        <v>12691</v>
      </c>
      <c r="E2561" s="154" t="s">
        <v>14934</v>
      </c>
      <c r="F2561" s="154" t="s">
        <v>14935</v>
      </c>
      <c r="G2561" s="154" t="s">
        <v>28442</v>
      </c>
      <c r="H2561" s="154" t="s">
        <v>12692</v>
      </c>
      <c r="N2561" s="154" t="s">
        <v>18740</v>
      </c>
      <c r="O2561" s="154" t="s">
        <v>18741</v>
      </c>
      <c r="P2561" s="154" t="s">
        <v>14740</v>
      </c>
      <c r="Q2561" s="154" t="s">
        <v>28440</v>
      </c>
      <c r="R2561" s="154">
        <v>0</v>
      </c>
      <c r="S2561" s="154">
        <v>0</v>
      </c>
      <c r="T2561" s="154" t="s">
        <v>14785</v>
      </c>
      <c r="U2561" s="154">
        <v>1860001709340</v>
      </c>
      <c r="V2561" s="154" t="s">
        <v>28441</v>
      </c>
      <c r="Z2561" s="154" t="s">
        <v>14745</v>
      </c>
      <c r="AC2561" s="154" t="s">
        <v>14746</v>
      </c>
      <c r="AE2561" s="154" t="s">
        <v>14747</v>
      </c>
      <c r="AF2561" s="154" t="s">
        <v>14748</v>
      </c>
    </row>
    <row r="2562" spans="1:32">
      <c r="A2562" s="154" t="s">
        <v>4595</v>
      </c>
      <c r="C2562" s="154" t="s">
        <v>28443</v>
      </c>
      <c r="D2562" s="154" t="s">
        <v>4596</v>
      </c>
      <c r="E2562" s="154" t="s">
        <v>14934</v>
      </c>
      <c r="F2562" s="154" t="s">
        <v>14935</v>
      </c>
      <c r="G2562" s="154" t="s">
        <v>14606</v>
      </c>
      <c r="H2562" s="154">
        <v>85270444400</v>
      </c>
      <c r="L2562" s="154" t="s">
        <v>28444</v>
      </c>
      <c r="N2562" s="154" t="s">
        <v>1908</v>
      </c>
      <c r="P2562" s="154" t="s">
        <v>14795</v>
      </c>
      <c r="Q2562" s="154">
        <v>85270444400</v>
      </c>
      <c r="T2562" s="154" t="s">
        <v>14806</v>
      </c>
      <c r="U2562" s="154" t="s">
        <v>28445</v>
      </c>
      <c r="V2562" s="154" t="s">
        <v>4594</v>
      </c>
      <c r="Z2562" s="154" t="s">
        <v>14745</v>
      </c>
      <c r="AC2562" s="154" t="s">
        <v>14746</v>
      </c>
      <c r="AE2562" s="154" t="s">
        <v>15226</v>
      </c>
      <c r="AF2562" s="154" t="s">
        <v>14748</v>
      </c>
    </row>
    <row r="2563" spans="1:32">
      <c r="A2563" s="154" t="s">
        <v>13285</v>
      </c>
      <c r="C2563" s="154" t="s">
        <v>13284</v>
      </c>
      <c r="D2563" s="154" t="s">
        <v>13286</v>
      </c>
      <c r="E2563" s="154" t="s">
        <v>14704</v>
      </c>
      <c r="F2563" s="154" t="s">
        <v>14467</v>
      </c>
      <c r="G2563" s="154" t="s">
        <v>28447</v>
      </c>
      <c r="H2563" s="154">
        <v>82190990072</v>
      </c>
      <c r="I2563" s="154" t="s">
        <v>1453</v>
      </c>
      <c r="J2563" s="154" t="s">
        <v>1453</v>
      </c>
      <c r="K2563" s="154" t="s">
        <v>1453</v>
      </c>
      <c r="M2563" s="154" t="s">
        <v>1453</v>
      </c>
      <c r="N2563" s="154" t="s">
        <v>19129</v>
      </c>
      <c r="O2563" s="154" t="s">
        <v>19035</v>
      </c>
      <c r="P2563" s="154" t="s">
        <v>14795</v>
      </c>
      <c r="Q2563" s="154" t="s">
        <v>13284</v>
      </c>
      <c r="R2563" s="154" t="s">
        <v>1453</v>
      </c>
      <c r="S2563" s="154" t="s">
        <v>1453</v>
      </c>
      <c r="T2563" s="154" t="s">
        <v>14850</v>
      </c>
      <c r="U2563" s="154">
        <v>2163010010056507</v>
      </c>
      <c r="V2563" s="154" t="s">
        <v>28446</v>
      </c>
      <c r="W2563" s="154" t="s">
        <v>1453</v>
      </c>
      <c r="X2563" s="154" t="s">
        <v>1453</v>
      </c>
      <c r="Y2563" s="154" t="s">
        <v>1453</v>
      </c>
      <c r="Z2563" s="154" t="s">
        <v>14745</v>
      </c>
      <c r="AA2563" s="154" t="s">
        <v>1453</v>
      </c>
      <c r="AB2563" s="154" t="s">
        <v>1453</v>
      </c>
      <c r="AC2563" s="154" t="s">
        <v>14746</v>
      </c>
      <c r="AE2563" s="154" t="s">
        <v>14747</v>
      </c>
      <c r="AF2563" s="154" t="s">
        <v>14748</v>
      </c>
    </row>
    <row r="2564" spans="1:32">
      <c r="A2564" s="154" t="s">
        <v>10349</v>
      </c>
      <c r="C2564" s="154" t="s">
        <v>10348</v>
      </c>
      <c r="D2564" s="154" t="s">
        <v>10350</v>
      </c>
      <c r="E2564" s="154" t="s">
        <v>14324</v>
      </c>
      <c r="F2564" s="154" t="s">
        <v>14401</v>
      </c>
      <c r="G2564" s="154" t="s">
        <v>28450</v>
      </c>
      <c r="H2564" s="154">
        <v>81287741457</v>
      </c>
      <c r="N2564" s="154" t="s">
        <v>14848</v>
      </c>
      <c r="O2564" s="154" t="s">
        <v>14804</v>
      </c>
      <c r="P2564" s="154" t="s">
        <v>14740</v>
      </c>
      <c r="Q2564" s="154" t="s">
        <v>28448</v>
      </c>
      <c r="R2564" s="154">
        <v>0</v>
      </c>
      <c r="S2564" s="154">
        <v>0</v>
      </c>
      <c r="T2564" s="154" t="s">
        <v>14797</v>
      </c>
      <c r="U2564" s="154">
        <v>1611388361</v>
      </c>
      <c r="V2564" s="154" t="s">
        <v>28449</v>
      </c>
      <c r="Z2564" s="154" t="s">
        <v>14745</v>
      </c>
      <c r="AC2564" s="154" t="s">
        <v>14746</v>
      </c>
      <c r="AE2564" s="154" t="s">
        <v>14747</v>
      </c>
      <c r="AF2564" s="154" t="s">
        <v>14748</v>
      </c>
    </row>
    <row r="2565" spans="1:32">
      <c r="A2565" s="154" t="s">
        <v>2430</v>
      </c>
      <c r="C2565" s="154" t="s">
        <v>2429</v>
      </c>
      <c r="D2565" s="154" t="s">
        <v>28451</v>
      </c>
      <c r="E2565" s="154" t="s">
        <v>14934</v>
      </c>
      <c r="G2565" s="154" t="s">
        <v>14606</v>
      </c>
      <c r="H2565" s="154" t="s">
        <v>2432</v>
      </c>
      <c r="N2565" s="154" t="s">
        <v>470</v>
      </c>
      <c r="P2565" s="154" t="s">
        <v>14740</v>
      </c>
      <c r="AC2565" s="154" t="s">
        <v>14746</v>
      </c>
    </row>
    <row r="2566" spans="1:32">
      <c r="A2566" s="154" t="s">
        <v>12170</v>
      </c>
      <c r="C2566" s="154" t="s">
        <v>12169</v>
      </c>
      <c r="D2566" s="154" t="s">
        <v>12171</v>
      </c>
      <c r="E2566" s="154" t="s">
        <v>14466</v>
      </c>
      <c r="F2566" s="154" t="s">
        <v>15363</v>
      </c>
      <c r="G2566" s="154" t="s">
        <v>28453</v>
      </c>
      <c r="H2566" s="154">
        <v>82183760256</v>
      </c>
      <c r="N2566" s="154" t="s">
        <v>19937</v>
      </c>
      <c r="O2566" s="154" t="s">
        <v>18683</v>
      </c>
      <c r="P2566" s="154" t="s">
        <v>14740</v>
      </c>
      <c r="Q2566" s="154" t="s">
        <v>28452</v>
      </c>
      <c r="R2566" s="154">
        <v>0</v>
      </c>
      <c r="S2566" s="154">
        <v>0</v>
      </c>
      <c r="T2566" s="154" t="s">
        <v>14785</v>
      </c>
      <c r="U2566" s="154">
        <v>1100013964868</v>
      </c>
      <c r="V2566" s="154" t="s">
        <v>12169</v>
      </c>
      <c r="Z2566" s="154" t="s">
        <v>14745</v>
      </c>
      <c r="AC2566" s="154" t="s">
        <v>14746</v>
      </c>
      <c r="AE2566" s="154" t="s">
        <v>14747</v>
      </c>
      <c r="AF2566" s="154" t="s">
        <v>14748</v>
      </c>
    </row>
    <row r="2567" spans="1:32">
      <c r="A2567" s="154" t="s">
        <v>18418</v>
      </c>
      <c r="C2567" s="154" t="s">
        <v>28454</v>
      </c>
      <c r="D2567" s="154" t="s">
        <v>28456</v>
      </c>
      <c r="E2567" s="154" t="s">
        <v>20560</v>
      </c>
      <c r="F2567" s="154" t="s">
        <v>14329</v>
      </c>
      <c r="H2567" s="154">
        <v>218501677</v>
      </c>
      <c r="I2567" s="154" t="s">
        <v>28455</v>
      </c>
      <c r="K2567" s="154" t="s">
        <v>28455</v>
      </c>
      <c r="N2567" s="154" t="s">
        <v>14803</v>
      </c>
      <c r="O2567" s="154" t="s">
        <v>14804</v>
      </c>
      <c r="P2567" s="154" t="s">
        <v>14795</v>
      </c>
      <c r="Q2567" s="154" t="s">
        <v>28457</v>
      </c>
      <c r="R2567" s="154" t="s">
        <v>1453</v>
      </c>
      <c r="S2567" s="154" t="s">
        <v>1453</v>
      </c>
      <c r="T2567" s="154" t="s">
        <v>14797</v>
      </c>
      <c r="U2567" s="154" t="s">
        <v>28458</v>
      </c>
      <c r="V2567" s="154" t="s">
        <v>28459</v>
      </c>
      <c r="Z2567" s="154" t="s">
        <v>14745</v>
      </c>
      <c r="AC2567" s="154" t="s">
        <v>14746</v>
      </c>
      <c r="AD2567" s="154" t="s">
        <v>28460</v>
      </c>
      <c r="AE2567" s="154" t="s">
        <v>14755</v>
      </c>
      <c r="AF2567" s="154" t="s">
        <v>14748</v>
      </c>
    </row>
    <row r="2568" spans="1:32">
      <c r="A2568" s="154" t="s">
        <v>18419</v>
      </c>
      <c r="C2568" s="154" t="s">
        <v>28454</v>
      </c>
      <c r="D2568" s="154" t="s">
        <v>28463</v>
      </c>
      <c r="E2568" s="154" t="s">
        <v>17037</v>
      </c>
      <c r="F2568" s="154" t="s">
        <v>17038</v>
      </c>
      <c r="G2568" s="154" t="s">
        <v>28465</v>
      </c>
      <c r="H2568" s="154" t="s">
        <v>28461</v>
      </c>
      <c r="I2568" s="154" t="s">
        <v>28455</v>
      </c>
      <c r="J2568" s="154" t="s">
        <v>28462</v>
      </c>
      <c r="K2568" s="154" t="s">
        <v>28455</v>
      </c>
      <c r="N2568" s="154" t="s">
        <v>14803</v>
      </c>
      <c r="O2568" s="154" t="s">
        <v>14804</v>
      </c>
      <c r="P2568" s="154" t="s">
        <v>14740</v>
      </c>
      <c r="Q2568" s="154" t="s">
        <v>1453</v>
      </c>
      <c r="R2568" s="154" t="s">
        <v>1453</v>
      </c>
      <c r="S2568" s="154" t="s">
        <v>1453</v>
      </c>
      <c r="T2568" s="154" t="s">
        <v>14797</v>
      </c>
      <c r="U2568" s="154">
        <v>653697373</v>
      </c>
      <c r="V2568" s="154" t="s">
        <v>28464</v>
      </c>
      <c r="W2568" s="154" t="s">
        <v>1453</v>
      </c>
      <c r="X2568" s="154" t="s">
        <v>1453</v>
      </c>
      <c r="Y2568" s="154" t="s">
        <v>1453</v>
      </c>
      <c r="Z2568" s="154" t="s">
        <v>14745</v>
      </c>
      <c r="AA2568" s="154" t="s">
        <v>1453</v>
      </c>
      <c r="AB2568" s="154" t="s">
        <v>1453</v>
      </c>
      <c r="AC2568" s="154" t="s">
        <v>14746</v>
      </c>
      <c r="AE2568" s="154" t="s">
        <v>14747</v>
      </c>
      <c r="AF2568" s="154" t="s">
        <v>14748</v>
      </c>
    </row>
    <row r="2569" spans="1:32">
      <c r="A2569" s="154" t="s">
        <v>8979</v>
      </c>
      <c r="C2569" s="154" t="s">
        <v>28466</v>
      </c>
      <c r="D2569" s="154" t="s">
        <v>8980</v>
      </c>
      <c r="E2569" s="154" t="s">
        <v>14276</v>
      </c>
      <c r="F2569" s="154" t="s">
        <v>14325</v>
      </c>
      <c r="G2569" s="154" t="s">
        <v>28470</v>
      </c>
      <c r="H2569" s="154">
        <v>81909282437</v>
      </c>
      <c r="N2569" s="154" t="s">
        <v>24075</v>
      </c>
      <c r="O2569" s="154" t="s">
        <v>19177</v>
      </c>
      <c r="P2569" s="154" t="s">
        <v>14740</v>
      </c>
      <c r="Q2569" s="154" t="s">
        <v>28467</v>
      </c>
      <c r="R2569" s="154" t="s">
        <v>28468</v>
      </c>
      <c r="S2569" s="154" t="s">
        <v>28467</v>
      </c>
      <c r="T2569" s="154" t="s">
        <v>14839</v>
      </c>
      <c r="U2569" s="154">
        <v>50191200</v>
      </c>
      <c r="V2569" s="154" t="s">
        <v>28469</v>
      </c>
      <c r="Z2569" s="154" t="s">
        <v>14745</v>
      </c>
      <c r="AC2569" s="154" t="s">
        <v>14746</v>
      </c>
      <c r="AE2569" s="154" t="s">
        <v>15226</v>
      </c>
      <c r="AF2569" s="154" t="s">
        <v>14748</v>
      </c>
    </row>
    <row r="2570" spans="1:32">
      <c r="A2570" s="154" t="s">
        <v>18420</v>
      </c>
      <c r="C2570" s="154" t="s">
        <v>28471</v>
      </c>
      <c r="D2570" s="154" t="s">
        <v>28473</v>
      </c>
      <c r="E2570" s="154" t="s">
        <v>17037</v>
      </c>
      <c r="F2570" s="154" t="s">
        <v>14401</v>
      </c>
      <c r="H2570" s="154" t="s">
        <v>28472</v>
      </c>
      <c r="I2570" s="154" t="s">
        <v>1453</v>
      </c>
      <c r="J2570" s="154" t="s">
        <v>1453</v>
      </c>
      <c r="K2570" s="154" t="s">
        <v>1453</v>
      </c>
      <c r="N2570" s="154" t="s">
        <v>14910</v>
      </c>
      <c r="O2570" s="154" t="s">
        <v>14794</v>
      </c>
      <c r="P2570" s="154" t="s">
        <v>14740</v>
      </c>
      <c r="Q2570" s="154" t="s">
        <v>28471</v>
      </c>
      <c r="R2570" s="154" t="s">
        <v>1453</v>
      </c>
      <c r="S2570" s="154" t="s">
        <v>1453</v>
      </c>
      <c r="T2570" s="154" t="s">
        <v>1453</v>
      </c>
      <c r="U2570" s="154">
        <v>3800977851</v>
      </c>
      <c r="V2570" s="154" t="s">
        <v>14797</v>
      </c>
      <c r="W2570" s="154" t="s">
        <v>1453</v>
      </c>
      <c r="X2570" s="154" t="s">
        <v>1453</v>
      </c>
      <c r="Y2570" s="154" t="s">
        <v>1453</v>
      </c>
      <c r="Z2570" s="154" t="s">
        <v>14745</v>
      </c>
      <c r="AA2570" s="154" t="s">
        <v>1453</v>
      </c>
      <c r="AB2570" s="154" t="s">
        <v>1453</v>
      </c>
      <c r="AC2570" s="154" t="s">
        <v>14746</v>
      </c>
      <c r="AD2570" s="154" t="s">
        <v>28474</v>
      </c>
      <c r="AE2570" s="154" t="s">
        <v>14755</v>
      </c>
      <c r="AF2570" s="154" t="s">
        <v>14748</v>
      </c>
    </row>
    <row r="2571" spans="1:32">
      <c r="A2571" s="154" t="s">
        <v>18421</v>
      </c>
      <c r="C2571" s="154" t="s">
        <v>28475</v>
      </c>
      <c r="D2571" s="154" t="s">
        <v>28476</v>
      </c>
      <c r="E2571" s="154" t="s">
        <v>14704</v>
      </c>
      <c r="F2571" s="154" t="s">
        <v>14667</v>
      </c>
      <c r="G2571" s="154" t="s">
        <v>28478</v>
      </c>
      <c r="H2571" s="154" t="s">
        <v>1453</v>
      </c>
      <c r="I2571" s="154" t="s">
        <v>1453</v>
      </c>
      <c r="J2571" s="154" t="s">
        <v>1453</v>
      </c>
      <c r="K2571" s="154" t="s">
        <v>1453</v>
      </c>
      <c r="M2571" s="154" t="s">
        <v>1453</v>
      </c>
      <c r="N2571" s="154" t="s">
        <v>18682</v>
      </c>
      <c r="O2571" s="154" t="s">
        <v>18683</v>
      </c>
      <c r="P2571" s="154" t="s">
        <v>14795</v>
      </c>
      <c r="Q2571" s="154" t="s">
        <v>28475</v>
      </c>
      <c r="R2571" s="154" t="s">
        <v>1453</v>
      </c>
      <c r="S2571" s="154" t="s">
        <v>1453</v>
      </c>
      <c r="T2571" s="154" t="s">
        <v>14850</v>
      </c>
      <c r="U2571" s="154" t="s">
        <v>28477</v>
      </c>
      <c r="V2571" s="154" t="s">
        <v>28475</v>
      </c>
      <c r="W2571" s="154" t="s">
        <v>1453</v>
      </c>
      <c r="X2571" s="154" t="s">
        <v>1453</v>
      </c>
      <c r="Y2571" s="154" t="s">
        <v>1453</v>
      </c>
      <c r="Z2571" s="154" t="s">
        <v>14745</v>
      </c>
      <c r="AA2571" s="154" t="s">
        <v>1453</v>
      </c>
      <c r="AB2571" s="154" t="s">
        <v>1453</v>
      </c>
      <c r="AC2571" s="154" t="s">
        <v>14746</v>
      </c>
      <c r="AE2571" s="154" t="s">
        <v>14747</v>
      </c>
      <c r="AF2571" s="154" t="s">
        <v>14748</v>
      </c>
    </row>
    <row r="2572" spans="1:32">
      <c r="A2572" s="154" t="s">
        <v>4643</v>
      </c>
      <c r="C2572" s="154" t="s">
        <v>28479</v>
      </c>
      <c r="D2572" s="154" t="s">
        <v>4644</v>
      </c>
      <c r="E2572" s="154" t="s">
        <v>14466</v>
      </c>
      <c r="F2572" s="154" t="s">
        <v>19067</v>
      </c>
      <c r="G2572" s="154" t="s">
        <v>14606</v>
      </c>
      <c r="H2572" s="154" t="s">
        <v>4645</v>
      </c>
      <c r="I2572" s="154" t="s">
        <v>4646</v>
      </c>
      <c r="K2572" s="154" t="s">
        <v>4646</v>
      </c>
      <c r="L2572" s="154" t="s">
        <v>19067</v>
      </c>
      <c r="N2572" s="154" t="s">
        <v>24677</v>
      </c>
      <c r="P2572" s="154" t="s">
        <v>14740</v>
      </c>
      <c r="Q2572" s="154" t="s">
        <v>28480</v>
      </c>
      <c r="T2572" s="154" t="s">
        <v>28481</v>
      </c>
      <c r="U2572" s="154" t="s">
        <v>28482</v>
      </c>
      <c r="V2572" s="154" t="s">
        <v>28483</v>
      </c>
      <c r="Z2572" s="154" t="s">
        <v>14745</v>
      </c>
      <c r="AC2572" s="154" t="s">
        <v>14746</v>
      </c>
      <c r="AE2572" s="154" t="s">
        <v>15226</v>
      </c>
      <c r="AF2572" s="154" t="s">
        <v>14748</v>
      </c>
    </row>
    <row r="2573" spans="1:32">
      <c r="A2573" s="154" t="s">
        <v>3611</v>
      </c>
      <c r="C2573" s="154" t="s">
        <v>28484</v>
      </c>
      <c r="D2573" s="154" t="s">
        <v>3612</v>
      </c>
      <c r="E2573" s="154" t="s">
        <v>14333</v>
      </c>
      <c r="G2573" s="154" t="s">
        <v>14606</v>
      </c>
      <c r="H2573" s="154" t="s">
        <v>3613</v>
      </c>
      <c r="I2573" s="154" t="s">
        <v>3614</v>
      </c>
      <c r="J2573" s="154" t="s">
        <v>3615</v>
      </c>
      <c r="K2573" s="154" t="s">
        <v>3614</v>
      </c>
      <c r="L2573" s="154" t="s">
        <v>28485</v>
      </c>
      <c r="N2573" s="154" t="s">
        <v>23844</v>
      </c>
      <c r="P2573" s="154" t="s">
        <v>14740</v>
      </c>
      <c r="Q2573" s="154" t="s">
        <v>28486</v>
      </c>
      <c r="T2573" s="154" t="s">
        <v>28487</v>
      </c>
      <c r="U2573" s="154" t="s">
        <v>28488</v>
      </c>
      <c r="V2573" s="154" t="s">
        <v>28488</v>
      </c>
      <c r="W2573" s="154" t="s">
        <v>3140</v>
      </c>
      <c r="X2573" s="154" t="s">
        <v>3140</v>
      </c>
      <c r="Y2573" s="154" t="s">
        <v>3140</v>
      </c>
      <c r="Z2573" s="154" t="s">
        <v>14745</v>
      </c>
      <c r="AA2573" s="154" t="s">
        <v>3140</v>
      </c>
      <c r="AB2573" s="154" t="s">
        <v>3140</v>
      </c>
      <c r="AC2573" s="154" t="s">
        <v>14746</v>
      </c>
    </row>
    <row r="2574" spans="1:32">
      <c r="A2574" s="154" t="s">
        <v>11274</v>
      </c>
      <c r="C2574" s="154" t="s">
        <v>11273</v>
      </c>
      <c r="D2574" s="154" t="s">
        <v>11275</v>
      </c>
      <c r="E2574" s="154" t="s">
        <v>14466</v>
      </c>
      <c r="F2574" s="154" t="s">
        <v>14686</v>
      </c>
      <c r="G2574" s="154" t="s">
        <v>28491</v>
      </c>
      <c r="H2574" s="154" t="s">
        <v>11276</v>
      </c>
      <c r="N2574" s="154" t="s">
        <v>14832</v>
      </c>
      <c r="O2574" s="154" t="s">
        <v>14833</v>
      </c>
      <c r="P2574" s="154" t="s">
        <v>14740</v>
      </c>
      <c r="Q2574" s="154" t="s">
        <v>28489</v>
      </c>
      <c r="R2574" s="154">
        <v>0</v>
      </c>
      <c r="S2574" s="154">
        <v>0</v>
      </c>
      <c r="T2574" s="154" t="s">
        <v>14797</v>
      </c>
      <c r="U2574" s="154">
        <v>1982455205</v>
      </c>
      <c r="V2574" s="154" t="s">
        <v>28490</v>
      </c>
      <c r="Z2574" s="154" t="s">
        <v>14745</v>
      </c>
      <c r="AC2574" s="154" t="s">
        <v>14746</v>
      </c>
      <c r="AE2574" s="154" t="s">
        <v>14747</v>
      </c>
      <c r="AF2574" s="154" t="s">
        <v>14748</v>
      </c>
    </row>
    <row r="2575" spans="1:32">
      <c r="A2575" s="154" t="s">
        <v>5965</v>
      </c>
      <c r="C2575" s="154" t="s">
        <v>28492</v>
      </c>
      <c r="D2575" s="154" t="s">
        <v>5966</v>
      </c>
      <c r="E2575" s="154" t="s">
        <v>14704</v>
      </c>
      <c r="F2575" s="154" t="s">
        <v>14667</v>
      </c>
      <c r="G2575" s="154" t="s">
        <v>28496</v>
      </c>
      <c r="H2575" s="154">
        <v>81341255002</v>
      </c>
      <c r="N2575" s="154" t="s">
        <v>19272</v>
      </c>
      <c r="O2575" s="154" t="s">
        <v>19273</v>
      </c>
      <c r="P2575" s="154" t="s">
        <v>14740</v>
      </c>
      <c r="Q2575" s="154" t="s">
        <v>28493</v>
      </c>
      <c r="R2575" s="154" t="s">
        <v>1453</v>
      </c>
      <c r="S2575" s="154" t="s">
        <v>1453</v>
      </c>
      <c r="T2575" s="154" t="s">
        <v>14785</v>
      </c>
      <c r="U2575" s="154" t="s">
        <v>28494</v>
      </c>
      <c r="V2575" s="154" t="s">
        <v>28495</v>
      </c>
      <c r="Z2575" s="154" t="s">
        <v>14745</v>
      </c>
      <c r="AC2575" s="154" t="s">
        <v>14746</v>
      </c>
      <c r="AE2575" s="154" t="s">
        <v>15226</v>
      </c>
      <c r="AF2575" s="154" t="s">
        <v>14748</v>
      </c>
    </row>
    <row r="2576" spans="1:32">
      <c r="A2576" s="154" t="s">
        <v>7100</v>
      </c>
      <c r="C2576" s="154" t="s">
        <v>28497</v>
      </c>
      <c r="D2576" s="154" t="s">
        <v>7101</v>
      </c>
      <c r="E2576" s="154" t="s">
        <v>14466</v>
      </c>
      <c r="F2576" s="154" t="s">
        <v>14667</v>
      </c>
      <c r="G2576" s="154" t="s">
        <v>28500</v>
      </c>
      <c r="H2576" s="154" t="s">
        <v>7102</v>
      </c>
      <c r="M2576" s="154" t="s">
        <v>28498</v>
      </c>
      <c r="N2576" s="154" t="s">
        <v>15282</v>
      </c>
      <c r="O2576" s="154" t="s">
        <v>14794</v>
      </c>
      <c r="P2576" s="154" t="s">
        <v>14740</v>
      </c>
      <c r="Q2576" s="154" t="s">
        <v>28499</v>
      </c>
      <c r="R2576" s="154" t="s">
        <v>4816</v>
      </c>
      <c r="S2576" s="154" t="s">
        <v>4816</v>
      </c>
      <c r="T2576" s="154" t="s">
        <v>14797</v>
      </c>
      <c r="U2576" s="154">
        <v>5510123702</v>
      </c>
      <c r="V2576" s="154" t="s">
        <v>28499</v>
      </c>
      <c r="Z2576" s="154" t="s">
        <v>14745</v>
      </c>
      <c r="AC2576" s="154" t="s">
        <v>14746</v>
      </c>
      <c r="AE2576" s="154" t="s">
        <v>15226</v>
      </c>
      <c r="AF2576" s="154" t="s">
        <v>14748</v>
      </c>
    </row>
    <row r="2577" spans="1:32">
      <c r="A2577" s="154" t="s">
        <v>7177</v>
      </c>
      <c r="C2577" s="154" t="s">
        <v>28501</v>
      </c>
      <c r="D2577" s="154" t="s">
        <v>28502</v>
      </c>
      <c r="E2577" s="154" t="s">
        <v>14324</v>
      </c>
      <c r="F2577" s="154" t="s">
        <v>25328</v>
      </c>
      <c r="H2577" s="154" t="s">
        <v>7179</v>
      </c>
      <c r="N2577" s="154" t="s">
        <v>15434</v>
      </c>
      <c r="O2577" s="154" t="s">
        <v>14804</v>
      </c>
      <c r="P2577" s="154" t="s">
        <v>14740</v>
      </c>
      <c r="Q2577" s="154" t="s">
        <v>28503</v>
      </c>
      <c r="R2577" s="154">
        <v>0</v>
      </c>
      <c r="S2577" s="154">
        <v>0</v>
      </c>
      <c r="T2577" s="154" t="s">
        <v>14797</v>
      </c>
      <c r="U2577" s="154">
        <v>6640213807</v>
      </c>
      <c r="V2577" s="154" t="s">
        <v>28504</v>
      </c>
      <c r="Z2577" s="154" t="s">
        <v>14745</v>
      </c>
      <c r="AC2577" s="154" t="s">
        <v>14746</v>
      </c>
      <c r="AE2577" s="154" t="s">
        <v>15226</v>
      </c>
      <c r="AF2577" s="154" t="s">
        <v>14748</v>
      </c>
    </row>
    <row r="2578" spans="1:32">
      <c r="A2578" s="154" t="s">
        <v>10591</v>
      </c>
      <c r="C2578" s="154" t="s">
        <v>10590</v>
      </c>
      <c r="D2578" s="154" t="s">
        <v>10592</v>
      </c>
      <c r="E2578" s="154" t="s">
        <v>14629</v>
      </c>
      <c r="F2578" s="154" t="s">
        <v>14629</v>
      </c>
      <c r="H2578" s="154" t="s">
        <v>10593</v>
      </c>
      <c r="M2578" s="154" t="s">
        <v>28505</v>
      </c>
      <c r="N2578" s="154" t="s">
        <v>15249</v>
      </c>
      <c r="O2578" s="154" t="s">
        <v>14794</v>
      </c>
      <c r="P2578" s="154" t="s">
        <v>14740</v>
      </c>
      <c r="Q2578" s="154" t="s">
        <v>28506</v>
      </c>
      <c r="R2578" s="154">
        <v>0</v>
      </c>
      <c r="S2578" s="154">
        <v>0</v>
      </c>
      <c r="T2578" s="154" t="s">
        <v>14850</v>
      </c>
      <c r="U2578" s="154">
        <v>1670000239102</v>
      </c>
      <c r="V2578" s="154" t="s">
        <v>28507</v>
      </c>
      <c r="Z2578" s="154" t="s">
        <v>14745</v>
      </c>
      <c r="AC2578" s="154" t="s">
        <v>14746</v>
      </c>
      <c r="AE2578" s="154" t="s">
        <v>14747</v>
      </c>
      <c r="AF2578" s="154" t="s">
        <v>14748</v>
      </c>
    </row>
    <row r="2579" spans="1:32">
      <c r="A2579" s="154" t="s">
        <v>4050</v>
      </c>
      <c r="C2579" s="154" t="s">
        <v>28508</v>
      </c>
      <c r="D2579" s="154" t="s">
        <v>4051</v>
      </c>
      <c r="E2579" s="154" t="s">
        <v>14324</v>
      </c>
      <c r="G2579" s="154" t="s">
        <v>14606</v>
      </c>
      <c r="H2579" s="154">
        <v>81371692981</v>
      </c>
      <c r="J2579" s="154">
        <v>81371692981</v>
      </c>
      <c r="L2579" s="154" t="s">
        <v>28509</v>
      </c>
      <c r="N2579" s="154" t="s">
        <v>28300</v>
      </c>
      <c r="P2579" s="154" t="s">
        <v>14740</v>
      </c>
      <c r="Q2579" s="154" t="s">
        <v>4049</v>
      </c>
      <c r="T2579" s="154" t="s">
        <v>14785</v>
      </c>
      <c r="U2579" s="154" t="s">
        <v>28510</v>
      </c>
      <c r="V2579" s="154" t="s">
        <v>4049</v>
      </c>
      <c r="Z2579" s="154" t="s">
        <v>14745</v>
      </c>
      <c r="AC2579" s="154" t="s">
        <v>14746</v>
      </c>
    </row>
    <row r="2580" spans="1:32">
      <c r="A2580" s="154" t="s">
        <v>5331</v>
      </c>
      <c r="C2580" s="154" t="s">
        <v>28511</v>
      </c>
      <c r="D2580" s="154" t="s">
        <v>5332</v>
      </c>
      <c r="E2580" s="154" t="s">
        <v>14276</v>
      </c>
      <c r="F2580" s="154" t="s">
        <v>14397</v>
      </c>
      <c r="H2580" s="154">
        <v>61.4148706</v>
      </c>
      <c r="I2580" s="154" t="s">
        <v>5333</v>
      </c>
      <c r="K2580" s="154" t="s">
        <v>5333</v>
      </c>
      <c r="N2580" s="154" t="s">
        <v>15771</v>
      </c>
      <c r="O2580" s="154" t="s">
        <v>14988</v>
      </c>
      <c r="P2580" s="154" t="s">
        <v>14795</v>
      </c>
      <c r="Q2580" s="154">
        <v>61.4148706</v>
      </c>
      <c r="R2580" s="154">
        <v>61.4148706</v>
      </c>
      <c r="S2580" s="154">
        <v>61.4148706</v>
      </c>
      <c r="T2580" s="154" t="s">
        <v>14797</v>
      </c>
      <c r="U2580" s="154" t="s">
        <v>28512</v>
      </c>
      <c r="V2580" s="154" t="s">
        <v>28513</v>
      </c>
      <c r="W2580" s="154">
        <v>1990</v>
      </c>
      <c r="X2580" s="154">
        <v>1990</v>
      </c>
      <c r="Y2580" s="154">
        <v>2</v>
      </c>
      <c r="Z2580" s="154" t="s">
        <v>14745</v>
      </c>
      <c r="AB2580" s="154">
        <v>8</v>
      </c>
      <c r="AC2580" s="154" t="s">
        <v>14746</v>
      </c>
      <c r="AE2580" s="154" t="s">
        <v>15226</v>
      </c>
      <c r="AF2580" s="154" t="s">
        <v>14748</v>
      </c>
    </row>
    <row r="2581" spans="1:32">
      <c r="A2581" s="154" t="s">
        <v>18422</v>
      </c>
      <c r="C2581" s="154" t="s">
        <v>28514</v>
      </c>
      <c r="D2581" s="154" t="s">
        <v>28515</v>
      </c>
      <c r="E2581" s="154" t="s">
        <v>18770</v>
      </c>
      <c r="F2581" s="154" t="s">
        <v>18771</v>
      </c>
      <c r="G2581" s="154" t="s">
        <v>28516</v>
      </c>
      <c r="H2581" s="154">
        <v>812</v>
      </c>
      <c r="N2581" s="154" t="s">
        <v>15519</v>
      </c>
      <c r="O2581" s="154" t="s">
        <v>14833</v>
      </c>
      <c r="P2581" s="154" t="s">
        <v>14740</v>
      </c>
      <c r="Q2581" s="154" t="s">
        <v>28514</v>
      </c>
      <c r="R2581" s="154">
        <v>0</v>
      </c>
      <c r="S2581" s="154">
        <v>0</v>
      </c>
      <c r="T2581" s="154" t="s">
        <v>14785</v>
      </c>
      <c r="U2581" s="154">
        <v>1570005664173</v>
      </c>
      <c r="V2581" s="154" t="s">
        <v>28514</v>
      </c>
      <c r="Z2581" s="154" t="s">
        <v>14745</v>
      </c>
      <c r="AC2581" s="154" t="s">
        <v>14746</v>
      </c>
      <c r="AE2581" s="154" t="s">
        <v>14747</v>
      </c>
      <c r="AF2581" s="154" t="s">
        <v>14748</v>
      </c>
    </row>
    <row r="2582" spans="1:32">
      <c r="A2582" s="154" t="s">
        <v>6229</v>
      </c>
      <c r="C2582" s="154" t="s">
        <v>28517</v>
      </c>
      <c r="D2582" s="154" t="s">
        <v>6230</v>
      </c>
      <c r="E2582" s="154" t="s">
        <v>15693</v>
      </c>
      <c r="F2582" s="154" t="s">
        <v>14410</v>
      </c>
      <c r="H2582" s="154">
        <v>0</v>
      </c>
      <c r="J2582" s="154">
        <v>0</v>
      </c>
      <c r="N2582" s="154" t="s">
        <v>28518</v>
      </c>
      <c r="O2582" s="154" t="s">
        <v>19273</v>
      </c>
      <c r="P2582" s="154" t="s">
        <v>14740</v>
      </c>
      <c r="Q2582" s="154" t="s">
        <v>6228</v>
      </c>
      <c r="R2582" s="154">
        <v>0</v>
      </c>
      <c r="S2582" s="154">
        <v>0</v>
      </c>
      <c r="T2582" s="154" t="s">
        <v>28519</v>
      </c>
      <c r="U2582" s="154" t="s">
        <v>28520</v>
      </c>
      <c r="V2582" s="154" t="s">
        <v>6228</v>
      </c>
      <c r="Z2582" s="154" t="s">
        <v>14745</v>
      </c>
      <c r="AC2582" s="154" t="s">
        <v>14746</v>
      </c>
      <c r="AE2582" s="154" t="s">
        <v>15226</v>
      </c>
      <c r="AF2582" s="154" t="s">
        <v>14748</v>
      </c>
    </row>
    <row r="2583" spans="1:32">
      <c r="A2583" s="154" t="s">
        <v>18423</v>
      </c>
      <c r="C2583" s="154" t="s">
        <v>28521</v>
      </c>
      <c r="D2583" s="154" t="s">
        <v>28522</v>
      </c>
      <c r="E2583" s="154" t="s">
        <v>14324</v>
      </c>
      <c r="F2583" s="154" t="s">
        <v>14325</v>
      </c>
      <c r="G2583" s="154" t="s">
        <v>28523</v>
      </c>
      <c r="H2583" s="154">
        <v>88742502742</v>
      </c>
      <c r="I2583" s="154" t="s">
        <v>1453</v>
      </c>
      <c r="J2583" s="154" t="s">
        <v>1453</v>
      </c>
      <c r="K2583" s="154" t="s">
        <v>1453</v>
      </c>
      <c r="N2583" s="154" t="s">
        <v>14957</v>
      </c>
      <c r="O2583" s="154" t="s">
        <v>14767</v>
      </c>
      <c r="P2583" s="154" t="s">
        <v>14740</v>
      </c>
      <c r="Q2583" s="154" t="s">
        <v>20683</v>
      </c>
      <c r="R2583" s="154" t="s">
        <v>1453</v>
      </c>
      <c r="S2583" s="154" t="s">
        <v>1453</v>
      </c>
      <c r="T2583" s="154" t="s">
        <v>14797</v>
      </c>
      <c r="U2583" s="154">
        <v>8230304646</v>
      </c>
      <c r="V2583" s="154" t="s">
        <v>28521</v>
      </c>
      <c r="W2583" s="154" t="s">
        <v>1453</v>
      </c>
      <c r="X2583" s="154" t="s">
        <v>1453</v>
      </c>
      <c r="Z2583" s="154" t="s">
        <v>14745</v>
      </c>
      <c r="AC2583" s="154" t="s">
        <v>14746</v>
      </c>
      <c r="AE2583" s="154" t="s">
        <v>14747</v>
      </c>
      <c r="AF2583" s="154" t="s">
        <v>14748</v>
      </c>
    </row>
    <row r="2584" spans="1:32">
      <c r="A2584" s="154" t="s">
        <v>16978</v>
      </c>
      <c r="C2584" s="154" t="s">
        <v>16979</v>
      </c>
      <c r="D2584" s="154" t="s">
        <v>16980</v>
      </c>
      <c r="E2584" s="154" t="s">
        <v>14466</v>
      </c>
      <c r="F2584" s="154" t="s">
        <v>14686</v>
      </c>
      <c r="G2584" s="154" t="s">
        <v>16981</v>
      </c>
      <c r="H2584" s="154" t="s">
        <v>16982</v>
      </c>
      <c r="N2584" s="154" t="s">
        <v>1628</v>
      </c>
      <c r="O2584" s="154" t="s">
        <v>14767</v>
      </c>
      <c r="P2584" s="154" t="s">
        <v>14740</v>
      </c>
      <c r="Q2584" s="154" t="s">
        <v>14894</v>
      </c>
      <c r="R2584" s="154" t="s">
        <v>1453</v>
      </c>
      <c r="S2584" s="154" t="s">
        <v>1453</v>
      </c>
      <c r="T2584" s="154" t="s">
        <v>14742</v>
      </c>
      <c r="U2584" s="154" t="s">
        <v>16983</v>
      </c>
      <c r="V2584" s="154" t="s">
        <v>16984</v>
      </c>
      <c r="Z2584" s="154" t="s">
        <v>14745</v>
      </c>
      <c r="AC2584" s="154" t="s">
        <v>14746</v>
      </c>
      <c r="AE2584" s="154" t="s">
        <v>14747</v>
      </c>
      <c r="AF2584" s="154" t="s">
        <v>14748</v>
      </c>
    </row>
    <row r="2585" spans="1:32">
      <c r="A2585" s="154" t="s">
        <v>15185</v>
      </c>
      <c r="C2585" s="154" t="s">
        <v>15186</v>
      </c>
      <c r="D2585" s="154" t="s">
        <v>15187</v>
      </c>
      <c r="E2585" s="154" t="s">
        <v>14934</v>
      </c>
      <c r="F2585" s="154" t="s">
        <v>14935</v>
      </c>
      <c r="G2585" s="154" t="s">
        <v>15188</v>
      </c>
      <c r="H2585" s="154">
        <v>87865313633</v>
      </c>
      <c r="I2585" s="154" t="s">
        <v>1453</v>
      </c>
      <c r="J2585" s="154" t="s">
        <v>1453</v>
      </c>
      <c r="K2585" s="154" t="s">
        <v>1453</v>
      </c>
      <c r="N2585" s="154" t="s">
        <v>14812</v>
      </c>
      <c r="O2585" s="154" t="s">
        <v>14804</v>
      </c>
      <c r="P2585" s="154" t="s">
        <v>14740</v>
      </c>
      <c r="Q2585" s="154" t="s">
        <v>15190</v>
      </c>
      <c r="R2585" s="154" t="s">
        <v>1453</v>
      </c>
      <c r="S2585" s="154" t="s">
        <v>1453</v>
      </c>
      <c r="T2585" s="154" t="s">
        <v>14785</v>
      </c>
      <c r="U2585" s="154">
        <v>1140004375872</v>
      </c>
      <c r="V2585" s="154" t="s">
        <v>15186</v>
      </c>
      <c r="W2585" s="154" t="s">
        <v>1453</v>
      </c>
      <c r="X2585" s="154" t="s">
        <v>1453</v>
      </c>
      <c r="Z2585" s="154" t="s">
        <v>14745</v>
      </c>
      <c r="AC2585" s="154" t="s">
        <v>14746</v>
      </c>
      <c r="AE2585" s="154" t="s">
        <v>14747</v>
      </c>
      <c r="AF2585" s="154" t="s">
        <v>14748</v>
      </c>
    </row>
    <row r="2586" spans="1:32">
      <c r="A2586" s="154" t="s">
        <v>9912</v>
      </c>
      <c r="C2586" s="154" t="s">
        <v>28524</v>
      </c>
      <c r="D2586" s="154" t="s">
        <v>9913</v>
      </c>
      <c r="E2586" s="154" t="s">
        <v>14466</v>
      </c>
      <c r="F2586" s="154" t="s">
        <v>19067</v>
      </c>
      <c r="G2586" s="154" t="s">
        <v>19067</v>
      </c>
      <c r="H2586" s="154" t="s">
        <v>9914</v>
      </c>
      <c r="N2586" s="154" t="s">
        <v>14905</v>
      </c>
      <c r="O2586" s="154" t="s">
        <v>14794</v>
      </c>
      <c r="P2586" s="154" t="s">
        <v>14740</v>
      </c>
      <c r="Q2586" s="154" t="s">
        <v>28525</v>
      </c>
      <c r="R2586" s="154">
        <v>0</v>
      </c>
      <c r="S2586" s="154">
        <v>0</v>
      </c>
      <c r="T2586" s="154" t="s">
        <v>14797</v>
      </c>
      <c r="U2586" s="154">
        <v>4601699464</v>
      </c>
      <c r="V2586" s="154" t="s">
        <v>9911</v>
      </c>
      <c r="Z2586" s="154" t="s">
        <v>14745</v>
      </c>
      <c r="AC2586" s="154" t="s">
        <v>14746</v>
      </c>
      <c r="AE2586" s="154" t="s">
        <v>15226</v>
      </c>
      <c r="AF2586" s="154" t="s">
        <v>14748</v>
      </c>
    </row>
    <row r="2587" spans="1:32">
      <c r="A2587" s="154" t="s">
        <v>1507</v>
      </c>
      <c r="C2587" s="154" t="s">
        <v>1506</v>
      </c>
      <c r="D2587" s="154" t="s">
        <v>1508</v>
      </c>
      <c r="E2587" s="154" t="s">
        <v>6</v>
      </c>
      <c r="G2587" s="154" t="s">
        <v>14606</v>
      </c>
      <c r="H2587" s="154" t="s">
        <v>1509</v>
      </c>
      <c r="L2587" s="154" t="s">
        <v>28526</v>
      </c>
      <c r="Q2587" s="154" t="s">
        <v>28527</v>
      </c>
      <c r="T2587" s="154" t="s">
        <v>6</v>
      </c>
      <c r="U2587" s="154" t="s">
        <v>6</v>
      </c>
      <c r="V2587" s="154" t="s">
        <v>6</v>
      </c>
      <c r="AC2587" s="154" t="s">
        <v>14746</v>
      </c>
    </row>
    <row r="2588" spans="1:32">
      <c r="A2588" s="154" t="s">
        <v>2517</v>
      </c>
      <c r="C2588" s="154" t="s">
        <v>2516</v>
      </c>
      <c r="D2588" s="154" t="s">
        <v>28528</v>
      </c>
      <c r="E2588" s="154" t="s">
        <v>18934</v>
      </c>
      <c r="G2588" s="154" t="s">
        <v>14606</v>
      </c>
      <c r="H2588" s="154">
        <v>81559938998</v>
      </c>
      <c r="N2588" s="154" t="s">
        <v>2273</v>
      </c>
      <c r="P2588" s="154" t="s">
        <v>14740</v>
      </c>
      <c r="Q2588" s="154" t="s">
        <v>28529</v>
      </c>
      <c r="AC2588" s="154" t="s">
        <v>14746</v>
      </c>
    </row>
    <row r="2589" spans="1:32">
      <c r="A2589" s="154" t="s">
        <v>7092</v>
      </c>
      <c r="C2589" s="154" t="s">
        <v>28530</v>
      </c>
      <c r="D2589" s="154" t="s">
        <v>7093</v>
      </c>
      <c r="E2589" s="154" t="s">
        <v>14704</v>
      </c>
      <c r="F2589" s="154" t="s">
        <v>14467</v>
      </c>
      <c r="G2589" s="154" t="s">
        <v>28535</v>
      </c>
      <c r="H2589" s="154">
        <v>85342323582</v>
      </c>
      <c r="N2589" s="154" t="s">
        <v>28531</v>
      </c>
      <c r="O2589" s="154" t="s">
        <v>23925</v>
      </c>
      <c r="P2589" s="154" t="s">
        <v>14740</v>
      </c>
      <c r="Q2589" s="154" t="s">
        <v>7091</v>
      </c>
      <c r="R2589" s="154">
        <v>0</v>
      </c>
      <c r="S2589" s="154">
        <v>0</v>
      </c>
      <c r="T2589" s="154" t="s">
        <v>28532</v>
      </c>
      <c r="U2589" s="154" t="s">
        <v>28533</v>
      </c>
      <c r="V2589" s="154" t="s">
        <v>28534</v>
      </c>
      <c r="Z2589" s="154" t="s">
        <v>14745</v>
      </c>
      <c r="AC2589" s="154" t="s">
        <v>14746</v>
      </c>
      <c r="AE2589" s="154" t="s">
        <v>15226</v>
      </c>
      <c r="AF2589" s="154" t="s">
        <v>14748</v>
      </c>
    </row>
    <row r="2590" spans="1:32">
      <c r="A2590" s="154" t="s">
        <v>15801</v>
      </c>
      <c r="C2590" s="154" t="s">
        <v>15802</v>
      </c>
      <c r="D2590" s="154" t="s">
        <v>15803</v>
      </c>
      <c r="E2590" s="154" t="s">
        <v>14665</v>
      </c>
      <c r="F2590" s="154" t="s">
        <v>14483</v>
      </c>
      <c r="G2590" s="154" t="s">
        <v>15804</v>
      </c>
      <c r="H2590" s="154" t="s">
        <v>15805</v>
      </c>
      <c r="N2590" s="154" t="s">
        <v>15021</v>
      </c>
      <c r="O2590" s="154" t="s">
        <v>14794</v>
      </c>
      <c r="P2590" s="154" t="s">
        <v>14740</v>
      </c>
      <c r="Q2590" s="154" t="s">
        <v>15806</v>
      </c>
      <c r="R2590" s="154" t="s">
        <v>1453</v>
      </c>
      <c r="S2590" s="154" t="s">
        <v>1453</v>
      </c>
      <c r="T2590" s="154" t="s">
        <v>14862</v>
      </c>
      <c r="U2590" s="154" t="s">
        <v>15807</v>
      </c>
      <c r="V2590" s="154" t="s">
        <v>15806</v>
      </c>
      <c r="Z2590" s="154" t="s">
        <v>14745</v>
      </c>
      <c r="AC2590" s="154" t="s">
        <v>14746</v>
      </c>
      <c r="AE2590" s="154" t="s">
        <v>14747</v>
      </c>
      <c r="AF2590" s="154" t="s">
        <v>14748</v>
      </c>
    </row>
    <row r="2591" spans="1:32">
      <c r="A2591" s="154" t="s">
        <v>895</v>
      </c>
      <c r="C2591" s="154" t="s">
        <v>894</v>
      </c>
      <c r="D2591" s="154" t="s">
        <v>896</v>
      </c>
      <c r="E2591" s="154" t="s">
        <v>6</v>
      </c>
      <c r="G2591" s="154" t="s">
        <v>14606</v>
      </c>
      <c r="H2591" s="154" t="s">
        <v>897</v>
      </c>
      <c r="J2591" s="154" t="s">
        <v>898</v>
      </c>
      <c r="M2591" s="154" t="s">
        <v>6</v>
      </c>
      <c r="N2591" s="154" t="s">
        <v>19305</v>
      </c>
      <c r="P2591" s="154" t="s">
        <v>14740</v>
      </c>
      <c r="Q2591" s="154" t="s">
        <v>14971</v>
      </c>
      <c r="T2591" s="154" t="s">
        <v>6</v>
      </c>
      <c r="U2591" s="154" t="s">
        <v>6</v>
      </c>
      <c r="V2591" s="154" t="s">
        <v>6</v>
      </c>
      <c r="AC2591" s="154" t="s">
        <v>14746</v>
      </c>
    </row>
    <row r="2592" spans="1:32">
      <c r="A2592" s="154" t="s">
        <v>18424</v>
      </c>
      <c r="C2592" s="154" t="s">
        <v>28536</v>
      </c>
      <c r="D2592" s="154" t="s">
        <v>28537</v>
      </c>
      <c r="E2592" s="154" t="s">
        <v>14333</v>
      </c>
      <c r="F2592" s="154" t="s">
        <v>14628</v>
      </c>
      <c r="G2592" s="154" t="s">
        <v>23300</v>
      </c>
      <c r="H2592" s="154">
        <v>81339341005</v>
      </c>
      <c r="I2592" s="154" t="s">
        <v>1453</v>
      </c>
      <c r="J2592" s="154" t="s">
        <v>1453</v>
      </c>
      <c r="K2592" s="154" t="s">
        <v>1453</v>
      </c>
      <c r="M2592" s="154" t="s">
        <v>1453</v>
      </c>
      <c r="N2592" s="154" t="s">
        <v>19129</v>
      </c>
      <c r="O2592" s="154" t="s">
        <v>19035</v>
      </c>
      <c r="P2592" s="154" t="s">
        <v>14795</v>
      </c>
      <c r="Q2592" s="154" t="s">
        <v>28538</v>
      </c>
      <c r="R2592" s="154" t="s">
        <v>1453</v>
      </c>
      <c r="S2592" s="154" t="s">
        <v>1453</v>
      </c>
      <c r="T2592" s="154" t="s">
        <v>19213</v>
      </c>
      <c r="U2592" s="154">
        <v>2902107161</v>
      </c>
      <c r="V2592" s="154" t="s">
        <v>28538</v>
      </c>
      <c r="W2592" s="154" t="s">
        <v>1453</v>
      </c>
      <c r="X2592" s="154" t="s">
        <v>1453</v>
      </c>
      <c r="Y2592" s="154" t="s">
        <v>1453</v>
      </c>
      <c r="Z2592" s="154" t="s">
        <v>14745</v>
      </c>
      <c r="AA2592" s="154" t="s">
        <v>1453</v>
      </c>
      <c r="AB2592" s="154" t="s">
        <v>1453</v>
      </c>
      <c r="AC2592" s="154" t="s">
        <v>14746</v>
      </c>
      <c r="AE2592" s="154" t="s">
        <v>14747</v>
      </c>
      <c r="AF2592" s="154" t="s">
        <v>14748</v>
      </c>
    </row>
    <row r="2593" spans="1:32">
      <c r="A2593" s="154" t="s">
        <v>18425</v>
      </c>
      <c r="C2593" s="154" t="s">
        <v>28539</v>
      </c>
      <c r="D2593" s="154" t="s">
        <v>28540</v>
      </c>
      <c r="E2593" s="154" t="s">
        <v>14466</v>
      </c>
      <c r="F2593" s="154" t="s">
        <v>14686</v>
      </c>
      <c r="G2593" s="154" t="s">
        <v>28541</v>
      </c>
      <c r="H2593" s="154">
        <v>895323659322</v>
      </c>
      <c r="I2593" s="154" t="s">
        <v>1453</v>
      </c>
      <c r="J2593" s="154" t="s">
        <v>1453</v>
      </c>
      <c r="K2593" s="154" t="s">
        <v>1453</v>
      </c>
      <c r="N2593" s="154" t="s">
        <v>16853</v>
      </c>
      <c r="O2593" s="154" t="s">
        <v>14794</v>
      </c>
      <c r="P2593" s="154" t="s">
        <v>14740</v>
      </c>
      <c r="Q2593" s="154" t="s">
        <v>1453</v>
      </c>
      <c r="R2593" s="154" t="s">
        <v>1453</v>
      </c>
      <c r="S2593" s="154" t="s">
        <v>1453</v>
      </c>
      <c r="T2593" s="154" t="s">
        <v>14797</v>
      </c>
      <c r="U2593" s="154">
        <v>3781795117</v>
      </c>
      <c r="V2593" s="154" t="s">
        <v>28539</v>
      </c>
      <c r="W2593" s="154" t="s">
        <v>1453</v>
      </c>
      <c r="X2593" s="154" t="s">
        <v>1453</v>
      </c>
      <c r="Z2593" s="154" t="s">
        <v>14745</v>
      </c>
      <c r="AC2593" s="154" t="s">
        <v>14746</v>
      </c>
      <c r="AE2593" s="154" t="s">
        <v>14747</v>
      </c>
      <c r="AF2593" s="154" t="s">
        <v>14748</v>
      </c>
    </row>
    <row r="2594" spans="1:32">
      <c r="A2594" s="154" t="s">
        <v>10892</v>
      </c>
      <c r="C2594" s="154" t="s">
        <v>10891</v>
      </c>
      <c r="D2594" s="154" t="s">
        <v>10893</v>
      </c>
      <c r="E2594" s="154" t="s">
        <v>14934</v>
      </c>
      <c r="F2594" s="154" t="s">
        <v>15078</v>
      </c>
      <c r="H2594" s="154" t="s">
        <v>10894</v>
      </c>
      <c r="N2594" s="154" t="s">
        <v>23477</v>
      </c>
      <c r="O2594" s="154" t="s">
        <v>14794</v>
      </c>
      <c r="P2594" s="154" t="s">
        <v>14740</v>
      </c>
      <c r="Q2594" s="154" t="s">
        <v>10891</v>
      </c>
      <c r="R2594" s="154">
        <v>0</v>
      </c>
      <c r="S2594" s="154">
        <v>0</v>
      </c>
      <c r="T2594" s="154" t="s">
        <v>14850</v>
      </c>
      <c r="U2594" s="154">
        <v>407701031724531</v>
      </c>
      <c r="V2594" s="154" t="s">
        <v>10891</v>
      </c>
      <c r="Z2594" s="154" t="s">
        <v>14745</v>
      </c>
      <c r="AC2594" s="154" t="s">
        <v>14746</v>
      </c>
      <c r="AE2594" s="154" t="s">
        <v>14747</v>
      </c>
      <c r="AF2594" s="154" t="s">
        <v>14748</v>
      </c>
    </row>
    <row r="2595" spans="1:32">
      <c r="A2595" s="154" t="s">
        <v>3305</v>
      </c>
      <c r="C2595" s="154" t="s">
        <v>28542</v>
      </c>
      <c r="D2595" s="154" t="s">
        <v>3306</v>
      </c>
      <c r="E2595" s="154" t="s">
        <v>14704</v>
      </c>
      <c r="G2595" s="154" t="s">
        <v>14606</v>
      </c>
      <c r="H2595" s="154" t="s">
        <v>3307</v>
      </c>
      <c r="J2595" s="154" t="s">
        <v>3308</v>
      </c>
      <c r="N2595" s="154" t="s">
        <v>15792</v>
      </c>
      <c r="P2595" s="154" t="s">
        <v>14740</v>
      </c>
      <c r="Q2595" s="154" t="s">
        <v>28543</v>
      </c>
      <c r="T2595" s="154" t="s">
        <v>14797</v>
      </c>
      <c r="U2595" s="154">
        <v>1653002126</v>
      </c>
      <c r="V2595" s="154" t="s">
        <v>3304</v>
      </c>
      <c r="W2595" s="154" t="s">
        <v>3140</v>
      </c>
      <c r="X2595" s="154" t="s">
        <v>3140</v>
      </c>
      <c r="Y2595" s="154">
        <v>0</v>
      </c>
      <c r="Z2595" s="154" t="s">
        <v>14745</v>
      </c>
      <c r="AB2595" s="154">
        <v>20</v>
      </c>
      <c r="AC2595" s="154" t="s">
        <v>14746</v>
      </c>
    </row>
    <row r="2596" spans="1:32">
      <c r="A2596" s="154" t="s">
        <v>4939</v>
      </c>
      <c r="C2596" s="154" t="s">
        <v>28544</v>
      </c>
      <c r="D2596" s="154" t="s">
        <v>4940</v>
      </c>
      <c r="E2596" s="154" t="s">
        <v>14333</v>
      </c>
      <c r="F2596" s="154" t="s">
        <v>14325</v>
      </c>
      <c r="G2596" s="154" t="s">
        <v>14606</v>
      </c>
      <c r="H2596" s="154" t="s">
        <v>4941</v>
      </c>
      <c r="I2596" s="154" t="s">
        <v>1453</v>
      </c>
      <c r="J2596" s="154" t="s">
        <v>4942</v>
      </c>
      <c r="K2596" s="154" t="s">
        <v>1453</v>
      </c>
      <c r="L2596" s="154" t="s">
        <v>28545</v>
      </c>
      <c r="N2596" s="154" t="s">
        <v>22349</v>
      </c>
      <c r="P2596" s="154" t="s">
        <v>14795</v>
      </c>
      <c r="Q2596" s="154" t="s">
        <v>28546</v>
      </c>
      <c r="R2596" s="154" t="s">
        <v>28547</v>
      </c>
      <c r="S2596" s="154" t="s">
        <v>28547</v>
      </c>
      <c r="T2596" s="154" t="s">
        <v>14742</v>
      </c>
      <c r="U2596" s="154">
        <v>1520004541989</v>
      </c>
      <c r="V2596" s="154" t="s">
        <v>28548</v>
      </c>
      <c r="W2596" s="154">
        <v>12</v>
      </c>
      <c r="X2596" s="154">
        <v>2000</v>
      </c>
      <c r="Y2596" s="154" t="s">
        <v>1453</v>
      </c>
      <c r="Z2596" s="154" t="s">
        <v>14745</v>
      </c>
      <c r="AB2596" s="154">
        <v>10</v>
      </c>
      <c r="AC2596" s="154" t="s">
        <v>14746</v>
      </c>
      <c r="AE2596" s="154" t="s">
        <v>15226</v>
      </c>
      <c r="AF2596" s="154" t="s">
        <v>14748</v>
      </c>
    </row>
    <row r="2597" spans="1:32">
      <c r="A2597" s="154" t="s">
        <v>8777</v>
      </c>
      <c r="C2597" s="154" t="s">
        <v>28549</v>
      </c>
      <c r="D2597" s="154" t="s">
        <v>8778</v>
      </c>
      <c r="E2597" s="154" t="s">
        <v>14333</v>
      </c>
      <c r="F2597" s="154" t="s">
        <v>14325</v>
      </c>
      <c r="G2597" s="154" t="s">
        <v>28554</v>
      </c>
      <c r="H2597" s="154">
        <v>6233440068</v>
      </c>
      <c r="I2597" s="154" t="s">
        <v>8779</v>
      </c>
      <c r="K2597" s="154" t="s">
        <v>8779</v>
      </c>
      <c r="N2597" s="154" t="s">
        <v>15231</v>
      </c>
      <c r="O2597" s="154" t="s">
        <v>14988</v>
      </c>
      <c r="P2597" s="154" t="s">
        <v>14740</v>
      </c>
      <c r="Q2597" s="154" t="s">
        <v>28550</v>
      </c>
      <c r="R2597" s="154" t="s">
        <v>28550</v>
      </c>
      <c r="S2597" s="154" t="s">
        <v>28550</v>
      </c>
      <c r="T2597" s="154" t="s">
        <v>14885</v>
      </c>
      <c r="U2597" s="154" t="s">
        <v>28551</v>
      </c>
      <c r="V2597" s="154" t="s">
        <v>28552</v>
      </c>
      <c r="W2597" s="154" t="s">
        <v>25586</v>
      </c>
      <c r="X2597" s="154">
        <v>2010</v>
      </c>
      <c r="Z2597" s="154" t="s">
        <v>14745</v>
      </c>
      <c r="AB2597" s="154">
        <v>5</v>
      </c>
      <c r="AC2597" s="154" t="s">
        <v>14746</v>
      </c>
      <c r="AD2597" s="154" t="s">
        <v>28553</v>
      </c>
      <c r="AE2597" s="154" t="s">
        <v>14746</v>
      </c>
      <c r="AF2597" s="154" t="s">
        <v>16903</v>
      </c>
    </row>
    <row r="2598" spans="1:32">
      <c r="A2598" s="154" t="s">
        <v>18426</v>
      </c>
      <c r="C2598" s="154" t="s">
        <v>28555</v>
      </c>
      <c r="D2598" s="154" t="s">
        <v>28556</v>
      </c>
      <c r="E2598" s="154" t="s">
        <v>14662</v>
      </c>
      <c r="F2598" s="154" t="s">
        <v>14579</v>
      </c>
      <c r="H2598" s="154">
        <v>81325035196</v>
      </c>
      <c r="N2598" s="154" t="s">
        <v>15455</v>
      </c>
      <c r="O2598" s="154" t="s">
        <v>14833</v>
      </c>
      <c r="P2598" s="154" t="s">
        <v>14740</v>
      </c>
      <c r="Q2598" s="154">
        <v>81325035196</v>
      </c>
      <c r="R2598" s="154" t="s">
        <v>28557</v>
      </c>
      <c r="S2598" s="154" t="s">
        <v>28557</v>
      </c>
      <c r="T2598" s="154" t="s">
        <v>14885</v>
      </c>
      <c r="U2598" s="154">
        <v>4585379582</v>
      </c>
      <c r="V2598" s="154" t="s">
        <v>28557</v>
      </c>
      <c r="Z2598" s="154" t="s">
        <v>14745</v>
      </c>
      <c r="AC2598" s="154" t="s">
        <v>14746</v>
      </c>
      <c r="AE2598" s="154" t="s">
        <v>14747</v>
      </c>
      <c r="AF2598" s="154" t="s">
        <v>14748</v>
      </c>
    </row>
    <row r="2599" spans="1:32">
      <c r="A2599" s="154" t="s">
        <v>9437</v>
      </c>
      <c r="C2599" s="154" t="s">
        <v>28558</v>
      </c>
      <c r="D2599" s="154" t="s">
        <v>28560</v>
      </c>
      <c r="E2599" s="154" t="s">
        <v>14276</v>
      </c>
      <c r="F2599" s="154" t="s">
        <v>14401</v>
      </c>
      <c r="G2599" s="154" t="s">
        <v>28565</v>
      </c>
      <c r="H2599" s="154" t="s">
        <v>28559</v>
      </c>
      <c r="I2599" s="154">
        <v>0</v>
      </c>
      <c r="J2599" s="154">
        <v>0</v>
      </c>
      <c r="K2599" s="154">
        <v>0</v>
      </c>
      <c r="M2599" s="154" t="s">
        <v>28561</v>
      </c>
      <c r="N2599" s="154" t="s">
        <v>15434</v>
      </c>
      <c r="O2599" s="154" t="s">
        <v>14804</v>
      </c>
      <c r="P2599" s="154" t="s">
        <v>14740</v>
      </c>
      <c r="Q2599" s="154" t="s">
        <v>28562</v>
      </c>
      <c r="R2599" s="154">
        <v>0</v>
      </c>
      <c r="S2599" s="154">
        <v>0</v>
      </c>
      <c r="T2599" s="154" t="s">
        <v>14862</v>
      </c>
      <c r="U2599" s="154" t="s">
        <v>28563</v>
      </c>
      <c r="V2599" s="154" t="s">
        <v>28564</v>
      </c>
      <c r="W2599" s="154">
        <v>0</v>
      </c>
      <c r="X2599" s="154">
        <v>0</v>
      </c>
      <c r="Y2599" s="154">
        <v>0</v>
      </c>
      <c r="Z2599" s="154" t="s">
        <v>14745</v>
      </c>
      <c r="AA2599" s="154">
        <v>0</v>
      </c>
      <c r="AB2599" s="154">
        <v>0</v>
      </c>
      <c r="AC2599" s="154" t="s">
        <v>14746</v>
      </c>
      <c r="AE2599" s="154" t="s">
        <v>15226</v>
      </c>
      <c r="AF2599" s="154" t="s">
        <v>14748</v>
      </c>
    </row>
    <row r="2600" spans="1:32">
      <c r="A2600" s="154" t="s">
        <v>9308</v>
      </c>
      <c r="C2600" s="154" t="s">
        <v>28566</v>
      </c>
      <c r="D2600" s="154" t="s">
        <v>9309</v>
      </c>
      <c r="E2600" s="154" t="s">
        <v>14324</v>
      </c>
      <c r="F2600" s="154" t="s">
        <v>17038</v>
      </c>
      <c r="G2600" s="154" t="s">
        <v>28568</v>
      </c>
      <c r="H2600" s="154" t="s">
        <v>9310</v>
      </c>
      <c r="I2600" s="154" t="s">
        <v>9311</v>
      </c>
      <c r="J2600" s="154">
        <v>81385428829</v>
      </c>
      <c r="K2600" s="154" t="s">
        <v>9311</v>
      </c>
      <c r="N2600" s="154" t="s">
        <v>14860</v>
      </c>
      <c r="O2600" s="154" t="s">
        <v>14804</v>
      </c>
      <c r="P2600" s="154" t="s">
        <v>14740</v>
      </c>
      <c r="Q2600" s="154" t="s">
        <v>28567</v>
      </c>
      <c r="R2600" s="154">
        <v>0</v>
      </c>
      <c r="S2600" s="154" t="s">
        <v>1477</v>
      </c>
      <c r="T2600" s="154" t="s">
        <v>14797</v>
      </c>
      <c r="U2600" s="154">
        <v>3721115028</v>
      </c>
      <c r="V2600" s="154" t="s">
        <v>1477</v>
      </c>
      <c r="Z2600" s="154" t="s">
        <v>14745</v>
      </c>
      <c r="AC2600" s="154" t="s">
        <v>14746</v>
      </c>
      <c r="AE2600" s="154" t="s">
        <v>15226</v>
      </c>
      <c r="AF2600" s="154" t="s">
        <v>14748</v>
      </c>
    </row>
    <row r="2601" spans="1:32">
      <c r="A2601" s="154" t="s">
        <v>5552</v>
      </c>
      <c r="C2601" s="154" t="s">
        <v>28569</v>
      </c>
      <c r="D2601" s="154" t="s">
        <v>5553</v>
      </c>
      <c r="E2601" s="154" t="s">
        <v>15693</v>
      </c>
      <c r="F2601" s="154" t="s">
        <v>14410</v>
      </c>
      <c r="H2601" s="154">
        <v>85397169370</v>
      </c>
      <c r="N2601" s="154" t="s">
        <v>28570</v>
      </c>
      <c r="O2601" s="154" t="s">
        <v>23925</v>
      </c>
      <c r="P2601" s="154" t="s">
        <v>14740</v>
      </c>
      <c r="Q2601" s="154" t="s">
        <v>5551</v>
      </c>
      <c r="R2601" s="154">
        <v>0</v>
      </c>
      <c r="S2601" s="154">
        <v>0</v>
      </c>
      <c r="T2601" s="154" t="s">
        <v>28571</v>
      </c>
      <c r="U2601" s="154">
        <v>513901000134536</v>
      </c>
      <c r="V2601" s="154" t="s">
        <v>5551</v>
      </c>
      <c r="Z2601" s="154" t="s">
        <v>14745</v>
      </c>
      <c r="AC2601" s="154" t="s">
        <v>14746</v>
      </c>
      <c r="AE2601" s="154" t="s">
        <v>15226</v>
      </c>
      <c r="AF2601" s="154" t="s">
        <v>14748</v>
      </c>
    </row>
    <row r="2602" spans="1:32">
      <c r="A2602" s="154" t="s">
        <v>1945</v>
      </c>
      <c r="C2602" s="154" t="s">
        <v>1944</v>
      </c>
      <c r="E2602" s="154" t="s">
        <v>6</v>
      </c>
      <c r="G2602" s="154" t="s">
        <v>14606</v>
      </c>
      <c r="N2602" s="154" t="s">
        <v>15584</v>
      </c>
      <c r="P2602" s="154" t="s">
        <v>14740</v>
      </c>
      <c r="Q2602" s="154" t="s">
        <v>28572</v>
      </c>
      <c r="AC2602" s="154" t="s">
        <v>14746</v>
      </c>
    </row>
    <row r="2603" spans="1:32">
      <c r="A2603" s="154" t="s">
        <v>7890</v>
      </c>
      <c r="C2603" s="154" t="s">
        <v>28573</v>
      </c>
      <c r="D2603" s="154" t="s">
        <v>7891</v>
      </c>
      <c r="E2603" s="154" t="s">
        <v>14704</v>
      </c>
      <c r="F2603" s="154" t="s">
        <v>14467</v>
      </c>
      <c r="H2603" s="154" t="s">
        <v>7892</v>
      </c>
      <c r="N2603" s="154" t="s">
        <v>15129</v>
      </c>
      <c r="O2603" s="154" t="s">
        <v>14794</v>
      </c>
      <c r="P2603" s="154" t="s">
        <v>14740</v>
      </c>
      <c r="Q2603" s="154" t="s">
        <v>28574</v>
      </c>
      <c r="R2603" s="154">
        <v>0</v>
      </c>
      <c r="S2603" s="154">
        <v>0</v>
      </c>
      <c r="T2603" s="154" t="s">
        <v>16069</v>
      </c>
      <c r="U2603" s="154" t="s">
        <v>28575</v>
      </c>
      <c r="V2603" s="154" t="s">
        <v>28574</v>
      </c>
      <c r="Z2603" s="154" t="s">
        <v>14745</v>
      </c>
      <c r="AC2603" s="154" t="s">
        <v>14746</v>
      </c>
      <c r="AE2603" s="154" t="s">
        <v>15226</v>
      </c>
      <c r="AF2603" s="154" t="s">
        <v>14748</v>
      </c>
    </row>
    <row r="2604" spans="1:32">
      <c r="A2604" s="154" t="s">
        <v>9970</v>
      </c>
      <c r="C2604" s="154" t="s">
        <v>28576</v>
      </c>
      <c r="D2604" s="154" t="s">
        <v>28577</v>
      </c>
      <c r="E2604" s="154" t="s">
        <v>14704</v>
      </c>
      <c r="F2604" s="154" t="s">
        <v>14467</v>
      </c>
      <c r="G2604" s="154" t="s">
        <v>28581</v>
      </c>
      <c r="H2604" s="154" t="s">
        <v>9972</v>
      </c>
      <c r="I2604" s="154">
        <v>0</v>
      </c>
      <c r="J2604" s="154">
        <v>0</v>
      </c>
      <c r="K2604" s="154">
        <v>0</v>
      </c>
      <c r="M2604" s="154" t="s">
        <v>28578</v>
      </c>
      <c r="N2604" s="154" t="s">
        <v>14803</v>
      </c>
      <c r="O2604" s="154" t="s">
        <v>14804</v>
      </c>
      <c r="P2604" s="154" t="s">
        <v>14740</v>
      </c>
      <c r="Q2604" s="154" t="s">
        <v>28579</v>
      </c>
      <c r="R2604" s="154">
        <v>0</v>
      </c>
      <c r="S2604" s="154">
        <v>0</v>
      </c>
      <c r="T2604" s="154" t="s">
        <v>14742</v>
      </c>
      <c r="U2604" s="154" t="s">
        <v>28580</v>
      </c>
      <c r="V2604" s="154" t="s">
        <v>9969</v>
      </c>
      <c r="W2604" s="154">
        <v>0</v>
      </c>
      <c r="X2604" s="154">
        <v>0</v>
      </c>
      <c r="Y2604" s="154">
        <v>0</v>
      </c>
      <c r="Z2604" s="154" t="s">
        <v>14745</v>
      </c>
      <c r="AA2604" s="154">
        <v>0</v>
      </c>
      <c r="AB2604" s="154">
        <v>0</v>
      </c>
      <c r="AC2604" s="154" t="s">
        <v>14746</v>
      </c>
      <c r="AE2604" s="154" t="s">
        <v>15226</v>
      </c>
      <c r="AF2604" s="154" t="s">
        <v>14748</v>
      </c>
    </row>
    <row r="2605" spans="1:32">
      <c r="A2605" s="154" t="s">
        <v>12086</v>
      </c>
      <c r="C2605" s="154" t="s">
        <v>12085</v>
      </c>
      <c r="D2605" s="154" t="s">
        <v>12087</v>
      </c>
      <c r="E2605" s="154" t="s">
        <v>14704</v>
      </c>
      <c r="F2605" s="154" t="s">
        <v>14667</v>
      </c>
      <c r="G2605" s="154" t="s">
        <v>28583</v>
      </c>
      <c r="H2605" s="154" t="s">
        <v>12088</v>
      </c>
      <c r="N2605" s="154" t="s">
        <v>22281</v>
      </c>
      <c r="O2605" s="154" t="s">
        <v>18683</v>
      </c>
      <c r="P2605" s="154" t="s">
        <v>14740</v>
      </c>
      <c r="Q2605" s="154" t="s">
        <v>28582</v>
      </c>
      <c r="R2605" s="154">
        <v>0</v>
      </c>
      <c r="S2605" s="154">
        <v>0</v>
      </c>
      <c r="T2605" s="154" t="s">
        <v>14850</v>
      </c>
      <c r="U2605" s="154">
        <v>355201021870535</v>
      </c>
      <c r="V2605" s="154" t="s">
        <v>12085</v>
      </c>
      <c r="Z2605" s="154" t="s">
        <v>14745</v>
      </c>
      <c r="AC2605" s="154" t="s">
        <v>14746</v>
      </c>
      <c r="AE2605" s="154" t="s">
        <v>14747</v>
      </c>
      <c r="AF2605" s="154" t="s">
        <v>14748</v>
      </c>
    </row>
    <row r="2606" spans="1:32">
      <c r="A2606" s="154" t="s">
        <v>18427</v>
      </c>
      <c r="C2606" s="154" t="s">
        <v>28584</v>
      </c>
      <c r="D2606" s="154" t="s">
        <v>28586</v>
      </c>
      <c r="E2606" s="154" t="s">
        <v>14618</v>
      </c>
      <c r="F2606" s="154" t="s">
        <v>14618</v>
      </c>
      <c r="G2606" s="154" t="s">
        <v>28590</v>
      </c>
      <c r="H2606" s="154">
        <v>85277288616</v>
      </c>
      <c r="I2606" s="154" t="s">
        <v>28585</v>
      </c>
      <c r="J2606" s="154" t="s">
        <v>1453</v>
      </c>
      <c r="K2606" s="154" t="s">
        <v>28585</v>
      </c>
      <c r="N2606" s="154" t="s">
        <v>23652</v>
      </c>
      <c r="O2606" s="154" t="s">
        <v>15075</v>
      </c>
      <c r="P2606" s="154" t="s">
        <v>14740</v>
      </c>
      <c r="Q2606" s="154" t="s">
        <v>28587</v>
      </c>
      <c r="R2606" s="154" t="s">
        <v>1453</v>
      </c>
      <c r="S2606" s="154" t="s">
        <v>1453</v>
      </c>
      <c r="T2606" s="154" t="s">
        <v>20102</v>
      </c>
      <c r="U2606" s="154">
        <v>7140662326</v>
      </c>
      <c r="V2606" s="154" t="s">
        <v>28588</v>
      </c>
      <c r="W2606" s="154" t="s">
        <v>1453</v>
      </c>
      <c r="X2606" s="154" t="s">
        <v>1453</v>
      </c>
      <c r="Y2606" s="154" t="s">
        <v>1453</v>
      </c>
      <c r="Z2606" s="154" t="s">
        <v>14745</v>
      </c>
      <c r="AA2606" s="154" t="s">
        <v>1453</v>
      </c>
      <c r="AB2606" s="154" t="s">
        <v>1453</v>
      </c>
      <c r="AC2606" s="154" t="s">
        <v>14746</v>
      </c>
      <c r="AD2606" s="154" t="s">
        <v>28589</v>
      </c>
      <c r="AE2606" s="154" t="s">
        <v>14755</v>
      </c>
      <c r="AF2606" s="154" t="s">
        <v>14748</v>
      </c>
    </row>
    <row r="2607" spans="1:32">
      <c r="A2607" s="154" t="s">
        <v>2040</v>
      </c>
      <c r="C2607" s="154" t="s">
        <v>2039</v>
      </c>
      <c r="D2607" s="154" t="s">
        <v>2041</v>
      </c>
      <c r="E2607" s="154" t="s">
        <v>6</v>
      </c>
      <c r="G2607" s="154" t="s">
        <v>14606</v>
      </c>
      <c r="H2607" s="154" t="s">
        <v>2042</v>
      </c>
      <c r="N2607" s="154" t="s">
        <v>469</v>
      </c>
      <c r="P2607" s="154" t="s">
        <v>14740</v>
      </c>
      <c r="AC2607" s="154" t="s">
        <v>15226</v>
      </c>
    </row>
    <row r="2608" spans="1:32">
      <c r="A2608" s="154" t="s">
        <v>8139</v>
      </c>
      <c r="C2608" s="154" t="s">
        <v>28591</v>
      </c>
      <c r="D2608" s="154" t="s">
        <v>8140</v>
      </c>
      <c r="E2608" s="154" t="s">
        <v>14704</v>
      </c>
      <c r="F2608" s="154" t="s">
        <v>14467</v>
      </c>
      <c r="H2608" s="154" t="s">
        <v>8141</v>
      </c>
      <c r="N2608" s="154" t="s">
        <v>15771</v>
      </c>
      <c r="O2608" s="154" t="s">
        <v>14988</v>
      </c>
      <c r="P2608" s="154" t="s">
        <v>14740</v>
      </c>
      <c r="Q2608" s="154" t="s">
        <v>28592</v>
      </c>
      <c r="R2608" s="154">
        <v>0</v>
      </c>
      <c r="S2608" s="154">
        <v>0</v>
      </c>
      <c r="T2608" s="154" t="s">
        <v>14850</v>
      </c>
      <c r="U2608" s="154">
        <v>36701008445535</v>
      </c>
      <c r="V2608" s="154" t="s">
        <v>28592</v>
      </c>
      <c r="Z2608" s="154" t="s">
        <v>14745</v>
      </c>
      <c r="AC2608" s="154" t="s">
        <v>14746</v>
      </c>
      <c r="AE2608" s="154" t="s">
        <v>15226</v>
      </c>
      <c r="AF2608" s="154" t="s">
        <v>14748</v>
      </c>
    </row>
    <row r="2609" spans="1:32">
      <c r="A2609" s="154" t="s">
        <v>9085</v>
      </c>
      <c r="C2609" s="154" t="s">
        <v>28593</v>
      </c>
      <c r="D2609" s="154" t="s">
        <v>9086</v>
      </c>
      <c r="E2609" s="154" t="s">
        <v>14934</v>
      </c>
      <c r="F2609" s="154" t="s">
        <v>14935</v>
      </c>
      <c r="G2609" s="154" t="s">
        <v>28597</v>
      </c>
      <c r="H2609" s="154">
        <v>81375417999</v>
      </c>
      <c r="N2609" s="154" t="s">
        <v>15771</v>
      </c>
      <c r="O2609" s="154" t="s">
        <v>14988</v>
      </c>
      <c r="P2609" s="154" t="s">
        <v>14740</v>
      </c>
      <c r="Q2609" s="154" t="s">
        <v>9084</v>
      </c>
      <c r="R2609" s="154" t="s">
        <v>9084</v>
      </c>
      <c r="S2609" s="154" t="s">
        <v>9084</v>
      </c>
      <c r="T2609" s="154" t="s">
        <v>28594</v>
      </c>
      <c r="U2609" s="154" t="s">
        <v>28595</v>
      </c>
      <c r="V2609" s="154" t="s">
        <v>9084</v>
      </c>
      <c r="W2609" s="154">
        <v>2018</v>
      </c>
      <c r="X2609" s="154">
        <v>2018</v>
      </c>
      <c r="Z2609" s="154" t="s">
        <v>14745</v>
      </c>
      <c r="AC2609" s="154" t="s">
        <v>14746</v>
      </c>
      <c r="AD2609" s="154" t="s">
        <v>28596</v>
      </c>
      <c r="AE2609" s="154" t="s">
        <v>14746</v>
      </c>
      <c r="AF2609" s="154" t="s">
        <v>16903</v>
      </c>
    </row>
    <row r="2610" spans="1:32">
      <c r="A2610" s="154" t="s">
        <v>6702</v>
      </c>
      <c r="C2610" s="154" t="s">
        <v>28598</v>
      </c>
      <c r="D2610" s="154" t="s">
        <v>6703</v>
      </c>
      <c r="E2610" s="154" t="s">
        <v>14396</v>
      </c>
      <c r="F2610" s="154" t="s">
        <v>14403</v>
      </c>
      <c r="G2610" s="154" t="s">
        <v>28605</v>
      </c>
      <c r="H2610" s="154" t="s">
        <v>28599</v>
      </c>
      <c r="I2610" s="154" t="s">
        <v>6704</v>
      </c>
      <c r="J2610" s="154" t="s">
        <v>28600</v>
      </c>
      <c r="K2610" s="154" t="s">
        <v>6704</v>
      </c>
      <c r="N2610" s="154" t="s">
        <v>15265</v>
      </c>
      <c r="O2610" s="154" t="s">
        <v>14794</v>
      </c>
      <c r="P2610" s="154" t="s">
        <v>14740</v>
      </c>
      <c r="Q2610" s="154" t="s">
        <v>28601</v>
      </c>
      <c r="R2610" s="154" t="s">
        <v>28602</v>
      </c>
      <c r="S2610" s="154" t="s">
        <v>28603</v>
      </c>
      <c r="T2610" s="154" t="s">
        <v>14797</v>
      </c>
      <c r="U2610" s="154">
        <v>2781379834</v>
      </c>
      <c r="V2610" s="154" t="s">
        <v>28604</v>
      </c>
      <c r="Z2610" s="154" t="s">
        <v>14745</v>
      </c>
      <c r="AC2610" s="154" t="s">
        <v>14746</v>
      </c>
      <c r="AE2610" s="154" t="s">
        <v>15226</v>
      </c>
      <c r="AF2610" s="154" t="s">
        <v>14748</v>
      </c>
    </row>
    <row r="2611" spans="1:32">
      <c r="A2611" s="154" t="s">
        <v>11026</v>
      </c>
      <c r="C2611" s="154" t="s">
        <v>11025</v>
      </c>
      <c r="D2611" s="154" t="s">
        <v>11027</v>
      </c>
      <c r="E2611" s="154" t="s">
        <v>14276</v>
      </c>
      <c r="F2611" s="154" t="s">
        <v>14405</v>
      </c>
      <c r="H2611" s="154">
        <v>85887328113</v>
      </c>
      <c r="N2611" s="154" t="s">
        <v>15942</v>
      </c>
      <c r="O2611" s="154" t="s">
        <v>14794</v>
      </c>
      <c r="P2611" s="154" t="s">
        <v>14740</v>
      </c>
      <c r="Q2611" s="154" t="s">
        <v>28606</v>
      </c>
      <c r="R2611" s="154">
        <v>0</v>
      </c>
      <c r="S2611" s="154">
        <v>0</v>
      </c>
      <c r="T2611" s="154" t="s">
        <v>14797</v>
      </c>
      <c r="U2611" s="154">
        <v>4777000755</v>
      </c>
      <c r="V2611" s="154" t="s">
        <v>27849</v>
      </c>
      <c r="Z2611" s="154" t="s">
        <v>14745</v>
      </c>
      <c r="AC2611" s="154" t="s">
        <v>14746</v>
      </c>
      <c r="AD2611" s="154">
        <v>931340566412000</v>
      </c>
      <c r="AE2611" s="154" t="s">
        <v>14755</v>
      </c>
      <c r="AF2611" s="154" t="s">
        <v>14748</v>
      </c>
    </row>
    <row r="2612" spans="1:32">
      <c r="A2612" s="154" t="s">
        <v>1768</v>
      </c>
      <c r="C2612" s="154" t="s">
        <v>1767</v>
      </c>
      <c r="D2612" s="154" t="s">
        <v>1628</v>
      </c>
      <c r="E2612" s="154" t="s">
        <v>6</v>
      </c>
      <c r="G2612" s="154" t="s">
        <v>14606</v>
      </c>
      <c r="H2612" s="154" t="s">
        <v>1769</v>
      </c>
      <c r="N2612" s="154" t="s">
        <v>1628</v>
      </c>
      <c r="Q2612" s="154" t="s">
        <v>1767</v>
      </c>
      <c r="AC2612" s="154" t="s">
        <v>14746</v>
      </c>
    </row>
    <row r="2613" spans="1:32">
      <c r="A2613" s="154" t="s">
        <v>5918</v>
      </c>
      <c r="C2613" s="154" t="s">
        <v>28607</v>
      </c>
      <c r="D2613" s="154" t="s">
        <v>5919</v>
      </c>
      <c r="E2613" s="154" t="s">
        <v>15693</v>
      </c>
      <c r="F2613" s="154" t="s">
        <v>14410</v>
      </c>
      <c r="H2613" s="154">
        <v>81340462228</v>
      </c>
      <c r="N2613" s="154" t="s">
        <v>26180</v>
      </c>
      <c r="O2613" s="154" t="s">
        <v>23925</v>
      </c>
      <c r="P2613" s="154" t="s">
        <v>14740</v>
      </c>
      <c r="Q2613" s="154" t="s">
        <v>5917</v>
      </c>
      <c r="R2613" s="154">
        <v>0</v>
      </c>
      <c r="S2613" s="154">
        <v>0</v>
      </c>
      <c r="T2613" s="154" t="s">
        <v>14850</v>
      </c>
      <c r="U2613" s="154">
        <v>5401087905503</v>
      </c>
      <c r="V2613" s="154" t="s">
        <v>28608</v>
      </c>
      <c r="Z2613" s="154" t="s">
        <v>14745</v>
      </c>
      <c r="AC2613" s="154" t="s">
        <v>14746</v>
      </c>
      <c r="AE2613" s="154" t="s">
        <v>15226</v>
      </c>
      <c r="AF2613" s="154" t="s">
        <v>14748</v>
      </c>
    </row>
    <row r="2614" spans="1:32">
      <c r="A2614" s="154" t="s">
        <v>11179</v>
      </c>
      <c r="C2614" s="154" t="s">
        <v>11178</v>
      </c>
      <c r="D2614" s="154" t="s">
        <v>11180</v>
      </c>
      <c r="E2614" s="154" t="s">
        <v>14466</v>
      </c>
      <c r="F2614" s="154" t="s">
        <v>14686</v>
      </c>
      <c r="H2614" s="154" t="s">
        <v>11181</v>
      </c>
      <c r="N2614" s="154" t="s">
        <v>14848</v>
      </c>
      <c r="O2614" s="154" t="s">
        <v>14804</v>
      </c>
      <c r="P2614" s="154" t="s">
        <v>16488</v>
      </c>
      <c r="Q2614" s="154" t="s">
        <v>11178</v>
      </c>
      <c r="R2614" s="154">
        <v>0</v>
      </c>
      <c r="S2614" s="154">
        <v>0</v>
      </c>
      <c r="T2614" s="154" t="s">
        <v>14907</v>
      </c>
      <c r="U2614" s="154">
        <v>896649964</v>
      </c>
      <c r="V2614" s="154" t="s">
        <v>11178</v>
      </c>
      <c r="Z2614" s="154" t="s">
        <v>14745</v>
      </c>
      <c r="AC2614" s="154" t="s">
        <v>14746</v>
      </c>
      <c r="AE2614" s="154" t="s">
        <v>14747</v>
      </c>
      <c r="AF2614" s="154" t="s">
        <v>14748</v>
      </c>
    </row>
    <row r="2615" spans="1:32">
      <c r="A2615" s="154" t="s">
        <v>2998</v>
      </c>
      <c r="C2615" s="154" t="s">
        <v>28609</v>
      </c>
      <c r="D2615" s="154" t="s">
        <v>28611</v>
      </c>
      <c r="E2615" s="154" t="s">
        <v>14934</v>
      </c>
      <c r="G2615" s="154" t="s">
        <v>14606</v>
      </c>
      <c r="H2615" s="154" t="s">
        <v>3000</v>
      </c>
      <c r="L2615" s="154" t="s">
        <v>28610</v>
      </c>
      <c r="M2615" s="154" t="s">
        <v>28612</v>
      </c>
      <c r="N2615" s="154" t="s">
        <v>109</v>
      </c>
      <c r="P2615" s="154" t="s">
        <v>14795</v>
      </c>
      <c r="Q2615" s="154" t="s">
        <v>2997</v>
      </c>
      <c r="T2615" s="154" t="s">
        <v>19012</v>
      </c>
      <c r="U2615" s="154">
        <v>5750371479</v>
      </c>
      <c r="V2615" s="154" t="s">
        <v>2997</v>
      </c>
      <c r="AC2615" s="154" t="s">
        <v>14746</v>
      </c>
    </row>
    <row r="2616" spans="1:32">
      <c r="A2616" s="154" t="s">
        <v>7988</v>
      </c>
      <c r="C2616" s="154" t="s">
        <v>28613</v>
      </c>
      <c r="D2616" s="154" t="s">
        <v>7989</v>
      </c>
      <c r="E2616" s="154" t="s">
        <v>14934</v>
      </c>
      <c r="F2616" s="154" t="s">
        <v>14935</v>
      </c>
      <c r="H2616" s="154">
        <v>0</v>
      </c>
      <c r="N2616" s="154" t="s">
        <v>28614</v>
      </c>
      <c r="O2616" s="154" t="s">
        <v>23841</v>
      </c>
      <c r="P2616" s="154" t="s">
        <v>14740</v>
      </c>
      <c r="Q2616" s="154" t="s">
        <v>7987</v>
      </c>
      <c r="R2616" s="154">
        <v>0</v>
      </c>
      <c r="S2616" s="154">
        <v>0</v>
      </c>
      <c r="T2616" s="154" t="s">
        <v>14850</v>
      </c>
      <c r="U2616" s="154" t="s">
        <v>28615</v>
      </c>
      <c r="V2616" s="154" t="s">
        <v>7987</v>
      </c>
      <c r="Z2616" s="154" t="s">
        <v>14745</v>
      </c>
      <c r="AC2616" s="154" t="s">
        <v>14746</v>
      </c>
      <c r="AE2616" s="154" t="s">
        <v>15226</v>
      </c>
      <c r="AF2616" s="154" t="s">
        <v>14748</v>
      </c>
    </row>
    <row r="2617" spans="1:32">
      <c r="A2617" s="154" t="s">
        <v>15808</v>
      </c>
      <c r="C2617" s="154" t="s">
        <v>15809</v>
      </c>
      <c r="D2617" s="154" t="s">
        <v>15810</v>
      </c>
      <c r="E2617" s="154" t="s">
        <v>15439</v>
      </c>
      <c r="F2617" s="154" t="s">
        <v>14667</v>
      </c>
      <c r="G2617" s="154" t="s">
        <v>15811</v>
      </c>
      <c r="H2617" s="154" t="s">
        <v>15812</v>
      </c>
      <c r="N2617" s="154" t="s">
        <v>15096</v>
      </c>
      <c r="O2617" s="154" t="s">
        <v>14767</v>
      </c>
      <c r="P2617" s="154" t="s">
        <v>14740</v>
      </c>
      <c r="Q2617" s="154" t="s">
        <v>15813</v>
      </c>
      <c r="R2617" s="154" t="s">
        <v>1453</v>
      </c>
      <c r="S2617" s="154" t="s">
        <v>1453</v>
      </c>
      <c r="T2617" s="154" t="s">
        <v>14785</v>
      </c>
      <c r="U2617" s="154">
        <v>1070002062299</v>
      </c>
      <c r="V2617" s="154" t="s">
        <v>15815</v>
      </c>
      <c r="Z2617" s="154" t="s">
        <v>14745</v>
      </c>
      <c r="AC2617" s="154" t="s">
        <v>14746</v>
      </c>
      <c r="AE2617" s="154" t="s">
        <v>14747</v>
      </c>
      <c r="AF2617" s="154" t="s">
        <v>14748</v>
      </c>
    </row>
    <row r="2618" spans="1:32">
      <c r="A2618" s="154" t="s">
        <v>13354</v>
      </c>
      <c r="C2618" s="154" t="s">
        <v>13353</v>
      </c>
      <c r="D2618" s="154" t="s">
        <v>28616</v>
      </c>
      <c r="E2618" s="154" t="s">
        <v>14276</v>
      </c>
      <c r="F2618" s="154" t="s">
        <v>14663</v>
      </c>
      <c r="H2618" s="154" t="s">
        <v>13356</v>
      </c>
      <c r="N2618" s="154" t="s">
        <v>14860</v>
      </c>
      <c r="O2618" s="154" t="s">
        <v>14804</v>
      </c>
      <c r="P2618" s="154" t="s">
        <v>14740</v>
      </c>
      <c r="Q2618" s="154" t="s">
        <v>16112</v>
      </c>
      <c r="R2618" s="154">
        <v>0</v>
      </c>
      <c r="S2618" s="154">
        <v>0</v>
      </c>
      <c r="T2618" s="154" t="s">
        <v>14797</v>
      </c>
      <c r="U2618" s="154">
        <v>23033663</v>
      </c>
      <c r="V2618" s="154" t="s">
        <v>28617</v>
      </c>
      <c r="Z2618" s="154" t="s">
        <v>14745</v>
      </c>
      <c r="AC2618" s="154" t="s">
        <v>14746</v>
      </c>
      <c r="AD2618" s="154">
        <v>18596270038000</v>
      </c>
      <c r="AE2618" s="154" t="s">
        <v>14755</v>
      </c>
      <c r="AF2618" s="154" t="s">
        <v>14748</v>
      </c>
    </row>
    <row r="2619" spans="1:32">
      <c r="A2619" s="154" t="s">
        <v>11818</v>
      </c>
      <c r="C2619" s="154" t="s">
        <v>11817</v>
      </c>
      <c r="D2619" s="154" t="s">
        <v>109</v>
      </c>
      <c r="E2619" s="154" t="s">
        <v>14324</v>
      </c>
      <c r="F2619" s="154" t="s">
        <v>14308</v>
      </c>
      <c r="H2619" s="154">
        <v>0</v>
      </c>
      <c r="J2619" s="154">
        <v>0</v>
      </c>
      <c r="M2619" s="154" t="s">
        <v>12443</v>
      </c>
      <c r="N2619" s="154" t="s">
        <v>14848</v>
      </c>
      <c r="O2619" s="154" t="s">
        <v>14804</v>
      </c>
      <c r="P2619" s="154" t="s">
        <v>14740</v>
      </c>
      <c r="Q2619" s="154" t="s">
        <v>11817</v>
      </c>
      <c r="R2619" s="154">
        <v>0</v>
      </c>
      <c r="S2619" s="154">
        <v>0</v>
      </c>
      <c r="T2619" s="154" t="s">
        <v>15351</v>
      </c>
      <c r="U2619" s="154" t="s">
        <v>15351</v>
      </c>
      <c r="V2619" s="154" t="s">
        <v>15351</v>
      </c>
      <c r="Z2619" s="154" t="s">
        <v>14745</v>
      </c>
      <c r="AC2619" s="154" t="s">
        <v>14746</v>
      </c>
      <c r="AE2619" s="154" t="s">
        <v>14747</v>
      </c>
      <c r="AF2619" s="154" t="s">
        <v>14748</v>
      </c>
    </row>
    <row r="2620" spans="1:32">
      <c r="A2620" s="154" t="s">
        <v>7374</v>
      </c>
      <c r="C2620" s="154" t="s">
        <v>28618</v>
      </c>
      <c r="D2620" s="154" t="s">
        <v>7375</v>
      </c>
      <c r="E2620" s="154" t="s">
        <v>14466</v>
      </c>
      <c r="F2620" s="154" t="s">
        <v>14500</v>
      </c>
      <c r="H2620" s="154">
        <v>81297470835</v>
      </c>
      <c r="M2620" s="154" t="s">
        <v>7375</v>
      </c>
      <c r="N2620" s="154" t="s">
        <v>20724</v>
      </c>
      <c r="O2620" s="154" t="s">
        <v>14892</v>
      </c>
      <c r="P2620" s="154" t="s">
        <v>14795</v>
      </c>
      <c r="Q2620" s="154" t="s">
        <v>7373</v>
      </c>
      <c r="R2620" s="154" t="s">
        <v>7373</v>
      </c>
      <c r="S2620" s="154" t="s">
        <v>28619</v>
      </c>
      <c r="T2620" s="154" t="s">
        <v>14850</v>
      </c>
      <c r="U2620" s="154" t="s">
        <v>28620</v>
      </c>
      <c r="V2620" s="154" t="s">
        <v>7373</v>
      </c>
      <c r="Z2620" s="154" t="s">
        <v>14745</v>
      </c>
      <c r="AC2620" s="154" t="s">
        <v>14746</v>
      </c>
      <c r="AE2620" s="154" t="s">
        <v>15226</v>
      </c>
      <c r="AF2620" s="154" t="s">
        <v>14748</v>
      </c>
    </row>
    <row r="2621" spans="1:32">
      <c r="A2621" s="154" t="s">
        <v>10326</v>
      </c>
      <c r="C2621" s="154" t="s">
        <v>10325</v>
      </c>
      <c r="D2621" s="154" t="s">
        <v>10327</v>
      </c>
      <c r="E2621" s="154" t="s">
        <v>14934</v>
      </c>
      <c r="F2621" s="154" t="s">
        <v>15078</v>
      </c>
      <c r="G2621" s="154" t="s">
        <v>28621</v>
      </c>
      <c r="H2621" s="154">
        <v>82119578118</v>
      </c>
      <c r="N2621" s="154" t="s">
        <v>14910</v>
      </c>
      <c r="O2621" s="154" t="s">
        <v>14794</v>
      </c>
      <c r="P2621" s="154" t="s">
        <v>14740</v>
      </c>
      <c r="Q2621" s="154" t="s">
        <v>10325</v>
      </c>
      <c r="R2621" s="154">
        <v>0</v>
      </c>
      <c r="S2621" s="154">
        <v>0</v>
      </c>
      <c r="T2621" s="154" t="s">
        <v>14785</v>
      </c>
      <c r="U2621" s="154">
        <v>1320021675153</v>
      </c>
      <c r="V2621" s="154" t="s">
        <v>10325</v>
      </c>
      <c r="Z2621" s="154" t="s">
        <v>14745</v>
      </c>
      <c r="AC2621" s="154" t="s">
        <v>14746</v>
      </c>
      <c r="AE2621" s="154" t="s">
        <v>14747</v>
      </c>
      <c r="AF2621" s="154" t="s">
        <v>14748</v>
      </c>
    </row>
    <row r="2622" spans="1:32">
      <c r="A2622" s="154" t="s">
        <v>12968</v>
      </c>
      <c r="C2622" s="154" t="s">
        <v>12967</v>
      </c>
      <c r="D2622" s="154" t="s">
        <v>12969</v>
      </c>
      <c r="E2622" s="154" t="s">
        <v>18766</v>
      </c>
      <c r="F2622" s="154" t="s">
        <v>18767</v>
      </c>
      <c r="G2622" s="154" t="s">
        <v>28624</v>
      </c>
      <c r="H2622" s="154" t="s">
        <v>12970</v>
      </c>
      <c r="N2622" s="154" t="s">
        <v>15455</v>
      </c>
      <c r="O2622" s="154" t="s">
        <v>14833</v>
      </c>
      <c r="P2622" s="154" t="s">
        <v>14740</v>
      </c>
      <c r="Q2622" s="154" t="s">
        <v>28622</v>
      </c>
      <c r="R2622" s="154">
        <v>0</v>
      </c>
      <c r="S2622" s="154">
        <v>0</v>
      </c>
      <c r="T2622" s="154" t="s">
        <v>28623</v>
      </c>
      <c r="U2622" s="154" t="s">
        <v>12970</v>
      </c>
      <c r="V2622" s="154" t="s">
        <v>12970</v>
      </c>
      <c r="Z2622" s="154" t="s">
        <v>14745</v>
      </c>
      <c r="AC2622" s="154" t="s">
        <v>14746</v>
      </c>
      <c r="AE2622" s="154" t="s">
        <v>14747</v>
      </c>
      <c r="AF2622" s="154" t="s">
        <v>14748</v>
      </c>
    </row>
    <row r="2623" spans="1:32">
      <c r="A2623" s="154" t="s">
        <v>8012</v>
      </c>
      <c r="C2623" s="154" t="s">
        <v>28625</v>
      </c>
      <c r="D2623" s="154" t="s">
        <v>8013</v>
      </c>
      <c r="E2623" s="154" t="s">
        <v>14934</v>
      </c>
      <c r="F2623" s="154" t="s">
        <v>15078</v>
      </c>
      <c r="H2623" s="154">
        <v>81270710094</v>
      </c>
      <c r="N2623" s="154" t="s">
        <v>15821</v>
      </c>
      <c r="O2623" s="154" t="s">
        <v>15331</v>
      </c>
      <c r="P2623" s="154" t="s">
        <v>14740</v>
      </c>
      <c r="Q2623" s="154" t="s">
        <v>28626</v>
      </c>
      <c r="R2623" s="154">
        <v>0</v>
      </c>
      <c r="S2623" s="154">
        <v>0</v>
      </c>
      <c r="T2623" s="154" t="s">
        <v>28627</v>
      </c>
      <c r="U2623" s="154">
        <v>612265672</v>
      </c>
      <c r="V2623" s="154" t="s">
        <v>8011</v>
      </c>
      <c r="Z2623" s="154" t="s">
        <v>14745</v>
      </c>
      <c r="AC2623" s="154" t="s">
        <v>14746</v>
      </c>
      <c r="AE2623" s="154" t="s">
        <v>15226</v>
      </c>
      <c r="AF2623" s="154" t="s">
        <v>14748</v>
      </c>
    </row>
    <row r="2624" spans="1:32">
      <c r="A2624" s="154" t="s">
        <v>12908</v>
      </c>
      <c r="C2624" s="154" t="s">
        <v>12907</v>
      </c>
      <c r="D2624" s="154" t="s">
        <v>12909</v>
      </c>
      <c r="E2624" s="154" t="s">
        <v>14665</v>
      </c>
      <c r="F2624" s="154" t="s">
        <v>15336</v>
      </c>
      <c r="G2624" s="154" t="s">
        <v>28628</v>
      </c>
      <c r="H2624" s="154" t="s">
        <v>12910</v>
      </c>
      <c r="N2624" s="154" t="s">
        <v>20821</v>
      </c>
      <c r="O2624" s="154" t="s">
        <v>18741</v>
      </c>
      <c r="P2624" s="154" t="s">
        <v>14740</v>
      </c>
      <c r="Q2624" s="154" t="s">
        <v>12907</v>
      </c>
      <c r="R2624" s="154">
        <v>0</v>
      </c>
      <c r="S2624" s="154">
        <v>0</v>
      </c>
      <c r="T2624" s="154" t="s">
        <v>14797</v>
      </c>
      <c r="U2624" s="154">
        <v>441459466</v>
      </c>
      <c r="V2624" s="154" t="s">
        <v>12907</v>
      </c>
      <c r="Z2624" s="154" t="s">
        <v>14745</v>
      </c>
      <c r="AC2624" s="154" t="s">
        <v>14746</v>
      </c>
      <c r="AE2624" s="154" t="s">
        <v>14747</v>
      </c>
      <c r="AF2624" s="154" t="s">
        <v>14748</v>
      </c>
    </row>
    <row r="2625" spans="1:32">
      <c r="A2625" s="154" t="s">
        <v>8945</v>
      </c>
      <c r="C2625" s="154" t="s">
        <v>28629</v>
      </c>
      <c r="D2625" s="154" t="s">
        <v>28632</v>
      </c>
      <c r="E2625" s="154" t="s">
        <v>14333</v>
      </c>
      <c r="F2625" s="154" t="s">
        <v>14325</v>
      </c>
      <c r="G2625" s="154">
        <v>0</v>
      </c>
      <c r="H2625" s="154" t="s">
        <v>28630</v>
      </c>
      <c r="I2625" s="154" t="s">
        <v>28631</v>
      </c>
      <c r="J2625" s="154">
        <v>0</v>
      </c>
      <c r="K2625" s="154" t="s">
        <v>28631</v>
      </c>
      <c r="M2625" s="154" t="s">
        <v>28633</v>
      </c>
      <c r="N2625" s="154" t="s">
        <v>15129</v>
      </c>
      <c r="O2625" s="154" t="s">
        <v>14794</v>
      </c>
      <c r="P2625" s="154" t="s">
        <v>14740</v>
      </c>
      <c r="Q2625" s="154">
        <v>0</v>
      </c>
      <c r="R2625" s="154">
        <v>0</v>
      </c>
      <c r="S2625" s="154">
        <v>0</v>
      </c>
      <c r="T2625" s="154" t="s">
        <v>14862</v>
      </c>
      <c r="U2625" s="154" t="s">
        <v>28634</v>
      </c>
      <c r="V2625" s="154" t="s">
        <v>8944</v>
      </c>
      <c r="W2625" s="154">
        <v>0</v>
      </c>
      <c r="X2625" s="154">
        <v>0</v>
      </c>
      <c r="Y2625" s="154">
        <v>0</v>
      </c>
      <c r="Z2625" s="154" t="s">
        <v>14745</v>
      </c>
      <c r="AA2625" s="154">
        <v>0</v>
      </c>
      <c r="AB2625" s="154">
        <v>0</v>
      </c>
      <c r="AC2625" s="154" t="s">
        <v>14746</v>
      </c>
      <c r="AE2625" s="154" t="s">
        <v>15226</v>
      </c>
      <c r="AF2625" s="154" t="s">
        <v>14748</v>
      </c>
    </row>
    <row r="2626" spans="1:32">
      <c r="A2626" s="154" t="s">
        <v>4012</v>
      </c>
      <c r="C2626" s="154" t="s">
        <v>28635</v>
      </c>
      <c r="D2626" s="154" t="s">
        <v>4013</v>
      </c>
      <c r="E2626" s="154" t="s">
        <v>14324</v>
      </c>
      <c r="G2626" s="154" t="s">
        <v>14606</v>
      </c>
      <c r="H2626" s="154">
        <v>812564864</v>
      </c>
      <c r="I2626" s="154" t="s">
        <v>4014</v>
      </c>
      <c r="J2626" s="154">
        <v>812564864</v>
      </c>
      <c r="K2626" s="154" t="s">
        <v>4014</v>
      </c>
      <c r="L2626" s="154" t="s">
        <v>28636</v>
      </c>
      <c r="N2626" s="154" t="s">
        <v>109</v>
      </c>
      <c r="P2626" s="154" t="s">
        <v>14740</v>
      </c>
      <c r="Q2626" s="154" t="s">
        <v>28637</v>
      </c>
      <c r="T2626" s="154" t="s">
        <v>28638</v>
      </c>
      <c r="U2626" s="154" t="s">
        <v>28638</v>
      </c>
      <c r="V2626" s="154" t="s">
        <v>28638</v>
      </c>
      <c r="W2626" s="154" t="s">
        <v>204</v>
      </c>
      <c r="X2626" s="154" t="s">
        <v>204</v>
      </c>
      <c r="Y2626" s="154" t="s">
        <v>204</v>
      </c>
      <c r="Z2626" s="154" t="s">
        <v>14745</v>
      </c>
      <c r="AA2626" s="154" t="s">
        <v>204</v>
      </c>
      <c r="AB2626" s="154" t="s">
        <v>204</v>
      </c>
      <c r="AC2626" s="154" t="s">
        <v>14746</v>
      </c>
    </row>
    <row r="2627" spans="1:32">
      <c r="A2627" s="154" t="s">
        <v>18428</v>
      </c>
      <c r="C2627" s="154" t="s">
        <v>8591</v>
      </c>
      <c r="D2627" s="154" t="s">
        <v>28640</v>
      </c>
      <c r="E2627" s="154" t="s">
        <v>14704</v>
      </c>
      <c r="F2627" s="154" t="s">
        <v>14467</v>
      </c>
      <c r="H2627" s="154" t="s">
        <v>28639</v>
      </c>
      <c r="I2627" s="154" t="s">
        <v>1453</v>
      </c>
      <c r="J2627" s="154" t="s">
        <v>1453</v>
      </c>
      <c r="K2627" s="154" t="s">
        <v>1453</v>
      </c>
      <c r="M2627" s="154" t="s">
        <v>1453</v>
      </c>
      <c r="N2627" s="154" t="s">
        <v>15282</v>
      </c>
      <c r="O2627" s="154" t="s">
        <v>14794</v>
      </c>
      <c r="P2627" s="154" t="s">
        <v>14795</v>
      </c>
      <c r="Q2627" s="154" t="s">
        <v>8591</v>
      </c>
      <c r="R2627" s="154" t="s">
        <v>1453</v>
      </c>
      <c r="S2627" s="154" t="s">
        <v>1453</v>
      </c>
      <c r="T2627" s="154" t="s">
        <v>14850</v>
      </c>
      <c r="U2627" s="154">
        <v>436201019217533</v>
      </c>
      <c r="V2627" s="154" t="s">
        <v>28641</v>
      </c>
      <c r="W2627" s="154" t="s">
        <v>1453</v>
      </c>
      <c r="X2627" s="154" t="s">
        <v>1453</v>
      </c>
      <c r="Y2627" s="154" t="s">
        <v>1453</v>
      </c>
      <c r="Z2627" s="154" t="s">
        <v>14745</v>
      </c>
      <c r="AA2627" s="154" t="s">
        <v>1453</v>
      </c>
      <c r="AB2627" s="154" t="s">
        <v>1453</v>
      </c>
      <c r="AC2627" s="154" t="s">
        <v>14746</v>
      </c>
      <c r="AE2627" s="154" t="s">
        <v>14747</v>
      </c>
      <c r="AF2627" s="154" t="s">
        <v>14748</v>
      </c>
    </row>
    <row r="2628" spans="1:32">
      <c r="A2628" s="154" t="s">
        <v>8592</v>
      </c>
      <c r="C2628" s="154" t="s">
        <v>28642</v>
      </c>
      <c r="D2628" s="154" t="s">
        <v>8593</v>
      </c>
      <c r="E2628" s="154" t="s">
        <v>14934</v>
      </c>
      <c r="F2628" s="154" t="s">
        <v>15078</v>
      </c>
      <c r="H2628" s="154" t="s">
        <v>8594</v>
      </c>
      <c r="I2628" s="154">
        <v>0</v>
      </c>
      <c r="J2628" s="154">
        <v>0</v>
      </c>
      <c r="K2628" s="154">
        <v>0</v>
      </c>
      <c r="N2628" s="154" t="s">
        <v>28643</v>
      </c>
      <c r="O2628" s="154" t="s">
        <v>14761</v>
      </c>
      <c r="P2628" s="154" t="s">
        <v>14740</v>
      </c>
      <c r="Q2628" s="154" t="s">
        <v>28644</v>
      </c>
      <c r="R2628" s="154">
        <v>0</v>
      </c>
      <c r="S2628" s="154">
        <v>0</v>
      </c>
      <c r="T2628" s="154">
        <v>0</v>
      </c>
      <c r="U2628" s="154">
        <v>0</v>
      </c>
      <c r="V2628" s="154">
        <v>0</v>
      </c>
      <c r="W2628" s="154">
        <v>0</v>
      </c>
      <c r="X2628" s="154">
        <v>0</v>
      </c>
      <c r="Z2628" s="154" t="s">
        <v>14745</v>
      </c>
      <c r="AC2628" s="154" t="s">
        <v>14746</v>
      </c>
      <c r="AE2628" s="154" t="s">
        <v>15226</v>
      </c>
      <c r="AF2628" s="154" t="s">
        <v>14748</v>
      </c>
    </row>
    <row r="2629" spans="1:32">
      <c r="A2629" s="154" t="s">
        <v>9880</v>
      </c>
      <c r="C2629" s="154" t="s">
        <v>28645</v>
      </c>
      <c r="D2629" s="154" t="s">
        <v>28647</v>
      </c>
      <c r="E2629" s="154" t="s">
        <v>14934</v>
      </c>
      <c r="F2629" s="154" t="s">
        <v>14935</v>
      </c>
      <c r="G2629" s="154" t="s">
        <v>28650</v>
      </c>
      <c r="H2629" s="154" t="s">
        <v>28646</v>
      </c>
      <c r="I2629" s="154">
        <v>0</v>
      </c>
      <c r="J2629" s="154">
        <v>0</v>
      </c>
      <c r="K2629" s="154">
        <v>0</v>
      </c>
      <c r="M2629" s="154" t="s">
        <v>28648</v>
      </c>
      <c r="N2629" s="154" t="s">
        <v>18805</v>
      </c>
      <c r="O2629" s="154" t="s">
        <v>14794</v>
      </c>
      <c r="P2629" s="154" t="s">
        <v>14740</v>
      </c>
      <c r="Q2629" s="154">
        <v>0</v>
      </c>
      <c r="R2629" s="154">
        <v>0</v>
      </c>
      <c r="S2629" s="154">
        <v>0</v>
      </c>
      <c r="T2629" s="154" t="s">
        <v>14862</v>
      </c>
      <c r="U2629" s="154" t="s">
        <v>28649</v>
      </c>
      <c r="V2629" s="154" t="s">
        <v>9879</v>
      </c>
      <c r="W2629" s="154">
        <v>0</v>
      </c>
      <c r="X2629" s="154">
        <v>0</v>
      </c>
      <c r="Y2629" s="154">
        <v>0</v>
      </c>
      <c r="Z2629" s="154" t="s">
        <v>14745</v>
      </c>
      <c r="AA2629" s="154">
        <v>0</v>
      </c>
      <c r="AB2629" s="154">
        <v>0</v>
      </c>
      <c r="AC2629" s="154" t="s">
        <v>14746</v>
      </c>
      <c r="AE2629" s="154" t="s">
        <v>15226</v>
      </c>
      <c r="AF2629" s="154" t="s">
        <v>14748</v>
      </c>
    </row>
    <row r="2630" spans="1:32">
      <c r="A2630" s="154" t="s">
        <v>5852</v>
      </c>
      <c r="C2630" s="154" t="s">
        <v>28651</v>
      </c>
      <c r="D2630" s="154" t="s">
        <v>5853</v>
      </c>
      <c r="E2630" s="154" t="s">
        <v>14324</v>
      </c>
      <c r="F2630" s="154" t="s">
        <v>18767</v>
      </c>
      <c r="G2630" s="154" t="s">
        <v>28654</v>
      </c>
      <c r="H2630" s="154">
        <v>87782836548</v>
      </c>
      <c r="M2630" s="154" t="s">
        <v>5853</v>
      </c>
      <c r="N2630" s="154" t="s">
        <v>15771</v>
      </c>
      <c r="O2630" s="154" t="s">
        <v>14988</v>
      </c>
      <c r="P2630" s="154" t="s">
        <v>14795</v>
      </c>
      <c r="Q2630" s="154">
        <v>87782836548</v>
      </c>
      <c r="R2630" s="154">
        <v>87782836548</v>
      </c>
      <c r="S2630" s="154">
        <v>87782836548</v>
      </c>
      <c r="T2630" s="154" t="s">
        <v>28652</v>
      </c>
      <c r="U2630" s="154" t="s">
        <v>28653</v>
      </c>
      <c r="V2630" s="154" t="s">
        <v>5851</v>
      </c>
      <c r="W2630" s="154">
        <v>2013</v>
      </c>
      <c r="X2630" s="154">
        <v>2008</v>
      </c>
      <c r="Y2630" s="154">
        <v>1</v>
      </c>
      <c r="Z2630" s="154" t="s">
        <v>14745</v>
      </c>
      <c r="AB2630" s="154">
        <v>3</v>
      </c>
      <c r="AC2630" s="154" t="s">
        <v>14746</v>
      </c>
      <c r="AE2630" s="154" t="s">
        <v>15226</v>
      </c>
      <c r="AF2630" s="154" t="s">
        <v>14748</v>
      </c>
    </row>
    <row r="2631" spans="1:32">
      <c r="A2631" s="154" t="s">
        <v>12082</v>
      </c>
      <c r="C2631" s="154" t="s">
        <v>12081</v>
      </c>
      <c r="D2631" s="154" t="s">
        <v>12083</v>
      </c>
      <c r="E2631" s="154" t="s">
        <v>14276</v>
      </c>
      <c r="F2631" s="154" t="s">
        <v>17038</v>
      </c>
      <c r="G2631" s="154" t="s">
        <v>28656</v>
      </c>
      <c r="H2631" s="154" t="s">
        <v>12084</v>
      </c>
      <c r="N2631" s="154" t="s">
        <v>15519</v>
      </c>
      <c r="O2631" s="154" t="s">
        <v>14833</v>
      </c>
      <c r="P2631" s="154" t="s">
        <v>14740</v>
      </c>
      <c r="Q2631" s="154" t="s">
        <v>28655</v>
      </c>
      <c r="R2631" s="154">
        <v>0</v>
      </c>
      <c r="S2631" s="154">
        <v>0</v>
      </c>
      <c r="T2631" s="154" t="s">
        <v>14797</v>
      </c>
      <c r="U2631" s="154">
        <v>2531272457</v>
      </c>
      <c r="V2631" s="154" t="s">
        <v>12081</v>
      </c>
      <c r="Z2631" s="154" t="s">
        <v>14745</v>
      </c>
      <c r="AC2631" s="154" t="s">
        <v>14746</v>
      </c>
      <c r="AE2631" s="154" t="s">
        <v>14747</v>
      </c>
      <c r="AF2631" s="154" t="s">
        <v>14748</v>
      </c>
    </row>
    <row r="2632" spans="1:32">
      <c r="A2632" s="154" t="s">
        <v>6026</v>
      </c>
      <c r="C2632" s="154" t="s">
        <v>28657</v>
      </c>
      <c r="D2632" s="154" t="s">
        <v>6027</v>
      </c>
      <c r="E2632" s="154" t="s">
        <v>14934</v>
      </c>
      <c r="F2632" s="154" t="s">
        <v>14935</v>
      </c>
      <c r="G2632" s="154" t="s">
        <v>28659</v>
      </c>
      <c r="H2632" s="154">
        <v>82144611999</v>
      </c>
      <c r="I2632" s="154" t="s">
        <v>6028</v>
      </c>
      <c r="J2632" s="154" t="s">
        <v>1453</v>
      </c>
      <c r="K2632" s="154" t="s">
        <v>6028</v>
      </c>
      <c r="N2632" s="154" t="s">
        <v>19272</v>
      </c>
      <c r="O2632" s="154" t="s">
        <v>19273</v>
      </c>
      <c r="P2632" s="154" t="s">
        <v>14740</v>
      </c>
      <c r="Q2632" s="154" t="s">
        <v>6025</v>
      </c>
      <c r="R2632" s="154" t="s">
        <v>1453</v>
      </c>
      <c r="S2632" s="154" t="s">
        <v>1453</v>
      </c>
      <c r="T2632" s="154" t="s">
        <v>14785</v>
      </c>
      <c r="U2632" s="154" t="s">
        <v>28658</v>
      </c>
      <c r="V2632" s="154" t="s">
        <v>6025</v>
      </c>
      <c r="Z2632" s="154" t="s">
        <v>14745</v>
      </c>
      <c r="AC2632" s="154" t="s">
        <v>14746</v>
      </c>
      <c r="AE2632" s="154" t="s">
        <v>15226</v>
      </c>
      <c r="AF2632" s="154" t="s">
        <v>14748</v>
      </c>
    </row>
    <row r="2633" spans="1:32">
      <c r="A2633" s="154" t="s">
        <v>3825</v>
      </c>
      <c r="C2633" s="154" t="s">
        <v>28660</v>
      </c>
      <c r="D2633" s="154" t="s">
        <v>3826</v>
      </c>
      <c r="E2633" s="154" t="s">
        <v>14324</v>
      </c>
      <c r="G2633" s="154" t="s">
        <v>14606</v>
      </c>
      <c r="H2633" s="154" t="s">
        <v>3140</v>
      </c>
      <c r="L2633" s="154" t="s">
        <v>28661</v>
      </c>
      <c r="N2633" s="154" t="s">
        <v>28662</v>
      </c>
      <c r="P2633" s="154" t="s">
        <v>14740</v>
      </c>
      <c r="Q2633" s="154" t="s">
        <v>3824</v>
      </c>
      <c r="T2633" s="154" t="s">
        <v>3140</v>
      </c>
      <c r="U2633" s="154" t="s">
        <v>3140</v>
      </c>
      <c r="V2633" s="154" t="s">
        <v>3140</v>
      </c>
      <c r="Z2633" s="154" t="s">
        <v>14745</v>
      </c>
      <c r="AC2633" s="154" t="s">
        <v>14746</v>
      </c>
    </row>
    <row r="2634" spans="1:32">
      <c r="A2634" s="154" t="s">
        <v>12256</v>
      </c>
      <c r="C2634" s="154" t="s">
        <v>12255</v>
      </c>
      <c r="D2634" s="154" t="s">
        <v>12257</v>
      </c>
      <c r="E2634" s="154" t="s">
        <v>14276</v>
      </c>
      <c r="F2634" s="154" t="s">
        <v>18895</v>
      </c>
      <c r="H2634" s="154" t="s">
        <v>12258</v>
      </c>
      <c r="N2634" s="154" t="s">
        <v>14987</v>
      </c>
      <c r="O2634" s="154" t="s">
        <v>14988</v>
      </c>
      <c r="P2634" s="154" t="s">
        <v>14740</v>
      </c>
      <c r="Q2634" s="154" t="s">
        <v>28663</v>
      </c>
      <c r="R2634" s="154">
        <v>0</v>
      </c>
      <c r="S2634" s="154">
        <v>0</v>
      </c>
      <c r="T2634" s="154" t="s">
        <v>14850</v>
      </c>
      <c r="U2634" s="154">
        <v>538601012951533</v>
      </c>
      <c r="V2634" s="154" t="s">
        <v>12255</v>
      </c>
      <c r="Z2634" s="154" t="s">
        <v>14745</v>
      </c>
      <c r="AC2634" s="154" t="s">
        <v>14746</v>
      </c>
      <c r="AE2634" s="154" t="s">
        <v>14747</v>
      </c>
      <c r="AF2634" s="154" t="s">
        <v>14748</v>
      </c>
    </row>
    <row r="2635" spans="1:32">
      <c r="A2635" s="154" t="s">
        <v>7571</v>
      </c>
      <c r="C2635" s="154" t="s">
        <v>28664</v>
      </c>
      <c r="D2635" s="154" t="s">
        <v>7572</v>
      </c>
      <c r="E2635" s="154" t="s">
        <v>14324</v>
      </c>
      <c r="F2635" s="154" t="s">
        <v>15378</v>
      </c>
      <c r="H2635" s="154">
        <v>81219192133</v>
      </c>
      <c r="N2635" s="154" t="s">
        <v>14793</v>
      </c>
      <c r="O2635" s="154" t="s">
        <v>14794</v>
      </c>
      <c r="P2635" s="154" t="s">
        <v>14795</v>
      </c>
      <c r="Q2635" s="154" t="s">
        <v>7570</v>
      </c>
      <c r="R2635" s="154" t="s">
        <v>7570</v>
      </c>
      <c r="S2635" s="154" t="s">
        <v>7570</v>
      </c>
      <c r="T2635" s="154" t="s">
        <v>14806</v>
      </c>
      <c r="U2635" s="154">
        <v>1270006843161</v>
      </c>
      <c r="V2635" s="154" t="s">
        <v>7570</v>
      </c>
      <c r="Z2635" s="154" t="s">
        <v>14745</v>
      </c>
      <c r="AC2635" s="154" t="s">
        <v>14746</v>
      </c>
      <c r="AE2635" s="154" t="s">
        <v>15226</v>
      </c>
      <c r="AF2635" s="154" t="s">
        <v>14748</v>
      </c>
    </row>
    <row r="2636" spans="1:32">
      <c r="A2636" s="154" t="s">
        <v>16985</v>
      </c>
      <c r="C2636" s="154" t="s">
        <v>16986</v>
      </c>
      <c r="D2636" s="154" t="s">
        <v>16987</v>
      </c>
      <c r="E2636" s="154" t="s">
        <v>14704</v>
      </c>
      <c r="F2636" s="154" t="s">
        <v>16283</v>
      </c>
      <c r="G2636" s="154" t="s">
        <v>16988</v>
      </c>
      <c r="H2636" s="154" t="s">
        <v>16989</v>
      </c>
      <c r="I2636" s="154" t="s">
        <v>16990</v>
      </c>
      <c r="J2636" s="154" t="s">
        <v>1453</v>
      </c>
      <c r="K2636" s="154" t="s">
        <v>16990</v>
      </c>
      <c r="N2636" s="154" t="s">
        <v>15434</v>
      </c>
      <c r="O2636" s="154" t="s">
        <v>14804</v>
      </c>
      <c r="P2636" s="154" t="s">
        <v>14740</v>
      </c>
      <c r="Q2636" s="154" t="s">
        <v>16991</v>
      </c>
      <c r="R2636" s="154" t="s">
        <v>1453</v>
      </c>
      <c r="S2636" s="154" t="s">
        <v>1453</v>
      </c>
      <c r="T2636" s="154" t="s">
        <v>14885</v>
      </c>
      <c r="U2636" s="154">
        <v>5485155139</v>
      </c>
      <c r="V2636" s="154" t="s">
        <v>16993</v>
      </c>
      <c r="W2636" s="154" t="s">
        <v>1453</v>
      </c>
      <c r="X2636" s="154" t="s">
        <v>1453</v>
      </c>
      <c r="Y2636" s="154" t="s">
        <v>1453</v>
      </c>
      <c r="Z2636" s="154" t="s">
        <v>14745</v>
      </c>
      <c r="AA2636" s="154" t="s">
        <v>1453</v>
      </c>
      <c r="AB2636" s="154" t="s">
        <v>1453</v>
      </c>
      <c r="AC2636" s="154" t="s">
        <v>14746</v>
      </c>
      <c r="AD2636" s="154" t="s">
        <v>16994</v>
      </c>
      <c r="AE2636" s="154" t="s">
        <v>14755</v>
      </c>
      <c r="AF2636" s="154" t="s">
        <v>14748</v>
      </c>
    </row>
    <row r="2637" spans="1:32">
      <c r="A2637" s="154" t="s">
        <v>11721</v>
      </c>
      <c r="C2637" s="154" t="s">
        <v>11720</v>
      </c>
      <c r="D2637" s="154" t="s">
        <v>11722</v>
      </c>
      <c r="E2637" s="154" t="s">
        <v>15424</v>
      </c>
      <c r="F2637" s="154" t="s">
        <v>15782</v>
      </c>
      <c r="H2637" s="154">
        <v>81387758458</v>
      </c>
      <c r="N2637" s="154" t="s">
        <v>14860</v>
      </c>
      <c r="O2637" s="154" t="s">
        <v>14804</v>
      </c>
      <c r="P2637" s="154" t="s">
        <v>14740</v>
      </c>
      <c r="Q2637" s="154" t="s">
        <v>28665</v>
      </c>
      <c r="R2637" s="154">
        <v>0</v>
      </c>
      <c r="S2637" s="154">
        <v>0</v>
      </c>
      <c r="T2637" s="154" t="s">
        <v>14797</v>
      </c>
      <c r="U2637" s="154">
        <v>7540115880</v>
      </c>
      <c r="V2637" s="154" t="s">
        <v>28665</v>
      </c>
      <c r="Z2637" s="154" t="s">
        <v>14745</v>
      </c>
      <c r="AC2637" s="154" t="s">
        <v>14746</v>
      </c>
      <c r="AE2637" s="154" t="s">
        <v>14747</v>
      </c>
      <c r="AF2637" s="154" t="s">
        <v>14748</v>
      </c>
    </row>
    <row r="2638" spans="1:32">
      <c r="A2638" s="154" t="s">
        <v>3310</v>
      </c>
      <c r="C2638" s="154" t="s">
        <v>28666</v>
      </c>
      <c r="D2638" s="154" t="s">
        <v>3311</v>
      </c>
      <c r="E2638" s="154" t="s">
        <v>14333</v>
      </c>
      <c r="G2638" s="154" t="s">
        <v>14606</v>
      </c>
      <c r="H2638" s="154" t="s">
        <v>3312</v>
      </c>
      <c r="I2638" s="154" t="s">
        <v>3140</v>
      </c>
      <c r="J2638" s="154" t="s">
        <v>3312</v>
      </c>
      <c r="K2638" s="154" t="s">
        <v>3140</v>
      </c>
      <c r="N2638" s="154" t="s">
        <v>21714</v>
      </c>
      <c r="P2638" s="154" t="s">
        <v>14740</v>
      </c>
      <c r="Q2638" s="154" t="s">
        <v>28667</v>
      </c>
      <c r="T2638" s="154" t="s">
        <v>14850</v>
      </c>
      <c r="U2638" s="154" t="s">
        <v>12454</v>
      </c>
      <c r="V2638" s="154">
        <v>362201012109530</v>
      </c>
      <c r="W2638" s="154">
        <v>32</v>
      </c>
      <c r="X2638" s="154">
        <v>1979</v>
      </c>
      <c r="Z2638" s="154" t="s">
        <v>14745</v>
      </c>
      <c r="AC2638" s="154" t="s">
        <v>14746</v>
      </c>
    </row>
    <row r="2639" spans="1:32">
      <c r="A2639" s="154" t="s">
        <v>4166</v>
      </c>
      <c r="C2639" s="154" t="s">
        <v>28668</v>
      </c>
      <c r="D2639" s="154" t="s">
        <v>4167</v>
      </c>
      <c r="E2639" s="154" t="s">
        <v>14324</v>
      </c>
      <c r="G2639" s="154" t="s">
        <v>14606</v>
      </c>
      <c r="H2639" s="154" t="s">
        <v>4168</v>
      </c>
      <c r="J2639" s="154" t="s">
        <v>4169</v>
      </c>
      <c r="L2639" s="154" t="s">
        <v>28669</v>
      </c>
      <c r="N2639" s="154" t="s">
        <v>1459</v>
      </c>
      <c r="P2639" s="154" t="s">
        <v>14740</v>
      </c>
      <c r="Q2639" s="154" t="s">
        <v>20997</v>
      </c>
      <c r="T2639" s="154" t="s">
        <v>26332</v>
      </c>
      <c r="U2639" s="154" t="s">
        <v>26332</v>
      </c>
      <c r="V2639" s="154" t="s">
        <v>26332</v>
      </c>
      <c r="Z2639" s="154" t="s">
        <v>14745</v>
      </c>
      <c r="AC2639" s="154" t="s">
        <v>14746</v>
      </c>
    </row>
    <row r="2640" spans="1:32">
      <c r="A2640" s="154" t="s">
        <v>4428</v>
      </c>
      <c r="C2640" s="154" t="s">
        <v>28670</v>
      </c>
      <c r="D2640" s="154" t="s">
        <v>4429</v>
      </c>
      <c r="E2640" s="154" t="s">
        <v>14618</v>
      </c>
      <c r="F2640" s="154" t="s">
        <v>14618</v>
      </c>
      <c r="G2640" s="154" t="s">
        <v>14606</v>
      </c>
      <c r="H2640" s="154" t="s">
        <v>4430</v>
      </c>
      <c r="J2640" s="154" t="s">
        <v>4431</v>
      </c>
      <c r="N2640" s="154" t="s">
        <v>15926</v>
      </c>
      <c r="P2640" s="154" t="s">
        <v>14740</v>
      </c>
      <c r="Q2640" s="154" t="s">
        <v>28671</v>
      </c>
      <c r="T2640" s="154" t="s">
        <v>28672</v>
      </c>
      <c r="U2640" s="154" t="s">
        <v>28673</v>
      </c>
      <c r="V2640" s="154" t="s">
        <v>28674</v>
      </c>
      <c r="Z2640" s="154" t="s">
        <v>14745</v>
      </c>
      <c r="AC2640" s="154" t="s">
        <v>14746</v>
      </c>
      <c r="AE2640" s="154" t="s">
        <v>15226</v>
      </c>
      <c r="AF2640" s="154" t="s">
        <v>14748</v>
      </c>
    </row>
    <row r="2641" spans="1:32">
      <c r="A2641" s="154" t="s">
        <v>4702</v>
      </c>
      <c r="C2641" s="154" t="s">
        <v>28675</v>
      </c>
      <c r="D2641" s="154" t="s">
        <v>4703</v>
      </c>
      <c r="E2641" s="154" t="s">
        <v>14618</v>
      </c>
      <c r="F2641" s="154" t="s">
        <v>14618</v>
      </c>
      <c r="G2641" s="154" t="s">
        <v>14606</v>
      </c>
      <c r="H2641" s="154" t="s">
        <v>4704</v>
      </c>
      <c r="I2641" s="154" t="s">
        <v>4705</v>
      </c>
      <c r="J2641" s="154" t="s">
        <v>4706</v>
      </c>
      <c r="K2641" s="154" t="s">
        <v>4705</v>
      </c>
      <c r="N2641" s="154" t="s">
        <v>109</v>
      </c>
      <c r="P2641" s="154" t="s">
        <v>14740</v>
      </c>
      <c r="Q2641" s="154" t="s">
        <v>28676</v>
      </c>
      <c r="T2641" s="154" t="s">
        <v>28677</v>
      </c>
      <c r="U2641" s="154" t="s">
        <v>28678</v>
      </c>
      <c r="V2641" s="154" t="s">
        <v>28679</v>
      </c>
      <c r="Z2641" s="154" t="s">
        <v>14745</v>
      </c>
      <c r="AC2641" s="154" t="s">
        <v>14746</v>
      </c>
      <c r="AE2641" s="154" t="s">
        <v>15226</v>
      </c>
      <c r="AF2641" s="154" t="s">
        <v>14748</v>
      </c>
    </row>
    <row r="2642" spans="1:32">
      <c r="A2642" s="154" t="s">
        <v>4423</v>
      </c>
      <c r="C2642" s="154" t="s">
        <v>28680</v>
      </c>
      <c r="D2642" s="154" t="s">
        <v>4424</v>
      </c>
      <c r="E2642" s="154" t="s">
        <v>14324</v>
      </c>
      <c r="F2642" s="154" t="s">
        <v>14618</v>
      </c>
      <c r="G2642" s="154" t="s">
        <v>14606</v>
      </c>
      <c r="H2642" s="154" t="s">
        <v>4425</v>
      </c>
      <c r="I2642" s="154" t="s">
        <v>4426</v>
      </c>
      <c r="J2642" s="154" t="s">
        <v>4426</v>
      </c>
      <c r="K2642" s="154" t="s">
        <v>4426</v>
      </c>
      <c r="N2642" s="154" t="s">
        <v>469</v>
      </c>
      <c r="P2642" s="154" t="s">
        <v>14740</v>
      </c>
      <c r="Q2642" s="154" t="s">
        <v>28681</v>
      </c>
      <c r="T2642" s="154" t="s">
        <v>28682</v>
      </c>
      <c r="U2642" s="154" t="s">
        <v>28683</v>
      </c>
      <c r="V2642" s="154" t="s">
        <v>28684</v>
      </c>
      <c r="Z2642" s="154" t="s">
        <v>14745</v>
      </c>
      <c r="AC2642" s="154" t="s">
        <v>14746</v>
      </c>
      <c r="AE2642" s="154" t="s">
        <v>15226</v>
      </c>
      <c r="AF2642" s="154" t="s">
        <v>14748</v>
      </c>
    </row>
    <row r="2643" spans="1:32">
      <c r="A2643" s="154" t="s">
        <v>4865</v>
      </c>
      <c r="C2643" s="154" t="s">
        <v>28685</v>
      </c>
      <c r="D2643" s="154" t="s">
        <v>4866</v>
      </c>
      <c r="E2643" s="154" t="s">
        <v>14618</v>
      </c>
      <c r="F2643" s="154" t="s">
        <v>14618</v>
      </c>
      <c r="G2643" s="154" t="s">
        <v>14606</v>
      </c>
      <c r="H2643" s="154" t="s">
        <v>4867</v>
      </c>
      <c r="I2643" s="154" t="s">
        <v>4705</v>
      </c>
      <c r="J2643" s="154" t="s">
        <v>4867</v>
      </c>
      <c r="K2643" s="154" t="s">
        <v>4705</v>
      </c>
      <c r="L2643" s="154" t="s">
        <v>14618</v>
      </c>
      <c r="N2643" s="154" t="s">
        <v>15926</v>
      </c>
      <c r="P2643" s="154" t="s">
        <v>14740</v>
      </c>
      <c r="Q2643" s="154" t="s">
        <v>28686</v>
      </c>
      <c r="R2643" s="154" t="s">
        <v>27652</v>
      </c>
      <c r="S2643" s="154" t="s">
        <v>4816</v>
      </c>
      <c r="T2643" s="154" t="s">
        <v>28687</v>
      </c>
      <c r="U2643" s="154" t="s">
        <v>28688</v>
      </c>
      <c r="V2643" s="154" t="s">
        <v>28689</v>
      </c>
      <c r="Z2643" s="154" t="s">
        <v>14745</v>
      </c>
      <c r="AC2643" s="154" t="s">
        <v>14746</v>
      </c>
      <c r="AE2643" s="154" t="s">
        <v>15226</v>
      </c>
      <c r="AF2643" s="154" t="s">
        <v>14748</v>
      </c>
    </row>
    <row r="2644" spans="1:32">
      <c r="A2644" s="154" t="s">
        <v>3369</v>
      </c>
      <c r="C2644" s="154" t="s">
        <v>28690</v>
      </c>
      <c r="D2644" s="154" t="s">
        <v>3370</v>
      </c>
      <c r="E2644" s="154" t="s">
        <v>14324</v>
      </c>
      <c r="G2644" s="154" t="s">
        <v>14606</v>
      </c>
      <c r="H2644" s="154" t="s">
        <v>3371</v>
      </c>
      <c r="J2644" s="154" t="s">
        <v>3372</v>
      </c>
      <c r="L2644" s="154" t="s">
        <v>14618</v>
      </c>
      <c r="N2644" s="154" t="s">
        <v>1182</v>
      </c>
      <c r="P2644" s="154" t="s">
        <v>14740</v>
      </c>
      <c r="Q2644" s="154" t="s">
        <v>28691</v>
      </c>
      <c r="T2644" s="154" t="s">
        <v>28692</v>
      </c>
      <c r="U2644" s="154" t="s">
        <v>28693</v>
      </c>
      <c r="V2644" s="154" t="s">
        <v>28694</v>
      </c>
      <c r="Z2644" s="154" t="s">
        <v>14745</v>
      </c>
      <c r="AC2644" s="154" t="s">
        <v>14746</v>
      </c>
    </row>
    <row r="2645" spans="1:32">
      <c r="A2645" s="154" t="s">
        <v>15816</v>
      </c>
      <c r="C2645" s="154" t="s">
        <v>15817</v>
      </c>
      <c r="D2645" s="154" t="s">
        <v>15818</v>
      </c>
      <c r="E2645" s="154" t="s">
        <v>14618</v>
      </c>
      <c r="F2645" s="154" t="s">
        <v>14618</v>
      </c>
      <c r="G2645" s="154" t="s">
        <v>15819</v>
      </c>
      <c r="H2645" s="154">
        <v>7784804597</v>
      </c>
      <c r="I2645" s="154" t="s">
        <v>1453</v>
      </c>
      <c r="J2645" s="154" t="s">
        <v>1453</v>
      </c>
      <c r="K2645" s="154" t="s">
        <v>1453</v>
      </c>
      <c r="N2645" s="154" t="s">
        <v>15821</v>
      </c>
      <c r="O2645" s="154" t="s">
        <v>15331</v>
      </c>
      <c r="P2645" s="154" t="s">
        <v>14740</v>
      </c>
      <c r="Q2645" s="154" t="s">
        <v>15822</v>
      </c>
      <c r="R2645" s="154" t="s">
        <v>1453</v>
      </c>
      <c r="S2645" s="154" t="s">
        <v>1453</v>
      </c>
      <c r="T2645" s="154" t="s">
        <v>1453</v>
      </c>
      <c r="U2645" s="154" t="s">
        <v>1453</v>
      </c>
      <c r="V2645" s="154" t="s">
        <v>1453</v>
      </c>
      <c r="W2645" s="154" t="s">
        <v>1453</v>
      </c>
      <c r="X2645" s="154" t="s">
        <v>1453</v>
      </c>
      <c r="Y2645" s="154" t="s">
        <v>1453</v>
      </c>
      <c r="Z2645" s="154" t="s">
        <v>14745</v>
      </c>
      <c r="AA2645" s="154" t="s">
        <v>1453</v>
      </c>
      <c r="AB2645" s="154" t="s">
        <v>1453</v>
      </c>
      <c r="AC2645" s="154" t="s">
        <v>14746</v>
      </c>
      <c r="AE2645" s="154" t="s">
        <v>14747</v>
      </c>
      <c r="AF2645" s="154" t="s">
        <v>14748</v>
      </c>
    </row>
    <row r="2646" spans="1:32">
      <c r="A2646" s="154" t="s">
        <v>3540</v>
      </c>
      <c r="C2646" s="154" t="s">
        <v>28695</v>
      </c>
      <c r="D2646" s="154" t="s">
        <v>3541</v>
      </c>
      <c r="E2646" s="154" t="s">
        <v>14324</v>
      </c>
      <c r="G2646" s="154" t="s">
        <v>14606</v>
      </c>
      <c r="H2646" s="154" t="s">
        <v>3542</v>
      </c>
      <c r="J2646" s="154" t="s">
        <v>3543</v>
      </c>
      <c r="L2646" s="154" t="s">
        <v>14618</v>
      </c>
      <c r="N2646" s="154" t="s">
        <v>1791</v>
      </c>
      <c r="P2646" s="154" t="s">
        <v>14740</v>
      </c>
      <c r="Q2646" s="154" t="s">
        <v>28696</v>
      </c>
      <c r="T2646" s="154" t="s">
        <v>28697</v>
      </c>
      <c r="U2646" s="154">
        <v>4063014888</v>
      </c>
      <c r="V2646" s="154" t="s">
        <v>28698</v>
      </c>
      <c r="Z2646" s="154" t="s">
        <v>14745</v>
      </c>
      <c r="AC2646" s="154" t="s">
        <v>14746</v>
      </c>
    </row>
    <row r="2647" spans="1:32">
      <c r="A2647" s="154" t="s">
        <v>3582</v>
      </c>
      <c r="C2647" s="154" t="s">
        <v>28699</v>
      </c>
      <c r="D2647" s="154" t="s">
        <v>3583</v>
      </c>
      <c r="E2647" s="154" t="s">
        <v>14324</v>
      </c>
      <c r="G2647" s="154" t="s">
        <v>14606</v>
      </c>
      <c r="H2647" s="154" t="s">
        <v>3584</v>
      </c>
      <c r="J2647" s="154" t="s">
        <v>3585</v>
      </c>
      <c r="L2647" s="154" t="s">
        <v>14618</v>
      </c>
      <c r="N2647" s="154" t="s">
        <v>109</v>
      </c>
      <c r="P2647" s="154" t="s">
        <v>14740</v>
      </c>
      <c r="Q2647" s="154" t="s">
        <v>28700</v>
      </c>
      <c r="T2647" s="154" t="s">
        <v>28701</v>
      </c>
      <c r="U2647" s="154">
        <v>12969095</v>
      </c>
      <c r="V2647" s="154" t="s">
        <v>28702</v>
      </c>
      <c r="Z2647" s="154" t="s">
        <v>14745</v>
      </c>
      <c r="AC2647" s="154" t="s">
        <v>14746</v>
      </c>
    </row>
    <row r="2648" spans="1:32">
      <c r="A2648" s="154" t="s">
        <v>5149</v>
      </c>
      <c r="C2648" s="154" t="s">
        <v>28703</v>
      </c>
      <c r="D2648" s="154" t="s">
        <v>5150</v>
      </c>
      <c r="E2648" s="154" t="s">
        <v>14618</v>
      </c>
      <c r="F2648" s="154" t="s">
        <v>14618</v>
      </c>
      <c r="H2648" s="154" t="s">
        <v>5151</v>
      </c>
      <c r="N2648" s="154" t="s">
        <v>109</v>
      </c>
      <c r="P2648" s="154" t="s">
        <v>14740</v>
      </c>
      <c r="Q2648" s="154" t="s">
        <v>28704</v>
      </c>
      <c r="R2648" s="154">
        <v>0</v>
      </c>
      <c r="S2648" s="154">
        <v>0</v>
      </c>
      <c r="T2648" s="154" t="s">
        <v>19328</v>
      </c>
      <c r="U2648" s="154" t="s">
        <v>28705</v>
      </c>
      <c r="V2648" s="154" t="s">
        <v>28706</v>
      </c>
      <c r="Z2648" s="154" t="s">
        <v>14745</v>
      </c>
      <c r="AC2648" s="154" t="s">
        <v>14746</v>
      </c>
      <c r="AE2648" s="154" t="s">
        <v>15226</v>
      </c>
      <c r="AF2648" s="154" t="s">
        <v>14748</v>
      </c>
    </row>
    <row r="2649" spans="1:32">
      <c r="A2649" s="154" t="s">
        <v>4899</v>
      </c>
      <c r="C2649" s="154" t="s">
        <v>28707</v>
      </c>
      <c r="D2649" s="154" t="s">
        <v>4900</v>
      </c>
      <c r="E2649" s="154" t="s">
        <v>14618</v>
      </c>
      <c r="F2649" s="154" t="s">
        <v>14618</v>
      </c>
      <c r="G2649" s="154" t="s">
        <v>14606</v>
      </c>
      <c r="H2649" s="154" t="s">
        <v>4901</v>
      </c>
      <c r="J2649" s="154" t="s">
        <v>4902</v>
      </c>
      <c r="N2649" s="154" t="s">
        <v>15792</v>
      </c>
      <c r="P2649" s="154" t="s">
        <v>14740</v>
      </c>
      <c r="Q2649" s="154" t="s">
        <v>4816</v>
      </c>
      <c r="R2649" s="154" t="s">
        <v>4816</v>
      </c>
      <c r="S2649" s="154" t="s">
        <v>4816</v>
      </c>
      <c r="T2649" s="154" t="s">
        <v>28708</v>
      </c>
      <c r="U2649" s="154" t="s">
        <v>28709</v>
      </c>
      <c r="V2649" s="154" t="s">
        <v>28710</v>
      </c>
      <c r="Z2649" s="154" t="s">
        <v>14745</v>
      </c>
      <c r="AC2649" s="154" t="s">
        <v>14746</v>
      </c>
      <c r="AE2649" s="154" t="s">
        <v>15226</v>
      </c>
      <c r="AF2649" s="154" t="s">
        <v>14748</v>
      </c>
    </row>
    <row r="2650" spans="1:32">
      <c r="A2650" s="154" t="s">
        <v>5515</v>
      </c>
      <c r="C2650" s="154" t="s">
        <v>28711</v>
      </c>
      <c r="D2650" s="154" t="s">
        <v>5516</v>
      </c>
      <c r="E2650" s="154" t="s">
        <v>14618</v>
      </c>
      <c r="F2650" s="154" t="s">
        <v>14618</v>
      </c>
      <c r="H2650" s="154" t="s">
        <v>5517</v>
      </c>
      <c r="J2650" s="154" t="s">
        <v>5518</v>
      </c>
      <c r="N2650" s="154" t="s">
        <v>15021</v>
      </c>
      <c r="O2650" s="154" t="s">
        <v>14794</v>
      </c>
      <c r="P2650" s="154" t="s">
        <v>14795</v>
      </c>
      <c r="Q2650" s="154" t="s">
        <v>28712</v>
      </c>
      <c r="R2650" s="154" t="s">
        <v>28712</v>
      </c>
      <c r="S2650" s="154" t="s">
        <v>28712</v>
      </c>
      <c r="T2650" s="154" t="s">
        <v>28713</v>
      </c>
      <c r="U2650" s="154">
        <v>953015151</v>
      </c>
      <c r="V2650" s="154" t="s">
        <v>28714</v>
      </c>
      <c r="Z2650" s="154" t="s">
        <v>14745</v>
      </c>
      <c r="AC2650" s="154" t="s">
        <v>14746</v>
      </c>
      <c r="AE2650" s="154" t="s">
        <v>15226</v>
      </c>
      <c r="AF2650" s="154" t="s">
        <v>14748</v>
      </c>
    </row>
    <row r="2651" spans="1:32">
      <c r="A2651" s="154" t="s">
        <v>5425</v>
      </c>
      <c r="C2651" s="154" t="s">
        <v>28715</v>
      </c>
      <c r="D2651" s="154" t="s">
        <v>5426</v>
      </c>
      <c r="E2651" s="154" t="s">
        <v>14618</v>
      </c>
      <c r="F2651" s="154" t="s">
        <v>14618</v>
      </c>
      <c r="G2651" s="154" t="s">
        <v>28720</v>
      </c>
      <c r="H2651" s="154" t="s">
        <v>5427</v>
      </c>
      <c r="N2651" s="154" t="s">
        <v>16668</v>
      </c>
      <c r="O2651" s="154" t="s">
        <v>14951</v>
      </c>
      <c r="P2651" s="154" t="s">
        <v>14740</v>
      </c>
      <c r="Q2651" s="154" t="s">
        <v>28716</v>
      </c>
      <c r="R2651" s="154" t="s">
        <v>28716</v>
      </c>
      <c r="S2651" s="154" t="s">
        <v>28716</v>
      </c>
      <c r="T2651" s="154" t="s">
        <v>28717</v>
      </c>
      <c r="U2651" s="154" t="s">
        <v>28718</v>
      </c>
      <c r="V2651" s="154" t="s">
        <v>28719</v>
      </c>
      <c r="Z2651" s="154" t="s">
        <v>14745</v>
      </c>
      <c r="AC2651" s="154" t="s">
        <v>14746</v>
      </c>
      <c r="AE2651" s="154" t="s">
        <v>15226</v>
      </c>
      <c r="AF2651" s="154" t="s">
        <v>14748</v>
      </c>
    </row>
    <row r="2652" spans="1:32">
      <c r="A2652" s="154" t="s">
        <v>15823</v>
      </c>
      <c r="C2652" s="154" t="s">
        <v>15824</v>
      </c>
      <c r="D2652" s="154" t="s">
        <v>15825</v>
      </c>
      <c r="E2652" s="154" t="s">
        <v>14618</v>
      </c>
      <c r="F2652" s="154" t="s">
        <v>14618</v>
      </c>
      <c r="G2652" s="154" t="s">
        <v>15826</v>
      </c>
      <c r="H2652" s="154" t="s">
        <v>15827</v>
      </c>
      <c r="I2652" s="154" t="s">
        <v>1453</v>
      </c>
      <c r="J2652" s="154" t="s">
        <v>1453</v>
      </c>
      <c r="K2652" s="154" t="s">
        <v>1453</v>
      </c>
      <c r="N2652" s="154" t="s">
        <v>15062</v>
      </c>
      <c r="O2652" s="154" t="s">
        <v>14892</v>
      </c>
      <c r="P2652" s="154" t="s">
        <v>14740</v>
      </c>
      <c r="Q2652" s="154" t="s">
        <v>15828</v>
      </c>
      <c r="R2652" s="154" t="s">
        <v>1453</v>
      </c>
      <c r="S2652" s="154" t="s">
        <v>1453</v>
      </c>
      <c r="T2652" s="154" t="s">
        <v>1453</v>
      </c>
      <c r="U2652" s="154" t="s">
        <v>1453</v>
      </c>
      <c r="V2652" s="154" t="s">
        <v>1453</v>
      </c>
      <c r="W2652" s="154" t="s">
        <v>1453</v>
      </c>
      <c r="X2652" s="154" t="s">
        <v>1453</v>
      </c>
      <c r="Y2652" s="154" t="s">
        <v>1453</v>
      </c>
      <c r="Z2652" s="154" t="s">
        <v>14745</v>
      </c>
      <c r="AA2652" s="154" t="s">
        <v>1453</v>
      </c>
      <c r="AB2652" s="154" t="s">
        <v>1453</v>
      </c>
      <c r="AC2652" s="154" t="s">
        <v>14746</v>
      </c>
      <c r="AE2652" s="154" t="s">
        <v>14747</v>
      </c>
      <c r="AF2652" s="154" t="s">
        <v>14748</v>
      </c>
    </row>
    <row r="2653" spans="1:32">
      <c r="A2653" s="154" t="s">
        <v>4098</v>
      </c>
      <c r="C2653" s="154" t="s">
        <v>28721</v>
      </c>
      <c r="D2653" s="154" t="s">
        <v>28723</v>
      </c>
      <c r="E2653" s="154" t="s">
        <v>14333</v>
      </c>
      <c r="G2653" s="154" t="s">
        <v>14606</v>
      </c>
      <c r="H2653" s="154" t="s">
        <v>4100</v>
      </c>
      <c r="I2653" s="154" t="s">
        <v>1453</v>
      </c>
      <c r="J2653" s="154" t="s">
        <v>1453</v>
      </c>
      <c r="K2653" s="154" t="s">
        <v>1453</v>
      </c>
      <c r="L2653" s="154" t="s">
        <v>28722</v>
      </c>
      <c r="M2653" s="154" t="s">
        <v>20052</v>
      </c>
      <c r="N2653" s="154" t="s">
        <v>19580</v>
      </c>
      <c r="P2653" s="154" t="s">
        <v>14795</v>
      </c>
      <c r="Q2653" s="154" t="s">
        <v>28724</v>
      </c>
      <c r="T2653" s="154" t="s">
        <v>28725</v>
      </c>
      <c r="U2653" s="154" t="s">
        <v>28725</v>
      </c>
      <c r="V2653" s="154" t="s">
        <v>28725</v>
      </c>
      <c r="W2653" s="154" t="s">
        <v>1453</v>
      </c>
      <c r="X2653" s="154" t="s">
        <v>1453</v>
      </c>
      <c r="Y2653" s="154" t="s">
        <v>1453</v>
      </c>
      <c r="Z2653" s="154" t="s">
        <v>14745</v>
      </c>
      <c r="AA2653" s="154" t="s">
        <v>1453</v>
      </c>
      <c r="AB2653" s="154" t="s">
        <v>1453</v>
      </c>
      <c r="AC2653" s="154" t="s">
        <v>14746</v>
      </c>
    </row>
    <row r="2654" spans="1:32">
      <c r="A2654" s="154" t="s">
        <v>15829</v>
      </c>
      <c r="C2654" s="154" t="s">
        <v>15830</v>
      </c>
      <c r="D2654" s="154" t="s">
        <v>15831</v>
      </c>
      <c r="E2654" s="154" t="s">
        <v>14333</v>
      </c>
      <c r="F2654" s="154" t="s">
        <v>14628</v>
      </c>
      <c r="G2654" s="154" t="s">
        <v>15832</v>
      </c>
      <c r="H2654" s="154" t="s">
        <v>15833</v>
      </c>
      <c r="N2654" s="154" t="s">
        <v>14766</v>
      </c>
      <c r="O2654" s="154" t="s">
        <v>14767</v>
      </c>
      <c r="P2654" s="154" t="s">
        <v>14740</v>
      </c>
      <c r="Q2654" s="154" t="s">
        <v>15830</v>
      </c>
      <c r="R2654" s="154" t="s">
        <v>1453</v>
      </c>
      <c r="S2654" s="154" t="s">
        <v>1453</v>
      </c>
      <c r="T2654" s="154" t="s">
        <v>14742</v>
      </c>
      <c r="U2654" s="154">
        <v>1080024526130</v>
      </c>
      <c r="V2654" s="154" t="s">
        <v>15835</v>
      </c>
      <c r="Z2654" s="154" t="s">
        <v>14745</v>
      </c>
      <c r="AC2654" s="154" t="s">
        <v>14746</v>
      </c>
      <c r="AE2654" s="154" t="s">
        <v>14747</v>
      </c>
      <c r="AF2654" s="154" t="s">
        <v>14748</v>
      </c>
    </row>
    <row r="2655" spans="1:32">
      <c r="A2655" s="154" t="s">
        <v>18429</v>
      </c>
      <c r="C2655" s="154" t="s">
        <v>10476</v>
      </c>
      <c r="D2655" s="154" t="s">
        <v>28726</v>
      </c>
      <c r="E2655" s="154" t="s">
        <v>16705</v>
      </c>
      <c r="F2655" s="154" t="s">
        <v>15782</v>
      </c>
      <c r="G2655" s="154" t="s">
        <v>28727</v>
      </c>
      <c r="H2655" s="154" t="s">
        <v>1453</v>
      </c>
      <c r="I2655" s="154" t="s">
        <v>1453</v>
      </c>
      <c r="J2655" s="154" t="s">
        <v>1453</v>
      </c>
      <c r="K2655" s="154" t="s">
        <v>1453</v>
      </c>
      <c r="N2655" s="154" t="s">
        <v>14819</v>
      </c>
      <c r="O2655" s="154" t="s">
        <v>14820</v>
      </c>
      <c r="P2655" s="154" t="s">
        <v>14740</v>
      </c>
      <c r="Q2655" s="154" t="s">
        <v>24281</v>
      </c>
      <c r="R2655" s="154" t="s">
        <v>1453</v>
      </c>
      <c r="S2655" s="154" t="s">
        <v>1453</v>
      </c>
      <c r="T2655" s="154" t="s">
        <v>10476</v>
      </c>
      <c r="U2655" s="154">
        <v>1590002603982</v>
      </c>
      <c r="V2655" s="154" t="s">
        <v>14785</v>
      </c>
      <c r="W2655" s="154" t="s">
        <v>1453</v>
      </c>
      <c r="X2655" s="154" t="s">
        <v>1453</v>
      </c>
      <c r="Z2655" s="154" t="s">
        <v>14745</v>
      </c>
      <c r="AC2655" s="154" t="s">
        <v>15226</v>
      </c>
      <c r="AE2655" s="154" t="s">
        <v>14747</v>
      </c>
      <c r="AF2655" s="154" t="s">
        <v>14748</v>
      </c>
    </row>
    <row r="2656" spans="1:32">
      <c r="A2656" s="154" t="s">
        <v>10477</v>
      </c>
      <c r="C2656" s="154" t="s">
        <v>10476</v>
      </c>
      <c r="D2656" s="154" t="s">
        <v>10478</v>
      </c>
      <c r="E2656" s="154" t="s">
        <v>14333</v>
      </c>
      <c r="F2656" s="154" t="s">
        <v>14325</v>
      </c>
      <c r="G2656" s="154" t="s">
        <v>28729</v>
      </c>
      <c r="H2656" s="154" t="s">
        <v>10479</v>
      </c>
      <c r="N2656" s="154" t="s">
        <v>15231</v>
      </c>
      <c r="O2656" s="154" t="s">
        <v>14988</v>
      </c>
      <c r="P2656" s="154" t="s">
        <v>14740</v>
      </c>
      <c r="Q2656" s="154" t="s">
        <v>10476</v>
      </c>
      <c r="R2656" s="154">
        <v>0</v>
      </c>
      <c r="S2656" s="154">
        <v>0</v>
      </c>
      <c r="T2656" s="154" t="s">
        <v>14850</v>
      </c>
      <c r="U2656" s="154" t="s">
        <v>28728</v>
      </c>
      <c r="V2656" s="154" t="s">
        <v>10476</v>
      </c>
      <c r="Z2656" s="154" t="s">
        <v>14745</v>
      </c>
      <c r="AC2656" s="154" t="s">
        <v>14746</v>
      </c>
      <c r="AE2656" s="154" t="s">
        <v>14747</v>
      </c>
      <c r="AF2656" s="154" t="s">
        <v>14748</v>
      </c>
    </row>
    <row r="2657" spans="1:32">
      <c r="A2657" s="154" t="s">
        <v>5137</v>
      </c>
      <c r="C2657" s="154" t="s">
        <v>28730</v>
      </c>
      <c r="D2657" s="154" t="s">
        <v>5138</v>
      </c>
      <c r="E2657" s="154" t="s">
        <v>14934</v>
      </c>
      <c r="F2657" s="154" t="s">
        <v>16094</v>
      </c>
      <c r="G2657" s="154" t="s">
        <v>28731</v>
      </c>
      <c r="H2657" s="154" t="s">
        <v>5139</v>
      </c>
      <c r="I2657" s="154" t="s">
        <v>5140</v>
      </c>
      <c r="J2657" s="154" t="s">
        <v>4816</v>
      </c>
      <c r="K2657" s="154" t="s">
        <v>5140</v>
      </c>
      <c r="N2657" s="154" t="s">
        <v>21952</v>
      </c>
      <c r="P2657" s="154" t="s">
        <v>14795</v>
      </c>
      <c r="Q2657" s="154" t="s">
        <v>24281</v>
      </c>
      <c r="R2657" s="154" t="s">
        <v>4816</v>
      </c>
      <c r="S2657" s="154" t="s">
        <v>4816</v>
      </c>
      <c r="T2657" s="154" t="s">
        <v>21954</v>
      </c>
      <c r="U2657" s="154">
        <v>199349601</v>
      </c>
      <c r="V2657" s="154" t="s">
        <v>5136</v>
      </c>
      <c r="Z2657" s="154" t="s">
        <v>14745</v>
      </c>
      <c r="AC2657" s="154" t="s">
        <v>14746</v>
      </c>
      <c r="AE2657" s="154" t="s">
        <v>15226</v>
      </c>
      <c r="AF2657" s="154" t="s">
        <v>14748</v>
      </c>
    </row>
    <row r="2658" spans="1:32">
      <c r="A2658" s="154" t="s">
        <v>6375</v>
      </c>
      <c r="C2658" s="154" t="s">
        <v>28732</v>
      </c>
      <c r="D2658" s="154" t="s">
        <v>6376</v>
      </c>
      <c r="E2658" s="154" t="s">
        <v>14466</v>
      </c>
      <c r="F2658" s="154" t="s">
        <v>14667</v>
      </c>
      <c r="G2658" s="154" t="s">
        <v>28734</v>
      </c>
      <c r="H2658" s="154">
        <v>81265076262</v>
      </c>
      <c r="N2658" s="154" t="s">
        <v>15771</v>
      </c>
      <c r="O2658" s="154" t="s">
        <v>14988</v>
      </c>
      <c r="P2658" s="154" t="s">
        <v>14795</v>
      </c>
      <c r="Q2658" s="154">
        <v>81265076262</v>
      </c>
      <c r="R2658" s="154" t="s">
        <v>6374</v>
      </c>
      <c r="S2658" s="154" t="s">
        <v>6374</v>
      </c>
      <c r="T2658" s="154" t="s">
        <v>14850</v>
      </c>
      <c r="U2658" s="154" t="s">
        <v>28733</v>
      </c>
      <c r="V2658" s="154" t="s">
        <v>6374</v>
      </c>
      <c r="W2658" s="154">
        <v>2007</v>
      </c>
      <c r="X2658" s="154">
        <v>2007</v>
      </c>
      <c r="Y2658" s="154">
        <v>1</v>
      </c>
      <c r="Z2658" s="154" t="s">
        <v>14745</v>
      </c>
      <c r="AB2658" s="154">
        <v>3</v>
      </c>
      <c r="AC2658" s="154" t="s">
        <v>14746</v>
      </c>
      <c r="AE2658" s="154" t="s">
        <v>15226</v>
      </c>
      <c r="AF2658" s="154" t="s">
        <v>14748</v>
      </c>
    </row>
    <row r="2659" spans="1:32">
      <c r="A2659" s="154" t="s">
        <v>2359</v>
      </c>
      <c r="C2659" s="154" t="s">
        <v>2358</v>
      </c>
      <c r="D2659" s="154" t="s">
        <v>2360</v>
      </c>
      <c r="E2659" s="154" t="s">
        <v>6</v>
      </c>
      <c r="G2659" s="154" t="s">
        <v>14606</v>
      </c>
      <c r="H2659" s="154">
        <v>81358235858</v>
      </c>
      <c r="N2659" s="154" t="s">
        <v>28735</v>
      </c>
      <c r="P2659" s="154" t="s">
        <v>14740</v>
      </c>
      <c r="T2659" s="154" t="s">
        <v>28736</v>
      </c>
      <c r="U2659" s="154">
        <v>50590442</v>
      </c>
      <c r="AC2659" s="154" t="s">
        <v>14746</v>
      </c>
    </row>
    <row r="2660" spans="1:32">
      <c r="A2660" s="154" t="s">
        <v>2160</v>
      </c>
      <c r="C2660" s="154" t="s">
        <v>28737</v>
      </c>
      <c r="D2660" s="154" t="s">
        <v>2161</v>
      </c>
      <c r="E2660" s="154" t="s">
        <v>6</v>
      </c>
      <c r="G2660" s="154" t="s">
        <v>14606</v>
      </c>
      <c r="H2660" s="154" t="s">
        <v>2162</v>
      </c>
      <c r="L2660" s="154" t="s">
        <v>28738</v>
      </c>
      <c r="M2660" s="154" t="s">
        <v>28739</v>
      </c>
      <c r="Q2660" s="154" t="s">
        <v>28740</v>
      </c>
      <c r="AC2660" s="154" t="s">
        <v>14746</v>
      </c>
    </row>
    <row r="2661" spans="1:32">
      <c r="A2661" s="154" t="s">
        <v>7229</v>
      </c>
      <c r="C2661" s="154" t="s">
        <v>28741</v>
      </c>
      <c r="D2661" s="154" t="s">
        <v>7230</v>
      </c>
      <c r="E2661" s="154" t="s">
        <v>14324</v>
      </c>
      <c r="F2661" s="154" t="s">
        <v>14618</v>
      </c>
      <c r="G2661" s="154" t="s">
        <v>28744</v>
      </c>
      <c r="H2661" s="154" t="s">
        <v>7231</v>
      </c>
      <c r="I2661" s="154" t="s">
        <v>7232</v>
      </c>
      <c r="J2661" s="154" t="s">
        <v>7231</v>
      </c>
      <c r="K2661" s="154" t="s">
        <v>7232</v>
      </c>
      <c r="N2661" s="154" t="s">
        <v>15434</v>
      </c>
      <c r="O2661" s="154" t="s">
        <v>14804</v>
      </c>
      <c r="P2661" s="154" t="s">
        <v>14740</v>
      </c>
      <c r="Q2661" s="154" t="s">
        <v>28742</v>
      </c>
      <c r="R2661" s="154" t="s">
        <v>28742</v>
      </c>
      <c r="S2661" s="154" t="s">
        <v>28742</v>
      </c>
      <c r="T2661" s="154" t="s">
        <v>20364</v>
      </c>
      <c r="U2661" s="154">
        <v>8805050889</v>
      </c>
      <c r="V2661" s="154" t="s">
        <v>28743</v>
      </c>
      <c r="Z2661" s="154" t="s">
        <v>14745</v>
      </c>
      <c r="AC2661" s="154" t="s">
        <v>14746</v>
      </c>
      <c r="AE2661" s="154" t="s">
        <v>15226</v>
      </c>
      <c r="AF2661" s="154" t="s">
        <v>14748</v>
      </c>
    </row>
    <row r="2662" spans="1:32">
      <c r="A2662" s="154" t="s">
        <v>15836</v>
      </c>
      <c r="C2662" s="154" t="s">
        <v>15837</v>
      </c>
      <c r="D2662" s="154" t="s">
        <v>15838</v>
      </c>
      <c r="E2662" s="154" t="s">
        <v>14618</v>
      </c>
      <c r="F2662" s="154" t="s">
        <v>14618</v>
      </c>
      <c r="G2662" s="154" t="s">
        <v>15839</v>
      </c>
      <c r="H2662" s="154" t="s">
        <v>15840</v>
      </c>
      <c r="I2662" s="154" t="s">
        <v>15841</v>
      </c>
      <c r="J2662" s="154" t="s">
        <v>1453</v>
      </c>
      <c r="K2662" s="154" t="s">
        <v>15841</v>
      </c>
      <c r="M2662" s="154" t="s">
        <v>1453</v>
      </c>
      <c r="N2662" s="154" t="s">
        <v>14738</v>
      </c>
      <c r="O2662" s="154" t="s">
        <v>14739</v>
      </c>
      <c r="P2662" s="154" t="s">
        <v>14740</v>
      </c>
      <c r="Q2662" s="154" t="s">
        <v>1453</v>
      </c>
      <c r="R2662" s="154" t="s">
        <v>1453</v>
      </c>
      <c r="S2662" s="154" t="s">
        <v>1453</v>
      </c>
      <c r="T2662" s="154" t="s">
        <v>1453</v>
      </c>
      <c r="U2662" s="154" t="s">
        <v>1453</v>
      </c>
      <c r="V2662" s="154" t="s">
        <v>1453</v>
      </c>
      <c r="W2662" s="154" t="s">
        <v>1453</v>
      </c>
      <c r="X2662" s="154" t="s">
        <v>1453</v>
      </c>
      <c r="Y2662" s="154" t="s">
        <v>1453</v>
      </c>
      <c r="Z2662" s="154" t="s">
        <v>14745</v>
      </c>
      <c r="AA2662" s="154" t="s">
        <v>1453</v>
      </c>
      <c r="AB2662" s="154" t="s">
        <v>1453</v>
      </c>
      <c r="AC2662" s="154" t="s">
        <v>14746</v>
      </c>
      <c r="AE2662" s="154" t="s">
        <v>14747</v>
      </c>
      <c r="AF2662" s="154" t="s">
        <v>14748</v>
      </c>
    </row>
    <row r="2663" spans="1:32">
      <c r="A2663" s="154" t="s">
        <v>4117</v>
      </c>
      <c r="C2663" s="154" t="s">
        <v>28745</v>
      </c>
      <c r="D2663" s="154" t="s">
        <v>4118</v>
      </c>
      <c r="E2663" s="154" t="s">
        <v>14324</v>
      </c>
      <c r="G2663" s="154" t="s">
        <v>14606</v>
      </c>
      <c r="H2663" s="154" t="s">
        <v>4009</v>
      </c>
      <c r="J2663" s="154" t="s">
        <v>4010</v>
      </c>
      <c r="L2663" s="154" t="s">
        <v>14618</v>
      </c>
      <c r="N2663" s="154" t="s">
        <v>15792</v>
      </c>
      <c r="P2663" s="154" t="s">
        <v>14740</v>
      </c>
      <c r="Q2663" s="154" t="s">
        <v>28696</v>
      </c>
      <c r="T2663" s="154" t="s">
        <v>28746</v>
      </c>
      <c r="U2663" s="154" t="s">
        <v>28747</v>
      </c>
      <c r="V2663" s="154" t="s">
        <v>28748</v>
      </c>
      <c r="Z2663" s="154" t="s">
        <v>14745</v>
      </c>
      <c r="AC2663" s="154" t="s">
        <v>14746</v>
      </c>
    </row>
    <row r="2664" spans="1:32">
      <c r="A2664" s="154" t="s">
        <v>4313</v>
      </c>
      <c r="C2664" s="154" t="s">
        <v>28749</v>
      </c>
      <c r="D2664" s="154" t="s">
        <v>4314</v>
      </c>
      <c r="E2664" s="154" t="s">
        <v>14324</v>
      </c>
      <c r="F2664" s="154" t="s">
        <v>14401</v>
      </c>
      <c r="G2664" s="154" t="s">
        <v>14606</v>
      </c>
      <c r="H2664" s="154" t="s">
        <v>4315</v>
      </c>
      <c r="J2664" s="154" t="s">
        <v>4316</v>
      </c>
      <c r="N2664" s="154" t="s">
        <v>6321</v>
      </c>
      <c r="P2664" s="154" t="s">
        <v>14740</v>
      </c>
      <c r="Q2664" s="154" t="s">
        <v>8591</v>
      </c>
      <c r="T2664" s="154" t="s">
        <v>14742</v>
      </c>
      <c r="U2664" s="154">
        <v>120.009908189</v>
      </c>
      <c r="V2664" s="154" t="s">
        <v>28750</v>
      </c>
      <c r="Z2664" s="154" t="s">
        <v>14745</v>
      </c>
      <c r="AC2664" s="154" t="s">
        <v>14746</v>
      </c>
    </row>
    <row r="2665" spans="1:32">
      <c r="A2665" s="154" t="s">
        <v>9793</v>
      </c>
      <c r="C2665" s="154" t="s">
        <v>28751</v>
      </c>
      <c r="D2665" s="154" t="s">
        <v>28752</v>
      </c>
      <c r="E2665" s="154" t="s">
        <v>14324</v>
      </c>
      <c r="F2665" s="154" t="s">
        <v>23349</v>
      </c>
      <c r="G2665" s="154" t="s">
        <v>28757</v>
      </c>
      <c r="H2665" s="154" t="s">
        <v>9795</v>
      </c>
      <c r="I2665" s="154" t="s">
        <v>9796</v>
      </c>
      <c r="J2665" s="154">
        <v>0</v>
      </c>
      <c r="K2665" s="154" t="s">
        <v>9796</v>
      </c>
      <c r="M2665" s="154" t="s">
        <v>28753</v>
      </c>
      <c r="N2665" s="154" t="s">
        <v>14803</v>
      </c>
      <c r="O2665" s="154" t="s">
        <v>14804</v>
      </c>
      <c r="P2665" s="154" t="s">
        <v>14740</v>
      </c>
      <c r="Q2665" s="154" t="s">
        <v>28754</v>
      </c>
      <c r="R2665" s="154">
        <v>0</v>
      </c>
      <c r="S2665" s="154">
        <v>0</v>
      </c>
      <c r="T2665" s="154" t="s">
        <v>14862</v>
      </c>
      <c r="U2665" s="154" t="s">
        <v>28755</v>
      </c>
      <c r="V2665" s="154" t="s">
        <v>28756</v>
      </c>
      <c r="W2665" s="154">
        <v>0</v>
      </c>
      <c r="X2665" s="154">
        <v>0</v>
      </c>
      <c r="Y2665" s="154">
        <v>0</v>
      </c>
      <c r="Z2665" s="154" t="s">
        <v>14745</v>
      </c>
      <c r="AA2665" s="154">
        <v>0</v>
      </c>
      <c r="AB2665" s="154">
        <v>0</v>
      </c>
      <c r="AC2665" s="154" t="s">
        <v>14746</v>
      </c>
      <c r="AE2665" s="154" t="s">
        <v>15226</v>
      </c>
      <c r="AF2665" s="154" t="s">
        <v>14748</v>
      </c>
    </row>
    <row r="2666" spans="1:32">
      <c r="A2666" s="154" t="s">
        <v>11164</v>
      </c>
      <c r="C2666" s="154" t="s">
        <v>11163</v>
      </c>
      <c r="D2666" s="154" t="s">
        <v>11165</v>
      </c>
      <c r="E2666" s="154" t="s">
        <v>14276</v>
      </c>
      <c r="F2666" s="154" t="s">
        <v>14401</v>
      </c>
      <c r="G2666" s="154" t="s">
        <v>28759</v>
      </c>
      <c r="H2666" s="154" t="s">
        <v>11166</v>
      </c>
      <c r="N2666" s="154" t="s">
        <v>15249</v>
      </c>
      <c r="O2666" s="154" t="s">
        <v>14794</v>
      </c>
      <c r="P2666" s="154" t="s">
        <v>14740</v>
      </c>
      <c r="Q2666" s="154" t="s">
        <v>11163</v>
      </c>
      <c r="R2666" s="154">
        <v>0</v>
      </c>
      <c r="S2666" s="154">
        <v>0</v>
      </c>
      <c r="T2666" s="154" t="s">
        <v>14797</v>
      </c>
      <c r="U2666" s="154">
        <v>5520489870</v>
      </c>
      <c r="V2666" s="154" t="s">
        <v>28758</v>
      </c>
      <c r="Z2666" s="154" t="s">
        <v>14745</v>
      </c>
      <c r="AC2666" s="154" t="s">
        <v>14746</v>
      </c>
      <c r="AE2666" s="154" t="s">
        <v>14747</v>
      </c>
      <c r="AF2666" s="154" t="s">
        <v>14748</v>
      </c>
    </row>
    <row r="2667" spans="1:32">
      <c r="A2667" s="154" t="s">
        <v>12522</v>
      </c>
      <c r="C2667" s="154" t="s">
        <v>12521</v>
      </c>
      <c r="D2667" s="154" t="s">
        <v>12523</v>
      </c>
      <c r="E2667" s="154" t="s">
        <v>14324</v>
      </c>
      <c r="F2667" s="154" t="s">
        <v>14331</v>
      </c>
      <c r="G2667" s="154" t="s">
        <v>28762</v>
      </c>
      <c r="H2667" s="154" t="s">
        <v>12524</v>
      </c>
      <c r="N2667" s="154" t="s">
        <v>18740</v>
      </c>
      <c r="O2667" s="154" t="s">
        <v>18741</v>
      </c>
      <c r="P2667" s="154" t="s">
        <v>14740</v>
      </c>
      <c r="Q2667" s="154" t="s">
        <v>28760</v>
      </c>
      <c r="R2667" s="154">
        <v>0</v>
      </c>
      <c r="S2667" s="154">
        <v>0</v>
      </c>
      <c r="T2667" s="154" t="s">
        <v>14850</v>
      </c>
      <c r="U2667" s="154">
        <v>497201020756539</v>
      </c>
      <c r="V2667" s="154" t="s">
        <v>28761</v>
      </c>
      <c r="Z2667" s="154" t="s">
        <v>14745</v>
      </c>
      <c r="AC2667" s="154" t="s">
        <v>14746</v>
      </c>
      <c r="AE2667" s="154" t="s">
        <v>14747</v>
      </c>
      <c r="AF2667" s="154" t="s">
        <v>14748</v>
      </c>
    </row>
    <row r="2668" spans="1:32">
      <c r="A2668" s="154" t="s">
        <v>18430</v>
      </c>
      <c r="C2668" s="154" t="s">
        <v>28763</v>
      </c>
      <c r="D2668" s="154" t="s">
        <v>28765</v>
      </c>
      <c r="E2668" s="154" t="s">
        <v>14704</v>
      </c>
      <c r="F2668" s="154" t="s">
        <v>14467</v>
      </c>
      <c r="G2668" s="154" t="s">
        <v>28767</v>
      </c>
      <c r="H2668" s="154" t="s">
        <v>28764</v>
      </c>
      <c r="N2668" s="154" t="s">
        <v>14860</v>
      </c>
      <c r="O2668" s="154" t="s">
        <v>14804</v>
      </c>
      <c r="P2668" s="154" t="s">
        <v>14740</v>
      </c>
      <c r="Q2668" s="154" t="s">
        <v>28766</v>
      </c>
      <c r="R2668" s="154" t="s">
        <v>1453</v>
      </c>
      <c r="S2668" s="154" t="s">
        <v>1453</v>
      </c>
      <c r="T2668" s="154" t="s">
        <v>14862</v>
      </c>
      <c r="U2668" s="154">
        <v>7020391850</v>
      </c>
      <c r="V2668" s="154" t="s">
        <v>28763</v>
      </c>
      <c r="Z2668" s="154" t="s">
        <v>14745</v>
      </c>
      <c r="AC2668" s="154" t="s">
        <v>14746</v>
      </c>
      <c r="AE2668" s="154" t="s">
        <v>14747</v>
      </c>
      <c r="AF2668" s="154" t="s">
        <v>14748</v>
      </c>
    </row>
    <row r="2669" spans="1:32">
      <c r="A2669" s="154" t="s">
        <v>4081</v>
      </c>
      <c r="C2669" s="154" t="s">
        <v>28768</v>
      </c>
      <c r="D2669" s="154" t="s">
        <v>28770</v>
      </c>
      <c r="E2669" s="154" t="s">
        <v>14324</v>
      </c>
      <c r="G2669" s="154" t="s">
        <v>14606</v>
      </c>
      <c r="H2669" s="154">
        <v>81952998859</v>
      </c>
      <c r="I2669" s="154" t="s">
        <v>4083</v>
      </c>
      <c r="J2669" s="154">
        <v>81952998859</v>
      </c>
      <c r="K2669" s="154" t="s">
        <v>4083</v>
      </c>
      <c r="L2669" s="154" t="s">
        <v>28769</v>
      </c>
      <c r="N2669" s="154" t="s">
        <v>28771</v>
      </c>
      <c r="P2669" s="154" t="s">
        <v>14740</v>
      </c>
      <c r="Q2669" s="154" t="s">
        <v>28772</v>
      </c>
      <c r="T2669" s="154" t="s">
        <v>14797</v>
      </c>
      <c r="U2669" s="154">
        <v>7820059853</v>
      </c>
      <c r="V2669" s="154" t="s">
        <v>4080</v>
      </c>
      <c r="W2669" s="154" t="s">
        <v>204</v>
      </c>
      <c r="X2669" s="154" t="s">
        <v>28773</v>
      </c>
      <c r="Y2669" s="154" t="s">
        <v>204</v>
      </c>
      <c r="Z2669" s="154" t="s">
        <v>14745</v>
      </c>
      <c r="AA2669" s="154" t="s">
        <v>204</v>
      </c>
      <c r="AB2669" s="154" t="s">
        <v>204</v>
      </c>
      <c r="AC2669" s="154" t="s">
        <v>14746</v>
      </c>
    </row>
    <row r="2670" spans="1:32">
      <c r="A2670" s="154" t="s">
        <v>5888</v>
      </c>
      <c r="C2670" s="154" t="s">
        <v>28774</v>
      </c>
      <c r="D2670" s="154" t="s">
        <v>28775</v>
      </c>
      <c r="E2670" s="154" t="s">
        <v>14704</v>
      </c>
      <c r="F2670" s="154" t="s">
        <v>15378</v>
      </c>
      <c r="G2670" s="154" t="s">
        <v>28777</v>
      </c>
      <c r="H2670" s="154" t="s">
        <v>1453</v>
      </c>
      <c r="N2670" s="154" t="s">
        <v>25260</v>
      </c>
      <c r="O2670" s="154" t="s">
        <v>14761</v>
      </c>
      <c r="P2670" s="154" t="s">
        <v>14740</v>
      </c>
      <c r="Q2670" s="154" t="s">
        <v>5887</v>
      </c>
      <c r="R2670" s="154" t="s">
        <v>1453</v>
      </c>
      <c r="S2670" s="154" t="s">
        <v>1453</v>
      </c>
      <c r="T2670" s="154" t="s">
        <v>14869</v>
      </c>
      <c r="U2670" s="154" t="s">
        <v>28776</v>
      </c>
      <c r="V2670" s="154" t="s">
        <v>5887</v>
      </c>
      <c r="Z2670" s="154" t="s">
        <v>14745</v>
      </c>
      <c r="AC2670" s="154" t="s">
        <v>14746</v>
      </c>
      <c r="AE2670" s="154" t="s">
        <v>15226</v>
      </c>
      <c r="AF2670" s="154" t="s">
        <v>14748</v>
      </c>
    </row>
    <row r="2671" spans="1:32">
      <c r="A2671" s="154" t="s">
        <v>5803</v>
      </c>
      <c r="C2671" s="154" t="s">
        <v>28778</v>
      </c>
      <c r="D2671" s="154" t="s">
        <v>5804</v>
      </c>
      <c r="E2671" s="154" t="s">
        <v>14324</v>
      </c>
      <c r="F2671" s="154" t="s">
        <v>15378</v>
      </c>
      <c r="G2671" s="154" t="s">
        <v>28779</v>
      </c>
      <c r="H2671" s="154" t="s">
        <v>5805</v>
      </c>
      <c r="N2671" s="154" t="s">
        <v>19272</v>
      </c>
      <c r="O2671" s="154" t="s">
        <v>19273</v>
      </c>
      <c r="P2671" s="154" t="s">
        <v>14740</v>
      </c>
      <c r="Q2671" s="154" t="s">
        <v>5802</v>
      </c>
      <c r="R2671" s="154" t="s">
        <v>1453</v>
      </c>
      <c r="S2671" s="154" t="s">
        <v>1453</v>
      </c>
      <c r="T2671" s="154" t="s">
        <v>24819</v>
      </c>
      <c r="U2671" s="154">
        <v>7302199865</v>
      </c>
      <c r="V2671" s="154" t="s">
        <v>5802</v>
      </c>
      <c r="Z2671" s="154" t="s">
        <v>14745</v>
      </c>
      <c r="AC2671" s="154" t="s">
        <v>14746</v>
      </c>
      <c r="AE2671" s="154" t="s">
        <v>15226</v>
      </c>
      <c r="AF2671" s="154" t="s">
        <v>14748</v>
      </c>
    </row>
    <row r="2672" spans="1:32">
      <c r="A2672" s="154" t="s">
        <v>18431</v>
      </c>
      <c r="C2672" s="154" t="s">
        <v>28780</v>
      </c>
      <c r="D2672" s="154" t="s">
        <v>28782</v>
      </c>
      <c r="E2672" s="154" t="s">
        <v>14934</v>
      </c>
      <c r="F2672" s="154" t="s">
        <v>14935</v>
      </c>
      <c r="G2672" s="154" t="s">
        <v>28786</v>
      </c>
      <c r="H2672" s="154" t="s">
        <v>28781</v>
      </c>
      <c r="I2672" s="154" t="s">
        <v>1453</v>
      </c>
      <c r="J2672" s="154" t="s">
        <v>1453</v>
      </c>
      <c r="K2672" s="154" t="s">
        <v>1453</v>
      </c>
      <c r="M2672" s="154" t="s">
        <v>1453</v>
      </c>
      <c r="N2672" s="154" t="s">
        <v>19129</v>
      </c>
      <c r="O2672" s="154" t="s">
        <v>19035</v>
      </c>
      <c r="P2672" s="154" t="s">
        <v>14795</v>
      </c>
      <c r="Q2672" s="154" t="s">
        <v>28783</v>
      </c>
      <c r="R2672" s="154" t="s">
        <v>1453</v>
      </c>
      <c r="S2672" s="154" t="s">
        <v>1453</v>
      </c>
      <c r="T2672" s="154" t="s">
        <v>28784</v>
      </c>
      <c r="U2672" s="154" t="s">
        <v>28785</v>
      </c>
      <c r="V2672" s="154" t="s">
        <v>14850</v>
      </c>
      <c r="W2672" s="154" t="s">
        <v>1453</v>
      </c>
      <c r="X2672" s="154" t="s">
        <v>1453</v>
      </c>
      <c r="Y2672" s="154" t="s">
        <v>1453</v>
      </c>
      <c r="Z2672" s="154" t="s">
        <v>14745</v>
      </c>
      <c r="AA2672" s="154" t="s">
        <v>1453</v>
      </c>
      <c r="AB2672" s="154" t="s">
        <v>1453</v>
      </c>
      <c r="AC2672" s="154" t="s">
        <v>14746</v>
      </c>
      <c r="AE2672" s="154" t="s">
        <v>14747</v>
      </c>
      <c r="AF2672" s="154" t="s">
        <v>14748</v>
      </c>
    </row>
    <row r="2673" spans="1:32">
      <c r="A2673" s="154" t="s">
        <v>900</v>
      </c>
      <c r="C2673" s="154" t="s">
        <v>28787</v>
      </c>
      <c r="D2673" s="154" t="s">
        <v>901</v>
      </c>
      <c r="E2673" s="154" t="s">
        <v>16255</v>
      </c>
      <c r="F2673" s="154" t="s">
        <v>16354</v>
      </c>
      <c r="G2673" s="154" t="s">
        <v>14606</v>
      </c>
      <c r="H2673" s="154" t="s">
        <v>902</v>
      </c>
      <c r="J2673" s="154" t="s">
        <v>903</v>
      </c>
      <c r="L2673" s="154" t="s">
        <v>22866</v>
      </c>
      <c r="N2673" s="154" t="s">
        <v>6321</v>
      </c>
      <c r="P2673" s="154" t="s">
        <v>14740</v>
      </c>
      <c r="Q2673" s="154" t="s">
        <v>28788</v>
      </c>
      <c r="T2673" s="154" t="s">
        <v>14797</v>
      </c>
      <c r="U2673" s="154" t="s">
        <v>28789</v>
      </c>
      <c r="V2673" s="154" t="s">
        <v>28790</v>
      </c>
      <c r="AC2673" s="154" t="s">
        <v>14746</v>
      </c>
    </row>
    <row r="2674" spans="1:32">
      <c r="A2674" s="154" t="s">
        <v>2959</v>
      </c>
      <c r="C2674" s="154" t="s">
        <v>28791</v>
      </c>
      <c r="D2674" s="154" t="s">
        <v>2960</v>
      </c>
      <c r="E2674" s="154" t="s">
        <v>14934</v>
      </c>
      <c r="G2674" s="154" t="s">
        <v>14606</v>
      </c>
      <c r="H2674" s="154" t="s">
        <v>28792</v>
      </c>
      <c r="N2674" s="154" t="s">
        <v>20720</v>
      </c>
      <c r="P2674" s="154" t="s">
        <v>14740</v>
      </c>
      <c r="Q2674" s="154" t="s">
        <v>28793</v>
      </c>
      <c r="T2674" s="154">
        <v>0</v>
      </c>
      <c r="U2674" s="154">
        <v>0</v>
      </c>
      <c r="V2674" s="154">
        <v>0</v>
      </c>
      <c r="AC2674" s="154" t="s">
        <v>14746</v>
      </c>
    </row>
    <row r="2675" spans="1:32">
      <c r="A2675" s="154" t="s">
        <v>9349</v>
      </c>
      <c r="C2675" s="154" t="s">
        <v>28794</v>
      </c>
      <c r="D2675" s="154" t="s">
        <v>28796</v>
      </c>
      <c r="E2675" s="154" t="s">
        <v>14934</v>
      </c>
      <c r="F2675" s="154" t="s">
        <v>14935</v>
      </c>
      <c r="G2675" s="154">
        <v>0</v>
      </c>
      <c r="H2675" s="154" t="s">
        <v>28795</v>
      </c>
      <c r="I2675" s="154">
        <v>0</v>
      </c>
      <c r="J2675" s="154">
        <v>0</v>
      </c>
      <c r="K2675" s="154">
        <v>0</v>
      </c>
      <c r="M2675" s="154" t="s">
        <v>28797</v>
      </c>
      <c r="N2675" s="154" t="s">
        <v>16853</v>
      </c>
      <c r="O2675" s="154" t="s">
        <v>14794</v>
      </c>
      <c r="P2675" s="154" t="s">
        <v>14740</v>
      </c>
      <c r="Q2675" s="154" t="s">
        <v>28798</v>
      </c>
      <c r="R2675" s="154">
        <v>0</v>
      </c>
      <c r="S2675" s="154">
        <v>0</v>
      </c>
      <c r="T2675" s="154" t="s">
        <v>14907</v>
      </c>
      <c r="U2675" s="154">
        <v>469639715</v>
      </c>
      <c r="V2675" s="154" t="s">
        <v>9251</v>
      </c>
      <c r="W2675" s="154">
        <v>0</v>
      </c>
      <c r="X2675" s="154">
        <v>0</v>
      </c>
      <c r="Y2675" s="154">
        <v>0</v>
      </c>
      <c r="Z2675" s="154" t="s">
        <v>14745</v>
      </c>
      <c r="AA2675" s="154">
        <v>0</v>
      </c>
      <c r="AB2675" s="154">
        <v>0</v>
      </c>
      <c r="AC2675" s="154" t="s">
        <v>14746</v>
      </c>
      <c r="AE2675" s="154" t="s">
        <v>14747</v>
      </c>
      <c r="AF2675" s="154" t="s">
        <v>14748</v>
      </c>
    </row>
    <row r="2676" spans="1:32">
      <c r="A2676" s="154" t="s">
        <v>13185</v>
      </c>
      <c r="C2676" s="154" t="s">
        <v>5955</v>
      </c>
      <c r="D2676" s="154" t="s">
        <v>13186</v>
      </c>
      <c r="E2676" s="154" t="s">
        <v>14934</v>
      </c>
      <c r="F2676" s="154" t="s">
        <v>15168</v>
      </c>
      <c r="H2676" s="154" t="s">
        <v>13187</v>
      </c>
      <c r="N2676" s="154" t="s">
        <v>22315</v>
      </c>
      <c r="O2676" s="154" t="s">
        <v>14794</v>
      </c>
      <c r="P2676" s="154" t="s">
        <v>14740</v>
      </c>
      <c r="Q2676" s="154" t="s">
        <v>28799</v>
      </c>
      <c r="R2676" s="154">
        <v>0</v>
      </c>
      <c r="S2676" s="154">
        <v>0</v>
      </c>
      <c r="T2676" s="154" t="s">
        <v>14850</v>
      </c>
      <c r="U2676" s="154">
        <v>440501012733530</v>
      </c>
      <c r="V2676" s="154" t="s">
        <v>28799</v>
      </c>
      <c r="Z2676" s="154" t="s">
        <v>14745</v>
      </c>
      <c r="AC2676" s="154" t="s">
        <v>14746</v>
      </c>
      <c r="AE2676" s="154" t="s">
        <v>14747</v>
      </c>
      <c r="AF2676" s="154" t="s">
        <v>14748</v>
      </c>
    </row>
    <row r="2677" spans="1:32">
      <c r="A2677" s="154" t="s">
        <v>5956</v>
      </c>
      <c r="C2677" s="154" t="s">
        <v>28800</v>
      </c>
      <c r="D2677" s="154" t="s">
        <v>5957</v>
      </c>
      <c r="E2677" s="154" t="s">
        <v>14704</v>
      </c>
      <c r="F2677" s="154" t="s">
        <v>19067</v>
      </c>
      <c r="H2677" s="154">
        <v>0</v>
      </c>
      <c r="N2677" s="154" t="s">
        <v>14793</v>
      </c>
      <c r="O2677" s="154" t="s">
        <v>14794</v>
      </c>
      <c r="P2677" s="154" t="s">
        <v>14740</v>
      </c>
      <c r="Q2677" s="154" t="s">
        <v>5955</v>
      </c>
      <c r="R2677" s="154">
        <v>0</v>
      </c>
      <c r="S2677" s="154">
        <v>0</v>
      </c>
      <c r="T2677" s="154" t="s">
        <v>14785</v>
      </c>
      <c r="U2677" s="154">
        <v>1310007797311</v>
      </c>
      <c r="V2677" s="154" t="s">
        <v>5955</v>
      </c>
      <c r="Z2677" s="154" t="s">
        <v>14745</v>
      </c>
      <c r="AC2677" s="154" t="s">
        <v>14746</v>
      </c>
      <c r="AE2677" s="154" t="s">
        <v>15226</v>
      </c>
      <c r="AF2677" s="154" t="s">
        <v>14748</v>
      </c>
    </row>
    <row r="2678" spans="1:32">
      <c r="A2678" s="154" t="s">
        <v>8915</v>
      </c>
      <c r="C2678" s="154" t="s">
        <v>28801</v>
      </c>
      <c r="D2678" s="154" t="s">
        <v>28803</v>
      </c>
      <c r="E2678" s="154" t="s">
        <v>14934</v>
      </c>
      <c r="F2678" s="154" t="s">
        <v>14935</v>
      </c>
      <c r="G2678" s="154">
        <v>0</v>
      </c>
      <c r="H2678" s="154" t="s">
        <v>8917</v>
      </c>
      <c r="I2678" s="154" t="s">
        <v>28802</v>
      </c>
      <c r="J2678" s="154">
        <v>0</v>
      </c>
      <c r="K2678" s="154" t="s">
        <v>28802</v>
      </c>
      <c r="M2678" s="154" t="s">
        <v>28804</v>
      </c>
      <c r="N2678" s="154" t="s">
        <v>14803</v>
      </c>
      <c r="O2678" s="154" t="s">
        <v>14804</v>
      </c>
      <c r="P2678" s="154" t="s">
        <v>14740</v>
      </c>
      <c r="Q2678" s="154">
        <v>0</v>
      </c>
      <c r="R2678" s="154">
        <v>0</v>
      </c>
      <c r="S2678" s="154">
        <v>0</v>
      </c>
      <c r="T2678" s="154" t="s">
        <v>19012</v>
      </c>
      <c r="U2678" s="154" t="s">
        <v>28805</v>
      </c>
      <c r="V2678" s="154" t="s">
        <v>8914</v>
      </c>
      <c r="W2678" s="154">
        <v>0</v>
      </c>
      <c r="X2678" s="154">
        <v>0</v>
      </c>
      <c r="Y2678" s="154">
        <v>0</v>
      </c>
      <c r="Z2678" s="154" t="s">
        <v>14745</v>
      </c>
      <c r="AA2678" s="154">
        <v>0</v>
      </c>
      <c r="AB2678" s="154">
        <v>0</v>
      </c>
      <c r="AC2678" s="154" t="s">
        <v>14746</v>
      </c>
      <c r="AE2678" s="154" t="s">
        <v>15226</v>
      </c>
      <c r="AF2678" s="154" t="s">
        <v>14748</v>
      </c>
    </row>
    <row r="2679" spans="1:32">
      <c r="A2679" s="154" t="s">
        <v>10051</v>
      </c>
      <c r="C2679" s="154" t="s">
        <v>28806</v>
      </c>
      <c r="D2679" s="154" t="s">
        <v>28807</v>
      </c>
      <c r="E2679" s="154" t="s">
        <v>14641</v>
      </c>
      <c r="F2679" s="154" t="s">
        <v>14641</v>
      </c>
      <c r="G2679" s="154" t="s">
        <v>28810</v>
      </c>
      <c r="H2679" s="154">
        <v>82116595181</v>
      </c>
      <c r="I2679" s="154">
        <v>0</v>
      </c>
      <c r="J2679" s="154">
        <v>0</v>
      </c>
      <c r="K2679" s="154">
        <v>0</v>
      </c>
      <c r="M2679" s="154" t="s">
        <v>28808</v>
      </c>
      <c r="N2679" s="154" t="s">
        <v>14910</v>
      </c>
      <c r="O2679" s="154" t="s">
        <v>14794</v>
      </c>
      <c r="P2679" s="154" t="s">
        <v>14740</v>
      </c>
      <c r="Q2679" s="154" t="s">
        <v>10050</v>
      </c>
      <c r="R2679" s="154">
        <v>0</v>
      </c>
      <c r="S2679" s="154">
        <v>0</v>
      </c>
      <c r="T2679" s="154" t="s">
        <v>14742</v>
      </c>
      <c r="U2679" s="154" t="s">
        <v>28809</v>
      </c>
      <c r="V2679" s="154" t="s">
        <v>10050</v>
      </c>
      <c r="W2679" s="154">
        <v>0</v>
      </c>
      <c r="X2679" s="154">
        <v>0</v>
      </c>
      <c r="Y2679" s="154">
        <v>0</v>
      </c>
      <c r="Z2679" s="154" t="s">
        <v>14745</v>
      </c>
      <c r="AA2679" s="154">
        <v>0</v>
      </c>
      <c r="AB2679" s="154">
        <v>0</v>
      </c>
      <c r="AC2679" s="154" t="s">
        <v>14746</v>
      </c>
      <c r="AE2679" s="154" t="s">
        <v>15226</v>
      </c>
      <c r="AF2679" s="154" t="s">
        <v>14748</v>
      </c>
    </row>
    <row r="2680" spans="1:32">
      <c r="A2680" s="154" t="s">
        <v>15192</v>
      </c>
      <c r="C2680" s="154" t="s">
        <v>15193</v>
      </c>
      <c r="D2680" s="154" t="s">
        <v>15194</v>
      </c>
      <c r="E2680" s="154" t="s">
        <v>14934</v>
      </c>
      <c r="F2680" s="154" t="s">
        <v>14935</v>
      </c>
      <c r="G2680" s="154" t="s">
        <v>15195</v>
      </c>
      <c r="H2680" s="154">
        <v>81293950080</v>
      </c>
      <c r="I2680" s="154" t="s">
        <v>1453</v>
      </c>
      <c r="J2680" s="154" t="s">
        <v>1453</v>
      </c>
      <c r="K2680" s="154" t="s">
        <v>1453</v>
      </c>
      <c r="N2680" s="154" t="s">
        <v>14832</v>
      </c>
      <c r="O2680" s="154" t="s">
        <v>14833</v>
      </c>
      <c r="P2680" s="154" t="s">
        <v>14740</v>
      </c>
      <c r="Q2680" s="154" t="s">
        <v>15197</v>
      </c>
      <c r="R2680" s="154" t="s">
        <v>1453</v>
      </c>
      <c r="S2680" s="154" t="s">
        <v>1453</v>
      </c>
      <c r="T2680" s="154" t="s">
        <v>14797</v>
      </c>
      <c r="U2680" s="154">
        <v>8840387764</v>
      </c>
      <c r="V2680" s="154" t="s">
        <v>15193</v>
      </c>
      <c r="W2680" s="154" t="s">
        <v>1453</v>
      </c>
      <c r="X2680" s="154" t="s">
        <v>1453</v>
      </c>
      <c r="Z2680" s="154" t="s">
        <v>14745</v>
      </c>
      <c r="AC2680" s="154" t="s">
        <v>14746</v>
      </c>
      <c r="AE2680" s="154" t="s">
        <v>14747</v>
      </c>
      <c r="AF2680" s="154" t="s">
        <v>14748</v>
      </c>
    </row>
    <row r="2681" spans="1:32">
      <c r="A2681" s="154" t="s">
        <v>14358</v>
      </c>
      <c r="C2681" s="154" t="s">
        <v>14425</v>
      </c>
      <c r="D2681" s="154" t="s">
        <v>14443</v>
      </c>
      <c r="E2681" s="154" t="s">
        <v>14276</v>
      </c>
      <c r="F2681" s="154" t="s">
        <v>14432</v>
      </c>
      <c r="G2681" s="154" t="s">
        <v>14433</v>
      </c>
      <c r="H2681" s="154" t="s">
        <v>17258</v>
      </c>
      <c r="N2681" s="154" t="s">
        <v>14957</v>
      </c>
      <c r="O2681" s="154" t="s">
        <v>14767</v>
      </c>
      <c r="P2681" s="154" t="s">
        <v>14740</v>
      </c>
      <c r="Q2681" s="154" t="s">
        <v>17259</v>
      </c>
      <c r="R2681" s="154" t="s">
        <v>1453</v>
      </c>
      <c r="S2681" s="154" t="s">
        <v>1453</v>
      </c>
      <c r="T2681" s="154" t="s">
        <v>14742</v>
      </c>
      <c r="U2681" s="154">
        <v>1080014732417</v>
      </c>
      <c r="V2681" s="154" t="s">
        <v>17261</v>
      </c>
      <c r="Z2681" s="154" t="s">
        <v>14745</v>
      </c>
      <c r="AC2681" s="154" t="s">
        <v>14746</v>
      </c>
      <c r="AE2681" s="154" t="s">
        <v>14747</v>
      </c>
      <c r="AF2681" s="154" t="s">
        <v>14748</v>
      </c>
    </row>
    <row r="2682" spans="1:32">
      <c r="A2682" s="154" t="s">
        <v>11904</v>
      </c>
      <c r="C2682" s="154" t="s">
        <v>11903</v>
      </c>
      <c r="D2682" s="154" t="s">
        <v>11905</v>
      </c>
      <c r="E2682" s="154" t="s">
        <v>14934</v>
      </c>
      <c r="F2682" s="154" t="s">
        <v>14629</v>
      </c>
      <c r="G2682" s="154" t="s">
        <v>28812</v>
      </c>
      <c r="H2682" s="154" t="s">
        <v>11906</v>
      </c>
      <c r="N2682" s="154" t="s">
        <v>15231</v>
      </c>
      <c r="O2682" s="154" t="s">
        <v>14988</v>
      </c>
      <c r="P2682" s="154" t="s">
        <v>14740</v>
      </c>
      <c r="Q2682" s="154" t="s">
        <v>28811</v>
      </c>
      <c r="R2682" s="154">
        <v>0</v>
      </c>
      <c r="S2682" s="154">
        <v>0</v>
      </c>
      <c r="T2682" s="154" t="s">
        <v>14850</v>
      </c>
      <c r="U2682" s="154">
        <v>528401014123538</v>
      </c>
      <c r="V2682" s="154" t="s">
        <v>11903</v>
      </c>
      <c r="Z2682" s="154" t="s">
        <v>14745</v>
      </c>
      <c r="AC2682" s="154" t="s">
        <v>14746</v>
      </c>
      <c r="AE2682" s="154" t="s">
        <v>14747</v>
      </c>
      <c r="AF2682" s="154" t="s">
        <v>14748</v>
      </c>
    </row>
    <row r="2683" spans="1:32">
      <c r="A2683" s="154" t="s">
        <v>5123</v>
      </c>
      <c r="C2683" s="154" t="s">
        <v>28813</v>
      </c>
      <c r="D2683" s="154" t="s">
        <v>5124</v>
      </c>
      <c r="E2683" s="154" t="s">
        <v>14324</v>
      </c>
      <c r="F2683" s="154" t="s">
        <v>14401</v>
      </c>
      <c r="G2683" s="154" t="s">
        <v>28818</v>
      </c>
      <c r="H2683" s="154" t="s">
        <v>4816</v>
      </c>
      <c r="J2683" s="154" t="s">
        <v>4816</v>
      </c>
      <c r="N2683" s="154" t="s">
        <v>22349</v>
      </c>
      <c r="P2683" s="154" t="s">
        <v>14740</v>
      </c>
      <c r="Q2683" s="154" t="s">
        <v>28814</v>
      </c>
      <c r="R2683" s="154" t="s">
        <v>4816</v>
      </c>
      <c r="S2683" s="154" t="s">
        <v>4816</v>
      </c>
      <c r="T2683" s="154" t="s">
        <v>28815</v>
      </c>
      <c r="U2683" s="154" t="s">
        <v>28816</v>
      </c>
      <c r="V2683" s="154" t="s">
        <v>28817</v>
      </c>
      <c r="Z2683" s="154" t="s">
        <v>14745</v>
      </c>
      <c r="AC2683" s="154" t="s">
        <v>14746</v>
      </c>
      <c r="AE2683" s="154" t="s">
        <v>15226</v>
      </c>
      <c r="AF2683" s="154" t="s">
        <v>14748</v>
      </c>
    </row>
    <row r="2684" spans="1:32">
      <c r="A2684" s="154" t="s">
        <v>9962</v>
      </c>
      <c r="C2684" s="154" t="s">
        <v>28819</v>
      </c>
      <c r="D2684" s="154" t="s">
        <v>9963</v>
      </c>
      <c r="E2684" s="154" t="s">
        <v>14324</v>
      </c>
      <c r="F2684" s="154" t="s">
        <v>14673</v>
      </c>
      <c r="G2684" s="154" t="s">
        <v>28822</v>
      </c>
      <c r="H2684" s="154" t="s">
        <v>9964</v>
      </c>
      <c r="N2684" s="154" t="s">
        <v>15231</v>
      </c>
      <c r="O2684" s="154" t="s">
        <v>14988</v>
      </c>
      <c r="P2684" s="154" t="s">
        <v>14740</v>
      </c>
      <c r="Q2684" s="154" t="s">
        <v>28820</v>
      </c>
      <c r="R2684" s="154">
        <v>0</v>
      </c>
      <c r="S2684" s="154">
        <v>0</v>
      </c>
      <c r="T2684" s="154" t="s">
        <v>14785</v>
      </c>
      <c r="U2684" s="154">
        <v>1830033330001</v>
      </c>
      <c r="V2684" s="154" t="s">
        <v>28821</v>
      </c>
      <c r="Z2684" s="154" t="s">
        <v>14745</v>
      </c>
      <c r="AC2684" s="154" t="s">
        <v>14746</v>
      </c>
      <c r="AE2684" s="154" t="s">
        <v>14747</v>
      </c>
      <c r="AF2684" s="154" t="s">
        <v>14748</v>
      </c>
    </row>
    <row r="2685" spans="1:32">
      <c r="A2685" s="154" t="s">
        <v>9252</v>
      </c>
      <c r="C2685" s="154" t="s">
        <v>28823</v>
      </c>
      <c r="D2685" s="154" t="s">
        <v>9253</v>
      </c>
      <c r="E2685" s="154" t="s">
        <v>14324</v>
      </c>
      <c r="F2685" s="154" t="s">
        <v>14325</v>
      </c>
      <c r="G2685" s="154" t="s">
        <v>28825</v>
      </c>
      <c r="H2685" s="154">
        <v>0</v>
      </c>
      <c r="I2685" s="154">
        <v>0</v>
      </c>
      <c r="J2685" s="154">
        <v>0</v>
      </c>
      <c r="K2685" s="154">
        <v>0</v>
      </c>
      <c r="M2685" s="154">
        <v>0</v>
      </c>
      <c r="N2685" s="154" t="s">
        <v>16853</v>
      </c>
      <c r="O2685" s="154" t="s">
        <v>14794</v>
      </c>
      <c r="P2685" s="154" t="s">
        <v>14740</v>
      </c>
      <c r="Q2685" s="154" t="s">
        <v>28824</v>
      </c>
      <c r="R2685" s="154">
        <v>0</v>
      </c>
      <c r="S2685" s="154">
        <v>0</v>
      </c>
      <c r="T2685" s="154" t="s">
        <v>14839</v>
      </c>
      <c r="U2685" s="154">
        <v>469639715</v>
      </c>
      <c r="V2685" s="154" t="s">
        <v>9251</v>
      </c>
      <c r="W2685" s="154">
        <v>0</v>
      </c>
      <c r="X2685" s="154">
        <v>0</v>
      </c>
      <c r="Y2685" s="154">
        <v>0</v>
      </c>
      <c r="Z2685" s="154" t="s">
        <v>14745</v>
      </c>
      <c r="AA2685" s="154">
        <v>0</v>
      </c>
      <c r="AB2685" s="154">
        <v>0</v>
      </c>
      <c r="AC2685" s="154" t="s">
        <v>14746</v>
      </c>
      <c r="AE2685" s="154" t="s">
        <v>15226</v>
      </c>
      <c r="AF2685" s="154" t="s">
        <v>14748</v>
      </c>
    </row>
    <row r="2686" spans="1:32">
      <c r="A2686" s="154" t="s">
        <v>18432</v>
      </c>
      <c r="C2686" s="154" t="s">
        <v>28826</v>
      </c>
      <c r="D2686" s="154" t="s">
        <v>28828</v>
      </c>
      <c r="E2686" s="154" t="s">
        <v>14324</v>
      </c>
      <c r="F2686" s="154" t="s">
        <v>14673</v>
      </c>
      <c r="G2686" s="154" t="s">
        <v>28831</v>
      </c>
      <c r="H2686" s="154" t="s">
        <v>28827</v>
      </c>
      <c r="N2686" s="154" t="s">
        <v>14860</v>
      </c>
      <c r="O2686" s="154" t="s">
        <v>14804</v>
      </c>
      <c r="P2686" s="154" t="s">
        <v>14740</v>
      </c>
      <c r="Q2686" s="154" t="s">
        <v>28829</v>
      </c>
      <c r="R2686" s="154">
        <v>0</v>
      </c>
      <c r="S2686" s="154">
        <v>0</v>
      </c>
      <c r="T2686" s="154" t="s">
        <v>14785</v>
      </c>
      <c r="U2686" s="154">
        <v>1190004394514</v>
      </c>
      <c r="V2686" s="154" t="s">
        <v>28830</v>
      </c>
      <c r="Z2686" s="154" t="s">
        <v>14745</v>
      </c>
      <c r="AC2686" s="154" t="s">
        <v>14746</v>
      </c>
      <c r="AE2686" s="154" t="s">
        <v>14747</v>
      </c>
      <c r="AF2686" s="154" t="s">
        <v>14748</v>
      </c>
    </row>
    <row r="2687" spans="1:32">
      <c r="A2687" s="154" t="s">
        <v>8551</v>
      </c>
      <c r="C2687" s="154" t="s">
        <v>28832</v>
      </c>
      <c r="D2687" s="154" t="s">
        <v>28833</v>
      </c>
      <c r="E2687" s="154" t="s">
        <v>14934</v>
      </c>
      <c r="F2687" s="154" t="s">
        <v>14935</v>
      </c>
      <c r="G2687" s="154">
        <v>0</v>
      </c>
      <c r="H2687" s="154" t="s">
        <v>8553</v>
      </c>
      <c r="I2687" s="154">
        <v>0</v>
      </c>
      <c r="J2687" s="154">
        <v>0</v>
      </c>
      <c r="K2687" s="154">
        <v>0</v>
      </c>
      <c r="M2687" s="154">
        <v>0</v>
      </c>
      <c r="N2687" s="154" t="s">
        <v>15265</v>
      </c>
      <c r="O2687" s="154" t="s">
        <v>14794</v>
      </c>
      <c r="P2687" s="154" t="s">
        <v>14740</v>
      </c>
      <c r="Q2687" s="154">
        <v>0</v>
      </c>
      <c r="R2687" s="154">
        <v>0</v>
      </c>
      <c r="S2687" s="154">
        <v>0</v>
      </c>
      <c r="T2687" s="154" t="s">
        <v>26265</v>
      </c>
      <c r="U2687" s="154" t="s">
        <v>28834</v>
      </c>
      <c r="V2687" s="154" t="s">
        <v>8550</v>
      </c>
      <c r="W2687" s="154">
        <v>0</v>
      </c>
      <c r="X2687" s="154">
        <v>0</v>
      </c>
      <c r="Y2687" s="154">
        <v>0</v>
      </c>
      <c r="Z2687" s="154" t="s">
        <v>14745</v>
      </c>
      <c r="AA2687" s="154">
        <v>0</v>
      </c>
      <c r="AB2687" s="154">
        <v>0</v>
      </c>
      <c r="AC2687" s="154" t="s">
        <v>14746</v>
      </c>
      <c r="AE2687" s="154" t="s">
        <v>15226</v>
      </c>
      <c r="AF2687" s="154" t="s">
        <v>14748</v>
      </c>
    </row>
    <row r="2688" spans="1:32">
      <c r="A2688" s="154" t="s">
        <v>18433</v>
      </c>
      <c r="C2688" s="154" t="s">
        <v>28835</v>
      </c>
      <c r="D2688" s="154" t="s">
        <v>28837</v>
      </c>
      <c r="E2688" s="154" t="s">
        <v>14934</v>
      </c>
      <c r="F2688" s="154" t="s">
        <v>14935</v>
      </c>
      <c r="G2688" s="154" t="s">
        <v>28839</v>
      </c>
      <c r="H2688" s="154" t="s">
        <v>28836</v>
      </c>
      <c r="I2688" s="154" t="s">
        <v>1453</v>
      </c>
      <c r="J2688" s="154" t="s">
        <v>1453</v>
      </c>
      <c r="K2688" s="154" t="s">
        <v>1453</v>
      </c>
      <c r="M2688" s="154" t="s">
        <v>1453</v>
      </c>
      <c r="N2688" s="154" t="s">
        <v>14793</v>
      </c>
      <c r="O2688" s="154" t="s">
        <v>14794</v>
      </c>
      <c r="P2688" s="154" t="s">
        <v>14795</v>
      </c>
      <c r="Q2688" s="154" t="s">
        <v>28835</v>
      </c>
      <c r="R2688" s="154" t="s">
        <v>1453</v>
      </c>
      <c r="S2688" s="154" t="s">
        <v>1453</v>
      </c>
      <c r="T2688" s="154" t="s">
        <v>14850</v>
      </c>
      <c r="U2688" s="154" t="s">
        <v>28838</v>
      </c>
      <c r="V2688" s="154" t="s">
        <v>28835</v>
      </c>
      <c r="W2688" s="154" t="s">
        <v>1453</v>
      </c>
      <c r="X2688" s="154" t="s">
        <v>1453</v>
      </c>
      <c r="Y2688" s="154" t="s">
        <v>1453</v>
      </c>
      <c r="Z2688" s="154" t="s">
        <v>14745</v>
      </c>
      <c r="AA2688" s="154" t="s">
        <v>1453</v>
      </c>
      <c r="AB2688" s="154" t="s">
        <v>1453</v>
      </c>
      <c r="AC2688" s="154" t="s">
        <v>14746</v>
      </c>
      <c r="AE2688" s="154" t="s">
        <v>14747</v>
      </c>
      <c r="AF2688" s="154" t="s">
        <v>14748</v>
      </c>
    </row>
    <row r="2689" spans="1:32">
      <c r="A2689" s="154" t="s">
        <v>11684</v>
      </c>
      <c r="C2689" s="154" t="s">
        <v>11683</v>
      </c>
      <c r="D2689" s="154" t="s">
        <v>11685</v>
      </c>
      <c r="E2689" s="154" t="s">
        <v>14333</v>
      </c>
      <c r="F2689" s="154" t="s">
        <v>15708</v>
      </c>
      <c r="G2689" s="154" t="s">
        <v>19198</v>
      </c>
      <c r="H2689" s="154" t="s">
        <v>11686</v>
      </c>
      <c r="N2689" s="154" t="s">
        <v>14803</v>
      </c>
      <c r="O2689" s="154" t="s">
        <v>14804</v>
      </c>
      <c r="P2689" s="154" t="s">
        <v>14740</v>
      </c>
      <c r="Q2689" s="154" t="s">
        <v>28840</v>
      </c>
      <c r="R2689" s="154">
        <v>0</v>
      </c>
      <c r="S2689" s="154">
        <v>0</v>
      </c>
      <c r="T2689" s="154" t="s">
        <v>28841</v>
      </c>
      <c r="U2689" s="154" t="s">
        <v>28842</v>
      </c>
      <c r="V2689" s="154" t="s">
        <v>14785</v>
      </c>
      <c r="Z2689" s="154" t="s">
        <v>14745</v>
      </c>
      <c r="AC2689" s="154" t="s">
        <v>14746</v>
      </c>
      <c r="AD2689" s="154">
        <v>13731211073000</v>
      </c>
      <c r="AE2689" s="154" t="s">
        <v>14755</v>
      </c>
      <c r="AF2689" s="154" t="s">
        <v>14748</v>
      </c>
    </row>
    <row r="2690" spans="1:32">
      <c r="A2690" s="154" t="s">
        <v>6762</v>
      </c>
      <c r="C2690" s="154" t="s">
        <v>28843</v>
      </c>
      <c r="D2690" s="154" t="s">
        <v>6763</v>
      </c>
      <c r="E2690" s="154" t="s">
        <v>14934</v>
      </c>
      <c r="F2690" s="154" t="s">
        <v>14935</v>
      </c>
      <c r="G2690" s="154" t="s">
        <v>28844</v>
      </c>
      <c r="H2690" s="154">
        <v>81357413313</v>
      </c>
      <c r="I2690" s="154" t="s">
        <v>6764</v>
      </c>
      <c r="J2690" s="154">
        <v>81357413313</v>
      </c>
      <c r="K2690" s="154" t="s">
        <v>6764</v>
      </c>
      <c r="N2690" s="154" t="s">
        <v>15711</v>
      </c>
      <c r="O2690" s="154" t="s">
        <v>14951</v>
      </c>
      <c r="P2690" s="154" t="s">
        <v>14740</v>
      </c>
      <c r="Q2690" s="154" t="s">
        <v>6761</v>
      </c>
      <c r="R2690" s="154" t="s">
        <v>6761</v>
      </c>
      <c r="S2690" s="154" t="s">
        <v>6761</v>
      </c>
      <c r="T2690" s="154" t="s">
        <v>14850</v>
      </c>
      <c r="U2690" s="154">
        <v>28201024330504</v>
      </c>
      <c r="V2690" s="154" t="s">
        <v>6761</v>
      </c>
      <c r="Z2690" s="154" t="s">
        <v>14745</v>
      </c>
      <c r="AC2690" s="154" t="s">
        <v>14746</v>
      </c>
      <c r="AE2690" s="154" t="s">
        <v>15226</v>
      </c>
      <c r="AF2690" s="154" t="s">
        <v>14748</v>
      </c>
    </row>
    <row r="2691" spans="1:32">
      <c r="A2691" s="154" t="s">
        <v>6706</v>
      </c>
      <c r="C2691" s="154" t="s">
        <v>28845</v>
      </c>
      <c r="D2691" s="154" t="s">
        <v>6707</v>
      </c>
      <c r="E2691" s="154" t="s">
        <v>14704</v>
      </c>
      <c r="F2691" s="154" t="s">
        <v>14467</v>
      </c>
      <c r="G2691" s="154" t="s">
        <v>28849</v>
      </c>
      <c r="H2691" s="154" t="s">
        <v>6708</v>
      </c>
      <c r="I2691" s="154" t="s">
        <v>6709</v>
      </c>
      <c r="J2691" s="154" t="s">
        <v>6708</v>
      </c>
      <c r="K2691" s="154" t="s">
        <v>6709</v>
      </c>
      <c r="N2691" s="154" t="s">
        <v>15434</v>
      </c>
      <c r="O2691" s="154" t="s">
        <v>14804</v>
      </c>
      <c r="P2691" s="154" t="s">
        <v>14740</v>
      </c>
      <c r="Q2691" s="154" t="s">
        <v>21088</v>
      </c>
      <c r="R2691" s="154" t="s">
        <v>28846</v>
      </c>
      <c r="S2691" s="154" t="s">
        <v>28847</v>
      </c>
      <c r="T2691" s="154" t="s">
        <v>14907</v>
      </c>
      <c r="U2691" s="154">
        <v>327782500</v>
      </c>
      <c r="V2691" s="154" t="s">
        <v>28848</v>
      </c>
      <c r="Z2691" s="154" t="s">
        <v>14745</v>
      </c>
      <c r="AC2691" s="154" t="s">
        <v>14746</v>
      </c>
      <c r="AE2691" s="154" t="s">
        <v>15226</v>
      </c>
      <c r="AF2691" s="154" t="s">
        <v>14748</v>
      </c>
    </row>
    <row r="2692" spans="1:32">
      <c r="A2692" s="154" t="s">
        <v>12387</v>
      </c>
      <c r="C2692" s="154" t="s">
        <v>12386</v>
      </c>
      <c r="D2692" s="154" t="s">
        <v>12388</v>
      </c>
      <c r="E2692" s="154" t="s">
        <v>14276</v>
      </c>
      <c r="F2692" s="154" t="s">
        <v>14435</v>
      </c>
      <c r="H2692" s="154" t="s">
        <v>12389</v>
      </c>
      <c r="N2692" s="154" t="s">
        <v>14860</v>
      </c>
      <c r="O2692" s="154" t="s">
        <v>14804</v>
      </c>
      <c r="P2692" s="154" t="s">
        <v>14740</v>
      </c>
      <c r="Q2692" s="154" t="s">
        <v>28850</v>
      </c>
      <c r="R2692" s="154">
        <v>0</v>
      </c>
      <c r="S2692" s="154">
        <v>0</v>
      </c>
      <c r="T2692" s="154" t="s">
        <v>14785</v>
      </c>
      <c r="U2692" s="154" t="s">
        <v>28851</v>
      </c>
      <c r="V2692" s="154" t="s">
        <v>28850</v>
      </c>
      <c r="Z2692" s="154" t="s">
        <v>14745</v>
      </c>
      <c r="AC2692" s="154" t="s">
        <v>14746</v>
      </c>
      <c r="AE2692" s="154" t="s">
        <v>14747</v>
      </c>
      <c r="AF2692" s="154" t="s">
        <v>14748</v>
      </c>
    </row>
    <row r="2693" spans="1:32">
      <c r="A2693" s="154" t="s">
        <v>11833</v>
      </c>
      <c r="C2693" s="154" t="s">
        <v>11832</v>
      </c>
      <c r="D2693" s="154" t="s">
        <v>11834</v>
      </c>
      <c r="E2693" s="154" t="s">
        <v>14324</v>
      </c>
      <c r="F2693" s="154" t="s">
        <v>14308</v>
      </c>
      <c r="G2693" s="154" t="s">
        <v>28853</v>
      </c>
      <c r="H2693" s="154">
        <v>0</v>
      </c>
      <c r="N2693" s="154" t="s">
        <v>14860</v>
      </c>
      <c r="O2693" s="154" t="s">
        <v>14804</v>
      </c>
      <c r="P2693" s="154" t="s">
        <v>14740</v>
      </c>
      <c r="Q2693" s="154" t="s">
        <v>28852</v>
      </c>
      <c r="R2693" s="154">
        <v>0</v>
      </c>
      <c r="S2693" s="154">
        <v>0</v>
      </c>
      <c r="T2693" s="154" t="s">
        <v>24759</v>
      </c>
      <c r="U2693" s="154" t="s">
        <v>24759</v>
      </c>
      <c r="V2693" s="154" t="s">
        <v>24759</v>
      </c>
      <c r="Z2693" s="154" t="s">
        <v>14745</v>
      </c>
      <c r="AC2693" s="154" t="s">
        <v>14746</v>
      </c>
      <c r="AE2693" s="154" t="s">
        <v>14747</v>
      </c>
      <c r="AF2693" s="154" t="s">
        <v>14748</v>
      </c>
    </row>
    <row r="2694" spans="1:32">
      <c r="A2694" s="154" t="s">
        <v>4267</v>
      </c>
      <c r="C2694" s="154" t="s">
        <v>28854</v>
      </c>
      <c r="D2694" s="154" t="s">
        <v>4268</v>
      </c>
      <c r="E2694" s="154" t="s">
        <v>14333</v>
      </c>
      <c r="F2694" s="154" t="s">
        <v>14397</v>
      </c>
      <c r="G2694" s="154" t="s">
        <v>14606</v>
      </c>
      <c r="H2694" s="154" t="s">
        <v>4269</v>
      </c>
      <c r="J2694" s="154" t="s">
        <v>4269</v>
      </c>
      <c r="L2694" s="154" t="s">
        <v>28855</v>
      </c>
      <c r="N2694" s="154" t="s">
        <v>1459</v>
      </c>
      <c r="P2694" s="154" t="s">
        <v>14740</v>
      </c>
      <c r="Q2694" s="154" t="s">
        <v>28856</v>
      </c>
      <c r="T2694" s="154" t="s">
        <v>28857</v>
      </c>
      <c r="U2694" s="154" t="s">
        <v>28856</v>
      </c>
      <c r="V2694" s="154" t="s">
        <v>28858</v>
      </c>
      <c r="Z2694" s="154" t="s">
        <v>14745</v>
      </c>
      <c r="AC2694" s="154" t="s">
        <v>14746</v>
      </c>
    </row>
    <row r="2695" spans="1:32">
      <c r="A2695" s="154" t="s">
        <v>7442</v>
      </c>
      <c r="C2695" s="154" t="s">
        <v>28859</v>
      </c>
      <c r="D2695" s="154" t="s">
        <v>7443</v>
      </c>
      <c r="E2695" s="154" t="s">
        <v>14704</v>
      </c>
      <c r="F2695" s="154" t="s">
        <v>14467</v>
      </c>
      <c r="H2695" s="154" t="s">
        <v>7444</v>
      </c>
      <c r="I2695" s="154" t="s">
        <v>7445</v>
      </c>
      <c r="K2695" s="154" t="s">
        <v>7445</v>
      </c>
      <c r="N2695" s="154" t="s">
        <v>14812</v>
      </c>
      <c r="O2695" s="154" t="s">
        <v>14804</v>
      </c>
      <c r="P2695" s="154" t="s">
        <v>14740</v>
      </c>
      <c r="Q2695" s="154" t="s">
        <v>28860</v>
      </c>
      <c r="R2695" s="154" t="s">
        <v>28861</v>
      </c>
      <c r="S2695" s="154" t="s">
        <v>28862</v>
      </c>
      <c r="T2695" s="154" t="s">
        <v>14785</v>
      </c>
      <c r="U2695" s="154" t="s">
        <v>28863</v>
      </c>
      <c r="V2695" s="154" t="s">
        <v>28864</v>
      </c>
      <c r="Z2695" s="154" t="s">
        <v>14745</v>
      </c>
      <c r="AC2695" s="154" t="s">
        <v>14746</v>
      </c>
      <c r="AD2695" s="154" t="s">
        <v>28865</v>
      </c>
      <c r="AE2695" s="154" t="s">
        <v>14746</v>
      </c>
      <c r="AF2695" s="154" t="s">
        <v>16903</v>
      </c>
    </row>
    <row r="2696" spans="1:32">
      <c r="A2696" s="154" t="s">
        <v>5177</v>
      </c>
      <c r="C2696" s="154" t="s">
        <v>28866</v>
      </c>
      <c r="D2696" s="154" t="s">
        <v>5178</v>
      </c>
      <c r="E2696" s="154" t="s">
        <v>14396</v>
      </c>
      <c r="F2696" s="154" t="s">
        <v>14397</v>
      </c>
      <c r="H2696" s="154" t="s">
        <v>5179</v>
      </c>
      <c r="I2696" s="154" t="s">
        <v>5180</v>
      </c>
      <c r="J2696" s="154" t="s">
        <v>5179</v>
      </c>
      <c r="K2696" s="154" t="s">
        <v>5180</v>
      </c>
      <c r="N2696" s="154" t="s">
        <v>109</v>
      </c>
      <c r="P2696" s="154" t="s">
        <v>14740</v>
      </c>
      <c r="Q2696" s="154" t="s">
        <v>28867</v>
      </c>
      <c r="R2696" s="154" t="s">
        <v>28867</v>
      </c>
      <c r="S2696" s="154" t="s">
        <v>28867</v>
      </c>
      <c r="T2696" s="154" t="s">
        <v>14785</v>
      </c>
      <c r="U2696" s="154" t="s">
        <v>28868</v>
      </c>
      <c r="V2696" s="154" t="s">
        <v>28869</v>
      </c>
      <c r="Z2696" s="154" t="s">
        <v>14745</v>
      </c>
      <c r="AC2696" s="154" t="s">
        <v>14746</v>
      </c>
      <c r="AE2696" s="154" t="s">
        <v>15226</v>
      </c>
      <c r="AF2696" s="154" t="s">
        <v>14748</v>
      </c>
    </row>
    <row r="2697" spans="1:32">
      <c r="A2697" s="154" t="s">
        <v>8015</v>
      </c>
      <c r="C2697" s="154" t="s">
        <v>28870</v>
      </c>
      <c r="D2697" s="154" t="s">
        <v>28871</v>
      </c>
      <c r="E2697" s="154" t="s">
        <v>14276</v>
      </c>
      <c r="F2697" s="154" t="s">
        <v>14403</v>
      </c>
      <c r="H2697" s="154" t="s">
        <v>8017</v>
      </c>
      <c r="I2697" s="154" t="s">
        <v>8018</v>
      </c>
      <c r="J2697" s="154" t="s">
        <v>8019</v>
      </c>
      <c r="K2697" s="154" t="s">
        <v>8018</v>
      </c>
      <c r="N2697" s="154" t="s">
        <v>14812</v>
      </c>
      <c r="O2697" s="154" t="s">
        <v>14804</v>
      </c>
      <c r="P2697" s="154" t="s">
        <v>14740</v>
      </c>
      <c r="Q2697" s="154" t="s">
        <v>25296</v>
      </c>
      <c r="R2697" s="154">
        <v>0</v>
      </c>
      <c r="S2697" s="154" t="s">
        <v>28872</v>
      </c>
      <c r="T2697" s="154" t="s">
        <v>28873</v>
      </c>
      <c r="U2697" s="154" t="s">
        <v>28874</v>
      </c>
      <c r="V2697" s="154" t="s">
        <v>28875</v>
      </c>
      <c r="Z2697" s="154" t="s">
        <v>14745</v>
      </c>
      <c r="AC2697" s="154" t="s">
        <v>14746</v>
      </c>
      <c r="AE2697" s="154" t="s">
        <v>15226</v>
      </c>
      <c r="AF2697" s="154" t="s">
        <v>14748</v>
      </c>
    </row>
    <row r="2698" spans="1:32">
      <c r="A2698" s="154" t="s">
        <v>11648</v>
      </c>
      <c r="C2698" s="154" t="s">
        <v>11647</v>
      </c>
      <c r="D2698" s="154" t="s">
        <v>11649</v>
      </c>
      <c r="E2698" s="154" t="s">
        <v>14704</v>
      </c>
      <c r="F2698" s="154" t="s">
        <v>14467</v>
      </c>
      <c r="G2698" s="154" t="s">
        <v>28878</v>
      </c>
      <c r="H2698" s="154" t="s">
        <v>11650</v>
      </c>
      <c r="N2698" s="154" t="s">
        <v>21369</v>
      </c>
      <c r="O2698" s="154" t="s">
        <v>14988</v>
      </c>
      <c r="P2698" s="154" t="s">
        <v>14740</v>
      </c>
      <c r="Q2698" s="154" t="s">
        <v>28876</v>
      </c>
      <c r="R2698" s="154">
        <v>0</v>
      </c>
      <c r="S2698" s="154">
        <v>0</v>
      </c>
      <c r="T2698" s="154" t="s">
        <v>14850</v>
      </c>
      <c r="U2698" s="154">
        <v>530101021955538</v>
      </c>
      <c r="V2698" s="154" t="s">
        <v>28877</v>
      </c>
      <c r="Z2698" s="154" t="s">
        <v>14745</v>
      </c>
      <c r="AC2698" s="154" t="s">
        <v>14746</v>
      </c>
      <c r="AE2698" s="154" t="s">
        <v>14747</v>
      </c>
      <c r="AF2698" s="154" t="s">
        <v>14748</v>
      </c>
    </row>
    <row r="2699" spans="1:32">
      <c r="A2699" s="154" t="s">
        <v>2724</v>
      </c>
      <c r="C2699" s="154" t="s">
        <v>28879</v>
      </c>
      <c r="D2699" s="154" t="s">
        <v>2725</v>
      </c>
      <c r="E2699" s="154" t="s">
        <v>14934</v>
      </c>
      <c r="G2699" s="154" t="s">
        <v>14606</v>
      </c>
      <c r="H2699" s="154">
        <v>81311200865</v>
      </c>
      <c r="N2699" s="154" t="s">
        <v>21714</v>
      </c>
      <c r="P2699" s="154" t="s">
        <v>14740</v>
      </c>
      <c r="Q2699" s="154" t="s">
        <v>2723</v>
      </c>
      <c r="T2699" s="154" t="s">
        <v>204</v>
      </c>
      <c r="U2699" s="154" t="s">
        <v>204</v>
      </c>
      <c r="V2699" s="154" t="s">
        <v>204</v>
      </c>
      <c r="AC2699" s="154" t="s">
        <v>14746</v>
      </c>
    </row>
    <row r="2700" spans="1:32">
      <c r="A2700" s="154" t="s">
        <v>3300</v>
      </c>
      <c r="C2700" s="154" t="s">
        <v>28880</v>
      </c>
      <c r="D2700" s="154" t="s">
        <v>3301</v>
      </c>
      <c r="E2700" s="154" t="s">
        <v>14934</v>
      </c>
      <c r="G2700" s="154" t="s">
        <v>14606</v>
      </c>
      <c r="H2700" s="154">
        <v>81311200865</v>
      </c>
      <c r="I2700" s="154" t="s">
        <v>1453</v>
      </c>
      <c r="J2700" s="154">
        <v>81311200865</v>
      </c>
      <c r="K2700" s="154" t="s">
        <v>1453</v>
      </c>
      <c r="L2700" s="154" t="s">
        <v>28881</v>
      </c>
      <c r="N2700" s="154" t="s">
        <v>109</v>
      </c>
      <c r="P2700" s="154" t="s">
        <v>14740</v>
      </c>
      <c r="Q2700" s="154" t="s">
        <v>3302</v>
      </c>
      <c r="T2700" s="154" t="s">
        <v>16069</v>
      </c>
      <c r="U2700" s="154">
        <v>1240005009072</v>
      </c>
      <c r="V2700" s="154" t="s">
        <v>28882</v>
      </c>
      <c r="W2700" s="154" t="s">
        <v>1453</v>
      </c>
      <c r="X2700" s="154" t="s">
        <v>1453</v>
      </c>
      <c r="Y2700" s="154" t="s">
        <v>1453</v>
      </c>
      <c r="Z2700" s="154" t="s">
        <v>14745</v>
      </c>
      <c r="AA2700" s="154" t="s">
        <v>1453</v>
      </c>
      <c r="AB2700" s="154" t="s">
        <v>1453</v>
      </c>
      <c r="AC2700" s="154" t="s">
        <v>14746</v>
      </c>
    </row>
    <row r="2701" spans="1:32">
      <c r="A2701" s="154" t="s">
        <v>1959</v>
      </c>
      <c r="C2701" s="154" t="s">
        <v>1958</v>
      </c>
      <c r="D2701" s="154" t="s">
        <v>1960</v>
      </c>
      <c r="E2701" s="154" t="s">
        <v>6</v>
      </c>
      <c r="G2701" s="154" t="s">
        <v>14606</v>
      </c>
      <c r="M2701" s="154">
        <v>85275399977</v>
      </c>
      <c r="N2701" s="154" t="s">
        <v>1459</v>
      </c>
      <c r="AC2701" s="154" t="s">
        <v>14746</v>
      </c>
    </row>
    <row r="2702" spans="1:32">
      <c r="A2702" s="154" t="s">
        <v>7666</v>
      </c>
      <c r="C2702" s="154" t="s">
        <v>28883</v>
      </c>
      <c r="D2702" s="154" t="s">
        <v>7476</v>
      </c>
      <c r="E2702" s="154" t="s">
        <v>14934</v>
      </c>
      <c r="F2702" s="154" t="s">
        <v>14397</v>
      </c>
      <c r="G2702" s="154" t="s">
        <v>28884</v>
      </c>
      <c r="H2702" s="154">
        <v>81330909691</v>
      </c>
      <c r="I2702" s="154" t="s">
        <v>7477</v>
      </c>
      <c r="K2702" s="154" t="s">
        <v>7477</v>
      </c>
      <c r="N2702" s="154" t="s">
        <v>20037</v>
      </c>
      <c r="O2702" s="154" t="s">
        <v>14951</v>
      </c>
      <c r="P2702" s="154" t="s">
        <v>14795</v>
      </c>
      <c r="Q2702" s="154" t="s">
        <v>20038</v>
      </c>
      <c r="R2702" s="154" t="s">
        <v>20038</v>
      </c>
      <c r="S2702" s="154" t="s">
        <v>20038</v>
      </c>
      <c r="T2702" s="154" t="s">
        <v>14907</v>
      </c>
      <c r="U2702" s="154">
        <v>44157858</v>
      </c>
      <c r="V2702" s="154" t="s">
        <v>7665</v>
      </c>
      <c r="Z2702" s="154" t="s">
        <v>14745</v>
      </c>
      <c r="AC2702" s="154" t="s">
        <v>14746</v>
      </c>
      <c r="AE2702" s="154" t="s">
        <v>15226</v>
      </c>
      <c r="AF2702" s="154" t="s">
        <v>14748</v>
      </c>
    </row>
    <row r="2703" spans="1:32">
      <c r="A2703" s="154" t="s">
        <v>11157</v>
      </c>
      <c r="C2703" s="154" t="s">
        <v>11156</v>
      </c>
      <c r="D2703" s="154" t="s">
        <v>11158</v>
      </c>
      <c r="E2703" s="154" t="s">
        <v>14276</v>
      </c>
      <c r="F2703" s="154" t="s">
        <v>20044</v>
      </c>
      <c r="G2703" s="154" t="s">
        <v>28886</v>
      </c>
      <c r="H2703" s="154">
        <v>81287716989</v>
      </c>
      <c r="N2703" s="154" t="s">
        <v>14832</v>
      </c>
      <c r="O2703" s="154" t="s">
        <v>14833</v>
      </c>
      <c r="P2703" s="154" t="s">
        <v>14740</v>
      </c>
      <c r="Q2703" s="154" t="s">
        <v>28885</v>
      </c>
      <c r="R2703" s="154">
        <v>0</v>
      </c>
      <c r="S2703" s="154">
        <v>0</v>
      </c>
      <c r="T2703" s="154" t="s">
        <v>14797</v>
      </c>
      <c r="U2703" s="154">
        <v>4740675210</v>
      </c>
      <c r="V2703" s="154" t="s">
        <v>11156</v>
      </c>
      <c r="Z2703" s="154" t="s">
        <v>14745</v>
      </c>
      <c r="AC2703" s="154" t="s">
        <v>14746</v>
      </c>
      <c r="AE2703" s="154" t="s">
        <v>14747</v>
      </c>
      <c r="AF2703" s="154" t="s">
        <v>14748</v>
      </c>
    </row>
    <row r="2704" spans="1:32">
      <c r="A2704" s="154" t="s">
        <v>3605</v>
      </c>
      <c r="C2704" s="154" t="s">
        <v>28887</v>
      </c>
      <c r="D2704" s="154" t="s">
        <v>28889</v>
      </c>
      <c r="E2704" s="154" t="s">
        <v>14324</v>
      </c>
      <c r="G2704" s="154" t="s">
        <v>14606</v>
      </c>
      <c r="H2704" s="154" t="s">
        <v>3607</v>
      </c>
      <c r="I2704" s="154" t="s">
        <v>3608</v>
      </c>
      <c r="J2704" s="154" t="s">
        <v>3609</v>
      </c>
      <c r="K2704" s="154" t="s">
        <v>3608</v>
      </c>
      <c r="L2704" s="154" t="s">
        <v>28888</v>
      </c>
      <c r="N2704" s="154" t="s">
        <v>15792</v>
      </c>
      <c r="P2704" s="154" t="s">
        <v>14740</v>
      </c>
      <c r="Q2704" s="154" t="s">
        <v>28890</v>
      </c>
      <c r="T2704" s="154" t="s">
        <v>14742</v>
      </c>
      <c r="U2704" s="154" t="s">
        <v>28891</v>
      </c>
      <c r="V2704" s="154" t="s">
        <v>28892</v>
      </c>
      <c r="Z2704" s="154" t="s">
        <v>14745</v>
      </c>
      <c r="AC2704" s="154" t="s">
        <v>14746</v>
      </c>
    </row>
    <row r="2705" spans="1:32">
      <c r="A2705" s="154" t="s">
        <v>10218</v>
      </c>
      <c r="C2705" s="154" t="s">
        <v>10217</v>
      </c>
      <c r="D2705" s="154" t="s">
        <v>10219</v>
      </c>
      <c r="E2705" s="154" t="s">
        <v>14934</v>
      </c>
      <c r="F2705" s="154" t="s">
        <v>16094</v>
      </c>
      <c r="G2705" s="154" t="s">
        <v>19733</v>
      </c>
      <c r="H2705" s="154" t="s">
        <v>10220</v>
      </c>
      <c r="N2705" s="154" t="s">
        <v>28893</v>
      </c>
      <c r="O2705" s="154" t="s">
        <v>21966</v>
      </c>
      <c r="P2705" s="154" t="s">
        <v>14740</v>
      </c>
      <c r="Q2705" s="154" t="s">
        <v>10217</v>
      </c>
      <c r="R2705" s="154">
        <v>0</v>
      </c>
      <c r="S2705" s="154">
        <v>0</v>
      </c>
      <c r="T2705" s="154" t="s">
        <v>14907</v>
      </c>
      <c r="U2705" s="154">
        <v>446303474</v>
      </c>
      <c r="V2705" s="154" t="s">
        <v>10217</v>
      </c>
      <c r="Z2705" s="154" t="s">
        <v>14745</v>
      </c>
      <c r="AC2705" s="154" t="s">
        <v>14746</v>
      </c>
      <c r="AE2705" s="154" t="s">
        <v>14747</v>
      </c>
      <c r="AF2705" s="154" t="s">
        <v>14748</v>
      </c>
    </row>
    <row r="2706" spans="1:32">
      <c r="A2706" s="154" t="s">
        <v>18434</v>
      </c>
      <c r="C2706" s="154" t="s">
        <v>28894</v>
      </c>
      <c r="D2706" s="154" t="s">
        <v>28896</v>
      </c>
      <c r="E2706" s="154" t="s">
        <v>14934</v>
      </c>
      <c r="F2706" s="154" t="s">
        <v>14935</v>
      </c>
      <c r="G2706" s="154" t="s">
        <v>25518</v>
      </c>
      <c r="H2706" s="154" t="s">
        <v>28895</v>
      </c>
      <c r="I2706" s="154" t="s">
        <v>1453</v>
      </c>
      <c r="J2706" s="154" t="s">
        <v>1453</v>
      </c>
      <c r="K2706" s="154" t="s">
        <v>1453</v>
      </c>
      <c r="N2706" s="154" t="s">
        <v>15257</v>
      </c>
      <c r="O2706" s="154" t="s">
        <v>14892</v>
      </c>
      <c r="P2706" s="154" t="s">
        <v>14740</v>
      </c>
      <c r="Q2706" s="154" t="s">
        <v>28897</v>
      </c>
      <c r="R2706" s="154" t="s">
        <v>1453</v>
      </c>
      <c r="S2706" s="154" t="s">
        <v>1453</v>
      </c>
      <c r="T2706" s="154" t="s">
        <v>14797</v>
      </c>
      <c r="U2706" s="154">
        <v>5221868952</v>
      </c>
      <c r="V2706" s="154" t="s">
        <v>28894</v>
      </c>
      <c r="W2706" s="154" t="s">
        <v>1453</v>
      </c>
      <c r="X2706" s="154" t="s">
        <v>1453</v>
      </c>
      <c r="Z2706" s="154" t="s">
        <v>14745</v>
      </c>
      <c r="AC2706" s="154" t="s">
        <v>14746</v>
      </c>
      <c r="AE2706" s="154" t="s">
        <v>14747</v>
      </c>
      <c r="AF2706" s="154" t="s">
        <v>14748</v>
      </c>
    </row>
    <row r="2707" spans="1:32">
      <c r="A2707" s="154" t="s">
        <v>7685</v>
      </c>
      <c r="C2707" s="154" t="s">
        <v>28898</v>
      </c>
      <c r="D2707" s="154" t="s">
        <v>7686</v>
      </c>
      <c r="E2707" s="154" t="s">
        <v>14704</v>
      </c>
      <c r="F2707" s="154" t="s">
        <v>14467</v>
      </c>
      <c r="G2707" s="154" t="s">
        <v>28900</v>
      </c>
      <c r="H2707" s="154">
        <v>7866538</v>
      </c>
      <c r="N2707" s="154" t="s">
        <v>15771</v>
      </c>
      <c r="O2707" s="154" t="s">
        <v>14988</v>
      </c>
      <c r="P2707" s="154" t="s">
        <v>14795</v>
      </c>
      <c r="Q2707" s="154" t="s">
        <v>7684</v>
      </c>
      <c r="R2707" s="154" t="s">
        <v>7684</v>
      </c>
      <c r="S2707" s="154" t="s">
        <v>7684</v>
      </c>
      <c r="T2707" s="154" t="s">
        <v>28899</v>
      </c>
      <c r="U2707" s="154">
        <v>713213896</v>
      </c>
      <c r="V2707" s="154" t="s">
        <v>7684</v>
      </c>
      <c r="W2707" s="154">
        <v>1985</v>
      </c>
      <c r="X2707" s="154">
        <v>1985</v>
      </c>
      <c r="Y2707" s="154">
        <v>1</v>
      </c>
      <c r="Z2707" s="154" t="s">
        <v>14745</v>
      </c>
      <c r="AB2707" s="154">
        <v>30</v>
      </c>
      <c r="AC2707" s="154" t="s">
        <v>14746</v>
      </c>
      <c r="AE2707" s="154" t="s">
        <v>15226</v>
      </c>
      <c r="AF2707" s="154" t="s">
        <v>14748</v>
      </c>
    </row>
    <row r="2708" spans="1:32">
      <c r="A2708" s="154" t="s">
        <v>6174</v>
      </c>
      <c r="C2708" s="154" t="s">
        <v>28901</v>
      </c>
      <c r="D2708" s="154" t="s">
        <v>6175</v>
      </c>
      <c r="E2708" s="154" t="s">
        <v>14466</v>
      </c>
      <c r="F2708" s="154" t="s">
        <v>15378</v>
      </c>
      <c r="G2708" s="154" t="s">
        <v>28902</v>
      </c>
      <c r="H2708" s="154">
        <v>85396629111</v>
      </c>
      <c r="I2708" s="154" t="s">
        <v>1453</v>
      </c>
      <c r="J2708" s="154" t="s">
        <v>1453</v>
      </c>
      <c r="K2708" s="154" t="s">
        <v>1453</v>
      </c>
      <c r="N2708" s="154" t="s">
        <v>14760</v>
      </c>
      <c r="O2708" s="154" t="s">
        <v>14761</v>
      </c>
      <c r="P2708" s="154" t="s">
        <v>14740</v>
      </c>
      <c r="Q2708" s="154" t="s">
        <v>6173</v>
      </c>
      <c r="R2708" s="154" t="s">
        <v>1453</v>
      </c>
      <c r="S2708" s="154" t="s">
        <v>1453</v>
      </c>
      <c r="T2708" s="154" t="s">
        <v>14907</v>
      </c>
      <c r="U2708" s="154">
        <v>178188636</v>
      </c>
      <c r="V2708" s="154" t="s">
        <v>6173</v>
      </c>
      <c r="W2708" s="154" t="s">
        <v>1453</v>
      </c>
      <c r="X2708" s="154" t="s">
        <v>1453</v>
      </c>
      <c r="Z2708" s="154" t="s">
        <v>14745</v>
      </c>
      <c r="AC2708" s="154" t="s">
        <v>14746</v>
      </c>
      <c r="AE2708" s="154" t="s">
        <v>15226</v>
      </c>
      <c r="AF2708" s="154" t="s">
        <v>14748</v>
      </c>
    </row>
    <row r="2709" spans="1:32">
      <c r="A2709" s="154" t="s">
        <v>4829</v>
      </c>
      <c r="C2709" s="154" t="s">
        <v>28903</v>
      </c>
      <c r="D2709" s="154" t="s">
        <v>4830</v>
      </c>
      <c r="E2709" s="154" t="s">
        <v>14396</v>
      </c>
      <c r="F2709" s="154" t="s">
        <v>14401</v>
      </c>
      <c r="G2709" s="154" t="s">
        <v>14606</v>
      </c>
      <c r="H2709" s="154" t="s">
        <v>4831</v>
      </c>
      <c r="I2709" s="154" t="s">
        <v>4832</v>
      </c>
      <c r="J2709" s="154" t="s">
        <v>4833</v>
      </c>
      <c r="K2709" s="154" t="s">
        <v>4832</v>
      </c>
      <c r="L2709" s="154" t="s">
        <v>28904</v>
      </c>
      <c r="N2709" s="154" t="s">
        <v>109</v>
      </c>
      <c r="P2709" s="154" t="s">
        <v>14740</v>
      </c>
      <c r="Q2709" s="154" t="s">
        <v>28905</v>
      </c>
      <c r="R2709" s="154" t="s">
        <v>25105</v>
      </c>
      <c r="S2709" s="154" t="s">
        <v>28905</v>
      </c>
      <c r="T2709" s="154" t="s">
        <v>14797</v>
      </c>
      <c r="U2709" s="154">
        <v>7130312131</v>
      </c>
      <c r="V2709" s="154" t="s">
        <v>4828</v>
      </c>
      <c r="Z2709" s="154" t="s">
        <v>14745</v>
      </c>
      <c r="AC2709" s="154" t="s">
        <v>14746</v>
      </c>
      <c r="AD2709" s="154" t="s">
        <v>28906</v>
      </c>
      <c r="AE2709" s="154" t="s">
        <v>14746</v>
      </c>
      <c r="AF2709" s="154" t="s">
        <v>16903</v>
      </c>
    </row>
    <row r="2710" spans="1:32">
      <c r="A2710" s="154" t="s">
        <v>5231</v>
      </c>
      <c r="C2710" s="154" t="s">
        <v>28907</v>
      </c>
      <c r="D2710" s="154" t="s">
        <v>28908</v>
      </c>
      <c r="E2710" s="154" t="s">
        <v>18905</v>
      </c>
      <c r="F2710" s="154" t="s">
        <v>8749</v>
      </c>
      <c r="G2710" s="154" t="s">
        <v>28911</v>
      </c>
      <c r="H2710" s="154" t="s">
        <v>5233</v>
      </c>
      <c r="I2710" s="154" t="s">
        <v>5234</v>
      </c>
      <c r="J2710" s="154">
        <v>8157650766</v>
      </c>
      <c r="K2710" s="154" t="s">
        <v>5234</v>
      </c>
      <c r="N2710" s="154" t="s">
        <v>25068</v>
      </c>
      <c r="P2710" s="154" t="s">
        <v>14740</v>
      </c>
      <c r="Q2710" s="154" t="s">
        <v>28909</v>
      </c>
      <c r="R2710" s="154" t="s">
        <v>28909</v>
      </c>
      <c r="S2710" s="154" t="s">
        <v>28909</v>
      </c>
      <c r="T2710" s="154" t="s">
        <v>14785</v>
      </c>
      <c r="U2710" s="154" t="s">
        <v>28910</v>
      </c>
      <c r="V2710" s="154" t="s">
        <v>28909</v>
      </c>
      <c r="Z2710" s="154" t="s">
        <v>14745</v>
      </c>
      <c r="AC2710" s="154" t="s">
        <v>14746</v>
      </c>
      <c r="AE2710" s="154" t="s">
        <v>15226</v>
      </c>
      <c r="AF2710" s="154" t="s">
        <v>14748</v>
      </c>
    </row>
    <row r="2711" spans="1:32">
      <c r="A2711" s="154" t="s">
        <v>7288</v>
      </c>
      <c r="C2711" s="154" t="s">
        <v>28912</v>
      </c>
      <c r="D2711" s="154" t="s">
        <v>7289</v>
      </c>
      <c r="E2711" s="154" t="s">
        <v>14934</v>
      </c>
      <c r="F2711" s="154" t="s">
        <v>15222</v>
      </c>
      <c r="H2711" s="154">
        <v>8170096891</v>
      </c>
      <c r="N2711" s="154" t="s">
        <v>20724</v>
      </c>
      <c r="O2711" s="154" t="s">
        <v>14892</v>
      </c>
      <c r="P2711" s="154" t="s">
        <v>14740</v>
      </c>
      <c r="Q2711" s="154" t="s">
        <v>7287</v>
      </c>
      <c r="R2711" s="154">
        <v>0</v>
      </c>
      <c r="S2711" s="154">
        <v>0</v>
      </c>
      <c r="T2711" s="154" t="s">
        <v>14797</v>
      </c>
      <c r="U2711" s="154">
        <v>3610230538</v>
      </c>
      <c r="V2711" s="154" t="s">
        <v>7287</v>
      </c>
      <c r="Z2711" s="154" t="s">
        <v>14745</v>
      </c>
      <c r="AC2711" s="154" t="s">
        <v>15226</v>
      </c>
      <c r="AE2711" s="154" t="s">
        <v>15226</v>
      </c>
      <c r="AF2711" s="154" t="s">
        <v>14748</v>
      </c>
    </row>
    <row r="2712" spans="1:32">
      <c r="A2712" s="154" t="s">
        <v>16995</v>
      </c>
      <c r="C2712" s="154" t="s">
        <v>16996</v>
      </c>
      <c r="D2712" s="154" t="s">
        <v>16997</v>
      </c>
      <c r="E2712" s="154" t="s">
        <v>14276</v>
      </c>
      <c r="F2712" s="154" t="s">
        <v>14673</v>
      </c>
      <c r="G2712" s="154" t="s">
        <v>16998</v>
      </c>
      <c r="H2712" s="154">
        <v>81213819639</v>
      </c>
      <c r="I2712" s="154" t="s">
        <v>1453</v>
      </c>
      <c r="J2712" s="154" t="s">
        <v>1453</v>
      </c>
      <c r="K2712" s="154" t="s">
        <v>1453</v>
      </c>
      <c r="N2712" s="154" t="s">
        <v>14905</v>
      </c>
      <c r="O2712" s="154" t="s">
        <v>14794</v>
      </c>
      <c r="P2712" s="154" t="s">
        <v>14740</v>
      </c>
      <c r="Q2712" s="154" t="s">
        <v>17000</v>
      </c>
      <c r="R2712" s="154" t="s">
        <v>1453</v>
      </c>
      <c r="S2712" s="154" t="s">
        <v>1453</v>
      </c>
      <c r="T2712" s="154" t="s">
        <v>14797</v>
      </c>
      <c r="U2712" s="154">
        <v>169900100</v>
      </c>
      <c r="V2712" s="154" t="s">
        <v>17002</v>
      </c>
      <c r="W2712" s="154" t="s">
        <v>1453</v>
      </c>
      <c r="X2712" s="154" t="s">
        <v>1453</v>
      </c>
      <c r="Z2712" s="154" t="s">
        <v>14745</v>
      </c>
      <c r="AC2712" s="154" t="s">
        <v>14746</v>
      </c>
      <c r="AE2712" s="154" t="s">
        <v>14747</v>
      </c>
      <c r="AF2712" s="154" t="s">
        <v>14748</v>
      </c>
    </row>
    <row r="2713" spans="1:32">
      <c r="A2713" s="154" t="s">
        <v>17003</v>
      </c>
      <c r="C2713" s="154" t="s">
        <v>17004</v>
      </c>
      <c r="D2713" s="154" t="s">
        <v>28913</v>
      </c>
      <c r="E2713" s="154" t="s">
        <v>16283</v>
      </c>
      <c r="F2713" s="154" t="s">
        <v>16283</v>
      </c>
      <c r="H2713" s="154">
        <v>811333799</v>
      </c>
      <c r="I2713" s="154" t="s">
        <v>17007</v>
      </c>
      <c r="K2713" s="154" t="s">
        <v>17007</v>
      </c>
      <c r="N2713" s="154" t="s">
        <v>14812</v>
      </c>
      <c r="O2713" s="154" t="s">
        <v>14804</v>
      </c>
      <c r="P2713" s="154" t="s">
        <v>14740</v>
      </c>
      <c r="Q2713" s="154" t="s">
        <v>1453</v>
      </c>
      <c r="R2713" s="154" t="s">
        <v>1453</v>
      </c>
      <c r="S2713" s="154" t="s">
        <v>1453</v>
      </c>
      <c r="T2713" s="154" t="s">
        <v>1453</v>
      </c>
      <c r="U2713" s="154" t="s">
        <v>1453</v>
      </c>
      <c r="V2713" s="154" t="s">
        <v>1453</v>
      </c>
      <c r="Z2713" s="154" t="s">
        <v>14745</v>
      </c>
      <c r="AC2713" s="154" t="s">
        <v>14746</v>
      </c>
      <c r="AE2713" s="154" t="s">
        <v>14747</v>
      </c>
      <c r="AF2713" s="154" t="s">
        <v>14748</v>
      </c>
    </row>
    <row r="2714" spans="1:32">
      <c r="A2714" s="154" t="s">
        <v>18435</v>
      </c>
      <c r="C2714" s="154" t="s">
        <v>1480</v>
      </c>
      <c r="E2714" s="154" t="s">
        <v>6</v>
      </c>
      <c r="G2714" s="154" t="s">
        <v>14606</v>
      </c>
      <c r="H2714" s="154" t="s">
        <v>1482</v>
      </c>
      <c r="N2714" s="154" t="s">
        <v>109</v>
      </c>
      <c r="P2714" s="154" t="s">
        <v>14740</v>
      </c>
      <c r="Q2714" s="154" t="s">
        <v>28914</v>
      </c>
      <c r="T2714" s="154" t="s">
        <v>14797</v>
      </c>
      <c r="U2714" s="154" t="s">
        <v>28915</v>
      </c>
      <c r="V2714" s="154" t="s">
        <v>28916</v>
      </c>
      <c r="AC2714" s="154" t="s">
        <v>14746</v>
      </c>
    </row>
    <row r="2715" spans="1:32">
      <c r="A2715" s="154" t="s">
        <v>3909</v>
      </c>
      <c r="C2715" s="154" t="s">
        <v>28917</v>
      </c>
      <c r="D2715" s="154" t="s">
        <v>3910</v>
      </c>
      <c r="E2715" s="154" t="s">
        <v>14324</v>
      </c>
      <c r="G2715" s="154" t="s">
        <v>14606</v>
      </c>
      <c r="H2715" s="154" t="s">
        <v>3911</v>
      </c>
      <c r="I2715" s="154" t="s">
        <v>204</v>
      </c>
      <c r="J2715" s="154">
        <v>811609604</v>
      </c>
      <c r="K2715" s="154" t="s">
        <v>204</v>
      </c>
      <c r="L2715" s="154" t="s">
        <v>19348</v>
      </c>
      <c r="N2715" s="154" t="s">
        <v>1459</v>
      </c>
      <c r="P2715" s="154" t="s">
        <v>14740</v>
      </c>
      <c r="Q2715" s="154" t="s">
        <v>28918</v>
      </c>
      <c r="T2715" s="154" t="s">
        <v>19350</v>
      </c>
      <c r="U2715" s="154">
        <v>221343416</v>
      </c>
      <c r="V2715" s="154" t="s">
        <v>3908</v>
      </c>
      <c r="W2715" s="154" t="s">
        <v>204</v>
      </c>
      <c r="X2715" s="154" t="s">
        <v>204</v>
      </c>
      <c r="Y2715" s="154" t="s">
        <v>204</v>
      </c>
      <c r="Z2715" s="154" t="s">
        <v>14745</v>
      </c>
      <c r="AA2715" s="154" t="s">
        <v>204</v>
      </c>
      <c r="AB2715" s="154" t="s">
        <v>204</v>
      </c>
      <c r="AC2715" s="154" t="s">
        <v>14746</v>
      </c>
    </row>
    <row r="2716" spans="1:32">
      <c r="A2716" s="154" t="s">
        <v>3077</v>
      </c>
      <c r="C2716" s="154" t="s">
        <v>28919</v>
      </c>
      <c r="D2716" s="154" t="s">
        <v>3078</v>
      </c>
      <c r="E2716" s="154" t="s">
        <v>14396</v>
      </c>
      <c r="G2716" s="154" t="s">
        <v>14606</v>
      </c>
      <c r="H2716" s="154" t="s">
        <v>3079</v>
      </c>
      <c r="J2716" s="154" t="s">
        <v>3080</v>
      </c>
      <c r="N2716" s="154" t="s">
        <v>109</v>
      </c>
      <c r="P2716" s="154" t="s">
        <v>14740</v>
      </c>
      <c r="Q2716" s="154" t="s">
        <v>28920</v>
      </c>
      <c r="T2716" s="154" t="s">
        <v>28921</v>
      </c>
      <c r="U2716" s="154">
        <v>306.00003091000002</v>
      </c>
      <c r="V2716" s="154" t="s">
        <v>28922</v>
      </c>
      <c r="Z2716" s="154" t="s">
        <v>14745</v>
      </c>
      <c r="AC2716" s="154" t="s">
        <v>14746</v>
      </c>
    </row>
    <row r="2717" spans="1:32">
      <c r="A2717" s="154" t="s">
        <v>10664</v>
      </c>
      <c r="C2717" s="154" t="s">
        <v>10663</v>
      </c>
      <c r="D2717" s="154" t="s">
        <v>10665</v>
      </c>
      <c r="E2717" s="154" t="s">
        <v>15693</v>
      </c>
      <c r="F2717" s="154" t="s">
        <v>14401</v>
      </c>
      <c r="G2717" s="154" t="s">
        <v>28924</v>
      </c>
      <c r="H2717" s="154" t="s">
        <v>10666</v>
      </c>
      <c r="N2717" s="154" t="s">
        <v>15129</v>
      </c>
      <c r="O2717" s="154" t="s">
        <v>14794</v>
      </c>
      <c r="P2717" s="154" t="s">
        <v>14740</v>
      </c>
      <c r="Q2717" s="154" t="s">
        <v>10663</v>
      </c>
      <c r="R2717" s="154">
        <v>0</v>
      </c>
      <c r="S2717" s="154">
        <v>0</v>
      </c>
      <c r="T2717" s="154" t="s">
        <v>14797</v>
      </c>
      <c r="U2717" s="154">
        <v>5221492294</v>
      </c>
      <c r="V2717" s="154" t="s">
        <v>28923</v>
      </c>
      <c r="Z2717" s="154" t="s">
        <v>14745</v>
      </c>
      <c r="AC2717" s="154" t="s">
        <v>14746</v>
      </c>
      <c r="AE2717" s="154" t="s">
        <v>14747</v>
      </c>
      <c r="AF2717" s="154" t="s">
        <v>14748</v>
      </c>
    </row>
    <row r="2718" spans="1:32">
      <c r="A2718" s="154" t="s">
        <v>1613</v>
      </c>
      <c r="C2718" s="154" t="s">
        <v>28925</v>
      </c>
      <c r="D2718" s="154" t="s">
        <v>28926</v>
      </c>
      <c r="E2718" s="154" t="s">
        <v>6</v>
      </c>
      <c r="G2718" s="154" t="s">
        <v>14606</v>
      </c>
      <c r="H2718" s="154" t="s">
        <v>1615</v>
      </c>
      <c r="J2718" s="154" t="s">
        <v>1615</v>
      </c>
      <c r="L2718" s="154" t="s">
        <v>25039</v>
      </c>
      <c r="N2718" s="154" t="s">
        <v>1652</v>
      </c>
      <c r="P2718" s="154" t="s">
        <v>14794</v>
      </c>
      <c r="Q2718" s="154" t="s">
        <v>28927</v>
      </c>
      <c r="T2718" s="154" t="s">
        <v>28928</v>
      </c>
      <c r="U2718" s="154" t="s">
        <v>28929</v>
      </c>
      <c r="V2718" s="154" t="s">
        <v>24055</v>
      </c>
      <c r="AC2718" s="154" t="s">
        <v>14746</v>
      </c>
    </row>
    <row r="2719" spans="1:32">
      <c r="A2719" s="154" t="s">
        <v>9993</v>
      </c>
      <c r="C2719" s="154" t="s">
        <v>28930</v>
      </c>
      <c r="D2719" s="154" t="s">
        <v>9994</v>
      </c>
      <c r="E2719" s="154" t="s">
        <v>14466</v>
      </c>
      <c r="F2719" s="154" t="s">
        <v>14467</v>
      </c>
      <c r="G2719" s="154" t="s">
        <v>28931</v>
      </c>
      <c r="H2719" s="154" t="s">
        <v>9995</v>
      </c>
      <c r="N2719" s="154" t="s">
        <v>15231</v>
      </c>
      <c r="O2719" s="154" t="s">
        <v>14988</v>
      </c>
      <c r="P2719" s="154" t="s">
        <v>14740</v>
      </c>
      <c r="Q2719" s="154" t="s">
        <v>9992</v>
      </c>
      <c r="R2719" s="154">
        <v>0</v>
      </c>
      <c r="S2719" s="154">
        <v>0</v>
      </c>
      <c r="T2719" s="154" t="s">
        <v>14850</v>
      </c>
      <c r="U2719" s="154">
        <v>335501028926537</v>
      </c>
      <c r="V2719" s="154" t="s">
        <v>9992</v>
      </c>
      <c r="Z2719" s="154" t="s">
        <v>14745</v>
      </c>
      <c r="AC2719" s="154" t="s">
        <v>14746</v>
      </c>
      <c r="AE2719" s="154" t="s">
        <v>15226</v>
      </c>
      <c r="AF2719" s="154" t="s">
        <v>14748</v>
      </c>
    </row>
    <row r="2720" spans="1:32">
      <c r="A2720" s="154" t="s">
        <v>12844</v>
      </c>
      <c r="C2720" s="154" t="s">
        <v>12843</v>
      </c>
      <c r="D2720" s="154" t="s">
        <v>12845</v>
      </c>
      <c r="E2720" s="154" t="s">
        <v>19110</v>
      </c>
      <c r="F2720" s="154" t="s">
        <v>19110</v>
      </c>
      <c r="G2720" s="154" t="s">
        <v>28933</v>
      </c>
      <c r="H2720" s="154">
        <v>83842939623</v>
      </c>
      <c r="N2720" s="154" t="s">
        <v>14832</v>
      </c>
      <c r="O2720" s="154" t="s">
        <v>14833</v>
      </c>
      <c r="P2720" s="154" t="s">
        <v>14740</v>
      </c>
      <c r="Q2720" s="154" t="s">
        <v>28932</v>
      </c>
      <c r="R2720" s="154">
        <v>0</v>
      </c>
      <c r="S2720" s="154">
        <v>0</v>
      </c>
      <c r="T2720" s="154" t="s">
        <v>14797</v>
      </c>
      <c r="U2720" s="154">
        <v>7580457261</v>
      </c>
      <c r="V2720" s="154" t="s">
        <v>28932</v>
      </c>
      <c r="Z2720" s="154" t="s">
        <v>14745</v>
      </c>
      <c r="AC2720" s="154" t="s">
        <v>14746</v>
      </c>
      <c r="AE2720" s="154" t="s">
        <v>14747</v>
      </c>
      <c r="AF2720" s="154" t="s">
        <v>14748</v>
      </c>
    </row>
    <row r="2721" spans="1:32">
      <c r="A2721" s="154" t="s">
        <v>13253</v>
      </c>
      <c r="C2721" s="154" t="s">
        <v>13252</v>
      </c>
      <c r="D2721" s="154" t="s">
        <v>13254</v>
      </c>
      <c r="E2721" s="154" t="s">
        <v>14934</v>
      </c>
      <c r="F2721" s="154" t="s">
        <v>14935</v>
      </c>
      <c r="G2721" s="154" t="s">
        <v>28936</v>
      </c>
      <c r="H2721" s="154" t="s">
        <v>13255</v>
      </c>
      <c r="I2721" s="154" t="s">
        <v>1453</v>
      </c>
      <c r="J2721" s="154" t="s">
        <v>1453</v>
      </c>
      <c r="K2721" s="154" t="s">
        <v>1453</v>
      </c>
      <c r="M2721" s="154" t="s">
        <v>1453</v>
      </c>
      <c r="N2721" s="154" t="s">
        <v>19129</v>
      </c>
      <c r="O2721" s="154" t="s">
        <v>19035</v>
      </c>
      <c r="P2721" s="154" t="s">
        <v>14795</v>
      </c>
      <c r="Q2721" s="154" t="s">
        <v>28934</v>
      </c>
      <c r="R2721" s="154" t="s">
        <v>1453</v>
      </c>
      <c r="S2721" s="154" t="s">
        <v>1453</v>
      </c>
      <c r="T2721" s="154" t="s">
        <v>14850</v>
      </c>
      <c r="U2721" s="154">
        <v>522401001824529</v>
      </c>
      <c r="V2721" s="154" t="s">
        <v>28935</v>
      </c>
      <c r="W2721" s="154" t="s">
        <v>1453</v>
      </c>
      <c r="X2721" s="154" t="s">
        <v>1453</v>
      </c>
      <c r="Y2721" s="154" t="s">
        <v>1453</v>
      </c>
      <c r="Z2721" s="154" t="s">
        <v>14745</v>
      </c>
      <c r="AA2721" s="154" t="s">
        <v>1453</v>
      </c>
      <c r="AB2721" s="154" t="s">
        <v>1453</v>
      </c>
      <c r="AC2721" s="154" t="s">
        <v>14746</v>
      </c>
      <c r="AE2721" s="154" t="s">
        <v>14747</v>
      </c>
      <c r="AF2721" s="154" t="s">
        <v>14748</v>
      </c>
    </row>
    <row r="2722" spans="1:32">
      <c r="A2722" s="154" t="s">
        <v>11212</v>
      </c>
      <c r="C2722" s="154" t="s">
        <v>11211</v>
      </c>
      <c r="D2722" s="154" t="s">
        <v>11213</v>
      </c>
      <c r="E2722" s="154" t="s">
        <v>14333</v>
      </c>
      <c r="F2722" s="154" t="s">
        <v>14325</v>
      </c>
      <c r="G2722" s="154" t="s">
        <v>28939</v>
      </c>
      <c r="H2722" s="154" t="s">
        <v>11214</v>
      </c>
      <c r="N2722" s="154" t="s">
        <v>14832</v>
      </c>
      <c r="O2722" s="154" t="s">
        <v>14833</v>
      </c>
      <c r="P2722" s="154" t="s">
        <v>14740</v>
      </c>
      <c r="Q2722" s="154" t="s">
        <v>28937</v>
      </c>
      <c r="R2722" s="154">
        <v>0</v>
      </c>
      <c r="S2722" s="154">
        <v>0</v>
      </c>
      <c r="T2722" s="154" t="s">
        <v>14797</v>
      </c>
      <c r="U2722" s="154">
        <v>7610464968</v>
      </c>
      <c r="V2722" s="154" t="s">
        <v>28938</v>
      </c>
      <c r="Z2722" s="154" t="s">
        <v>14745</v>
      </c>
      <c r="AC2722" s="154" t="s">
        <v>14746</v>
      </c>
      <c r="AE2722" s="154" t="s">
        <v>14747</v>
      </c>
      <c r="AF2722" s="154" t="s">
        <v>14748</v>
      </c>
    </row>
    <row r="2723" spans="1:32">
      <c r="A2723" s="154" t="s">
        <v>2824</v>
      </c>
      <c r="C2723" s="154" t="s">
        <v>28940</v>
      </c>
      <c r="D2723" s="154" t="s">
        <v>2825</v>
      </c>
      <c r="E2723" s="154" t="s">
        <v>14934</v>
      </c>
      <c r="G2723" s="154" t="s">
        <v>14606</v>
      </c>
      <c r="H2723" s="154">
        <v>818258369</v>
      </c>
      <c r="J2723" s="154" t="s">
        <v>204</v>
      </c>
      <c r="N2723" s="154" t="s">
        <v>2915</v>
      </c>
      <c r="P2723" s="154" t="s">
        <v>14740</v>
      </c>
      <c r="Q2723" s="154" t="s">
        <v>2823</v>
      </c>
      <c r="T2723" s="154" t="s">
        <v>204</v>
      </c>
      <c r="U2723" s="154" t="s">
        <v>204</v>
      </c>
      <c r="V2723" s="154" t="s">
        <v>204</v>
      </c>
      <c r="AC2723" s="154" t="s">
        <v>14746</v>
      </c>
    </row>
    <row r="2724" spans="1:32">
      <c r="A2724" s="154" t="s">
        <v>12103</v>
      </c>
      <c r="C2724" s="154" t="s">
        <v>12102</v>
      </c>
      <c r="D2724" s="154" t="s">
        <v>12104</v>
      </c>
      <c r="E2724" s="154" t="s">
        <v>14704</v>
      </c>
      <c r="F2724" s="154" t="s">
        <v>14667</v>
      </c>
      <c r="G2724" s="154" t="s">
        <v>28942</v>
      </c>
      <c r="H2724" s="154" t="s">
        <v>12105</v>
      </c>
      <c r="N2724" s="154" t="s">
        <v>15231</v>
      </c>
      <c r="O2724" s="154" t="s">
        <v>14988</v>
      </c>
      <c r="P2724" s="154" t="s">
        <v>14740</v>
      </c>
      <c r="Q2724" s="154" t="s">
        <v>12102</v>
      </c>
      <c r="R2724" s="154">
        <v>0</v>
      </c>
      <c r="S2724" s="154">
        <v>0</v>
      </c>
      <c r="T2724" s="154" t="s">
        <v>14850</v>
      </c>
      <c r="U2724" s="154">
        <v>335501027804538</v>
      </c>
      <c r="V2724" s="154" t="s">
        <v>28941</v>
      </c>
      <c r="Z2724" s="154" t="s">
        <v>14745</v>
      </c>
      <c r="AC2724" s="154" t="s">
        <v>14746</v>
      </c>
      <c r="AE2724" s="154" t="s">
        <v>14747</v>
      </c>
      <c r="AF2724" s="154" t="s">
        <v>14748</v>
      </c>
    </row>
    <row r="2725" spans="1:32">
      <c r="A2725" s="154" t="s">
        <v>8786</v>
      </c>
      <c r="C2725" s="154" t="s">
        <v>28943</v>
      </c>
      <c r="D2725" s="154" t="s">
        <v>28946</v>
      </c>
      <c r="E2725" s="154" t="s">
        <v>14934</v>
      </c>
      <c r="F2725" s="154" t="s">
        <v>14935</v>
      </c>
      <c r="G2725" s="154">
        <v>0</v>
      </c>
      <c r="H2725" s="154" t="s">
        <v>28944</v>
      </c>
      <c r="I2725" s="154" t="s">
        <v>28945</v>
      </c>
      <c r="J2725" s="154">
        <v>0</v>
      </c>
      <c r="K2725" s="154" t="s">
        <v>28945</v>
      </c>
      <c r="M2725" s="154" t="s">
        <v>28947</v>
      </c>
      <c r="N2725" s="154" t="s">
        <v>28948</v>
      </c>
      <c r="O2725" s="154" t="s">
        <v>18683</v>
      </c>
      <c r="P2725" s="154" t="s">
        <v>14740</v>
      </c>
      <c r="Q2725" s="154">
        <v>0</v>
      </c>
      <c r="R2725" s="154">
        <v>0</v>
      </c>
      <c r="S2725" s="154">
        <v>0</v>
      </c>
      <c r="T2725" s="154" t="s">
        <v>14839</v>
      </c>
      <c r="U2725" s="154" t="s">
        <v>28949</v>
      </c>
      <c r="V2725" s="154" t="s">
        <v>28950</v>
      </c>
      <c r="W2725" s="154">
        <v>0</v>
      </c>
      <c r="X2725" s="154">
        <v>0</v>
      </c>
      <c r="Y2725" s="154">
        <v>0</v>
      </c>
      <c r="Z2725" s="154" t="s">
        <v>14745</v>
      </c>
      <c r="AA2725" s="154">
        <v>0</v>
      </c>
      <c r="AB2725" s="154">
        <v>0</v>
      </c>
      <c r="AC2725" s="154" t="s">
        <v>14746</v>
      </c>
      <c r="AE2725" s="154" t="s">
        <v>15226</v>
      </c>
      <c r="AF2725" s="154" t="s">
        <v>14748</v>
      </c>
    </row>
    <row r="2726" spans="1:32">
      <c r="A2726" s="154" t="s">
        <v>18436</v>
      </c>
      <c r="C2726" s="154" t="s">
        <v>24900</v>
      </c>
      <c r="D2726" s="154" t="s">
        <v>28951</v>
      </c>
      <c r="E2726" s="154" t="s">
        <v>14934</v>
      </c>
      <c r="F2726" s="154" t="s">
        <v>14935</v>
      </c>
      <c r="H2726" s="154">
        <v>82195351601</v>
      </c>
      <c r="I2726" s="154" t="s">
        <v>1453</v>
      </c>
      <c r="J2726" s="154" t="s">
        <v>1453</v>
      </c>
      <c r="K2726" s="154" t="s">
        <v>1453</v>
      </c>
      <c r="M2726" s="154" t="s">
        <v>1453</v>
      </c>
      <c r="N2726" s="154" t="s">
        <v>19129</v>
      </c>
      <c r="O2726" s="154" t="s">
        <v>19035</v>
      </c>
      <c r="P2726" s="154" t="s">
        <v>14795</v>
      </c>
      <c r="Q2726" s="154" t="s">
        <v>24900</v>
      </c>
      <c r="R2726" s="154" t="s">
        <v>1453</v>
      </c>
      <c r="S2726" s="154" t="s">
        <v>1453</v>
      </c>
      <c r="T2726" s="154" t="s">
        <v>14850</v>
      </c>
      <c r="U2726" s="154" t="s">
        <v>28952</v>
      </c>
      <c r="V2726" s="154" t="s">
        <v>24900</v>
      </c>
      <c r="W2726" s="154" t="s">
        <v>1453</v>
      </c>
      <c r="X2726" s="154" t="s">
        <v>1453</v>
      </c>
      <c r="Y2726" s="154" t="s">
        <v>1453</v>
      </c>
      <c r="Z2726" s="154" t="s">
        <v>14745</v>
      </c>
      <c r="AA2726" s="154" t="s">
        <v>1453</v>
      </c>
      <c r="AB2726" s="154" t="s">
        <v>1453</v>
      </c>
      <c r="AC2726" s="154" t="s">
        <v>15226</v>
      </c>
      <c r="AE2726" s="154" t="s">
        <v>14747</v>
      </c>
      <c r="AF2726" s="154" t="s">
        <v>14748</v>
      </c>
    </row>
    <row r="2727" spans="1:32">
      <c r="A2727" s="154" t="s">
        <v>8632</v>
      </c>
      <c r="C2727" s="154" t="s">
        <v>28953</v>
      </c>
      <c r="D2727" s="154" t="s">
        <v>28954</v>
      </c>
      <c r="E2727" s="154" t="s">
        <v>14934</v>
      </c>
      <c r="F2727" s="154" t="s">
        <v>14397</v>
      </c>
      <c r="G2727" s="154" t="s">
        <v>28956</v>
      </c>
      <c r="H2727" s="154">
        <v>81249976007</v>
      </c>
      <c r="I2727" s="154">
        <v>0</v>
      </c>
      <c r="J2727" s="154">
        <v>0</v>
      </c>
      <c r="K2727" s="154">
        <v>0</v>
      </c>
      <c r="N2727" s="154" t="s">
        <v>24373</v>
      </c>
      <c r="O2727" s="154" t="s">
        <v>14951</v>
      </c>
      <c r="P2727" s="154" t="s">
        <v>14740</v>
      </c>
      <c r="Q2727" s="154" t="s">
        <v>28955</v>
      </c>
      <c r="R2727" s="154">
        <v>0</v>
      </c>
      <c r="S2727" s="154">
        <v>0</v>
      </c>
      <c r="T2727" s="154">
        <v>0</v>
      </c>
      <c r="U2727" s="154">
        <v>0</v>
      </c>
      <c r="V2727" s="154">
        <v>0</v>
      </c>
      <c r="W2727" s="154">
        <v>0</v>
      </c>
      <c r="X2727" s="154">
        <v>0</v>
      </c>
      <c r="Y2727" s="154">
        <v>0</v>
      </c>
      <c r="Z2727" s="154" t="s">
        <v>14745</v>
      </c>
      <c r="AC2727" s="154" t="s">
        <v>15226</v>
      </c>
      <c r="AE2727" s="154" t="s">
        <v>15226</v>
      </c>
      <c r="AF2727" s="154" t="s">
        <v>14748</v>
      </c>
    </row>
    <row r="2728" spans="1:32">
      <c r="A2728" s="154" t="s">
        <v>18437</v>
      </c>
      <c r="C2728" s="154" t="s">
        <v>28957</v>
      </c>
      <c r="D2728" s="154" t="s">
        <v>28958</v>
      </c>
      <c r="E2728" s="154" t="s">
        <v>14934</v>
      </c>
      <c r="F2728" s="154" t="s">
        <v>27293</v>
      </c>
      <c r="G2728" s="154" t="s">
        <v>28959</v>
      </c>
      <c r="H2728" s="154">
        <v>81510691775</v>
      </c>
      <c r="I2728" s="154" t="s">
        <v>1453</v>
      </c>
      <c r="J2728" s="154" t="s">
        <v>1453</v>
      </c>
      <c r="K2728" s="154" t="s">
        <v>1453</v>
      </c>
      <c r="N2728" s="154" t="s">
        <v>15942</v>
      </c>
      <c r="O2728" s="154" t="s">
        <v>14794</v>
      </c>
      <c r="P2728" s="154" t="s">
        <v>14740</v>
      </c>
      <c r="Q2728" s="154" t="s">
        <v>28957</v>
      </c>
      <c r="R2728" s="154" t="s">
        <v>1453</v>
      </c>
      <c r="S2728" s="154" t="s">
        <v>1453</v>
      </c>
      <c r="T2728" s="154" t="s">
        <v>14742</v>
      </c>
      <c r="U2728" s="154">
        <v>1570001215483</v>
      </c>
      <c r="V2728" s="154" t="s">
        <v>28957</v>
      </c>
      <c r="W2728" s="154" t="s">
        <v>1453</v>
      </c>
      <c r="X2728" s="154" t="s">
        <v>1453</v>
      </c>
      <c r="Y2728" s="154" t="s">
        <v>1453</v>
      </c>
      <c r="Z2728" s="154" t="s">
        <v>14745</v>
      </c>
      <c r="AA2728" s="154" t="s">
        <v>1453</v>
      </c>
      <c r="AB2728" s="154" t="s">
        <v>1453</v>
      </c>
      <c r="AC2728" s="154" t="s">
        <v>14746</v>
      </c>
      <c r="AE2728" s="154" t="s">
        <v>14747</v>
      </c>
      <c r="AF2728" s="154" t="s">
        <v>14748</v>
      </c>
    </row>
    <row r="2729" spans="1:32">
      <c r="A2729" s="154" t="s">
        <v>905</v>
      </c>
      <c r="C2729" s="154" t="s">
        <v>904</v>
      </c>
      <c r="D2729" s="154" t="s">
        <v>28960</v>
      </c>
      <c r="E2729" s="154" t="s">
        <v>6</v>
      </c>
      <c r="G2729" s="154" t="s">
        <v>14606</v>
      </c>
      <c r="H2729" s="154" t="s">
        <v>907</v>
      </c>
      <c r="J2729" s="154" t="s">
        <v>908</v>
      </c>
      <c r="M2729" s="154" t="s">
        <v>6</v>
      </c>
      <c r="N2729" s="154" t="s">
        <v>15926</v>
      </c>
      <c r="P2729" s="154" t="s">
        <v>14740</v>
      </c>
      <c r="T2729" s="154" t="s">
        <v>6</v>
      </c>
      <c r="U2729" s="154" t="s">
        <v>6</v>
      </c>
      <c r="V2729" s="154" t="s">
        <v>6</v>
      </c>
      <c r="AC2729" s="154" t="s">
        <v>14746</v>
      </c>
    </row>
    <row r="2730" spans="1:32">
      <c r="A2730" s="154" t="s">
        <v>9715</v>
      </c>
      <c r="C2730" s="154" t="s">
        <v>28961</v>
      </c>
      <c r="D2730" s="154" t="s">
        <v>28965</v>
      </c>
      <c r="E2730" s="154" t="s">
        <v>14333</v>
      </c>
      <c r="F2730" s="154" t="s">
        <v>14325</v>
      </c>
      <c r="G2730" s="154" t="s">
        <v>28968</v>
      </c>
      <c r="H2730" s="154" t="s">
        <v>28962</v>
      </c>
      <c r="I2730" s="154" t="s">
        <v>28963</v>
      </c>
      <c r="J2730" s="154" t="s">
        <v>28964</v>
      </c>
      <c r="K2730" s="154" t="s">
        <v>28963</v>
      </c>
      <c r="M2730" s="154" t="s">
        <v>9716</v>
      </c>
      <c r="N2730" s="154" t="s">
        <v>14910</v>
      </c>
      <c r="O2730" s="154" t="s">
        <v>14794</v>
      </c>
      <c r="P2730" s="154" t="s">
        <v>14740</v>
      </c>
      <c r="Q2730" s="154" t="s">
        <v>28966</v>
      </c>
      <c r="R2730" s="154">
        <v>0</v>
      </c>
      <c r="S2730" s="154">
        <v>0</v>
      </c>
      <c r="T2730" s="154" t="s">
        <v>14862</v>
      </c>
      <c r="U2730" s="154" t="s">
        <v>28967</v>
      </c>
      <c r="V2730" s="154" t="s">
        <v>9714</v>
      </c>
      <c r="W2730" s="154">
        <v>0</v>
      </c>
      <c r="X2730" s="154">
        <v>0</v>
      </c>
      <c r="Y2730" s="154">
        <v>0</v>
      </c>
      <c r="Z2730" s="154" t="s">
        <v>14745</v>
      </c>
      <c r="AA2730" s="154">
        <v>0</v>
      </c>
      <c r="AB2730" s="154">
        <v>0</v>
      </c>
      <c r="AC2730" s="154" t="s">
        <v>14746</v>
      </c>
      <c r="AE2730" s="154" t="s">
        <v>15226</v>
      </c>
      <c r="AF2730" s="154" t="s">
        <v>14748</v>
      </c>
    </row>
    <row r="2731" spans="1:32">
      <c r="A2731" s="154" t="s">
        <v>5901</v>
      </c>
      <c r="C2731" s="154" t="s">
        <v>28969</v>
      </c>
      <c r="D2731" s="154" t="s">
        <v>5902</v>
      </c>
      <c r="E2731" s="154" t="s">
        <v>15693</v>
      </c>
      <c r="F2731" s="154" t="s">
        <v>14410</v>
      </c>
      <c r="H2731" s="154">
        <v>82155687126</v>
      </c>
      <c r="N2731" s="154" t="s">
        <v>16230</v>
      </c>
      <c r="O2731" s="154" t="s">
        <v>16231</v>
      </c>
      <c r="P2731" s="154" t="s">
        <v>20703</v>
      </c>
      <c r="Q2731" s="154" t="s">
        <v>5900</v>
      </c>
      <c r="R2731" s="154">
        <v>0</v>
      </c>
      <c r="S2731" s="154">
        <v>0</v>
      </c>
      <c r="T2731" s="154" t="s">
        <v>14785</v>
      </c>
      <c r="U2731" s="154">
        <v>8201006147531</v>
      </c>
      <c r="V2731" s="154" t="s">
        <v>28970</v>
      </c>
      <c r="Z2731" s="154" t="s">
        <v>14745</v>
      </c>
      <c r="AC2731" s="154" t="s">
        <v>14746</v>
      </c>
      <c r="AE2731" s="154" t="s">
        <v>15226</v>
      </c>
      <c r="AF2731" s="154" t="s">
        <v>14748</v>
      </c>
    </row>
    <row r="2732" spans="1:32">
      <c r="A2732" s="154" t="s">
        <v>18438</v>
      </c>
      <c r="C2732" s="154" t="s">
        <v>28971</v>
      </c>
      <c r="D2732" s="154" t="s">
        <v>28973</v>
      </c>
      <c r="E2732" s="154" t="s">
        <v>14276</v>
      </c>
      <c r="F2732" s="154" t="s">
        <v>14628</v>
      </c>
      <c r="H2732" s="154" t="s">
        <v>28972</v>
      </c>
      <c r="N2732" s="154" t="s">
        <v>14832</v>
      </c>
      <c r="O2732" s="154" t="s">
        <v>14833</v>
      </c>
      <c r="P2732" s="154" t="s">
        <v>14740</v>
      </c>
      <c r="Q2732" s="154" t="s">
        <v>28974</v>
      </c>
      <c r="R2732" s="154">
        <v>0</v>
      </c>
      <c r="S2732" s="154">
        <v>0</v>
      </c>
      <c r="T2732" s="154" t="s">
        <v>14797</v>
      </c>
      <c r="U2732" s="154">
        <v>7125236502</v>
      </c>
      <c r="V2732" s="154" t="s">
        <v>28974</v>
      </c>
      <c r="Z2732" s="154" t="s">
        <v>14745</v>
      </c>
      <c r="AC2732" s="154" t="s">
        <v>14746</v>
      </c>
      <c r="AE2732" s="154" t="s">
        <v>14747</v>
      </c>
      <c r="AF2732" s="154" t="s">
        <v>14748</v>
      </c>
    </row>
    <row r="2733" spans="1:32">
      <c r="A2733" s="154" t="s">
        <v>9581</v>
      </c>
      <c r="C2733" s="154" t="s">
        <v>28975</v>
      </c>
      <c r="D2733" s="154" t="s">
        <v>9582</v>
      </c>
      <c r="E2733" s="154" t="s">
        <v>14324</v>
      </c>
      <c r="F2733" s="154" t="s">
        <v>14690</v>
      </c>
      <c r="G2733" s="154" t="s">
        <v>14874</v>
      </c>
      <c r="H2733" s="154">
        <v>82359447779</v>
      </c>
      <c r="N2733" s="154" t="s">
        <v>19378</v>
      </c>
      <c r="O2733" s="154" t="s">
        <v>19177</v>
      </c>
      <c r="P2733" s="154" t="s">
        <v>14740</v>
      </c>
      <c r="Q2733" s="154" t="s">
        <v>9580</v>
      </c>
      <c r="R2733" s="154">
        <v>0</v>
      </c>
      <c r="S2733" s="154">
        <v>0</v>
      </c>
      <c r="T2733" s="154" t="s">
        <v>14907</v>
      </c>
      <c r="U2733" s="154">
        <v>125350657</v>
      </c>
      <c r="V2733" s="154" t="s">
        <v>9580</v>
      </c>
      <c r="Z2733" s="154" t="s">
        <v>14745</v>
      </c>
      <c r="AC2733" s="154" t="s">
        <v>14746</v>
      </c>
      <c r="AE2733" s="154" t="s">
        <v>15226</v>
      </c>
      <c r="AF2733" s="154" t="s">
        <v>14748</v>
      </c>
    </row>
    <row r="2734" spans="1:32">
      <c r="A2734" s="154" t="s">
        <v>10527</v>
      </c>
      <c r="C2734" s="154" t="s">
        <v>10526</v>
      </c>
      <c r="D2734" s="154" t="s">
        <v>10528</v>
      </c>
      <c r="E2734" s="154" t="s">
        <v>15424</v>
      </c>
      <c r="F2734" s="154" t="s">
        <v>14686</v>
      </c>
      <c r="G2734" s="154" t="s">
        <v>28977</v>
      </c>
      <c r="H2734" s="154" t="s">
        <v>10529</v>
      </c>
      <c r="N2734" s="154" t="s">
        <v>18706</v>
      </c>
      <c r="O2734" s="154" t="s">
        <v>14988</v>
      </c>
      <c r="P2734" s="154" t="s">
        <v>14740</v>
      </c>
      <c r="Q2734" s="154" t="s">
        <v>10526</v>
      </c>
      <c r="R2734" s="154">
        <v>0</v>
      </c>
      <c r="S2734" s="154">
        <v>0</v>
      </c>
      <c r="T2734" s="154" t="s">
        <v>14785</v>
      </c>
      <c r="U2734" s="154" t="s">
        <v>28976</v>
      </c>
      <c r="V2734" s="154" t="s">
        <v>10526</v>
      </c>
      <c r="Z2734" s="154" t="s">
        <v>14745</v>
      </c>
      <c r="AC2734" s="154" t="s">
        <v>14746</v>
      </c>
      <c r="AE2734" s="154" t="s">
        <v>14747</v>
      </c>
      <c r="AF2734" s="154" t="s">
        <v>14748</v>
      </c>
    </row>
    <row r="2735" spans="1:32">
      <c r="A2735" s="154" t="s">
        <v>11448</v>
      </c>
      <c r="C2735" s="154" t="s">
        <v>11447</v>
      </c>
      <c r="D2735" s="154" t="s">
        <v>11449</v>
      </c>
      <c r="E2735" s="154" t="s">
        <v>15424</v>
      </c>
      <c r="F2735" s="154" t="s">
        <v>15782</v>
      </c>
      <c r="H2735" s="154">
        <v>0</v>
      </c>
      <c r="N2735" s="154" t="s">
        <v>18842</v>
      </c>
      <c r="O2735" s="154" t="s">
        <v>14794</v>
      </c>
      <c r="P2735" s="154" t="s">
        <v>14740</v>
      </c>
      <c r="Q2735" s="154" t="s">
        <v>11447</v>
      </c>
      <c r="R2735" s="154">
        <v>0</v>
      </c>
      <c r="S2735" s="154">
        <v>0</v>
      </c>
      <c r="T2735" s="154" t="s">
        <v>14850</v>
      </c>
      <c r="U2735" s="154">
        <v>402001001099507</v>
      </c>
      <c r="V2735" s="154" t="s">
        <v>11447</v>
      </c>
      <c r="Z2735" s="154" t="s">
        <v>14745</v>
      </c>
      <c r="AC2735" s="154" t="s">
        <v>14746</v>
      </c>
      <c r="AE2735" s="154" t="s">
        <v>14747</v>
      </c>
      <c r="AF2735" s="154" t="s">
        <v>14748</v>
      </c>
    </row>
    <row r="2736" spans="1:32">
      <c r="A2736" s="154" t="s">
        <v>8700</v>
      </c>
      <c r="C2736" s="154" t="s">
        <v>28978</v>
      </c>
      <c r="D2736" s="154" t="s">
        <v>8701</v>
      </c>
      <c r="E2736" s="154" t="s">
        <v>14934</v>
      </c>
      <c r="F2736" s="154" t="s">
        <v>15078</v>
      </c>
      <c r="G2736" s="154" t="s">
        <v>28981</v>
      </c>
      <c r="H2736" s="154" t="s">
        <v>8702</v>
      </c>
      <c r="N2736" s="154" t="s">
        <v>19272</v>
      </c>
      <c r="O2736" s="154" t="s">
        <v>19273</v>
      </c>
      <c r="P2736" s="154" t="s">
        <v>14740</v>
      </c>
      <c r="Q2736" s="154" t="s">
        <v>28979</v>
      </c>
      <c r="R2736" s="154">
        <v>0</v>
      </c>
      <c r="S2736" s="154">
        <v>0</v>
      </c>
      <c r="T2736" s="154" t="s">
        <v>14785</v>
      </c>
      <c r="U2736" s="154">
        <v>1510004582661</v>
      </c>
      <c r="V2736" s="154" t="s">
        <v>28980</v>
      </c>
      <c r="Z2736" s="154" t="s">
        <v>14745</v>
      </c>
      <c r="AC2736" s="154" t="s">
        <v>14746</v>
      </c>
      <c r="AE2736" s="154" t="s">
        <v>15226</v>
      </c>
      <c r="AF2736" s="154" t="s">
        <v>14748</v>
      </c>
    </row>
    <row r="2737" spans="1:32">
      <c r="A2737" s="154" t="s">
        <v>7550</v>
      </c>
      <c r="C2737" s="154" t="s">
        <v>28982</v>
      </c>
      <c r="D2737" s="154" t="s">
        <v>7551</v>
      </c>
      <c r="E2737" s="154" t="s">
        <v>14324</v>
      </c>
      <c r="F2737" s="154" t="s">
        <v>16094</v>
      </c>
      <c r="G2737" s="154" t="s">
        <v>28988</v>
      </c>
      <c r="H2737" s="154" t="s">
        <v>7552</v>
      </c>
      <c r="I2737" s="154" t="s">
        <v>7553</v>
      </c>
      <c r="J2737" s="154" t="s">
        <v>7554</v>
      </c>
      <c r="K2737" s="154" t="s">
        <v>7553</v>
      </c>
      <c r="N2737" s="154" t="s">
        <v>14848</v>
      </c>
      <c r="O2737" s="154" t="s">
        <v>14804</v>
      </c>
      <c r="P2737" s="154" t="s">
        <v>28983</v>
      </c>
      <c r="Q2737" s="154" t="s">
        <v>28984</v>
      </c>
      <c r="R2737" s="154" t="s">
        <v>28984</v>
      </c>
      <c r="S2737" s="154" t="s">
        <v>28985</v>
      </c>
      <c r="T2737" s="154" t="s">
        <v>28986</v>
      </c>
      <c r="U2737" s="154" t="s">
        <v>28987</v>
      </c>
      <c r="V2737" s="154" t="s">
        <v>7549</v>
      </c>
      <c r="Z2737" s="154" t="s">
        <v>14745</v>
      </c>
      <c r="AC2737" s="154" t="s">
        <v>14746</v>
      </c>
      <c r="AE2737" s="154" t="s">
        <v>15226</v>
      </c>
      <c r="AF2737" s="154" t="s">
        <v>14748</v>
      </c>
    </row>
    <row r="2738" spans="1:32">
      <c r="A2738" s="154" t="s">
        <v>7350</v>
      </c>
      <c r="C2738" s="154" t="s">
        <v>28989</v>
      </c>
      <c r="D2738" s="154" t="s">
        <v>7351</v>
      </c>
      <c r="E2738" s="154" t="s">
        <v>14689</v>
      </c>
      <c r="F2738" s="154" t="s">
        <v>16443</v>
      </c>
      <c r="H2738" s="154" t="s">
        <v>7352</v>
      </c>
      <c r="J2738" s="154" t="s">
        <v>7353</v>
      </c>
      <c r="N2738" s="154" t="s">
        <v>14793</v>
      </c>
      <c r="O2738" s="154" t="s">
        <v>14794</v>
      </c>
      <c r="P2738" s="154" t="s">
        <v>14740</v>
      </c>
      <c r="Q2738" s="154" t="s">
        <v>28990</v>
      </c>
      <c r="R2738" s="154">
        <v>0</v>
      </c>
      <c r="S2738" s="154">
        <v>0</v>
      </c>
      <c r="T2738" s="154" t="s">
        <v>28991</v>
      </c>
      <c r="U2738" s="154">
        <v>299546672</v>
      </c>
      <c r="V2738" s="154" t="s">
        <v>28992</v>
      </c>
      <c r="Z2738" s="154" t="s">
        <v>14745</v>
      </c>
      <c r="AC2738" s="154" t="s">
        <v>14746</v>
      </c>
      <c r="AE2738" s="154" t="s">
        <v>15226</v>
      </c>
      <c r="AF2738" s="154" t="s">
        <v>14748</v>
      </c>
    </row>
    <row r="2739" spans="1:32">
      <c r="A2739" s="154" t="s">
        <v>14679</v>
      </c>
      <c r="C2739" s="154" t="s">
        <v>14685</v>
      </c>
      <c r="D2739" s="154" t="s">
        <v>14903</v>
      </c>
      <c r="E2739" s="154" t="s">
        <v>14466</v>
      </c>
      <c r="F2739" s="154" t="s">
        <v>14686</v>
      </c>
      <c r="G2739" s="154" t="s">
        <v>14694</v>
      </c>
      <c r="H2739" s="154">
        <v>81222631116</v>
      </c>
      <c r="I2739" s="154" t="s">
        <v>1453</v>
      </c>
      <c r="J2739" s="154" t="s">
        <v>1453</v>
      </c>
      <c r="K2739" s="154" t="s">
        <v>1453</v>
      </c>
      <c r="N2739" s="154" t="s">
        <v>14905</v>
      </c>
      <c r="O2739" s="154" t="s">
        <v>14794</v>
      </c>
      <c r="P2739" s="154" t="s">
        <v>14740</v>
      </c>
      <c r="Q2739" s="154" t="s">
        <v>14906</v>
      </c>
      <c r="R2739" s="154" t="s">
        <v>1453</v>
      </c>
      <c r="S2739" s="154" t="s">
        <v>1453</v>
      </c>
      <c r="T2739" s="154" t="s">
        <v>14907</v>
      </c>
      <c r="U2739" s="154">
        <v>912901272</v>
      </c>
      <c r="V2739" s="154" t="s">
        <v>14909</v>
      </c>
      <c r="W2739" s="154" t="s">
        <v>1453</v>
      </c>
      <c r="X2739" s="154" t="s">
        <v>1453</v>
      </c>
      <c r="Z2739" s="154" t="s">
        <v>14745</v>
      </c>
      <c r="AC2739" s="154" t="s">
        <v>14746</v>
      </c>
      <c r="AE2739" s="154" t="s">
        <v>14747</v>
      </c>
      <c r="AF2739" s="154" t="s">
        <v>14748</v>
      </c>
    </row>
    <row r="2740" spans="1:32">
      <c r="A2740" s="154" t="s">
        <v>9557</v>
      </c>
      <c r="C2740" s="154" t="s">
        <v>28993</v>
      </c>
      <c r="D2740" s="154" t="s">
        <v>9558</v>
      </c>
      <c r="E2740" s="154" t="s">
        <v>14934</v>
      </c>
      <c r="F2740" s="154" t="s">
        <v>15155</v>
      </c>
      <c r="G2740" s="154" t="s">
        <v>28994</v>
      </c>
      <c r="H2740" s="154">
        <v>82133079996</v>
      </c>
      <c r="N2740" s="154" t="s">
        <v>15942</v>
      </c>
      <c r="O2740" s="154" t="s">
        <v>14794</v>
      </c>
      <c r="P2740" s="154" t="s">
        <v>14740</v>
      </c>
      <c r="Q2740" s="154" t="s">
        <v>9556</v>
      </c>
      <c r="R2740" s="154">
        <v>0</v>
      </c>
      <c r="S2740" s="154">
        <v>0</v>
      </c>
      <c r="T2740" s="154" t="s">
        <v>14797</v>
      </c>
      <c r="U2740" s="154">
        <v>7650534586</v>
      </c>
      <c r="V2740" s="154" t="s">
        <v>9556</v>
      </c>
      <c r="Z2740" s="154" t="s">
        <v>14745</v>
      </c>
      <c r="AC2740" s="154" t="s">
        <v>14746</v>
      </c>
      <c r="AE2740" s="154" t="s">
        <v>15226</v>
      </c>
      <c r="AF2740" s="154" t="s">
        <v>14748</v>
      </c>
    </row>
    <row r="2741" spans="1:32">
      <c r="A2741" s="154" t="s">
        <v>12854</v>
      </c>
      <c r="C2741" s="154" t="s">
        <v>12853</v>
      </c>
      <c r="D2741" s="154" t="s">
        <v>12855</v>
      </c>
      <c r="E2741" s="154" t="s">
        <v>14934</v>
      </c>
      <c r="F2741" s="154" t="s">
        <v>16123</v>
      </c>
      <c r="H2741" s="154" t="s">
        <v>12856</v>
      </c>
      <c r="N2741" s="154" t="s">
        <v>19129</v>
      </c>
      <c r="O2741" s="154" t="s">
        <v>19035</v>
      </c>
      <c r="P2741" s="154" t="s">
        <v>14740</v>
      </c>
      <c r="Q2741" s="154" t="s">
        <v>12853</v>
      </c>
      <c r="R2741" s="154">
        <v>0</v>
      </c>
      <c r="S2741" s="154">
        <v>0</v>
      </c>
      <c r="T2741" s="154" t="s">
        <v>14850</v>
      </c>
      <c r="U2741" s="154">
        <v>216301022943509</v>
      </c>
      <c r="V2741" s="154" t="s">
        <v>12853</v>
      </c>
      <c r="Z2741" s="154" t="s">
        <v>14745</v>
      </c>
      <c r="AC2741" s="154" t="s">
        <v>14746</v>
      </c>
      <c r="AE2741" s="154" t="s">
        <v>14747</v>
      </c>
      <c r="AF2741" s="154" t="s">
        <v>14748</v>
      </c>
    </row>
    <row r="2742" spans="1:32">
      <c r="A2742" s="154" t="s">
        <v>1801</v>
      </c>
      <c r="C2742" s="154" t="s">
        <v>1800</v>
      </c>
      <c r="D2742" s="154" t="s">
        <v>1802</v>
      </c>
      <c r="E2742" s="154" t="s">
        <v>6</v>
      </c>
      <c r="G2742" s="154" t="s">
        <v>14606</v>
      </c>
      <c r="H2742" s="154" t="s">
        <v>1803</v>
      </c>
      <c r="J2742" s="154" t="s">
        <v>1804</v>
      </c>
      <c r="N2742" s="154" t="s">
        <v>19305</v>
      </c>
      <c r="P2742" s="154" t="s">
        <v>14740</v>
      </c>
      <c r="Q2742" s="154" t="s">
        <v>28995</v>
      </c>
      <c r="AC2742" s="154" t="s">
        <v>14746</v>
      </c>
    </row>
    <row r="2743" spans="1:32">
      <c r="A2743" s="154" t="s">
        <v>12783</v>
      </c>
      <c r="C2743" s="154" t="s">
        <v>12782</v>
      </c>
      <c r="D2743" s="154" t="s">
        <v>12784</v>
      </c>
      <c r="E2743" s="154" t="s">
        <v>14665</v>
      </c>
      <c r="F2743" s="154" t="s">
        <v>17038</v>
      </c>
      <c r="H2743" s="154">
        <v>82113850800</v>
      </c>
      <c r="N2743" s="154" t="s">
        <v>14803</v>
      </c>
      <c r="O2743" s="154" t="s">
        <v>14804</v>
      </c>
      <c r="P2743" s="154" t="s">
        <v>14740</v>
      </c>
      <c r="Q2743" s="154" t="s">
        <v>28996</v>
      </c>
      <c r="R2743" s="154">
        <v>0</v>
      </c>
      <c r="S2743" s="154">
        <v>0</v>
      </c>
      <c r="T2743" s="154" t="s">
        <v>14907</v>
      </c>
      <c r="U2743" s="154">
        <v>771847812</v>
      </c>
      <c r="V2743" s="154" t="s">
        <v>28996</v>
      </c>
      <c r="Z2743" s="154" t="s">
        <v>14745</v>
      </c>
      <c r="AC2743" s="154" t="s">
        <v>14746</v>
      </c>
      <c r="AE2743" s="154" t="s">
        <v>14747</v>
      </c>
      <c r="AF2743" s="154" t="s">
        <v>14748</v>
      </c>
    </row>
    <row r="2744" spans="1:32">
      <c r="A2744" s="154" t="s">
        <v>3724</v>
      </c>
      <c r="C2744" s="154" t="s">
        <v>28997</v>
      </c>
      <c r="D2744" s="154" t="s">
        <v>3725</v>
      </c>
      <c r="E2744" s="154" t="s">
        <v>14324</v>
      </c>
      <c r="F2744" s="154" t="s">
        <v>14401</v>
      </c>
      <c r="G2744" s="154" t="s">
        <v>14606</v>
      </c>
      <c r="H2744" s="154" t="s">
        <v>3726</v>
      </c>
      <c r="I2744" s="154" t="s">
        <v>3727</v>
      </c>
      <c r="J2744" s="154" t="s">
        <v>3728</v>
      </c>
      <c r="K2744" s="154" t="s">
        <v>3727</v>
      </c>
      <c r="L2744" s="154" t="s">
        <v>28998</v>
      </c>
      <c r="N2744" s="154" t="s">
        <v>109</v>
      </c>
      <c r="P2744" s="154" t="s">
        <v>14740</v>
      </c>
      <c r="Q2744" s="154" t="s">
        <v>28999</v>
      </c>
      <c r="R2744" s="154" t="s">
        <v>4816</v>
      </c>
      <c r="S2744" s="154" t="s">
        <v>29000</v>
      </c>
      <c r="T2744" s="154" t="s">
        <v>20921</v>
      </c>
      <c r="U2744" s="154" t="s">
        <v>29001</v>
      </c>
      <c r="V2744" s="154" t="s">
        <v>29002</v>
      </c>
      <c r="Z2744" s="154" t="s">
        <v>14745</v>
      </c>
      <c r="AC2744" s="154" t="s">
        <v>14746</v>
      </c>
      <c r="AD2744" s="154">
        <v>2194081205800</v>
      </c>
      <c r="AE2744" s="154" t="s">
        <v>14746</v>
      </c>
      <c r="AF2744" s="154" t="s">
        <v>29003</v>
      </c>
    </row>
    <row r="2745" spans="1:32">
      <c r="A2745" s="154" t="s">
        <v>3501</v>
      </c>
      <c r="C2745" s="154" t="s">
        <v>29004</v>
      </c>
      <c r="D2745" s="154" t="s">
        <v>3502</v>
      </c>
      <c r="E2745" s="154" t="s">
        <v>14324</v>
      </c>
      <c r="G2745" s="154" t="s">
        <v>14606</v>
      </c>
      <c r="H2745" s="154">
        <v>82124186008</v>
      </c>
      <c r="J2745" s="154">
        <v>82124186008</v>
      </c>
      <c r="L2745" s="154" t="s">
        <v>29005</v>
      </c>
      <c r="N2745" s="154" t="s">
        <v>20277</v>
      </c>
      <c r="P2745" s="154" t="s">
        <v>14740</v>
      </c>
      <c r="Q2745" s="154" t="s">
        <v>23062</v>
      </c>
      <c r="T2745" s="154" t="s">
        <v>14797</v>
      </c>
      <c r="U2745" s="154">
        <v>7660268949</v>
      </c>
      <c r="V2745" s="154" t="s">
        <v>23062</v>
      </c>
      <c r="Z2745" s="154" t="s">
        <v>14745</v>
      </c>
      <c r="AC2745" s="154" t="s">
        <v>14746</v>
      </c>
    </row>
    <row r="2746" spans="1:32">
      <c r="A2746" s="154" t="s">
        <v>18439</v>
      </c>
      <c r="C2746" s="154" t="s">
        <v>29006</v>
      </c>
      <c r="D2746" s="154" t="s">
        <v>29007</v>
      </c>
      <c r="E2746" s="154" t="s">
        <v>14662</v>
      </c>
      <c r="F2746" s="154" t="s">
        <v>14483</v>
      </c>
      <c r="G2746" s="154" t="s">
        <v>29009</v>
      </c>
      <c r="H2746" s="154">
        <v>85213449459</v>
      </c>
      <c r="I2746" s="154" t="s">
        <v>1453</v>
      </c>
      <c r="J2746" s="154" t="s">
        <v>1453</v>
      </c>
      <c r="K2746" s="154" t="s">
        <v>1453</v>
      </c>
      <c r="N2746" s="154" t="s">
        <v>14860</v>
      </c>
      <c r="O2746" s="154" t="s">
        <v>14804</v>
      </c>
      <c r="P2746" s="154" t="s">
        <v>14740</v>
      </c>
      <c r="Q2746" s="154" t="s">
        <v>29006</v>
      </c>
      <c r="R2746" s="154" t="s">
        <v>29006</v>
      </c>
      <c r="S2746" s="154" t="s">
        <v>1453</v>
      </c>
      <c r="T2746" s="154" t="s">
        <v>1453</v>
      </c>
      <c r="U2746" s="154">
        <v>2851131207</v>
      </c>
      <c r="V2746" s="154" t="s">
        <v>1453</v>
      </c>
      <c r="W2746" s="154" t="s">
        <v>1453</v>
      </c>
      <c r="X2746" s="154" t="s">
        <v>1453</v>
      </c>
      <c r="Y2746" s="154" t="s">
        <v>1453</v>
      </c>
      <c r="Z2746" s="154" t="s">
        <v>14745</v>
      </c>
      <c r="AA2746" s="154" t="s">
        <v>1453</v>
      </c>
      <c r="AB2746" s="154" t="s">
        <v>1453</v>
      </c>
      <c r="AC2746" s="154" t="s">
        <v>14746</v>
      </c>
      <c r="AD2746" s="154" t="s">
        <v>29008</v>
      </c>
      <c r="AE2746" s="154" t="s">
        <v>14755</v>
      </c>
      <c r="AF2746" s="154" t="s">
        <v>14748</v>
      </c>
    </row>
    <row r="2747" spans="1:32">
      <c r="A2747" s="154" t="s">
        <v>12306</v>
      </c>
      <c r="C2747" s="154" t="s">
        <v>12305</v>
      </c>
      <c r="D2747" s="154" t="s">
        <v>12307</v>
      </c>
      <c r="E2747" s="154" t="s">
        <v>16255</v>
      </c>
      <c r="F2747" s="154" t="s">
        <v>15993</v>
      </c>
      <c r="G2747" s="154" t="s">
        <v>29016</v>
      </c>
      <c r="H2747" s="154" t="s">
        <v>12308</v>
      </c>
      <c r="I2747" s="154" t="s">
        <v>12309</v>
      </c>
      <c r="J2747" s="154">
        <v>600560</v>
      </c>
      <c r="K2747" s="154" t="s">
        <v>12309</v>
      </c>
      <c r="N2747" s="154" t="s">
        <v>29010</v>
      </c>
      <c r="O2747" s="154" t="s">
        <v>29011</v>
      </c>
      <c r="P2747" s="154" t="s">
        <v>29012</v>
      </c>
      <c r="Q2747" s="154" t="s">
        <v>29013</v>
      </c>
      <c r="R2747" s="154">
        <v>0</v>
      </c>
      <c r="S2747" s="154" t="s">
        <v>29013</v>
      </c>
      <c r="T2747" s="154" t="s">
        <v>29014</v>
      </c>
      <c r="U2747" s="154" t="s">
        <v>29015</v>
      </c>
      <c r="V2747" s="154" t="s">
        <v>12305</v>
      </c>
      <c r="Z2747" s="154" t="s">
        <v>14745</v>
      </c>
      <c r="AC2747" s="154" t="s">
        <v>14746</v>
      </c>
      <c r="AE2747" s="154" t="s">
        <v>14747</v>
      </c>
      <c r="AF2747" s="154" t="s">
        <v>14748</v>
      </c>
    </row>
    <row r="2748" spans="1:32">
      <c r="A2748" s="154" t="s">
        <v>7460</v>
      </c>
      <c r="C2748" s="154" t="s">
        <v>29017</v>
      </c>
      <c r="D2748" s="154" t="s">
        <v>29018</v>
      </c>
      <c r="E2748" s="154" t="s">
        <v>14333</v>
      </c>
      <c r="F2748" s="154" t="s">
        <v>14325</v>
      </c>
      <c r="H2748" s="154" t="s">
        <v>7462</v>
      </c>
      <c r="J2748" s="154" t="s">
        <v>7463</v>
      </c>
      <c r="N2748" s="154" t="s">
        <v>15821</v>
      </c>
      <c r="O2748" s="154" t="s">
        <v>15331</v>
      </c>
      <c r="P2748" s="154" t="s">
        <v>20703</v>
      </c>
      <c r="Q2748" s="154" t="s">
        <v>29019</v>
      </c>
      <c r="R2748" s="154">
        <v>0</v>
      </c>
      <c r="S2748" s="154">
        <v>0</v>
      </c>
      <c r="T2748" s="154" t="s">
        <v>14797</v>
      </c>
      <c r="U2748" s="154">
        <v>3403741261</v>
      </c>
      <c r="V2748" s="154" t="s">
        <v>29020</v>
      </c>
      <c r="Z2748" s="154" t="s">
        <v>14745</v>
      </c>
      <c r="AC2748" s="154" t="s">
        <v>14746</v>
      </c>
      <c r="AE2748" s="154" t="s">
        <v>15226</v>
      </c>
      <c r="AF2748" s="154" t="s">
        <v>14748</v>
      </c>
    </row>
    <row r="2749" spans="1:32">
      <c r="A2749" s="154" t="s">
        <v>11340</v>
      </c>
      <c r="C2749" s="154" t="s">
        <v>11339</v>
      </c>
      <c r="D2749" s="154" t="s">
        <v>11341</v>
      </c>
      <c r="E2749" s="154" t="s">
        <v>14466</v>
      </c>
      <c r="F2749" s="154" t="s">
        <v>14467</v>
      </c>
      <c r="G2749" s="154" t="s">
        <v>29022</v>
      </c>
      <c r="H2749" s="154" t="s">
        <v>11342</v>
      </c>
      <c r="N2749" s="154" t="s">
        <v>15231</v>
      </c>
      <c r="O2749" s="154" t="s">
        <v>14988</v>
      </c>
      <c r="P2749" s="154" t="s">
        <v>14740</v>
      </c>
      <c r="Q2749" s="154" t="s">
        <v>29021</v>
      </c>
      <c r="R2749" s="154">
        <v>0</v>
      </c>
      <c r="S2749" s="154">
        <v>0</v>
      </c>
      <c r="T2749" s="154" t="s">
        <v>14900</v>
      </c>
      <c r="U2749" s="154">
        <v>335501027818537</v>
      </c>
      <c r="V2749" s="154" t="s">
        <v>11339</v>
      </c>
      <c r="Z2749" s="154" t="s">
        <v>14745</v>
      </c>
      <c r="AC2749" s="154" t="s">
        <v>14746</v>
      </c>
      <c r="AE2749" s="154" t="s">
        <v>14747</v>
      </c>
      <c r="AF2749" s="154" t="s">
        <v>14748</v>
      </c>
    </row>
    <row r="2750" spans="1:32">
      <c r="A2750" s="154" t="s">
        <v>18440</v>
      </c>
      <c r="C2750" s="154" t="s">
        <v>1202</v>
      </c>
      <c r="D2750" s="154" t="s">
        <v>1204</v>
      </c>
      <c r="E2750" s="154" t="s">
        <v>6</v>
      </c>
      <c r="G2750" s="154" t="s">
        <v>14606</v>
      </c>
      <c r="H2750" s="154" t="s">
        <v>1205</v>
      </c>
      <c r="J2750" s="154" t="s">
        <v>1206</v>
      </c>
      <c r="M2750" s="154" t="s">
        <v>29023</v>
      </c>
      <c r="N2750" s="154" t="s">
        <v>6321</v>
      </c>
      <c r="P2750" s="154" t="s">
        <v>14740</v>
      </c>
      <c r="T2750" s="154" t="s">
        <v>6</v>
      </c>
      <c r="U2750" s="154" t="s">
        <v>6</v>
      </c>
      <c r="V2750" s="154" t="s">
        <v>6</v>
      </c>
      <c r="AC2750" s="154" t="s">
        <v>14746</v>
      </c>
    </row>
    <row r="2751" spans="1:32">
      <c r="A2751" s="154" t="s">
        <v>1211</v>
      </c>
      <c r="C2751" s="154" t="s">
        <v>29024</v>
      </c>
      <c r="D2751" s="154" t="s">
        <v>1212</v>
      </c>
      <c r="E2751" s="154" t="s">
        <v>14477</v>
      </c>
      <c r="F2751" s="154" t="s">
        <v>14690</v>
      </c>
      <c r="G2751" s="154" t="s">
        <v>14606</v>
      </c>
      <c r="H2751" s="154" t="s">
        <v>1205</v>
      </c>
      <c r="J2751" s="154" t="s">
        <v>1206</v>
      </c>
      <c r="N2751" s="154" t="s">
        <v>6321</v>
      </c>
      <c r="P2751" s="154" t="s">
        <v>14740</v>
      </c>
      <c r="Q2751" s="154" t="s">
        <v>29025</v>
      </c>
      <c r="T2751" s="154" t="s">
        <v>29026</v>
      </c>
      <c r="U2751" s="154">
        <v>2110100134005</v>
      </c>
      <c r="V2751" s="154" t="s">
        <v>29027</v>
      </c>
      <c r="AC2751" s="154" t="s">
        <v>15226</v>
      </c>
    </row>
    <row r="2752" spans="1:32">
      <c r="A2752" s="154" t="s">
        <v>10862</v>
      </c>
      <c r="C2752" s="154" t="s">
        <v>10861</v>
      </c>
      <c r="D2752" s="154" t="s">
        <v>10863</v>
      </c>
      <c r="E2752" s="154" t="s">
        <v>14276</v>
      </c>
      <c r="F2752" s="154" t="s">
        <v>14480</v>
      </c>
      <c r="G2752" s="154" t="s">
        <v>1453</v>
      </c>
      <c r="H2752" s="154" t="s">
        <v>10864</v>
      </c>
      <c r="I2752" s="154" t="s">
        <v>10865</v>
      </c>
      <c r="J2752" s="154" t="s">
        <v>1453</v>
      </c>
      <c r="K2752" s="154" t="s">
        <v>10865</v>
      </c>
      <c r="M2752" s="154" t="s">
        <v>1453</v>
      </c>
      <c r="N2752" s="154" t="s">
        <v>14848</v>
      </c>
      <c r="O2752" s="154" t="s">
        <v>14804</v>
      </c>
      <c r="P2752" s="154" t="s">
        <v>14795</v>
      </c>
      <c r="Q2752" s="154" t="s">
        <v>29028</v>
      </c>
      <c r="R2752" s="154" t="s">
        <v>1453</v>
      </c>
      <c r="S2752" s="154" t="s">
        <v>1453</v>
      </c>
      <c r="T2752" s="154" t="s">
        <v>14797</v>
      </c>
      <c r="U2752" s="154">
        <v>7460266488</v>
      </c>
      <c r="V2752" s="154" t="s">
        <v>29029</v>
      </c>
      <c r="W2752" s="154" t="s">
        <v>1453</v>
      </c>
      <c r="X2752" s="154" t="s">
        <v>1453</v>
      </c>
      <c r="Y2752" s="154" t="s">
        <v>1453</v>
      </c>
      <c r="Z2752" s="154" t="s">
        <v>14745</v>
      </c>
      <c r="AA2752" s="154" t="s">
        <v>1453</v>
      </c>
      <c r="AB2752" s="154" t="s">
        <v>1453</v>
      </c>
      <c r="AC2752" s="154" t="s">
        <v>14746</v>
      </c>
      <c r="AD2752" s="154">
        <v>731101481026000</v>
      </c>
      <c r="AE2752" s="154" t="s">
        <v>14755</v>
      </c>
      <c r="AF2752" s="154" t="s">
        <v>14748</v>
      </c>
    </row>
    <row r="2753" spans="1:32">
      <c r="A2753" s="154" t="s">
        <v>18441</v>
      </c>
      <c r="C2753" s="154" t="s">
        <v>29030</v>
      </c>
      <c r="D2753" s="154" t="s">
        <v>29032</v>
      </c>
      <c r="E2753" s="154" t="s">
        <v>14934</v>
      </c>
      <c r="F2753" s="154" t="s">
        <v>14695</v>
      </c>
      <c r="G2753" s="154" t="s">
        <v>18971</v>
      </c>
      <c r="H2753" s="154" t="s">
        <v>29031</v>
      </c>
      <c r="I2753" s="154" t="s">
        <v>1453</v>
      </c>
      <c r="J2753" s="154" t="s">
        <v>1453</v>
      </c>
      <c r="K2753" s="154" t="s">
        <v>1453</v>
      </c>
      <c r="N2753" s="154" t="s">
        <v>20121</v>
      </c>
      <c r="O2753" s="154" t="s">
        <v>14892</v>
      </c>
      <c r="P2753" s="154" t="s">
        <v>14740</v>
      </c>
      <c r="Q2753" s="154" t="s">
        <v>29033</v>
      </c>
      <c r="R2753" s="154" t="s">
        <v>1453</v>
      </c>
      <c r="S2753" s="154" t="s">
        <v>1453</v>
      </c>
      <c r="T2753" s="154" t="s">
        <v>14850</v>
      </c>
      <c r="U2753" s="154">
        <v>606101028846537</v>
      </c>
      <c r="V2753" s="154" t="s">
        <v>29030</v>
      </c>
      <c r="W2753" s="154" t="s">
        <v>1453</v>
      </c>
      <c r="X2753" s="154" t="s">
        <v>1453</v>
      </c>
      <c r="Y2753" s="154" t="s">
        <v>1453</v>
      </c>
      <c r="Z2753" s="154" t="s">
        <v>14745</v>
      </c>
      <c r="AA2753" s="154" t="s">
        <v>1453</v>
      </c>
      <c r="AB2753" s="154" t="s">
        <v>1453</v>
      </c>
      <c r="AC2753" s="154" t="s">
        <v>14746</v>
      </c>
      <c r="AE2753" s="154" t="s">
        <v>14747</v>
      </c>
      <c r="AF2753" s="154" t="s">
        <v>14748</v>
      </c>
    </row>
    <row r="2754" spans="1:32">
      <c r="A2754" s="154" t="s">
        <v>910</v>
      </c>
      <c r="C2754" s="154" t="s">
        <v>909</v>
      </c>
      <c r="D2754" s="154" t="s">
        <v>911</v>
      </c>
      <c r="E2754" s="154" t="s">
        <v>6</v>
      </c>
      <c r="G2754" s="154" t="s">
        <v>14606</v>
      </c>
      <c r="H2754" s="154" t="s">
        <v>912</v>
      </c>
      <c r="J2754" s="154" t="s">
        <v>912</v>
      </c>
      <c r="M2754" s="154" t="s">
        <v>6</v>
      </c>
      <c r="N2754" s="154" t="s">
        <v>15792</v>
      </c>
      <c r="P2754" s="154" t="s">
        <v>14740</v>
      </c>
      <c r="Q2754" s="154" t="s">
        <v>29034</v>
      </c>
      <c r="T2754" s="154" t="s">
        <v>6</v>
      </c>
      <c r="U2754" s="154" t="s">
        <v>6</v>
      </c>
      <c r="V2754" s="154" t="s">
        <v>6</v>
      </c>
      <c r="AC2754" s="154" t="s">
        <v>14746</v>
      </c>
    </row>
    <row r="2755" spans="1:32">
      <c r="A2755" s="154" t="s">
        <v>5991</v>
      </c>
      <c r="C2755" s="154" t="s">
        <v>29035</v>
      </c>
      <c r="D2755" s="154" t="s">
        <v>29036</v>
      </c>
      <c r="E2755" s="154" t="s">
        <v>14333</v>
      </c>
      <c r="F2755" s="154" t="s">
        <v>14325</v>
      </c>
      <c r="H2755" s="154" t="s">
        <v>5993</v>
      </c>
      <c r="J2755" s="154" t="s">
        <v>5994</v>
      </c>
      <c r="N2755" s="154" t="s">
        <v>15434</v>
      </c>
      <c r="O2755" s="154" t="s">
        <v>14804</v>
      </c>
      <c r="P2755" s="154" t="s">
        <v>14740</v>
      </c>
      <c r="Q2755" s="154" t="s">
        <v>29037</v>
      </c>
      <c r="R2755" s="154" t="s">
        <v>29037</v>
      </c>
      <c r="S2755" s="154" t="s">
        <v>29037</v>
      </c>
      <c r="T2755" s="154" t="s">
        <v>29038</v>
      </c>
      <c r="U2755" s="154">
        <v>658932143698</v>
      </c>
      <c r="V2755" s="154" t="s">
        <v>29039</v>
      </c>
      <c r="Z2755" s="154" t="s">
        <v>14745</v>
      </c>
      <c r="AC2755" s="154" t="s">
        <v>14746</v>
      </c>
      <c r="AE2755" s="154" t="s">
        <v>15226</v>
      </c>
      <c r="AF2755" s="154" t="s">
        <v>14748</v>
      </c>
    </row>
    <row r="2756" spans="1:32">
      <c r="A2756" s="154" t="s">
        <v>914</v>
      </c>
      <c r="C2756" s="154" t="s">
        <v>29040</v>
      </c>
      <c r="D2756" s="154" t="s">
        <v>915</v>
      </c>
      <c r="E2756" s="154" t="s">
        <v>14689</v>
      </c>
      <c r="F2756" s="154" t="s">
        <v>17153</v>
      </c>
      <c r="G2756" s="154" t="s">
        <v>14606</v>
      </c>
      <c r="H2756" s="154" t="s">
        <v>916</v>
      </c>
      <c r="I2756" s="154" t="s">
        <v>917</v>
      </c>
      <c r="J2756" s="154" t="s">
        <v>918</v>
      </c>
      <c r="K2756" s="154" t="s">
        <v>917</v>
      </c>
      <c r="L2756" s="154" t="s">
        <v>29041</v>
      </c>
      <c r="N2756" s="154" t="s">
        <v>11834</v>
      </c>
      <c r="P2756" s="154" t="s">
        <v>14740</v>
      </c>
      <c r="Q2756" s="154" t="s">
        <v>29042</v>
      </c>
      <c r="T2756" s="154" t="s">
        <v>14850</v>
      </c>
      <c r="U2756" s="154" t="s">
        <v>29043</v>
      </c>
      <c r="V2756" s="154" t="s">
        <v>29044</v>
      </c>
      <c r="AC2756" s="154" t="s">
        <v>14746</v>
      </c>
    </row>
    <row r="2757" spans="1:32">
      <c r="A2757" s="154" t="s">
        <v>14359</v>
      </c>
      <c r="C2757" s="154" t="s">
        <v>17262</v>
      </c>
      <c r="D2757" s="154" t="s">
        <v>14444</v>
      </c>
      <c r="E2757" s="154" t="s">
        <v>14276</v>
      </c>
      <c r="F2757" s="154" t="s">
        <v>14397</v>
      </c>
      <c r="G2757" s="154" t="s">
        <v>14434</v>
      </c>
      <c r="H2757" s="154" t="s">
        <v>17263</v>
      </c>
      <c r="M2757" s="154" t="s">
        <v>17264</v>
      </c>
      <c r="N2757" s="154" t="s">
        <v>14803</v>
      </c>
      <c r="O2757" s="154" t="s">
        <v>14804</v>
      </c>
      <c r="P2757" s="154" t="s">
        <v>14740</v>
      </c>
      <c r="Q2757" s="154" t="s">
        <v>17265</v>
      </c>
      <c r="R2757" s="154" t="s">
        <v>1453</v>
      </c>
      <c r="S2757" s="154" t="s">
        <v>1453</v>
      </c>
      <c r="T2757" s="154" t="s">
        <v>14862</v>
      </c>
      <c r="U2757" s="154">
        <v>3422894303</v>
      </c>
      <c r="V2757" s="154" t="s">
        <v>17267</v>
      </c>
      <c r="Z2757" s="154" t="s">
        <v>14745</v>
      </c>
      <c r="AC2757" s="154" t="s">
        <v>14746</v>
      </c>
      <c r="AE2757" s="154" t="s">
        <v>14747</v>
      </c>
      <c r="AF2757" s="154" t="s">
        <v>14748</v>
      </c>
    </row>
    <row r="2758" spans="1:32">
      <c r="A2758" s="154" t="s">
        <v>871</v>
      </c>
      <c r="C2758" s="154" t="s">
        <v>870</v>
      </c>
      <c r="D2758" s="154" t="s">
        <v>872</v>
      </c>
      <c r="E2758" s="154" t="s">
        <v>6</v>
      </c>
      <c r="G2758" s="154" t="s">
        <v>14606</v>
      </c>
      <c r="H2758" s="154" t="s">
        <v>873</v>
      </c>
      <c r="J2758" s="154" t="s">
        <v>874</v>
      </c>
      <c r="M2758" s="154" t="s">
        <v>6</v>
      </c>
      <c r="N2758" s="154" t="s">
        <v>2273</v>
      </c>
      <c r="P2758" s="154" t="s">
        <v>14740</v>
      </c>
      <c r="T2758" s="154" t="s">
        <v>6</v>
      </c>
      <c r="U2758" s="154" t="s">
        <v>6</v>
      </c>
      <c r="V2758" s="154" t="s">
        <v>6</v>
      </c>
      <c r="AC2758" s="154" t="s">
        <v>14746</v>
      </c>
    </row>
    <row r="2759" spans="1:32">
      <c r="A2759" s="154" t="s">
        <v>2705</v>
      </c>
      <c r="C2759" s="154" t="s">
        <v>29045</v>
      </c>
      <c r="D2759" s="154" t="s">
        <v>29047</v>
      </c>
      <c r="E2759" s="154" t="s">
        <v>16195</v>
      </c>
      <c r="F2759" s="154" t="s">
        <v>14325</v>
      </c>
      <c r="G2759" s="154" t="s">
        <v>14606</v>
      </c>
      <c r="H2759" s="154" t="s">
        <v>2707</v>
      </c>
      <c r="J2759" s="154" t="s">
        <v>2707</v>
      </c>
      <c r="L2759" s="154" t="s">
        <v>29046</v>
      </c>
      <c r="M2759" s="154" t="s">
        <v>29048</v>
      </c>
      <c r="N2759" s="154" t="s">
        <v>1628</v>
      </c>
      <c r="P2759" s="154" t="s">
        <v>14740</v>
      </c>
      <c r="Q2759" s="154">
        <v>85265819099</v>
      </c>
      <c r="T2759" s="154" t="s">
        <v>29049</v>
      </c>
      <c r="U2759" s="154">
        <v>132897000</v>
      </c>
      <c r="V2759" s="154" t="s">
        <v>29050</v>
      </c>
      <c r="AC2759" s="154" t="s">
        <v>15226</v>
      </c>
    </row>
    <row r="2760" spans="1:32">
      <c r="A2760" s="154" t="s">
        <v>8162</v>
      </c>
      <c r="C2760" s="154" t="s">
        <v>29051</v>
      </c>
      <c r="D2760" s="154" t="s">
        <v>8163</v>
      </c>
      <c r="E2760" s="154" t="s">
        <v>14704</v>
      </c>
      <c r="F2760" s="154" t="s">
        <v>14467</v>
      </c>
      <c r="H2760" s="154">
        <v>81258125046</v>
      </c>
      <c r="I2760" s="154" t="s">
        <v>8164</v>
      </c>
      <c r="J2760" s="154">
        <v>0</v>
      </c>
      <c r="K2760" s="154" t="s">
        <v>8164</v>
      </c>
      <c r="N2760" s="154" t="s">
        <v>15021</v>
      </c>
      <c r="O2760" s="154" t="s">
        <v>14794</v>
      </c>
      <c r="P2760" s="154" t="s">
        <v>20161</v>
      </c>
      <c r="Q2760" s="154" t="s">
        <v>29052</v>
      </c>
      <c r="R2760" s="154">
        <v>0</v>
      </c>
      <c r="S2760" s="154" t="s">
        <v>29052</v>
      </c>
      <c r="T2760" s="154" t="s">
        <v>21010</v>
      </c>
      <c r="U2760" s="154">
        <v>701748212</v>
      </c>
      <c r="V2760" s="154" t="s">
        <v>29053</v>
      </c>
      <c r="W2760" s="154">
        <v>0</v>
      </c>
      <c r="X2760" s="154">
        <v>0</v>
      </c>
      <c r="Y2760" s="154">
        <v>0</v>
      </c>
      <c r="Z2760" s="154" t="s">
        <v>14745</v>
      </c>
      <c r="AC2760" s="154" t="s">
        <v>14746</v>
      </c>
      <c r="AD2760" s="154" t="s">
        <v>29054</v>
      </c>
      <c r="AE2760" s="154" t="s">
        <v>14746</v>
      </c>
      <c r="AF2760" s="154" t="s">
        <v>16903</v>
      </c>
    </row>
    <row r="2761" spans="1:32">
      <c r="A2761" s="154" t="s">
        <v>18442</v>
      </c>
      <c r="C2761" s="154" t="s">
        <v>29055</v>
      </c>
      <c r="D2761" s="154" t="s">
        <v>29056</v>
      </c>
      <c r="E2761" s="154" t="s">
        <v>14704</v>
      </c>
      <c r="F2761" s="154" t="s">
        <v>14467</v>
      </c>
      <c r="G2761" s="154" t="s">
        <v>29058</v>
      </c>
      <c r="H2761" s="154">
        <v>82242517938</v>
      </c>
      <c r="I2761" s="154" t="s">
        <v>1453</v>
      </c>
      <c r="J2761" s="154" t="s">
        <v>1453</v>
      </c>
      <c r="K2761" s="154" t="s">
        <v>1453</v>
      </c>
      <c r="N2761" s="154" t="s">
        <v>25677</v>
      </c>
      <c r="O2761" s="154" t="s">
        <v>14892</v>
      </c>
      <c r="P2761" s="154" t="s">
        <v>14740</v>
      </c>
      <c r="Q2761" s="154" t="s">
        <v>29057</v>
      </c>
      <c r="R2761" s="154" t="s">
        <v>1453</v>
      </c>
      <c r="S2761" s="154" t="s">
        <v>1453</v>
      </c>
      <c r="T2761" s="154" t="s">
        <v>14907</v>
      </c>
      <c r="U2761" s="154" t="s">
        <v>29055</v>
      </c>
      <c r="V2761" s="154">
        <v>230748827</v>
      </c>
      <c r="W2761" s="154" t="s">
        <v>1453</v>
      </c>
      <c r="X2761" s="154" t="s">
        <v>1453</v>
      </c>
      <c r="Z2761" s="154" t="s">
        <v>14745</v>
      </c>
      <c r="AC2761" s="154" t="s">
        <v>14746</v>
      </c>
      <c r="AE2761" s="154" t="s">
        <v>14747</v>
      </c>
      <c r="AF2761" s="154" t="s">
        <v>14748</v>
      </c>
    </row>
    <row r="2762" spans="1:32">
      <c r="A2762" s="154" t="s">
        <v>11471</v>
      </c>
      <c r="C2762" s="154" t="s">
        <v>11470</v>
      </c>
      <c r="D2762" s="154" t="s">
        <v>11472</v>
      </c>
      <c r="E2762" s="154" t="s">
        <v>14934</v>
      </c>
      <c r="F2762" s="154" t="s">
        <v>14935</v>
      </c>
      <c r="G2762" s="154" t="s">
        <v>29059</v>
      </c>
      <c r="H2762" s="154">
        <v>852261786571</v>
      </c>
      <c r="N2762" s="154" t="s">
        <v>14987</v>
      </c>
      <c r="O2762" s="154" t="s">
        <v>14988</v>
      </c>
      <c r="P2762" s="154" t="s">
        <v>14740</v>
      </c>
      <c r="Q2762" s="154" t="s">
        <v>11470</v>
      </c>
      <c r="R2762" s="154">
        <v>0</v>
      </c>
      <c r="S2762" s="154">
        <v>0</v>
      </c>
      <c r="T2762" s="154" t="s">
        <v>14850</v>
      </c>
      <c r="U2762" s="154">
        <v>15401046979505</v>
      </c>
      <c r="V2762" s="154" t="s">
        <v>11470</v>
      </c>
      <c r="Z2762" s="154" t="s">
        <v>14745</v>
      </c>
      <c r="AC2762" s="154" t="s">
        <v>14746</v>
      </c>
      <c r="AE2762" s="154" t="s">
        <v>14747</v>
      </c>
      <c r="AF2762" s="154" t="s">
        <v>14748</v>
      </c>
    </row>
    <row r="2763" spans="1:32">
      <c r="A2763" s="154" t="s">
        <v>3178</v>
      </c>
      <c r="C2763" s="154" t="s">
        <v>29060</v>
      </c>
      <c r="D2763" s="154" t="s">
        <v>3179</v>
      </c>
      <c r="E2763" s="154" t="s">
        <v>14324</v>
      </c>
      <c r="G2763" s="154" t="s">
        <v>14606</v>
      </c>
      <c r="H2763" s="154" t="s">
        <v>3180</v>
      </c>
      <c r="L2763" s="154" t="s">
        <v>29061</v>
      </c>
      <c r="N2763" s="154" t="s">
        <v>2421</v>
      </c>
      <c r="P2763" s="154" t="s">
        <v>14740</v>
      </c>
      <c r="Q2763" s="154" t="s">
        <v>29062</v>
      </c>
      <c r="T2763" s="154" t="s">
        <v>29063</v>
      </c>
      <c r="U2763" s="154">
        <v>111001220</v>
      </c>
      <c r="V2763" s="154" t="s">
        <v>29064</v>
      </c>
      <c r="Z2763" s="154" t="s">
        <v>14745</v>
      </c>
      <c r="AC2763" s="154" t="s">
        <v>14746</v>
      </c>
    </row>
    <row r="2764" spans="1:32">
      <c r="A2764" s="154" t="s">
        <v>11998</v>
      </c>
      <c r="C2764" s="154" t="s">
        <v>11997</v>
      </c>
      <c r="D2764" s="154" t="s">
        <v>11999</v>
      </c>
      <c r="E2764" s="154" t="s">
        <v>14934</v>
      </c>
      <c r="F2764" s="154" t="s">
        <v>14935</v>
      </c>
      <c r="H2764" s="154">
        <v>812227185</v>
      </c>
      <c r="N2764" s="154" t="s">
        <v>15344</v>
      </c>
      <c r="O2764" s="154" t="s">
        <v>14892</v>
      </c>
      <c r="P2764" s="154" t="s">
        <v>14740</v>
      </c>
      <c r="Q2764" s="154" t="s">
        <v>11997</v>
      </c>
      <c r="R2764" s="154">
        <v>0</v>
      </c>
      <c r="S2764" s="154">
        <v>0</v>
      </c>
      <c r="T2764" s="154" t="s">
        <v>14907</v>
      </c>
      <c r="U2764" s="154">
        <v>904956673</v>
      </c>
      <c r="V2764" s="154" t="s">
        <v>11997</v>
      </c>
      <c r="Z2764" s="154" t="s">
        <v>14745</v>
      </c>
      <c r="AC2764" s="154" t="s">
        <v>14746</v>
      </c>
      <c r="AE2764" s="154" t="s">
        <v>14747</v>
      </c>
      <c r="AF2764" s="154" t="s">
        <v>14748</v>
      </c>
    </row>
    <row r="2765" spans="1:32">
      <c r="A2765" s="154" t="s">
        <v>6061</v>
      </c>
      <c r="C2765" s="154" t="s">
        <v>29065</v>
      </c>
      <c r="D2765" s="154" t="s">
        <v>6062</v>
      </c>
      <c r="E2765" s="154" t="s">
        <v>14934</v>
      </c>
      <c r="F2765" s="154" t="s">
        <v>15222</v>
      </c>
      <c r="H2765" s="154">
        <v>81370191329</v>
      </c>
      <c r="N2765" s="154" t="s">
        <v>15771</v>
      </c>
      <c r="O2765" s="154" t="s">
        <v>14988</v>
      </c>
      <c r="P2765" s="154" t="s">
        <v>14795</v>
      </c>
      <c r="Q2765" s="154" t="s">
        <v>6060</v>
      </c>
      <c r="R2765" s="154" t="s">
        <v>6060</v>
      </c>
      <c r="S2765" s="154" t="s">
        <v>6060</v>
      </c>
      <c r="T2765" s="154" t="s">
        <v>14850</v>
      </c>
      <c r="U2765" s="154" t="s">
        <v>29066</v>
      </c>
      <c r="V2765" s="154" t="s">
        <v>6060</v>
      </c>
      <c r="W2765" s="154">
        <v>1989</v>
      </c>
      <c r="X2765" s="154">
        <v>1989</v>
      </c>
      <c r="Y2765" s="154">
        <v>2</v>
      </c>
      <c r="Z2765" s="154" t="s">
        <v>14745</v>
      </c>
      <c r="AB2765" s="154">
        <v>32</v>
      </c>
      <c r="AC2765" s="154" t="s">
        <v>14746</v>
      </c>
      <c r="AE2765" s="154" t="s">
        <v>15226</v>
      </c>
      <c r="AF2765" s="154" t="s">
        <v>14748</v>
      </c>
    </row>
    <row r="2766" spans="1:32">
      <c r="A2766" s="154" t="s">
        <v>10463</v>
      </c>
      <c r="C2766" s="154" t="s">
        <v>10462</v>
      </c>
      <c r="D2766" s="154" t="s">
        <v>10464</v>
      </c>
      <c r="E2766" s="154" t="s">
        <v>14276</v>
      </c>
      <c r="F2766" s="154" t="s">
        <v>16443</v>
      </c>
      <c r="H2766" s="154" t="s">
        <v>10465</v>
      </c>
      <c r="M2766" s="154" t="s">
        <v>29067</v>
      </c>
      <c r="N2766" s="154" t="s">
        <v>14812</v>
      </c>
      <c r="O2766" s="154" t="s">
        <v>14804</v>
      </c>
      <c r="P2766" s="154" t="s">
        <v>14740</v>
      </c>
      <c r="Q2766" s="154" t="s">
        <v>10462</v>
      </c>
      <c r="R2766" s="154">
        <v>0</v>
      </c>
      <c r="S2766" s="154">
        <v>0</v>
      </c>
      <c r="T2766" s="154" t="s">
        <v>14785</v>
      </c>
      <c r="U2766" s="154">
        <v>1200009953485</v>
      </c>
      <c r="V2766" s="154" t="s">
        <v>10462</v>
      </c>
      <c r="Z2766" s="154" t="s">
        <v>14745</v>
      </c>
      <c r="AC2766" s="154" t="s">
        <v>14746</v>
      </c>
      <c r="AE2766" s="154" t="s">
        <v>14747</v>
      </c>
      <c r="AF2766" s="154" t="s">
        <v>14748</v>
      </c>
    </row>
    <row r="2767" spans="1:32">
      <c r="A2767" s="154" t="s">
        <v>13010</v>
      </c>
      <c r="C2767" s="154" t="s">
        <v>13009</v>
      </c>
      <c r="D2767" s="154" t="s">
        <v>13011</v>
      </c>
      <c r="E2767" s="154" t="s">
        <v>14934</v>
      </c>
      <c r="F2767" s="154" t="s">
        <v>18767</v>
      </c>
      <c r="G2767" s="154" t="s">
        <v>18767</v>
      </c>
      <c r="H2767" s="154" t="s">
        <v>13012</v>
      </c>
      <c r="N2767" s="154" t="s">
        <v>14832</v>
      </c>
      <c r="O2767" s="154" t="s">
        <v>14833</v>
      </c>
      <c r="P2767" s="154" t="s">
        <v>14740</v>
      </c>
      <c r="Q2767" s="154" t="s">
        <v>29068</v>
      </c>
      <c r="R2767" s="154">
        <v>0</v>
      </c>
      <c r="S2767" s="154">
        <v>0</v>
      </c>
      <c r="T2767" s="154" t="s">
        <v>14797</v>
      </c>
      <c r="U2767" s="154">
        <v>7125376134</v>
      </c>
      <c r="V2767" s="154" t="s">
        <v>29069</v>
      </c>
      <c r="Z2767" s="154" t="s">
        <v>14745</v>
      </c>
      <c r="AC2767" s="154" t="s">
        <v>14746</v>
      </c>
      <c r="AE2767" s="154" t="s">
        <v>14747</v>
      </c>
      <c r="AF2767" s="154" t="s">
        <v>14748</v>
      </c>
    </row>
    <row r="2768" spans="1:32">
      <c r="A2768" s="154" t="s">
        <v>10714</v>
      </c>
      <c r="C2768" s="154" t="s">
        <v>10713</v>
      </c>
      <c r="D2768" s="154" t="s">
        <v>10715</v>
      </c>
      <c r="E2768" s="154" t="s">
        <v>14934</v>
      </c>
      <c r="F2768" s="154" t="s">
        <v>15408</v>
      </c>
      <c r="H2768" s="154" t="s">
        <v>10716</v>
      </c>
      <c r="M2768" s="154" t="s">
        <v>29070</v>
      </c>
      <c r="N2768" s="154" t="s">
        <v>14910</v>
      </c>
      <c r="O2768" s="154" t="s">
        <v>14794</v>
      </c>
      <c r="P2768" s="154" t="s">
        <v>14740</v>
      </c>
      <c r="Q2768" s="154" t="s">
        <v>10713</v>
      </c>
      <c r="R2768" s="154">
        <v>0</v>
      </c>
      <c r="S2768" s="154">
        <v>0</v>
      </c>
      <c r="T2768" s="154" t="s">
        <v>10713</v>
      </c>
      <c r="U2768" s="154">
        <v>4531127174</v>
      </c>
      <c r="V2768" s="154" t="s">
        <v>14797</v>
      </c>
      <c r="Z2768" s="154" t="s">
        <v>14745</v>
      </c>
      <c r="AC2768" s="154" t="s">
        <v>14746</v>
      </c>
      <c r="AE2768" s="154" t="s">
        <v>14747</v>
      </c>
      <c r="AF2768" s="154" t="s">
        <v>14748</v>
      </c>
    </row>
    <row r="2769" spans="1:32">
      <c r="A2769" s="154" t="s">
        <v>1864</v>
      </c>
      <c r="C2769" s="154" t="s">
        <v>1863</v>
      </c>
      <c r="D2769" s="154" t="s">
        <v>1865</v>
      </c>
      <c r="E2769" s="154" t="s">
        <v>6</v>
      </c>
      <c r="G2769" s="154" t="s">
        <v>14606</v>
      </c>
      <c r="N2769" s="154" t="s">
        <v>11834</v>
      </c>
      <c r="AC2769" s="154" t="s">
        <v>14746</v>
      </c>
    </row>
    <row r="2770" spans="1:32">
      <c r="A2770" s="154" t="s">
        <v>8043</v>
      </c>
      <c r="C2770" s="154" t="s">
        <v>29071</v>
      </c>
      <c r="D2770" s="154" t="s">
        <v>29072</v>
      </c>
      <c r="E2770" s="154" t="s">
        <v>14934</v>
      </c>
      <c r="F2770" s="154" t="s">
        <v>14935</v>
      </c>
      <c r="H2770" s="154">
        <v>8211110884</v>
      </c>
      <c r="M2770" s="154" t="s">
        <v>29073</v>
      </c>
      <c r="N2770" s="154" t="s">
        <v>14860</v>
      </c>
      <c r="O2770" s="154" t="s">
        <v>14804</v>
      </c>
      <c r="P2770" s="154" t="s">
        <v>14795</v>
      </c>
      <c r="Q2770" s="154" t="s">
        <v>8042</v>
      </c>
      <c r="R2770" s="154">
        <v>0</v>
      </c>
      <c r="S2770" s="154">
        <v>0</v>
      </c>
      <c r="T2770" s="154" t="s">
        <v>14806</v>
      </c>
      <c r="U2770" s="154">
        <v>1180006863590</v>
      </c>
      <c r="V2770" s="154" t="s">
        <v>8042</v>
      </c>
      <c r="Z2770" s="154" t="s">
        <v>14745</v>
      </c>
      <c r="AC2770" s="154" t="s">
        <v>14746</v>
      </c>
      <c r="AE2770" s="154" t="s">
        <v>15226</v>
      </c>
      <c r="AF2770" s="154" t="s">
        <v>14748</v>
      </c>
    </row>
    <row r="2771" spans="1:32">
      <c r="A2771" s="154" t="s">
        <v>6629</v>
      </c>
      <c r="C2771" s="154" t="s">
        <v>29074</v>
      </c>
      <c r="D2771" s="154" t="s">
        <v>6630</v>
      </c>
      <c r="E2771" s="154" t="s">
        <v>14333</v>
      </c>
      <c r="F2771" s="154" t="s">
        <v>14325</v>
      </c>
      <c r="G2771" s="154" t="s">
        <v>29079</v>
      </c>
      <c r="H2771" s="154" t="s">
        <v>6631</v>
      </c>
      <c r="J2771" s="154" t="s">
        <v>6631</v>
      </c>
      <c r="N2771" s="154" t="s">
        <v>19556</v>
      </c>
      <c r="O2771" s="154" t="s">
        <v>14988</v>
      </c>
      <c r="P2771" s="154" t="s">
        <v>14740</v>
      </c>
      <c r="Q2771" s="154" t="s">
        <v>29075</v>
      </c>
      <c r="R2771" s="154" t="s">
        <v>29076</v>
      </c>
      <c r="S2771" s="154" t="s">
        <v>29075</v>
      </c>
      <c r="T2771" s="154" t="s">
        <v>19558</v>
      </c>
      <c r="U2771" s="154" t="s">
        <v>29077</v>
      </c>
      <c r="V2771" s="154" t="s">
        <v>29078</v>
      </c>
      <c r="Z2771" s="154" t="s">
        <v>14745</v>
      </c>
      <c r="AC2771" s="154" t="s">
        <v>14746</v>
      </c>
      <c r="AE2771" s="154" t="s">
        <v>15226</v>
      </c>
      <c r="AF2771" s="154" t="s">
        <v>14748</v>
      </c>
    </row>
    <row r="2772" spans="1:32">
      <c r="A2772" s="154" t="s">
        <v>7680</v>
      </c>
      <c r="C2772" s="154" t="s">
        <v>29080</v>
      </c>
      <c r="D2772" s="154" t="s">
        <v>7681</v>
      </c>
      <c r="E2772" s="154" t="s">
        <v>14704</v>
      </c>
      <c r="F2772" s="154" t="s">
        <v>14686</v>
      </c>
      <c r="G2772" s="154" t="s">
        <v>29085</v>
      </c>
      <c r="H2772" s="154" t="s">
        <v>7682</v>
      </c>
      <c r="J2772" s="154" t="s">
        <v>7683</v>
      </c>
      <c r="N2772" s="154" t="s">
        <v>15455</v>
      </c>
      <c r="O2772" s="154" t="s">
        <v>14833</v>
      </c>
      <c r="P2772" s="154" t="s">
        <v>14795</v>
      </c>
      <c r="Q2772" s="154" t="s">
        <v>22549</v>
      </c>
      <c r="R2772" s="154" t="s">
        <v>22549</v>
      </c>
      <c r="S2772" s="154" t="s">
        <v>29081</v>
      </c>
      <c r="T2772" s="154" t="s">
        <v>14785</v>
      </c>
      <c r="U2772" s="154" t="s">
        <v>29082</v>
      </c>
      <c r="V2772" s="154" t="s">
        <v>29083</v>
      </c>
      <c r="Z2772" s="154" t="s">
        <v>14745</v>
      </c>
      <c r="AC2772" s="154" t="s">
        <v>14746</v>
      </c>
      <c r="AD2772" s="154" t="s">
        <v>29084</v>
      </c>
      <c r="AE2772" s="154" t="s">
        <v>14746</v>
      </c>
      <c r="AF2772" s="154" t="s">
        <v>16903</v>
      </c>
    </row>
    <row r="2773" spans="1:32">
      <c r="A2773" s="154" t="s">
        <v>12173</v>
      </c>
      <c r="C2773" s="154" t="s">
        <v>12172</v>
      </c>
      <c r="D2773" s="154" t="s">
        <v>12174</v>
      </c>
      <c r="E2773" s="154" t="s">
        <v>14276</v>
      </c>
      <c r="F2773" s="154" t="s">
        <v>22343</v>
      </c>
      <c r="G2773" s="154" t="s">
        <v>29088</v>
      </c>
      <c r="H2773" s="154" t="s">
        <v>12175</v>
      </c>
      <c r="N2773" s="154" t="s">
        <v>15821</v>
      </c>
      <c r="O2773" s="154" t="s">
        <v>15331</v>
      </c>
      <c r="P2773" s="154" t="s">
        <v>14740</v>
      </c>
      <c r="Q2773" s="154" t="s">
        <v>29086</v>
      </c>
      <c r="R2773" s="154">
        <v>0</v>
      </c>
      <c r="S2773" s="154">
        <v>0</v>
      </c>
      <c r="T2773" s="154" t="s">
        <v>14785</v>
      </c>
      <c r="U2773" s="154">
        <v>1100011080899</v>
      </c>
      <c r="V2773" s="154" t="s">
        <v>29087</v>
      </c>
      <c r="Z2773" s="154" t="s">
        <v>14745</v>
      </c>
      <c r="AC2773" s="154" t="s">
        <v>14746</v>
      </c>
      <c r="AE2773" s="154" t="s">
        <v>14747</v>
      </c>
      <c r="AF2773" s="154" t="s">
        <v>14748</v>
      </c>
    </row>
    <row r="2774" spans="1:32">
      <c r="A2774" s="154" t="s">
        <v>10977</v>
      </c>
      <c r="C2774" s="154" t="s">
        <v>10976</v>
      </c>
      <c r="D2774" s="154" t="s">
        <v>10978</v>
      </c>
      <c r="E2774" s="154" t="s">
        <v>14617</v>
      </c>
      <c r="F2774" s="154" t="s">
        <v>29091</v>
      </c>
      <c r="G2774" s="154" t="s">
        <v>29092</v>
      </c>
      <c r="H2774" s="154">
        <v>81297111907</v>
      </c>
      <c r="N2774" s="154" t="s">
        <v>15792</v>
      </c>
      <c r="O2774" s="154" t="s">
        <v>14804</v>
      </c>
      <c r="P2774" s="154" t="s">
        <v>14740</v>
      </c>
      <c r="Q2774" s="154" t="s">
        <v>29089</v>
      </c>
      <c r="R2774" s="154">
        <v>0</v>
      </c>
      <c r="S2774" s="154">
        <v>0</v>
      </c>
      <c r="T2774" s="154" t="s">
        <v>16013</v>
      </c>
      <c r="U2774" s="154">
        <v>2530100623000</v>
      </c>
      <c r="V2774" s="154" t="s">
        <v>29090</v>
      </c>
      <c r="Z2774" s="154" t="s">
        <v>14745</v>
      </c>
      <c r="AC2774" s="154" t="s">
        <v>14746</v>
      </c>
      <c r="AD2774" s="154">
        <v>721099703064000</v>
      </c>
      <c r="AE2774" s="154" t="s">
        <v>14755</v>
      </c>
      <c r="AF2774" s="154" t="s">
        <v>14748</v>
      </c>
    </row>
    <row r="2775" spans="1:32">
      <c r="A2775" s="154" t="s">
        <v>15199</v>
      </c>
      <c r="C2775" s="154" t="s">
        <v>15200</v>
      </c>
      <c r="D2775" s="154" t="s">
        <v>15201</v>
      </c>
      <c r="E2775" s="154" t="s">
        <v>14934</v>
      </c>
      <c r="F2775" s="154" t="s">
        <v>14935</v>
      </c>
      <c r="G2775" s="154" t="s">
        <v>15202</v>
      </c>
      <c r="H2775" s="154" t="s">
        <v>15203</v>
      </c>
      <c r="N2775" s="154" t="s">
        <v>14957</v>
      </c>
      <c r="O2775" s="154" t="s">
        <v>14767</v>
      </c>
      <c r="P2775" s="154" t="s">
        <v>14740</v>
      </c>
      <c r="Q2775" s="154" t="s">
        <v>15200</v>
      </c>
      <c r="R2775" s="154" t="s">
        <v>1453</v>
      </c>
      <c r="S2775" s="154" t="s">
        <v>1453</v>
      </c>
      <c r="T2775" s="154" t="s">
        <v>14839</v>
      </c>
      <c r="U2775" s="154">
        <v>503669979</v>
      </c>
      <c r="V2775" s="154" t="s">
        <v>15200</v>
      </c>
      <c r="Z2775" s="154" t="s">
        <v>14745</v>
      </c>
      <c r="AC2775" s="154" t="s">
        <v>14746</v>
      </c>
      <c r="AE2775" s="154" t="s">
        <v>14747</v>
      </c>
      <c r="AF2775" s="154" t="s">
        <v>14748</v>
      </c>
    </row>
    <row r="2776" spans="1:32">
      <c r="A2776" s="154" t="s">
        <v>18443</v>
      </c>
      <c r="C2776" s="154" t="s">
        <v>29093</v>
      </c>
      <c r="D2776" s="154" t="s">
        <v>29095</v>
      </c>
      <c r="E2776" s="154" t="s">
        <v>17037</v>
      </c>
      <c r="F2776" s="154" t="s">
        <v>17038</v>
      </c>
      <c r="G2776" s="154" t="s">
        <v>29099</v>
      </c>
      <c r="H2776" s="154">
        <v>81991401136</v>
      </c>
      <c r="I2776" s="154" t="s">
        <v>29094</v>
      </c>
      <c r="J2776" s="154" t="s">
        <v>1453</v>
      </c>
      <c r="K2776" s="154" t="s">
        <v>29094</v>
      </c>
      <c r="N2776" s="154" t="s">
        <v>14905</v>
      </c>
      <c r="O2776" s="154" t="s">
        <v>14794</v>
      </c>
      <c r="P2776" s="154" t="s">
        <v>14740</v>
      </c>
      <c r="Q2776" s="154" t="s">
        <v>29096</v>
      </c>
      <c r="R2776" s="154" t="s">
        <v>1453</v>
      </c>
      <c r="S2776" s="154" t="s">
        <v>29097</v>
      </c>
      <c r="T2776" s="154" t="s">
        <v>14797</v>
      </c>
      <c r="U2776" s="154">
        <v>2317051138</v>
      </c>
      <c r="V2776" s="154" t="s">
        <v>29098</v>
      </c>
      <c r="W2776" s="154" t="s">
        <v>1453</v>
      </c>
      <c r="X2776" s="154" t="s">
        <v>1453</v>
      </c>
      <c r="Z2776" s="154" t="s">
        <v>14745</v>
      </c>
      <c r="AC2776" s="154" t="s">
        <v>14746</v>
      </c>
      <c r="AE2776" s="154" t="s">
        <v>14747</v>
      </c>
      <c r="AF2776" s="154" t="s">
        <v>14748</v>
      </c>
    </row>
    <row r="2777" spans="1:32">
      <c r="A2777" s="154" t="s">
        <v>6756</v>
      </c>
      <c r="C2777" s="154" t="s">
        <v>29100</v>
      </c>
      <c r="D2777" s="154" t="s">
        <v>6757</v>
      </c>
      <c r="E2777" s="154" t="s">
        <v>14466</v>
      </c>
      <c r="F2777" s="154" t="s">
        <v>14397</v>
      </c>
      <c r="G2777" s="154" t="s">
        <v>29102</v>
      </c>
      <c r="H2777" s="154" t="s">
        <v>6758</v>
      </c>
      <c r="I2777" s="154" t="s">
        <v>6759</v>
      </c>
      <c r="J2777" s="154" t="s">
        <v>6760</v>
      </c>
      <c r="K2777" s="154" t="s">
        <v>6759</v>
      </c>
      <c r="N2777" s="154" t="s">
        <v>15771</v>
      </c>
      <c r="O2777" s="154" t="s">
        <v>14988</v>
      </c>
      <c r="P2777" s="154" t="s">
        <v>14740</v>
      </c>
      <c r="Q2777" s="154" t="s">
        <v>29101</v>
      </c>
      <c r="R2777" s="154" t="s">
        <v>29101</v>
      </c>
      <c r="S2777" s="154" t="s">
        <v>29101</v>
      </c>
      <c r="T2777" s="154" t="s">
        <v>14797</v>
      </c>
      <c r="U2777" s="154">
        <v>220690822</v>
      </c>
      <c r="V2777" s="154" t="s">
        <v>29101</v>
      </c>
      <c r="Z2777" s="154" t="s">
        <v>14745</v>
      </c>
      <c r="AC2777" s="154" t="s">
        <v>14746</v>
      </c>
      <c r="AE2777" s="154" t="s">
        <v>15226</v>
      </c>
      <c r="AF2777" s="154" t="s">
        <v>14748</v>
      </c>
    </row>
    <row r="2778" spans="1:32">
      <c r="A2778" s="154" t="s">
        <v>12185</v>
      </c>
      <c r="C2778" s="154" t="s">
        <v>12184</v>
      </c>
      <c r="D2778" s="154" t="s">
        <v>29103</v>
      </c>
      <c r="E2778" s="154" t="s">
        <v>14276</v>
      </c>
      <c r="F2778" s="154" t="s">
        <v>14325</v>
      </c>
      <c r="H2778" s="154" t="s">
        <v>12187</v>
      </c>
      <c r="N2778" s="154" t="s">
        <v>14860</v>
      </c>
      <c r="O2778" s="154" t="s">
        <v>14804</v>
      </c>
      <c r="P2778" s="154" t="s">
        <v>14740</v>
      </c>
      <c r="Q2778" s="154" t="s">
        <v>29104</v>
      </c>
      <c r="R2778" s="154">
        <v>0</v>
      </c>
      <c r="S2778" s="154">
        <v>0</v>
      </c>
      <c r="T2778" s="154" t="s">
        <v>14797</v>
      </c>
      <c r="U2778" s="154">
        <v>1791384929</v>
      </c>
      <c r="V2778" s="154" t="s">
        <v>29104</v>
      </c>
      <c r="Z2778" s="154" t="s">
        <v>14745</v>
      </c>
      <c r="AC2778" s="154" t="s">
        <v>14746</v>
      </c>
      <c r="AE2778" s="154" t="s">
        <v>14747</v>
      </c>
      <c r="AF2778" s="154" t="s">
        <v>14748</v>
      </c>
    </row>
    <row r="2779" spans="1:32">
      <c r="A2779" s="154" t="s">
        <v>9533</v>
      </c>
      <c r="C2779" s="154" t="s">
        <v>29105</v>
      </c>
      <c r="D2779" s="154" t="s">
        <v>29108</v>
      </c>
      <c r="E2779" s="154" t="s">
        <v>14276</v>
      </c>
      <c r="F2779" s="154" t="s">
        <v>14401</v>
      </c>
      <c r="G2779" s="154" t="s">
        <v>29110</v>
      </c>
      <c r="H2779" s="154" t="s">
        <v>29106</v>
      </c>
      <c r="I2779" s="154" t="s">
        <v>29107</v>
      </c>
      <c r="J2779" s="154">
        <v>0</v>
      </c>
      <c r="K2779" s="154" t="s">
        <v>29107</v>
      </c>
      <c r="M2779" s="154" t="s">
        <v>29109</v>
      </c>
      <c r="N2779" s="154" t="s">
        <v>15434</v>
      </c>
      <c r="O2779" s="154" t="s">
        <v>14804</v>
      </c>
      <c r="P2779" s="154" t="s">
        <v>14740</v>
      </c>
      <c r="Q2779" s="154">
        <v>0</v>
      </c>
      <c r="R2779" s="154">
        <v>0</v>
      </c>
      <c r="S2779" s="154">
        <v>0</v>
      </c>
      <c r="T2779" s="154">
        <v>0</v>
      </c>
      <c r="U2779" s="154">
        <v>0</v>
      </c>
      <c r="V2779" s="154">
        <v>0</v>
      </c>
      <c r="W2779" s="154">
        <v>0</v>
      </c>
      <c r="X2779" s="154">
        <v>0</v>
      </c>
      <c r="Y2779" s="154">
        <v>0</v>
      </c>
      <c r="Z2779" s="154" t="s">
        <v>14745</v>
      </c>
      <c r="AA2779" s="154">
        <v>0</v>
      </c>
      <c r="AB2779" s="154">
        <v>0</v>
      </c>
      <c r="AC2779" s="154" t="s">
        <v>14746</v>
      </c>
      <c r="AE2779" s="154" t="s">
        <v>15226</v>
      </c>
      <c r="AF2779" s="154" t="s">
        <v>14748</v>
      </c>
    </row>
    <row r="2780" spans="1:32">
      <c r="A2780" s="154" t="s">
        <v>18444</v>
      </c>
      <c r="C2780" s="154" t="s">
        <v>29111</v>
      </c>
      <c r="D2780" s="154" t="s">
        <v>29112</v>
      </c>
      <c r="E2780" s="154" t="s">
        <v>14324</v>
      </c>
      <c r="F2780" s="154" t="s">
        <v>14435</v>
      </c>
      <c r="G2780" s="154" t="s">
        <v>29114</v>
      </c>
      <c r="H2780" s="154">
        <v>81292258866</v>
      </c>
      <c r="N2780" s="154" t="s">
        <v>14812</v>
      </c>
      <c r="O2780" s="154" t="s">
        <v>14804</v>
      </c>
      <c r="P2780" s="154" t="s">
        <v>14740</v>
      </c>
      <c r="Q2780" s="154" t="s">
        <v>1453</v>
      </c>
      <c r="R2780" s="154" t="s">
        <v>1453</v>
      </c>
      <c r="S2780" s="154" t="s">
        <v>1453</v>
      </c>
      <c r="T2780" s="154" t="s">
        <v>14797</v>
      </c>
      <c r="U2780" s="154">
        <v>5785261990</v>
      </c>
      <c r="V2780" s="154" t="s">
        <v>29113</v>
      </c>
      <c r="Z2780" s="154" t="s">
        <v>14745</v>
      </c>
      <c r="AC2780" s="154" t="s">
        <v>14746</v>
      </c>
      <c r="AE2780" s="154" t="s">
        <v>14747</v>
      </c>
      <c r="AF2780" s="154" t="s">
        <v>14748</v>
      </c>
    </row>
    <row r="2781" spans="1:32">
      <c r="A2781" s="154" t="s">
        <v>12013</v>
      </c>
      <c r="C2781" s="154" t="s">
        <v>12012</v>
      </c>
      <c r="D2781" s="154" t="s">
        <v>12014</v>
      </c>
      <c r="E2781" s="154" t="s">
        <v>14704</v>
      </c>
      <c r="F2781" s="154" t="s">
        <v>14667</v>
      </c>
      <c r="G2781" s="154" t="s">
        <v>29116</v>
      </c>
      <c r="H2781" s="154" t="s">
        <v>12015</v>
      </c>
      <c r="N2781" s="154" t="s">
        <v>18682</v>
      </c>
      <c r="O2781" s="154" t="s">
        <v>18683</v>
      </c>
      <c r="P2781" s="154" t="s">
        <v>16488</v>
      </c>
      <c r="Q2781" s="154" t="s">
        <v>29115</v>
      </c>
      <c r="R2781" s="154">
        <v>0</v>
      </c>
      <c r="S2781" s="154">
        <v>0</v>
      </c>
      <c r="T2781" s="154" t="s">
        <v>14797</v>
      </c>
      <c r="U2781" s="154">
        <v>1191953377</v>
      </c>
      <c r="V2781" s="154" t="s">
        <v>29115</v>
      </c>
      <c r="Z2781" s="154" t="s">
        <v>14745</v>
      </c>
      <c r="AC2781" s="154" t="s">
        <v>14746</v>
      </c>
      <c r="AE2781" s="154" t="s">
        <v>14747</v>
      </c>
      <c r="AF2781" s="154" t="s">
        <v>14748</v>
      </c>
    </row>
    <row r="2782" spans="1:32">
      <c r="A2782" s="154" t="s">
        <v>2338</v>
      </c>
      <c r="C2782" s="154" t="s">
        <v>29117</v>
      </c>
      <c r="D2782" s="154" t="s">
        <v>2339</v>
      </c>
      <c r="E2782" s="154" t="s">
        <v>6</v>
      </c>
      <c r="G2782" s="154" t="s">
        <v>14606</v>
      </c>
      <c r="AC2782" s="154" t="s">
        <v>14746</v>
      </c>
    </row>
    <row r="2783" spans="1:32">
      <c r="A2783" s="154" t="s">
        <v>18445</v>
      </c>
      <c r="C2783" s="154" t="s">
        <v>29118</v>
      </c>
      <c r="D2783" s="154" t="s">
        <v>29119</v>
      </c>
      <c r="E2783" s="154" t="s">
        <v>14276</v>
      </c>
      <c r="F2783" s="154" t="s">
        <v>14483</v>
      </c>
      <c r="G2783" s="154" t="s">
        <v>29120</v>
      </c>
      <c r="H2783" s="154">
        <v>81363072838</v>
      </c>
      <c r="N2783" s="154" t="s">
        <v>14860</v>
      </c>
      <c r="O2783" s="154" t="s">
        <v>14804</v>
      </c>
      <c r="P2783" s="154" t="s">
        <v>14740</v>
      </c>
      <c r="Q2783" s="154" t="s">
        <v>15894</v>
      </c>
      <c r="R2783" s="154">
        <v>0</v>
      </c>
      <c r="S2783" s="154">
        <v>0</v>
      </c>
      <c r="T2783" s="154" t="s">
        <v>14797</v>
      </c>
      <c r="U2783" s="154">
        <v>1682378341</v>
      </c>
      <c r="V2783" s="154" t="s">
        <v>15894</v>
      </c>
      <c r="Z2783" s="154" t="s">
        <v>14745</v>
      </c>
      <c r="AC2783" s="154" t="s">
        <v>14746</v>
      </c>
      <c r="AE2783" s="154" t="s">
        <v>14747</v>
      </c>
      <c r="AF2783" s="154" t="s">
        <v>14748</v>
      </c>
    </row>
    <row r="2784" spans="1:32">
      <c r="A2784" s="154" t="s">
        <v>3532</v>
      </c>
      <c r="C2784" s="154" t="s">
        <v>29121</v>
      </c>
      <c r="D2784" s="154" t="s">
        <v>3533</v>
      </c>
      <c r="E2784" s="154" t="s">
        <v>14324</v>
      </c>
      <c r="G2784" s="154" t="s">
        <v>14606</v>
      </c>
      <c r="H2784" s="154" t="s">
        <v>3534</v>
      </c>
      <c r="I2784" s="154" t="s">
        <v>204</v>
      </c>
      <c r="J2784" s="154" t="s">
        <v>3535</v>
      </c>
      <c r="K2784" s="154" t="s">
        <v>204</v>
      </c>
      <c r="L2784" s="154" t="s">
        <v>29122</v>
      </c>
      <c r="N2784" s="154" t="s">
        <v>1459</v>
      </c>
      <c r="P2784" s="154" t="s">
        <v>14740</v>
      </c>
      <c r="Q2784" s="154" t="s">
        <v>22297</v>
      </c>
      <c r="T2784" s="154" t="s">
        <v>14797</v>
      </c>
      <c r="U2784" s="154">
        <v>2173050101</v>
      </c>
      <c r="V2784" s="154" t="s">
        <v>21787</v>
      </c>
      <c r="W2784" s="154" t="s">
        <v>204</v>
      </c>
      <c r="X2784" s="154" t="s">
        <v>204</v>
      </c>
      <c r="Y2784" s="154" t="s">
        <v>204</v>
      </c>
      <c r="Z2784" s="154" t="s">
        <v>14745</v>
      </c>
      <c r="AA2784" s="154" t="s">
        <v>204</v>
      </c>
      <c r="AB2784" s="154" t="s">
        <v>204</v>
      </c>
      <c r="AC2784" s="154" t="s">
        <v>14746</v>
      </c>
    </row>
    <row r="2785" spans="1:32">
      <c r="A2785" s="154" t="s">
        <v>3847</v>
      </c>
      <c r="C2785" s="154" t="s">
        <v>29123</v>
      </c>
      <c r="D2785" s="154" t="s">
        <v>3848</v>
      </c>
      <c r="E2785" s="154" t="s">
        <v>14324</v>
      </c>
      <c r="F2785" s="154" t="s">
        <v>16094</v>
      </c>
      <c r="G2785" s="154" t="s">
        <v>14606</v>
      </c>
      <c r="H2785" s="154" t="s">
        <v>3849</v>
      </c>
      <c r="I2785" s="154" t="s">
        <v>3850</v>
      </c>
      <c r="J2785" s="154" t="s">
        <v>3851</v>
      </c>
      <c r="K2785" s="154" t="s">
        <v>3850</v>
      </c>
      <c r="L2785" s="154" t="s">
        <v>29124</v>
      </c>
      <c r="N2785" s="154" t="s">
        <v>29125</v>
      </c>
      <c r="P2785" s="154" t="s">
        <v>29126</v>
      </c>
      <c r="Q2785" s="154" t="s">
        <v>29127</v>
      </c>
      <c r="T2785" s="154" t="s">
        <v>29128</v>
      </c>
      <c r="U2785" s="154" t="s">
        <v>29129</v>
      </c>
      <c r="V2785" s="154" t="s">
        <v>3846</v>
      </c>
      <c r="W2785" s="154">
        <v>96</v>
      </c>
      <c r="X2785" s="154">
        <v>1916</v>
      </c>
      <c r="Z2785" s="154" t="s">
        <v>14745</v>
      </c>
      <c r="AC2785" s="154" t="s">
        <v>14746</v>
      </c>
      <c r="AE2785" s="154" t="s">
        <v>15226</v>
      </c>
      <c r="AF2785" s="154" t="s">
        <v>14748</v>
      </c>
    </row>
    <row r="2786" spans="1:32">
      <c r="A2786" s="154" t="s">
        <v>18446</v>
      </c>
      <c r="C2786" s="154" t="s">
        <v>29130</v>
      </c>
      <c r="D2786" s="154" t="s">
        <v>29131</v>
      </c>
      <c r="E2786" s="154" t="s">
        <v>14477</v>
      </c>
      <c r="F2786" s="154" t="s">
        <v>14397</v>
      </c>
      <c r="H2786" s="154">
        <v>81385440533</v>
      </c>
      <c r="I2786" s="154" t="s">
        <v>1453</v>
      </c>
      <c r="J2786" s="154" t="s">
        <v>1453</v>
      </c>
      <c r="K2786" s="154" t="s">
        <v>1453</v>
      </c>
      <c r="N2786" s="154" t="s">
        <v>15322</v>
      </c>
      <c r="O2786" s="154" t="s">
        <v>14794</v>
      </c>
      <c r="P2786" s="154" t="s">
        <v>14740</v>
      </c>
      <c r="Q2786" s="154" t="s">
        <v>29132</v>
      </c>
      <c r="R2786" s="154" t="s">
        <v>1453</v>
      </c>
      <c r="S2786" s="154" t="s">
        <v>1453</v>
      </c>
      <c r="T2786" s="154" t="s">
        <v>1453</v>
      </c>
      <c r="U2786" s="154" t="s">
        <v>1453</v>
      </c>
      <c r="V2786" s="154" t="s">
        <v>1453</v>
      </c>
      <c r="W2786" s="154" t="s">
        <v>1453</v>
      </c>
      <c r="X2786" s="154" t="s">
        <v>1453</v>
      </c>
      <c r="Z2786" s="154" t="s">
        <v>14745</v>
      </c>
      <c r="AC2786" s="154" t="s">
        <v>14746</v>
      </c>
      <c r="AE2786" s="154" t="s">
        <v>14747</v>
      </c>
      <c r="AF2786" s="154" t="s">
        <v>14748</v>
      </c>
    </row>
    <row r="2787" spans="1:32">
      <c r="A2787" s="154" t="s">
        <v>11809</v>
      </c>
      <c r="C2787" s="154" t="s">
        <v>11808</v>
      </c>
      <c r="D2787" s="154" t="s">
        <v>11810</v>
      </c>
      <c r="E2787" s="154" t="s">
        <v>14276</v>
      </c>
      <c r="F2787" s="154" t="s">
        <v>14325</v>
      </c>
      <c r="G2787" s="154" t="s">
        <v>29135</v>
      </c>
      <c r="H2787" s="154" t="s">
        <v>11811</v>
      </c>
      <c r="N2787" s="154" t="s">
        <v>14987</v>
      </c>
      <c r="O2787" s="154" t="s">
        <v>14988</v>
      </c>
      <c r="P2787" s="154" t="s">
        <v>14740</v>
      </c>
      <c r="Q2787" s="154" t="s">
        <v>29133</v>
      </c>
      <c r="R2787" s="154">
        <v>0</v>
      </c>
      <c r="S2787" s="154">
        <v>0</v>
      </c>
      <c r="T2787" s="154" t="s">
        <v>14850</v>
      </c>
      <c r="U2787" s="154">
        <v>335501031064536</v>
      </c>
      <c r="V2787" s="154" t="s">
        <v>29134</v>
      </c>
      <c r="Z2787" s="154" t="s">
        <v>14745</v>
      </c>
      <c r="AC2787" s="154" t="s">
        <v>14746</v>
      </c>
      <c r="AE2787" s="154" t="s">
        <v>14747</v>
      </c>
      <c r="AF2787" s="154" t="s">
        <v>14748</v>
      </c>
    </row>
    <row r="2788" spans="1:32">
      <c r="A2788" s="154" t="s">
        <v>2248</v>
      </c>
      <c r="C2788" s="154" t="s">
        <v>29136</v>
      </c>
      <c r="D2788" s="154" t="s">
        <v>29138</v>
      </c>
      <c r="E2788" s="154" t="s">
        <v>6</v>
      </c>
      <c r="G2788" s="154" t="s">
        <v>14606</v>
      </c>
      <c r="H2788" s="154" t="s">
        <v>2250</v>
      </c>
      <c r="J2788" s="154" t="s">
        <v>2251</v>
      </c>
      <c r="L2788" s="154" t="s">
        <v>29137</v>
      </c>
      <c r="M2788" s="154" t="s">
        <v>21548</v>
      </c>
      <c r="AC2788" s="154" t="s">
        <v>14746</v>
      </c>
    </row>
    <row r="2789" spans="1:32">
      <c r="A2789" s="154" t="s">
        <v>18447</v>
      </c>
      <c r="C2789" s="154" t="s">
        <v>29139</v>
      </c>
      <c r="D2789" s="154" t="s">
        <v>29141</v>
      </c>
      <c r="E2789" s="154" t="s">
        <v>14477</v>
      </c>
      <c r="F2789" s="154" t="s">
        <v>14690</v>
      </c>
      <c r="G2789" s="154" t="s">
        <v>29145</v>
      </c>
      <c r="H2789" s="154" t="s">
        <v>29140</v>
      </c>
      <c r="N2789" s="154" t="s">
        <v>14832</v>
      </c>
      <c r="O2789" s="154" t="s">
        <v>14833</v>
      </c>
      <c r="P2789" s="154" t="s">
        <v>14740</v>
      </c>
      <c r="Q2789" s="154" t="s">
        <v>29142</v>
      </c>
      <c r="R2789" s="154" t="s">
        <v>1453</v>
      </c>
      <c r="S2789" s="154" t="s">
        <v>1453</v>
      </c>
      <c r="T2789" s="154" t="s">
        <v>14862</v>
      </c>
      <c r="U2789" s="154" t="s">
        <v>29143</v>
      </c>
      <c r="V2789" s="154" t="s">
        <v>29144</v>
      </c>
      <c r="Z2789" s="154" t="s">
        <v>14745</v>
      </c>
      <c r="AC2789" s="154" t="s">
        <v>14746</v>
      </c>
      <c r="AE2789" s="154" t="s">
        <v>14747</v>
      </c>
      <c r="AF2789" s="154" t="s">
        <v>14748</v>
      </c>
    </row>
    <row r="2790" spans="1:32">
      <c r="A2790" s="154" t="s">
        <v>11844</v>
      </c>
      <c r="C2790" s="154" t="s">
        <v>11843</v>
      </c>
      <c r="D2790" s="154" t="s">
        <v>14445</v>
      </c>
      <c r="E2790" s="154" t="s">
        <v>14276</v>
      </c>
      <c r="F2790" s="154" t="s">
        <v>14435</v>
      </c>
      <c r="H2790" s="154" t="s">
        <v>11846</v>
      </c>
      <c r="N2790" s="154" t="s">
        <v>14860</v>
      </c>
      <c r="O2790" s="154" t="s">
        <v>14804</v>
      </c>
      <c r="P2790" s="154" t="s">
        <v>14740</v>
      </c>
      <c r="Q2790" s="154" t="s">
        <v>17268</v>
      </c>
      <c r="R2790" s="154" t="s">
        <v>17269</v>
      </c>
      <c r="S2790" s="154">
        <v>0</v>
      </c>
      <c r="T2790" s="154" t="s">
        <v>14797</v>
      </c>
      <c r="U2790" s="154" t="s">
        <v>17270</v>
      </c>
      <c r="V2790" s="154" t="s">
        <v>17271</v>
      </c>
      <c r="Z2790" s="154" t="s">
        <v>14745</v>
      </c>
      <c r="AC2790" s="154" t="s">
        <v>14746</v>
      </c>
      <c r="AE2790" s="154" t="s">
        <v>14747</v>
      </c>
      <c r="AF2790" s="154" t="s">
        <v>14748</v>
      </c>
    </row>
    <row r="2791" spans="1:32">
      <c r="A2791" s="154" t="s">
        <v>1179</v>
      </c>
      <c r="C2791" s="154" t="s">
        <v>1178</v>
      </c>
      <c r="E2791" s="154" t="s">
        <v>6</v>
      </c>
      <c r="G2791" s="154" t="s">
        <v>14606</v>
      </c>
      <c r="N2791" s="154" t="s">
        <v>109</v>
      </c>
      <c r="P2791" s="154" t="s">
        <v>14740</v>
      </c>
      <c r="T2791" s="154" t="s">
        <v>6</v>
      </c>
      <c r="U2791" s="154" t="s">
        <v>6</v>
      </c>
      <c r="V2791" s="154" t="s">
        <v>6</v>
      </c>
      <c r="AC2791" s="154" t="s">
        <v>14746</v>
      </c>
    </row>
    <row r="2792" spans="1:32">
      <c r="A2792" s="154" t="s">
        <v>18448</v>
      </c>
      <c r="C2792" s="154" t="s">
        <v>29146</v>
      </c>
      <c r="D2792" s="154" t="s">
        <v>4286</v>
      </c>
      <c r="E2792" s="154" t="s">
        <v>20566</v>
      </c>
      <c r="F2792" s="154" t="s">
        <v>20567</v>
      </c>
      <c r="G2792" s="154" t="s">
        <v>14606</v>
      </c>
      <c r="H2792" s="154" t="s">
        <v>4287</v>
      </c>
      <c r="I2792" s="154" t="s">
        <v>4288</v>
      </c>
      <c r="J2792" s="154" t="s">
        <v>4289</v>
      </c>
      <c r="K2792" s="154" t="s">
        <v>4288</v>
      </c>
      <c r="L2792" s="154" t="s">
        <v>18789</v>
      </c>
      <c r="N2792" s="154" t="s">
        <v>1791</v>
      </c>
      <c r="P2792" s="154" t="s">
        <v>14740</v>
      </c>
      <c r="Q2792" s="154" t="s">
        <v>29147</v>
      </c>
      <c r="T2792" s="154" t="s">
        <v>29148</v>
      </c>
      <c r="U2792" s="154">
        <v>1570000582883</v>
      </c>
      <c r="V2792" s="154" t="s">
        <v>29149</v>
      </c>
      <c r="W2792" s="154" t="s">
        <v>204</v>
      </c>
      <c r="X2792" s="154" t="s">
        <v>204</v>
      </c>
      <c r="Y2792" s="154" t="s">
        <v>204</v>
      </c>
      <c r="Z2792" s="154" t="s">
        <v>14745</v>
      </c>
      <c r="AA2792" s="154" t="s">
        <v>204</v>
      </c>
      <c r="AB2792" s="154" t="s">
        <v>204</v>
      </c>
      <c r="AC2792" s="154" t="s">
        <v>14746</v>
      </c>
    </row>
    <row r="2793" spans="1:32">
      <c r="A2793" s="154" t="s">
        <v>6470</v>
      </c>
      <c r="C2793" s="154" t="s">
        <v>29150</v>
      </c>
      <c r="D2793" s="154" t="s">
        <v>6471</v>
      </c>
      <c r="E2793" s="154" t="s">
        <v>20566</v>
      </c>
      <c r="F2793" s="154" t="s">
        <v>20567</v>
      </c>
      <c r="G2793" s="154" t="s">
        <v>29152</v>
      </c>
      <c r="H2793" s="154" t="s">
        <v>6472</v>
      </c>
      <c r="I2793" s="154" t="s">
        <v>6473</v>
      </c>
      <c r="J2793" s="154" t="s">
        <v>6472</v>
      </c>
      <c r="K2793" s="154" t="s">
        <v>6473</v>
      </c>
      <c r="N2793" s="154" t="s">
        <v>15021</v>
      </c>
      <c r="O2793" s="154" t="s">
        <v>14794</v>
      </c>
      <c r="P2793" s="154" t="s">
        <v>14740</v>
      </c>
      <c r="Q2793" s="154" t="s">
        <v>6469</v>
      </c>
      <c r="R2793" s="154" t="s">
        <v>6469</v>
      </c>
      <c r="S2793" s="154" t="s">
        <v>6469</v>
      </c>
      <c r="T2793" s="154" t="s">
        <v>14785</v>
      </c>
      <c r="U2793" s="154" t="s">
        <v>29151</v>
      </c>
      <c r="V2793" s="154" t="s">
        <v>29149</v>
      </c>
      <c r="Z2793" s="154" t="s">
        <v>14745</v>
      </c>
      <c r="AC2793" s="154" t="s">
        <v>14746</v>
      </c>
      <c r="AE2793" s="154" t="s">
        <v>15226</v>
      </c>
      <c r="AF2793" s="154" t="s">
        <v>14748</v>
      </c>
    </row>
    <row r="2794" spans="1:32">
      <c r="A2794" s="154" t="s">
        <v>1737</v>
      </c>
      <c r="C2794" s="154" t="s">
        <v>1736</v>
      </c>
      <c r="D2794" s="154" t="s">
        <v>1738</v>
      </c>
      <c r="E2794" s="154" t="s">
        <v>6</v>
      </c>
      <c r="G2794" s="154" t="s">
        <v>14606</v>
      </c>
      <c r="H2794" s="154" t="s">
        <v>1739</v>
      </c>
      <c r="J2794" s="154" t="s">
        <v>1739</v>
      </c>
      <c r="AC2794" s="154" t="s">
        <v>14746</v>
      </c>
    </row>
    <row r="2795" spans="1:32">
      <c r="A2795" s="154" t="s">
        <v>18449</v>
      </c>
      <c r="C2795" s="154" t="s">
        <v>29153</v>
      </c>
      <c r="D2795" s="154" t="s">
        <v>29156</v>
      </c>
      <c r="E2795" s="154" t="s">
        <v>15392</v>
      </c>
      <c r="F2795" s="154" t="s">
        <v>77</v>
      </c>
      <c r="H2795" s="154" t="s">
        <v>29154</v>
      </c>
      <c r="I2795" s="154" t="s">
        <v>29155</v>
      </c>
      <c r="K2795" s="154" t="s">
        <v>29155</v>
      </c>
      <c r="N2795" s="154" t="s">
        <v>14910</v>
      </c>
      <c r="O2795" s="154" t="s">
        <v>14794</v>
      </c>
      <c r="P2795" s="154" t="s">
        <v>14740</v>
      </c>
      <c r="Q2795" s="154" t="s">
        <v>29157</v>
      </c>
      <c r="R2795" s="154" t="s">
        <v>29158</v>
      </c>
      <c r="S2795" s="154" t="s">
        <v>29159</v>
      </c>
      <c r="T2795" s="154" t="s">
        <v>20102</v>
      </c>
      <c r="U2795" s="154" t="s">
        <v>29160</v>
      </c>
      <c r="V2795" s="154" t="s">
        <v>29161</v>
      </c>
      <c r="Z2795" s="154" t="s">
        <v>14745</v>
      </c>
      <c r="AC2795" s="154" t="s">
        <v>14746</v>
      </c>
      <c r="AD2795" s="154" t="s">
        <v>29162</v>
      </c>
      <c r="AE2795" s="154" t="s">
        <v>14755</v>
      </c>
      <c r="AF2795" s="154" t="s">
        <v>14748</v>
      </c>
    </row>
    <row r="2796" spans="1:32">
      <c r="A2796" s="154" t="s">
        <v>9408</v>
      </c>
      <c r="C2796" s="154" t="s">
        <v>29163</v>
      </c>
      <c r="D2796" s="154" t="s">
        <v>29166</v>
      </c>
      <c r="E2796" s="154" t="s">
        <v>14333</v>
      </c>
      <c r="F2796" s="154" t="s">
        <v>14325</v>
      </c>
      <c r="G2796" s="154" t="s">
        <v>27830</v>
      </c>
      <c r="H2796" s="154" t="s">
        <v>29164</v>
      </c>
      <c r="I2796" s="154" t="s">
        <v>9411</v>
      </c>
      <c r="J2796" s="154" t="s">
        <v>29165</v>
      </c>
      <c r="K2796" s="154" t="s">
        <v>9411</v>
      </c>
      <c r="M2796" s="154" t="s">
        <v>29167</v>
      </c>
      <c r="N2796" s="154" t="s">
        <v>15434</v>
      </c>
      <c r="O2796" s="154" t="s">
        <v>14804</v>
      </c>
      <c r="P2796" s="154" t="s">
        <v>14740</v>
      </c>
      <c r="Q2796" s="154" t="s">
        <v>29168</v>
      </c>
      <c r="R2796" s="154">
        <v>0</v>
      </c>
      <c r="S2796" s="154">
        <v>0</v>
      </c>
      <c r="T2796" s="154" t="s">
        <v>14862</v>
      </c>
      <c r="U2796" s="154">
        <v>8010145849</v>
      </c>
      <c r="V2796" s="154" t="s">
        <v>9407</v>
      </c>
      <c r="W2796" s="154">
        <v>0</v>
      </c>
      <c r="X2796" s="154">
        <v>0</v>
      </c>
      <c r="Y2796" s="154">
        <v>0</v>
      </c>
      <c r="Z2796" s="154" t="s">
        <v>14745</v>
      </c>
      <c r="AA2796" s="154">
        <v>0</v>
      </c>
      <c r="AB2796" s="154">
        <v>0</v>
      </c>
      <c r="AC2796" s="154" t="s">
        <v>14746</v>
      </c>
      <c r="AE2796" s="154" t="s">
        <v>15226</v>
      </c>
      <c r="AF2796" s="154" t="s">
        <v>14748</v>
      </c>
    </row>
    <row r="2797" spans="1:32">
      <c r="A2797" s="154" t="s">
        <v>6075</v>
      </c>
      <c r="C2797" s="154" t="s">
        <v>29169</v>
      </c>
      <c r="D2797" s="154" t="s">
        <v>6076</v>
      </c>
      <c r="E2797" s="154" t="s">
        <v>14324</v>
      </c>
      <c r="F2797" s="154" t="s">
        <v>15378</v>
      </c>
      <c r="G2797" s="154" t="s">
        <v>29172</v>
      </c>
      <c r="H2797" s="154" t="s">
        <v>6077</v>
      </c>
      <c r="I2797" s="154" t="s">
        <v>6078</v>
      </c>
      <c r="J2797" s="154" t="s">
        <v>6079</v>
      </c>
      <c r="K2797" s="154" t="s">
        <v>6078</v>
      </c>
      <c r="N2797" s="154" t="s">
        <v>15401</v>
      </c>
      <c r="O2797" s="154" t="s">
        <v>14761</v>
      </c>
      <c r="P2797" s="154" t="s">
        <v>14740</v>
      </c>
      <c r="Q2797" s="154" t="s">
        <v>29170</v>
      </c>
      <c r="R2797" s="154" t="s">
        <v>1453</v>
      </c>
      <c r="S2797" s="154" t="s">
        <v>29171</v>
      </c>
      <c r="T2797" s="154" t="s">
        <v>14797</v>
      </c>
      <c r="U2797" s="154">
        <v>253835386</v>
      </c>
      <c r="V2797" s="154" t="s">
        <v>29171</v>
      </c>
      <c r="Z2797" s="154" t="s">
        <v>14745</v>
      </c>
      <c r="AC2797" s="154" t="s">
        <v>14746</v>
      </c>
      <c r="AE2797" s="154" t="s">
        <v>15226</v>
      </c>
      <c r="AF2797" s="154" t="s">
        <v>14748</v>
      </c>
    </row>
    <row r="2798" spans="1:32">
      <c r="A2798" s="154" t="s">
        <v>11007</v>
      </c>
      <c r="C2798" s="154" t="s">
        <v>11006</v>
      </c>
      <c r="D2798" s="154" t="s">
        <v>109</v>
      </c>
      <c r="E2798" s="154" t="s">
        <v>15439</v>
      </c>
      <c r="F2798" s="154" t="s">
        <v>15378</v>
      </c>
      <c r="G2798" s="154" t="s">
        <v>15439</v>
      </c>
      <c r="H2798" s="154" t="s">
        <v>11008</v>
      </c>
      <c r="N2798" s="154" t="s">
        <v>14848</v>
      </c>
      <c r="O2798" s="154" t="s">
        <v>14804</v>
      </c>
      <c r="P2798" s="154" t="s">
        <v>14740</v>
      </c>
      <c r="Q2798" s="154" t="s">
        <v>29173</v>
      </c>
      <c r="R2798" s="154">
        <v>0</v>
      </c>
      <c r="S2798" s="154">
        <v>0</v>
      </c>
      <c r="T2798" s="154" t="s">
        <v>19246</v>
      </c>
      <c r="U2798" s="154" t="s">
        <v>29174</v>
      </c>
      <c r="V2798" s="154" t="s">
        <v>11006</v>
      </c>
      <c r="Z2798" s="154" t="s">
        <v>14745</v>
      </c>
      <c r="AC2798" s="154" t="s">
        <v>14746</v>
      </c>
      <c r="AE2798" s="154" t="s">
        <v>14747</v>
      </c>
      <c r="AF2798" s="154" t="s">
        <v>14748</v>
      </c>
    </row>
    <row r="2799" spans="1:32">
      <c r="A2799" s="154" t="s">
        <v>4850</v>
      </c>
      <c r="C2799" s="154" t="s">
        <v>29175</v>
      </c>
      <c r="D2799" s="154" t="s">
        <v>4851</v>
      </c>
      <c r="E2799" s="154" t="s">
        <v>14934</v>
      </c>
      <c r="F2799" s="154" t="s">
        <v>14410</v>
      </c>
      <c r="G2799" s="154" t="s">
        <v>14606</v>
      </c>
      <c r="H2799" s="154" t="s">
        <v>4852</v>
      </c>
      <c r="J2799" s="154" t="s">
        <v>4853</v>
      </c>
      <c r="L2799" s="154" t="s">
        <v>29176</v>
      </c>
      <c r="N2799" s="154" t="s">
        <v>109</v>
      </c>
      <c r="P2799" s="154" t="s">
        <v>14740</v>
      </c>
      <c r="Q2799" s="154" t="s">
        <v>29177</v>
      </c>
      <c r="R2799" s="154" t="s">
        <v>29177</v>
      </c>
      <c r="S2799" s="154" t="s">
        <v>29177</v>
      </c>
      <c r="T2799" s="154" t="s">
        <v>27500</v>
      </c>
      <c r="U2799" s="154">
        <v>9980100081</v>
      </c>
      <c r="V2799" s="154" t="s">
        <v>4849</v>
      </c>
      <c r="Z2799" s="154" t="s">
        <v>14745</v>
      </c>
      <c r="AC2799" s="154" t="s">
        <v>14746</v>
      </c>
      <c r="AE2799" s="154" t="s">
        <v>15226</v>
      </c>
      <c r="AF2799" s="154" t="s">
        <v>14748</v>
      </c>
    </row>
    <row r="2800" spans="1:32">
      <c r="A2800" s="154" t="s">
        <v>1879</v>
      </c>
      <c r="C2800" s="154" t="s">
        <v>1878</v>
      </c>
      <c r="D2800" s="154" t="s">
        <v>29179</v>
      </c>
      <c r="E2800" s="154" t="s">
        <v>6</v>
      </c>
      <c r="G2800" s="154" t="s">
        <v>14606</v>
      </c>
      <c r="H2800" s="154" t="s">
        <v>1881</v>
      </c>
      <c r="J2800" s="154" t="s">
        <v>29178</v>
      </c>
      <c r="N2800" s="154" t="s">
        <v>469</v>
      </c>
      <c r="P2800" s="154" t="s">
        <v>14740</v>
      </c>
      <c r="AC2800" s="154" t="s">
        <v>14746</v>
      </c>
    </row>
    <row r="2801" spans="1:32">
      <c r="A2801" s="154" t="s">
        <v>3563</v>
      </c>
      <c r="C2801" s="154" t="s">
        <v>29180</v>
      </c>
      <c r="D2801" s="154" t="s">
        <v>3564</v>
      </c>
      <c r="E2801" s="154" t="s">
        <v>14324</v>
      </c>
      <c r="G2801" s="154" t="s">
        <v>14606</v>
      </c>
      <c r="H2801" s="154" t="s">
        <v>3565</v>
      </c>
      <c r="I2801" s="154" t="s">
        <v>3566</v>
      </c>
      <c r="J2801" s="154" t="s">
        <v>3567</v>
      </c>
      <c r="K2801" s="154" t="s">
        <v>3566</v>
      </c>
      <c r="L2801" s="154" t="s">
        <v>29181</v>
      </c>
      <c r="N2801" s="154" t="s">
        <v>109</v>
      </c>
      <c r="P2801" s="154" t="s">
        <v>14740</v>
      </c>
      <c r="Q2801" s="154" t="s">
        <v>20858</v>
      </c>
      <c r="T2801" s="154" t="s">
        <v>29182</v>
      </c>
      <c r="U2801" s="154" t="s">
        <v>6394</v>
      </c>
      <c r="V2801" s="154" t="s">
        <v>2749</v>
      </c>
      <c r="Z2801" s="154" t="s">
        <v>14745</v>
      </c>
      <c r="AC2801" s="154" t="s">
        <v>14746</v>
      </c>
    </row>
    <row r="2802" spans="1:32">
      <c r="A2802" s="154" t="s">
        <v>1584</v>
      </c>
      <c r="C2802" s="154" t="s">
        <v>1583</v>
      </c>
      <c r="D2802" s="154" t="s">
        <v>1585</v>
      </c>
      <c r="E2802" s="154" t="s">
        <v>6</v>
      </c>
      <c r="G2802" s="154" t="s">
        <v>14606</v>
      </c>
      <c r="H2802" s="154" t="s">
        <v>1586</v>
      </c>
      <c r="J2802" s="154" t="s">
        <v>1587</v>
      </c>
      <c r="M2802" s="154" t="s">
        <v>109</v>
      </c>
      <c r="AC2802" s="154" t="s">
        <v>14746</v>
      </c>
    </row>
    <row r="2803" spans="1:32">
      <c r="A2803" s="154" t="s">
        <v>18450</v>
      </c>
      <c r="C2803" s="154" t="s">
        <v>29183</v>
      </c>
      <c r="D2803" s="154" t="s">
        <v>2932</v>
      </c>
      <c r="E2803" s="154" t="s">
        <v>14934</v>
      </c>
      <c r="G2803" s="154" t="s">
        <v>14606</v>
      </c>
      <c r="H2803" s="154" t="s">
        <v>2933</v>
      </c>
      <c r="J2803" s="154" t="s">
        <v>2934</v>
      </c>
      <c r="N2803" s="154" t="s">
        <v>6321</v>
      </c>
      <c r="P2803" s="154" t="s">
        <v>14740</v>
      </c>
      <c r="Q2803" s="154" t="s">
        <v>29184</v>
      </c>
      <c r="T2803" s="154" t="s">
        <v>14742</v>
      </c>
      <c r="U2803" s="154" t="s">
        <v>29185</v>
      </c>
      <c r="V2803" s="154" t="s">
        <v>29186</v>
      </c>
      <c r="AC2803" s="154" t="s">
        <v>14746</v>
      </c>
    </row>
    <row r="2804" spans="1:32">
      <c r="A2804" s="154" t="s">
        <v>2935</v>
      </c>
      <c r="C2804" s="154" t="s">
        <v>29183</v>
      </c>
      <c r="D2804" s="154" t="s">
        <v>29188</v>
      </c>
      <c r="E2804" s="154" t="s">
        <v>14934</v>
      </c>
      <c r="F2804" s="154" t="s">
        <v>15378</v>
      </c>
      <c r="G2804" s="154" t="s">
        <v>14606</v>
      </c>
      <c r="H2804" s="154" t="s">
        <v>2933</v>
      </c>
      <c r="J2804" s="154" t="s">
        <v>2934</v>
      </c>
      <c r="L2804" s="154" t="s">
        <v>29187</v>
      </c>
      <c r="N2804" s="154" t="s">
        <v>6321</v>
      </c>
      <c r="P2804" s="154" t="s">
        <v>14740</v>
      </c>
      <c r="Q2804" s="154" t="s">
        <v>29184</v>
      </c>
      <c r="T2804" s="154" t="s">
        <v>14742</v>
      </c>
      <c r="U2804" s="154" t="s">
        <v>29189</v>
      </c>
      <c r="V2804" s="154">
        <v>1200004784356</v>
      </c>
      <c r="AC2804" s="154" t="s">
        <v>15226</v>
      </c>
    </row>
    <row r="2805" spans="1:32">
      <c r="A2805" s="154" t="s">
        <v>920</v>
      </c>
      <c r="C2805" s="154" t="s">
        <v>919</v>
      </c>
      <c r="D2805" s="154" t="s">
        <v>921</v>
      </c>
      <c r="E2805" s="154" t="s">
        <v>6</v>
      </c>
      <c r="G2805" s="154" t="s">
        <v>14606</v>
      </c>
      <c r="H2805" s="154" t="s">
        <v>922</v>
      </c>
      <c r="J2805" s="154" t="s">
        <v>923</v>
      </c>
      <c r="M2805" s="154" t="s">
        <v>6</v>
      </c>
      <c r="N2805" s="154" t="s">
        <v>15792</v>
      </c>
      <c r="P2805" s="154" t="s">
        <v>14740</v>
      </c>
      <c r="Q2805" s="154" t="s">
        <v>27055</v>
      </c>
      <c r="T2805" s="154" t="s">
        <v>6</v>
      </c>
      <c r="U2805" s="154" t="s">
        <v>6</v>
      </c>
      <c r="V2805" s="154" t="s">
        <v>6</v>
      </c>
      <c r="AC2805" s="154" t="s">
        <v>14746</v>
      </c>
    </row>
    <row r="2806" spans="1:32">
      <c r="A2806" s="154" t="s">
        <v>2191</v>
      </c>
      <c r="C2806" s="154" t="s">
        <v>2190</v>
      </c>
      <c r="D2806" s="154" t="s">
        <v>2192</v>
      </c>
      <c r="E2806" s="154" t="s">
        <v>6</v>
      </c>
      <c r="G2806" s="154" t="s">
        <v>14606</v>
      </c>
      <c r="H2806" s="154" t="s">
        <v>2193</v>
      </c>
      <c r="M2806" s="154" t="s">
        <v>29190</v>
      </c>
      <c r="AC2806" s="154" t="s">
        <v>14746</v>
      </c>
    </row>
    <row r="2807" spans="1:32">
      <c r="A2807" s="154" t="s">
        <v>18451</v>
      </c>
      <c r="C2807" s="154" t="s">
        <v>29191</v>
      </c>
      <c r="D2807" s="154" t="s">
        <v>29193</v>
      </c>
      <c r="E2807" s="154" t="s">
        <v>14477</v>
      </c>
      <c r="F2807" s="154" t="s">
        <v>14575</v>
      </c>
      <c r="G2807" s="154" t="s">
        <v>29194</v>
      </c>
      <c r="H2807" s="154">
        <v>81525738888</v>
      </c>
      <c r="I2807" s="154" t="s">
        <v>29192</v>
      </c>
      <c r="J2807" s="154" t="s">
        <v>1453</v>
      </c>
      <c r="K2807" s="154" t="s">
        <v>29192</v>
      </c>
      <c r="N2807" s="154" t="s">
        <v>14783</v>
      </c>
      <c r="O2807" s="154" t="s">
        <v>14739</v>
      </c>
      <c r="P2807" s="154" t="s">
        <v>14740</v>
      </c>
      <c r="Q2807" s="154" t="s">
        <v>2323</v>
      </c>
      <c r="R2807" s="154" t="s">
        <v>1453</v>
      </c>
      <c r="S2807" s="154" t="s">
        <v>1453</v>
      </c>
      <c r="T2807" s="154" t="s">
        <v>14885</v>
      </c>
      <c r="U2807" s="154">
        <v>2199282888</v>
      </c>
      <c r="V2807" s="154" t="s">
        <v>2323</v>
      </c>
      <c r="W2807" s="154" t="s">
        <v>1453</v>
      </c>
      <c r="X2807" s="154" t="s">
        <v>1453</v>
      </c>
      <c r="Y2807" s="154" t="s">
        <v>1453</v>
      </c>
      <c r="Z2807" s="154" t="s">
        <v>14745</v>
      </c>
      <c r="AA2807" s="154" t="s">
        <v>1453</v>
      </c>
      <c r="AB2807" s="154" t="s">
        <v>1453</v>
      </c>
      <c r="AC2807" s="154" t="s">
        <v>14746</v>
      </c>
      <c r="AE2807" s="154" t="s">
        <v>14747</v>
      </c>
      <c r="AF2807" s="154" t="s">
        <v>14748</v>
      </c>
    </row>
    <row r="2808" spans="1:32">
      <c r="A2808" s="154" t="s">
        <v>10299</v>
      </c>
      <c r="C2808" s="154" t="s">
        <v>10298</v>
      </c>
      <c r="D2808" s="154" t="s">
        <v>10300</v>
      </c>
      <c r="E2808" s="154" t="s">
        <v>14324</v>
      </c>
      <c r="F2808" s="154" t="s">
        <v>14401</v>
      </c>
      <c r="H2808" s="154">
        <v>81399339558</v>
      </c>
      <c r="N2808" s="154" t="s">
        <v>14910</v>
      </c>
      <c r="O2808" s="154" t="s">
        <v>14794</v>
      </c>
      <c r="P2808" s="154" t="s">
        <v>14740</v>
      </c>
      <c r="Q2808" s="154">
        <v>0</v>
      </c>
      <c r="R2808" s="154">
        <v>0</v>
      </c>
      <c r="S2808" s="154">
        <v>0</v>
      </c>
      <c r="T2808" s="154" t="s">
        <v>14797</v>
      </c>
      <c r="U2808" s="154">
        <v>651235200</v>
      </c>
      <c r="V2808" s="154" t="s">
        <v>29195</v>
      </c>
      <c r="Z2808" s="154" t="s">
        <v>14745</v>
      </c>
      <c r="AC2808" s="154" t="s">
        <v>14746</v>
      </c>
      <c r="AE2808" s="154" t="s">
        <v>14747</v>
      </c>
      <c r="AF2808" s="154" t="s">
        <v>14748</v>
      </c>
    </row>
    <row r="2809" spans="1:32">
      <c r="A2809" s="154" t="s">
        <v>2806</v>
      </c>
      <c r="C2809" s="154" t="s">
        <v>29196</v>
      </c>
      <c r="D2809" s="154" t="s">
        <v>2807</v>
      </c>
      <c r="E2809" s="154" t="s">
        <v>14333</v>
      </c>
      <c r="F2809" s="154" t="s">
        <v>14325</v>
      </c>
      <c r="G2809" s="154" t="s">
        <v>14606</v>
      </c>
      <c r="H2809" s="154" t="s">
        <v>29197</v>
      </c>
      <c r="J2809" s="154" t="s">
        <v>2809</v>
      </c>
      <c r="M2809" s="154" t="s">
        <v>29198</v>
      </c>
      <c r="N2809" s="154" t="s">
        <v>26978</v>
      </c>
      <c r="P2809" s="154" t="s">
        <v>14740</v>
      </c>
      <c r="Q2809" s="154" t="s">
        <v>29199</v>
      </c>
      <c r="T2809" s="154" t="s">
        <v>14797</v>
      </c>
      <c r="U2809" s="154">
        <v>3800931265</v>
      </c>
      <c r="V2809" s="154" t="s">
        <v>29200</v>
      </c>
      <c r="AC2809" s="154" t="s">
        <v>14746</v>
      </c>
    </row>
    <row r="2810" spans="1:32">
      <c r="A2810" s="154" t="s">
        <v>4967</v>
      </c>
      <c r="C2810" s="154" t="s">
        <v>29201</v>
      </c>
      <c r="D2810" s="154" t="s">
        <v>4968</v>
      </c>
      <c r="E2810" s="154" t="s">
        <v>17037</v>
      </c>
      <c r="F2810" s="154" t="s">
        <v>17038</v>
      </c>
      <c r="G2810" s="154" t="s">
        <v>14606</v>
      </c>
      <c r="H2810" s="154" t="s">
        <v>4969</v>
      </c>
      <c r="I2810" s="154" t="s">
        <v>4970</v>
      </c>
      <c r="J2810" s="154" t="s">
        <v>4971</v>
      </c>
      <c r="K2810" s="154" t="s">
        <v>4970</v>
      </c>
      <c r="L2810" s="154" t="s">
        <v>29202</v>
      </c>
      <c r="N2810" s="154" t="s">
        <v>109</v>
      </c>
      <c r="P2810" s="154" t="s">
        <v>14740</v>
      </c>
      <c r="Q2810" s="154" t="s">
        <v>29203</v>
      </c>
      <c r="R2810" s="154" t="s">
        <v>4816</v>
      </c>
      <c r="S2810" s="154" t="s">
        <v>4816</v>
      </c>
      <c r="T2810" s="154" t="s">
        <v>29204</v>
      </c>
      <c r="U2810" s="154">
        <v>10180011003240</v>
      </c>
      <c r="V2810" s="154" t="s">
        <v>29205</v>
      </c>
      <c r="Z2810" s="154" t="s">
        <v>14745</v>
      </c>
      <c r="AC2810" s="154" t="s">
        <v>14746</v>
      </c>
      <c r="AE2810" s="154" t="s">
        <v>15226</v>
      </c>
      <c r="AF2810" s="154" t="s">
        <v>14748</v>
      </c>
    </row>
    <row r="2811" spans="1:32">
      <c r="A2811" s="154" t="s">
        <v>10679</v>
      </c>
      <c r="C2811" s="154" t="s">
        <v>10678</v>
      </c>
      <c r="D2811" s="154" t="s">
        <v>10680</v>
      </c>
      <c r="E2811" s="154" t="s">
        <v>14276</v>
      </c>
      <c r="F2811" s="154" t="s">
        <v>14325</v>
      </c>
      <c r="H2811" s="154" t="s">
        <v>10681</v>
      </c>
      <c r="I2811" s="154" t="s">
        <v>10682</v>
      </c>
      <c r="K2811" s="154" t="s">
        <v>10682</v>
      </c>
      <c r="N2811" s="154" t="s">
        <v>14910</v>
      </c>
      <c r="O2811" s="154" t="s">
        <v>14794</v>
      </c>
      <c r="P2811" s="154" t="s">
        <v>14740</v>
      </c>
      <c r="Q2811" s="154" t="s">
        <v>29206</v>
      </c>
      <c r="R2811" s="154">
        <v>0</v>
      </c>
      <c r="S2811" s="154">
        <v>0</v>
      </c>
      <c r="T2811" s="154" t="s">
        <v>14797</v>
      </c>
      <c r="U2811" s="154">
        <v>2830661738</v>
      </c>
      <c r="V2811" s="154" t="s">
        <v>29206</v>
      </c>
      <c r="Z2811" s="154" t="s">
        <v>14745</v>
      </c>
      <c r="AC2811" s="154" t="s">
        <v>14746</v>
      </c>
      <c r="AE2811" s="154" t="s">
        <v>14747</v>
      </c>
      <c r="AF2811" s="154" t="s">
        <v>14748</v>
      </c>
    </row>
    <row r="2812" spans="1:32">
      <c r="A2812" s="154" t="s">
        <v>11867</v>
      </c>
      <c r="C2812" s="154" t="s">
        <v>11866</v>
      </c>
      <c r="D2812" s="154" t="s">
        <v>11868</v>
      </c>
      <c r="E2812" s="154" t="s">
        <v>14934</v>
      </c>
      <c r="F2812" s="154" t="s">
        <v>15281</v>
      </c>
      <c r="G2812" s="154" t="s">
        <v>29209</v>
      </c>
      <c r="H2812" s="154" t="s">
        <v>11869</v>
      </c>
      <c r="N2812" s="154" t="s">
        <v>15249</v>
      </c>
      <c r="O2812" s="154" t="s">
        <v>14794</v>
      </c>
      <c r="P2812" s="154" t="s">
        <v>14740</v>
      </c>
      <c r="Q2812" s="154" t="s">
        <v>29207</v>
      </c>
      <c r="R2812" s="154">
        <v>0</v>
      </c>
      <c r="S2812" s="154">
        <v>0</v>
      </c>
      <c r="T2812" s="154" t="s">
        <v>14907</v>
      </c>
      <c r="U2812" s="154">
        <v>199150968</v>
      </c>
      <c r="V2812" s="154" t="s">
        <v>29208</v>
      </c>
      <c r="Z2812" s="154" t="s">
        <v>14745</v>
      </c>
      <c r="AC2812" s="154" t="s">
        <v>14746</v>
      </c>
      <c r="AE2812" s="154" t="s">
        <v>14747</v>
      </c>
      <c r="AF2812" s="154" t="s">
        <v>14748</v>
      </c>
    </row>
    <row r="2813" spans="1:32">
      <c r="A2813" s="154" t="s">
        <v>10543</v>
      </c>
      <c r="C2813" s="154" t="s">
        <v>10542</v>
      </c>
      <c r="D2813" s="154" t="s">
        <v>10544</v>
      </c>
      <c r="E2813" s="154" t="s">
        <v>14276</v>
      </c>
      <c r="F2813" s="154" t="s">
        <v>14667</v>
      </c>
      <c r="G2813" s="154" t="s">
        <v>29211</v>
      </c>
      <c r="H2813" s="154" t="s">
        <v>10545</v>
      </c>
      <c r="N2813" s="154" t="s">
        <v>15249</v>
      </c>
      <c r="O2813" s="154" t="s">
        <v>14794</v>
      </c>
      <c r="P2813" s="154" t="s">
        <v>14740</v>
      </c>
      <c r="Q2813" s="154" t="s">
        <v>17000</v>
      </c>
      <c r="R2813" s="154">
        <v>0</v>
      </c>
      <c r="S2813" s="154">
        <v>0</v>
      </c>
      <c r="T2813" s="154" t="s">
        <v>29210</v>
      </c>
      <c r="U2813" s="154">
        <v>592028449</v>
      </c>
      <c r="V2813" s="154" t="s">
        <v>10542</v>
      </c>
      <c r="Z2813" s="154" t="s">
        <v>14745</v>
      </c>
      <c r="AC2813" s="154" t="s">
        <v>14746</v>
      </c>
      <c r="AE2813" s="154" t="s">
        <v>14747</v>
      </c>
      <c r="AF2813" s="154" t="s">
        <v>14748</v>
      </c>
    </row>
    <row r="2814" spans="1:32">
      <c r="A2814" s="154" t="s">
        <v>1136</v>
      </c>
      <c r="C2814" s="154" t="s">
        <v>1135</v>
      </c>
      <c r="D2814" s="154" t="s">
        <v>29212</v>
      </c>
      <c r="E2814" s="154" t="s">
        <v>6</v>
      </c>
      <c r="G2814" s="154" t="s">
        <v>14606</v>
      </c>
      <c r="H2814" s="154" t="s">
        <v>1138</v>
      </c>
      <c r="J2814" s="154" t="s">
        <v>1139</v>
      </c>
      <c r="M2814" s="154" t="s">
        <v>29213</v>
      </c>
      <c r="N2814" s="154" t="s">
        <v>109</v>
      </c>
      <c r="P2814" s="154" t="s">
        <v>14740</v>
      </c>
      <c r="Q2814" s="154" t="s">
        <v>29214</v>
      </c>
      <c r="T2814" s="154" t="s">
        <v>6</v>
      </c>
      <c r="U2814" s="154" t="s">
        <v>6</v>
      </c>
      <c r="V2814" s="154" t="s">
        <v>6</v>
      </c>
      <c r="AC2814" s="154" t="s">
        <v>14746</v>
      </c>
    </row>
    <row r="2815" spans="1:32">
      <c r="A2815" s="154" t="s">
        <v>5335</v>
      </c>
      <c r="C2815" s="154" t="s">
        <v>29215</v>
      </c>
      <c r="D2815" s="154" t="s">
        <v>5336</v>
      </c>
      <c r="E2815" s="154" t="s">
        <v>14466</v>
      </c>
      <c r="F2815" s="154" t="s">
        <v>14401</v>
      </c>
      <c r="H2815" s="154" t="s">
        <v>5337</v>
      </c>
      <c r="J2815" s="154" t="s">
        <v>5338</v>
      </c>
      <c r="N2815" s="154" t="s">
        <v>15401</v>
      </c>
      <c r="O2815" s="154" t="s">
        <v>14761</v>
      </c>
      <c r="P2815" s="154" t="s">
        <v>14740</v>
      </c>
      <c r="Q2815" s="154" t="s">
        <v>29216</v>
      </c>
      <c r="R2815" s="154">
        <v>0</v>
      </c>
      <c r="S2815" s="154">
        <v>0</v>
      </c>
      <c r="T2815" s="154" t="s">
        <v>29217</v>
      </c>
      <c r="U2815" s="154" t="s">
        <v>29218</v>
      </c>
      <c r="V2815" s="154">
        <v>5701154454</v>
      </c>
      <c r="Z2815" s="154" t="s">
        <v>14745</v>
      </c>
      <c r="AC2815" s="154" t="s">
        <v>14746</v>
      </c>
      <c r="AE2815" s="154" t="s">
        <v>15226</v>
      </c>
      <c r="AF2815" s="154" t="s">
        <v>14748</v>
      </c>
    </row>
    <row r="2816" spans="1:32">
      <c r="A2816" s="154" t="s">
        <v>4397</v>
      </c>
      <c r="C2816" s="154" t="s">
        <v>29219</v>
      </c>
      <c r="D2816" s="154" t="s">
        <v>4398</v>
      </c>
      <c r="E2816" s="154" t="s">
        <v>14466</v>
      </c>
      <c r="F2816" s="154" t="s">
        <v>14401</v>
      </c>
      <c r="G2816" s="154" t="s">
        <v>14606</v>
      </c>
      <c r="H2816" s="154" t="s">
        <v>4399</v>
      </c>
      <c r="I2816" s="154" t="s">
        <v>4400</v>
      </c>
      <c r="J2816" s="154" t="s">
        <v>4399</v>
      </c>
      <c r="K2816" s="154" t="s">
        <v>4400</v>
      </c>
      <c r="L2816" s="154" t="s">
        <v>19834</v>
      </c>
      <c r="N2816" s="154" t="s">
        <v>29220</v>
      </c>
      <c r="P2816" s="154" t="s">
        <v>14740</v>
      </c>
      <c r="Q2816" s="154" t="s">
        <v>29221</v>
      </c>
      <c r="T2816" s="154" t="s">
        <v>29217</v>
      </c>
      <c r="U2816" s="154">
        <v>5701154454</v>
      </c>
      <c r="V2816" s="154" t="s">
        <v>29218</v>
      </c>
      <c r="Z2816" s="154" t="s">
        <v>14745</v>
      </c>
      <c r="AC2816" s="154" t="s">
        <v>14746</v>
      </c>
    </row>
    <row r="2817" spans="1:32">
      <c r="A2817" s="154" t="s">
        <v>6220</v>
      </c>
      <c r="C2817" s="154" t="s">
        <v>29222</v>
      </c>
      <c r="D2817" s="154" t="s">
        <v>6221</v>
      </c>
      <c r="E2817" s="154" t="s">
        <v>14466</v>
      </c>
      <c r="F2817" s="154" t="s">
        <v>14667</v>
      </c>
      <c r="G2817" s="154" t="s">
        <v>29225</v>
      </c>
      <c r="H2817" s="154" t="s">
        <v>6222</v>
      </c>
      <c r="I2817" s="154" t="s">
        <v>6223</v>
      </c>
      <c r="J2817" s="154" t="s">
        <v>6224</v>
      </c>
      <c r="K2817" s="154" t="s">
        <v>6223</v>
      </c>
      <c r="N2817" s="154" t="s">
        <v>15771</v>
      </c>
      <c r="O2817" s="154" t="s">
        <v>14988</v>
      </c>
      <c r="P2817" s="154" t="s">
        <v>14740</v>
      </c>
      <c r="Q2817" s="154" t="s">
        <v>29223</v>
      </c>
      <c r="R2817" s="154" t="s">
        <v>29223</v>
      </c>
      <c r="S2817" s="154" t="s">
        <v>29223</v>
      </c>
      <c r="T2817" s="154" t="s">
        <v>14797</v>
      </c>
      <c r="U2817" s="154" t="s">
        <v>29224</v>
      </c>
      <c r="V2817" s="154">
        <v>36529832</v>
      </c>
      <c r="Z2817" s="154" t="s">
        <v>14745</v>
      </c>
      <c r="AC2817" s="154" t="s">
        <v>14746</v>
      </c>
      <c r="AE2817" s="154" t="s">
        <v>15226</v>
      </c>
      <c r="AF2817" s="154" t="s">
        <v>14748</v>
      </c>
    </row>
    <row r="2818" spans="1:32">
      <c r="A2818" s="154" t="s">
        <v>5031</v>
      </c>
      <c r="C2818" s="154" t="s">
        <v>29226</v>
      </c>
      <c r="D2818" s="154" t="s">
        <v>5032</v>
      </c>
      <c r="E2818" s="154" t="s">
        <v>14704</v>
      </c>
      <c r="F2818" s="154" t="s">
        <v>14667</v>
      </c>
      <c r="H2818" s="154" t="s">
        <v>5033</v>
      </c>
      <c r="J2818" s="154" t="s">
        <v>5034</v>
      </c>
      <c r="N2818" s="154" t="s">
        <v>29227</v>
      </c>
      <c r="P2818" s="154" t="s">
        <v>14740</v>
      </c>
      <c r="Q2818" s="154" t="s">
        <v>29228</v>
      </c>
      <c r="R2818" s="154">
        <v>0</v>
      </c>
      <c r="S2818" s="154">
        <v>0</v>
      </c>
      <c r="T2818" s="154" t="s">
        <v>21010</v>
      </c>
      <c r="U2818" s="154">
        <v>516163003</v>
      </c>
      <c r="V2818" s="154" t="s">
        <v>26997</v>
      </c>
      <c r="Z2818" s="154" t="s">
        <v>14745</v>
      </c>
      <c r="AC2818" s="154" t="s">
        <v>14746</v>
      </c>
      <c r="AD2818" s="154" t="s">
        <v>26999</v>
      </c>
      <c r="AE2818" s="154" t="s">
        <v>14746</v>
      </c>
      <c r="AF2818" s="154" t="s">
        <v>28213</v>
      </c>
    </row>
    <row r="2819" spans="1:32">
      <c r="A2819" s="154" t="s">
        <v>5406</v>
      </c>
      <c r="C2819" s="154" t="s">
        <v>29229</v>
      </c>
      <c r="D2819" s="154" t="s">
        <v>5407</v>
      </c>
      <c r="E2819" s="154" t="s">
        <v>14466</v>
      </c>
      <c r="F2819" s="154" t="s">
        <v>14667</v>
      </c>
      <c r="H2819" s="154" t="s">
        <v>5408</v>
      </c>
      <c r="J2819" s="154" t="s">
        <v>5409</v>
      </c>
      <c r="N2819" s="154" t="s">
        <v>22210</v>
      </c>
      <c r="O2819" s="154" t="s">
        <v>22211</v>
      </c>
      <c r="P2819" s="154" t="s">
        <v>14740</v>
      </c>
      <c r="Q2819" s="154" t="s">
        <v>29230</v>
      </c>
      <c r="R2819" s="154">
        <v>0</v>
      </c>
      <c r="S2819" s="154">
        <v>0</v>
      </c>
      <c r="T2819" s="154" t="s">
        <v>14797</v>
      </c>
      <c r="U2819" s="154">
        <v>7820034311</v>
      </c>
      <c r="V2819" s="154" t="s">
        <v>29231</v>
      </c>
      <c r="Z2819" s="154" t="s">
        <v>14745</v>
      </c>
      <c r="AC2819" s="154" t="s">
        <v>14746</v>
      </c>
      <c r="AD2819" s="154" t="s">
        <v>26999</v>
      </c>
      <c r="AE2819" s="154" t="s">
        <v>14746</v>
      </c>
      <c r="AF2819" s="154" t="s">
        <v>28213</v>
      </c>
    </row>
    <row r="2820" spans="1:32">
      <c r="A2820" s="154" t="s">
        <v>6597</v>
      </c>
      <c r="C2820" s="154" t="s">
        <v>29232</v>
      </c>
      <c r="D2820" s="154" t="s">
        <v>6598</v>
      </c>
      <c r="E2820" s="154" t="s">
        <v>14466</v>
      </c>
      <c r="F2820" s="154" t="s">
        <v>14667</v>
      </c>
      <c r="H2820" s="154" t="s">
        <v>6599</v>
      </c>
      <c r="I2820" s="154" t="s">
        <v>6600</v>
      </c>
      <c r="J2820" s="154" t="s">
        <v>6601</v>
      </c>
      <c r="K2820" s="154" t="s">
        <v>6600</v>
      </c>
      <c r="N2820" s="154" t="s">
        <v>15821</v>
      </c>
      <c r="O2820" s="154" t="s">
        <v>15331</v>
      </c>
      <c r="P2820" s="154" t="s">
        <v>14740</v>
      </c>
      <c r="Q2820" s="154" t="s">
        <v>29233</v>
      </c>
      <c r="R2820" s="154">
        <v>0</v>
      </c>
      <c r="S2820" s="154">
        <v>0</v>
      </c>
      <c r="T2820" s="154" t="s">
        <v>29234</v>
      </c>
      <c r="U2820" s="154">
        <v>514268053</v>
      </c>
      <c r="V2820" s="154" t="s">
        <v>26997</v>
      </c>
      <c r="Z2820" s="154" t="s">
        <v>14745</v>
      </c>
      <c r="AC2820" s="154" t="s">
        <v>14746</v>
      </c>
      <c r="AE2820" s="154" t="s">
        <v>15226</v>
      </c>
      <c r="AF2820" s="154" t="s">
        <v>14748</v>
      </c>
    </row>
    <row r="2821" spans="1:32">
      <c r="A2821" s="154" t="s">
        <v>6938</v>
      </c>
      <c r="C2821" s="154" t="s">
        <v>29235</v>
      </c>
      <c r="D2821" s="154" t="s">
        <v>29236</v>
      </c>
      <c r="E2821" s="154" t="s">
        <v>14466</v>
      </c>
      <c r="F2821" s="154" t="s">
        <v>15378</v>
      </c>
      <c r="G2821" s="154" t="s">
        <v>29242</v>
      </c>
      <c r="H2821" s="154" t="s">
        <v>6940</v>
      </c>
      <c r="I2821" s="154" t="s">
        <v>6941</v>
      </c>
      <c r="J2821" s="154" t="s">
        <v>6942</v>
      </c>
      <c r="K2821" s="154" t="s">
        <v>6941</v>
      </c>
      <c r="M2821" s="154" t="s">
        <v>29237</v>
      </c>
      <c r="N2821" s="154" t="s">
        <v>14793</v>
      </c>
      <c r="O2821" s="154" t="s">
        <v>14794</v>
      </c>
      <c r="P2821" s="154" t="s">
        <v>14740</v>
      </c>
      <c r="Q2821" s="154" t="s">
        <v>29238</v>
      </c>
      <c r="R2821" s="154" t="s">
        <v>29239</v>
      </c>
      <c r="S2821" s="154" t="s">
        <v>4816</v>
      </c>
      <c r="T2821" s="154" t="s">
        <v>29240</v>
      </c>
      <c r="U2821" s="154">
        <v>4373041001</v>
      </c>
      <c r="V2821" s="154" t="s">
        <v>29241</v>
      </c>
      <c r="Z2821" s="154" t="s">
        <v>14745</v>
      </c>
      <c r="AC2821" s="154" t="s">
        <v>14746</v>
      </c>
      <c r="AD2821" s="154" t="s">
        <v>26999</v>
      </c>
      <c r="AE2821" s="154" t="s">
        <v>14746</v>
      </c>
      <c r="AF2821" s="154" t="s">
        <v>20904</v>
      </c>
    </row>
    <row r="2822" spans="1:32">
      <c r="A2822" s="154" t="s">
        <v>7111</v>
      </c>
      <c r="C2822" s="154" t="s">
        <v>7110</v>
      </c>
      <c r="D2822" s="154" t="s">
        <v>29243</v>
      </c>
      <c r="E2822" s="154" t="s">
        <v>14466</v>
      </c>
      <c r="F2822" s="154" t="s">
        <v>14667</v>
      </c>
      <c r="G2822" s="154" t="s">
        <v>29249</v>
      </c>
      <c r="H2822" s="154" t="s">
        <v>7113</v>
      </c>
      <c r="I2822" s="154" t="s">
        <v>7114</v>
      </c>
      <c r="K2822" s="154" t="s">
        <v>7114</v>
      </c>
      <c r="N2822" s="154" t="s">
        <v>14803</v>
      </c>
      <c r="O2822" s="154" t="s">
        <v>14804</v>
      </c>
      <c r="P2822" s="154" t="s">
        <v>14740</v>
      </c>
      <c r="Q2822" s="154" t="s">
        <v>29244</v>
      </c>
      <c r="R2822" s="154" t="s">
        <v>29245</v>
      </c>
      <c r="S2822" s="154" t="s">
        <v>29246</v>
      </c>
      <c r="T2822" s="154" t="s">
        <v>29247</v>
      </c>
      <c r="U2822" s="154">
        <v>7330302938</v>
      </c>
      <c r="V2822" s="154" t="s">
        <v>29248</v>
      </c>
      <c r="Z2822" s="154" t="s">
        <v>14745</v>
      </c>
      <c r="AC2822" s="154" t="s">
        <v>14746</v>
      </c>
      <c r="AD2822" s="154" t="s">
        <v>26999</v>
      </c>
      <c r="AE2822" s="154" t="s">
        <v>14746</v>
      </c>
      <c r="AF2822" s="154" t="s">
        <v>28213</v>
      </c>
    </row>
    <row r="2823" spans="1:32">
      <c r="A2823" s="154" t="s">
        <v>5584</v>
      </c>
      <c r="C2823" s="154" t="s">
        <v>29250</v>
      </c>
      <c r="D2823" s="154" t="s">
        <v>5585</v>
      </c>
      <c r="E2823" s="154" t="s">
        <v>14466</v>
      </c>
      <c r="F2823" s="154" t="s">
        <v>14667</v>
      </c>
      <c r="H2823" s="154" t="s">
        <v>5586</v>
      </c>
      <c r="I2823" s="154" t="s">
        <v>5587</v>
      </c>
      <c r="J2823" s="154" t="s">
        <v>5588</v>
      </c>
      <c r="K2823" s="154" t="s">
        <v>5587</v>
      </c>
      <c r="N2823" s="154" t="s">
        <v>26180</v>
      </c>
      <c r="O2823" s="154" t="s">
        <v>23925</v>
      </c>
      <c r="P2823" s="154" t="s">
        <v>14740</v>
      </c>
      <c r="Q2823" s="154" t="s">
        <v>29251</v>
      </c>
      <c r="R2823" s="154">
        <v>0</v>
      </c>
      <c r="S2823" s="154">
        <v>0</v>
      </c>
      <c r="T2823" s="154" t="s">
        <v>14797</v>
      </c>
      <c r="U2823" s="154">
        <v>262008833</v>
      </c>
      <c r="V2823" s="154" t="s">
        <v>29248</v>
      </c>
      <c r="Z2823" s="154" t="s">
        <v>14745</v>
      </c>
      <c r="AC2823" s="154" t="s">
        <v>14746</v>
      </c>
      <c r="AD2823" s="154" t="s">
        <v>26999</v>
      </c>
      <c r="AE2823" s="154" t="s">
        <v>14746</v>
      </c>
      <c r="AF2823" s="154" t="s">
        <v>28213</v>
      </c>
    </row>
    <row r="2824" spans="1:32">
      <c r="A2824" s="154" t="s">
        <v>1465</v>
      </c>
      <c r="C2824" s="154" t="s">
        <v>29252</v>
      </c>
      <c r="D2824" s="154" t="s">
        <v>1466</v>
      </c>
      <c r="E2824" s="154" t="s">
        <v>14466</v>
      </c>
      <c r="F2824" s="154" t="s">
        <v>15378</v>
      </c>
      <c r="G2824" s="154" t="s">
        <v>14606</v>
      </c>
      <c r="H2824" s="154" t="s">
        <v>1467</v>
      </c>
      <c r="J2824" s="154" t="s">
        <v>1468</v>
      </c>
      <c r="L2824" s="154" t="s">
        <v>19834</v>
      </c>
      <c r="N2824" s="154" t="s">
        <v>1628</v>
      </c>
      <c r="P2824" s="154" t="s">
        <v>14740</v>
      </c>
      <c r="Q2824" s="154" t="s">
        <v>29253</v>
      </c>
      <c r="T2824" s="154" t="s">
        <v>21010</v>
      </c>
      <c r="U2824" s="154" t="s">
        <v>29254</v>
      </c>
      <c r="V2824" s="154" t="s">
        <v>29255</v>
      </c>
      <c r="AC2824" s="154" t="s">
        <v>15226</v>
      </c>
    </row>
    <row r="2825" spans="1:32">
      <c r="A2825" s="154" t="s">
        <v>925</v>
      </c>
      <c r="C2825" s="154" t="s">
        <v>29256</v>
      </c>
      <c r="D2825" s="154" t="s">
        <v>926</v>
      </c>
      <c r="E2825" s="154" t="s">
        <v>14333</v>
      </c>
      <c r="F2825" s="154" t="s">
        <v>14325</v>
      </c>
      <c r="G2825" s="154" t="s">
        <v>14606</v>
      </c>
      <c r="H2825" s="154" t="s">
        <v>927</v>
      </c>
      <c r="J2825" s="154" t="s">
        <v>928</v>
      </c>
      <c r="L2825" s="154" t="s">
        <v>29257</v>
      </c>
      <c r="N2825" s="154" t="s">
        <v>1791</v>
      </c>
      <c r="P2825" s="154" t="s">
        <v>14740</v>
      </c>
      <c r="Q2825" s="154" t="s">
        <v>20557</v>
      </c>
      <c r="T2825" s="154" t="s">
        <v>14797</v>
      </c>
      <c r="U2825" s="154">
        <v>4273003218</v>
      </c>
      <c r="V2825" s="154" t="s">
        <v>29258</v>
      </c>
      <c r="AC2825" s="154" t="s">
        <v>14746</v>
      </c>
    </row>
    <row r="2826" spans="1:32">
      <c r="A2826" s="154" t="s">
        <v>6930</v>
      </c>
      <c r="C2826" s="154" t="s">
        <v>29259</v>
      </c>
      <c r="D2826" s="154" t="s">
        <v>6931</v>
      </c>
      <c r="E2826" s="154" t="s">
        <v>14333</v>
      </c>
      <c r="F2826" s="154" t="s">
        <v>14325</v>
      </c>
      <c r="G2826" s="154" t="s">
        <v>29261</v>
      </c>
      <c r="H2826" s="154" t="s">
        <v>6932</v>
      </c>
      <c r="I2826" s="154" t="s">
        <v>6933</v>
      </c>
      <c r="J2826" s="154" t="s">
        <v>6932</v>
      </c>
      <c r="K2826" s="154" t="s">
        <v>6933</v>
      </c>
      <c r="N2826" s="154" t="s">
        <v>28893</v>
      </c>
      <c r="O2826" s="154" t="s">
        <v>21966</v>
      </c>
      <c r="P2826" s="154" t="s">
        <v>14740</v>
      </c>
      <c r="Q2826" s="154" t="s">
        <v>29260</v>
      </c>
      <c r="R2826" s="154" t="s">
        <v>29260</v>
      </c>
      <c r="S2826" s="154" t="s">
        <v>29260</v>
      </c>
      <c r="T2826" s="154" t="s">
        <v>14797</v>
      </c>
      <c r="U2826" s="154">
        <v>59856314</v>
      </c>
      <c r="V2826" s="154" t="s">
        <v>29260</v>
      </c>
      <c r="Z2826" s="154" t="s">
        <v>14745</v>
      </c>
      <c r="AC2826" s="154" t="s">
        <v>14746</v>
      </c>
      <c r="AE2826" s="154" t="s">
        <v>15226</v>
      </c>
      <c r="AF2826" s="154" t="s">
        <v>14748</v>
      </c>
    </row>
    <row r="2827" spans="1:32">
      <c r="A2827" s="154" t="s">
        <v>11886</v>
      </c>
      <c r="C2827" s="154" t="s">
        <v>29262</v>
      </c>
      <c r="D2827" s="154" t="s">
        <v>11887</v>
      </c>
      <c r="E2827" s="154" t="s">
        <v>14324</v>
      </c>
      <c r="F2827" s="154" t="s">
        <v>14397</v>
      </c>
      <c r="G2827" s="154" t="s">
        <v>29264</v>
      </c>
      <c r="H2827" s="154">
        <v>614573487</v>
      </c>
      <c r="N2827" s="154" t="s">
        <v>15771</v>
      </c>
      <c r="O2827" s="154" t="s">
        <v>14988</v>
      </c>
      <c r="P2827" s="154" t="s">
        <v>14740</v>
      </c>
      <c r="Q2827" s="154" t="s">
        <v>16289</v>
      </c>
      <c r="R2827" s="154">
        <v>0</v>
      </c>
      <c r="S2827" s="154">
        <v>0</v>
      </c>
      <c r="T2827" s="154" t="s">
        <v>29263</v>
      </c>
      <c r="U2827" s="154">
        <v>0</v>
      </c>
      <c r="V2827" s="154" t="s">
        <v>29263</v>
      </c>
      <c r="Z2827" s="154" t="s">
        <v>14745</v>
      </c>
      <c r="AC2827" s="154" t="s">
        <v>14746</v>
      </c>
      <c r="AE2827" s="154" t="s">
        <v>14747</v>
      </c>
      <c r="AF2827" s="154" t="s">
        <v>14748</v>
      </c>
    </row>
    <row r="2828" spans="1:32">
      <c r="A2828" s="154" t="s">
        <v>4149</v>
      </c>
      <c r="C2828" s="154" t="s">
        <v>29265</v>
      </c>
      <c r="D2828" s="154" t="s">
        <v>4150</v>
      </c>
      <c r="E2828" s="154" t="s">
        <v>14333</v>
      </c>
      <c r="G2828" s="154" t="s">
        <v>14606</v>
      </c>
      <c r="H2828" s="154">
        <v>55931571</v>
      </c>
      <c r="I2828" s="154" t="s">
        <v>4151</v>
      </c>
      <c r="J2828" s="154">
        <v>55931570</v>
      </c>
      <c r="K2828" s="154" t="s">
        <v>4151</v>
      </c>
      <c r="L2828" s="154" t="s">
        <v>29266</v>
      </c>
      <c r="N2828" s="154" t="s">
        <v>15416</v>
      </c>
      <c r="P2828" s="154" t="s">
        <v>14740</v>
      </c>
      <c r="Q2828" s="154" t="s">
        <v>29267</v>
      </c>
      <c r="T2828" s="154" t="s">
        <v>14797</v>
      </c>
      <c r="U2828" s="154">
        <v>13478912</v>
      </c>
      <c r="V2828" s="154" t="s">
        <v>29267</v>
      </c>
      <c r="Z2828" s="154" t="s">
        <v>14745</v>
      </c>
      <c r="AC2828" s="154" t="s">
        <v>14746</v>
      </c>
    </row>
    <row r="2829" spans="1:32">
      <c r="A2829" s="154" t="s">
        <v>3284</v>
      </c>
      <c r="C2829" s="154" t="s">
        <v>29268</v>
      </c>
      <c r="D2829" s="154" t="s">
        <v>3285</v>
      </c>
      <c r="E2829" s="154" t="s">
        <v>14333</v>
      </c>
      <c r="G2829" s="154" t="s">
        <v>14606</v>
      </c>
      <c r="H2829" s="154" t="s">
        <v>3286</v>
      </c>
      <c r="I2829" s="154" t="s">
        <v>3287</v>
      </c>
      <c r="J2829" s="154" t="s">
        <v>1453</v>
      </c>
      <c r="K2829" s="154" t="s">
        <v>3287</v>
      </c>
      <c r="L2829" s="154" t="s">
        <v>29269</v>
      </c>
      <c r="N2829" s="154" t="s">
        <v>14951</v>
      </c>
      <c r="P2829" s="154" t="s">
        <v>14795</v>
      </c>
      <c r="Q2829" s="154" t="s">
        <v>29270</v>
      </c>
      <c r="T2829" s="154" t="s">
        <v>29271</v>
      </c>
      <c r="U2829" s="154" t="s">
        <v>29272</v>
      </c>
      <c r="V2829" s="154" t="s">
        <v>29273</v>
      </c>
      <c r="W2829" s="154" t="s">
        <v>1453</v>
      </c>
      <c r="X2829" s="154" t="s">
        <v>1453</v>
      </c>
      <c r="Y2829" s="154" t="s">
        <v>1453</v>
      </c>
      <c r="Z2829" s="154" t="s">
        <v>14745</v>
      </c>
      <c r="AA2829" s="154" t="s">
        <v>1453</v>
      </c>
      <c r="AB2829" s="154" t="s">
        <v>1453</v>
      </c>
      <c r="AC2829" s="154" t="s">
        <v>14746</v>
      </c>
    </row>
    <row r="2830" spans="1:32">
      <c r="A2830" s="154" t="s">
        <v>11601</v>
      </c>
      <c r="C2830" s="154" t="s">
        <v>11600</v>
      </c>
      <c r="D2830" s="154" t="s">
        <v>11602</v>
      </c>
      <c r="E2830" s="154" t="s">
        <v>14396</v>
      </c>
      <c r="F2830" s="154" t="s">
        <v>14397</v>
      </c>
      <c r="G2830" s="154" t="s">
        <v>29276</v>
      </c>
      <c r="H2830" s="154" t="s">
        <v>11603</v>
      </c>
      <c r="N2830" s="154" t="s">
        <v>14803</v>
      </c>
      <c r="O2830" s="154" t="s">
        <v>14804</v>
      </c>
      <c r="P2830" s="154" t="s">
        <v>14740</v>
      </c>
      <c r="Q2830" s="154" t="s">
        <v>29274</v>
      </c>
      <c r="R2830" s="154">
        <v>0</v>
      </c>
      <c r="S2830" s="154">
        <v>0</v>
      </c>
      <c r="T2830" s="154" t="s">
        <v>14785</v>
      </c>
      <c r="U2830" s="154">
        <v>1550010293374</v>
      </c>
      <c r="V2830" s="154" t="s">
        <v>29275</v>
      </c>
      <c r="Z2830" s="154" t="s">
        <v>14745</v>
      </c>
      <c r="AC2830" s="154" t="s">
        <v>14746</v>
      </c>
      <c r="AE2830" s="154" t="s">
        <v>14747</v>
      </c>
      <c r="AF2830" s="154" t="s">
        <v>14748</v>
      </c>
    </row>
    <row r="2831" spans="1:32">
      <c r="A2831" s="154" t="s">
        <v>11640</v>
      </c>
      <c r="C2831" s="154" t="s">
        <v>11639</v>
      </c>
      <c r="D2831" s="154" t="s">
        <v>11641</v>
      </c>
      <c r="E2831" s="154" t="s">
        <v>14618</v>
      </c>
      <c r="F2831" s="154" t="s">
        <v>19229</v>
      </c>
      <c r="G2831" s="154" t="s">
        <v>29278</v>
      </c>
      <c r="H2831" s="154" t="s">
        <v>11642</v>
      </c>
      <c r="N2831" s="154" t="s">
        <v>15455</v>
      </c>
      <c r="O2831" s="154" t="s">
        <v>14833</v>
      </c>
      <c r="P2831" s="154" t="s">
        <v>14740</v>
      </c>
      <c r="Q2831" s="154" t="s">
        <v>29277</v>
      </c>
      <c r="R2831" s="154">
        <v>0</v>
      </c>
      <c r="S2831" s="154">
        <v>0</v>
      </c>
      <c r="T2831" s="154" t="s">
        <v>14797</v>
      </c>
      <c r="U2831" s="154">
        <v>5790183080</v>
      </c>
      <c r="V2831" s="154" t="s">
        <v>11639</v>
      </c>
      <c r="Z2831" s="154" t="s">
        <v>14745</v>
      </c>
      <c r="AC2831" s="154" t="s">
        <v>14746</v>
      </c>
      <c r="AD2831" s="154">
        <v>790689210024000</v>
      </c>
      <c r="AE2831" s="154" t="s">
        <v>14755</v>
      </c>
      <c r="AF2831" s="154" t="s">
        <v>14748</v>
      </c>
    </row>
    <row r="2832" spans="1:32">
      <c r="A2832" s="154" t="s">
        <v>8471</v>
      </c>
      <c r="C2832" s="154" t="s">
        <v>29279</v>
      </c>
      <c r="D2832" s="154" t="s">
        <v>8472</v>
      </c>
      <c r="E2832" s="154" t="s">
        <v>14324</v>
      </c>
      <c r="F2832" s="154" t="s">
        <v>16888</v>
      </c>
      <c r="G2832" s="154" t="s">
        <v>1453</v>
      </c>
      <c r="H2832" s="154" t="s">
        <v>8473</v>
      </c>
      <c r="I2832" s="154" t="s">
        <v>8474</v>
      </c>
      <c r="J2832" s="154" t="s">
        <v>1453</v>
      </c>
      <c r="K2832" s="154" t="s">
        <v>8474</v>
      </c>
      <c r="M2832" s="154" t="s">
        <v>29280</v>
      </c>
      <c r="N2832" s="154" t="s">
        <v>14860</v>
      </c>
      <c r="O2832" s="154" t="s">
        <v>14804</v>
      </c>
      <c r="P2832" s="154" t="s">
        <v>14795</v>
      </c>
      <c r="Q2832" s="154" t="s">
        <v>29281</v>
      </c>
      <c r="R2832" s="154" t="s">
        <v>1453</v>
      </c>
      <c r="S2832" s="154" t="s">
        <v>1453</v>
      </c>
      <c r="T2832" s="154" t="s">
        <v>29281</v>
      </c>
      <c r="U2832" s="154">
        <v>1051489841</v>
      </c>
      <c r="V2832" s="154" t="s">
        <v>14797</v>
      </c>
      <c r="W2832" s="154" t="s">
        <v>1453</v>
      </c>
      <c r="X2832" s="154" t="s">
        <v>1453</v>
      </c>
      <c r="Y2832" s="154" t="s">
        <v>1453</v>
      </c>
      <c r="Z2832" s="154" t="s">
        <v>14745</v>
      </c>
      <c r="AA2832" s="154" t="s">
        <v>1453</v>
      </c>
      <c r="AB2832" s="154" t="s">
        <v>1453</v>
      </c>
      <c r="AC2832" s="154" t="s">
        <v>14746</v>
      </c>
      <c r="AE2832" s="154" t="s">
        <v>15226</v>
      </c>
      <c r="AF2832" s="154" t="s">
        <v>14748</v>
      </c>
    </row>
    <row r="2833" spans="1:32">
      <c r="A2833" s="154" t="s">
        <v>623</v>
      </c>
      <c r="C2833" s="154" t="s">
        <v>622</v>
      </c>
      <c r="D2833" s="154" t="s">
        <v>624</v>
      </c>
      <c r="E2833" s="154" t="s">
        <v>6</v>
      </c>
      <c r="G2833" s="154" t="s">
        <v>14606</v>
      </c>
      <c r="H2833" s="154" t="s">
        <v>625</v>
      </c>
      <c r="M2833" s="154" t="s">
        <v>6</v>
      </c>
      <c r="N2833" s="154" t="s">
        <v>29282</v>
      </c>
      <c r="P2833" s="154" t="s">
        <v>14740</v>
      </c>
      <c r="T2833" s="154" t="s">
        <v>6</v>
      </c>
      <c r="U2833" s="154" t="s">
        <v>6</v>
      </c>
      <c r="V2833" s="154" t="s">
        <v>6</v>
      </c>
      <c r="AC2833" s="154" t="s">
        <v>14746</v>
      </c>
    </row>
    <row r="2834" spans="1:32">
      <c r="A2834" s="154" t="s">
        <v>10854</v>
      </c>
      <c r="C2834" s="154" t="s">
        <v>10853</v>
      </c>
      <c r="D2834" s="154" t="s">
        <v>10855</v>
      </c>
      <c r="E2834" s="154" t="s">
        <v>14934</v>
      </c>
      <c r="F2834" s="154" t="s">
        <v>15168</v>
      </c>
      <c r="G2834" s="154" t="s">
        <v>20157</v>
      </c>
      <c r="H2834" s="154" t="s">
        <v>10856</v>
      </c>
      <c r="N2834" s="154" t="s">
        <v>14987</v>
      </c>
      <c r="O2834" s="154" t="s">
        <v>14988</v>
      </c>
      <c r="P2834" s="154" t="s">
        <v>14740</v>
      </c>
      <c r="Q2834" s="154" t="s">
        <v>10853</v>
      </c>
      <c r="R2834" s="154">
        <v>0</v>
      </c>
      <c r="S2834" s="154">
        <v>0</v>
      </c>
      <c r="T2834" s="154" t="s">
        <v>14797</v>
      </c>
      <c r="U2834" s="154">
        <v>3491391657</v>
      </c>
      <c r="V2834" s="154" t="s">
        <v>29283</v>
      </c>
      <c r="Z2834" s="154" t="s">
        <v>14745</v>
      </c>
      <c r="AC2834" s="154" t="s">
        <v>14746</v>
      </c>
      <c r="AE2834" s="154" t="s">
        <v>14747</v>
      </c>
      <c r="AF2834" s="154" t="s">
        <v>14748</v>
      </c>
    </row>
    <row r="2835" spans="1:32">
      <c r="A2835" s="154" t="s">
        <v>1950</v>
      </c>
      <c r="C2835" s="154" t="s">
        <v>1949</v>
      </c>
      <c r="D2835" s="154" t="s">
        <v>29284</v>
      </c>
      <c r="E2835" s="154" t="s">
        <v>6</v>
      </c>
      <c r="G2835" s="154" t="s">
        <v>14606</v>
      </c>
      <c r="H2835" s="154" t="s">
        <v>1952</v>
      </c>
      <c r="J2835" s="154">
        <v>8567942991</v>
      </c>
      <c r="M2835" s="154" t="s">
        <v>15792</v>
      </c>
      <c r="Q2835" s="154" t="s">
        <v>29285</v>
      </c>
      <c r="AC2835" s="154" t="s">
        <v>14746</v>
      </c>
    </row>
    <row r="2836" spans="1:32">
      <c r="A2836" s="154" t="s">
        <v>4506</v>
      </c>
      <c r="C2836" s="154" t="s">
        <v>4505</v>
      </c>
      <c r="D2836" s="154" t="s">
        <v>4507</v>
      </c>
      <c r="E2836" s="154" t="s">
        <v>14276</v>
      </c>
      <c r="F2836" s="154" t="s">
        <v>14403</v>
      </c>
      <c r="G2836" s="154" t="s">
        <v>14606</v>
      </c>
      <c r="H2836" s="154" t="s">
        <v>4508</v>
      </c>
      <c r="I2836" s="154" t="s">
        <v>4509</v>
      </c>
      <c r="J2836" s="154" t="s">
        <v>4510</v>
      </c>
      <c r="K2836" s="154" t="s">
        <v>4509</v>
      </c>
      <c r="N2836" s="154" t="s">
        <v>29286</v>
      </c>
      <c r="P2836" s="154" t="s">
        <v>23048</v>
      </c>
      <c r="Q2836" s="154" t="s">
        <v>29287</v>
      </c>
      <c r="T2836" s="154" t="s">
        <v>29288</v>
      </c>
      <c r="U2836" s="154" t="s">
        <v>29289</v>
      </c>
      <c r="V2836" s="154" t="s">
        <v>29290</v>
      </c>
      <c r="X2836" s="154" t="s">
        <v>29291</v>
      </c>
      <c r="Z2836" s="154" t="s">
        <v>16290</v>
      </c>
      <c r="AC2836" s="154" t="s">
        <v>14746</v>
      </c>
      <c r="AE2836" s="154" t="s">
        <v>15226</v>
      </c>
      <c r="AF2836" s="154" t="s">
        <v>14748</v>
      </c>
    </row>
    <row r="2837" spans="1:32">
      <c r="A2837" s="154" t="s">
        <v>12154</v>
      </c>
      <c r="C2837" s="154" t="s">
        <v>12153</v>
      </c>
      <c r="D2837" s="154" t="s">
        <v>12155</v>
      </c>
      <c r="E2837" s="154" t="s">
        <v>14276</v>
      </c>
      <c r="F2837" s="154" t="s">
        <v>15993</v>
      </c>
      <c r="G2837" s="154" t="s">
        <v>29295</v>
      </c>
      <c r="H2837" s="154" t="s">
        <v>29292</v>
      </c>
      <c r="I2837" s="154" t="s">
        <v>12156</v>
      </c>
      <c r="K2837" s="154" t="s">
        <v>12156</v>
      </c>
      <c r="N2837" s="154" t="s">
        <v>15434</v>
      </c>
      <c r="O2837" s="154" t="s">
        <v>14804</v>
      </c>
      <c r="P2837" s="154" t="s">
        <v>15621</v>
      </c>
      <c r="Q2837" s="154" t="s">
        <v>29293</v>
      </c>
      <c r="R2837" s="154">
        <v>0</v>
      </c>
      <c r="S2837" s="154">
        <v>0</v>
      </c>
      <c r="T2837" s="154" t="s">
        <v>29294</v>
      </c>
      <c r="U2837" s="154" t="s">
        <v>29294</v>
      </c>
      <c r="V2837" s="154" t="s">
        <v>29294</v>
      </c>
      <c r="Z2837" s="154" t="s">
        <v>14745</v>
      </c>
      <c r="AC2837" s="154" t="s">
        <v>14746</v>
      </c>
      <c r="AE2837" s="154" t="s">
        <v>14747</v>
      </c>
      <c r="AF2837" s="154" t="s">
        <v>14748</v>
      </c>
    </row>
    <row r="2838" spans="1:32">
      <c r="A2838" s="154" t="s">
        <v>6998</v>
      </c>
      <c r="C2838" s="154" t="s">
        <v>29296</v>
      </c>
      <c r="D2838" s="154" t="s">
        <v>6999</v>
      </c>
      <c r="E2838" s="154" t="s">
        <v>14333</v>
      </c>
      <c r="F2838" s="154" t="s">
        <v>14401</v>
      </c>
      <c r="G2838" s="154" t="s">
        <v>29301</v>
      </c>
      <c r="H2838" s="154" t="s">
        <v>7000</v>
      </c>
      <c r="I2838" s="154" t="s">
        <v>7001</v>
      </c>
      <c r="J2838" s="154" t="s">
        <v>7000</v>
      </c>
      <c r="K2838" s="154" t="s">
        <v>7001</v>
      </c>
      <c r="N2838" s="154" t="s">
        <v>15455</v>
      </c>
      <c r="O2838" s="154" t="s">
        <v>14833</v>
      </c>
      <c r="P2838" s="154" t="s">
        <v>14740</v>
      </c>
      <c r="Q2838" s="154" t="s">
        <v>29297</v>
      </c>
      <c r="R2838" s="154" t="s">
        <v>29298</v>
      </c>
      <c r="S2838" s="154" t="s">
        <v>29299</v>
      </c>
      <c r="T2838" s="154" t="s">
        <v>14797</v>
      </c>
      <c r="U2838" s="154">
        <v>653021671</v>
      </c>
      <c r="V2838" s="154" t="s">
        <v>29300</v>
      </c>
      <c r="Z2838" s="154" t="s">
        <v>14745</v>
      </c>
      <c r="AC2838" s="154" t="s">
        <v>14746</v>
      </c>
      <c r="AE2838" s="154" t="s">
        <v>15226</v>
      </c>
      <c r="AF2838" s="154" t="s">
        <v>14748</v>
      </c>
    </row>
    <row r="2839" spans="1:32">
      <c r="A2839" s="154" t="s">
        <v>8308</v>
      </c>
      <c r="C2839" s="154" t="s">
        <v>29302</v>
      </c>
      <c r="D2839" s="154" t="s">
        <v>8309</v>
      </c>
      <c r="E2839" s="154" t="s">
        <v>14934</v>
      </c>
      <c r="F2839" s="154" t="s">
        <v>14432</v>
      </c>
      <c r="G2839" s="154" t="s">
        <v>29305</v>
      </c>
      <c r="H2839" s="154" t="s">
        <v>8310</v>
      </c>
      <c r="I2839" s="154" t="s">
        <v>8311</v>
      </c>
      <c r="J2839" s="154">
        <v>0</v>
      </c>
      <c r="K2839" s="154" t="s">
        <v>8311</v>
      </c>
      <c r="M2839" s="154">
        <v>0</v>
      </c>
      <c r="N2839" s="154" t="s">
        <v>14860</v>
      </c>
      <c r="O2839" s="154" t="s">
        <v>14804</v>
      </c>
      <c r="P2839" s="154" t="s">
        <v>14795</v>
      </c>
      <c r="Q2839" s="154" t="s">
        <v>29303</v>
      </c>
      <c r="R2839" s="154">
        <v>0</v>
      </c>
      <c r="S2839" s="154">
        <v>0</v>
      </c>
      <c r="T2839" s="154" t="s">
        <v>14797</v>
      </c>
      <c r="U2839" s="154">
        <v>5370276996</v>
      </c>
      <c r="V2839" s="154" t="s">
        <v>29304</v>
      </c>
      <c r="W2839" s="154">
        <v>0</v>
      </c>
      <c r="X2839" s="154">
        <v>0</v>
      </c>
      <c r="Y2839" s="154">
        <v>0</v>
      </c>
      <c r="Z2839" s="154" t="s">
        <v>14745</v>
      </c>
      <c r="AA2839" s="154">
        <v>0</v>
      </c>
      <c r="AB2839" s="154">
        <v>0</v>
      </c>
      <c r="AC2839" s="154" t="s">
        <v>14746</v>
      </c>
      <c r="AE2839" s="154" t="s">
        <v>15226</v>
      </c>
      <c r="AF2839" s="154" t="s">
        <v>14748</v>
      </c>
    </row>
    <row r="2840" spans="1:32">
      <c r="A2840" s="154" t="s">
        <v>11242</v>
      </c>
      <c r="C2840" s="154" t="s">
        <v>11241</v>
      </c>
      <c r="D2840" s="154" t="s">
        <v>11243</v>
      </c>
      <c r="E2840" s="154" t="s">
        <v>14276</v>
      </c>
      <c r="F2840" s="154" t="s">
        <v>15708</v>
      </c>
      <c r="H2840" s="154" t="s">
        <v>11244</v>
      </c>
      <c r="N2840" s="154" t="s">
        <v>29306</v>
      </c>
      <c r="O2840" s="154" t="s">
        <v>15417</v>
      </c>
      <c r="P2840" s="154" t="s">
        <v>14740</v>
      </c>
      <c r="Q2840" s="154" t="s">
        <v>29307</v>
      </c>
      <c r="R2840" s="154">
        <v>0</v>
      </c>
      <c r="S2840" s="154">
        <v>0</v>
      </c>
      <c r="T2840" s="154" t="s">
        <v>14797</v>
      </c>
      <c r="U2840" s="154">
        <v>5370550281</v>
      </c>
      <c r="V2840" s="154" t="s">
        <v>29308</v>
      </c>
      <c r="Z2840" s="154" t="s">
        <v>14745</v>
      </c>
      <c r="AC2840" s="154" t="s">
        <v>14746</v>
      </c>
      <c r="AD2840" s="154">
        <v>831587274452000</v>
      </c>
      <c r="AE2840" s="154" t="s">
        <v>14755</v>
      </c>
      <c r="AF2840" s="154" t="s">
        <v>14748</v>
      </c>
    </row>
    <row r="2841" spans="1:32">
      <c r="A2841" s="154" t="s">
        <v>5065</v>
      </c>
      <c r="C2841" s="154" t="s">
        <v>29309</v>
      </c>
      <c r="D2841" s="154" t="s">
        <v>5066</v>
      </c>
      <c r="E2841" s="154" t="s">
        <v>14324</v>
      </c>
      <c r="F2841" s="154" t="s">
        <v>14401</v>
      </c>
      <c r="H2841" s="154" t="s">
        <v>29310</v>
      </c>
      <c r="I2841" s="154" t="s">
        <v>5067</v>
      </c>
      <c r="J2841" s="154" t="s">
        <v>29311</v>
      </c>
      <c r="K2841" s="154" t="s">
        <v>5067</v>
      </c>
      <c r="N2841" s="154" t="s">
        <v>29312</v>
      </c>
      <c r="O2841" s="154" t="s">
        <v>29313</v>
      </c>
      <c r="P2841" s="154" t="s">
        <v>23048</v>
      </c>
      <c r="Q2841" s="154" t="s">
        <v>29314</v>
      </c>
      <c r="R2841" s="154">
        <v>0</v>
      </c>
      <c r="S2841" s="154">
        <v>0</v>
      </c>
      <c r="T2841" s="154" t="s">
        <v>29315</v>
      </c>
      <c r="U2841" s="154" t="s">
        <v>29316</v>
      </c>
      <c r="V2841" s="154" t="s">
        <v>29317</v>
      </c>
      <c r="Z2841" s="154" t="s">
        <v>14745</v>
      </c>
      <c r="AC2841" s="154" t="s">
        <v>14746</v>
      </c>
      <c r="AE2841" s="154" t="s">
        <v>15226</v>
      </c>
      <c r="AF2841" s="154" t="s">
        <v>14748</v>
      </c>
    </row>
    <row r="2842" spans="1:32">
      <c r="A2842" s="154" t="s">
        <v>18452</v>
      </c>
      <c r="C2842" s="154" t="s">
        <v>29318</v>
      </c>
      <c r="D2842" s="154" t="s">
        <v>29321</v>
      </c>
      <c r="E2842" s="154" t="s">
        <v>14689</v>
      </c>
      <c r="F2842" s="154" t="s">
        <v>16918</v>
      </c>
      <c r="G2842" s="154" t="s">
        <v>21336</v>
      </c>
      <c r="H2842" s="154" t="s">
        <v>29319</v>
      </c>
      <c r="I2842" s="154" t="s">
        <v>29320</v>
      </c>
      <c r="J2842" s="154" t="s">
        <v>29319</v>
      </c>
      <c r="K2842" s="154" t="s">
        <v>29320</v>
      </c>
      <c r="M2842" s="154" t="s">
        <v>29322</v>
      </c>
      <c r="N2842" s="154" t="s">
        <v>18717</v>
      </c>
      <c r="O2842" s="154" t="s">
        <v>14820</v>
      </c>
      <c r="P2842" s="154" t="s">
        <v>15621</v>
      </c>
      <c r="Q2842" s="154" t="s">
        <v>29323</v>
      </c>
      <c r="R2842" s="154" t="s">
        <v>1453</v>
      </c>
      <c r="S2842" s="154" t="s">
        <v>1453</v>
      </c>
      <c r="T2842" s="154" t="s">
        <v>1453</v>
      </c>
      <c r="U2842" s="154" t="s">
        <v>1453</v>
      </c>
      <c r="V2842" s="154" t="s">
        <v>1453</v>
      </c>
      <c r="W2842" s="154" t="s">
        <v>1453</v>
      </c>
      <c r="X2842" s="154" t="s">
        <v>1453</v>
      </c>
      <c r="Y2842" s="154" t="s">
        <v>1453</v>
      </c>
      <c r="Z2842" s="154" t="s">
        <v>14745</v>
      </c>
      <c r="AA2842" s="154" t="s">
        <v>1453</v>
      </c>
      <c r="AB2842" s="154" t="s">
        <v>1453</v>
      </c>
      <c r="AC2842" s="154" t="s">
        <v>14746</v>
      </c>
      <c r="AE2842" s="154" t="s">
        <v>14747</v>
      </c>
      <c r="AF2842" s="154" t="s">
        <v>14748</v>
      </c>
    </row>
    <row r="2843" spans="1:32">
      <c r="A2843" s="154" t="s">
        <v>10688</v>
      </c>
      <c r="C2843" s="154" t="s">
        <v>10687</v>
      </c>
      <c r="D2843" s="154" t="s">
        <v>10689</v>
      </c>
      <c r="E2843" s="154" t="s">
        <v>15424</v>
      </c>
      <c r="F2843" s="154" t="s">
        <v>15782</v>
      </c>
      <c r="H2843" s="154" t="s">
        <v>10690</v>
      </c>
      <c r="N2843" s="154" t="s">
        <v>15434</v>
      </c>
      <c r="O2843" s="154" t="s">
        <v>14804</v>
      </c>
      <c r="P2843" s="154" t="s">
        <v>14740</v>
      </c>
      <c r="Q2843" s="154">
        <v>0</v>
      </c>
      <c r="R2843" s="154">
        <v>0</v>
      </c>
      <c r="S2843" s="154">
        <v>0</v>
      </c>
      <c r="T2843" s="154">
        <v>0</v>
      </c>
      <c r="U2843" s="154">
        <v>0</v>
      </c>
      <c r="V2843" s="154">
        <v>0</v>
      </c>
      <c r="Z2843" s="154" t="s">
        <v>14745</v>
      </c>
      <c r="AC2843" s="154" t="s">
        <v>14746</v>
      </c>
      <c r="AE2843" s="154" t="s">
        <v>14747</v>
      </c>
      <c r="AF2843" s="154" t="s">
        <v>14748</v>
      </c>
    </row>
    <row r="2844" spans="1:32">
      <c r="A2844" s="154" t="s">
        <v>11142</v>
      </c>
      <c r="C2844" s="154" t="s">
        <v>11141</v>
      </c>
      <c r="D2844" s="154" t="s">
        <v>11143</v>
      </c>
      <c r="E2844" s="154" t="s">
        <v>14324</v>
      </c>
      <c r="F2844" s="154" t="s">
        <v>14483</v>
      </c>
      <c r="G2844" s="154" t="s">
        <v>29326</v>
      </c>
      <c r="H2844" s="154" t="s">
        <v>11144</v>
      </c>
      <c r="N2844" s="154" t="s">
        <v>15771</v>
      </c>
      <c r="O2844" s="154" t="s">
        <v>14988</v>
      </c>
      <c r="P2844" s="154" t="s">
        <v>14740</v>
      </c>
      <c r="Q2844" s="154" t="s">
        <v>29324</v>
      </c>
      <c r="R2844" s="154">
        <v>0</v>
      </c>
      <c r="S2844" s="154">
        <v>0</v>
      </c>
      <c r="T2844" s="154" t="s">
        <v>14785</v>
      </c>
      <c r="U2844" s="154">
        <v>1120013858969</v>
      </c>
      <c r="V2844" s="154" t="s">
        <v>29325</v>
      </c>
      <c r="Z2844" s="154" t="s">
        <v>14745</v>
      </c>
      <c r="AC2844" s="154" t="s">
        <v>14746</v>
      </c>
      <c r="AE2844" s="154" t="s">
        <v>14747</v>
      </c>
      <c r="AF2844" s="154" t="s">
        <v>14748</v>
      </c>
    </row>
    <row r="2845" spans="1:32">
      <c r="A2845" s="154" t="s">
        <v>11850</v>
      </c>
      <c r="C2845" s="154" t="s">
        <v>11849</v>
      </c>
      <c r="D2845" s="154" t="s">
        <v>29327</v>
      </c>
      <c r="E2845" s="154" t="s">
        <v>14324</v>
      </c>
      <c r="F2845" s="154" t="s">
        <v>14308</v>
      </c>
      <c r="G2845" s="154" t="s">
        <v>29329</v>
      </c>
      <c r="H2845" s="154">
        <v>0</v>
      </c>
      <c r="N2845" s="154" t="s">
        <v>14848</v>
      </c>
      <c r="O2845" s="154" t="s">
        <v>14804</v>
      </c>
      <c r="P2845" s="154" t="s">
        <v>14740</v>
      </c>
      <c r="Q2845" s="154" t="s">
        <v>29328</v>
      </c>
      <c r="R2845" s="154">
        <v>0</v>
      </c>
      <c r="S2845" s="154">
        <v>0</v>
      </c>
      <c r="T2845" s="154" t="s">
        <v>24759</v>
      </c>
      <c r="U2845" s="154" t="s">
        <v>24759</v>
      </c>
      <c r="V2845" s="154" t="s">
        <v>24759</v>
      </c>
      <c r="Z2845" s="154" t="s">
        <v>14745</v>
      </c>
      <c r="AC2845" s="154" t="s">
        <v>14746</v>
      </c>
      <c r="AE2845" s="154" t="s">
        <v>14747</v>
      </c>
      <c r="AF2845" s="154" t="s">
        <v>14748</v>
      </c>
    </row>
    <row r="2846" spans="1:32">
      <c r="A2846" s="154" t="s">
        <v>992</v>
      </c>
      <c r="C2846" s="154" t="s">
        <v>29330</v>
      </c>
      <c r="D2846" s="154" t="s">
        <v>109</v>
      </c>
      <c r="E2846" s="154" t="s">
        <v>14308</v>
      </c>
      <c r="F2846" s="154" t="s">
        <v>14401</v>
      </c>
      <c r="G2846" s="154" t="s">
        <v>29331</v>
      </c>
      <c r="H2846" s="154" t="s">
        <v>1453</v>
      </c>
      <c r="N2846" s="154" t="s">
        <v>109</v>
      </c>
      <c r="O2846" s="154" t="s">
        <v>14917</v>
      </c>
      <c r="P2846" s="154" t="s">
        <v>14740</v>
      </c>
      <c r="Q2846" s="154" t="s">
        <v>1453</v>
      </c>
      <c r="R2846" s="154" t="s">
        <v>1453</v>
      </c>
      <c r="S2846" s="154" t="s">
        <v>1453</v>
      </c>
      <c r="T2846" s="154" t="s">
        <v>15351</v>
      </c>
      <c r="U2846" s="154" t="s">
        <v>15351</v>
      </c>
      <c r="V2846" s="154" t="s">
        <v>15351</v>
      </c>
      <c r="AC2846" s="154" t="s">
        <v>14746</v>
      </c>
      <c r="AE2846" s="154" t="s">
        <v>14747</v>
      </c>
      <c r="AF2846" s="154" t="s">
        <v>14748</v>
      </c>
    </row>
    <row r="2847" spans="1:32">
      <c r="A2847" s="154" t="s">
        <v>10006</v>
      </c>
      <c r="C2847" s="154" t="s">
        <v>29332</v>
      </c>
      <c r="D2847" s="154" t="s">
        <v>10007</v>
      </c>
      <c r="E2847" s="154" t="s">
        <v>14276</v>
      </c>
      <c r="F2847" s="154" t="s">
        <v>25328</v>
      </c>
      <c r="H2847" s="154">
        <v>2180864200</v>
      </c>
      <c r="N2847" s="154" t="s">
        <v>15434</v>
      </c>
      <c r="O2847" s="154" t="s">
        <v>14804</v>
      </c>
      <c r="P2847" s="154">
        <v>12190</v>
      </c>
      <c r="Q2847" s="154" t="s">
        <v>1453</v>
      </c>
      <c r="R2847" s="154" t="s">
        <v>1453</v>
      </c>
      <c r="S2847" s="154" t="s">
        <v>1453</v>
      </c>
      <c r="T2847" s="154" t="s">
        <v>1453</v>
      </c>
      <c r="U2847" s="154" t="s">
        <v>1453</v>
      </c>
      <c r="V2847" s="154" t="s">
        <v>1453</v>
      </c>
      <c r="Z2847" s="154" t="s">
        <v>14745</v>
      </c>
      <c r="AC2847" s="154" t="s">
        <v>14746</v>
      </c>
      <c r="AE2847" s="154" t="s">
        <v>15226</v>
      </c>
      <c r="AF2847" s="154" t="s">
        <v>14748</v>
      </c>
    </row>
    <row r="2848" spans="1:32">
      <c r="A2848" s="154" t="s">
        <v>18453</v>
      </c>
      <c r="C2848" s="154" t="s">
        <v>29333</v>
      </c>
      <c r="D2848" s="154" t="s">
        <v>109</v>
      </c>
      <c r="E2848" s="154" t="s">
        <v>14308</v>
      </c>
      <c r="F2848" s="154" t="s">
        <v>29091</v>
      </c>
      <c r="G2848" s="154" t="s">
        <v>29335</v>
      </c>
      <c r="H2848" s="154" t="s">
        <v>1453</v>
      </c>
      <c r="I2848" s="154" t="s">
        <v>1453</v>
      </c>
      <c r="J2848" s="154" t="s">
        <v>1453</v>
      </c>
      <c r="K2848" s="154" t="s">
        <v>1453</v>
      </c>
      <c r="M2848" s="154" t="s">
        <v>1453</v>
      </c>
      <c r="N2848" s="154" t="s">
        <v>14848</v>
      </c>
      <c r="O2848" s="154" t="s">
        <v>14804</v>
      </c>
      <c r="P2848" s="154" t="s">
        <v>14795</v>
      </c>
      <c r="Q2848" s="154" t="s">
        <v>1453</v>
      </c>
      <c r="R2848" s="154" t="s">
        <v>1453</v>
      </c>
      <c r="S2848" s="154" t="s">
        <v>1453</v>
      </c>
      <c r="T2848" s="154" t="s">
        <v>29334</v>
      </c>
      <c r="U2848" s="154" t="s">
        <v>15351</v>
      </c>
      <c r="V2848" s="154" t="s">
        <v>15351</v>
      </c>
      <c r="W2848" s="154" t="s">
        <v>1453</v>
      </c>
      <c r="X2848" s="154" t="s">
        <v>1453</v>
      </c>
      <c r="Y2848" s="154" t="s">
        <v>1453</v>
      </c>
      <c r="Z2848" s="154" t="s">
        <v>14745</v>
      </c>
      <c r="AA2848" s="154" t="s">
        <v>1453</v>
      </c>
      <c r="AB2848" s="154" t="s">
        <v>1453</v>
      </c>
      <c r="AC2848" s="154" t="s">
        <v>14746</v>
      </c>
      <c r="AE2848" s="154" t="s">
        <v>14747</v>
      </c>
      <c r="AF2848" s="154" t="s">
        <v>14748</v>
      </c>
    </row>
    <row r="2849" spans="1:32">
      <c r="A2849" s="154" t="s">
        <v>18454</v>
      </c>
      <c r="C2849" s="154" t="s">
        <v>29336</v>
      </c>
      <c r="D2849" s="154" t="s">
        <v>29338</v>
      </c>
      <c r="E2849" s="154" t="s">
        <v>14689</v>
      </c>
      <c r="F2849" s="154" t="s">
        <v>16918</v>
      </c>
      <c r="G2849" s="154" t="s">
        <v>29343</v>
      </c>
      <c r="H2849" s="154" t="s">
        <v>29337</v>
      </c>
      <c r="I2849" s="154" t="s">
        <v>1453</v>
      </c>
      <c r="J2849" s="154" t="s">
        <v>29337</v>
      </c>
      <c r="K2849" s="154" t="s">
        <v>1453</v>
      </c>
      <c r="M2849" s="154" t="s">
        <v>29339</v>
      </c>
      <c r="N2849" s="154" t="s">
        <v>29340</v>
      </c>
      <c r="O2849" s="154" t="s">
        <v>29341</v>
      </c>
      <c r="P2849" s="154" t="s">
        <v>20781</v>
      </c>
      <c r="Q2849" s="154" t="s">
        <v>29342</v>
      </c>
      <c r="R2849" s="154" t="s">
        <v>1453</v>
      </c>
      <c r="S2849" s="154" t="s">
        <v>29342</v>
      </c>
      <c r="T2849" s="154" t="s">
        <v>1453</v>
      </c>
      <c r="U2849" s="154" t="s">
        <v>1453</v>
      </c>
      <c r="V2849" s="154" t="s">
        <v>1453</v>
      </c>
      <c r="W2849" s="154" t="s">
        <v>1453</v>
      </c>
      <c r="X2849" s="154" t="s">
        <v>1453</v>
      </c>
      <c r="Y2849" s="154" t="s">
        <v>1453</v>
      </c>
      <c r="Z2849" s="154" t="s">
        <v>14745</v>
      </c>
      <c r="AB2849" s="154" t="s">
        <v>1453</v>
      </c>
      <c r="AC2849" s="154" t="s">
        <v>14746</v>
      </c>
      <c r="AE2849" s="154" t="s">
        <v>14747</v>
      </c>
      <c r="AF2849" s="154" t="s">
        <v>14748</v>
      </c>
    </row>
    <row r="2850" spans="1:32">
      <c r="A2850" s="154" t="s">
        <v>1408</v>
      </c>
      <c r="C2850" s="154" t="s">
        <v>1407</v>
      </c>
      <c r="D2850" s="154" t="s">
        <v>29344</v>
      </c>
      <c r="E2850" s="154" t="s">
        <v>6</v>
      </c>
      <c r="G2850" s="154" t="s">
        <v>14606</v>
      </c>
      <c r="H2850" s="154" t="s">
        <v>1410</v>
      </c>
      <c r="J2850" s="154" t="s">
        <v>1411</v>
      </c>
      <c r="M2850" s="154" t="s">
        <v>29345</v>
      </c>
      <c r="N2850" s="154" t="s">
        <v>2273</v>
      </c>
      <c r="P2850" s="154" t="s">
        <v>14740</v>
      </c>
      <c r="Q2850" s="154" t="s">
        <v>29346</v>
      </c>
      <c r="T2850" s="154" t="s">
        <v>6</v>
      </c>
      <c r="U2850" s="154" t="s">
        <v>6</v>
      </c>
      <c r="V2850" s="154" t="s">
        <v>6</v>
      </c>
      <c r="AC2850" s="154" t="s">
        <v>14746</v>
      </c>
    </row>
    <row r="2851" spans="1:32">
      <c r="A2851" s="154" t="s">
        <v>3842</v>
      </c>
      <c r="C2851" s="154" t="s">
        <v>29347</v>
      </c>
      <c r="D2851" s="154" t="s">
        <v>3843</v>
      </c>
      <c r="E2851" s="154" t="s">
        <v>14324</v>
      </c>
      <c r="G2851" s="154" t="s">
        <v>14606</v>
      </c>
      <c r="H2851" s="154" t="s">
        <v>3844</v>
      </c>
      <c r="J2851" s="154" t="s">
        <v>3845</v>
      </c>
      <c r="L2851" s="154" t="s">
        <v>29348</v>
      </c>
      <c r="N2851" s="154" t="s">
        <v>18966</v>
      </c>
      <c r="P2851" s="154" t="s">
        <v>18966</v>
      </c>
      <c r="Q2851" s="154" t="s">
        <v>29349</v>
      </c>
      <c r="T2851" s="154" t="s">
        <v>20921</v>
      </c>
      <c r="U2851" s="154" t="s">
        <v>29350</v>
      </c>
      <c r="V2851" s="154" t="s">
        <v>29351</v>
      </c>
      <c r="Z2851" s="154" t="s">
        <v>14745</v>
      </c>
      <c r="AC2851" s="154" t="s">
        <v>14746</v>
      </c>
    </row>
    <row r="2852" spans="1:32">
      <c r="A2852" s="154" t="s">
        <v>2044</v>
      </c>
      <c r="C2852" s="154" t="s">
        <v>29352</v>
      </c>
      <c r="D2852" s="154" t="s">
        <v>29355</v>
      </c>
      <c r="E2852" s="154" t="s">
        <v>14276</v>
      </c>
      <c r="F2852" s="154" t="s">
        <v>16094</v>
      </c>
      <c r="G2852" s="154" t="s">
        <v>14606</v>
      </c>
      <c r="H2852" s="154" t="s">
        <v>2046</v>
      </c>
      <c r="I2852" s="154" t="s">
        <v>29353</v>
      </c>
      <c r="J2852" s="154" t="s">
        <v>2048</v>
      </c>
      <c r="K2852" s="154" t="s">
        <v>29353</v>
      </c>
      <c r="L2852" s="154" t="s">
        <v>29354</v>
      </c>
      <c r="M2852" s="154" t="s">
        <v>29356</v>
      </c>
      <c r="N2852" s="154" t="s">
        <v>109</v>
      </c>
      <c r="P2852" s="154" t="s">
        <v>14740</v>
      </c>
      <c r="Q2852" s="154" t="s">
        <v>29357</v>
      </c>
      <c r="T2852" s="154" t="s">
        <v>14742</v>
      </c>
      <c r="U2852" s="154">
        <v>1270004258222</v>
      </c>
      <c r="V2852" s="154" t="s">
        <v>29358</v>
      </c>
      <c r="AC2852" s="154" t="s">
        <v>14746</v>
      </c>
    </row>
    <row r="2853" spans="1:32">
      <c r="A2853" s="154" t="s">
        <v>3545</v>
      </c>
      <c r="C2853" s="154" t="s">
        <v>29359</v>
      </c>
      <c r="D2853" s="154" t="s">
        <v>3546</v>
      </c>
      <c r="E2853" s="154" t="s">
        <v>16838</v>
      </c>
      <c r="G2853" s="154" t="s">
        <v>14606</v>
      </c>
      <c r="H2853" s="154" t="s">
        <v>3547</v>
      </c>
      <c r="I2853" s="154" t="s">
        <v>3548</v>
      </c>
      <c r="J2853" s="154" t="s">
        <v>3549</v>
      </c>
      <c r="K2853" s="154" t="s">
        <v>3548</v>
      </c>
      <c r="N2853" s="154" t="s">
        <v>14917</v>
      </c>
      <c r="P2853" s="154" t="s">
        <v>14740</v>
      </c>
      <c r="Q2853" s="154" t="s">
        <v>24281</v>
      </c>
      <c r="T2853" s="154" t="s">
        <v>29360</v>
      </c>
      <c r="U2853" s="154" t="s">
        <v>29361</v>
      </c>
      <c r="V2853" s="154" t="s">
        <v>3544</v>
      </c>
      <c r="W2853" s="154">
        <v>4</v>
      </c>
      <c r="X2853" s="154">
        <v>2007</v>
      </c>
      <c r="Z2853" s="154" t="s">
        <v>14745</v>
      </c>
      <c r="AC2853" s="154" t="s">
        <v>14746</v>
      </c>
    </row>
    <row r="2854" spans="1:32">
      <c r="A2854" s="154" t="s">
        <v>8678</v>
      </c>
      <c r="C2854" s="154" t="s">
        <v>29362</v>
      </c>
      <c r="D2854" s="154" t="s">
        <v>29364</v>
      </c>
      <c r="E2854" s="154" t="s">
        <v>16838</v>
      </c>
      <c r="F2854" s="154" t="s">
        <v>16888</v>
      </c>
      <c r="G2854" s="154">
        <v>0</v>
      </c>
      <c r="H2854" s="154" t="s">
        <v>8680</v>
      </c>
      <c r="I2854" s="154" t="s">
        <v>8681</v>
      </c>
      <c r="J2854" s="154" t="s">
        <v>29363</v>
      </c>
      <c r="K2854" s="154" t="s">
        <v>8681</v>
      </c>
      <c r="M2854" s="154">
        <v>0</v>
      </c>
      <c r="N2854" s="154" t="s">
        <v>14860</v>
      </c>
      <c r="O2854" s="154" t="s">
        <v>14804</v>
      </c>
      <c r="P2854" s="154" t="s">
        <v>14740</v>
      </c>
      <c r="Q2854" s="154" t="s">
        <v>29365</v>
      </c>
      <c r="R2854" s="154">
        <v>0</v>
      </c>
      <c r="S2854" s="154">
        <v>0</v>
      </c>
      <c r="T2854" s="154" t="s">
        <v>14742</v>
      </c>
      <c r="U2854" s="154" t="s">
        <v>29366</v>
      </c>
      <c r="V2854" s="154" t="s">
        <v>29367</v>
      </c>
      <c r="W2854" s="154">
        <v>0</v>
      </c>
      <c r="X2854" s="154">
        <v>0</v>
      </c>
      <c r="Y2854" s="154">
        <v>0</v>
      </c>
      <c r="Z2854" s="154" t="s">
        <v>14745</v>
      </c>
      <c r="AA2854" s="154">
        <v>0</v>
      </c>
      <c r="AB2854" s="154">
        <v>0</v>
      </c>
      <c r="AC2854" s="154" t="s">
        <v>14746</v>
      </c>
      <c r="AE2854" s="154" t="s">
        <v>15226</v>
      </c>
      <c r="AF2854" s="154" t="s">
        <v>14748</v>
      </c>
    </row>
    <row r="2855" spans="1:32">
      <c r="A2855" s="154" t="s">
        <v>7596</v>
      </c>
      <c r="C2855" s="154" t="s">
        <v>29368</v>
      </c>
      <c r="D2855" s="154" t="s">
        <v>7597</v>
      </c>
      <c r="E2855" s="154" t="s">
        <v>14704</v>
      </c>
      <c r="F2855" s="154" t="s">
        <v>14686</v>
      </c>
      <c r="G2855" s="154" t="s">
        <v>29374</v>
      </c>
      <c r="H2855" s="154" t="s">
        <v>7598</v>
      </c>
      <c r="I2855" s="154" t="s">
        <v>7599</v>
      </c>
      <c r="J2855" s="154" t="s">
        <v>7598</v>
      </c>
      <c r="K2855" s="154" t="s">
        <v>7599</v>
      </c>
      <c r="N2855" s="154" t="s">
        <v>15129</v>
      </c>
      <c r="O2855" s="154" t="s">
        <v>14794</v>
      </c>
      <c r="P2855" s="154" t="s">
        <v>14740</v>
      </c>
      <c r="Q2855" s="154" t="s">
        <v>29369</v>
      </c>
      <c r="R2855" s="154" t="s">
        <v>29369</v>
      </c>
      <c r="S2855" s="154" t="s">
        <v>29370</v>
      </c>
      <c r="T2855" s="154" t="s">
        <v>29371</v>
      </c>
      <c r="U2855" s="154">
        <v>3050111226</v>
      </c>
      <c r="V2855" s="154" t="s">
        <v>29372</v>
      </c>
      <c r="X2855" s="154">
        <v>2015</v>
      </c>
      <c r="Z2855" s="154" t="s">
        <v>14745</v>
      </c>
      <c r="AC2855" s="154" t="s">
        <v>14746</v>
      </c>
      <c r="AD2855" s="154" t="s">
        <v>29373</v>
      </c>
      <c r="AE2855" s="154" t="s">
        <v>14746</v>
      </c>
      <c r="AF2855" s="154" t="s">
        <v>16903</v>
      </c>
    </row>
    <row r="2856" spans="1:32">
      <c r="A2856" s="154" t="s">
        <v>11216</v>
      </c>
      <c r="C2856" s="154" t="s">
        <v>11215</v>
      </c>
      <c r="D2856" s="154" t="s">
        <v>11217</v>
      </c>
      <c r="E2856" s="154" t="s">
        <v>14324</v>
      </c>
      <c r="F2856" s="154" t="s">
        <v>17038</v>
      </c>
      <c r="G2856" s="154" t="s">
        <v>29377</v>
      </c>
      <c r="H2856" s="154" t="s">
        <v>11218</v>
      </c>
      <c r="N2856" s="154" t="s">
        <v>14848</v>
      </c>
      <c r="O2856" s="154" t="s">
        <v>14804</v>
      </c>
      <c r="P2856" s="154" t="s">
        <v>14740</v>
      </c>
      <c r="Q2856" s="154" t="s">
        <v>29375</v>
      </c>
      <c r="R2856" s="154">
        <v>0</v>
      </c>
      <c r="S2856" s="154">
        <v>0</v>
      </c>
      <c r="T2856" s="154" t="s">
        <v>16331</v>
      </c>
      <c r="U2856" s="154">
        <v>20010620130</v>
      </c>
      <c r="V2856" s="154" t="s">
        <v>29376</v>
      </c>
      <c r="Z2856" s="154" t="s">
        <v>14745</v>
      </c>
      <c r="AC2856" s="154" t="s">
        <v>14746</v>
      </c>
      <c r="AE2856" s="154" t="s">
        <v>14747</v>
      </c>
      <c r="AF2856" s="154" t="s">
        <v>14748</v>
      </c>
    </row>
    <row r="2857" spans="1:32">
      <c r="A2857" s="154" t="s">
        <v>5578</v>
      </c>
      <c r="C2857" s="154" t="s">
        <v>29378</v>
      </c>
      <c r="D2857" s="154" t="s">
        <v>5579</v>
      </c>
      <c r="E2857" s="154" t="s">
        <v>14396</v>
      </c>
      <c r="F2857" s="154" t="s">
        <v>14397</v>
      </c>
      <c r="G2857" s="154" t="s">
        <v>29384</v>
      </c>
      <c r="H2857" s="154" t="s">
        <v>5580</v>
      </c>
      <c r="I2857" s="154" t="s">
        <v>5581</v>
      </c>
      <c r="J2857" s="154" t="s">
        <v>5582</v>
      </c>
      <c r="K2857" s="154" t="s">
        <v>5581</v>
      </c>
      <c r="N2857" s="154" t="s">
        <v>29379</v>
      </c>
      <c r="O2857" s="154" t="s">
        <v>1453</v>
      </c>
      <c r="P2857" s="154" t="s">
        <v>29380</v>
      </c>
      <c r="Q2857" s="154" t="s">
        <v>29381</v>
      </c>
      <c r="R2857" s="154" t="s">
        <v>1453</v>
      </c>
      <c r="S2857" s="154" t="s">
        <v>1453</v>
      </c>
      <c r="T2857" s="154" t="s">
        <v>29382</v>
      </c>
      <c r="U2857" s="154" t="s">
        <v>29383</v>
      </c>
      <c r="V2857" s="154">
        <v>25463202</v>
      </c>
      <c r="Z2857" s="154" t="s">
        <v>14745</v>
      </c>
      <c r="AC2857" s="154" t="s">
        <v>14746</v>
      </c>
      <c r="AE2857" s="154" t="s">
        <v>15226</v>
      </c>
      <c r="AF2857" s="154" t="s">
        <v>14748</v>
      </c>
    </row>
    <row r="2858" spans="1:32">
      <c r="A2858" s="154" t="s">
        <v>15842</v>
      </c>
      <c r="C2858" s="154" t="s">
        <v>15843</v>
      </c>
      <c r="D2858" s="154" t="s">
        <v>15844</v>
      </c>
      <c r="E2858" s="154" t="s">
        <v>14689</v>
      </c>
      <c r="F2858" s="154" t="s">
        <v>14397</v>
      </c>
      <c r="H2858" s="154" t="s">
        <v>15845</v>
      </c>
      <c r="N2858" s="154" t="s">
        <v>15846</v>
      </c>
      <c r="O2858" s="154" t="s">
        <v>15303</v>
      </c>
      <c r="P2858" s="154" t="s">
        <v>15847</v>
      </c>
      <c r="Q2858" s="154" t="s">
        <v>15848</v>
      </c>
      <c r="R2858" s="154" t="s">
        <v>1453</v>
      </c>
      <c r="S2858" s="154" t="s">
        <v>15849</v>
      </c>
      <c r="T2858" s="154" t="s">
        <v>1453</v>
      </c>
      <c r="U2858" s="154" t="s">
        <v>1453</v>
      </c>
      <c r="V2858" s="154" t="s">
        <v>1453</v>
      </c>
      <c r="Z2858" s="154" t="s">
        <v>14745</v>
      </c>
      <c r="AC2858" s="154" t="s">
        <v>14746</v>
      </c>
      <c r="AE2858" s="154" t="s">
        <v>14747</v>
      </c>
      <c r="AF2858" s="154" t="s">
        <v>14748</v>
      </c>
    </row>
    <row r="2859" spans="1:32">
      <c r="A2859" s="154" t="s">
        <v>17008</v>
      </c>
      <c r="C2859" s="154" t="s">
        <v>17009</v>
      </c>
      <c r="D2859" s="154" t="s">
        <v>17010</v>
      </c>
      <c r="E2859" s="154" t="s">
        <v>14672</v>
      </c>
      <c r="F2859" s="154" t="s">
        <v>14673</v>
      </c>
      <c r="H2859" s="154" t="s">
        <v>17011</v>
      </c>
      <c r="N2859" s="154" t="s">
        <v>14819</v>
      </c>
      <c r="O2859" s="154" t="s">
        <v>14820</v>
      </c>
      <c r="P2859" s="154" t="s">
        <v>14740</v>
      </c>
      <c r="Q2859" s="154" t="s">
        <v>17012</v>
      </c>
      <c r="R2859" s="154" t="s">
        <v>1453</v>
      </c>
      <c r="S2859" s="154" t="s">
        <v>1453</v>
      </c>
      <c r="T2859" s="154" t="s">
        <v>14850</v>
      </c>
      <c r="U2859" s="154" t="s">
        <v>17013</v>
      </c>
      <c r="V2859" s="154" t="s">
        <v>17014</v>
      </c>
      <c r="Z2859" s="154" t="s">
        <v>14745</v>
      </c>
      <c r="AC2859" s="154" t="s">
        <v>14746</v>
      </c>
      <c r="AE2859" s="154" t="s">
        <v>14747</v>
      </c>
      <c r="AF2859" s="154" t="s">
        <v>14748</v>
      </c>
    </row>
    <row r="2860" spans="1:32">
      <c r="A2860" s="154" t="s">
        <v>3762</v>
      </c>
      <c r="C2860" s="154" t="s">
        <v>29385</v>
      </c>
      <c r="D2860" s="154" t="s">
        <v>3763</v>
      </c>
      <c r="E2860" s="154" t="s">
        <v>14324</v>
      </c>
      <c r="G2860" s="154" t="s">
        <v>14606</v>
      </c>
      <c r="H2860" s="154">
        <v>818643638</v>
      </c>
      <c r="L2860" s="154" t="s">
        <v>29386</v>
      </c>
      <c r="N2860" s="154" t="s">
        <v>469</v>
      </c>
      <c r="P2860" s="154" t="s">
        <v>14740</v>
      </c>
      <c r="Q2860" s="154" t="s">
        <v>29387</v>
      </c>
      <c r="T2860" s="154" t="s">
        <v>29388</v>
      </c>
      <c r="U2860" s="154">
        <v>28075714</v>
      </c>
      <c r="V2860" s="154" t="s">
        <v>29389</v>
      </c>
      <c r="Z2860" s="154" t="s">
        <v>14745</v>
      </c>
      <c r="AC2860" s="154" t="s">
        <v>14746</v>
      </c>
    </row>
    <row r="2861" spans="1:32">
      <c r="A2861" s="154" t="s">
        <v>2175</v>
      </c>
      <c r="C2861" s="154" t="s">
        <v>2174</v>
      </c>
      <c r="D2861" s="154" t="s">
        <v>2176</v>
      </c>
      <c r="E2861" s="154" t="s">
        <v>6</v>
      </c>
      <c r="G2861" s="154" t="s">
        <v>14606</v>
      </c>
      <c r="H2861" s="154">
        <v>8123363627</v>
      </c>
      <c r="M2861" s="154" t="s">
        <v>29390</v>
      </c>
      <c r="N2861" s="154" t="s">
        <v>22966</v>
      </c>
      <c r="P2861" s="154" t="s">
        <v>14740</v>
      </c>
      <c r="T2861" s="154" t="s">
        <v>14797</v>
      </c>
      <c r="U2861" s="154">
        <v>8160564459</v>
      </c>
      <c r="V2861" s="154" t="s">
        <v>2174</v>
      </c>
      <c r="AC2861" s="154" t="s">
        <v>14746</v>
      </c>
    </row>
    <row r="2862" spans="1:32">
      <c r="A2862" s="154" t="s">
        <v>12682</v>
      </c>
      <c r="C2862" s="154" t="s">
        <v>12681</v>
      </c>
      <c r="D2862" s="154" t="s">
        <v>12683</v>
      </c>
      <c r="E2862" s="154" t="s">
        <v>14276</v>
      </c>
      <c r="F2862" s="154" t="s">
        <v>14673</v>
      </c>
      <c r="G2862" s="154" t="s">
        <v>29393</v>
      </c>
      <c r="H2862" s="154" t="s">
        <v>12684</v>
      </c>
      <c r="N2862" s="154" t="s">
        <v>15434</v>
      </c>
      <c r="O2862" s="154" t="s">
        <v>14804</v>
      </c>
      <c r="P2862" s="154" t="s">
        <v>14740</v>
      </c>
      <c r="Q2862" s="154" t="s">
        <v>29391</v>
      </c>
      <c r="R2862" s="154">
        <v>0</v>
      </c>
      <c r="S2862" s="154">
        <v>0</v>
      </c>
      <c r="T2862" s="154" t="s">
        <v>14797</v>
      </c>
      <c r="U2862" s="154">
        <v>5405158989</v>
      </c>
      <c r="V2862" s="154" t="s">
        <v>29392</v>
      </c>
      <c r="Z2862" s="154" t="s">
        <v>14745</v>
      </c>
      <c r="AC2862" s="154" t="s">
        <v>14746</v>
      </c>
      <c r="AD2862" s="154">
        <v>33109083017000</v>
      </c>
      <c r="AE2862" s="154" t="s">
        <v>14755</v>
      </c>
      <c r="AF2862" s="154" t="s">
        <v>14748</v>
      </c>
    </row>
    <row r="2863" spans="1:32">
      <c r="A2863" s="154" t="s">
        <v>4697</v>
      </c>
      <c r="C2863" s="154" t="s">
        <v>29394</v>
      </c>
      <c r="D2863" s="154" t="s">
        <v>4698</v>
      </c>
      <c r="E2863" s="154" t="s">
        <v>14629</v>
      </c>
      <c r="F2863" s="154" t="s">
        <v>14629</v>
      </c>
      <c r="G2863" s="154" t="s">
        <v>14606</v>
      </c>
      <c r="H2863" s="154" t="s">
        <v>4699</v>
      </c>
      <c r="I2863" s="154" t="s">
        <v>4700</v>
      </c>
      <c r="J2863" s="154" t="s">
        <v>4699</v>
      </c>
      <c r="K2863" s="154" t="s">
        <v>4700</v>
      </c>
      <c r="N2863" s="154" t="s">
        <v>4292</v>
      </c>
      <c r="P2863" s="154" t="s">
        <v>14740</v>
      </c>
      <c r="Q2863" s="154" t="s">
        <v>29395</v>
      </c>
      <c r="T2863" s="154" t="s">
        <v>14742</v>
      </c>
      <c r="U2863" s="154" t="s">
        <v>29396</v>
      </c>
      <c r="V2863" s="154" t="s">
        <v>4696</v>
      </c>
      <c r="X2863" s="154">
        <v>2008</v>
      </c>
      <c r="Z2863" s="154" t="s">
        <v>14745</v>
      </c>
      <c r="AC2863" s="154" t="s">
        <v>14746</v>
      </c>
      <c r="AD2863" s="154" t="s">
        <v>29397</v>
      </c>
      <c r="AE2863" s="154" t="s">
        <v>14746</v>
      </c>
      <c r="AF2863" s="154" t="s">
        <v>29398</v>
      </c>
    </row>
    <row r="2864" spans="1:32">
      <c r="A2864" s="154" t="s">
        <v>17015</v>
      </c>
      <c r="C2864" s="154" t="s">
        <v>17016</v>
      </c>
      <c r="D2864" s="154" t="s">
        <v>17017</v>
      </c>
      <c r="E2864" s="154" t="s">
        <v>17018</v>
      </c>
      <c r="F2864" s="154" t="s">
        <v>14628</v>
      </c>
      <c r="G2864" s="154" t="s">
        <v>17019</v>
      </c>
      <c r="H2864" s="154" t="s">
        <v>17020</v>
      </c>
      <c r="N2864" s="154" t="s">
        <v>14819</v>
      </c>
      <c r="O2864" s="154" t="s">
        <v>14820</v>
      </c>
      <c r="P2864" s="154" t="s">
        <v>14740</v>
      </c>
      <c r="Q2864" s="154" t="s">
        <v>17021</v>
      </c>
      <c r="R2864" s="154" t="s">
        <v>1453</v>
      </c>
      <c r="S2864" s="154" t="s">
        <v>17021</v>
      </c>
      <c r="T2864" s="154" t="s">
        <v>14862</v>
      </c>
      <c r="U2864" s="154">
        <v>8585307447</v>
      </c>
      <c r="V2864" s="154" t="s">
        <v>17023</v>
      </c>
      <c r="Z2864" s="154" t="s">
        <v>14745</v>
      </c>
      <c r="AC2864" s="154" t="s">
        <v>14746</v>
      </c>
      <c r="AE2864" s="154" t="s">
        <v>14747</v>
      </c>
      <c r="AF2864" s="154" t="s">
        <v>14748</v>
      </c>
    </row>
    <row r="2865" spans="1:32">
      <c r="A2865" s="154" t="s">
        <v>12296</v>
      </c>
      <c r="C2865" s="154" t="s">
        <v>12295</v>
      </c>
      <c r="D2865" s="154" t="s">
        <v>12297</v>
      </c>
      <c r="E2865" s="154" t="s">
        <v>14665</v>
      </c>
      <c r="F2865" s="154" t="s">
        <v>14483</v>
      </c>
      <c r="G2865" s="154" t="s">
        <v>14695</v>
      </c>
      <c r="H2865" s="154" t="s">
        <v>12298</v>
      </c>
      <c r="N2865" s="154" t="s">
        <v>14910</v>
      </c>
      <c r="O2865" s="154" t="s">
        <v>14794</v>
      </c>
      <c r="P2865" s="154" t="s">
        <v>14740</v>
      </c>
      <c r="Q2865" s="154" t="s">
        <v>14911</v>
      </c>
      <c r="R2865" s="154" t="s">
        <v>14911</v>
      </c>
      <c r="S2865" s="154">
        <v>0</v>
      </c>
      <c r="T2865" s="154" t="s">
        <v>14797</v>
      </c>
      <c r="U2865" s="154">
        <v>2803000409</v>
      </c>
      <c r="V2865" s="154" t="s">
        <v>14914</v>
      </c>
      <c r="Z2865" s="154" t="s">
        <v>14745</v>
      </c>
      <c r="AC2865" s="154" t="s">
        <v>14746</v>
      </c>
      <c r="AE2865" s="154" t="s">
        <v>14747</v>
      </c>
      <c r="AF2865" s="154" t="s">
        <v>14748</v>
      </c>
    </row>
    <row r="2866" spans="1:32">
      <c r="A2866" s="154" t="s">
        <v>930</v>
      </c>
      <c r="C2866" s="154" t="s">
        <v>929</v>
      </c>
      <c r="D2866" s="154" t="s">
        <v>931</v>
      </c>
      <c r="E2866" s="154" t="s">
        <v>6</v>
      </c>
      <c r="G2866" s="154" t="s">
        <v>14606</v>
      </c>
      <c r="H2866" s="154" t="s">
        <v>932</v>
      </c>
      <c r="J2866" s="154" t="s">
        <v>933</v>
      </c>
      <c r="M2866" s="154" t="s">
        <v>6</v>
      </c>
      <c r="N2866" s="154" t="s">
        <v>11834</v>
      </c>
      <c r="P2866" s="154" t="s">
        <v>14740</v>
      </c>
      <c r="Q2866" s="154" t="s">
        <v>29399</v>
      </c>
      <c r="T2866" s="154" t="s">
        <v>6</v>
      </c>
      <c r="U2866" s="154" t="s">
        <v>6</v>
      </c>
      <c r="V2866" s="154" t="s">
        <v>6</v>
      </c>
      <c r="AC2866" s="154" t="s">
        <v>14746</v>
      </c>
    </row>
    <row r="2867" spans="1:32">
      <c r="A2867" s="154" t="s">
        <v>3280</v>
      </c>
      <c r="C2867" s="154" t="s">
        <v>29400</v>
      </c>
      <c r="D2867" s="154" t="s">
        <v>3281</v>
      </c>
      <c r="E2867" s="154" t="s">
        <v>14333</v>
      </c>
      <c r="G2867" s="154" t="s">
        <v>14606</v>
      </c>
      <c r="H2867" s="154" t="s">
        <v>3282</v>
      </c>
      <c r="I2867" s="154" t="s">
        <v>3140</v>
      </c>
      <c r="J2867" s="154" t="s">
        <v>3282</v>
      </c>
      <c r="K2867" s="154" t="s">
        <v>3140</v>
      </c>
      <c r="L2867" s="154" t="s">
        <v>14327</v>
      </c>
      <c r="N2867" s="154" t="s">
        <v>26211</v>
      </c>
      <c r="P2867" s="154" t="s">
        <v>14740</v>
      </c>
      <c r="Q2867" s="154" t="s">
        <v>29401</v>
      </c>
      <c r="T2867" s="154" t="s">
        <v>14797</v>
      </c>
      <c r="U2867" s="154">
        <v>2173050101</v>
      </c>
      <c r="V2867" s="154" t="s">
        <v>21787</v>
      </c>
      <c r="W2867" s="154" t="s">
        <v>3140</v>
      </c>
      <c r="X2867" s="154" t="s">
        <v>3140</v>
      </c>
      <c r="Y2867" s="154" t="s">
        <v>3140</v>
      </c>
      <c r="Z2867" s="154" t="s">
        <v>14745</v>
      </c>
      <c r="AA2867" s="154" t="s">
        <v>3140</v>
      </c>
      <c r="AB2867" s="154" t="s">
        <v>3140</v>
      </c>
      <c r="AC2867" s="154" t="s">
        <v>14746</v>
      </c>
    </row>
    <row r="2868" spans="1:32">
      <c r="A2868" s="154" t="s">
        <v>3891</v>
      </c>
      <c r="C2868" s="154" t="s">
        <v>29402</v>
      </c>
      <c r="D2868" s="154" t="s">
        <v>3892</v>
      </c>
      <c r="E2868" s="154" t="s">
        <v>14396</v>
      </c>
      <c r="G2868" s="154" t="s">
        <v>14606</v>
      </c>
      <c r="H2868" s="154" t="s">
        <v>3893</v>
      </c>
      <c r="J2868" s="154" t="s">
        <v>3894</v>
      </c>
      <c r="L2868" s="154" t="s">
        <v>29403</v>
      </c>
      <c r="N2868" s="154" t="s">
        <v>19327</v>
      </c>
      <c r="P2868" s="154" t="s">
        <v>14740</v>
      </c>
      <c r="Q2868" s="154" t="s">
        <v>17949</v>
      </c>
      <c r="T2868" s="154" t="s">
        <v>29404</v>
      </c>
      <c r="U2868" s="154" t="s">
        <v>29405</v>
      </c>
      <c r="V2868" s="154" t="s">
        <v>29406</v>
      </c>
      <c r="Z2868" s="154" t="s">
        <v>14745</v>
      </c>
      <c r="AC2868" s="154" t="s">
        <v>14746</v>
      </c>
    </row>
    <row r="2869" spans="1:32">
      <c r="A2869" s="154" t="s">
        <v>8361</v>
      </c>
      <c r="C2869" s="154" t="s">
        <v>17024</v>
      </c>
      <c r="D2869" s="154" t="s">
        <v>8362</v>
      </c>
      <c r="E2869" s="154" t="s">
        <v>14396</v>
      </c>
      <c r="F2869" s="154" t="s">
        <v>17025</v>
      </c>
      <c r="H2869" s="154">
        <v>817721213</v>
      </c>
      <c r="I2869" s="154" t="s">
        <v>1453</v>
      </c>
      <c r="J2869" s="154" t="s">
        <v>1453</v>
      </c>
      <c r="K2869" s="154" t="s">
        <v>1453</v>
      </c>
      <c r="M2869" s="154" t="s">
        <v>1453</v>
      </c>
      <c r="N2869" s="154" t="s">
        <v>15129</v>
      </c>
      <c r="O2869" s="154" t="s">
        <v>14794</v>
      </c>
      <c r="P2869" s="154" t="s">
        <v>14795</v>
      </c>
      <c r="Q2869" s="154" t="s">
        <v>17027</v>
      </c>
      <c r="R2869" s="154" t="s">
        <v>1453</v>
      </c>
      <c r="S2869" s="154" t="s">
        <v>1453</v>
      </c>
      <c r="T2869" s="154" t="s">
        <v>17028</v>
      </c>
      <c r="U2869" s="154" t="s">
        <v>17029</v>
      </c>
      <c r="V2869" s="154" t="s">
        <v>14806</v>
      </c>
      <c r="W2869" s="154" t="s">
        <v>1453</v>
      </c>
      <c r="X2869" s="154" t="s">
        <v>1453</v>
      </c>
      <c r="Y2869" s="154" t="s">
        <v>1453</v>
      </c>
      <c r="Z2869" s="154" t="s">
        <v>14745</v>
      </c>
      <c r="AA2869" s="154" t="s">
        <v>1453</v>
      </c>
      <c r="AB2869" s="154" t="s">
        <v>1453</v>
      </c>
      <c r="AC2869" s="154" t="s">
        <v>14746</v>
      </c>
      <c r="AD2869" s="154" t="s">
        <v>17030</v>
      </c>
      <c r="AE2869" s="154" t="s">
        <v>14746</v>
      </c>
      <c r="AF2869" s="154" t="s">
        <v>16903</v>
      </c>
    </row>
    <row r="2870" spans="1:32">
      <c r="A2870" s="154" t="s">
        <v>18455</v>
      </c>
      <c r="C2870" s="154" t="s">
        <v>29407</v>
      </c>
      <c r="D2870" s="154" t="s">
        <v>29408</v>
      </c>
      <c r="E2870" s="154" t="s">
        <v>14617</v>
      </c>
      <c r="F2870" s="154" t="s">
        <v>14618</v>
      </c>
      <c r="G2870" s="154" t="s">
        <v>29410</v>
      </c>
      <c r="H2870" s="154" t="s">
        <v>15676</v>
      </c>
      <c r="I2870" s="154" t="s">
        <v>15677</v>
      </c>
      <c r="J2870" s="154" t="s">
        <v>1453</v>
      </c>
      <c r="K2870" s="154" t="s">
        <v>15677</v>
      </c>
      <c r="N2870" s="154" t="s">
        <v>15062</v>
      </c>
      <c r="O2870" s="154" t="s">
        <v>14892</v>
      </c>
      <c r="P2870" s="154" t="s">
        <v>14740</v>
      </c>
      <c r="Q2870" s="154" t="s">
        <v>29409</v>
      </c>
      <c r="R2870" s="154" t="s">
        <v>1453</v>
      </c>
      <c r="S2870" s="154" t="s">
        <v>1453</v>
      </c>
      <c r="T2870" s="154" t="s">
        <v>1453</v>
      </c>
      <c r="U2870" s="154" t="s">
        <v>1453</v>
      </c>
      <c r="V2870" s="154" t="s">
        <v>1453</v>
      </c>
      <c r="W2870" s="154" t="s">
        <v>1453</v>
      </c>
      <c r="X2870" s="154" t="s">
        <v>1453</v>
      </c>
      <c r="Y2870" s="154" t="s">
        <v>1453</v>
      </c>
      <c r="Z2870" s="154" t="s">
        <v>14745</v>
      </c>
      <c r="AA2870" s="154" t="s">
        <v>1453</v>
      </c>
      <c r="AB2870" s="154" t="s">
        <v>1453</v>
      </c>
      <c r="AC2870" s="154" t="s">
        <v>14746</v>
      </c>
      <c r="AE2870" s="154" t="s">
        <v>14747</v>
      </c>
      <c r="AF2870" s="154" t="s">
        <v>14748</v>
      </c>
    </row>
    <row r="2871" spans="1:32">
      <c r="A2871" s="154" t="s">
        <v>12838</v>
      </c>
      <c r="C2871" s="154" t="s">
        <v>944</v>
      </c>
      <c r="D2871" s="154" t="s">
        <v>12839</v>
      </c>
      <c r="E2871" s="154" t="s">
        <v>19110</v>
      </c>
      <c r="F2871" s="154" t="s">
        <v>19110</v>
      </c>
      <c r="G2871" s="154" t="s">
        <v>29412</v>
      </c>
      <c r="H2871" s="154">
        <v>89603958750</v>
      </c>
      <c r="N2871" s="154" t="s">
        <v>16881</v>
      </c>
      <c r="O2871" s="154" t="s">
        <v>14833</v>
      </c>
      <c r="P2871" s="154" t="s">
        <v>14740</v>
      </c>
      <c r="Q2871" s="154" t="s">
        <v>29411</v>
      </c>
      <c r="R2871" s="154">
        <v>0</v>
      </c>
      <c r="S2871" s="154">
        <v>0</v>
      </c>
      <c r="T2871" s="154" t="s">
        <v>14797</v>
      </c>
      <c r="U2871" s="154">
        <v>1550007860474</v>
      </c>
      <c r="V2871" s="154" t="s">
        <v>29411</v>
      </c>
      <c r="Z2871" s="154" t="s">
        <v>14745</v>
      </c>
      <c r="AC2871" s="154" t="s">
        <v>14746</v>
      </c>
      <c r="AE2871" s="154" t="s">
        <v>14747</v>
      </c>
      <c r="AF2871" s="154" t="s">
        <v>14748</v>
      </c>
    </row>
    <row r="2872" spans="1:32">
      <c r="A2872" s="154" t="s">
        <v>945</v>
      </c>
      <c r="C2872" s="154" t="s">
        <v>944</v>
      </c>
      <c r="D2872" s="154" t="s">
        <v>946</v>
      </c>
      <c r="E2872" s="154" t="s">
        <v>6</v>
      </c>
      <c r="G2872" s="154" t="s">
        <v>14606</v>
      </c>
      <c r="H2872" s="154" t="s">
        <v>947</v>
      </c>
      <c r="J2872" s="154" t="s">
        <v>947</v>
      </c>
      <c r="M2872" s="154" t="s">
        <v>6</v>
      </c>
      <c r="N2872" s="154" t="s">
        <v>29413</v>
      </c>
      <c r="P2872" s="154" t="s">
        <v>14740</v>
      </c>
      <c r="T2872" s="154" t="s">
        <v>6</v>
      </c>
      <c r="U2872" s="154" t="s">
        <v>6</v>
      </c>
      <c r="V2872" s="154" t="s">
        <v>6</v>
      </c>
      <c r="AC2872" s="154" t="s">
        <v>14746</v>
      </c>
    </row>
    <row r="2873" spans="1:32">
      <c r="A2873" s="154" t="s">
        <v>9734</v>
      </c>
      <c r="C2873" s="154" t="s">
        <v>29414</v>
      </c>
      <c r="D2873" s="154" t="s">
        <v>29416</v>
      </c>
      <c r="E2873" s="154" t="s">
        <v>14466</v>
      </c>
      <c r="F2873" s="154" t="s">
        <v>14686</v>
      </c>
      <c r="G2873" s="154" t="s">
        <v>29419</v>
      </c>
      <c r="H2873" s="154" t="s">
        <v>29415</v>
      </c>
      <c r="I2873" s="154" t="s">
        <v>9737</v>
      </c>
      <c r="J2873" s="154">
        <v>0</v>
      </c>
      <c r="K2873" s="154" t="s">
        <v>9737</v>
      </c>
      <c r="M2873" s="154" t="s">
        <v>9735</v>
      </c>
      <c r="N2873" s="154" t="s">
        <v>16853</v>
      </c>
      <c r="O2873" s="154" t="s">
        <v>14794</v>
      </c>
      <c r="P2873" s="154" t="s">
        <v>14740</v>
      </c>
      <c r="Q2873" s="154">
        <v>0</v>
      </c>
      <c r="R2873" s="154">
        <v>0</v>
      </c>
      <c r="S2873" s="154">
        <v>0</v>
      </c>
      <c r="T2873" s="154" t="s">
        <v>14900</v>
      </c>
      <c r="U2873" s="154" t="s">
        <v>29417</v>
      </c>
      <c r="V2873" s="154" t="s">
        <v>29418</v>
      </c>
      <c r="W2873" s="154">
        <v>0</v>
      </c>
      <c r="X2873" s="154">
        <v>0</v>
      </c>
      <c r="Y2873" s="154">
        <v>0</v>
      </c>
      <c r="Z2873" s="154" t="s">
        <v>14745</v>
      </c>
      <c r="AA2873" s="154">
        <v>0</v>
      </c>
      <c r="AB2873" s="154">
        <v>0</v>
      </c>
      <c r="AC2873" s="154" t="s">
        <v>14746</v>
      </c>
      <c r="AE2873" s="154" t="s">
        <v>15226</v>
      </c>
      <c r="AF2873" s="154" t="s">
        <v>14748</v>
      </c>
    </row>
    <row r="2874" spans="1:32">
      <c r="A2874" s="154" t="s">
        <v>14360</v>
      </c>
      <c r="C2874" s="154" t="s">
        <v>14426</v>
      </c>
      <c r="D2874" s="154" t="s">
        <v>17272</v>
      </c>
      <c r="E2874" s="154" t="s">
        <v>14333</v>
      </c>
      <c r="F2874" s="154" t="s">
        <v>14325</v>
      </c>
      <c r="G2874" s="154" t="s">
        <v>14436</v>
      </c>
      <c r="H2874" s="154" t="s">
        <v>17273</v>
      </c>
      <c r="I2874" s="154" t="s">
        <v>1453</v>
      </c>
      <c r="J2874" s="154" t="s">
        <v>1453</v>
      </c>
      <c r="K2874" s="154" t="s">
        <v>1453</v>
      </c>
      <c r="N2874" s="154" t="s">
        <v>14738</v>
      </c>
      <c r="O2874" s="154" t="s">
        <v>14739</v>
      </c>
      <c r="P2874" s="154" t="s">
        <v>14740</v>
      </c>
      <c r="Q2874" s="154" t="s">
        <v>15897</v>
      </c>
      <c r="R2874" s="154" t="s">
        <v>1453</v>
      </c>
      <c r="S2874" s="154" t="s">
        <v>1453</v>
      </c>
      <c r="T2874" s="154" t="s">
        <v>14742</v>
      </c>
      <c r="U2874" s="154">
        <v>1520005410291</v>
      </c>
      <c r="V2874" s="154" t="s">
        <v>15897</v>
      </c>
      <c r="W2874" s="154" t="s">
        <v>1453</v>
      </c>
      <c r="X2874" s="154" t="s">
        <v>1453</v>
      </c>
      <c r="Y2874" s="154" t="s">
        <v>1453</v>
      </c>
      <c r="Z2874" s="154" t="s">
        <v>14745</v>
      </c>
      <c r="AA2874" s="154" t="s">
        <v>1453</v>
      </c>
      <c r="AB2874" s="154" t="s">
        <v>1453</v>
      </c>
      <c r="AC2874" s="154" t="s">
        <v>14746</v>
      </c>
      <c r="AE2874" s="154" t="s">
        <v>14747</v>
      </c>
      <c r="AF2874" s="154" t="s">
        <v>14748</v>
      </c>
    </row>
    <row r="2875" spans="1:32">
      <c r="A2875" s="154" t="s">
        <v>4809</v>
      </c>
      <c r="C2875" s="154" t="s">
        <v>29420</v>
      </c>
      <c r="D2875" s="154" t="s">
        <v>4810</v>
      </c>
      <c r="E2875" s="154" t="s">
        <v>14276</v>
      </c>
      <c r="F2875" s="154" t="s">
        <v>14325</v>
      </c>
      <c r="G2875" s="154" t="s">
        <v>14606</v>
      </c>
      <c r="H2875" s="154" t="s">
        <v>4811</v>
      </c>
      <c r="N2875" s="154" t="s">
        <v>19366</v>
      </c>
      <c r="P2875" s="154" t="s">
        <v>14740</v>
      </c>
      <c r="Q2875" s="154" t="s">
        <v>29421</v>
      </c>
      <c r="T2875" s="154" t="s">
        <v>29422</v>
      </c>
      <c r="U2875" s="154" t="s">
        <v>29423</v>
      </c>
      <c r="V2875" s="154" t="s">
        <v>29424</v>
      </c>
      <c r="Z2875" s="154" t="s">
        <v>14745</v>
      </c>
      <c r="AC2875" s="154" t="s">
        <v>14746</v>
      </c>
      <c r="AE2875" s="154" t="s">
        <v>15226</v>
      </c>
      <c r="AF2875" s="154" t="s">
        <v>14748</v>
      </c>
    </row>
    <row r="2876" spans="1:32">
      <c r="A2876" s="154" t="s">
        <v>6091</v>
      </c>
      <c r="C2876" s="154" t="s">
        <v>29420</v>
      </c>
      <c r="D2876" s="154" t="s">
        <v>6092</v>
      </c>
      <c r="E2876" s="154" t="s">
        <v>14333</v>
      </c>
      <c r="F2876" s="154" t="s">
        <v>14325</v>
      </c>
      <c r="G2876" s="154" t="s">
        <v>29427</v>
      </c>
      <c r="H2876" s="154" t="s">
        <v>6093</v>
      </c>
      <c r="I2876" s="154" t="s">
        <v>6094</v>
      </c>
      <c r="J2876" s="154" t="s">
        <v>6095</v>
      </c>
      <c r="K2876" s="154" t="s">
        <v>6094</v>
      </c>
      <c r="N2876" s="154" t="s">
        <v>15401</v>
      </c>
      <c r="O2876" s="154" t="s">
        <v>14761</v>
      </c>
      <c r="P2876" s="154" t="s">
        <v>14740</v>
      </c>
      <c r="Q2876" s="154" t="s">
        <v>29425</v>
      </c>
      <c r="R2876" s="154" t="s">
        <v>1453</v>
      </c>
      <c r="S2876" s="154" t="s">
        <v>1453</v>
      </c>
      <c r="T2876" s="154" t="s">
        <v>14785</v>
      </c>
      <c r="U2876" s="154" t="s">
        <v>29426</v>
      </c>
      <c r="V2876" s="154" t="s">
        <v>29425</v>
      </c>
      <c r="Z2876" s="154" t="s">
        <v>14745</v>
      </c>
      <c r="AC2876" s="154" t="s">
        <v>14746</v>
      </c>
      <c r="AE2876" s="154" t="s">
        <v>15226</v>
      </c>
      <c r="AF2876" s="154" t="s">
        <v>14748</v>
      </c>
    </row>
    <row r="2877" spans="1:32">
      <c r="A2877" s="154" t="s">
        <v>5654</v>
      </c>
      <c r="C2877" s="154" t="s">
        <v>29428</v>
      </c>
      <c r="D2877" s="154" t="s">
        <v>5655</v>
      </c>
      <c r="E2877" s="154" t="s">
        <v>14333</v>
      </c>
      <c r="F2877" s="154" t="s">
        <v>14325</v>
      </c>
      <c r="G2877" s="154" t="s">
        <v>29430</v>
      </c>
      <c r="H2877" s="154" t="s">
        <v>5656</v>
      </c>
      <c r="J2877" s="154" t="s">
        <v>1453</v>
      </c>
      <c r="N2877" s="154" t="s">
        <v>19272</v>
      </c>
      <c r="O2877" s="154" t="s">
        <v>19273</v>
      </c>
      <c r="P2877" s="154" t="s">
        <v>14795</v>
      </c>
      <c r="Q2877" s="154" t="s">
        <v>29429</v>
      </c>
      <c r="R2877" s="154" t="s">
        <v>29429</v>
      </c>
      <c r="S2877" s="154" t="s">
        <v>29429</v>
      </c>
      <c r="T2877" s="154" t="s">
        <v>14797</v>
      </c>
      <c r="U2877" s="154">
        <v>7920349662</v>
      </c>
      <c r="V2877" s="154" t="s">
        <v>29429</v>
      </c>
      <c r="Z2877" s="154" t="s">
        <v>14745</v>
      </c>
      <c r="AC2877" s="154" t="s">
        <v>14746</v>
      </c>
      <c r="AE2877" s="154" t="s">
        <v>15226</v>
      </c>
      <c r="AF2877" s="154" t="s">
        <v>14748</v>
      </c>
    </row>
    <row r="2878" spans="1:32">
      <c r="A2878" s="154" t="s">
        <v>11082</v>
      </c>
      <c r="C2878" s="154" t="s">
        <v>11081</v>
      </c>
      <c r="D2878" s="154" t="s">
        <v>29431</v>
      </c>
      <c r="E2878" s="154" t="s">
        <v>15424</v>
      </c>
      <c r="F2878" s="154" t="s">
        <v>14401</v>
      </c>
      <c r="G2878" s="154" t="s">
        <v>29433</v>
      </c>
      <c r="H2878" s="154" t="s">
        <v>11084</v>
      </c>
      <c r="N2878" s="154" t="s">
        <v>15434</v>
      </c>
      <c r="O2878" s="154" t="s">
        <v>14804</v>
      </c>
      <c r="P2878" s="154" t="s">
        <v>14740</v>
      </c>
      <c r="Q2878" s="154" t="s">
        <v>29432</v>
      </c>
      <c r="R2878" s="154">
        <v>0</v>
      </c>
      <c r="S2878" s="154">
        <v>0</v>
      </c>
      <c r="T2878" s="154" t="s">
        <v>14797</v>
      </c>
      <c r="U2878" s="154">
        <v>1281019908</v>
      </c>
      <c r="V2878" s="154" t="s">
        <v>29432</v>
      </c>
      <c r="Z2878" s="154" t="s">
        <v>14745</v>
      </c>
      <c r="AC2878" s="154" t="s">
        <v>14746</v>
      </c>
      <c r="AE2878" s="154" t="s">
        <v>14747</v>
      </c>
      <c r="AF2878" s="154" t="s">
        <v>14748</v>
      </c>
    </row>
    <row r="2879" spans="1:32">
      <c r="A2879" s="154" t="s">
        <v>14361</v>
      </c>
      <c r="C2879" s="154" t="s">
        <v>14427</v>
      </c>
      <c r="D2879" s="154" t="s">
        <v>17274</v>
      </c>
      <c r="E2879" s="154" t="s">
        <v>14333</v>
      </c>
      <c r="F2879" s="154" t="s">
        <v>14437</v>
      </c>
      <c r="G2879" s="154" t="s">
        <v>14438</v>
      </c>
      <c r="H2879" s="154" t="s">
        <v>17275</v>
      </c>
      <c r="I2879" s="154" t="s">
        <v>1453</v>
      </c>
      <c r="J2879" s="154" t="s">
        <v>1453</v>
      </c>
      <c r="K2879" s="154" t="s">
        <v>1453</v>
      </c>
      <c r="N2879" s="154" t="s">
        <v>14783</v>
      </c>
      <c r="O2879" s="154" t="s">
        <v>14739</v>
      </c>
      <c r="P2879" s="154" t="s">
        <v>14740</v>
      </c>
      <c r="Q2879" s="154" t="s">
        <v>17276</v>
      </c>
      <c r="R2879" s="154" t="s">
        <v>1453</v>
      </c>
      <c r="S2879" s="154" t="s">
        <v>1453</v>
      </c>
      <c r="T2879" s="154" t="s">
        <v>14885</v>
      </c>
      <c r="U2879" s="154">
        <v>7910167841</v>
      </c>
      <c r="V2879" s="154" t="s">
        <v>17276</v>
      </c>
      <c r="W2879" s="154" t="s">
        <v>1453</v>
      </c>
      <c r="X2879" s="154" t="s">
        <v>1453</v>
      </c>
      <c r="Y2879" s="154" t="s">
        <v>1453</v>
      </c>
      <c r="Z2879" s="154" t="s">
        <v>14745</v>
      </c>
      <c r="AB2879" s="154" t="s">
        <v>1453</v>
      </c>
      <c r="AC2879" s="154" t="s">
        <v>14746</v>
      </c>
      <c r="AE2879" s="154" t="s">
        <v>14747</v>
      </c>
      <c r="AF2879" s="154" t="s">
        <v>14748</v>
      </c>
    </row>
    <row r="2880" spans="1:32">
      <c r="A2880" s="154" t="s">
        <v>6531</v>
      </c>
      <c r="C2880" s="154" t="s">
        <v>29434</v>
      </c>
      <c r="D2880" s="154" t="s">
        <v>6532</v>
      </c>
      <c r="E2880" s="154" t="s">
        <v>14333</v>
      </c>
      <c r="F2880" s="154" t="s">
        <v>14325</v>
      </c>
      <c r="G2880" s="154" t="s">
        <v>29439</v>
      </c>
      <c r="H2880" s="154" t="s">
        <v>29435</v>
      </c>
      <c r="I2880" s="154" t="s">
        <v>6533</v>
      </c>
      <c r="J2880" s="154" t="s">
        <v>29436</v>
      </c>
      <c r="K2880" s="154" t="s">
        <v>6533</v>
      </c>
      <c r="N2880" s="154" t="s">
        <v>21063</v>
      </c>
      <c r="O2880" s="154" t="s">
        <v>18683</v>
      </c>
      <c r="P2880" s="154" t="s">
        <v>14740</v>
      </c>
      <c r="Q2880" s="154" t="s">
        <v>29437</v>
      </c>
      <c r="R2880" s="154" t="s">
        <v>29437</v>
      </c>
      <c r="S2880" s="154" t="s">
        <v>29437</v>
      </c>
      <c r="T2880" s="154" t="s">
        <v>14797</v>
      </c>
      <c r="U2880" s="154">
        <v>1256893256</v>
      </c>
      <c r="V2880" s="154" t="s">
        <v>29438</v>
      </c>
      <c r="Z2880" s="154" t="s">
        <v>14745</v>
      </c>
      <c r="AC2880" s="154" t="s">
        <v>14746</v>
      </c>
      <c r="AE2880" s="154" t="s">
        <v>15226</v>
      </c>
      <c r="AF2880" s="154" t="s">
        <v>14748</v>
      </c>
    </row>
    <row r="2881" spans="1:32">
      <c r="A2881" s="154" t="s">
        <v>1896</v>
      </c>
      <c r="C2881" s="154" t="s">
        <v>1895</v>
      </c>
      <c r="D2881" s="154" t="s">
        <v>1182</v>
      </c>
      <c r="E2881" s="154" t="s">
        <v>6</v>
      </c>
      <c r="G2881" s="154" t="s">
        <v>14606</v>
      </c>
      <c r="H2881" s="154" t="s">
        <v>1897</v>
      </c>
      <c r="J2881" s="154" t="s">
        <v>1897</v>
      </c>
      <c r="Q2881" s="154" t="s">
        <v>29440</v>
      </c>
      <c r="AC2881" s="154" t="s">
        <v>15226</v>
      </c>
    </row>
    <row r="2882" spans="1:32">
      <c r="A2882" s="154" t="s">
        <v>18456</v>
      </c>
      <c r="C2882" s="154" t="s">
        <v>29441</v>
      </c>
      <c r="D2882" s="154" t="s">
        <v>29443</v>
      </c>
      <c r="E2882" s="154" t="s">
        <v>14333</v>
      </c>
      <c r="F2882" s="154" t="s">
        <v>14325</v>
      </c>
      <c r="G2882" s="154" t="s">
        <v>14606</v>
      </c>
      <c r="H2882" s="154" t="s">
        <v>1905</v>
      </c>
      <c r="J2882" s="154" t="s">
        <v>1905</v>
      </c>
      <c r="L2882" s="154" t="s">
        <v>29442</v>
      </c>
      <c r="M2882" s="154" t="s">
        <v>29444</v>
      </c>
      <c r="N2882" s="154" t="s">
        <v>1182</v>
      </c>
      <c r="P2882" s="154" t="s">
        <v>14740</v>
      </c>
      <c r="Q2882" s="154" t="s">
        <v>29445</v>
      </c>
      <c r="T2882" s="154" t="s">
        <v>29446</v>
      </c>
      <c r="U2882" s="154" t="s">
        <v>29447</v>
      </c>
      <c r="V2882" s="154">
        <v>7150298941</v>
      </c>
      <c r="AC2882" s="154" t="s">
        <v>15226</v>
      </c>
    </row>
    <row r="2883" spans="1:32">
      <c r="A2883" s="154" t="s">
        <v>12197</v>
      </c>
      <c r="C2883" s="154" t="s">
        <v>12196</v>
      </c>
      <c r="D2883" s="154" t="s">
        <v>12198</v>
      </c>
      <c r="E2883" s="154" t="s">
        <v>14276</v>
      </c>
      <c r="F2883" s="154" t="s">
        <v>14440</v>
      </c>
      <c r="G2883" s="154" t="s">
        <v>29450</v>
      </c>
      <c r="H2883" s="154">
        <v>82277006211</v>
      </c>
      <c r="N2883" s="154" t="s">
        <v>15771</v>
      </c>
      <c r="O2883" s="154" t="s">
        <v>14988</v>
      </c>
      <c r="P2883" s="154" t="s">
        <v>14740</v>
      </c>
      <c r="Q2883" s="154" t="s">
        <v>29448</v>
      </c>
      <c r="R2883" s="154">
        <v>0</v>
      </c>
      <c r="S2883" s="154">
        <v>0</v>
      </c>
      <c r="T2883" s="154" t="s">
        <v>14785</v>
      </c>
      <c r="U2883" s="154">
        <v>1060007780292</v>
      </c>
      <c r="V2883" s="154" t="s">
        <v>29449</v>
      </c>
      <c r="Z2883" s="154" t="s">
        <v>14745</v>
      </c>
      <c r="AC2883" s="154" t="s">
        <v>14746</v>
      </c>
      <c r="AE2883" s="154" t="s">
        <v>14747</v>
      </c>
      <c r="AF2883" s="154" t="s">
        <v>14748</v>
      </c>
    </row>
    <row r="2884" spans="1:32">
      <c r="A2884" s="154" t="s">
        <v>1874</v>
      </c>
      <c r="C2884" s="154" t="s">
        <v>1873</v>
      </c>
      <c r="D2884" s="154" t="s">
        <v>1875</v>
      </c>
      <c r="E2884" s="154" t="s">
        <v>6</v>
      </c>
      <c r="G2884" s="154" t="s">
        <v>14606</v>
      </c>
      <c r="H2884" s="154" t="s">
        <v>1876</v>
      </c>
      <c r="J2884" s="154" t="s">
        <v>1877</v>
      </c>
      <c r="M2884" s="154" t="s">
        <v>29451</v>
      </c>
      <c r="N2884" s="154" t="s">
        <v>109</v>
      </c>
      <c r="P2884" s="154" t="s">
        <v>14740</v>
      </c>
      <c r="Q2884" s="154" t="s">
        <v>29452</v>
      </c>
      <c r="AC2884" s="154" t="s">
        <v>15226</v>
      </c>
    </row>
    <row r="2885" spans="1:32">
      <c r="A2885" s="154" t="s">
        <v>13097</v>
      </c>
      <c r="C2885" s="154" t="s">
        <v>13096</v>
      </c>
      <c r="D2885" s="154" t="s">
        <v>13098</v>
      </c>
      <c r="E2885" s="154" t="s">
        <v>14324</v>
      </c>
      <c r="F2885" s="154" t="s">
        <v>14483</v>
      </c>
      <c r="G2885" s="154" t="s">
        <v>29455</v>
      </c>
      <c r="H2885" s="154">
        <v>82111528282</v>
      </c>
      <c r="N2885" s="154" t="s">
        <v>14860</v>
      </c>
      <c r="O2885" s="154" t="s">
        <v>14804</v>
      </c>
      <c r="P2885" s="154" t="s">
        <v>14740</v>
      </c>
      <c r="Q2885" s="154" t="s">
        <v>29453</v>
      </c>
      <c r="R2885" s="154">
        <v>0</v>
      </c>
      <c r="S2885" s="154">
        <v>0</v>
      </c>
      <c r="T2885" s="154" t="s">
        <v>14797</v>
      </c>
      <c r="U2885" s="154">
        <v>4820249599</v>
      </c>
      <c r="V2885" s="154" t="s">
        <v>29454</v>
      </c>
      <c r="Z2885" s="154" t="s">
        <v>14745</v>
      </c>
      <c r="AC2885" s="154" t="s">
        <v>14746</v>
      </c>
      <c r="AE2885" s="154" t="s">
        <v>14747</v>
      </c>
      <c r="AF2885" s="154" t="s">
        <v>14748</v>
      </c>
    </row>
    <row r="2886" spans="1:32">
      <c r="A2886" s="154" t="s">
        <v>1517</v>
      </c>
      <c r="C2886" s="154" t="s">
        <v>1516</v>
      </c>
      <c r="D2886" s="154" t="s">
        <v>29456</v>
      </c>
      <c r="E2886" s="154" t="s">
        <v>6</v>
      </c>
      <c r="G2886" s="154" t="s">
        <v>14606</v>
      </c>
      <c r="M2886" s="154" t="s">
        <v>29457</v>
      </c>
      <c r="AC2886" s="154" t="s">
        <v>14746</v>
      </c>
    </row>
    <row r="2887" spans="1:32">
      <c r="A2887" s="154" t="s">
        <v>1003</v>
      </c>
      <c r="C2887" s="154" t="s">
        <v>1002</v>
      </c>
      <c r="D2887" s="154" t="s">
        <v>1004</v>
      </c>
      <c r="E2887" s="154" t="s">
        <v>6</v>
      </c>
      <c r="G2887" s="154" t="s">
        <v>14606</v>
      </c>
      <c r="H2887" s="154" t="s">
        <v>1005</v>
      </c>
      <c r="J2887" s="154" t="s">
        <v>1006</v>
      </c>
      <c r="M2887" s="154" t="s">
        <v>6</v>
      </c>
      <c r="N2887" s="154" t="s">
        <v>2273</v>
      </c>
      <c r="P2887" s="154" t="s">
        <v>14740</v>
      </c>
      <c r="Q2887" s="154" t="s">
        <v>29458</v>
      </c>
      <c r="T2887" s="154" t="s">
        <v>6</v>
      </c>
      <c r="U2887" s="154" t="s">
        <v>6</v>
      </c>
      <c r="V2887" s="154" t="s">
        <v>6</v>
      </c>
      <c r="AC2887" s="154" t="s">
        <v>14746</v>
      </c>
    </row>
    <row r="2888" spans="1:32">
      <c r="A2888" s="154" t="s">
        <v>7012</v>
      </c>
      <c r="C2888" s="154" t="s">
        <v>29459</v>
      </c>
      <c r="D2888" s="154" t="s">
        <v>29460</v>
      </c>
      <c r="E2888" s="154" t="s">
        <v>14333</v>
      </c>
      <c r="F2888" s="154" t="s">
        <v>14325</v>
      </c>
      <c r="G2888" s="154" t="s">
        <v>29463</v>
      </c>
      <c r="H2888" s="154" t="s">
        <v>7014</v>
      </c>
      <c r="J2888" s="154" t="s">
        <v>7015</v>
      </c>
      <c r="N2888" s="154" t="s">
        <v>18805</v>
      </c>
      <c r="O2888" s="154" t="s">
        <v>14794</v>
      </c>
      <c r="P2888" s="154" t="s">
        <v>14740</v>
      </c>
      <c r="Q2888" s="154" t="s">
        <v>29461</v>
      </c>
      <c r="R2888" s="154" t="s">
        <v>29461</v>
      </c>
      <c r="S2888" s="154" t="s">
        <v>29461</v>
      </c>
      <c r="T2888" s="154" t="s">
        <v>14797</v>
      </c>
      <c r="U2888" s="154">
        <v>6521352652</v>
      </c>
      <c r="V2888" s="154" t="s">
        <v>29462</v>
      </c>
      <c r="Z2888" s="154" t="s">
        <v>14745</v>
      </c>
      <c r="AC2888" s="154" t="s">
        <v>14746</v>
      </c>
      <c r="AE2888" s="154" t="s">
        <v>15226</v>
      </c>
      <c r="AF2888" s="154" t="s">
        <v>14748</v>
      </c>
    </row>
    <row r="2889" spans="1:32">
      <c r="A2889" s="154" t="s">
        <v>18457</v>
      </c>
      <c r="C2889" s="154" t="s">
        <v>29464</v>
      </c>
      <c r="D2889" s="154" t="s">
        <v>29465</v>
      </c>
      <c r="E2889" s="154" t="s">
        <v>14308</v>
      </c>
      <c r="F2889" s="154" t="s">
        <v>14397</v>
      </c>
      <c r="G2889" s="154" t="s">
        <v>29469</v>
      </c>
      <c r="H2889" s="154">
        <v>81350004580</v>
      </c>
      <c r="I2889" s="154" t="s">
        <v>1453</v>
      </c>
      <c r="J2889" s="154" t="s">
        <v>1453</v>
      </c>
      <c r="K2889" s="154" t="s">
        <v>1453</v>
      </c>
      <c r="M2889" s="154" t="s">
        <v>1453</v>
      </c>
      <c r="N2889" s="154" t="s">
        <v>14848</v>
      </c>
      <c r="O2889" s="154" t="s">
        <v>14804</v>
      </c>
      <c r="P2889" s="154" t="s">
        <v>14795</v>
      </c>
      <c r="Q2889" s="154" t="s">
        <v>29466</v>
      </c>
      <c r="R2889" s="154" t="s">
        <v>1453</v>
      </c>
      <c r="S2889" s="154" t="s">
        <v>1453</v>
      </c>
      <c r="T2889" s="154" t="s">
        <v>14797</v>
      </c>
      <c r="U2889" s="154" t="s">
        <v>29467</v>
      </c>
      <c r="V2889" s="154" t="s">
        <v>29468</v>
      </c>
      <c r="W2889" s="154" t="s">
        <v>1453</v>
      </c>
      <c r="X2889" s="154" t="s">
        <v>1453</v>
      </c>
      <c r="Y2889" s="154" t="s">
        <v>1453</v>
      </c>
      <c r="Z2889" s="154" t="s">
        <v>14745</v>
      </c>
      <c r="AB2889" s="154" t="s">
        <v>1453</v>
      </c>
      <c r="AC2889" s="154" t="s">
        <v>14746</v>
      </c>
      <c r="AE2889" s="154" t="s">
        <v>14747</v>
      </c>
      <c r="AF2889" s="154" t="s">
        <v>14748</v>
      </c>
    </row>
    <row r="2890" spans="1:32">
      <c r="A2890" s="154" t="s">
        <v>935</v>
      </c>
      <c r="C2890" s="154" t="s">
        <v>934</v>
      </c>
      <c r="D2890" s="154" t="s">
        <v>936</v>
      </c>
      <c r="E2890" s="154" t="s">
        <v>6</v>
      </c>
      <c r="G2890" s="154" t="s">
        <v>14606</v>
      </c>
      <c r="H2890" s="154" t="s">
        <v>937</v>
      </c>
      <c r="J2890" s="154" t="s">
        <v>938</v>
      </c>
      <c r="M2890" s="154" t="s">
        <v>6</v>
      </c>
      <c r="N2890" s="154" t="s">
        <v>11834</v>
      </c>
      <c r="P2890" s="154" t="s">
        <v>14740</v>
      </c>
      <c r="Q2890" s="154" t="s">
        <v>29470</v>
      </c>
      <c r="T2890" s="154" t="s">
        <v>6</v>
      </c>
      <c r="U2890" s="154" t="s">
        <v>6</v>
      </c>
      <c r="V2890" s="154" t="s">
        <v>6</v>
      </c>
      <c r="AC2890" s="154" t="s">
        <v>14746</v>
      </c>
    </row>
    <row r="2891" spans="1:32">
      <c r="A2891" s="154" t="s">
        <v>4620</v>
      </c>
      <c r="C2891" s="154" t="s">
        <v>29471</v>
      </c>
      <c r="D2891" s="154" t="s">
        <v>4621</v>
      </c>
      <c r="E2891" s="154" t="s">
        <v>14333</v>
      </c>
      <c r="F2891" s="154" t="s">
        <v>14325</v>
      </c>
      <c r="G2891" s="154" t="s">
        <v>14606</v>
      </c>
      <c r="H2891" s="154" t="s">
        <v>4622</v>
      </c>
      <c r="I2891" s="154" t="s">
        <v>1453</v>
      </c>
      <c r="J2891" s="154" t="s">
        <v>1453</v>
      </c>
      <c r="K2891" s="154" t="s">
        <v>1453</v>
      </c>
      <c r="L2891" s="154" t="s">
        <v>29472</v>
      </c>
      <c r="N2891" s="154" t="s">
        <v>1628</v>
      </c>
      <c r="P2891" s="154" t="s">
        <v>14795</v>
      </c>
      <c r="Q2891" s="154" t="s">
        <v>29473</v>
      </c>
      <c r="T2891" s="154" t="s">
        <v>29474</v>
      </c>
      <c r="U2891" s="154">
        <v>6090146546</v>
      </c>
      <c r="V2891" s="154" t="s">
        <v>29473</v>
      </c>
      <c r="W2891" s="154" t="s">
        <v>1453</v>
      </c>
      <c r="X2891" s="154" t="s">
        <v>1453</v>
      </c>
      <c r="Y2891" s="154" t="s">
        <v>1453</v>
      </c>
      <c r="Z2891" s="154" t="s">
        <v>14745</v>
      </c>
      <c r="AA2891" s="154" t="s">
        <v>1453</v>
      </c>
      <c r="AB2891" s="154" t="s">
        <v>1453</v>
      </c>
      <c r="AC2891" s="154" t="s">
        <v>14746</v>
      </c>
      <c r="AE2891" s="154" t="s">
        <v>15226</v>
      </c>
      <c r="AF2891" s="154" t="s">
        <v>14748</v>
      </c>
    </row>
    <row r="2892" spans="1:32">
      <c r="A2892" s="154" t="s">
        <v>4016</v>
      </c>
      <c r="C2892" s="154" t="s">
        <v>29475</v>
      </c>
      <c r="D2892" s="154" t="s">
        <v>4017</v>
      </c>
      <c r="E2892" s="154" t="s">
        <v>14333</v>
      </c>
      <c r="G2892" s="154" t="s">
        <v>14606</v>
      </c>
      <c r="H2892" s="154" t="s">
        <v>4018</v>
      </c>
      <c r="J2892" s="154" t="s">
        <v>4019</v>
      </c>
      <c r="L2892" s="154" t="s">
        <v>21938</v>
      </c>
      <c r="N2892" s="154" t="s">
        <v>21714</v>
      </c>
      <c r="P2892" s="154" t="s">
        <v>14740</v>
      </c>
      <c r="Q2892" s="154" t="s">
        <v>29476</v>
      </c>
      <c r="T2892" s="154" t="s">
        <v>14850</v>
      </c>
      <c r="U2892" s="154" t="s">
        <v>29477</v>
      </c>
      <c r="V2892" s="154" t="s">
        <v>29478</v>
      </c>
      <c r="Z2892" s="154" t="s">
        <v>14745</v>
      </c>
      <c r="AC2892" s="154" t="s">
        <v>14746</v>
      </c>
    </row>
    <row r="2893" spans="1:32">
      <c r="A2893" s="154" t="s">
        <v>10602</v>
      </c>
      <c r="C2893" s="154" t="s">
        <v>10601</v>
      </c>
      <c r="D2893" s="154" t="s">
        <v>10603</v>
      </c>
      <c r="E2893" s="154" t="s">
        <v>14276</v>
      </c>
      <c r="F2893" s="154" t="s">
        <v>14437</v>
      </c>
      <c r="H2893" s="154" t="s">
        <v>10604</v>
      </c>
      <c r="N2893" s="154" t="s">
        <v>14860</v>
      </c>
      <c r="O2893" s="154" t="s">
        <v>14804</v>
      </c>
      <c r="P2893" s="154" t="s">
        <v>14740</v>
      </c>
      <c r="Q2893" s="154" t="s">
        <v>17031</v>
      </c>
      <c r="R2893" s="154">
        <v>0</v>
      </c>
      <c r="S2893" s="154">
        <v>0</v>
      </c>
      <c r="T2893" s="154" t="s">
        <v>14797</v>
      </c>
      <c r="U2893" s="154">
        <v>1943001930</v>
      </c>
      <c r="V2893" s="154" t="s">
        <v>17033</v>
      </c>
      <c r="Z2893" s="154" t="s">
        <v>14745</v>
      </c>
      <c r="AC2893" s="154" t="s">
        <v>14746</v>
      </c>
      <c r="AE2893" s="154" t="s">
        <v>14747</v>
      </c>
      <c r="AF2893" s="154" t="s">
        <v>14748</v>
      </c>
    </row>
    <row r="2894" spans="1:32">
      <c r="A2894" s="154" t="s">
        <v>10652</v>
      </c>
      <c r="C2894" s="154" t="s">
        <v>10651</v>
      </c>
      <c r="D2894" s="154" t="s">
        <v>10653</v>
      </c>
      <c r="E2894" s="154" t="s">
        <v>14333</v>
      </c>
      <c r="F2894" s="154" t="s">
        <v>14401</v>
      </c>
      <c r="G2894" s="154" t="s">
        <v>29480</v>
      </c>
      <c r="H2894" s="154" t="s">
        <v>10654</v>
      </c>
      <c r="N2894" s="154" t="s">
        <v>15771</v>
      </c>
      <c r="O2894" s="154" t="s">
        <v>14988</v>
      </c>
      <c r="P2894" s="154" t="s">
        <v>14740</v>
      </c>
      <c r="Q2894" s="154" t="s">
        <v>29479</v>
      </c>
      <c r="R2894" s="154" t="s">
        <v>22014</v>
      </c>
      <c r="S2894" s="154" t="s">
        <v>22014</v>
      </c>
      <c r="T2894" s="154" t="s">
        <v>13230</v>
      </c>
      <c r="U2894" s="154">
        <v>0</v>
      </c>
      <c r="V2894" s="154" t="s">
        <v>13230</v>
      </c>
      <c r="Z2894" s="154" t="s">
        <v>14745</v>
      </c>
      <c r="AC2894" s="154" t="s">
        <v>14746</v>
      </c>
      <c r="AE2894" s="154" t="s">
        <v>14747</v>
      </c>
      <c r="AF2894" s="154" t="s">
        <v>14748</v>
      </c>
    </row>
    <row r="2895" spans="1:32">
      <c r="A2895" s="154" t="s">
        <v>5239</v>
      </c>
      <c r="C2895" s="154" t="s">
        <v>29481</v>
      </c>
      <c r="D2895" s="154" t="s">
        <v>5240</v>
      </c>
      <c r="E2895" s="154" t="s">
        <v>14333</v>
      </c>
      <c r="F2895" s="154" t="s">
        <v>14325</v>
      </c>
      <c r="G2895" s="154" t="s">
        <v>29484</v>
      </c>
      <c r="H2895" s="154">
        <v>85342409309</v>
      </c>
      <c r="J2895" s="154">
        <v>85342409309</v>
      </c>
      <c r="N2895" s="154" t="s">
        <v>21307</v>
      </c>
      <c r="P2895" s="154" t="s">
        <v>14740</v>
      </c>
      <c r="Q2895" s="154" t="s">
        <v>29482</v>
      </c>
      <c r="R2895" s="154" t="s">
        <v>29482</v>
      </c>
      <c r="S2895" s="154" t="s">
        <v>29482</v>
      </c>
      <c r="T2895" s="154" t="s">
        <v>14797</v>
      </c>
      <c r="U2895" s="154">
        <v>7910200776</v>
      </c>
      <c r="V2895" s="154" t="s">
        <v>29483</v>
      </c>
      <c r="Z2895" s="154" t="s">
        <v>14745</v>
      </c>
      <c r="AC2895" s="154" t="s">
        <v>14746</v>
      </c>
      <c r="AE2895" s="154" t="s">
        <v>15226</v>
      </c>
      <c r="AF2895" s="154" t="s">
        <v>14748</v>
      </c>
    </row>
    <row r="2896" spans="1:32">
      <c r="A2896" s="154" t="s">
        <v>18458</v>
      </c>
      <c r="C2896" s="154" t="s">
        <v>29485</v>
      </c>
      <c r="D2896" s="154" t="s">
        <v>29487</v>
      </c>
      <c r="E2896" s="154" t="s">
        <v>14324</v>
      </c>
      <c r="F2896" s="154" t="s">
        <v>26748</v>
      </c>
      <c r="G2896" s="154" t="s">
        <v>29491</v>
      </c>
      <c r="H2896" s="154" t="s">
        <v>29486</v>
      </c>
      <c r="I2896" s="154" t="s">
        <v>1453</v>
      </c>
      <c r="J2896" s="154" t="s">
        <v>1453</v>
      </c>
      <c r="K2896" s="154" t="s">
        <v>1453</v>
      </c>
      <c r="M2896" s="154" t="s">
        <v>1453</v>
      </c>
      <c r="N2896" s="154" t="s">
        <v>14833</v>
      </c>
      <c r="O2896" s="154" t="s">
        <v>29488</v>
      </c>
      <c r="P2896" s="154" t="s">
        <v>14795</v>
      </c>
      <c r="Q2896" s="154" t="s">
        <v>13159</v>
      </c>
      <c r="R2896" s="154" t="s">
        <v>1453</v>
      </c>
      <c r="S2896" s="154" t="s">
        <v>1453</v>
      </c>
      <c r="T2896" s="154" t="s">
        <v>14797</v>
      </c>
      <c r="U2896" s="154">
        <v>5775026224</v>
      </c>
      <c r="V2896" s="154" t="s">
        <v>29489</v>
      </c>
      <c r="W2896" s="154" t="s">
        <v>1453</v>
      </c>
      <c r="X2896" s="154" t="s">
        <v>1453</v>
      </c>
      <c r="Y2896" s="154" t="s">
        <v>1453</v>
      </c>
      <c r="Z2896" s="154" t="s">
        <v>14745</v>
      </c>
      <c r="AA2896" s="154" t="s">
        <v>1453</v>
      </c>
      <c r="AB2896" s="154" t="s">
        <v>1453</v>
      </c>
      <c r="AC2896" s="154" t="s">
        <v>14746</v>
      </c>
      <c r="AD2896" s="154" t="s">
        <v>29490</v>
      </c>
      <c r="AE2896" s="154" t="s">
        <v>14747</v>
      </c>
      <c r="AF2896" s="154" t="s">
        <v>14748</v>
      </c>
    </row>
    <row r="2897" spans="1:32">
      <c r="A2897" s="154" t="s">
        <v>9516</v>
      </c>
      <c r="C2897" s="154" t="s">
        <v>29492</v>
      </c>
      <c r="D2897" s="154" t="s">
        <v>29496</v>
      </c>
      <c r="E2897" s="154" t="s">
        <v>14276</v>
      </c>
      <c r="F2897" s="154" t="s">
        <v>14401</v>
      </c>
      <c r="G2897" s="154" t="s">
        <v>29498</v>
      </c>
      <c r="H2897" s="154" t="s">
        <v>29493</v>
      </c>
      <c r="I2897" s="154" t="s">
        <v>29494</v>
      </c>
      <c r="J2897" s="154" t="s">
        <v>29495</v>
      </c>
      <c r="K2897" s="154" t="s">
        <v>29494</v>
      </c>
      <c r="M2897" s="154" t="s">
        <v>9517</v>
      </c>
      <c r="N2897" s="154" t="s">
        <v>14803</v>
      </c>
      <c r="O2897" s="154" t="s">
        <v>14804</v>
      </c>
      <c r="P2897" s="154" t="s">
        <v>14740</v>
      </c>
      <c r="Q2897" s="154" t="s">
        <v>29497</v>
      </c>
      <c r="R2897" s="154">
        <v>0</v>
      </c>
      <c r="S2897" s="154">
        <v>0</v>
      </c>
      <c r="T2897" s="154">
        <v>0</v>
      </c>
      <c r="U2897" s="154">
        <v>0</v>
      </c>
      <c r="V2897" s="154">
        <v>0</v>
      </c>
      <c r="W2897" s="154">
        <v>0</v>
      </c>
      <c r="X2897" s="154">
        <v>0</v>
      </c>
      <c r="Y2897" s="154">
        <v>0</v>
      </c>
      <c r="Z2897" s="154" t="s">
        <v>14745</v>
      </c>
      <c r="AA2897" s="154">
        <v>0</v>
      </c>
      <c r="AB2897" s="154">
        <v>0</v>
      </c>
      <c r="AC2897" s="154" t="s">
        <v>14746</v>
      </c>
      <c r="AE2897" s="154" t="s">
        <v>15226</v>
      </c>
      <c r="AF2897" s="154" t="s">
        <v>14748</v>
      </c>
    </row>
    <row r="2898" spans="1:32">
      <c r="A2898" s="154" t="s">
        <v>12556</v>
      </c>
      <c r="C2898" s="154" t="s">
        <v>29499</v>
      </c>
      <c r="D2898" s="154" t="s">
        <v>12557</v>
      </c>
      <c r="E2898" s="154" t="s">
        <v>14324</v>
      </c>
      <c r="F2898" s="154" t="s">
        <v>14403</v>
      </c>
      <c r="G2898" s="154" t="s">
        <v>29502</v>
      </c>
      <c r="H2898" s="154" t="s">
        <v>12558</v>
      </c>
      <c r="N2898" s="154" t="s">
        <v>18755</v>
      </c>
      <c r="O2898" s="154" t="s">
        <v>18741</v>
      </c>
      <c r="P2898" s="154" t="s">
        <v>14740</v>
      </c>
      <c r="Q2898" s="154" t="s">
        <v>29500</v>
      </c>
      <c r="R2898" s="154">
        <v>0</v>
      </c>
      <c r="S2898" s="154">
        <v>0</v>
      </c>
      <c r="T2898" s="154" t="s">
        <v>14797</v>
      </c>
      <c r="U2898" s="154">
        <v>440371736</v>
      </c>
      <c r="V2898" s="154" t="s">
        <v>29501</v>
      </c>
      <c r="Z2898" s="154" t="s">
        <v>14745</v>
      </c>
      <c r="AC2898" s="154" t="s">
        <v>14746</v>
      </c>
      <c r="AE2898" s="154" t="s">
        <v>14747</v>
      </c>
      <c r="AF2898" s="154" t="s">
        <v>14748</v>
      </c>
    </row>
    <row r="2899" spans="1:32">
      <c r="A2899" s="154" t="s">
        <v>11625</v>
      </c>
      <c r="C2899" s="154" t="s">
        <v>11624</v>
      </c>
      <c r="D2899" s="154" t="s">
        <v>11626</v>
      </c>
      <c r="E2899" s="154" t="s">
        <v>14324</v>
      </c>
      <c r="F2899" s="154" t="s">
        <v>14401</v>
      </c>
      <c r="G2899" s="154" t="s">
        <v>29505</v>
      </c>
      <c r="H2899" s="154" t="s">
        <v>11627</v>
      </c>
      <c r="N2899" s="154" t="s">
        <v>15771</v>
      </c>
      <c r="O2899" s="154" t="s">
        <v>14988</v>
      </c>
      <c r="P2899" s="154" t="s">
        <v>14740</v>
      </c>
      <c r="Q2899" s="154" t="s">
        <v>29503</v>
      </c>
      <c r="R2899" s="154">
        <v>0</v>
      </c>
      <c r="S2899" s="154">
        <v>0</v>
      </c>
      <c r="T2899" s="154" t="s">
        <v>14785</v>
      </c>
      <c r="U2899" s="154">
        <v>1060081107107</v>
      </c>
      <c r="V2899" s="154" t="s">
        <v>29504</v>
      </c>
      <c r="Z2899" s="154" t="s">
        <v>14745</v>
      </c>
      <c r="AC2899" s="154" t="s">
        <v>14746</v>
      </c>
      <c r="AD2899" s="154">
        <v>759283294113000</v>
      </c>
      <c r="AE2899" s="154" t="s">
        <v>14755</v>
      </c>
      <c r="AF2899" s="154" t="s">
        <v>14748</v>
      </c>
    </row>
    <row r="2900" spans="1:32">
      <c r="A2900" s="154" t="s">
        <v>18459</v>
      </c>
      <c r="C2900" s="154" t="s">
        <v>29506</v>
      </c>
      <c r="D2900" s="154" t="s">
        <v>29508</v>
      </c>
      <c r="E2900" s="154" t="s">
        <v>20412</v>
      </c>
      <c r="F2900" s="154" t="s">
        <v>16283</v>
      </c>
      <c r="G2900" s="154" t="s">
        <v>29511</v>
      </c>
      <c r="H2900" s="154" t="s">
        <v>29507</v>
      </c>
      <c r="I2900" s="154" t="s">
        <v>1453</v>
      </c>
      <c r="J2900" s="154" t="s">
        <v>1453</v>
      </c>
      <c r="K2900" s="154" t="s">
        <v>1453</v>
      </c>
      <c r="N2900" s="154" t="s">
        <v>15455</v>
      </c>
      <c r="O2900" s="154" t="s">
        <v>14833</v>
      </c>
      <c r="P2900" s="154" t="s">
        <v>14740</v>
      </c>
      <c r="Q2900" s="154" t="s">
        <v>29509</v>
      </c>
      <c r="R2900" s="154" t="s">
        <v>1453</v>
      </c>
      <c r="S2900" s="154" t="s">
        <v>29510</v>
      </c>
      <c r="T2900" s="154" t="s">
        <v>14885</v>
      </c>
      <c r="U2900" s="154">
        <v>3453100100</v>
      </c>
      <c r="V2900" s="154" t="s">
        <v>29506</v>
      </c>
      <c r="W2900" s="154" t="s">
        <v>1453</v>
      </c>
      <c r="X2900" s="154" t="s">
        <v>1453</v>
      </c>
      <c r="Y2900" s="154" t="s">
        <v>1453</v>
      </c>
      <c r="Z2900" s="154" t="s">
        <v>14745</v>
      </c>
      <c r="AA2900" s="154" t="s">
        <v>1453</v>
      </c>
      <c r="AB2900" s="154" t="s">
        <v>1453</v>
      </c>
      <c r="AC2900" s="154" t="s">
        <v>14746</v>
      </c>
      <c r="AE2900" s="154" t="s">
        <v>14747</v>
      </c>
      <c r="AF2900" s="154" t="s">
        <v>14748</v>
      </c>
    </row>
    <row r="2901" spans="1:32">
      <c r="A2901" s="154" t="s">
        <v>12060</v>
      </c>
      <c r="C2901" s="154" t="s">
        <v>12059</v>
      </c>
      <c r="D2901" s="154" t="s">
        <v>12061</v>
      </c>
      <c r="E2901" s="154" t="s">
        <v>14276</v>
      </c>
      <c r="F2901" s="154" t="s">
        <v>14397</v>
      </c>
      <c r="G2901" s="154" t="s">
        <v>29513</v>
      </c>
      <c r="H2901" s="154">
        <v>81361198887</v>
      </c>
      <c r="N2901" s="154" t="s">
        <v>15231</v>
      </c>
      <c r="O2901" s="154" t="s">
        <v>14988</v>
      </c>
      <c r="P2901" s="154" t="s">
        <v>14740</v>
      </c>
      <c r="Q2901" s="154" t="s">
        <v>29512</v>
      </c>
      <c r="R2901" s="154">
        <v>0</v>
      </c>
      <c r="S2901" s="154">
        <v>0</v>
      </c>
      <c r="T2901" s="154" t="s">
        <v>14797</v>
      </c>
      <c r="U2901" s="154">
        <v>2970333081</v>
      </c>
      <c r="V2901" s="154" t="s">
        <v>4378</v>
      </c>
      <c r="Z2901" s="154" t="s">
        <v>14745</v>
      </c>
      <c r="AC2901" s="154" t="s">
        <v>14746</v>
      </c>
      <c r="AE2901" s="154" t="s">
        <v>14747</v>
      </c>
      <c r="AF2901" s="154" t="s">
        <v>14748</v>
      </c>
    </row>
    <row r="2902" spans="1:32">
      <c r="A2902" s="154" t="s">
        <v>8057</v>
      </c>
      <c r="C2902" s="154" t="s">
        <v>29514</v>
      </c>
      <c r="D2902" s="154" t="s">
        <v>8058</v>
      </c>
      <c r="E2902" s="154" t="s">
        <v>14396</v>
      </c>
      <c r="F2902" s="154" t="s">
        <v>14397</v>
      </c>
      <c r="H2902" s="154" t="s">
        <v>29515</v>
      </c>
      <c r="I2902" s="154" t="s">
        <v>8060</v>
      </c>
      <c r="J2902" s="154" t="s">
        <v>8061</v>
      </c>
      <c r="K2902" s="154" t="s">
        <v>8060</v>
      </c>
      <c r="N2902" s="154" t="s">
        <v>14848</v>
      </c>
      <c r="O2902" s="154" t="s">
        <v>14804</v>
      </c>
      <c r="P2902" s="154" t="s">
        <v>14795</v>
      </c>
      <c r="Q2902" s="154" t="s">
        <v>25383</v>
      </c>
      <c r="R2902" s="154">
        <v>0</v>
      </c>
      <c r="S2902" s="154">
        <v>0</v>
      </c>
      <c r="T2902" s="154" t="s">
        <v>14806</v>
      </c>
      <c r="U2902" s="154" t="s">
        <v>29516</v>
      </c>
      <c r="V2902" s="154" t="s">
        <v>8056</v>
      </c>
      <c r="W2902" s="154">
        <v>2012</v>
      </c>
      <c r="X2902" s="154">
        <v>2012</v>
      </c>
      <c r="Z2902" s="154" t="s">
        <v>14745</v>
      </c>
      <c r="AC2902" s="154" t="s">
        <v>14746</v>
      </c>
      <c r="AD2902" s="154" t="s">
        <v>29517</v>
      </c>
      <c r="AE2902" s="154" t="s">
        <v>14746</v>
      </c>
      <c r="AF2902" s="154" t="s">
        <v>16903</v>
      </c>
    </row>
    <row r="2903" spans="1:32">
      <c r="A2903" s="154" t="s">
        <v>11075</v>
      </c>
      <c r="C2903" s="154" t="s">
        <v>11074</v>
      </c>
      <c r="D2903" s="154" t="s">
        <v>11076</v>
      </c>
      <c r="E2903" s="154" t="s">
        <v>14276</v>
      </c>
      <c r="F2903" s="154" t="s">
        <v>14405</v>
      </c>
      <c r="H2903" s="154" t="s">
        <v>11077</v>
      </c>
      <c r="M2903" s="154" t="s">
        <v>29518</v>
      </c>
      <c r="N2903" s="154" t="s">
        <v>14848</v>
      </c>
      <c r="O2903" s="154" t="s">
        <v>14804</v>
      </c>
      <c r="P2903" s="154" t="s">
        <v>14740</v>
      </c>
      <c r="Q2903" s="154" t="s">
        <v>29519</v>
      </c>
      <c r="R2903" s="154">
        <v>0</v>
      </c>
      <c r="S2903" s="154">
        <v>0</v>
      </c>
      <c r="T2903" s="154" t="s">
        <v>14797</v>
      </c>
      <c r="U2903" s="154" t="s">
        <v>29520</v>
      </c>
      <c r="V2903" s="154" t="s">
        <v>29519</v>
      </c>
      <c r="Z2903" s="154" t="s">
        <v>14745</v>
      </c>
      <c r="AC2903" s="154" t="s">
        <v>14746</v>
      </c>
      <c r="AE2903" s="154" t="s">
        <v>14747</v>
      </c>
      <c r="AF2903" s="154" t="s">
        <v>14748</v>
      </c>
    </row>
    <row r="2904" spans="1:32">
      <c r="A2904" s="154" t="s">
        <v>949</v>
      </c>
      <c r="C2904" s="154" t="s">
        <v>948</v>
      </c>
      <c r="D2904" s="154" t="s">
        <v>950</v>
      </c>
      <c r="E2904" s="154" t="s">
        <v>6</v>
      </c>
      <c r="G2904" s="154" t="s">
        <v>14606</v>
      </c>
      <c r="H2904" s="154" t="s">
        <v>951</v>
      </c>
      <c r="J2904" s="154" t="s">
        <v>952</v>
      </c>
      <c r="M2904" s="154" t="s">
        <v>6</v>
      </c>
      <c r="N2904" s="154" t="s">
        <v>15933</v>
      </c>
      <c r="P2904" s="154" t="s">
        <v>14740</v>
      </c>
      <c r="Q2904" s="154" t="s">
        <v>29521</v>
      </c>
      <c r="T2904" s="154" t="s">
        <v>6</v>
      </c>
      <c r="U2904" s="154" t="s">
        <v>6</v>
      </c>
      <c r="V2904" s="154" t="s">
        <v>6</v>
      </c>
      <c r="AC2904" s="154" t="s">
        <v>14746</v>
      </c>
    </row>
    <row r="2905" spans="1:32">
      <c r="A2905" s="154" t="s">
        <v>10618</v>
      </c>
      <c r="C2905" s="154" t="s">
        <v>10617</v>
      </c>
      <c r="D2905" s="154" t="s">
        <v>10619</v>
      </c>
      <c r="E2905" s="154" t="s">
        <v>14665</v>
      </c>
      <c r="F2905" s="154" t="s">
        <v>15708</v>
      </c>
      <c r="G2905" s="154" t="s">
        <v>29524</v>
      </c>
      <c r="H2905" s="154" t="s">
        <v>10620</v>
      </c>
      <c r="N2905" s="154" t="s">
        <v>15771</v>
      </c>
      <c r="O2905" s="154" t="s">
        <v>14988</v>
      </c>
      <c r="P2905" s="154" t="s">
        <v>14740</v>
      </c>
      <c r="Q2905" s="154" t="s">
        <v>29522</v>
      </c>
      <c r="R2905" s="154">
        <v>0</v>
      </c>
      <c r="S2905" s="154">
        <v>0</v>
      </c>
      <c r="T2905" s="154" t="s">
        <v>14797</v>
      </c>
      <c r="U2905" s="154">
        <v>8305396555</v>
      </c>
      <c r="V2905" s="154" t="s">
        <v>29523</v>
      </c>
      <c r="Z2905" s="154" t="s">
        <v>14745</v>
      </c>
      <c r="AC2905" s="154" t="s">
        <v>14746</v>
      </c>
      <c r="AE2905" s="154" t="s">
        <v>14747</v>
      </c>
      <c r="AF2905" s="154" t="s">
        <v>14748</v>
      </c>
    </row>
    <row r="2906" spans="1:32">
      <c r="A2906" s="154" t="s">
        <v>7181</v>
      </c>
      <c r="C2906" s="154" t="s">
        <v>29525</v>
      </c>
      <c r="D2906" s="154" t="s">
        <v>7182</v>
      </c>
      <c r="E2906" s="154" t="s">
        <v>14704</v>
      </c>
      <c r="F2906" s="154" t="s">
        <v>14467</v>
      </c>
      <c r="H2906" s="154">
        <v>87884270347</v>
      </c>
      <c r="I2906" s="154" t="s">
        <v>7183</v>
      </c>
      <c r="J2906" s="154">
        <v>87884270347</v>
      </c>
      <c r="K2906" s="154" t="s">
        <v>7183</v>
      </c>
      <c r="N2906" s="154" t="s">
        <v>15519</v>
      </c>
      <c r="O2906" s="154" t="s">
        <v>14833</v>
      </c>
      <c r="P2906" s="154" t="s">
        <v>14740</v>
      </c>
      <c r="Q2906" s="154" t="s">
        <v>29526</v>
      </c>
      <c r="R2906" s="154" t="s">
        <v>29527</v>
      </c>
      <c r="S2906" s="154" t="s">
        <v>21088</v>
      </c>
      <c r="T2906" s="154" t="s">
        <v>14797</v>
      </c>
      <c r="U2906" s="154">
        <v>15253648561</v>
      </c>
      <c r="V2906" s="154" t="s">
        <v>29528</v>
      </c>
      <c r="Z2906" s="154" t="s">
        <v>14745</v>
      </c>
      <c r="AC2906" s="154" t="s">
        <v>14746</v>
      </c>
      <c r="AD2906" s="154" t="s">
        <v>29529</v>
      </c>
      <c r="AE2906" s="154" t="s">
        <v>14746</v>
      </c>
      <c r="AF2906" s="154" t="s">
        <v>16903</v>
      </c>
    </row>
    <row r="2907" spans="1:32">
      <c r="A2907" s="154" t="s">
        <v>18460</v>
      </c>
      <c r="C2907" s="154" t="s">
        <v>17035</v>
      </c>
      <c r="D2907" s="154" t="s">
        <v>29530</v>
      </c>
      <c r="E2907" s="154" t="s">
        <v>17037</v>
      </c>
      <c r="F2907" s="154" t="s">
        <v>17038</v>
      </c>
      <c r="G2907" s="154" t="s">
        <v>29533</v>
      </c>
      <c r="H2907" s="154">
        <v>81212252501</v>
      </c>
      <c r="I2907" s="154" t="s">
        <v>1453</v>
      </c>
      <c r="J2907" s="154" t="s">
        <v>1453</v>
      </c>
      <c r="K2907" s="154" t="s">
        <v>1453</v>
      </c>
      <c r="N2907" s="154" t="s">
        <v>15434</v>
      </c>
      <c r="O2907" s="154" t="s">
        <v>14804</v>
      </c>
      <c r="P2907" s="154" t="s">
        <v>14740</v>
      </c>
      <c r="Q2907" s="154" t="s">
        <v>29531</v>
      </c>
      <c r="R2907" s="154" t="s">
        <v>1453</v>
      </c>
      <c r="S2907" s="154" t="s">
        <v>1453</v>
      </c>
      <c r="T2907" s="154" t="s">
        <v>14850</v>
      </c>
      <c r="U2907" s="154">
        <v>34101002229305</v>
      </c>
      <c r="V2907" s="154" t="s">
        <v>29532</v>
      </c>
      <c r="W2907" s="154" t="s">
        <v>1453</v>
      </c>
      <c r="X2907" s="154" t="s">
        <v>1453</v>
      </c>
      <c r="Y2907" s="154" t="s">
        <v>1453</v>
      </c>
      <c r="Z2907" s="154" t="s">
        <v>14745</v>
      </c>
      <c r="AA2907" s="154" t="s">
        <v>1453</v>
      </c>
      <c r="AB2907" s="154" t="s">
        <v>1453</v>
      </c>
      <c r="AC2907" s="154" t="s">
        <v>14746</v>
      </c>
      <c r="AD2907" s="154">
        <v>952618825014000</v>
      </c>
      <c r="AE2907" s="154" t="s">
        <v>14747</v>
      </c>
      <c r="AF2907" s="154" t="s">
        <v>14748</v>
      </c>
    </row>
    <row r="2908" spans="1:32">
      <c r="A2908" s="154" t="s">
        <v>17034</v>
      </c>
      <c r="C2908" s="154" t="s">
        <v>17035</v>
      </c>
      <c r="D2908" s="154" t="s">
        <v>17036</v>
      </c>
      <c r="E2908" s="154" t="s">
        <v>17037</v>
      </c>
      <c r="F2908" s="154" t="s">
        <v>17038</v>
      </c>
      <c r="G2908" s="154" t="s">
        <v>17039</v>
      </c>
      <c r="H2908" s="154">
        <v>81212252501</v>
      </c>
      <c r="I2908" s="154" t="s">
        <v>17041</v>
      </c>
      <c r="J2908" s="154" t="s">
        <v>1453</v>
      </c>
      <c r="K2908" s="154" t="s">
        <v>17041</v>
      </c>
      <c r="M2908" s="154" t="s">
        <v>1453</v>
      </c>
      <c r="N2908" s="154" t="s">
        <v>15434</v>
      </c>
      <c r="O2908" s="154" t="s">
        <v>14804</v>
      </c>
      <c r="P2908" s="154" t="s">
        <v>14740</v>
      </c>
      <c r="Q2908" s="154" t="s">
        <v>1453</v>
      </c>
      <c r="R2908" s="154" t="s">
        <v>17042</v>
      </c>
      <c r="S2908" s="154" t="s">
        <v>1453</v>
      </c>
      <c r="T2908" s="154" t="s">
        <v>14885</v>
      </c>
      <c r="U2908" s="154">
        <v>5520192311</v>
      </c>
      <c r="V2908" s="154" t="s">
        <v>17042</v>
      </c>
      <c r="W2908" s="154" t="s">
        <v>1453</v>
      </c>
      <c r="X2908" s="154" t="s">
        <v>1453</v>
      </c>
      <c r="Y2908" s="154" t="s">
        <v>1453</v>
      </c>
      <c r="Z2908" s="154" t="s">
        <v>14745</v>
      </c>
      <c r="AA2908" s="154" t="s">
        <v>1453</v>
      </c>
      <c r="AB2908" s="154" t="s">
        <v>1453</v>
      </c>
      <c r="AC2908" s="154" t="s">
        <v>14746</v>
      </c>
      <c r="AD2908" s="154" t="s">
        <v>17044</v>
      </c>
      <c r="AE2908" s="154" t="s">
        <v>14755</v>
      </c>
      <c r="AF2908" s="154" t="s">
        <v>14748</v>
      </c>
    </row>
    <row r="2909" spans="1:32">
      <c r="A2909" s="154" t="s">
        <v>18461</v>
      </c>
      <c r="C2909" s="154" t="s">
        <v>17360</v>
      </c>
      <c r="D2909" s="154" t="s">
        <v>29534</v>
      </c>
      <c r="E2909" s="154" t="s">
        <v>14689</v>
      </c>
      <c r="F2909" s="154" t="s">
        <v>14394</v>
      </c>
      <c r="G2909" s="154" t="s">
        <v>24261</v>
      </c>
      <c r="H2909" s="154" t="s">
        <v>1453</v>
      </c>
      <c r="I2909" s="154" t="s">
        <v>1453</v>
      </c>
      <c r="J2909" s="154" t="s">
        <v>1453</v>
      </c>
      <c r="K2909" s="154" t="s">
        <v>1453</v>
      </c>
      <c r="N2909" s="154" t="s">
        <v>12443</v>
      </c>
      <c r="O2909" s="154" t="s">
        <v>16152</v>
      </c>
      <c r="P2909" s="154" t="s">
        <v>14740</v>
      </c>
      <c r="Q2909" s="154" t="s">
        <v>1453</v>
      </c>
      <c r="R2909" s="154" t="s">
        <v>1453</v>
      </c>
      <c r="S2909" s="154" t="s">
        <v>1453</v>
      </c>
      <c r="T2909" s="154" t="s">
        <v>1453</v>
      </c>
      <c r="U2909" s="154" t="s">
        <v>1453</v>
      </c>
      <c r="V2909" s="154" t="s">
        <v>1453</v>
      </c>
      <c r="W2909" s="154" t="s">
        <v>1453</v>
      </c>
      <c r="X2909" s="154" t="s">
        <v>1453</v>
      </c>
      <c r="Y2909" s="154" t="s">
        <v>1453</v>
      </c>
      <c r="Z2909" s="154" t="s">
        <v>14745</v>
      </c>
      <c r="AA2909" s="154" t="s">
        <v>109</v>
      </c>
      <c r="AB2909" s="154" t="s">
        <v>1453</v>
      </c>
      <c r="AC2909" s="154" t="s">
        <v>15226</v>
      </c>
      <c r="AE2909" s="154" t="s">
        <v>14747</v>
      </c>
      <c r="AF2909" s="154" t="s">
        <v>14748</v>
      </c>
    </row>
    <row r="2910" spans="1:32">
      <c r="A2910" s="154" t="s">
        <v>18462</v>
      </c>
      <c r="C2910" s="154" t="s">
        <v>29535</v>
      </c>
      <c r="D2910" s="154" t="s">
        <v>29537</v>
      </c>
      <c r="E2910" s="154" t="s">
        <v>14477</v>
      </c>
      <c r="F2910" s="154" t="s">
        <v>14690</v>
      </c>
      <c r="G2910" s="154" t="s">
        <v>29541</v>
      </c>
      <c r="H2910" s="154" t="s">
        <v>29536</v>
      </c>
      <c r="N2910" s="154" t="s">
        <v>14860</v>
      </c>
      <c r="O2910" s="154" t="s">
        <v>14804</v>
      </c>
      <c r="P2910" s="154" t="s">
        <v>14740</v>
      </c>
      <c r="Q2910" s="154" t="s">
        <v>29538</v>
      </c>
      <c r="R2910" s="154">
        <v>0</v>
      </c>
      <c r="S2910" s="154">
        <v>0</v>
      </c>
      <c r="T2910" s="154" t="s">
        <v>29539</v>
      </c>
      <c r="U2910" s="154">
        <v>6262075555</v>
      </c>
      <c r="V2910" s="154" t="s">
        <v>29540</v>
      </c>
      <c r="Z2910" s="154" t="s">
        <v>14745</v>
      </c>
      <c r="AC2910" s="154" t="s">
        <v>14746</v>
      </c>
      <c r="AD2910" s="154">
        <v>632599981034000</v>
      </c>
      <c r="AE2910" s="154" t="s">
        <v>14755</v>
      </c>
      <c r="AF2910" s="154" t="s">
        <v>14748</v>
      </c>
    </row>
    <row r="2911" spans="1:32">
      <c r="A2911" s="154" t="s">
        <v>10927</v>
      </c>
      <c r="C2911" s="154" t="s">
        <v>10926</v>
      </c>
      <c r="D2911" s="154" t="s">
        <v>10928</v>
      </c>
      <c r="E2911" s="154" t="s">
        <v>14466</v>
      </c>
      <c r="F2911" s="154" t="s">
        <v>14467</v>
      </c>
      <c r="G2911" s="154" t="s">
        <v>29545</v>
      </c>
      <c r="H2911" s="154" t="s">
        <v>10929</v>
      </c>
      <c r="M2911" s="154" t="s">
        <v>29542</v>
      </c>
      <c r="N2911" s="154" t="s">
        <v>14860</v>
      </c>
      <c r="O2911" s="154" t="s">
        <v>14804</v>
      </c>
      <c r="P2911" s="154" t="s">
        <v>14740</v>
      </c>
      <c r="Q2911" s="154" t="s">
        <v>29543</v>
      </c>
      <c r="R2911" s="154">
        <v>0</v>
      </c>
      <c r="S2911" s="154">
        <v>0</v>
      </c>
      <c r="T2911" s="154" t="s">
        <v>14797</v>
      </c>
      <c r="U2911" s="154">
        <v>5445212226</v>
      </c>
      <c r="V2911" s="154" t="s">
        <v>29544</v>
      </c>
      <c r="Z2911" s="154" t="s">
        <v>14745</v>
      </c>
      <c r="AC2911" s="154" t="s">
        <v>14746</v>
      </c>
      <c r="AE2911" s="154" t="s">
        <v>14747</v>
      </c>
      <c r="AF2911" s="154" t="s">
        <v>14748</v>
      </c>
    </row>
    <row r="2912" spans="1:32">
      <c r="A2912" s="154" t="s">
        <v>18463</v>
      </c>
      <c r="C2912" s="154" t="s">
        <v>29546</v>
      </c>
      <c r="D2912" s="154" t="s">
        <v>29549</v>
      </c>
      <c r="E2912" s="154" t="s">
        <v>14689</v>
      </c>
      <c r="F2912" s="154" t="s">
        <v>14397</v>
      </c>
      <c r="H2912" s="154" t="s">
        <v>29547</v>
      </c>
      <c r="I2912" s="154" t="s">
        <v>29548</v>
      </c>
      <c r="K2912" s="154" t="s">
        <v>29548</v>
      </c>
      <c r="N2912" s="154" t="s">
        <v>29550</v>
      </c>
      <c r="O2912" s="154" t="s">
        <v>15303</v>
      </c>
      <c r="P2912" s="154" t="s">
        <v>15621</v>
      </c>
      <c r="Q2912" s="154" t="s">
        <v>1453</v>
      </c>
      <c r="R2912" s="154" t="s">
        <v>1453</v>
      </c>
      <c r="S2912" s="154" t="s">
        <v>1453</v>
      </c>
      <c r="T2912" s="154" t="s">
        <v>29551</v>
      </c>
      <c r="U2912" s="154">
        <v>1.5042301190000499E+18</v>
      </c>
      <c r="V2912" s="154" t="s">
        <v>29552</v>
      </c>
      <c r="Z2912" s="154" t="s">
        <v>16290</v>
      </c>
      <c r="AC2912" s="154" t="s">
        <v>14746</v>
      </c>
      <c r="AE2912" s="154" t="s">
        <v>14747</v>
      </c>
      <c r="AF2912" s="154" t="s">
        <v>14748</v>
      </c>
    </row>
    <row r="2913" spans="1:32">
      <c r="A2913" s="154" t="s">
        <v>17045</v>
      </c>
      <c r="C2913" s="154" t="s">
        <v>17046</v>
      </c>
      <c r="D2913" s="154" t="s">
        <v>17047</v>
      </c>
      <c r="E2913" s="154" t="s">
        <v>16255</v>
      </c>
      <c r="F2913" s="154" t="s">
        <v>14397</v>
      </c>
      <c r="G2913" s="154" t="s">
        <v>17048</v>
      </c>
      <c r="H2913" s="154" t="s">
        <v>17049</v>
      </c>
      <c r="N2913" s="154" t="s">
        <v>15129</v>
      </c>
      <c r="O2913" s="154" t="s">
        <v>14794</v>
      </c>
      <c r="P2913" s="154" t="s">
        <v>14740</v>
      </c>
      <c r="Q2913" s="154" t="s">
        <v>17050</v>
      </c>
      <c r="R2913" s="154" t="s">
        <v>1453</v>
      </c>
      <c r="S2913" s="154" t="s">
        <v>1453</v>
      </c>
      <c r="T2913" s="154" t="s">
        <v>14900</v>
      </c>
      <c r="U2913" s="154">
        <v>50501000393302</v>
      </c>
      <c r="V2913" s="154" t="s">
        <v>17052</v>
      </c>
      <c r="Z2913" s="154" t="s">
        <v>14745</v>
      </c>
      <c r="AC2913" s="154" t="s">
        <v>14746</v>
      </c>
      <c r="AE2913" s="154" t="s">
        <v>14747</v>
      </c>
      <c r="AF2913" s="154" t="s">
        <v>14748</v>
      </c>
    </row>
    <row r="2914" spans="1:32">
      <c r="A2914" s="154" t="s">
        <v>17053</v>
      </c>
      <c r="C2914" s="154" t="s">
        <v>17054</v>
      </c>
      <c r="D2914" s="154" t="s">
        <v>17055</v>
      </c>
      <c r="E2914" s="154" t="s">
        <v>14477</v>
      </c>
      <c r="F2914" s="154" t="s">
        <v>15349</v>
      </c>
      <c r="G2914" s="154" t="s">
        <v>17056</v>
      </c>
      <c r="H2914" s="154" t="s">
        <v>29553</v>
      </c>
      <c r="N2914" s="154" t="s">
        <v>15519</v>
      </c>
      <c r="O2914" s="154" t="s">
        <v>14833</v>
      </c>
      <c r="P2914" s="154" t="s">
        <v>14740</v>
      </c>
      <c r="Q2914" s="154" t="s">
        <v>14971</v>
      </c>
      <c r="R2914" s="154" t="s">
        <v>1453</v>
      </c>
      <c r="S2914" s="154" t="s">
        <v>1453</v>
      </c>
      <c r="T2914" s="154" t="s">
        <v>14742</v>
      </c>
      <c r="U2914" s="154" t="s">
        <v>17058</v>
      </c>
      <c r="V2914" s="154" t="s">
        <v>17059</v>
      </c>
      <c r="Z2914" s="154" t="s">
        <v>14745</v>
      </c>
      <c r="AC2914" s="154" t="s">
        <v>14746</v>
      </c>
      <c r="AE2914" s="154" t="s">
        <v>14747</v>
      </c>
      <c r="AF2914" s="154" t="s">
        <v>14748</v>
      </c>
    </row>
    <row r="2915" spans="1:32">
      <c r="A2915" s="154" t="s">
        <v>9904</v>
      </c>
      <c r="C2915" s="154" t="s">
        <v>29554</v>
      </c>
      <c r="D2915" s="154" t="s">
        <v>9905</v>
      </c>
      <c r="E2915" s="154" t="s">
        <v>14466</v>
      </c>
      <c r="F2915" s="154" t="s">
        <v>14467</v>
      </c>
      <c r="G2915" s="154" t="s">
        <v>28931</v>
      </c>
      <c r="H2915" s="154" t="s">
        <v>9906</v>
      </c>
      <c r="N2915" s="154" t="s">
        <v>15231</v>
      </c>
      <c r="O2915" s="154" t="s">
        <v>14988</v>
      </c>
      <c r="P2915" s="154" t="s">
        <v>14740</v>
      </c>
      <c r="Q2915" s="154" t="s">
        <v>29555</v>
      </c>
      <c r="R2915" s="154">
        <v>0</v>
      </c>
      <c r="S2915" s="154">
        <v>0</v>
      </c>
      <c r="T2915" s="154" t="s">
        <v>14850</v>
      </c>
      <c r="U2915" s="154">
        <v>704001002900538</v>
      </c>
      <c r="V2915" s="154" t="s">
        <v>9903</v>
      </c>
      <c r="Z2915" s="154" t="s">
        <v>14745</v>
      </c>
      <c r="AC2915" s="154" t="s">
        <v>14746</v>
      </c>
      <c r="AE2915" s="154" t="s">
        <v>15226</v>
      </c>
      <c r="AF2915" s="154" t="s">
        <v>14748</v>
      </c>
    </row>
    <row r="2916" spans="1:32">
      <c r="A2916" s="154" t="s">
        <v>13041</v>
      </c>
      <c r="C2916" s="154" t="s">
        <v>13040</v>
      </c>
      <c r="D2916" s="154" t="s">
        <v>13042</v>
      </c>
      <c r="E2916" s="154" t="s">
        <v>14934</v>
      </c>
      <c r="F2916" s="154" t="s">
        <v>14935</v>
      </c>
      <c r="G2916" s="154" t="s">
        <v>29556</v>
      </c>
      <c r="H2916" s="154" t="s">
        <v>13043</v>
      </c>
      <c r="N2916" s="154" t="s">
        <v>15062</v>
      </c>
      <c r="O2916" s="154" t="s">
        <v>14892</v>
      </c>
      <c r="P2916" s="154" t="s">
        <v>14740</v>
      </c>
      <c r="Q2916" s="154" t="s">
        <v>13040</v>
      </c>
      <c r="R2916" s="154">
        <v>0</v>
      </c>
      <c r="S2916" s="154">
        <v>0</v>
      </c>
      <c r="T2916" s="154" t="s">
        <v>14850</v>
      </c>
      <c r="U2916" s="154">
        <v>600701012586535</v>
      </c>
      <c r="V2916" s="154" t="s">
        <v>13040</v>
      </c>
      <c r="Z2916" s="154" t="s">
        <v>14745</v>
      </c>
      <c r="AC2916" s="154" t="s">
        <v>14746</v>
      </c>
      <c r="AE2916" s="154" t="s">
        <v>14747</v>
      </c>
      <c r="AF2916" s="154" t="s">
        <v>14748</v>
      </c>
    </row>
    <row r="2917" spans="1:32">
      <c r="A2917" s="154" t="s">
        <v>11636</v>
      </c>
      <c r="C2917" s="154" t="s">
        <v>11635</v>
      </c>
      <c r="D2917" s="154" t="s">
        <v>11637</v>
      </c>
      <c r="E2917" s="154" t="s">
        <v>14934</v>
      </c>
      <c r="F2917" s="154" t="s">
        <v>15281</v>
      </c>
      <c r="H2917" s="154" t="s">
        <v>11638</v>
      </c>
      <c r="N2917" s="154" t="s">
        <v>22315</v>
      </c>
      <c r="O2917" s="154" t="s">
        <v>14794</v>
      </c>
      <c r="P2917" s="154" t="s">
        <v>14740</v>
      </c>
      <c r="Q2917" s="154" t="s">
        <v>11635</v>
      </c>
      <c r="R2917" s="154">
        <v>0</v>
      </c>
      <c r="S2917" s="154">
        <v>0</v>
      </c>
      <c r="T2917" s="154" t="s">
        <v>14797</v>
      </c>
      <c r="U2917" s="154">
        <v>6145149669</v>
      </c>
      <c r="V2917" s="154" t="s">
        <v>11635</v>
      </c>
      <c r="Z2917" s="154" t="s">
        <v>14745</v>
      </c>
      <c r="AC2917" s="154" t="s">
        <v>14746</v>
      </c>
      <c r="AE2917" s="154" t="s">
        <v>14747</v>
      </c>
      <c r="AF2917" s="154" t="s">
        <v>14748</v>
      </c>
    </row>
    <row r="2918" spans="1:32">
      <c r="A2918" s="154" t="s">
        <v>2527</v>
      </c>
      <c r="C2918" s="154" t="s">
        <v>2526</v>
      </c>
      <c r="D2918" s="154" t="s">
        <v>470</v>
      </c>
      <c r="E2918" s="154" t="s">
        <v>14934</v>
      </c>
      <c r="G2918" s="154" t="s">
        <v>14606</v>
      </c>
      <c r="H2918" s="154">
        <v>8127700915</v>
      </c>
      <c r="N2918" s="154" t="s">
        <v>470</v>
      </c>
      <c r="P2918" s="154" t="s">
        <v>14740</v>
      </c>
      <c r="AC2918" s="154" t="s">
        <v>14746</v>
      </c>
    </row>
    <row r="2919" spans="1:32">
      <c r="A2919" s="154" t="s">
        <v>2816</v>
      </c>
      <c r="C2919" s="154" t="s">
        <v>29557</v>
      </c>
      <c r="D2919" s="154" t="s">
        <v>29558</v>
      </c>
      <c r="E2919" s="154" t="s">
        <v>14934</v>
      </c>
      <c r="G2919" s="154" t="s">
        <v>14606</v>
      </c>
      <c r="H2919" s="154" t="s">
        <v>2818</v>
      </c>
      <c r="N2919" s="154" t="s">
        <v>470</v>
      </c>
      <c r="P2919" s="154" t="s">
        <v>14740</v>
      </c>
      <c r="Q2919" s="154" t="s">
        <v>29559</v>
      </c>
      <c r="T2919" s="154" t="s">
        <v>29560</v>
      </c>
      <c r="U2919" s="154" t="s">
        <v>29561</v>
      </c>
      <c r="V2919" s="154" t="s">
        <v>8591</v>
      </c>
      <c r="AC2919" s="154" t="s">
        <v>14746</v>
      </c>
    </row>
    <row r="2920" spans="1:32">
      <c r="A2920" s="154" t="s">
        <v>6924</v>
      </c>
      <c r="C2920" s="154" t="s">
        <v>29562</v>
      </c>
      <c r="D2920" s="154" t="s">
        <v>6925</v>
      </c>
      <c r="E2920" s="154" t="s">
        <v>14704</v>
      </c>
      <c r="F2920" s="154" t="s">
        <v>19067</v>
      </c>
      <c r="H2920" s="154">
        <v>0</v>
      </c>
      <c r="N2920" s="154" t="s">
        <v>15249</v>
      </c>
      <c r="O2920" s="154" t="s">
        <v>14794</v>
      </c>
      <c r="P2920" s="154" t="s">
        <v>14740</v>
      </c>
      <c r="Q2920" s="154" t="s">
        <v>29563</v>
      </c>
      <c r="R2920" s="154">
        <v>0</v>
      </c>
      <c r="S2920" s="154">
        <v>0</v>
      </c>
      <c r="T2920" s="154" t="s">
        <v>14785</v>
      </c>
      <c r="U2920" s="154" t="s">
        <v>29564</v>
      </c>
      <c r="V2920" s="154" t="s">
        <v>29565</v>
      </c>
      <c r="Z2920" s="154" t="s">
        <v>14745</v>
      </c>
      <c r="AC2920" s="154" t="s">
        <v>14746</v>
      </c>
      <c r="AE2920" s="154" t="s">
        <v>15226</v>
      </c>
      <c r="AF2920" s="154" t="s">
        <v>14748</v>
      </c>
    </row>
    <row r="2921" spans="1:32">
      <c r="A2921" s="154" t="s">
        <v>18464</v>
      </c>
      <c r="C2921" s="154" t="s">
        <v>29566</v>
      </c>
      <c r="D2921" s="154" t="s">
        <v>29567</v>
      </c>
      <c r="E2921" s="154" t="s">
        <v>14466</v>
      </c>
      <c r="F2921" s="154" t="s">
        <v>19067</v>
      </c>
      <c r="G2921" s="154" t="s">
        <v>29568</v>
      </c>
      <c r="H2921" s="154">
        <v>87885048981</v>
      </c>
      <c r="I2921" s="154" t="s">
        <v>1453</v>
      </c>
      <c r="J2921" s="154" t="s">
        <v>1453</v>
      </c>
      <c r="K2921" s="154" t="s">
        <v>1453</v>
      </c>
      <c r="N2921" s="154" t="s">
        <v>16853</v>
      </c>
      <c r="O2921" s="154" t="s">
        <v>14794</v>
      </c>
      <c r="P2921" s="154" t="s">
        <v>14740</v>
      </c>
      <c r="Q2921" s="154" t="s">
        <v>25996</v>
      </c>
      <c r="R2921" s="154" t="s">
        <v>1453</v>
      </c>
      <c r="S2921" s="154" t="s">
        <v>1453</v>
      </c>
      <c r="T2921" s="154" t="s">
        <v>14797</v>
      </c>
      <c r="U2921" s="154">
        <v>3780342195</v>
      </c>
      <c r="V2921" s="154" t="s">
        <v>29566</v>
      </c>
      <c r="W2921" s="154" t="s">
        <v>1453</v>
      </c>
      <c r="X2921" s="154" t="s">
        <v>1453</v>
      </c>
      <c r="Z2921" s="154" t="s">
        <v>14745</v>
      </c>
      <c r="AC2921" s="154" t="s">
        <v>14746</v>
      </c>
      <c r="AE2921" s="154" t="s">
        <v>14747</v>
      </c>
      <c r="AF2921" s="154" t="s">
        <v>14748</v>
      </c>
    </row>
    <row r="2922" spans="1:32">
      <c r="A2922" s="154" t="s">
        <v>4914</v>
      </c>
      <c r="C2922" s="154" t="s">
        <v>29569</v>
      </c>
      <c r="D2922" s="154" t="s">
        <v>4915</v>
      </c>
      <c r="E2922" s="154" t="s">
        <v>14324</v>
      </c>
      <c r="F2922" s="154" t="s">
        <v>14401</v>
      </c>
      <c r="G2922" s="154" t="s">
        <v>14606</v>
      </c>
      <c r="H2922" s="154">
        <v>811815353</v>
      </c>
      <c r="I2922" s="154" t="s">
        <v>4816</v>
      </c>
      <c r="J2922" s="154">
        <v>811815353</v>
      </c>
      <c r="K2922" s="154" t="s">
        <v>4816</v>
      </c>
      <c r="L2922" s="154" t="s">
        <v>29570</v>
      </c>
      <c r="N2922" s="154" t="s">
        <v>15792</v>
      </c>
      <c r="P2922" s="154" t="s">
        <v>14740</v>
      </c>
      <c r="Q2922" s="154" t="s">
        <v>29571</v>
      </c>
      <c r="R2922" s="154" t="s">
        <v>4816</v>
      </c>
      <c r="S2922" s="154" t="s">
        <v>4816</v>
      </c>
      <c r="T2922" s="154" t="s">
        <v>29572</v>
      </c>
      <c r="U2922" s="154">
        <v>4361466491</v>
      </c>
      <c r="V2922" s="154" t="s">
        <v>4913</v>
      </c>
      <c r="Z2922" s="154" t="s">
        <v>14745</v>
      </c>
      <c r="AC2922" s="154" t="s">
        <v>14746</v>
      </c>
      <c r="AE2922" s="154" t="s">
        <v>15226</v>
      </c>
      <c r="AF2922" s="154" t="s">
        <v>14748</v>
      </c>
    </row>
    <row r="2923" spans="1:32">
      <c r="A2923" s="154" t="s">
        <v>7280</v>
      </c>
      <c r="C2923" s="154" t="s">
        <v>29573</v>
      </c>
      <c r="D2923" s="154" t="s">
        <v>7281</v>
      </c>
      <c r="E2923" s="154" t="s">
        <v>14704</v>
      </c>
      <c r="F2923" s="154" t="s">
        <v>14667</v>
      </c>
      <c r="H2923" s="154">
        <v>89693117791</v>
      </c>
      <c r="N2923" s="154" t="s">
        <v>15942</v>
      </c>
      <c r="O2923" s="154" t="s">
        <v>14794</v>
      </c>
      <c r="P2923" s="154" t="s">
        <v>14740</v>
      </c>
      <c r="Q2923" s="154" t="s">
        <v>7279</v>
      </c>
      <c r="R2923" s="154">
        <v>0</v>
      </c>
      <c r="S2923" s="154">
        <v>0</v>
      </c>
      <c r="T2923" s="154" t="s">
        <v>14797</v>
      </c>
      <c r="U2923" s="154" t="s">
        <v>29574</v>
      </c>
      <c r="V2923" s="154" t="s">
        <v>7279</v>
      </c>
      <c r="Z2923" s="154" t="s">
        <v>14745</v>
      </c>
      <c r="AC2923" s="154" t="s">
        <v>14746</v>
      </c>
      <c r="AE2923" s="154" t="s">
        <v>15226</v>
      </c>
      <c r="AF2923" s="154" t="s">
        <v>14748</v>
      </c>
    </row>
    <row r="2924" spans="1:32">
      <c r="A2924" s="154" t="s">
        <v>3361</v>
      </c>
      <c r="C2924" s="154" t="s">
        <v>29575</v>
      </c>
      <c r="D2924" s="154" t="s">
        <v>3362</v>
      </c>
      <c r="E2924" s="154" t="s">
        <v>14934</v>
      </c>
      <c r="G2924" s="154" t="s">
        <v>14606</v>
      </c>
      <c r="H2924" s="154">
        <v>8179999880</v>
      </c>
      <c r="I2924" s="154" t="s">
        <v>3363</v>
      </c>
      <c r="J2924" s="154">
        <v>8179999880</v>
      </c>
      <c r="K2924" s="154" t="s">
        <v>3363</v>
      </c>
      <c r="L2924" s="154" t="s">
        <v>29576</v>
      </c>
      <c r="N2924" s="154" t="s">
        <v>23908</v>
      </c>
      <c r="P2924" s="154" t="s">
        <v>14740</v>
      </c>
      <c r="Q2924" s="154" t="s">
        <v>3360</v>
      </c>
      <c r="T2924" s="154" t="s">
        <v>14797</v>
      </c>
      <c r="U2924" s="154">
        <v>350887270</v>
      </c>
      <c r="V2924" s="154" t="s">
        <v>3360</v>
      </c>
      <c r="W2924" s="154">
        <v>2</v>
      </c>
      <c r="X2924" s="154">
        <v>2009</v>
      </c>
      <c r="Y2924" s="154" t="s">
        <v>3140</v>
      </c>
      <c r="Z2924" s="154" t="s">
        <v>14745</v>
      </c>
      <c r="AC2924" s="154" t="s">
        <v>14746</v>
      </c>
    </row>
    <row r="2925" spans="1:32">
      <c r="A2925" s="154" t="s">
        <v>1620</v>
      </c>
      <c r="C2925" s="154" t="s">
        <v>14428</v>
      </c>
      <c r="D2925" s="154" t="s">
        <v>17278</v>
      </c>
      <c r="E2925" s="154" t="s">
        <v>14276</v>
      </c>
      <c r="F2925" s="154" t="s">
        <v>14397</v>
      </c>
      <c r="G2925" s="154" t="s">
        <v>14439</v>
      </c>
      <c r="H2925" s="154" t="s">
        <v>17279</v>
      </c>
      <c r="N2925" s="154" t="s">
        <v>1628</v>
      </c>
      <c r="O2925" s="154" t="s">
        <v>15584</v>
      </c>
      <c r="P2925" s="154" t="s">
        <v>14740</v>
      </c>
      <c r="Q2925" s="154" t="s">
        <v>15418</v>
      </c>
      <c r="R2925" s="154" t="s">
        <v>1453</v>
      </c>
      <c r="S2925" s="154" t="s">
        <v>1453</v>
      </c>
      <c r="T2925" s="154" t="s">
        <v>14862</v>
      </c>
      <c r="U2925" s="154" t="s">
        <v>17280</v>
      </c>
      <c r="V2925" s="154" t="s">
        <v>17281</v>
      </c>
      <c r="AC2925" s="154" t="s">
        <v>14746</v>
      </c>
      <c r="AE2925" s="154" t="s">
        <v>14747</v>
      </c>
      <c r="AF2925" s="154" t="s">
        <v>14748</v>
      </c>
    </row>
    <row r="2926" spans="1:32">
      <c r="A2926" s="154" t="s">
        <v>1228</v>
      </c>
      <c r="C2926" s="154" t="s">
        <v>1227</v>
      </c>
      <c r="E2926" s="154" t="s">
        <v>6</v>
      </c>
      <c r="G2926" s="154" t="s">
        <v>14606</v>
      </c>
      <c r="H2926" s="154" t="s">
        <v>29577</v>
      </c>
      <c r="N2926" s="154" t="s">
        <v>109</v>
      </c>
      <c r="P2926" s="154" t="s">
        <v>14740</v>
      </c>
      <c r="Q2926" s="154" t="s">
        <v>1227</v>
      </c>
      <c r="T2926" s="154" t="s">
        <v>6</v>
      </c>
      <c r="U2926" s="154" t="s">
        <v>6</v>
      </c>
      <c r="V2926" s="154" t="s">
        <v>6</v>
      </c>
      <c r="AC2926" s="154" t="s">
        <v>14746</v>
      </c>
    </row>
    <row r="2927" spans="1:32">
      <c r="A2927" s="154" t="s">
        <v>4583</v>
      </c>
      <c r="C2927" s="154" t="s">
        <v>29578</v>
      </c>
      <c r="D2927" s="154" t="s">
        <v>29579</v>
      </c>
      <c r="E2927" s="154" t="s">
        <v>14934</v>
      </c>
      <c r="F2927" s="154" t="s">
        <v>15378</v>
      </c>
      <c r="G2927" s="154" t="s">
        <v>14606</v>
      </c>
      <c r="H2927" s="154">
        <v>0</v>
      </c>
      <c r="L2927" s="154" t="s">
        <v>18771</v>
      </c>
      <c r="M2927" s="154" t="s">
        <v>29580</v>
      </c>
      <c r="N2927" s="154" t="s">
        <v>29581</v>
      </c>
      <c r="P2927" s="154" t="s">
        <v>14740</v>
      </c>
      <c r="Q2927" s="154" t="s">
        <v>1227</v>
      </c>
      <c r="T2927" s="154" t="s">
        <v>14785</v>
      </c>
      <c r="U2927" s="154">
        <v>1510004600448</v>
      </c>
      <c r="V2927" s="154" t="s">
        <v>1227</v>
      </c>
      <c r="Z2927" s="154" t="s">
        <v>14745</v>
      </c>
      <c r="AC2927" s="154" t="s">
        <v>14746</v>
      </c>
      <c r="AE2927" s="154" t="s">
        <v>15226</v>
      </c>
      <c r="AF2927" s="154" t="s">
        <v>14748</v>
      </c>
    </row>
    <row r="2928" spans="1:32">
      <c r="A2928" s="154" t="s">
        <v>11114</v>
      </c>
      <c r="C2928" s="154" t="s">
        <v>11113</v>
      </c>
      <c r="D2928" s="154" t="s">
        <v>11115</v>
      </c>
      <c r="E2928" s="154" t="s">
        <v>14934</v>
      </c>
      <c r="F2928" s="154" t="s">
        <v>16888</v>
      </c>
      <c r="G2928" s="154" t="s">
        <v>29583</v>
      </c>
      <c r="H2928" s="154" t="s">
        <v>11116</v>
      </c>
      <c r="N2928" s="154" t="s">
        <v>15821</v>
      </c>
      <c r="O2928" s="154" t="s">
        <v>15331</v>
      </c>
      <c r="P2928" s="154" t="s">
        <v>14740</v>
      </c>
      <c r="Q2928" s="154" t="s">
        <v>29582</v>
      </c>
      <c r="R2928" s="154">
        <v>0</v>
      </c>
      <c r="S2928" s="154">
        <v>0</v>
      </c>
      <c r="T2928" s="154" t="s">
        <v>14797</v>
      </c>
      <c r="U2928" s="154">
        <v>3403442786</v>
      </c>
      <c r="V2928" s="154" t="s">
        <v>11113</v>
      </c>
      <c r="Z2928" s="154" t="s">
        <v>14745</v>
      </c>
      <c r="AC2928" s="154" t="s">
        <v>14746</v>
      </c>
      <c r="AE2928" s="154" t="s">
        <v>14747</v>
      </c>
      <c r="AF2928" s="154" t="s">
        <v>14748</v>
      </c>
    </row>
    <row r="2929" spans="1:32">
      <c r="A2929" s="154" t="s">
        <v>6209</v>
      </c>
      <c r="C2929" s="154" t="s">
        <v>29584</v>
      </c>
      <c r="D2929" s="154" t="s">
        <v>6210</v>
      </c>
      <c r="E2929" s="154" t="s">
        <v>14934</v>
      </c>
      <c r="F2929" s="154" t="s">
        <v>16094</v>
      </c>
      <c r="H2929" s="154">
        <v>81263018991</v>
      </c>
      <c r="N2929" s="154" t="s">
        <v>15886</v>
      </c>
      <c r="O2929" s="154" t="s">
        <v>14892</v>
      </c>
      <c r="P2929" s="154" t="s">
        <v>14740</v>
      </c>
      <c r="Q2929" s="154" t="s">
        <v>6208</v>
      </c>
      <c r="R2929" s="154">
        <v>0</v>
      </c>
      <c r="S2929" s="154">
        <v>0</v>
      </c>
      <c r="T2929" s="154" t="s">
        <v>14850</v>
      </c>
      <c r="U2929" s="154">
        <v>64501006131532</v>
      </c>
      <c r="V2929" s="154" t="s">
        <v>29585</v>
      </c>
      <c r="Z2929" s="154" t="s">
        <v>14745</v>
      </c>
      <c r="AC2929" s="154" t="s">
        <v>14746</v>
      </c>
      <c r="AE2929" s="154" t="s">
        <v>15226</v>
      </c>
      <c r="AF2929" s="154" t="s">
        <v>14748</v>
      </c>
    </row>
    <row r="2930" spans="1:32">
      <c r="A2930" s="154" t="s">
        <v>1530</v>
      </c>
      <c r="C2930" s="154" t="s">
        <v>29586</v>
      </c>
      <c r="D2930" s="154" t="s">
        <v>29587</v>
      </c>
      <c r="E2930" s="154" t="s">
        <v>14934</v>
      </c>
      <c r="G2930" s="154" t="s">
        <v>14606</v>
      </c>
      <c r="H2930" s="154" t="s">
        <v>1532</v>
      </c>
      <c r="L2930" s="154" t="s">
        <v>25971</v>
      </c>
      <c r="M2930" s="154" t="s">
        <v>29588</v>
      </c>
      <c r="Q2930" s="154" t="s">
        <v>29589</v>
      </c>
      <c r="AC2930" s="154" t="s">
        <v>14746</v>
      </c>
    </row>
    <row r="2931" spans="1:32">
      <c r="A2931" s="154" t="s">
        <v>12999</v>
      </c>
      <c r="C2931" s="154" t="s">
        <v>12998</v>
      </c>
      <c r="D2931" s="154" t="s">
        <v>13000</v>
      </c>
      <c r="E2931" s="154" t="s">
        <v>14934</v>
      </c>
      <c r="F2931" s="154" t="s">
        <v>14695</v>
      </c>
      <c r="G2931" s="154" t="s">
        <v>15175</v>
      </c>
      <c r="H2931" s="154" t="s">
        <v>13001</v>
      </c>
      <c r="N2931" s="154" t="s">
        <v>15000</v>
      </c>
      <c r="O2931" s="154" t="s">
        <v>14892</v>
      </c>
      <c r="P2931" s="154" t="s">
        <v>14740</v>
      </c>
      <c r="Q2931" s="154" t="s">
        <v>29590</v>
      </c>
      <c r="R2931" s="154">
        <v>0</v>
      </c>
      <c r="S2931" s="154">
        <v>0</v>
      </c>
      <c r="T2931" s="154" t="s">
        <v>14907</v>
      </c>
      <c r="U2931" s="154">
        <v>318415803</v>
      </c>
      <c r="V2931" s="154" t="s">
        <v>12998</v>
      </c>
      <c r="Z2931" s="154" t="s">
        <v>14745</v>
      </c>
      <c r="AC2931" s="154" t="s">
        <v>14746</v>
      </c>
      <c r="AE2931" s="154" t="s">
        <v>14747</v>
      </c>
      <c r="AF2931" s="154" t="s">
        <v>14748</v>
      </c>
    </row>
    <row r="2932" spans="1:32">
      <c r="A2932" s="154" t="s">
        <v>18465</v>
      </c>
      <c r="C2932" s="154" t="s">
        <v>29591</v>
      </c>
      <c r="D2932" s="154" t="s">
        <v>29592</v>
      </c>
      <c r="E2932" s="154" t="s">
        <v>14934</v>
      </c>
      <c r="F2932" s="154" t="s">
        <v>14935</v>
      </c>
      <c r="G2932" s="154" t="s">
        <v>29595</v>
      </c>
      <c r="H2932" s="154">
        <v>81324929749</v>
      </c>
      <c r="I2932" s="154" t="s">
        <v>1453</v>
      </c>
      <c r="J2932" s="154" t="s">
        <v>1453</v>
      </c>
      <c r="K2932" s="154" t="s">
        <v>1453</v>
      </c>
      <c r="M2932" s="154" t="s">
        <v>1453</v>
      </c>
      <c r="N2932" s="154" t="s">
        <v>29593</v>
      </c>
      <c r="O2932" s="154" t="s">
        <v>14892</v>
      </c>
      <c r="P2932" s="154" t="s">
        <v>14795</v>
      </c>
      <c r="Q2932" s="154" t="s">
        <v>29591</v>
      </c>
      <c r="R2932" s="154" t="s">
        <v>1453</v>
      </c>
      <c r="S2932" s="154" t="s">
        <v>1453</v>
      </c>
      <c r="T2932" s="154" t="s">
        <v>14850</v>
      </c>
      <c r="U2932" s="154" t="s">
        <v>29594</v>
      </c>
      <c r="V2932" s="154" t="s">
        <v>29591</v>
      </c>
      <c r="W2932" s="154" t="s">
        <v>1453</v>
      </c>
      <c r="X2932" s="154" t="s">
        <v>1453</v>
      </c>
      <c r="Y2932" s="154" t="s">
        <v>1453</v>
      </c>
      <c r="Z2932" s="154" t="s">
        <v>14745</v>
      </c>
      <c r="AA2932" s="154" t="s">
        <v>1453</v>
      </c>
      <c r="AC2932" s="154" t="s">
        <v>14746</v>
      </c>
      <c r="AE2932" s="154" t="s">
        <v>14747</v>
      </c>
      <c r="AF2932" s="154" t="s">
        <v>14748</v>
      </c>
    </row>
    <row r="2933" spans="1:32">
      <c r="A2933" s="154" t="s">
        <v>18466</v>
      </c>
      <c r="C2933" s="154" t="s">
        <v>29591</v>
      </c>
      <c r="D2933" s="154" t="s">
        <v>29592</v>
      </c>
      <c r="E2933" s="154" t="s">
        <v>14934</v>
      </c>
      <c r="F2933" s="154" t="s">
        <v>14935</v>
      </c>
      <c r="G2933" s="154" t="s">
        <v>29595</v>
      </c>
      <c r="H2933" s="154">
        <v>81324929749</v>
      </c>
      <c r="I2933" s="154" t="s">
        <v>1453</v>
      </c>
      <c r="J2933" s="154" t="s">
        <v>1453</v>
      </c>
      <c r="K2933" s="154" t="s">
        <v>1453</v>
      </c>
      <c r="M2933" s="154" t="s">
        <v>1453</v>
      </c>
      <c r="N2933" s="154" t="s">
        <v>29593</v>
      </c>
      <c r="O2933" s="154" t="s">
        <v>14892</v>
      </c>
      <c r="P2933" s="154" t="s">
        <v>14795</v>
      </c>
      <c r="Q2933" s="154" t="s">
        <v>29591</v>
      </c>
      <c r="R2933" s="154" t="s">
        <v>1453</v>
      </c>
      <c r="S2933" s="154" t="s">
        <v>1453</v>
      </c>
      <c r="T2933" s="154" t="s">
        <v>14850</v>
      </c>
      <c r="U2933" s="154" t="s">
        <v>29594</v>
      </c>
      <c r="V2933" s="154" t="s">
        <v>29591</v>
      </c>
      <c r="W2933" s="154" t="s">
        <v>1453</v>
      </c>
      <c r="X2933" s="154" t="s">
        <v>1453</v>
      </c>
      <c r="Y2933" s="154" t="s">
        <v>1453</v>
      </c>
      <c r="Z2933" s="154" t="s">
        <v>14745</v>
      </c>
      <c r="AA2933" s="154" t="s">
        <v>1453</v>
      </c>
      <c r="AC2933" s="154" t="s">
        <v>15226</v>
      </c>
      <c r="AE2933" s="154" t="s">
        <v>14747</v>
      </c>
      <c r="AF2933" s="154" t="s">
        <v>14748</v>
      </c>
    </row>
    <row r="2934" spans="1:32">
      <c r="A2934" s="154" t="s">
        <v>18467</v>
      </c>
      <c r="C2934" s="154" t="s">
        <v>29591</v>
      </c>
      <c r="D2934" s="154" t="s">
        <v>29592</v>
      </c>
      <c r="E2934" s="154" t="s">
        <v>14934</v>
      </c>
      <c r="F2934" s="154" t="s">
        <v>14935</v>
      </c>
      <c r="G2934" s="154" t="s">
        <v>29595</v>
      </c>
      <c r="H2934" s="154">
        <v>81324929749</v>
      </c>
      <c r="I2934" s="154" t="s">
        <v>1453</v>
      </c>
      <c r="J2934" s="154" t="s">
        <v>1453</v>
      </c>
      <c r="K2934" s="154" t="s">
        <v>1453</v>
      </c>
      <c r="M2934" s="154" t="s">
        <v>1453</v>
      </c>
      <c r="N2934" s="154" t="s">
        <v>29593</v>
      </c>
      <c r="O2934" s="154" t="s">
        <v>14892</v>
      </c>
      <c r="P2934" s="154" t="s">
        <v>14795</v>
      </c>
      <c r="Q2934" s="154" t="s">
        <v>29591</v>
      </c>
      <c r="R2934" s="154" t="s">
        <v>1453</v>
      </c>
      <c r="S2934" s="154" t="s">
        <v>1453</v>
      </c>
      <c r="T2934" s="154" t="s">
        <v>14850</v>
      </c>
      <c r="U2934" s="154" t="s">
        <v>29594</v>
      </c>
      <c r="V2934" s="154" t="s">
        <v>29591</v>
      </c>
      <c r="W2934" s="154" t="s">
        <v>1453</v>
      </c>
      <c r="X2934" s="154" t="s">
        <v>1453</v>
      </c>
      <c r="Y2934" s="154" t="s">
        <v>1453</v>
      </c>
      <c r="Z2934" s="154" t="s">
        <v>14745</v>
      </c>
      <c r="AA2934" s="154" t="s">
        <v>1453</v>
      </c>
      <c r="AC2934" s="154" t="s">
        <v>15226</v>
      </c>
      <c r="AE2934" s="154" t="s">
        <v>14747</v>
      </c>
      <c r="AF2934" s="154" t="s">
        <v>14748</v>
      </c>
    </row>
    <row r="2935" spans="1:32">
      <c r="A2935" s="154" t="s">
        <v>18468</v>
      </c>
      <c r="C2935" s="154" t="s">
        <v>29591</v>
      </c>
      <c r="D2935" s="154" t="s">
        <v>29592</v>
      </c>
      <c r="E2935" s="154" t="s">
        <v>14934</v>
      </c>
      <c r="F2935" s="154" t="s">
        <v>14935</v>
      </c>
      <c r="G2935" s="154" t="s">
        <v>29596</v>
      </c>
      <c r="H2935" s="154">
        <v>81324929749</v>
      </c>
      <c r="I2935" s="154" t="s">
        <v>1453</v>
      </c>
      <c r="J2935" s="154" t="s">
        <v>1453</v>
      </c>
      <c r="K2935" s="154" t="s">
        <v>1453</v>
      </c>
      <c r="M2935" s="154" t="s">
        <v>1453</v>
      </c>
      <c r="N2935" s="154" t="s">
        <v>29593</v>
      </c>
      <c r="O2935" s="154" t="s">
        <v>14892</v>
      </c>
      <c r="P2935" s="154" t="s">
        <v>14795</v>
      </c>
      <c r="Q2935" s="154" t="s">
        <v>29591</v>
      </c>
      <c r="R2935" s="154" t="s">
        <v>1453</v>
      </c>
      <c r="S2935" s="154" t="s">
        <v>1453</v>
      </c>
      <c r="T2935" s="154" t="s">
        <v>14850</v>
      </c>
      <c r="U2935" s="154" t="s">
        <v>29594</v>
      </c>
      <c r="V2935" s="154" t="s">
        <v>29591</v>
      </c>
      <c r="W2935" s="154" t="s">
        <v>1453</v>
      </c>
      <c r="X2935" s="154" t="s">
        <v>1453</v>
      </c>
      <c r="Y2935" s="154" t="s">
        <v>1453</v>
      </c>
      <c r="Z2935" s="154" t="s">
        <v>14745</v>
      </c>
      <c r="AA2935" s="154" t="s">
        <v>1453</v>
      </c>
      <c r="AB2935" s="154" t="s">
        <v>1453</v>
      </c>
      <c r="AC2935" s="154" t="s">
        <v>15226</v>
      </c>
      <c r="AE2935" s="154" t="s">
        <v>14747</v>
      </c>
      <c r="AF2935" s="154" t="s">
        <v>14748</v>
      </c>
    </row>
    <row r="2936" spans="1:32">
      <c r="A2936" s="154" t="s">
        <v>18469</v>
      </c>
      <c r="C2936" s="154" t="s">
        <v>29591</v>
      </c>
      <c r="D2936" s="154" t="s">
        <v>29592</v>
      </c>
      <c r="E2936" s="154" t="s">
        <v>14934</v>
      </c>
      <c r="F2936" s="154" t="s">
        <v>14935</v>
      </c>
      <c r="G2936" s="154" t="s">
        <v>29596</v>
      </c>
      <c r="H2936" s="154">
        <v>81324929749</v>
      </c>
      <c r="I2936" s="154" t="s">
        <v>1453</v>
      </c>
      <c r="J2936" s="154" t="s">
        <v>1453</v>
      </c>
      <c r="K2936" s="154" t="s">
        <v>1453</v>
      </c>
      <c r="M2936" s="154" t="s">
        <v>1453</v>
      </c>
      <c r="N2936" s="154" t="s">
        <v>29593</v>
      </c>
      <c r="O2936" s="154" t="s">
        <v>14892</v>
      </c>
      <c r="P2936" s="154" t="s">
        <v>14795</v>
      </c>
      <c r="Q2936" s="154" t="s">
        <v>29591</v>
      </c>
      <c r="R2936" s="154" t="s">
        <v>1453</v>
      </c>
      <c r="S2936" s="154" t="s">
        <v>1453</v>
      </c>
      <c r="T2936" s="154" t="s">
        <v>14850</v>
      </c>
      <c r="U2936" s="154" t="s">
        <v>29594</v>
      </c>
      <c r="V2936" s="154" t="s">
        <v>29591</v>
      </c>
      <c r="W2936" s="154" t="s">
        <v>1453</v>
      </c>
      <c r="X2936" s="154" t="s">
        <v>1453</v>
      </c>
      <c r="Y2936" s="154" t="s">
        <v>1453</v>
      </c>
      <c r="Z2936" s="154" t="s">
        <v>14745</v>
      </c>
      <c r="AA2936" s="154" t="s">
        <v>1453</v>
      </c>
      <c r="AB2936" s="154" t="s">
        <v>1453</v>
      </c>
      <c r="AC2936" s="154" t="s">
        <v>15226</v>
      </c>
      <c r="AE2936" s="154" t="s">
        <v>14747</v>
      </c>
      <c r="AF2936" s="154" t="s">
        <v>14748</v>
      </c>
    </row>
    <row r="2937" spans="1:32">
      <c r="A2937" s="154" t="s">
        <v>18470</v>
      </c>
      <c r="C2937" s="154" t="s">
        <v>29591</v>
      </c>
      <c r="D2937" s="154" t="s">
        <v>29592</v>
      </c>
      <c r="E2937" s="154" t="s">
        <v>14934</v>
      </c>
      <c r="F2937" s="154" t="s">
        <v>14935</v>
      </c>
      <c r="G2937" s="154" t="s">
        <v>29596</v>
      </c>
      <c r="H2937" s="154">
        <v>81324929749</v>
      </c>
      <c r="I2937" s="154" t="s">
        <v>1453</v>
      </c>
      <c r="J2937" s="154" t="s">
        <v>1453</v>
      </c>
      <c r="K2937" s="154" t="s">
        <v>1453</v>
      </c>
      <c r="M2937" s="154" t="s">
        <v>1453</v>
      </c>
      <c r="N2937" s="154" t="s">
        <v>29593</v>
      </c>
      <c r="O2937" s="154" t="s">
        <v>14892</v>
      </c>
      <c r="P2937" s="154" t="s">
        <v>14795</v>
      </c>
      <c r="Q2937" s="154" t="s">
        <v>29591</v>
      </c>
      <c r="R2937" s="154" t="s">
        <v>1453</v>
      </c>
      <c r="S2937" s="154" t="s">
        <v>1453</v>
      </c>
      <c r="T2937" s="154" t="s">
        <v>14850</v>
      </c>
      <c r="U2937" s="154" t="s">
        <v>29594</v>
      </c>
      <c r="V2937" s="154" t="s">
        <v>29591</v>
      </c>
      <c r="W2937" s="154" t="s">
        <v>1453</v>
      </c>
      <c r="X2937" s="154" t="s">
        <v>1453</v>
      </c>
      <c r="Y2937" s="154" t="s">
        <v>1453</v>
      </c>
      <c r="Z2937" s="154" t="s">
        <v>14745</v>
      </c>
      <c r="AA2937" s="154" t="s">
        <v>1453</v>
      </c>
      <c r="AB2937" s="154" t="s">
        <v>1453</v>
      </c>
      <c r="AC2937" s="154" t="s">
        <v>15226</v>
      </c>
      <c r="AE2937" s="154" t="s">
        <v>14747</v>
      </c>
      <c r="AF2937" s="154" t="s">
        <v>14748</v>
      </c>
    </row>
    <row r="2938" spans="1:32">
      <c r="A2938" s="154" t="s">
        <v>18471</v>
      </c>
      <c r="C2938" s="154" t="s">
        <v>29591</v>
      </c>
      <c r="D2938" s="154" t="s">
        <v>29592</v>
      </c>
      <c r="E2938" s="154" t="s">
        <v>14934</v>
      </c>
      <c r="F2938" s="154" t="s">
        <v>14935</v>
      </c>
      <c r="G2938" s="154" t="s">
        <v>29596</v>
      </c>
      <c r="H2938" s="154">
        <v>81324929749</v>
      </c>
      <c r="I2938" s="154" t="s">
        <v>1453</v>
      </c>
      <c r="J2938" s="154" t="s">
        <v>1453</v>
      </c>
      <c r="K2938" s="154" t="s">
        <v>1453</v>
      </c>
      <c r="M2938" s="154" t="s">
        <v>1453</v>
      </c>
      <c r="N2938" s="154" t="s">
        <v>29593</v>
      </c>
      <c r="O2938" s="154" t="s">
        <v>14892</v>
      </c>
      <c r="P2938" s="154" t="s">
        <v>14795</v>
      </c>
      <c r="Q2938" s="154" t="s">
        <v>29591</v>
      </c>
      <c r="R2938" s="154" t="s">
        <v>1453</v>
      </c>
      <c r="S2938" s="154" t="s">
        <v>1453</v>
      </c>
      <c r="T2938" s="154" t="s">
        <v>14850</v>
      </c>
      <c r="U2938" s="154" t="s">
        <v>29594</v>
      </c>
      <c r="V2938" s="154" t="s">
        <v>29591</v>
      </c>
      <c r="W2938" s="154" t="s">
        <v>1453</v>
      </c>
      <c r="X2938" s="154" t="s">
        <v>1453</v>
      </c>
      <c r="Y2938" s="154" t="s">
        <v>1453</v>
      </c>
      <c r="Z2938" s="154" t="s">
        <v>14745</v>
      </c>
      <c r="AA2938" s="154" t="s">
        <v>1453</v>
      </c>
      <c r="AB2938" s="154" t="s">
        <v>1453</v>
      </c>
      <c r="AC2938" s="154" t="s">
        <v>15226</v>
      </c>
      <c r="AE2938" s="154" t="s">
        <v>14747</v>
      </c>
      <c r="AF2938" s="154" t="s">
        <v>14748</v>
      </c>
    </row>
    <row r="2939" spans="1:32">
      <c r="A2939" s="154" t="s">
        <v>1925</v>
      </c>
      <c r="C2939" s="154" t="s">
        <v>29597</v>
      </c>
      <c r="D2939" s="154" t="s">
        <v>1908</v>
      </c>
      <c r="E2939" s="154" t="s">
        <v>6</v>
      </c>
      <c r="G2939" s="154" t="s">
        <v>14606</v>
      </c>
      <c r="L2939" s="154" t="s">
        <v>29598</v>
      </c>
      <c r="AC2939" s="154" t="s">
        <v>15226</v>
      </c>
    </row>
    <row r="2940" spans="1:32">
      <c r="A2940" s="154" t="s">
        <v>18472</v>
      </c>
      <c r="C2940" s="154" t="s">
        <v>29599</v>
      </c>
      <c r="D2940" s="154" t="s">
        <v>29601</v>
      </c>
      <c r="E2940" s="154" t="s">
        <v>14324</v>
      </c>
      <c r="F2940" s="154" t="s">
        <v>14486</v>
      </c>
      <c r="H2940" s="154" t="s">
        <v>29600</v>
      </c>
      <c r="I2940" s="154" t="s">
        <v>1453</v>
      </c>
      <c r="J2940" s="154" t="s">
        <v>1453</v>
      </c>
      <c r="K2940" s="154" t="s">
        <v>1453</v>
      </c>
      <c r="M2940" s="154" t="s">
        <v>1453</v>
      </c>
      <c r="N2940" s="154" t="s">
        <v>15434</v>
      </c>
      <c r="O2940" s="154" t="s">
        <v>14804</v>
      </c>
      <c r="P2940" s="154" t="s">
        <v>14795</v>
      </c>
      <c r="Q2940" s="154" t="s">
        <v>1453</v>
      </c>
      <c r="R2940" s="154" t="s">
        <v>1453</v>
      </c>
      <c r="S2940" s="154" t="s">
        <v>1453</v>
      </c>
      <c r="T2940" s="154" t="s">
        <v>1453</v>
      </c>
      <c r="U2940" s="154" t="s">
        <v>1453</v>
      </c>
      <c r="V2940" s="154" t="s">
        <v>1453</v>
      </c>
      <c r="W2940" s="154" t="s">
        <v>1453</v>
      </c>
      <c r="X2940" s="154" t="s">
        <v>1453</v>
      </c>
      <c r="Y2940" s="154" t="s">
        <v>1453</v>
      </c>
      <c r="Z2940" s="154" t="s">
        <v>14745</v>
      </c>
      <c r="AA2940" s="154" t="s">
        <v>1453</v>
      </c>
      <c r="AB2940" s="154" t="s">
        <v>1453</v>
      </c>
      <c r="AC2940" s="154" t="s">
        <v>14746</v>
      </c>
      <c r="AD2940" s="154" t="s">
        <v>29602</v>
      </c>
      <c r="AE2940" s="154" t="s">
        <v>14755</v>
      </c>
      <c r="AF2940" s="154" t="s">
        <v>14748</v>
      </c>
    </row>
    <row r="2941" spans="1:32">
      <c r="A2941" s="154" t="s">
        <v>2568</v>
      </c>
      <c r="C2941" s="154" t="s">
        <v>2567</v>
      </c>
      <c r="D2941" s="154" t="s">
        <v>2569</v>
      </c>
      <c r="E2941" s="154" t="s">
        <v>14934</v>
      </c>
      <c r="G2941" s="154" t="s">
        <v>14606</v>
      </c>
      <c r="H2941" s="154">
        <v>81227635566</v>
      </c>
      <c r="N2941" s="154" t="s">
        <v>29603</v>
      </c>
      <c r="P2941" s="154" t="s">
        <v>14740</v>
      </c>
      <c r="AC2941" s="154" t="s">
        <v>14746</v>
      </c>
    </row>
    <row r="2942" spans="1:32">
      <c r="A2942" s="154" t="s">
        <v>8558</v>
      </c>
      <c r="C2942" s="154" t="s">
        <v>29604</v>
      </c>
      <c r="D2942" s="154" t="s">
        <v>29605</v>
      </c>
      <c r="E2942" s="154" t="s">
        <v>14333</v>
      </c>
      <c r="F2942" s="154" t="s">
        <v>14935</v>
      </c>
      <c r="G2942" s="154">
        <v>0</v>
      </c>
      <c r="H2942" s="154" t="s">
        <v>8560</v>
      </c>
      <c r="I2942" s="154">
        <v>0</v>
      </c>
      <c r="J2942" s="154">
        <v>0</v>
      </c>
      <c r="K2942" s="154">
        <v>0</v>
      </c>
      <c r="M2942" s="154">
        <v>0</v>
      </c>
      <c r="N2942" s="154" t="s">
        <v>22832</v>
      </c>
      <c r="O2942" s="154" t="s">
        <v>14892</v>
      </c>
      <c r="P2942" s="154" t="s">
        <v>14740</v>
      </c>
      <c r="Q2942" s="154">
        <v>0</v>
      </c>
      <c r="R2942" s="154">
        <v>0</v>
      </c>
      <c r="S2942" s="154">
        <v>0</v>
      </c>
      <c r="T2942" s="154" t="s">
        <v>29606</v>
      </c>
      <c r="U2942" s="154" t="s">
        <v>29607</v>
      </c>
      <c r="V2942" s="154" t="s">
        <v>8557</v>
      </c>
      <c r="W2942" s="154">
        <v>0</v>
      </c>
      <c r="X2942" s="154">
        <v>0</v>
      </c>
      <c r="Y2942" s="154">
        <v>0</v>
      </c>
      <c r="Z2942" s="154" t="s">
        <v>14745</v>
      </c>
      <c r="AA2942" s="154">
        <v>0</v>
      </c>
      <c r="AB2942" s="154">
        <v>0</v>
      </c>
      <c r="AC2942" s="154" t="s">
        <v>14746</v>
      </c>
      <c r="AE2942" s="154" t="s">
        <v>15226</v>
      </c>
      <c r="AF2942" s="154" t="s">
        <v>14748</v>
      </c>
    </row>
    <row r="2943" spans="1:32">
      <c r="A2943" s="154" t="s">
        <v>11897</v>
      </c>
      <c r="C2943" s="154" t="s">
        <v>11896</v>
      </c>
      <c r="D2943" s="154" t="s">
        <v>11898</v>
      </c>
      <c r="E2943" s="154" t="s">
        <v>14324</v>
      </c>
      <c r="F2943" s="154" t="s">
        <v>14325</v>
      </c>
      <c r="G2943" s="154" t="s">
        <v>29610</v>
      </c>
      <c r="H2943" s="154" t="s">
        <v>29608</v>
      </c>
      <c r="N2943" s="154" t="s">
        <v>15231</v>
      </c>
      <c r="O2943" s="154" t="s">
        <v>14988</v>
      </c>
      <c r="P2943" s="154" t="s">
        <v>14740</v>
      </c>
      <c r="Q2943" s="154" t="s">
        <v>29609</v>
      </c>
      <c r="R2943" s="154">
        <v>0</v>
      </c>
      <c r="S2943" s="154">
        <v>0</v>
      </c>
      <c r="T2943" s="154" t="s">
        <v>14850</v>
      </c>
      <c r="U2943" s="154">
        <v>32301067552509</v>
      </c>
      <c r="V2943" s="154" t="s">
        <v>11896</v>
      </c>
      <c r="Z2943" s="154" t="s">
        <v>14745</v>
      </c>
      <c r="AC2943" s="154" t="s">
        <v>14746</v>
      </c>
      <c r="AE2943" s="154" t="s">
        <v>14747</v>
      </c>
      <c r="AF2943" s="154" t="s">
        <v>14748</v>
      </c>
    </row>
    <row r="2944" spans="1:32">
      <c r="A2944" s="154" t="s">
        <v>2370</v>
      </c>
      <c r="C2944" s="154" t="s">
        <v>29611</v>
      </c>
      <c r="D2944" s="154" t="s">
        <v>2371</v>
      </c>
      <c r="E2944" s="154" t="s">
        <v>14934</v>
      </c>
      <c r="G2944" s="154" t="s">
        <v>14606</v>
      </c>
      <c r="AC2944" s="154" t="s">
        <v>14746</v>
      </c>
    </row>
    <row r="2945" spans="1:32">
      <c r="A2945" s="154" t="s">
        <v>12518</v>
      </c>
      <c r="C2945" s="154" t="s">
        <v>12517</v>
      </c>
      <c r="D2945" s="154" t="s">
        <v>12519</v>
      </c>
      <c r="E2945" s="154" t="s">
        <v>14629</v>
      </c>
      <c r="F2945" s="154" t="s">
        <v>14629</v>
      </c>
      <c r="H2945" s="154" t="s">
        <v>12520</v>
      </c>
      <c r="N2945" s="154" t="s">
        <v>14910</v>
      </c>
      <c r="O2945" s="154" t="s">
        <v>14794</v>
      </c>
      <c r="P2945" s="154" t="s">
        <v>14740</v>
      </c>
      <c r="Q2945" s="154" t="s">
        <v>29612</v>
      </c>
      <c r="R2945" s="154">
        <v>0</v>
      </c>
      <c r="S2945" s="154">
        <v>0</v>
      </c>
      <c r="T2945" s="154" t="s">
        <v>14797</v>
      </c>
      <c r="U2945" s="154">
        <v>2831289351</v>
      </c>
      <c r="V2945" s="154" t="s">
        <v>29612</v>
      </c>
      <c r="Z2945" s="154" t="s">
        <v>14745</v>
      </c>
      <c r="AC2945" s="154" t="s">
        <v>14746</v>
      </c>
      <c r="AE2945" s="154" t="s">
        <v>14747</v>
      </c>
      <c r="AF2945" s="154" t="s">
        <v>14748</v>
      </c>
    </row>
    <row r="2946" spans="1:32">
      <c r="A2946" s="154" t="s">
        <v>12354</v>
      </c>
      <c r="C2946" s="154" t="s">
        <v>12353</v>
      </c>
      <c r="D2946" s="154" t="s">
        <v>12355</v>
      </c>
      <c r="E2946" s="154" t="s">
        <v>14477</v>
      </c>
      <c r="F2946" s="154" t="s">
        <v>22343</v>
      </c>
      <c r="H2946" s="154" t="s">
        <v>12356</v>
      </c>
      <c r="N2946" s="154" t="s">
        <v>15249</v>
      </c>
      <c r="O2946" s="154" t="s">
        <v>14794</v>
      </c>
      <c r="P2946" s="154" t="s">
        <v>14740</v>
      </c>
      <c r="Q2946" s="154" t="s">
        <v>1477</v>
      </c>
      <c r="R2946" s="154">
        <v>0</v>
      </c>
      <c r="S2946" s="154" t="s">
        <v>1477</v>
      </c>
      <c r="T2946" s="154" t="s">
        <v>14797</v>
      </c>
      <c r="U2946" s="154" t="s">
        <v>29613</v>
      </c>
      <c r="V2946" s="154" t="s">
        <v>29614</v>
      </c>
      <c r="Z2946" s="154" t="s">
        <v>14745</v>
      </c>
      <c r="AC2946" s="154" t="s">
        <v>14746</v>
      </c>
      <c r="AD2946" s="154">
        <v>665604435407000</v>
      </c>
      <c r="AE2946" s="154" t="s">
        <v>14755</v>
      </c>
      <c r="AF2946" s="154" t="s">
        <v>14748</v>
      </c>
    </row>
    <row r="2947" spans="1:32">
      <c r="A2947" s="154" t="s">
        <v>1484</v>
      </c>
      <c r="C2947" s="154" t="s">
        <v>1483</v>
      </c>
      <c r="D2947" s="154" t="s">
        <v>1485</v>
      </c>
      <c r="E2947" s="154" t="s">
        <v>6</v>
      </c>
      <c r="G2947" s="154" t="s">
        <v>14606</v>
      </c>
      <c r="N2947" s="154" t="s">
        <v>469</v>
      </c>
      <c r="P2947" s="154" t="s">
        <v>14740</v>
      </c>
      <c r="Q2947" s="154" t="s">
        <v>1483</v>
      </c>
      <c r="T2947" s="154" t="s">
        <v>6</v>
      </c>
      <c r="U2947" s="154" t="s">
        <v>6</v>
      </c>
      <c r="V2947" s="154" t="s">
        <v>6</v>
      </c>
      <c r="AC2947" s="154" t="s">
        <v>14746</v>
      </c>
    </row>
    <row r="2948" spans="1:32">
      <c r="A2948" s="154" t="s">
        <v>10447</v>
      </c>
      <c r="C2948" s="154" t="s">
        <v>10057</v>
      </c>
      <c r="D2948" s="154" t="s">
        <v>10448</v>
      </c>
      <c r="E2948" s="154" t="s">
        <v>14934</v>
      </c>
      <c r="F2948" s="154" t="s">
        <v>15078</v>
      </c>
      <c r="H2948" s="154">
        <v>82294066686</v>
      </c>
      <c r="N2948" s="154" t="s">
        <v>15206</v>
      </c>
      <c r="O2948" s="154" t="s">
        <v>14892</v>
      </c>
      <c r="P2948" s="154" t="s">
        <v>14740</v>
      </c>
      <c r="Q2948" s="154" t="s">
        <v>10057</v>
      </c>
      <c r="R2948" s="154">
        <v>0</v>
      </c>
      <c r="S2948" s="154">
        <v>0</v>
      </c>
      <c r="T2948" s="154" t="s">
        <v>14850</v>
      </c>
      <c r="U2948" s="154">
        <v>591901007200530</v>
      </c>
      <c r="V2948" s="154" t="s">
        <v>10057</v>
      </c>
      <c r="Z2948" s="154" t="s">
        <v>14745</v>
      </c>
      <c r="AC2948" s="154" t="s">
        <v>14746</v>
      </c>
      <c r="AE2948" s="154" t="s">
        <v>14747</v>
      </c>
      <c r="AF2948" s="154" t="s">
        <v>14748</v>
      </c>
    </row>
    <row r="2949" spans="1:32">
      <c r="A2949" s="154" t="s">
        <v>10058</v>
      </c>
      <c r="C2949" s="154" t="s">
        <v>29615</v>
      </c>
      <c r="D2949" s="154" t="s">
        <v>29616</v>
      </c>
      <c r="E2949" s="154" t="s">
        <v>14934</v>
      </c>
      <c r="F2949" s="154" t="s">
        <v>14935</v>
      </c>
      <c r="G2949" s="154" t="s">
        <v>29620</v>
      </c>
      <c r="H2949" s="154" t="s">
        <v>10060</v>
      </c>
      <c r="I2949" s="154">
        <v>0</v>
      </c>
      <c r="J2949" s="154">
        <v>0</v>
      </c>
      <c r="K2949" s="154">
        <v>0</v>
      </c>
      <c r="M2949" s="154" t="s">
        <v>29617</v>
      </c>
      <c r="N2949" s="154" t="s">
        <v>29618</v>
      </c>
      <c r="O2949" s="154" t="s">
        <v>14892</v>
      </c>
      <c r="P2949" s="154" t="s">
        <v>14740</v>
      </c>
      <c r="Q2949" s="154">
        <v>0</v>
      </c>
      <c r="R2949" s="154">
        <v>0</v>
      </c>
      <c r="S2949" s="154">
        <v>0</v>
      </c>
      <c r="T2949" s="154" t="s">
        <v>19974</v>
      </c>
      <c r="U2949" s="154" t="s">
        <v>29619</v>
      </c>
      <c r="V2949" s="154" t="s">
        <v>10057</v>
      </c>
      <c r="W2949" s="154">
        <v>0</v>
      </c>
      <c r="X2949" s="154">
        <v>0</v>
      </c>
      <c r="Y2949" s="154">
        <v>0</v>
      </c>
      <c r="Z2949" s="154" t="s">
        <v>14745</v>
      </c>
      <c r="AA2949" s="154">
        <v>0</v>
      </c>
      <c r="AB2949" s="154">
        <v>0</v>
      </c>
      <c r="AC2949" s="154" t="s">
        <v>14746</v>
      </c>
      <c r="AE2949" s="154" t="s">
        <v>15226</v>
      </c>
      <c r="AF2949" s="154" t="s">
        <v>14748</v>
      </c>
    </row>
    <row r="2950" spans="1:32">
      <c r="A2950" s="154" t="s">
        <v>12650</v>
      </c>
      <c r="C2950" s="154" t="s">
        <v>12649</v>
      </c>
      <c r="D2950" s="154" t="s">
        <v>29621</v>
      </c>
      <c r="E2950" s="154" t="s">
        <v>14333</v>
      </c>
      <c r="F2950" s="154" t="s">
        <v>14325</v>
      </c>
      <c r="H2950" s="154">
        <v>85243151110</v>
      </c>
      <c r="N2950" s="154" t="s">
        <v>20821</v>
      </c>
      <c r="O2950" s="154" t="s">
        <v>18741</v>
      </c>
      <c r="P2950" s="154" t="s">
        <v>12607</v>
      </c>
      <c r="Q2950" s="154" t="s">
        <v>29622</v>
      </c>
      <c r="R2950" s="154" t="s">
        <v>29622</v>
      </c>
      <c r="S2950" s="154" t="s">
        <v>29622</v>
      </c>
      <c r="T2950" s="154" t="s">
        <v>14850</v>
      </c>
      <c r="U2950" s="154">
        <v>26001000308583</v>
      </c>
      <c r="V2950" s="154" t="s">
        <v>29623</v>
      </c>
      <c r="Z2950" s="154" t="s">
        <v>14745</v>
      </c>
      <c r="AC2950" s="154" t="s">
        <v>14746</v>
      </c>
      <c r="AE2950" s="154" t="s">
        <v>14747</v>
      </c>
      <c r="AF2950" s="154" t="s">
        <v>14748</v>
      </c>
    </row>
    <row r="2951" spans="1:32">
      <c r="A2951" s="154" t="s">
        <v>4845</v>
      </c>
      <c r="C2951" s="154" t="s">
        <v>29624</v>
      </c>
      <c r="D2951" s="154" t="s">
        <v>4846</v>
      </c>
      <c r="E2951" s="154" t="s">
        <v>14324</v>
      </c>
      <c r="F2951" s="154" t="s">
        <v>15378</v>
      </c>
      <c r="G2951" s="154" t="s">
        <v>14606</v>
      </c>
      <c r="H2951" s="154" t="s">
        <v>4847</v>
      </c>
      <c r="I2951" s="154" t="s">
        <v>4848</v>
      </c>
      <c r="K2951" s="154" t="s">
        <v>4848</v>
      </c>
      <c r="L2951" s="154" t="s">
        <v>29625</v>
      </c>
      <c r="M2951" s="154" t="s">
        <v>29626</v>
      </c>
      <c r="N2951" s="154" t="s">
        <v>18726</v>
      </c>
      <c r="P2951" s="154" t="s">
        <v>14795</v>
      </c>
      <c r="Q2951" s="154" t="s">
        <v>29627</v>
      </c>
      <c r="R2951" s="154" t="s">
        <v>29627</v>
      </c>
      <c r="S2951" s="154" t="s">
        <v>29627</v>
      </c>
      <c r="T2951" s="154" t="s">
        <v>14862</v>
      </c>
      <c r="U2951" s="154">
        <v>1911216979</v>
      </c>
      <c r="V2951" s="154" t="s">
        <v>29627</v>
      </c>
      <c r="W2951" s="154" t="s">
        <v>1453</v>
      </c>
      <c r="X2951" s="154" t="s">
        <v>1453</v>
      </c>
      <c r="Y2951" s="154" t="s">
        <v>1453</v>
      </c>
      <c r="Z2951" s="154" t="s">
        <v>14745</v>
      </c>
      <c r="AA2951" s="154" t="s">
        <v>1453</v>
      </c>
      <c r="AB2951" s="154" t="s">
        <v>1453</v>
      </c>
      <c r="AC2951" s="154" t="s">
        <v>14746</v>
      </c>
      <c r="AE2951" s="154" t="s">
        <v>15226</v>
      </c>
      <c r="AF2951" s="154" t="s">
        <v>14748</v>
      </c>
    </row>
    <row r="2952" spans="1:32">
      <c r="A2952" s="154" t="s">
        <v>2531</v>
      </c>
      <c r="C2952" s="154" t="s">
        <v>2530</v>
      </c>
      <c r="D2952" s="154" t="s">
        <v>2532</v>
      </c>
      <c r="E2952" s="154" t="s">
        <v>18934</v>
      </c>
      <c r="G2952" s="154" t="s">
        <v>14606</v>
      </c>
      <c r="H2952" s="154" t="s">
        <v>2533</v>
      </c>
      <c r="J2952" s="154" t="s">
        <v>2534</v>
      </c>
      <c r="AC2952" s="154" t="s">
        <v>14746</v>
      </c>
    </row>
    <row r="2953" spans="1:32">
      <c r="A2953" s="154" t="s">
        <v>18473</v>
      </c>
      <c r="C2953" s="154" t="s">
        <v>29628</v>
      </c>
      <c r="D2953" s="154" t="s">
        <v>29630</v>
      </c>
      <c r="E2953" s="154" t="s">
        <v>14477</v>
      </c>
      <c r="F2953" s="154" t="s">
        <v>16747</v>
      </c>
      <c r="G2953" s="154" t="s">
        <v>29634</v>
      </c>
      <c r="H2953" s="154" t="s">
        <v>29629</v>
      </c>
      <c r="N2953" s="154" t="s">
        <v>14812</v>
      </c>
      <c r="O2953" s="154" t="s">
        <v>14804</v>
      </c>
      <c r="P2953" s="154" t="s">
        <v>14740</v>
      </c>
      <c r="Q2953" s="154" t="s">
        <v>29631</v>
      </c>
      <c r="R2953" s="154" t="s">
        <v>1453</v>
      </c>
      <c r="S2953" s="154" t="s">
        <v>1453</v>
      </c>
      <c r="T2953" s="154" t="s">
        <v>14862</v>
      </c>
      <c r="U2953" s="154" t="s">
        <v>29632</v>
      </c>
      <c r="V2953" s="154" t="s">
        <v>29633</v>
      </c>
      <c r="Z2953" s="154" t="s">
        <v>14745</v>
      </c>
      <c r="AC2953" s="154" t="s">
        <v>14746</v>
      </c>
      <c r="AE2953" s="154" t="s">
        <v>14747</v>
      </c>
      <c r="AF2953" s="154" t="s">
        <v>14748</v>
      </c>
    </row>
    <row r="2954" spans="1:32">
      <c r="A2954" s="154" t="s">
        <v>11290</v>
      </c>
      <c r="C2954" s="154" t="s">
        <v>11289</v>
      </c>
      <c r="D2954" s="154" t="s">
        <v>11291</v>
      </c>
      <c r="E2954" s="154" t="s">
        <v>14324</v>
      </c>
      <c r="F2954" s="154" t="s">
        <v>15349</v>
      </c>
      <c r="G2954" s="154" t="s">
        <v>29637</v>
      </c>
      <c r="H2954" s="154" t="s">
        <v>11292</v>
      </c>
      <c r="N2954" s="154" t="s">
        <v>14812</v>
      </c>
      <c r="O2954" s="154" t="s">
        <v>14804</v>
      </c>
      <c r="P2954" s="154" t="s">
        <v>14740</v>
      </c>
      <c r="Q2954" s="154" t="s">
        <v>29635</v>
      </c>
      <c r="R2954" s="154">
        <v>0</v>
      </c>
      <c r="S2954" s="154">
        <v>0</v>
      </c>
      <c r="T2954" s="154" t="s">
        <v>14797</v>
      </c>
      <c r="U2954" s="154">
        <v>3131518577</v>
      </c>
      <c r="V2954" s="154" t="s">
        <v>29636</v>
      </c>
      <c r="Z2954" s="154" t="s">
        <v>14745</v>
      </c>
      <c r="AC2954" s="154" t="s">
        <v>14746</v>
      </c>
      <c r="AD2954" s="154">
        <v>936165620047000</v>
      </c>
      <c r="AE2954" s="154" t="s">
        <v>14755</v>
      </c>
      <c r="AF2954" s="154" t="s">
        <v>14748</v>
      </c>
    </row>
    <row r="2955" spans="1:32">
      <c r="A2955" s="154" t="s">
        <v>10547</v>
      </c>
      <c r="C2955" s="154" t="s">
        <v>10546</v>
      </c>
      <c r="D2955" s="154" t="s">
        <v>10548</v>
      </c>
      <c r="E2955" s="154" t="s">
        <v>14934</v>
      </c>
      <c r="F2955" s="154" t="s">
        <v>16094</v>
      </c>
      <c r="G2955" s="154" t="s">
        <v>1453</v>
      </c>
      <c r="H2955" s="154">
        <v>81225890408</v>
      </c>
      <c r="I2955" s="154" t="s">
        <v>1453</v>
      </c>
      <c r="J2955" s="154" t="s">
        <v>1453</v>
      </c>
      <c r="K2955" s="154" t="s">
        <v>1453</v>
      </c>
      <c r="M2955" s="154" t="s">
        <v>1453</v>
      </c>
      <c r="N2955" s="154" t="s">
        <v>15886</v>
      </c>
      <c r="O2955" s="154" t="s">
        <v>14892</v>
      </c>
      <c r="P2955" s="154" t="s">
        <v>14795</v>
      </c>
      <c r="Q2955" s="154" t="s">
        <v>29638</v>
      </c>
      <c r="R2955" s="154" t="s">
        <v>1453</v>
      </c>
      <c r="S2955" s="154" t="s">
        <v>1453</v>
      </c>
      <c r="T2955" s="154" t="s">
        <v>29638</v>
      </c>
      <c r="U2955" s="154">
        <v>539801011620534</v>
      </c>
      <c r="V2955" s="154" t="s">
        <v>14850</v>
      </c>
      <c r="W2955" s="154" t="s">
        <v>1453</v>
      </c>
      <c r="X2955" s="154" t="s">
        <v>1453</v>
      </c>
      <c r="Y2955" s="154" t="s">
        <v>1453</v>
      </c>
      <c r="Z2955" s="154" t="s">
        <v>14745</v>
      </c>
      <c r="AA2955" s="154" t="s">
        <v>1453</v>
      </c>
      <c r="AB2955" s="154" t="s">
        <v>1453</v>
      </c>
      <c r="AC2955" s="154" t="s">
        <v>14746</v>
      </c>
      <c r="AE2955" s="154" t="s">
        <v>14747</v>
      </c>
      <c r="AF2955" s="154" t="s">
        <v>14748</v>
      </c>
    </row>
    <row r="2956" spans="1:32">
      <c r="A2956" s="154" t="s">
        <v>11254</v>
      </c>
      <c r="C2956" s="154" t="s">
        <v>11253</v>
      </c>
      <c r="D2956" s="154" t="s">
        <v>11255</v>
      </c>
      <c r="E2956" s="154" t="s">
        <v>14466</v>
      </c>
      <c r="F2956" s="154" t="s">
        <v>14467</v>
      </c>
      <c r="H2956" s="154" t="s">
        <v>11256</v>
      </c>
      <c r="N2956" s="154" t="s">
        <v>14910</v>
      </c>
      <c r="O2956" s="154" t="s">
        <v>14794</v>
      </c>
      <c r="P2956" s="154" t="s">
        <v>14740</v>
      </c>
      <c r="Q2956" s="154" t="s">
        <v>11253</v>
      </c>
      <c r="R2956" s="154">
        <v>0</v>
      </c>
      <c r="S2956" s="154">
        <v>0</v>
      </c>
      <c r="T2956" s="154" t="s">
        <v>14797</v>
      </c>
      <c r="U2956" s="154" t="s">
        <v>29639</v>
      </c>
      <c r="V2956" s="154" t="s">
        <v>29640</v>
      </c>
      <c r="Z2956" s="154" t="s">
        <v>14745</v>
      </c>
      <c r="AC2956" s="154" t="s">
        <v>14746</v>
      </c>
      <c r="AE2956" s="154" t="s">
        <v>14747</v>
      </c>
      <c r="AF2956" s="154" t="s">
        <v>14748</v>
      </c>
    </row>
    <row r="2957" spans="1:32">
      <c r="A2957" s="154" t="s">
        <v>10373</v>
      </c>
      <c r="C2957" s="154" t="s">
        <v>10372</v>
      </c>
      <c r="D2957" s="154" t="s">
        <v>10374</v>
      </c>
      <c r="E2957" s="154" t="s">
        <v>14665</v>
      </c>
      <c r="F2957" s="154" t="s">
        <v>15408</v>
      </c>
      <c r="G2957" s="154" t="s">
        <v>29643</v>
      </c>
      <c r="H2957" s="154" t="s">
        <v>10375</v>
      </c>
      <c r="J2957" s="154" t="s">
        <v>10376</v>
      </c>
      <c r="N2957" s="154" t="s">
        <v>19937</v>
      </c>
      <c r="O2957" s="154" t="s">
        <v>18683</v>
      </c>
      <c r="P2957" s="154" t="s">
        <v>14740</v>
      </c>
      <c r="Q2957" s="154" t="s">
        <v>29641</v>
      </c>
      <c r="R2957" s="154">
        <v>0</v>
      </c>
      <c r="S2957" s="154">
        <v>0</v>
      </c>
      <c r="T2957" s="154" t="s">
        <v>14850</v>
      </c>
      <c r="U2957" s="154">
        <v>566701009809537</v>
      </c>
      <c r="V2957" s="154" t="s">
        <v>29642</v>
      </c>
      <c r="Z2957" s="154" t="s">
        <v>14745</v>
      </c>
      <c r="AC2957" s="154" t="s">
        <v>14746</v>
      </c>
      <c r="AE2957" s="154" t="s">
        <v>14747</v>
      </c>
      <c r="AF2957" s="154" t="s">
        <v>14748</v>
      </c>
    </row>
    <row r="2958" spans="1:32">
      <c r="A2958" s="154" t="s">
        <v>9609</v>
      </c>
      <c r="C2958" s="154" t="s">
        <v>29644</v>
      </c>
      <c r="D2958" s="154" t="s">
        <v>9610</v>
      </c>
      <c r="E2958" s="154" t="s">
        <v>14934</v>
      </c>
      <c r="F2958" s="154" t="s">
        <v>16094</v>
      </c>
      <c r="G2958" s="154" t="s">
        <v>19733</v>
      </c>
      <c r="H2958" s="154" t="s">
        <v>9611</v>
      </c>
      <c r="N2958" s="154" t="s">
        <v>14803</v>
      </c>
      <c r="O2958" s="154" t="s">
        <v>14804</v>
      </c>
      <c r="P2958" s="154" t="s">
        <v>14740</v>
      </c>
      <c r="Q2958" s="154" t="s">
        <v>9608</v>
      </c>
      <c r="R2958" s="154">
        <v>0</v>
      </c>
      <c r="S2958" s="154">
        <v>0</v>
      </c>
      <c r="T2958" s="154" t="s">
        <v>14907</v>
      </c>
      <c r="U2958" s="154">
        <v>613954418</v>
      </c>
      <c r="V2958" s="154" t="s">
        <v>9608</v>
      </c>
      <c r="Z2958" s="154" t="s">
        <v>14745</v>
      </c>
      <c r="AC2958" s="154" t="s">
        <v>14746</v>
      </c>
      <c r="AE2958" s="154" t="s">
        <v>15226</v>
      </c>
      <c r="AF2958" s="154" t="s">
        <v>14748</v>
      </c>
    </row>
    <row r="2959" spans="1:32">
      <c r="A2959" s="154" t="s">
        <v>18474</v>
      </c>
      <c r="C2959" s="154" t="s">
        <v>29645</v>
      </c>
      <c r="D2959" s="154" t="s">
        <v>29647</v>
      </c>
      <c r="E2959" s="154" t="s">
        <v>14466</v>
      </c>
      <c r="F2959" s="154" t="s">
        <v>15319</v>
      </c>
      <c r="G2959" s="154" t="s">
        <v>29651</v>
      </c>
      <c r="H2959" s="154" t="s">
        <v>29646</v>
      </c>
      <c r="M2959" s="154" t="s">
        <v>29648</v>
      </c>
      <c r="N2959" s="154" t="s">
        <v>14812</v>
      </c>
      <c r="O2959" s="154" t="s">
        <v>14804</v>
      </c>
      <c r="P2959" s="154" t="s">
        <v>14740</v>
      </c>
      <c r="Q2959" s="154" t="s">
        <v>29649</v>
      </c>
      <c r="R2959" s="154">
        <v>0</v>
      </c>
      <c r="S2959" s="154">
        <v>0</v>
      </c>
      <c r="T2959" s="154">
        <v>0</v>
      </c>
      <c r="U2959" s="154">
        <v>5211042371</v>
      </c>
      <c r="V2959" s="154" t="s">
        <v>29650</v>
      </c>
      <c r="Z2959" s="154" t="s">
        <v>14745</v>
      </c>
      <c r="AC2959" s="154" t="s">
        <v>14746</v>
      </c>
      <c r="AE2959" s="154" t="s">
        <v>14747</v>
      </c>
      <c r="AF2959" s="154" t="s">
        <v>14748</v>
      </c>
    </row>
    <row r="2960" spans="1:32">
      <c r="A2960" s="154" t="s">
        <v>18475</v>
      </c>
      <c r="C2960" s="154" t="s">
        <v>29652</v>
      </c>
      <c r="D2960" s="154" t="s">
        <v>29655</v>
      </c>
      <c r="E2960" s="154" t="s">
        <v>14689</v>
      </c>
      <c r="F2960" s="154" t="s">
        <v>19602</v>
      </c>
      <c r="G2960" s="154" t="s">
        <v>29660</v>
      </c>
      <c r="H2960" s="154" t="s">
        <v>29653</v>
      </c>
      <c r="I2960" s="154" t="s">
        <v>29654</v>
      </c>
      <c r="J2960" s="154" t="s">
        <v>1453</v>
      </c>
      <c r="K2960" s="154" t="s">
        <v>29654</v>
      </c>
      <c r="M2960" s="154" t="s">
        <v>1453</v>
      </c>
      <c r="N2960" s="154" t="s">
        <v>29656</v>
      </c>
      <c r="O2960" s="154" t="s">
        <v>29657</v>
      </c>
      <c r="P2960" s="154" t="s">
        <v>15621</v>
      </c>
      <c r="Q2960" s="154" t="s">
        <v>29658</v>
      </c>
      <c r="R2960" s="154" t="s">
        <v>1453</v>
      </c>
      <c r="S2960" s="154" t="s">
        <v>29658</v>
      </c>
      <c r="T2960" s="154" t="s">
        <v>29659</v>
      </c>
      <c r="U2960" s="154">
        <v>510906086532401</v>
      </c>
      <c r="V2960" s="154" t="s">
        <v>29652</v>
      </c>
      <c r="W2960" s="154" t="s">
        <v>1453</v>
      </c>
      <c r="X2960" s="154" t="s">
        <v>1453</v>
      </c>
      <c r="Y2960" s="154" t="s">
        <v>1453</v>
      </c>
      <c r="Z2960" s="154" t="s">
        <v>14745</v>
      </c>
      <c r="AA2960" s="154" t="s">
        <v>1453</v>
      </c>
      <c r="AB2960" s="154" t="s">
        <v>1453</v>
      </c>
      <c r="AC2960" s="154" t="s">
        <v>14746</v>
      </c>
      <c r="AE2960" s="154" t="s">
        <v>14747</v>
      </c>
      <c r="AF2960" s="154" t="s">
        <v>14748</v>
      </c>
    </row>
    <row r="2961" spans="1:32">
      <c r="A2961" s="154" t="s">
        <v>4691</v>
      </c>
      <c r="C2961" s="154" t="s">
        <v>29661</v>
      </c>
      <c r="D2961" s="154" t="s">
        <v>4692</v>
      </c>
      <c r="E2961" s="154" t="s">
        <v>19109</v>
      </c>
      <c r="F2961" s="154" t="s">
        <v>18814</v>
      </c>
      <c r="G2961" s="154" t="s">
        <v>14606</v>
      </c>
      <c r="H2961" s="154" t="s">
        <v>4693</v>
      </c>
      <c r="I2961" s="154" t="s">
        <v>4694</v>
      </c>
      <c r="J2961" s="154" t="s">
        <v>4695</v>
      </c>
      <c r="K2961" s="154" t="s">
        <v>4694</v>
      </c>
      <c r="L2961" s="154" t="s">
        <v>29662</v>
      </c>
      <c r="N2961" s="154" t="s">
        <v>109</v>
      </c>
      <c r="P2961" s="154" t="s">
        <v>14740</v>
      </c>
      <c r="Q2961" s="154" t="s">
        <v>29663</v>
      </c>
      <c r="T2961" s="154" t="s">
        <v>14797</v>
      </c>
      <c r="U2961" s="154" t="s">
        <v>29664</v>
      </c>
      <c r="V2961" s="154" t="s">
        <v>4690</v>
      </c>
      <c r="Z2961" s="154" t="s">
        <v>14745</v>
      </c>
      <c r="AC2961" s="154" t="s">
        <v>14746</v>
      </c>
      <c r="AE2961" s="154" t="s">
        <v>15226</v>
      </c>
      <c r="AF2961" s="154" t="s">
        <v>14748</v>
      </c>
    </row>
    <row r="2962" spans="1:32">
      <c r="A2962" s="154" t="s">
        <v>18476</v>
      </c>
      <c r="C2962" s="154" t="s">
        <v>29665</v>
      </c>
      <c r="D2962" s="154" t="s">
        <v>29667</v>
      </c>
      <c r="E2962" s="154" t="s">
        <v>16283</v>
      </c>
      <c r="F2962" s="154" t="s">
        <v>16284</v>
      </c>
      <c r="G2962" s="154" t="s">
        <v>16284</v>
      </c>
      <c r="H2962" s="154" t="s">
        <v>29666</v>
      </c>
      <c r="N2962" s="154" t="s">
        <v>15434</v>
      </c>
      <c r="O2962" s="154" t="s">
        <v>14804</v>
      </c>
      <c r="P2962" s="154" t="s">
        <v>14740</v>
      </c>
      <c r="Q2962" s="154" t="s">
        <v>29668</v>
      </c>
      <c r="R2962" s="154" t="s">
        <v>1453</v>
      </c>
      <c r="S2962" s="154" t="s">
        <v>1453</v>
      </c>
      <c r="T2962" s="154" t="s">
        <v>14862</v>
      </c>
      <c r="U2962" s="154">
        <v>7165505000</v>
      </c>
      <c r="V2962" s="154" t="s">
        <v>29665</v>
      </c>
      <c r="Z2962" s="154" t="s">
        <v>14745</v>
      </c>
      <c r="AC2962" s="154" t="s">
        <v>14746</v>
      </c>
      <c r="AE2962" s="154" t="s">
        <v>14747</v>
      </c>
      <c r="AF2962" s="154" t="s">
        <v>14748</v>
      </c>
    </row>
    <row r="2963" spans="1:32">
      <c r="A2963" s="154" t="s">
        <v>4211</v>
      </c>
      <c r="C2963" s="154" t="s">
        <v>29669</v>
      </c>
      <c r="D2963" s="154" t="s">
        <v>4212</v>
      </c>
      <c r="E2963" s="154" t="s">
        <v>14396</v>
      </c>
      <c r="F2963" s="154" t="s">
        <v>14397</v>
      </c>
      <c r="G2963" s="154" t="s">
        <v>14606</v>
      </c>
      <c r="H2963" s="154" t="s">
        <v>4213</v>
      </c>
      <c r="I2963" s="154" t="s">
        <v>4214</v>
      </c>
      <c r="J2963" s="154" t="s">
        <v>4215</v>
      </c>
      <c r="K2963" s="154" t="s">
        <v>4214</v>
      </c>
      <c r="N2963" s="154" t="s">
        <v>470</v>
      </c>
      <c r="P2963" s="154" t="s">
        <v>14740</v>
      </c>
      <c r="Q2963" s="154" t="s">
        <v>20426</v>
      </c>
      <c r="T2963" s="154" t="s">
        <v>29670</v>
      </c>
      <c r="U2963" s="154" t="s">
        <v>29671</v>
      </c>
      <c r="V2963" s="154">
        <v>610405665</v>
      </c>
      <c r="W2963" s="154" t="s">
        <v>204</v>
      </c>
      <c r="X2963" s="154" t="s">
        <v>204</v>
      </c>
      <c r="Y2963" s="154" t="s">
        <v>204</v>
      </c>
      <c r="Z2963" s="154" t="s">
        <v>14745</v>
      </c>
      <c r="AA2963" s="154" t="s">
        <v>204</v>
      </c>
      <c r="AB2963" s="154" t="s">
        <v>204</v>
      </c>
      <c r="AC2963" s="154" t="s">
        <v>14746</v>
      </c>
    </row>
    <row r="2964" spans="1:32">
      <c r="A2964" s="154" t="s">
        <v>2590</v>
      </c>
      <c r="C2964" s="154" t="s">
        <v>2589</v>
      </c>
      <c r="D2964" s="154" t="s">
        <v>2591</v>
      </c>
      <c r="E2964" s="154" t="s">
        <v>14934</v>
      </c>
      <c r="G2964" s="154" t="s">
        <v>14606</v>
      </c>
      <c r="H2964" s="154" t="s">
        <v>2592</v>
      </c>
      <c r="N2964" s="154" t="s">
        <v>470</v>
      </c>
      <c r="P2964" s="154" t="s">
        <v>14740</v>
      </c>
      <c r="T2964" s="154" t="s">
        <v>29672</v>
      </c>
      <c r="U2964" s="154">
        <v>5515005334</v>
      </c>
      <c r="V2964" s="154" t="s">
        <v>29673</v>
      </c>
      <c r="AC2964" s="154" t="s">
        <v>14746</v>
      </c>
    </row>
    <row r="2965" spans="1:32">
      <c r="A2965" s="154" t="s">
        <v>11186</v>
      </c>
      <c r="C2965" s="154" t="s">
        <v>11185</v>
      </c>
      <c r="D2965" s="154" t="s">
        <v>11187</v>
      </c>
      <c r="E2965" s="154" t="s">
        <v>14276</v>
      </c>
      <c r="F2965" s="154" t="s">
        <v>20044</v>
      </c>
      <c r="G2965" s="154" t="s">
        <v>29677</v>
      </c>
      <c r="H2965" s="154" t="s">
        <v>11188</v>
      </c>
      <c r="N2965" s="154" t="s">
        <v>15231</v>
      </c>
      <c r="O2965" s="154" t="s">
        <v>14988</v>
      </c>
      <c r="P2965" s="154" t="s">
        <v>14740</v>
      </c>
      <c r="Q2965" s="154" t="s">
        <v>29674</v>
      </c>
      <c r="R2965" s="154">
        <v>0</v>
      </c>
      <c r="S2965" s="154">
        <v>0</v>
      </c>
      <c r="T2965" s="154" t="s">
        <v>14850</v>
      </c>
      <c r="U2965" s="154" t="s">
        <v>29675</v>
      </c>
      <c r="V2965" s="154" t="s">
        <v>29676</v>
      </c>
      <c r="Z2965" s="154" t="s">
        <v>14745</v>
      </c>
      <c r="AC2965" s="154" t="s">
        <v>14746</v>
      </c>
      <c r="AE2965" s="154" t="s">
        <v>14747</v>
      </c>
      <c r="AF2965" s="154" t="s">
        <v>14748</v>
      </c>
    </row>
    <row r="2966" spans="1:32">
      <c r="A2966" s="154" t="s">
        <v>7283</v>
      </c>
      <c r="C2966" s="154" t="s">
        <v>29678</v>
      </c>
      <c r="D2966" s="154" t="s">
        <v>7284</v>
      </c>
      <c r="E2966" s="154" t="s">
        <v>14704</v>
      </c>
      <c r="F2966" s="154" t="s">
        <v>14667</v>
      </c>
      <c r="H2966" s="154" t="s">
        <v>7285</v>
      </c>
      <c r="N2966" s="154" t="s">
        <v>15249</v>
      </c>
      <c r="O2966" s="154" t="s">
        <v>14794</v>
      </c>
      <c r="P2966" s="154" t="s">
        <v>14740</v>
      </c>
      <c r="Q2966" s="154" t="s">
        <v>7282</v>
      </c>
      <c r="R2966" s="154">
        <v>0</v>
      </c>
      <c r="S2966" s="154">
        <v>0</v>
      </c>
      <c r="T2966" s="154" t="s">
        <v>14797</v>
      </c>
      <c r="U2966" s="154">
        <v>952296548</v>
      </c>
      <c r="V2966" s="154" t="s">
        <v>29679</v>
      </c>
      <c r="Z2966" s="154" t="s">
        <v>14745</v>
      </c>
      <c r="AC2966" s="154" t="s">
        <v>14746</v>
      </c>
      <c r="AE2966" s="154" t="s">
        <v>15226</v>
      </c>
      <c r="AF2966" s="154" t="s">
        <v>14748</v>
      </c>
    </row>
    <row r="2967" spans="1:32">
      <c r="A2967" s="154" t="s">
        <v>3142</v>
      </c>
      <c r="C2967" s="154" t="s">
        <v>29680</v>
      </c>
      <c r="D2967" s="154" t="s">
        <v>29682</v>
      </c>
      <c r="E2967" s="154" t="s">
        <v>14324</v>
      </c>
      <c r="G2967" s="154" t="s">
        <v>14606</v>
      </c>
      <c r="H2967" s="154" t="s">
        <v>3144</v>
      </c>
      <c r="L2967" s="154" t="s">
        <v>29681</v>
      </c>
      <c r="N2967" s="154" t="s">
        <v>2421</v>
      </c>
      <c r="P2967" s="154" t="s">
        <v>14740</v>
      </c>
      <c r="Q2967" s="154" t="s">
        <v>26662</v>
      </c>
      <c r="T2967" s="154" t="s">
        <v>29683</v>
      </c>
      <c r="U2967" s="154" t="s">
        <v>29684</v>
      </c>
      <c r="V2967" s="154" t="s">
        <v>29685</v>
      </c>
      <c r="Z2967" s="154" t="s">
        <v>14745</v>
      </c>
      <c r="AC2967" s="154" t="s">
        <v>14746</v>
      </c>
    </row>
    <row r="2968" spans="1:32">
      <c r="A2968" s="154" t="s">
        <v>11939</v>
      </c>
      <c r="C2968" s="154" t="s">
        <v>11938</v>
      </c>
      <c r="D2968" s="154" t="s">
        <v>11940</v>
      </c>
      <c r="E2968" s="154" t="s">
        <v>14934</v>
      </c>
      <c r="F2968" s="154" t="s">
        <v>14935</v>
      </c>
      <c r="G2968" s="154" t="s">
        <v>29686</v>
      </c>
      <c r="H2968" s="154">
        <v>813000000</v>
      </c>
      <c r="N2968" s="154" t="s">
        <v>15231</v>
      </c>
      <c r="O2968" s="154" t="s">
        <v>14988</v>
      </c>
      <c r="P2968" s="154" t="s">
        <v>14740</v>
      </c>
      <c r="Q2968" s="154" t="s">
        <v>11938</v>
      </c>
      <c r="R2968" s="154">
        <v>0</v>
      </c>
      <c r="S2968" s="154">
        <v>0</v>
      </c>
      <c r="T2968" s="154" t="s">
        <v>14850</v>
      </c>
      <c r="U2968" s="154">
        <v>327101029211539</v>
      </c>
      <c r="V2968" s="154" t="s">
        <v>11938</v>
      </c>
      <c r="Z2968" s="154" t="s">
        <v>14745</v>
      </c>
      <c r="AC2968" s="154" t="s">
        <v>14746</v>
      </c>
      <c r="AE2968" s="154" t="s">
        <v>14747</v>
      </c>
      <c r="AF2968" s="154" t="s">
        <v>14748</v>
      </c>
    </row>
    <row r="2969" spans="1:32">
      <c r="A2969" s="154" t="s">
        <v>12530</v>
      </c>
      <c r="C2969" s="154" t="s">
        <v>12529</v>
      </c>
      <c r="D2969" s="154" t="s">
        <v>12531</v>
      </c>
      <c r="E2969" s="154" t="s">
        <v>14324</v>
      </c>
      <c r="F2969" s="154" t="s">
        <v>14686</v>
      </c>
      <c r="G2969" s="154" t="s">
        <v>29689</v>
      </c>
      <c r="H2969" s="154" t="s">
        <v>12532</v>
      </c>
      <c r="N2969" s="154" t="s">
        <v>15434</v>
      </c>
      <c r="O2969" s="154" t="s">
        <v>14804</v>
      </c>
      <c r="P2969" s="154" t="s">
        <v>14740</v>
      </c>
      <c r="Q2969" s="154" t="s">
        <v>29687</v>
      </c>
      <c r="R2969" s="154">
        <v>0</v>
      </c>
      <c r="S2969" s="154">
        <v>0</v>
      </c>
      <c r="T2969" s="154" t="s">
        <v>14797</v>
      </c>
      <c r="U2969" s="154">
        <v>5520320115</v>
      </c>
      <c r="V2969" s="154" t="s">
        <v>29688</v>
      </c>
      <c r="Z2969" s="154" t="s">
        <v>14745</v>
      </c>
      <c r="AC2969" s="154" t="s">
        <v>14746</v>
      </c>
      <c r="AD2969" s="154">
        <v>13318316014000</v>
      </c>
      <c r="AE2969" s="154" t="s">
        <v>14755</v>
      </c>
      <c r="AF2969" s="154" t="s">
        <v>14748</v>
      </c>
    </row>
    <row r="2970" spans="1:32">
      <c r="A2970" s="154" t="s">
        <v>3537</v>
      </c>
      <c r="C2970" s="154" t="s">
        <v>29690</v>
      </c>
      <c r="D2970" s="154" t="s">
        <v>3538</v>
      </c>
      <c r="E2970" s="154" t="s">
        <v>14324</v>
      </c>
      <c r="G2970" s="154" t="s">
        <v>14606</v>
      </c>
      <c r="H2970" s="154">
        <v>8161836141</v>
      </c>
      <c r="I2970" s="154" t="s">
        <v>204</v>
      </c>
      <c r="J2970" s="154" t="s">
        <v>204</v>
      </c>
      <c r="K2970" s="154" t="s">
        <v>204</v>
      </c>
      <c r="L2970" s="154" t="s">
        <v>26059</v>
      </c>
      <c r="N2970" s="154" t="s">
        <v>15416</v>
      </c>
      <c r="P2970" s="154" t="s">
        <v>14740</v>
      </c>
      <c r="Q2970" s="154" t="s">
        <v>29691</v>
      </c>
      <c r="T2970" s="154" t="s">
        <v>14785</v>
      </c>
      <c r="U2970" s="154" t="s">
        <v>29692</v>
      </c>
      <c r="V2970" s="154" t="s">
        <v>3536</v>
      </c>
      <c r="W2970" s="154" t="s">
        <v>204</v>
      </c>
      <c r="X2970" s="154" t="s">
        <v>204</v>
      </c>
      <c r="Y2970" s="154" t="s">
        <v>204</v>
      </c>
      <c r="Z2970" s="154" t="s">
        <v>14745</v>
      </c>
      <c r="AA2970" s="154" t="s">
        <v>204</v>
      </c>
      <c r="AB2970" s="154" t="s">
        <v>204</v>
      </c>
      <c r="AC2970" s="154" t="s">
        <v>14746</v>
      </c>
    </row>
    <row r="2971" spans="1:32">
      <c r="A2971" s="154" t="s">
        <v>3636</v>
      </c>
      <c r="C2971" s="154" t="s">
        <v>29693</v>
      </c>
      <c r="D2971" s="154" t="s">
        <v>3637</v>
      </c>
      <c r="E2971" s="154" t="s">
        <v>16838</v>
      </c>
      <c r="G2971" s="154" t="s">
        <v>14606</v>
      </c>
      <c r="H2971" s="154" t="s">
        <v>3638</v>
      </c>
      <c r="I2971" s="154" t="s">
        <v>3639</v>
      </c>
      <c r="J2971" s="154" t="s">
        <v>3640</v>
      </c>
      <c r="K2971" s="154" t="s">
        <v>3639</v>
      </c>
      <c r="L2971" s="154" t="s">
        <v>109</v>
      </c>
      <c r="M2971" s="154" t="s">
        <v>966</v>
      </c>
      <c r="N2971" s="154" t="s">
        <v>14917</v>
      </c>
      <c r="P2971" s="154" t="s">
        <v>14740</v>
      </c>
      <c r="Q2971" s="154" t="s">
        <v>29694</v>
      </c>
      <c r="T2971" s="154" t="s">
        <v>29695</v>
      </c>
      <c r="U2971" s="154">
        <v>1210004377424</v>
      </c>
      <c r="V2971" s="154" t="s">
        <v>29696</v>
      </c>
      <c r="W2971" s="154" t="s">
        <v>1453</v>
      </c>
      <c r="X2971" s="154" t="s">
        <v>1453</v>
      </c>
      <c r="Y2971" s="154" t="s">
        <v>1453</v>
      </c>
      <c r="Z2971" s="154" t="s">
        <v>14745</v>
      </c>
      <c r="AA2971" s="154" t="s">
        <v>1453</v>
      </c>
      <c r="AB2971" s="154" t="s">
        <v>1453</v>
      </c>
      <c r="AC2971" s="154" t="s">
        <v>14746</v>
      </c>
    </row>
    <row r="2972" spans="1:32">
      <c r="A2972" s="154" t="s">
        <v>5396</v>
      </c>
      <c r="C2972" s="154" t="s">
        <v>29697</v>
      </c>
      <c r="D2972" s="154" t="s">
        <v>5397</v>
      </c>
      <c r="E2972" s="154" t="s">
        <v>15693</v>
      </c>
      <c r="F2972" s="154" t="s">
        <v>14401</v>
      </c>
      <c r="H2972" s="154">
        <v>85253332322</v>
      </c>
      <c r="N2972" s="154" t="s">
        <v>23815</v>
      </c>
      <c r="O2972" s="154" t="s">
        <v>19298</v>
      </c>
      <c r="P2972" s="154" t="s">
        <v>14740</v>
      </c>
      <c r="Q2972" s="154" t="s">
        <v>29698</v>
      </c>
      <c r="R2972" s="154">
        <v>0</v>
      </c>
      <c r="S2972" s="154">
        <v>0</v>
      </c>
      <c r="T2972" s="154" t="s">
        <v>29699</v>
      </c>
      <c r="U2972" s="154">
        <v>1610000354568</v>
      </c>
      <c r="V2972" s="154" t="s">
        <v>29698</v>
      </c>
      <c r="Z2972" s="154" t="s">
        <v>14745</v>
      </c>
      <c r="AC2972" s="154" t="s">
        <v>14746</v>
      </c>
      <c r="AE2972" s="154" t="s">
        <v>15226</v>
      </c>
      <c r="AF2972" s="154" t="s">
        <v>14748</v>
      </c>
    </row>
    <row r="2973" spans="1:32">
      <c r="A2973" s="154" t="s">
        <v>9959</v>
      </c>
      <c r="C2973" s="154" t="s">
        <v>29700</v>
      </c>
      <c r="D2973" s="154" t="s">
        <v>9960</v>
      </c>
      <c r="E2973" s="154" t="s">
        <v>14934</v>
      </c>
      <c r="F2973" s="154" t="s">
        <v>14935</v>
      </c>
      <c r="G2973" s="154" t="s">
        <v>29702</v>
      </c>
      <c r="H2973" s="154">
        <v>85338158440</v>
      </c>
      <c r="N2973" s="154" t="s">
        <v>19176</v>
      </c>
      <c r="O2973" s="154" t="s">
        <v>19177</v>
      </c>
      <c r="P2973" s="154" t="s">
        <v>14740</v>
      </c>
      <c r="Q2973" s="154" t="s">
        <v>29701</v>
      </c>
      <c r="R2973" s="154">
        <v>0</v>
      </c>
      <c r="S2973" s="154">
        <v>0</v>
      </c>
      <c r="T2973" s="154" t="s">
        <v>14850</v>
      </c>
      <c r="U2973" s="154">
        <v>27201010398533</v>
      </c>
      <c r="V2973" s="154" t="s">
        <v>9958</v>
      </c>
      <c r="Z2973" s="154" t="s">
        <v>14745</v>
      </c>
      <c r="AC2973" s="154" t="s">
        <v>14746</v>
      </c>
      <c r="AE2973" s="154" t="s">
        <v>15226</v>
      </c>
      <c r="AF2973" s="154" t="s">
        <v>14748</v>
      </c>
    </row>
    <row r="2974" spans="1:32">
      <c r="A2974" s="154" t="s">
        <v>18477</v>
      </c>
      <c r="C2974" s="154" t="s">
        <v>29703</v>
      </c>
      <c r="D2974" s="154" t="s">
        <v>29704</v>
      </c>
      <c r="E2974" s="154" t="s">
        <v>14665</v>
      </c>
      <c r="F2974" s="154" t="s">
        <v>15408</v>
      </c>
      <c r="G2974" s="154" t="s">
        <v>29705</v>
      </c>
      <c r="H2974" s="154">
        <v>85814501633</v>
      </c>
      <c r="N2974" s="154" t="s">
        <v>18842</v>
      </c>
      <c r="O2974" s="154" t="s">
        <v>14794</v>
      </c>
      <c r="P2974" s="154" t="s">
        <v>14740</v>
      </c>
      <c r="Q2974" s="154" t="s">
        <v>29703</v>
      </c>
      <c r="R2974" s="154">
        <v>0</v>
      </c>
      <c r="S2974" s="154">
        <v>0</v>
      </c>
      <c r="T2974" s="154" t="s">
        <v>14850</v>
      </c>
      <c r="U2974" s="154">
        <v>403901012954537</v>
      </c>
      <c r="V2974" s="154" t="s">
        <v>29703</v>
      </c>
      <c r="Z2974" s="154" t="s">
        <v>14745</v>
      </c>
      <c r="AC2974" s="154" t="s">
        <v>14746</v>
      </c>
      <c r="AE2974" s="154" t="s">
        <v>14747</v>
      </c>
      <c r="AF2974" s="154" t="s">
        <v>14748</v>
      </c>
    </row>
    <row r="2975" spans="1:32">
      <c r="A2975" s="154" t="s">
        <v>4043</v>
      </c>
      <c r="C2975" s="154" t="s">
        <v>29706</v>
      </c>
      <c r="D2975" s="154" t="s">
        <v>4044</v>
      </c>
      <c r="E2975" s="154" t="s">
        <v>14324</v>
      </c>
      <c r="G2975" s="154" t="s">
        <v>14606</v>
      </c>
      <c r="H2975" s="154">
        <v>0</v>
      </c>
      <c r="J2975" s="154">
        <v>0</v>
      </c>
      <c r="L2975" s="154" t="s">
        <v>15362</v>
      </c>
      <c r="N2975" s="154" t="s">
        <v>29707</v>
      </c>
      <c r="P2975" s="154" t="s">
        <v>14740</v>
      </c>
      <c r="Q2975" s="154" t="s">
        <v>4042</v>
      </c>
      <c r="T2975" s="154" t="s">
        <v>29708</v>
      </c>
      <c r="U2975" s="154">
        <v>493901007694534</v>
      </c>
      <c r="V2975" s="154" t="s">
        <v>4042</v>
      </c>
      <c r="Z2975" s="154" t="s">
        <v>14745</v>
      </c>
      <c r="AC2975" s="154" t="s">
        <v>14746</v>
      </c>
    </row>
    <row r="2976" spans="1:32">
      <c r="A2976" s="154" t="s">
        <v>18478</v>
      </c>
      <c r="C2976" s="154" t="s">
        <v>29709</v>
      </c>
      <c r="D2976" s="154" t="s">
        <v>29710</v>
      </c>
      <c r="E2976" s="154" t="s">
        <v>14934</v>
      </c>
      <c r="F2976" s="154" t="s">
        <v>14935</v>
      </c>
      <c r="G2976" s="154" t="s">
        <v>29711</v>
      </c>
      <c r="H2976" s="154">
        <v>81245513652</v>
      </c>
      <c r="I2976" s="154" t="s">
        <v>1453</v>
      </c>
      <c r="J2976" s="154" t="s">
        <v>1453</v>
      </c>
      <c r="K2976" s="154" t="s">
        <v>1453</v>
      </c>
      <c r="M2976" s="154" t="s">
        <v>1453</v>
      </c>
      <c r="N2976" s="154" t="s">
        <v>19129</v>
      </c>
      <c r="O2976" s="154" t="s">
        <v>19035</v>
      </c>
      <c r="P2976" s="154" t="s">
        <v>14795</v>
      </c>
      <c r="Q2976" s="154" t="s">
        <v>29709</v>
      </c>
      <c r="R2976" s="154" t="s">
        <v>1453</v>
      </c>
      <c r="S2976" s="154" t="s">
        <v>1453</v>
      </c>
      <c r="T2976" s="154" t="s">
        <v>14850</v>
      </c>
      <c r="U2976" s="154">
        <v>216301026646507</v>
      </c>
      <c r="V2976" s="154" t="s">
        <v>29709</v>
      </c>
      <c r="W2976" s="154" t="s">
        <v>1453</v>
      </c>
      <c r="X2976" s="154" t="s">
        <v>1453</v>
      </c>
      <c r="Y2976" s="154" t="s">
        <v>1453</v>
      </c>
      <c r="Z2976" s="154" t="s">
        <v>14745</v>
      </c>
      <c r="AB2976" s="154" t="s">
        <v>1453</v>
      </c>
      <c r="AC2976" s="154" t="s">
        <v>14746</v>
      </c>
      <c r="AE2976" s="154" t="s">
        <v>14747</v>
      </c>
      <c r="AF2976" s="154" t="s">
        <v>14748</v>
      </c>
    </row>
    <row r="2977" spans="1:32">
      <c r="A2977" s="154" t="s">
        <v>2557</v>
      </c>
      <c r="C2977" s="154" t="s">
        <v>2556</v>
      </c>
      <c r="E2977" s="154" t="s">
        <v>14934</v>
      </c>
      <c r="G2977" s="154" t="s">
        <v>14606</v>
      </c>
      <c r="H2977" s="154">
        <v>8161424020</v>
      </c>
      <c r="AC2977" s="154" t="s">
        <v>14746</v>
      </c>
    </row>
    <row r="2978" spans="1:32">
      <c r="A2978" s="154" t="s">
        <v>18479</v>
      </c>
      <c r="C2978" s="154" t="s">
        <v>29712</v>
      </c>
      <c r="D2978" s="154" t="s">
        <v>29714</v>
      </c>
      <c r="E2978" s="154" t="s">
        <v>18770</v>
      </c>
      <c r="F2978" s="154" t="s">
        <v>18771</v>
      </c>
      <c r="H2978" s="154" t="s">
        <v>29713</v>
      </c>
      <c r="N2978" s="154" t="s">
        <v>14832</v>
      </c>
      <c r="O2978" s="154" t="s">
        <v>14833</v>
      </c>
      <c r="P2978" s="154" t="s">
        <v>14740</v>
      </c>
      <c r="Q2978" s="154" t="s">
        <v>29712</v>
      </c>
      <c r="R2978" s="154">
        <v>0</v>
      </c>
      <c r="S2978" s="154">
        <v>0</v>
      </c>
      <c r="T2978" s="154" t="s">
        <v>14797</v>
      </c>
      <c r="U2978" s="154">
        <v>7125358721</v>
      </c>
      <c r="V2978" s="154" t="s">
        <v>29712</v>
      </c>
      <c r="Z2978" s="154" t="s">
        <v>14745</v>
      </c>
      <c r="AC2978" s="154" t="s">
        <v>14746</v>
      </c>
      <c r="AD2978" s="154" t="s">
        <v>29715</v>
      </c>
      <c r="AE2978" s="154" t="s">
        <v>14755</v>
      </c>
      <c r="AF2978" s="154" t="s">
        <v>14748</v>
      </c>
    </row>
    <row r="2979" spans="1:32">
      <c r="A2979" s="154" t="s">
        <v>9422</v>
      </c>
      <c r="C2979" s="154" t="s">
        <v>29716</v>
      </c>
      <c r="D2979" s="154" t="s">
        <v>29718</v>
      </c>
      <c r="E2979" s="154" t="s">
        <v>14333</v>
      </c>
      <c r="F2979" s="154" t="s">
        <v>14325</v>
      </c>
      <c r="G2979" s="154" t="s">
        <v>29722</v>
      </c>
      <c r="H2979" s="154" t="s">
        <v>29717</v>
      </c>
      <c r="I2979" s="154">
        <v>0</v>
      </c>
      <c r="J2979" s="154">
        <v>0</v>
      </c>
      <c r="K2979" s="154">
        <v>0</v>
      </c>
      <c r="M2979" s="154" t="s">
        <v>9423</v>
      </c>
      <c r="N2979" s="154" t="s">
        <v>14910</v>
      </c>
      <c r="O2979" s="154" t="s">
        <v>14794</v>
      </c>
      <c r="P2979" s="154" t="s">
        <v>14740</v>
      </c>
      <c r="Q2979" s="154" t="s">
        <v>29719</v>
      </c>
      <c r="R2979" s="154">
        <v>0</v>
      </c>
      <c r="S2979" s="154">
        <v>0</v>
      </c>
      <c r="T2979" s="154" t="s">
        <v>14862</v>
      </c>
      <c r="U2979" s="154" t="s">
        <v>29720</v>
      </c>
      <c r="V2979" s="154" t="s">
        <v>29721</v>
      </c>
      <c r="W2979" s="154">
        <v>0</v>
      </c>
      <c r="X2979" s="154">
        <v>0</v>
      </c>
      <c r="Y2979" s="154">
        <v>0</v>
      </c>
      <c r="Z2979" s="154" t="s">
        <v>14745</v>
      </c>
      <c r="AA2979" s="154">
        <v>0</v>
      </c>
      <c r="AB2979" s="154">
        <v>0</v>
      </c>
      <c r="AC2979" s="154" t="s">
        <v>14746</v>
      </c>
      <c r="AE2979" s="154" t="s">
        <v>15226</v>
      </c>
      <c r="AF2979" s="154" t="s">
        <v>14748</v>
      </c>
    </row>
    <row r="2980" spans="1:32">
      <c r="A2980" s="154" t="s">
        <v>17060</v>
      </c>
      <c r="C2980" s="154" t="s">
        <v>17061</v>
      </c>
      <c r="D2980" s="154" t="s">
        <v>17062</v>
      </c>
      <c r="E2980" s="154" t="s">
        <v>14333</v>
      </c>
      <c r="F2980" s="154" t="s">
        <v>14325</v>
      </c>
      <c r="G2980" s="154" t="s">
        <v>17063</v>
      </c>
      <c r="H2980" s="154">
        <v>317491125</v>
      </c>
      <c r="I2980" s="154" t="s">
        <v>1453</v>
      </c>
      <c r="J2980" s="154" t="s">
        <v>1453</v>
      </c>
      <c r="K2980" s="154" t="s">
        <v>1453</v>
      </c>
      <c r="N2980" s="154" t="s">
        <v>15711</v>
      </c>
      <c r="O2980" s="154" t="s">
        <v>14951</v>
      </c>
      <c r="P2980" s="154" t="s">
        <v>14740</v>
      </c>
      <c r="Q2980" s="154" t="s">
        <v>1453</v>
      </c>
      <c r="R2980" s="154" t="s">
        <v>1453</v>
      </c>
      <c r="S2980" s="154" t="s">
        <v>1453</v>
      </c>
      <c r="T2980" s="154" t="s">
        <v>1453</v>
      </c>
      <c r="U2980" s="154" t="s">
        <v>1453</v>
      </c>
      <c r="V2980" s="154" t="s">
        <v>1453</v>
      </c>
      <c r="W2980" s="154" t="s">
        <v>1453</v>
      </c>
      <c r="X2980" s="154" t="s">
        <v>1453</v>
      </c>
      <c r="Y2980" s="154" t="s">
        <v>1453</v>
      </c>
      <c r="Z2980" s="154" t="s">
        <v>14745</v>
      </c>
      <c r="AA2980" s="154" t="s">
        <v>1453</v>
      </c>
      <c r="AB2980" s="154" t="s">
        <v>1453</v>
      </c>
      <c r="AC2980" s="154" t="s">
        <v>14746</v>
      </c>
      <c r="AE2980" s="154" t="s">
        <v>14747</v>
      </c>
      <c r="AF2980" s="154" t="s">
        <v>14748</v>
      </c>
    </row>
    <row r="2981" spans="1:32">
      <c r="A2981" s="154" t="s">
        <v>9255</v>
      </c>
      <c r="C2981" s="154" t="s">
        <v>29723</v>
      </c>
      <c r="D2981" s="154" t="s">
        <v>29726</v>
      </c>
      <c r="E2981" s="154" t="s">
        <v>14333</v>
      </c>
      <c r="F2981" s="154" t="s">
        <v>14325</v>
      </c>
      <c r="G2981" s="154">
        <v>0</v>
      </c>
      <c r="H2981" s="154" t="s">
        <v>29724</v>
      </c>
      <c r="I2981" s="154" t="s">
        <v>29725</v>
      </c>
      <c r="J2981" s="154">
        <v>0</v>
      </c>
      <c r="K2981" s="154" t="s">
        <v>29725</v>
      </c>
      <c r="M2981" s="154" t="s">
        <v>29727</v>
      </c>
      <c r="N2981" s="154" t="s">
        <v>15129</v>
      </c>
      <c r="O2981" s="154" t="s">
        <v>14794</v>
      </c>
      <c r="P2981" s="154" t="s">
        <v>14740</v>
      </c>
      <c r="Q2981" s="154" t="s">
        <v>29728</v>
      </c>
      <c r="R2981" s="154">
        <v>0</v>
      </c>
      <c r="S2981" s="154">
        <v>0</v>
      </c>
      <c r="T2981" s="154" t="s">
        <v>14862</v>
      </c>
      <c r="U2981" s="154">
        <v>2270153847</v>
      </c>
      <c r="V2981" s="154" t="s">
        <v>29729</v>
      </c>
      <c r="W2981" s="154">
        <v>0</v>
      </c>
      <c r="X2981" s="154">
        <v>0</v>
      </c>
      <c r="Y2981" s="154">
        <v>0</v>
      </c>
      <c r="Z2981" s="154" t="s">
        <v>14745</v>
      </c>
      <c r="AA2981" s="154">
        <v>0</v>
      </c>
      <c r="AB2981" s="154">
        <v>0</v>
      </c>
      <c r="AC2981" s="154" t="s">
        <v>14746</v>
      </c>
      <c r="AE2981" s="154" t="s">
        <v>15226</v>
      </c>
      <c r="AF2981" s="154" t="s">
        <v>14748</v>
      </c>
    </row>
    <row r="2982" spans="1:32">
      <c r="A2982" s="154" t="s">
        <v>9528</v>
      </c>
      <c r="C2982" s="154" t="s">
        <v>29730</v>
      </c>
      <c r="D2982" s="154" t="s">
        <v>29733</v>
      </c>
      <c r="E2982" s="154" t="s">
        <v>14324</v>
      </c>
      <c r="F2982" s="154" t="s">
        <v>14401</v>
      </c>
      <c r="G2982" s="154" t="s">
        <v>29735</v>
      </c>
      <c r="H2982" s="154" t="s">
        <v>29731</v>
      </c>
      <c r="I2982" s="154" t="s">
        <v>29732</v>
      </c>
      <c r="J2982" s="154">
        <v>0</v>
      </c>
      <c r="K2982" s="154" t="s">
        <v>29732</v>
      </c>
      <c r="M2982" s="154" t="s">
        <v>29734</v>
      </c>
      <c r="N2982" s="154" t="s">
        <v>15434</v>
      </c>
      <c r="O2982" s="154" t="s">
        <v>14804</v>
      </c>
      <c r="P2982" s="154" t="s">
        <v>14740</v>
      </c>
      <c r="Q2982" s="154">
        <v>0</v>
      </c>
      <c r="R2982" s="154">
        <v>0</v>
      </c>
      <c r="S2982" s="154">
        <v>0</v>
      </c>
      <c r="T2982" s="154">
        <v>0</v>
      </c>
      <c r="U2982" s="154">
        <v>0</v>
      </c>
      <c r="V2982" s="154">
        <v>0</v>
      </c>
      <c r="W2982" s="154">
        <v>0</v>
      </c>
      <c r="X2982" s="154">
        <v>0</v>
      </c>
      <c r="Y2982" s="154">
        <v>0</v>
      </c>
      <c r="Z2982" s="154" t="s">
        <v>14745</v>
      </c>
      <c r="AA2982" s="154">
        <v>0</v>
      </c>
      <c r="AB2982" s="154">
        <v>0</v>
      </c>
      <c r="AC2982" s="154" t="s">
        <v>14746</v>
      </c>
      <c r="AE2982" s="154" t="s">
        <v>15226</v>
      </c>
      <c r="AF2982" s="154" t="s">
        <v>14748</v>
      </c>
    </row>
    <row r="2983" spans="1:32">
      <c r="A2983" s="154" t="s">
        <v>2107</v>
      </c>
      <c r="C2983" s="154" t="s">
        <v>2106</v>
      </c>
      <c r="D2983" s="154" t="s">
        <v>2108</v>
      </c>
      <c r="E2983" s="154" t="s">
        <v>6</v>
      </c>
      <c r="G2983" s="154" t="s">
        <v>14606</v>
      </c>
      <c r="J2983" s="154" t="s">
        <v>2109</v>
      </c>
      <c r="Q2983" s="154" t="s">
        <v>29736</v>
      </c>
      <c r="AC2983" s="154" t="s">
        <v>14746</v>
      </c>
    </row>
    <row r="2984" spans="1:32">
      <c r="A2984" s="154" t="s">
        <v>3196</v>
      </c>
      <c r="C2984" s="154" t="s">
        <v>29737</v>
      </c>
      <c r="D2984" s="154" t="s">
        <v>29739</v>
      </c>
      <c r="E2984" s="154" t="s">
        <v>14333</v>
      </c>
      <c r="G2984" s="154" t="s">
        <v>14606</v>
      </c>
      <c r="H2984" s="154" t="s">
        <v>3198</v>
      </c>
      <c r="I2984" s="154" t="s">
        <v>1453</v>
      </c>
      <c r="J2984" s="154" t="s">
        <v>3199</v>
      </c>
      <c r="K2984" s="154" t="s">
        <v>1453</v>
      </c>
      <c r="L2984" s="154" t="s">
        <v>29738</v>
      </c>
      <c r="M2984" s="154" t="s">
        <v>29740</v>
      </c>
      <c r="N2984" s="154" t="s">
        <v>1453</v>
      </c>
      <c r="P2984" s="154" t="s">
        <v>1453</v>
      </c>
      <c r="Q2984" s="154" t="s">
        <v>29741</v>
      </c>
      <c r="T2984" s="154" t="s">
        <v>29742</v>
      </c>
      <c r="U2984" s="154">
        <v>1480000366388</v>
      </c>
      <c r="V2984" s="154" t="s">
        <v>29743</v>
      </c>
      <c r="W2984" s="154" t="s">
        <v>1453</v>
      </c>
      <c r="X2984" s="154" t="s">
        <v>1453</v>
      </c>
      <c r="Y2984" s="154" t="s">
        <v>1453</v>
      </c>
      <c r="Z2984" s="154" t="s">
        <v>14745</v>
      </c>
      <c r="AB2984" s="154" t="s">
        <v>1453</v>
      </c>
      <c r="AC2984" s="154" t="s">
        <v>14746</v>
      </c>
    </row>
    <row r="2985" spans="1:32">
      <c r="A2985" s="154" t="s">
        <v>13335</v>
      </c>
      <c r="C2985" s="154" t="s">
        <v>13334</v>
      </c>
      <c r="D2985" s="154" t="s">
        <v>13336</v>
      </c>
      <c r="E2985" s="154" t="s">
        <v>15424</v>
      </c>
      <c r="F2985" s="154" t="s">
        <v>15782</v>
      </c>
      <c r="H2985" s="154">
        <v>81310416363</v>
      </c>
      <c r="N2985" s="154" t="s">
        <v>14832</v>
      </c>
      <c r="O2985" s="154" t="s">
        <v>14833</v>
      </c>
      <c r="P2985" s="154" t="s">
        <v>14740</v>
      </c>
      <c r="Q2985" s="154" t="s">
        <v>15456</v>
      </c>
      <c r="R2985" s="154">
        <v>0</v>
      </c>
      <c r="S2985" s="154">
        <v>0</v>
      </c>
      <c r="T2985" s="154" t="s">
        <v>14797</v>
      </c>
      <c r="U2985" s="154">
        <v>5940461121</v>
      </c>
      <c r="V2985" s="154" t="s">
        <v>15456</v>
      </c>
      <c r="Z2985" s="154" t="s">
        <v>14745</v>
      </c>
      <c r="AC2985" s="154" t="s">
        <v>14746</v>
      </c>
      <c r="AE2985" s="154" t="s">
        <v>14747</v>
      </c>
      <c r="AF2985" s="154" t="s">
        <v>14748</v>
      </c>
    </row>
    <row r="2986" spans="1:32">
      <c r="A2986" s="154" t="s">
        <v>15850</v>
      </c>
      <c r="C2986" s="154" t="s">
        <v>15851</v>
      </c>
      <c r="D2986" s="154" t="s">
        <v>15852</v>
      </c>
      <c r="E2986" s="154" t="s">
        <v>14466</v>
      </c>
      <c r="F2986" s="154" t="s">
        <v>14667</v>
      </c>
      <c r="G2986" s="154" t="s">
        <v>15853</v>
      </c>
      <c r="H2986" s="154">
        <v>85377775752</v>
      </c>
      <c r="I2986" s="154" t="s">
        <v>1453</v>
      </c>
      <c r="J2986" s="154" t="s">
        <v>1453</v>
      </c>
      <c r="K2986" s="154" t="s">
        <v>1453</v>
      </c>
      <c r="M2986" s="154" t="s">
        <v>1453</v>
      </c>
      <c r="N2986" s="154" t="s">
        <v>14738</v>
      </c>
      <c r="O2986" s="154" t="s">
        <v>14739</v>
      </c>
      <c r="P2986" s="154" t="s">
        <v>14795</v>
      </c>
      <c r="Q2986" s="154" t="s">
        <v>15851</v>
      </c>
      <c r="R2986" s="154" t="s">
        <v>15851</v>
      </c>
      <c r="S2986" s="154" t="s">
        <v>1453</v>
      </c>
      <c r="T2986" s="154" t="s">
        <v>14850</v>
      </c>
      <c r="U2986" s="154" t="s">
        <v>15855</v>
      </c>
      <c r="V2986" s="154" t="s">
        <v>15851</v>
      </c>
      <c r="W2986" s="154" t="s">
        <v>1453</v>
      </c>
      <c r="X2986" s="154" t="s">
        <v>1453</v>
      </c>
      <c r="Y2986" s="154" t="s">
        <v>1453</v>
      </c>
      <c r="Z2986" s="154" t="s">
        <v>14745</v>
      </c>
      <c r="AA2986" s="154" t="s">
        <v>1453</v>
      </c>
      <c r="AB2986" s="154" t="s">
        <v>1453</v>
      </c>
      <c r="AC2986" s="154" t="s">
        <v>14746</v>
      </c>
      <c r="AE2986" s="154" t="s">
        <v>14747</v>
      </c>
      <c r="AF2986" s="154" t="s">
        <v>14748</v>
      </c>
    </row>
    <row r="2987" spans="1:32">
      <c r="A2987" s="154" t="s">
        <v>9194</v>
      </c>
      <c r="C2987" s="154" t="s">
        <v>29744</v>
      </c>
      <c r="D2987" s="154" t="s">
        <v>9195</v>
      </c>
      <c r="E2987" s="154" t="s">
        <v>14333</v>
      </c>
      <c r="F2987" s="154" t="s">
        <v>14325</v>
      </c>
      <c r="G2987" s="154">
        <v>0</v>
      </c>
      <c r="H2987" s="154" t="s">
        <v>9196</v>
      </c>
      <c r="I2987" s="154">
        <v>0</v>
      </c>
      <c r="J2987" s="154">
        <v>0</v>
      </c>
      <c r="K2987" s="154">
        <v>0</v>
      </c>
      <c r="M2987" s="154" t="s">
        <v>29745</v>
      </c>
      <c r="N2987" s="154" t="s">
        <v>15231</v>
      </c>
      <c r="O2987" s="154" t="s">
        <v>14988</v>
      </c>
      <c r="P2987" s="154" t="s">
        <v>14740</v>
      </c>
      <c r="Q2987" s="154">
        <v>0</v>
      </c>
      <c r="R2987" s="154">
        <v>0</v>
      </c>
      <c r="S2987" s="154">
        <v>0</v>
      </c>
      <c r="T2987" s="154" t="s">
        <v>29746</v>
      </c>
      <c r="U2987" s="154" t="s">
        <v>29747</v>
      </c>
      <c r="V2987" s="154" t="s">
        <v>9193</v>
      </c>
      <c r="W2987" s="154">
        <v>0</v>
      </c>
      <c r="X2987" s="154">
        <v>0</v>
      </c>
      <c r="Y2987" s="154">
        <v>0</v>
      </c>
      <c r="Z2987" s="154" t="s">
        <v>14745</v>
      </c>
      <c r="AA2987" s="154">
        <v>0</v>
      </c>
      <c r="AB2987" s="154">
        <v>0</v>
      </c>
      <c r="AC2987" s="154" t="s">
        <v>14746</v>
      </c>
      <c r="AE2987" s="154" t="s">
        <v>15226</v>
      </c>
      <c r="AF2987" s="154" t="s">
        <v>14748</v>
      </c>
    </row>
    <row r="2988" spans="1:32">
      <c r="A2988" s="154" t="s">
        <v>7995</v>
      </c>
      <c r="C2988" s="154" t="s">
        <v>29748</v>
      </c>
      <c r="D2988" s="154" t="s">
        <v>7996</v>
      </c>
      <c r="E2988" s="154" t="s">
        <v>14934</v>
      </c>
      <c r="F2988" s="154" t="s">
        <v>15078</v>
      </c>
      <c r="H2988" s="154">
        <v>81278606065</v>
      </c>
      <c r="N2988" s="154" t="s">
        <v>15771</v>
      </c>
      <c r="O2988" s="154" t="s">
        <v>14988</v>
      </c>
      <c r="P2988" s="154" t="s">
        <v>14740</v>
      </c>
      <c r="Q2988" s="154" t="s">
        <v>7994</v>
      </c>
      <c r="R2988" s="154">
        <v>0</v>
      </c>
      <c r="S2988" s="154">
        <v>0</v>
      </c>
      <c r="T2988" s="154" t="s">
        <v>14797</v>
      </c>
      <c r="U2988" s="154" t="s">
        <v>29749</v>
      </c>
      <c r="V2988" s="154" t="s">
        <v>7994</v>
      </c>
      <c r="Z2988" s="154" t="s">
        <v>14745</v>
      </c>
      <c r="AC2988" s="154" t="s">
        <v>14746</v>
      </c>
      <c r="AE2988" s="154" t="s">
        <v>15226</v>
      </c>
      <c r="AF2988" s="154" t="s">
        <v>14748</v>
      </c>
    </row>
    <row r="2989" spans="1:32">
      <c r="A2989" s="154" t="s">
        <v>13141</v>
      </c>
      <c r="C2989" s="154" t="s">
        <v>13140</v>
      </c>
      <c r="D2989" s="154" t="s">
        <v>13142</v>
      </c>
      <c r="E2989" s="154" t="s">
        <v>14934</v>
      </c>
      <c r="F2989" s="154" t="s">
        <v>14935</v>
      </c>
      <c r="H2989" s="154" t="s">
        <v>13143</v>
      </c>
      <c r="I2989" s="154" t="s">
        <v>1453</v>
      </c>
      <c r="J2989" s="154" t="s">
        <v>1453</v>
      </c>
      <c r="K2989" s="154" t="s">
        <v>1453</v>
      </c>
      <c r="M2989" s="154" t="s">
        <v>1453</v>
      </c>
      <c r="N2989" s="154" t="s">
        <v>19129</v>
      </c>
      <c r="O2989" s="154" t="s">
        <v>19035</v>
      </c>
      <c r="P2989" s="154" t="s">
        <v>14795</v>
      </c>
      <c r="Q2989" s="154" t="s">
        <v>29750</v>
      </c>
      <c r="R2989" s="154" t="s">
        <v>1453</v>
      </c>
      <c r="S2989" s="154" t="s">
        <v>1453</v>
      </c>
      <c r="T2989" s="154" t="s">
        <v>19743</v>
      </c>
      <c r="U2989" s="154">
        <v>403290360</v>
      </c>
      <c r="V2989" s="154" t="s">
        <v>29751</v>
      </c>
      <c r="W2989" s="154" t="s">
        <v>1453</v>
      </c>
      <c r="X2989" s="154" t="s">
        <v>1453</v>
      </c>
      <c r="Y2989" s="154" t="s">
        <v>1453</v>
      </c>
      <c r="Z2989" s="154" t="s">
        <v>14745</v>
      </c>
      <c r="AA2989" s="154" t="s">
        <v>1453</v>
      </c>
      <c r="AB2989" s="154" t="s">
        <v>1453</v>
      </c>
      <c r="AC2989" s="154" t="s">
        <v>14746</v>
      </c>
      <c r="AE2989" s="154" t="s">
        <v>14747</v>
      </c>
      <c r="AF2989" s="154" t="s">
        <v>14748</v>
      </c>
    </row>
    <row r="2990" spans="1:32">
      <c r="A2990" s="154" t="s">
        <v>9627</v>
      </c>
      <c r="C2990" s="154" t="s">
        <v>29752</v>
      </c>
      <c r="D2990" s="154" t="s">
        <v>9628</v>
      </c>
      <c r="E2990" s="154" t="s">
        <v>14276</v>
      </c>
      <c r="F2990" s="154" t="s">
        <v>15708</v>
      </c>
      <c r="G2990" s="154" t="s">
        <v>29753</v>
      </c>
      <c r="H2990" s="154">
        <v>81314515656</v>
      </c>
      <c r="N2990" s="154" t="s">
        <v>15771</v>
      </c>
      <c r="O2990" s="154" t="s">
        <v>14988</v>
      </c>
      <c r="P2990" s="154" t="s">
        <v>14740</v>
      </c>
      <c r="Q2990" s="154" t="s">
        <v>9626</v>
      </c>
      <c r="R2990" s="154">
        <v>0</v>
      </c>
      <c r="S2990" s="154">
        <v>0</v>
      </c>
      <c r="T2990" s="154" t="s">
        <v>14797</v>
      </c>
      <c r="U2990" s="154">
        <v>2420716055</v>
      </c>
      <c r="V2990" s="154" t="s">
        <v>9626</v>
      </c>
      <c r="Z2990" s="154" t="s">
        <v>14745</v>
      </c>
      <c r="AC2990" s="154" t="s">
        <v>14746</v>
      </c>
      <c r="AE2990" s="154" t="s">
        <v>15226</v>
      </c>
      <c r="AF2990" s="154" t="s">
        <v>14748</v>
      </c>
    </row>
    <row r="2991" spans="1:32">
      <c r="A2991" s="154" t="s">
        <v>18480</v>
      </c>
      <c r="C2991" s="154" t="s">
        <v>29754</v>
      </c>
      <c r="D2991" s="154" t="s">
        <v>8823</v>
      </c>
      <c r="E2991" s="154" t="s">
        <v>14934</v>
      </c>
      <c r="F2991" s="154" t="s">
        <v>14935</v>
      </c>
      <c r="G2991" s="154" t="s">
        <v>29758</v>
      </c>
      <c r="H2991" s="154" t="s">
        <v>8824</v>
      </c>
      <c r="N2991" s="154" t="s">
        <v>15231</v>
      </c>
      <c r="O2991" s="154" t="s">
        <v>14988</v>
      </c>
      <c r="P2991" s="154" t="s">
        <v>14740</v>
      </c>
      <c r="Q2991" s="154" t="s">
        <v>5848</v>
      </c>
      <c r="R2991" s="154" t="s">
        <v>5848</v>
      </c>
      <c r="S2991" s="154" t="s">
        <v>5848</v>
      </c>
      <c r="T2991" s="154" t="s">
        <v>19964</v>
      </c>
      <c r="U2991" s="154" t="s">
        <v>29755</v>
      </c>
      <c r="V2991" s="154" t="s">
        <v>29756</v>
      </c>
      <c r="Z2991" s="154" t="s">
        <v>14745</v>
      </c>
      <c r="AC2991" s="154" t="s">
        <v>14746</v>
      </c>
      <c r="AD2991" s="154" t="s">
        <v>29757</v>
      </c>
      <c r="AE2991" s="154" t="s">
        <v>14746</v>
      </c>
      <c r="AF2991" s="154" t="s">
        <v>16903</v>
      </c>
    </row>
    <row r="2992" spans="1:32">
      <c r="A2992" s="154" t="s">
        <v>8825</v>
      </c>
      <c r="C2992" s="154" t="s">
        <v>29754</v>
      </c>
      <c r="D2992" s="154" t="s">
        <v>8823</v>
      </c>
      <c r="E2992" s="154" t="s">
        <v>14934</v>
      </c>
      <c r="F2992" s="154" t="s">
        <v>14935</v>
      </c>
      <c r="G2992" s="154" t="s">
        <v>29758</v>
      </c>
      <c r="H2992" s="154" t="s">
        <v>8824</v>
      </c>
      <c r="N2992" s="154" t="s">
        <v>15231</v>
      </c>
      <c r="O2992" s="154" t="s">
        <v>14988</v>
      </c>
      <c r="P2992" s="154" t="s">
        <v>14740</v>
      </c>
      <c r="Q2992" s="154" t="s">
        <v>5848</v>
      </c>
      <c r="R2992" s="154" t="s">
        <v>5848</v>
      </c>
      <c r="S2992" s="154" t="s">
        <v>5848</v>
      </c>
      <c r="T2992" s="154" t="s">
        <v>19964</v>
      </c>
      <c r="U2992" s="154" t="s">
        <v>29755</v>
      </c>
      <c r="V2992" s="154" t="s">
        <v>29756</v>
      </c>
      <c r="Z2992" s="154" t="s">
        <v>14745</v>
      </c>
      <c r="AC2992" s="154" t="s">
        <v>14746</v>
      </c>
      <c r="AD2992" s="154" t="s">
        <v>29757</v>
      </c>
      <c r="AE2992" s="154" t="s">
        <v>14746</v>
      </c>
      <c r="AF2992" s="154" t="s">
        <v>16903</v>
      </c>
    </row>
    <row r="2993" spans="1:32">
      <c r="A2993" s="154" t="s">
        <v>5849</v>
      </c>
      <c r="C2993" s="154" t="s">
        <v>29759</v>
      </c>
      <c r="D2993" s="154" t="s">
        <v>5850</v>
      </c>
      <c r="E2993" s="154" t="s">
        <v>14934</v>
      </c>
      <c r="F2993" s="154" t="s">
        <v>15378</v>
      </c>
      <c r="G2993" s="154" t="s">
        <v>29760</v>
      </c>
      <c r="H2993" s="154">
        <v>85255000973</v>
      </c>
      <c r="N2993" s="154" t="s">
        <v>15401</v>
      </c>
      <c r="O2993" s="154" t="s">
        <v>14761</v>
      </c>
      <c r="P2993" s="154" t="s">
        <v>14740</v>
      </c>
      <c r="Q2993" s="154" t="s">
        <v>5848</v>
      </c>
      <c r="R2993" s="154" t="s">
        <v>1453</v>
      </c>
      <c r="S2993" s="154" t="s">
        <v>1453</v>
      </c>
      <c r="T2993" s="154" t="s">
        <v>14907</v>
      </c>
      <c r="U2993" s="154" t="s">
        <v>5848</v>
      </c>
      <c r="V2993" s="154">
        <v>65423691</v>
      </c>
      <c r="Z2993" s="154" t="s">
        <v>14745</v>
      </c>
      <c r="AC2993" s="154" t="s">
        <v>14746</v>
      </c>
      <c r="AE2993" s="154" t="s">
        <v>15226</v>
      </c>
      <c r="AF2993" s="154" t="s">
        <v>14748</v>
      </c>
    </row>
    <row r="2994" spans="1:32">
      <c r="A2994" s="154" t="s">
        <v>6316</v>
      </c>
      <c r="C2994" s="154" t="s">
        <v>29761</v>
      </c>
      <c r="D2994" s="154" t="s">
        <v>6317</v>
      </c>
      <c r="E2994" s="154" t="s">
        <v>14934</v>
      </c>
      <c r="F2994" s="154" t="s">
        <v>14935</v>
      </c>
      <c r="G2994" s="154" t="s">
        <v>29763</v>
      </c>
      <c r="H2994" s="154">
        <v>81256985212</v>
      </c>
      <c r="I2994" s="154" t="s">
        <v>6318</v>
      </c>
      <c r="J2994" s="154">
        <v>81256985212</v>
      </c>
      <c r="K2994" s="154" t="s">
        <v>6318</v>
      </c>
      <c r="N2994" s="154" t="s">
        <v>29762</v>
      </c>
      <c r="O2994" s="154" t="s">
        <v>14951</v>
      </c>
      <c r="P2994" s="154" t="s">
        <v>14740</v>
      </c>
      <c r="Q2994" s="154" t="s">
        <v>6315</v>
      </c>
      <c r="R2994" s="154" t="s">
        <v>6315</v>
      </c>
      <c r="S2994" s="154" t="s">
        <v>6315</v>
      </c>
      <c r="T2994" s="154" t="s">
        <v>14850</v>
      </c>
      <c r="U2994" s="154">
        <v>655701016658533</v>
      </c>
      <c r="V2994" s="154" t="s">
        <v>6315</v>
      </c>
      <c r="Z2994" s="154" t="s">
        <v>14745</v>
      </c>
      <c r="AC2994" s="154" t="s">
        <v>14746</v>
      </c>
      <c r="AE2994" s="154" t="s">
        <v>15226</v>
      </c>
      <c r="AF2994" s="154" t="s">
        <v>14748</v>
      </c>
    </row>
    <row r="2995" spans="1:32">
      <c r="A2995" s="154" t="s">
        <v>8436</v>
      </c>
      <c r="C2995" s="154" t="s">
        <v>29764</v>
      </c>
      <c r="D2995" s="154" t="s">
        <v>8437</v>
      </c>
      <c r="E2995" s="154" t="s">
        <v>14934</v>
      </c>
      <c r="F2995" s="154" t="s">
        <v>14397</v>
      </c>
      <c r="G2995" s="154" t="s">
        <v>1453</v>
      </c>
      <c r="H2995" s="154">
        <v>81320749476</v>
      </c>
      <c r="I2995" s="154" t="s">
        <v>1453</v>
      </c>
      <c r="J2995" s="154" t="s">
        <v>1453</v>
      </c>
      <c r="K2995" s="154" t="s">
        <v>1453</v>
      </c>
      <c r="M2995" s="154" t="s">
        <v>1453</v>
      </c>
      <c r="N2995" s="154" t="s">
        <v>14793</v>
      </c>
      <c r="O2995" s="154" t="s">
        <v>14794</v>
      </c>
      <c r="P2995" s="154" t="s">
        <v>14795</v>
      </c>
      <c r="Q2995" s="154" t="s">
        <v>8435</v>
      </c>
      <c r="R2995" s="154" t="s">
        <v>1453</v>
      </c>
      <c r="S2995" s="154" t="s">
        <v>1453</v>
      </c>
      <c r="T2995" s="154" t="s">
        <v>8435</v>
      </c>
      <c r="U2995" s="154">
        <v>4371628546</v>
      </c>
      <c r="V2995" s="154" t="s">
        <v>14797</v>
      </c>
      <c r="W2995" s="154" t="s">
        <v>1453</v>
      </c>
      <c r="X2995" s="154" t="s">
        <v>1453</v>
      </c>
      <c r="Y2995" s="154" t="s">
        <v>1453</v>
      </c>
      <c r="Z2995" s="154" t="s">
        <v>14745</v>
      </c>
      <c r="AA2995" s="154" t="s">
        <v>1453</v>
      </c>
      <c r="AB2995" s="154" t="s">
        <v>1453</v>
      </c>
      <c r="AC2995" s="154" t="s">
        <v>14746</v>
      </c>
      <c r="AE2995" s="154" t="s">
        <v>15226</v>
      </c>
      <c r="AF2995" s="154" t="s">
        <v>14748</v>
      </c>
    </row>
    <row r="2996" spans="1:32">
      <c r="A2996" s="154" t="s">
        <v>7900</v>
      </c>
      <c r="C2996" s="154" t="s">
        <v>29765</v>
      </c>
      <c r="D2996" s="154" t="s">
        <v>7901</v>
      </c>
      <c r="E2996" s="154" t="s">
        <v>14934</v>
      </c>
      <c r="F2996" s="154" t="s">
        <v>14935</v>
      </c>
      <c r="H2996" s="154">
        <v>82170526092</v>
      </c>
      <c r="N2996" s="154" t="s">
        <v>15021</v>
      </c>
      <c r="O2996" s="154" t="s">
        <v>14794</v>
      </c>
      <c r="P2996" s="154" t="s">
        <v>14740</v>
      </c>
      <c r="Q2996" s="154" t="s">
        <v>7899</v>
      </c>
      <c r="R2996" s="154">
        <v>0</v>
      </c>
      <c r="S2996" s="154">
        <v>0</v>
      </c>
      <c r="T2996" s="154" t="s">
        <v>14785</v>
      </c>
      <c r="U2996" s="154">
        <v>9000033904393</v>
      </c>
      <c r="V2996" s="154" t="s">
        <v>7899</v>
      </c>
      <c r="Z2996" s="154" t="s">
        <v>14745</v>
      </c>
      <c r="AC2996" s="154" t="s">
        <v>14746</v>
      </c>
      <c r="AE2996" s="154" t="s">
        <v>15226</v>
      </c>
      <c r="AF2996" s="154" t="s">
        <v>14748</v>
      </c>
    </row>
    <row r="2997" spans="1:32">
      <c r="A2997" s="154" t="s">
        <v>2474</v>
      </c>
      <c r="C2997" s="154" t="s">
        <v>2473</v>
      </c>
      <c r="D2997" s="154" t="s">
        <v>2475</v>
      </c>
      <c r="E2997" s="154" t="s">
        <v>14934</v>
      </c>
      <c r="G2997" s="154" t="s">
        <v>14606</v>
      </c>
      <c r="AC2997" s="154" t="s">
        <v>14746</v>
      </c>
    </row>
    <row r="2998" spans="1:32">
      <c r="A2998" s="154" t="s">
        <v>2002</v>
      </c>
      <c r="C2998" s="154" t="s">
        <v>1416</v>
      </c>
      <c r="D2998" s="154">
        <v>4119265051</v>
      </c>
      <c r="E2998" s="154" t="s">
        <v>6</v>
      </c>
      <c r="G2998" s="154" t="s">
        <v>14606</v>
      </c>
      <c r="AC2998" s="154" t="s">
        <v>14746</v>
      </c>
    </row>
    <row r="2999" spans="1:32">
      <c r="A2999" s="154" t="s">
        <v>1417</v>
      </c>
      <c r="C2999" s="154" t="s">
        <v>1416</v>
      </c>
      <c r="E2999" s="154" t="s">
        <v>6</v>
      </c>
      <c r="G2999" s="154" t="s">
        <v>14606</v>
      </c>
      <c r="N2999" s="154" t="s">
        <v>18948</v>
      </c>
      <c r="P2999" s="154" t="s">
        <v>14740</v>
      </c>
      <c r="T2999" s="154" t="s">
        <v>6</v>
      </c>
      <c r="U2999" s="154" t="s">
        <v>6</v>
      </c>
      <c r="V2999" s="154" t="s">
        <v>6</v>
      </c>
      <c r="AC2999" s="154" t="s">
        <v>14746</v>
      </c>
    </row>
    <row r="3000" spans="1:32">
      <c r="A3000" s="154" t="s">
        <v>2480</v>
      </c>
      <c r="C3000" s="154" t="s">
        <v>2479</v>
      </c>
      <c r="D3000" s="154" t="s">
        <v>2481</v>
      </c>
      <c r="E3000" s="154" t="s">
        <v>14934</v>
      </c>
      <c r="G3000" s="154" t="s">
        <v>14606</v>
      </c>
      <c r="AC3000" s="154" t="s">
        <v>14746</v>
      </c>
    </row>
    <row r="3001" spans="1:32">
      <c r="A3001" s="154" t="s">
        <v>7578</v>
      </c>
      <c r="C3001" s="154" t="s">
        <v>29766</v>
      </c>
      <c r="D3001" s="154" t="s">
        <v>7579</v>
      </c>
      <c r="E3001" s="154" t="s">
        <v>14934</v>
      </c>
      <c r="F3001" s="154" t="s">
        <v>15078</v>
      </c>
      <c r="G3001" s="154" t="s">
        <v>29770</v>
      </c>
      <c r="H3001" s="154">
        <v>82326579153</v>
      </c>
      <c r="N3001" s="154" t="s">
        <v>15062</v>
      </c>
      <c r="O3001" s="154" t="s">
        <v>14892</v>
      </c>
      <c r="P3001" s="154" t="s">
        <v>14740</v>
      </c>
      <c r="Q3001" s="154" t="s">
        <v>1416</v>
      </c>
      <c r="R3001" s="154" t="s">
        <v>1416</v>
      </c>
      <c r="S3001" s="154" t="s">
        <v>1416</v>
      </c>
      <c r="T3001" s="154" t="s">
        <v>29767</v>
      </c>
      <c r="U3001" s="154" t="s">
        <v>29768</v>
      </c>
      <c r="V3001" s="154" t="s">
        <v>29769</v>
      </c>
      <c r="Z3001" s="154" t="s">
        <v>14745</v>
      </c>
      <c r="AC3001" s="154" t="s">
        <v>14746</v>
      </c>
      <c r="AE3001" s="154" t="s">
        <v>15226</v>
      </c>
      <c r="AF3001" s="154" t="s">
        <v>14748</v>
      </c>
    </row>
    <row r="3002" spans="1:32">
      <c r="A3002" s="154" t="s">
        <v>18481</v>
      </c>
      <c r="C3002" s="154" t="s">
        <v>29771</v>
      </c>
      <c r="D3002" s="154" t="s">
        <v>29773</v>
      </c>
      <c r="E3002" s="154" t="s">
        <v>14934</v>
      </c>
      <c r="F3002" s="154" t="s">
        <v>16007</v>
      </c>
      <c r="G3002" s="154" t="s">
        <v>29775</v>
      </c>
      <c r="H3002" s="154" t="s">
        <v>29772</v>
      </c>
      <c r="N3002" s="154" t="s">
        <v>15942</v>
      </c>
      <c r="O3002" s="154" t="s">
        <v>14794</v>
      </c>
      <c r="P3002" s="154" t="s">
        <v>14740</v>
      </c>
      <c r="Q3002" s="154" t="s">
        <v>1416</v>
      </c>
      <c r="R3002" s="154" t="s">
        <v>1453</v>
      </c>
      <c r="S3002" s="154" t="s">
        <v>1453</v>
      </c>
      <c r="T3002" s="154" t="s">
        <v>14742</v>
      </c>
      <c r="U3002" s="154" t="s">
        <v>29774</v>
      </c>
      <c r="V3002" s="154" t="s">
        <v>29771</v>
      </c>
      <c r="Z3002" s="154" t="s">
        <v>14745</v>
      </c>
      <c r="AC3002" s="154" t="s">
        <v>14746</v>
      </c>
      <c r="AE3002" s="154" t="s">
        <v>14747</v>
      </c>
      <c r="AF3002" s="154" t="s">
        <v>14748</v>
      </c>
    </row>
    <row r="3003" spans="1:32">
      <c r="A3003" s="154" t="s">
        <v>13239</v>
      </c>
      <c r="C3003" s="154" t="s">
        <v>13238</v>
      </c>
      <c r="D3003" s="154" t="s">
        <v>13240</v>
      </c>
      <c r="E3003" s="154" t="s">
        <v>14466</v>
      </c>
      <c r="F3003" s="154" t="s">
        <v>14667</v>
      </c>
      <c r="H3003" s="154" t="s">
        <v>12054</v>
      </c>
      <c r="N3003" s="154" t="s">
        <v>14803</v>
      </c>
      <c r="O3003" s="154" t="s">
        <v>14804</v>
      </c>
      <c r="P3003" s="154" t="s">
        <v>14740</v>
      </c>
      <c r="Q3003" s="154" t="s">
        <v>13238</v>
      </c>
      <c r="R3003" s="154">
        <v>0</v>
      </c>
      <c r="S3003" s="154">
        <v>0</v>
      </c>
      <c r="T3003" s="154" t="s">
        <v>14797</v>
      </c>
      <c r="U3003" s="154">
        <v>1650650782</v>
      </c>
      <c r="V3003" s="154" t="s">
        <v>29776</v>
      </c>
      <c r="Z3003" s="154" t="s">
        <v>14745</v>
      </c>
      <c r="AC3003" s="154" t="s">
        <v>14746</v>
      </c>
      <c r="AE3003" s="154" t="s">
        <v>14747</v>
      </c>
      <c r="AF3003" s="154" t="s">
        <v>14748</v>
      </c>
    </row>
    <row r="3004" spans="1:32">
      <c r="A3004" s="154" t="s">
        <v>10974</v>
      </c>
      <c r="C3004" s="154" t="s">
        <v>10973</v>
      </c>
      <c r="D3004" s="154" t="s">
        <v>10975</v>
      </c>
      <c r="E3004" s="154" t="s">
        <v>14704</v>
      </c>
      <c r="F3004" s="154" t="s">
        <v>14686</v>
      </c>
      <c r="G3004" s="154" t="s">
        <v>29779</v>
      </c>
      <c r="H3004" s="154">
        <v>813000000</v>
      </c>
      <c r="N3004" s="154" t="s">
        <v>15231</v>
      </c>
      <c r="O3004" s="154" t="s">
        <v>14988</v>
      </c>
      <c r="P3004" s="154" t="s">
        <v>14740</v>
      </c>
      <c r="Q3004" s="154" t="s">
        <v>29777</v>
      </c>
      <c r="R3004" s="154">
        <v>0</v>
      </c>
      <c r="S3004" s="154">
        <v>0</v>
      </c>
      <c r="T3004" s="154" t="s">
        <v>14850</v>
      </c>
      <c r="U3004" s="154">
        <v>335501027906534</v>
      </c>
      <c r="V3004" s="154" t="s">
        <v>29778</v>
      </c>
      <c r="Z3004" s="154" t="s">
        <v>14745</v>
      </c>
      <c r="AC3004" s="154" t="s">
        <v>14746</v>
      </c>
      <c r="AE3004" s="154" t="s">
        <v>14747</v>
      </c>
      <c r="AF3004" s="154" t="s">
        <v>14748</v>
      </c>
    </row>
    <row r="3005" spans="1:32">
      <c r="A3005" s="154" t="s">
        <v>18482</v>
      </c>
      <c r="C3005" s="154" t="s">
        <v>29777</v>
      </c>
      <c r="D3005" s="154" t="s">
        <v>29780</v>
      </c>
      <c r="E3005" s="154" t="s">
        <v>14662</v>
      </c>
      <c r="F3005" s="154" t="s">
        <v>14483</v>
      </c>
      <c r="G3005" s="154" t="s">
        <v>29782</v>
      </c>
      <c r="H3005" s="154">
        <v>81380141999</v>
      </c>
      <c r="I3005" s="154" t="s">
        <v>1453</v>
      </c>
      <c r="J3005" s="154" t="s">
        <v>1453</v>
      </c>
      <c r="K3005" s="154" t="s">
        <v>1453</v>
      </c>
      <c r="M3005" s="154" t="s">
        <v>29781</v>
      </c>
      <c r="N3005" s="154" t="s">
        <v>14860</v>
      </c>
      <c r="O3005" s="154" t="s">
        <v>14804</v>
      </c>
      <c r="P3005" s="154" t="s">
        <v>14740</v>
      </c>
      <c r="Q3005" s="154" t="s">
        <v>29777</v>
      </c>
      <c r="R3005" s="154" t="s">
        <v>1453</v>
      </c>
      <c r="S3005" s="154" t="s">
        <v>1453</v>
      </c>
      <c r="T3005" s="154" t="s">
        <v>14885</v>
      </c>
      <c r="U3005" s="154">
        <v>2291642651</v>
      </c>
      <c r="V3005" s="154" t="s">
        <v>29777</v>
      </c>
      <c r="W3005" s="154" t="s">
        <v>1453</v>
      </c>
      <c r="X3005" s="154" t="s">
        <v>1453</v>
      </c>
      <c r="Y3005" s="154" t="s">
        <v>1453</v>
      </c>
      <c r="Z3005" s="154" t="s">
        <v>14745</v>
      </c>
      <c r="AA3005" s="154" t="s">
        <v>1453</v>
      </c>
      <c r="AB3005" s="154" t="s">
        <v>1453</v>
      </c>
      <c r="AC3005" s="154" t="s">
        <v>14746</v>
      </c>
      <c r="AE3005" s="154" t="s">
        <v>14747</v>
      </c>
      <c r="AF3005" s="154" t="s">
        <v>14748</v>
      </c>
    </row>
    <row r="3006" spans="1:32">
      <c r="A3006" s="154" t="s">
        <v>8286</v>
      </c>
      <c r="C3006" s="154" t="s">
        <v>29783</v>
      </c>
      <c r="D3006" s="154" t="s">
        <v>8287</v>
      </c>
      <c r="E3006" s="154" t="s">
        <v>14934</v>
      </c>
      <c r="F3006" s="154" t="s">
        <v>15078</v>
      </c>
      <c r="H3006" s="154">
        <v>82381127048</v>
      </c>
      <c r="N3006" s="154" t="s">
        <v>29784</v>
      </c>
      <c r="O3006" s="154" t="s">
        <v>15480</v>
      </c>
      <c r="P3006" s="154" t="s">
        <v>14740</v>
      </c>
      <c r="Q3006" s="154" t="s">
        <v>8285</v>
      </c>
      <c r="R3006" s="154">
        <v>0</v>
      </c>
      <c r="S3006" s="154">
        <v>0</v>
      </c>
      <c r="T3006" s="154" t="s">
        <v>14850</v>
      </c>
      <c r="U3006" s="154">
        <v>543301015725534</v>
      </c>
      <c r="V3006" s="154" t="s">
        <v>8285</v>
      </c>
      <c r="Z3006" s="154" t="s">
        <v>14745</v>
      </c>
      <c r="AC3006" s="154" t="s">
        <v>14746</v>
      </c>
      <c r="AE3006" s="154" t="s">
        <v>15226</v>
      </c>
      <c r="AF3006" s="154" t="s">
        <v>14748</v>
      </c>
    </row>
    <row r="3007" spans="1:32">
      <c r="A3007" s="154" t="s">
        <v>2665</v>
      </c>
      <c r="C3007" s="154" t="s">
        <v>2664</v>
      </c>
      <c r="D3007" s="154" t="s">
        <v>2666</v>
      </c>
      <c r="E3007" s="154" t="s">
        <v>14934</v>
      </c>
      <c r="G3007" s="154" t="s">
        <v>14606</v>
      </c>
      <c r="N3007" s="154" t="s">
        <v>2273</v>
      </c>
      <c r="Q3007" s="154" t="s">
        <v>29785</v>
      </c>
      <c r="AC3007" s="154" t="s">
        <v>14746</v>
      </c>
    </row>
    <row r="3008" spans="1:32">
      <c r="A3008" s="154" t="s">
        <v>1163</v>
      </c>
      <c r="C3008" s="154" t="s">
        <v>1162</v>
      </c>
      <c r="D3008" s="154" t="s">
        <v>29786</v>
      </c>
      <c r="E3008" s="154" t="s">
        <v>6</v>
      </c>
      <c r="G3008" s="154" t="s">
        <v>14606</v>
      </c>
      <c r="H3008" s="154">
        <v>85236060203</v>
      </c>
      <c r="N3008" s="154" t="s">
        <v>22966</v>
      </c>
      <c r="P3008" s="154" t="s">
        <v>14740</v>
      </c>
      <c r="Q3008" s="154" t="s">
        <v>1162</v>
      </c>
      <c r="T3008" s="154" t="s">
        <v>6</v>
      </c>
      <c r="U3008" s="154" t="s">
        <v>6</v>
      </c>
      <c r="V3008" s="154" t="s">
        <v>6</v>
      </c>
      <c r="AC3008" s="154" t="s">
        <v>14746</v>
      </c>
    </row>
    <row r="3009" spans="1:32">
      <c r="A3009" s="154" t="s">
        <v>18483</v>
      </c>
      <c r="C3009" s="154" t="s">
        <v>29787</v>
      </c>
      <c r="D3009" s="154" t="s">
        <v>29788</v>
      </c>
      <c r="E3009" s="154" t="s">
        <v>15424</v>
      </c>
      <c r="F3009" s="154" t="s">
        <v>15782</v>
      </c>
      <c r="G3009" s="154" t="s">
        <v>29790</v>
      </c>
      <c r="H3009" s="154">
        <v>0</v>
      </c>
      <c r="N3009" s="154" t="s">
        <v>15434</v>
      </c>
      <c r="O3009" s="154" t="s">
        <v>14804</v>
      </c>
      <c r="P3009" s="154" t="s">
        <v>14740</v>
      </c>
      <c r="Q3009" s="154" t="s">
        <v>29789</v>
      </c>
      <c r="R3009" s="154">
        <v>0</v>
      </c>
      <c r="S3009" s="154">
        <v>0</v>
      </c>
      <c r="T3009" s="154" t="s">
        <v>14907</v>
      </c>
      <c r="U3009" s="154" t="s">
        <v>29789</v>
      </c>
      <c r="V3009" s="154">
        <v>797351086</v>
      </c>
      <c r="Z3009" s="154" t="s">
        <v>14745</v>
      </c>
      <c r="AC3009" s="154" t="s">
        <v>14746</v>
      </c>
      <c r="AE3009" s="154" t="s">
        <v>14747</v>
      </c>
      <c r="AF3009" s="154" t="s">
        <v>14748</v>
      </c>
    </row>
    <row r="3010" spans="1:32">
      <c r="A3010" s="154" t="s">
        <v>1490</v>
      </c>
      <c r="C3010" s="154" t="s">
        <v>1489</v>
      </c>
      <c r="D3010" s="154" t="s">
        <v>1491</v>
      </c>
      <c r="E3010" s="154" t="s">
        <v>6</v>
      </c>
      <c r="G3010" s="154" t="s">
        <v>14606</v>
      </c>
      <c r="N3010" s="154" t="s">
        <v>1459</v>
      </c>
      <c r="P3010" s="154" t="s">
        <v>14740</v>
      </c>
      <c r="Q3010" s="154" t="s">
        <v>1489</v>
      </c>
      <c r="T3010" s="154" t="s">
        <v>6</v>
      </c>
      <c r="U3010" s="154" t="s">
        <v>6</v>
      </c>
      <c r="V3010" s="154" t="s">
        <v>6</v>
      </c>
      <c r="AC3010" s="154" t="s">
        <v>14746</v>
      </c>
    </row>
    <row r="3011" spans="1:32">
      <c r="A3011" s="154" t="s">
        <v>7307</v>
      </c>
      <c r="C3011" s="154" t="s">
        <v>29791</v>
      </c>
      <c r="D3011" s="154" t="s">
        <v>7308</v>
      </c>
      <c r="E3011" s="154" t="s">
        <v>14934</v>
      </c>
      <c r="F3011" s="154" t="s">
        <v>15222</v>
      </c>
      <c r="G3011" s="154" t="s">
        <v>29793</v>
      </c>
      <c r="H3011" s="154">
        <v>82166596061</v>
      </c>
      <c r="N3011" s="154" t="s">
        <v>15771</v>
      </c>
      <c r="O3011" s="154" t="s">
        <v>14988</v>
      </c>
      <c r="P3011" s="154" t="s">
        <v>14795</v>
      </c>
      <c r="Q3011" s="154" t="s">
        <v>7306</v>
      </c>
      <c r="R3011" s="154" t="s">
        <v>7306</v>
      </c>
      <c r="S3011" s="154" t="s">
        <v>7306</v>
      </c>
      <c r="T3011" s="154" t="s">
        <v>14850</v>
      </c>
      <c r="U3011" s="154" t="s">
        <v>29792</v>
      </c>
      <c r="V3011" s="154" t="s">
        <v>7306</v>
      </c>
      <c r="W3011" s="154">
        <v>1996</v>
      </c>
      <c r="X3011" s="154">
        <v>1996</v>
      </c>
      <c r="Y3011" s="154">
        <v>1</v>
      </c>
      <c r="Z3011" s="154" t="s">
        <v>14745</v>
      </c>
      <c r="AB3011" s="154">
        <v>30</v>
      </c>
      <c r="AC3011" s="154" t="s">
        <v>14746</v>
      </c>
      <c r="AE3011" s="154" t="s">
        <v>15226</v>
      </c>
      <c r="AF3011" s="154" t="s">
        <v>14748</v>
      </c>
    </row>
    <row r="3012" spans="1:32">
      <c r="A3012" s="154" t="s">
        <v>3720</v>
      </c>
      <c r="C3012" s="154" t="s">
        <v>29794</v>
      </c>
      <c r="D3012" s="154" t="s">
        <v>3721</v>
      </c>
      <c r="E3012" s="154" t="s">
        <v>14324</v>
      </c>
      <c r="G3012" s="154" t="s">
        <v>14606</v>
      </c>
      <c r="H3012" s="154">
        <v>298.34596440000001</v>
      </c>
      <c r="I3012" s="154" t="s">
        <v>29795</v>
      </c>
      <c r="J3012" s="154">
        <v>298.34596440000001</v>
      </c>
      <c r="K3012" s="154" t="s">
        <v>29795</v>
      </c>
      <c r="L3012" s="154" t="s">
        <v>29796</v>
      </c>
      <c r="N3012" s="154" t="s">
        <v>29797</v>
      </c>
      <c r="P3012" s="154" t="s">
        <v>14740</v>
      </c>
      <c r="Q3012" s="154" t="s">
        <v>29798</v>
      </c>
      <c r="T3012" s="154" t="s">
        <v>29799</v>
      </c>
      <c r="U3012" s="154" t="s">
        <v>29799</v>
      </c>
      <c r="V3012" s="154" t="s">
        <v>29799</v>
      </c>
      <c r="W3012" s="154" t="s">
        <v>3140</v>
      </c>
      <c r="X3012" s="154" t="s">
        <v>3140</v>
      </c>
      <c r="Y3012" s="154" t="s">
        <v>3140</v>
      </c>
      <c r="Z3012" s="154" t="s">
        <v>14745</v>
      </c>
      <c r="AA3012" s="154" t="s">
        <v>3140</v>
      </c>
      <c r="AB3012" s="154" t="s">
        <v>3140</v>
      </c>
      <c r="AC3012" s="154" t="s">
        <v>14746</v>
      </c>
    </row>
    <row r="3013" spans="1:32">
      <c r="A3013" s="154" t="s">
        <v>10413</v>
      </c>
      <c r="C3013" s="154" t="s">
        <v>10412</v>
      </c>
      <c r="D3013" s="154" t="s">
        <v>29800</v>
      </c>
      <c r="E3013" s="154" t="s">
        <v>14934</v>
      </c>
      <c r="F3013" s="154" t="s">
        <v>15078</v>
      </c>
      <c r="H3013" s="154" t="s">
        <v>10415</v>
      </c>
      <c r="N3013" s="154" t="s">
        <v>15886</v>
      </c>
      <c r="O3013" s="154" t="s">
        <v>14892</v>
      </c>
      <c r="P3013" s="154" t="s">
        <v>14740</v>
      </c>
      <c r="Q3013" s="154" t="s">
        <v>10412</v>
      </c>
      <c r="R3013" s="154">
        <v>0</v>
      </c>
      <c r="S3013" s="154">
        <v>0</v>
      </c>
      <c r="T3013" s="154" t="s">
        <v>14850</v>
      </c>
      <c r="U3013" s="154">
        <v>604501000382509</v>
      </c>
      <c r="V3013" s="154" t="s">
        <v>29801</v>
      </c>
      <c r="Z3013" s="154" t="s">
        <v>14745</v>
      </c>
      <c r="AC3013" s="154" t="s">
        <v>14746</v>
      </c>
      <c r="AE3013" s="154" t="s">
        <v>14747</v>
      </c>
      <c r="AF3013" s="154" t="s">
        <v>14748</v>
      </c>
    </row>
    <row r="3014" spans="1:32">
      <c r="A3014" s="154" t="s">
        <v>18484</v>
      </c>
      <c r="C3014" s="154" t="s">
        <v>29802</v>
      </c>
      <c r="D3014" s="154" t="s">
        <v>29803</v>
      </c>
      <c r="E3014" s="154" t="s">
        <v>18770</v>
      </c>
      <c r="F3014" s="154" t="s">
        <v>18771</v>
      </c>
      <c r="G3014" s="154" t="s">
        <v>29805</v>
      </c>
      <c r="H3014" s="154" t="s">
        <v>13373</v>
      </c>
      <c r="N3014" s="154" t="s">
        <v>14832</v>
      </c>
      <c r="O3014" s="154" t="s">
        <v>14833</v>
      </c>
      <c r="P3014" s="154" t="s">
        <v>14740</v>
      </c>
      <c r="Q3014" s="154" t="s">
        <v>13085</v>
      </c>
      <c r="R3014" s="154">
        <v>0</v>
      </c>
      <c r="S3014" s="154">
        <v>0</v>
      </c>
      <c r="T3014" s="154" t="s">
        <v>14797</v>
      </c>
      <c r="U3014" s="154">
        <v>7125421539</v>
      </c>
      <c r="V3014" s="154" t="s">
        <v>13085</v>
      </c>
      <c r="Z3014" s="154" t="s">
        <v>14745</v>
      </c>
      <c r="AC3014" s="154" t="s">
        <v>14746</v>
      </c>
      <c r="AD3014" s="154" t="s">
        <v>29804</v>
      </c>
      <c r="AE3014" s="154" t="s">
        <v>14755</v>
      </c>
      <c r="AF3014" s="154" t="s">
        <v>14748</v>
      </c>
    </row>
    <row r="3015" spans="1:32">
      <c r="A3015" s="154" t="s">
        <v>11559</v>
      </c>
      <c r="C3015" s="154" t="s">
        <v>11558</v>
      </c>
      <c r="D3015" s="154" t="s">
        <v>11560</v>
      </c>
      <c r="E3015" s="154" t="s">
        <v>14934</v>
      </c>
      <c r="F3015" s="154" t="s">
        <v>15155</v>
      </c>
      <c r="G3015" s="154" t="s">
        <v>29807</v>
      </c>
      <c r="H3015" s="154">
        <v>81262330001</v>
      </c>
      <c r="N3015" s="154" t="s">
        <v>15231</v>
      </c>
      <c r="O3015" s="154" t="s">
        <v>14988</v>
      </c>
      <c r="P3015" s="154" t="s">
        <v>14740</v>
      </c>
      <c r="Q3015" s="154" t="s">
        <v>29806</v>
      </c>
      <c r="R3015" s="154">
        <v>0</v>
      </c>
      <c r="S3015" s="154">
        <v>0</v>
      </c>
      <c r="T3015" s="154" t="s">
        <v>14785</v>
      </c>
      <c r="U3015" s="154">
        <v>1830001634871</v>
      </c>
      <c r="V3015" s="154" t="s">
        <v>11558</v>
      </c>
      <c r="Z3015" s="154" t="s">
        <v>14745</v>
      </c>
      <c r="AC3015" s="154" t="s">
        <v>14746</v>
      </c>
      <c r="AE3015" s="154" t="s">
        <v>14747</v>
      </c>
      <c r="AF3015" s="154" t="s">
        <v>14748</v>
      </c>
    </row>
    <row r="3016" spans="1:32">
      <c r="A3016" s="154" t="s">
        <v>11882</v>
      </c>
      <c r="C3016" s="154" t="s">
        <v>11881</v>
      </c>
      <c r="D3016" s="154" t="s">
        <v>11883</v>
      </c>
      <c r="E3016" s="154" t="s">
        <v>14324</v>
      </c>
      <c r="F3016" s="154" t="s">
        <v>19067</v>
      </c>
      <c r="G3016" s="154" t="s">
        <v>22275</v>
      </c>
      <c r="H3016" s="154" t="s">
        <v>11884</v>
      </c>
      <c r="N3016" s="154" t="s">
        <v>19937</v>
      </c>
      <c r="O3016" s="154" t="s">
        <v>18683</v>
      </c>
      <c r="P3016" s="154" t="s">
        <v>14740</v>
      </c>
      <c r="Q3016" s="154" t="s">
        <v>29808</v>
      </c>
      <c r="R3016" s="154">
        <v>0</v>
      </c>
      <c r="S3016" s="154">
        <v>0</v>
      </c>
      <c r="T3016" s="154" t="s">
        <v>14850</v>
      </c>
      <c r="U3016" s="154">
        <v>700901009115536</v>
      </c>
      <c r="V3016" s="154" t="s">
        <v>29809</v>
      </c>
      <c r="Z3016" s="154" t="s">
        <v>14745</v>
      </c>
      <c r="AC3016" s="154" t="s">
        <v>14746</v>
      </c>
      <c r="AE3016" s="154" t="s">
        <v>14747</v>
      </c>
      <c r="AF3016" s="154" t="s">
        <v>14748</v>
      </c>
    </row>
    <row r="3017" spans="1:32">
      <c r="A3017" s="154" t="s">
        <v>13150</v>
      </c>
      <c r="C3017" s="154" t="s">
        <v>13149</v>
      </c>
      <c r="D3017" s="154" t="s">
        <v>13151</v>
      </c>
      <c r="E3017" s="154" t="s">
        <v>14934</v>
      </c>
      <c r="F3017" s="154" t="s">
        <v>14935</v>
      </c>
      <c r="G3017" s="154" t="s">
        <v>29811</v>
      </c>
      <c r="H3017" s="154" t="s">
        <v>13152</v>
      </c>
      <c r="N3017" s="154" t="s">
        <v>19053</v>
      </c>
      <c r="O3017" s="154" t="s">
        <v>14833</v>
      </c>
      <c r="P3017" s="154" t="s">
        <v>14740</v>
      </c>
      <c r="Q3017" s="154" t="s">
        <v>29810</v>
      </c>
      <c r="R3017" s="154">
        <v>0</v>
      </c>
      <c r="S3017" s="154">
        <v>0</v>
      </c>
      <c r="T3017" s="154" t="s">
        <v>19246</v>
      </c>
      <c r="U3017" s="154">
        <v>1630003078238</v>
      </c>
      <c r="V3017" s="154" t="s">
        <v>13149</v>
      </c>
      <c r="Z3017" s="154" t="s">
        <v>14745</v>
      </c>
      <c r="AC3017" s="154" t="s">
        <v>14746</v>
      </c>
      <c r="AE3017" s="154" t="s">
        <v>14747</v>
      </c>
      <c r="AF3017" s="154" t="s">
        <v>14748</v>
      </c>
    </row>
    <row r="3018" spans="1:32">
      <c r="A3018" s="154" t="s">
        <v>18485</v>
      </c>
      <c r="C3018" s="154" t="s">
        <v>29812</v>
      </c>
      <c r="D3018" s="154" t="s">
        <v>4944</v>
      </c>
      <c r="E3018" s="154" t="s">
        <v>14934</v>
      </c>
      <c r="F3018" s="154" t="s">
        <v>14935</v>
      </c>
      <c r="G3018" s="154" t="s">
        <v>14606</v>
      </c>
      <c r="H3018" s="154">
        <v>81362224325</v>
      </c>
      <c r="L3018" s="154" t="s">
        <v>29813</v>
      </c>
      <c r="N3018" s="154" t="s">
        <v>1908</v>
      </c>
      <c r="P3018" s="154" t="s">
        <v>14795</v>
      </c>
      <c r="Q3018" s="154">
        <v>81362224325</v>
      </c>
      <c r="R3018" s="154" t="s">
        <v>2309</v>
      </c>
      <c r="S3018" s="154" t="s">
        <v>2309</v>
      </c>
      <c r="T3018" s="154" t="s">
        <v>14797</v>
      </c>
      <c r="U3018" s="154">
        <v>3490950892</v>
      </c>
      <c r="V3018" s="154" t="s">
        <v>2309</v>
      </c>
      <c r="W3018" s="154">
        <v>2000</v>
      </c>
      <c r="X3018" s="154">
        <v>2000</v>
      </c>
      <c r="Z3018" s="154" t="s">
        <v>14745</v>
      </c>
      <c r="AC3018" s="154" t="s">
        <v>14746</v>
      </c>
      <c r="AE3018" s="154" t="s">
        <v>15226</v>
      </c>
      <c r="AF3018" s="154" t="s">
        <v>14748</v>
      </c>
    </row>
    <row r="3019" spans="1:32">
      <c r="A3019" s="154" t="s">
        <v>2310</v>
      </c>
      <c r="C3019" s="154" t="s">
        <v>29812</v>
      </c>
      <c r="D3019" s="154" t="s">
        <v>2311</v>
      </c>
      <c r="E3019" s="154" t="s">
        <v>14934</v>
      </c>
      <c r="F3019" s="154" t="s">
        <v>16123</v>
      </c>
      <c r="G3019" s="154" t="s">
        <v>14606</v>
      </c>
      <c r="H3019" s="154" t="s">
        <v>2312</v>
      </c>
      <c r="L3019" s="154" t="s">
        <v>29814</v>
      </c>
      <c r="M3019" s="154" t="s">
        <v>29815</v>
      </c>
      <c r="N3019" s="154" t="s">
        <v>1459</v>
      </c>
      <c r="P3019" s="154" t="s">
        <v>14740</v>
      </c>
      <c r="Q3019" s="154" t="s">
        <v>29816</v>
      </c>
      <c r="T3019" s="154" t="s">
        <v>29817</v>
      </c>
      <c r="U3019" s="154">
        <v>3490950892</v>
      </c>
      <c r="V3019" s="154" t="s">
        <v>29818</v>
      </c>
      <c r="AC3019" s="154" t="s">
        <v>14746</v>
      </c>
    </row>
    <row r="3020" spans="1:32">
      <c r="A3020" s="154" t="s">
        <v>18486</v>
      </c>
      <c r="C3020" s="154" t="s">
        <v>29819</v>
      </c>
      <c r="D3020" s="154" t="s">
        <v>29821</v>
      </c>
      <c r="E3020" s="154" t="s">
        <v>14934</v>
      </c>
      <c r="F3020" s="154" t="s">
        <v>15078</v>
      </c>
      <c r="G3020" s="154" t="s">
        <v>29823</v>
      </c>
      <c r="H3020" s="154" t="s">
        <v>29820</v>
      </c>
      <c r="I3020" s="154" t="s">
        <v>1453</v>
      </c>
      <c r="J3020" s="154" t="s">
        <v>1453</v>
      </c>
      <c r="K3020" s="154" t="s">
        <v>1453</v>
      </c>
      <c r="M3020" s="154" t="s">
        <v>1453</v>
      </c>
      <c r="N3020" s="154" t="s">
        <v>14793</v>
      </c>
      <c r="O3020" s="154" t="s">
        <v>14794</v>
      </c>
      <c r="P3020" s="154" t="s">
        <v>14795</v>
      </c>
      <c r="Q3020" s="154" t="s">
        <v>29819</v>
      </c>
      <c r="R3020" s="154" t="s">
        <v>1453</v>
      </c>
      <c r="S3020" s="154" t="s">
        <v>1453</v>
      </c>
      <c r="T3020" s="154" t="s">
        <v>14785</v>
      </c>
      <c r="U3020" s="154">
        <v>1310043666777</v>
      </c>
      <c r="V3020" s="154" t="s">
        <v>29819</v>
      </c>
      <c r="W3020" s="154" t="s">
        <v>1453</v>
      </c>
      <c r="X3020" s="154" t="s">
        <v>1453</v>
      </c>
      <c r="Y3020" s="154" t="s">
        <v>1453</v>
      </c>
      <c r="Z3020" s="154" t="s">
        <v>14745</v>
      </c>
      <c r="AA3020" s="154" t="s">
        <v>1453</v>
      </c>
      <c r="AB3020" s="154" t="s">
        <v>1453</v>
      </c>
      <c r="AC3020" s="154" t="s">
        <v>14746</v>
      </c>
      <c r="AD3020" s="154" t="s">
        <v>29822</v>
      </c>
      <c r="AE3020" s="154" t="s">
        <v>14755</v>
      </c>
      <c r="AF3020" s="154" t="s">
        <v>14748</v>
      </c>
    </row>
    <row r="3021" spans="1:32">
      <c r="A3021" s="154" t="s">
        <v>1493</v>
      </c>
      <c r="C3021" s="154" t="s">
        <v>1492</v>
      </c>
      <c r="D3021" s="154" t="s">
        <v>1494</v>
      </c>
      <c r="E3021" s="154" t="s">
        <v>6</v>
      </c>
      <c r="G3021" s="154" t="s">
        <v>14606</v>
      </c>
      <c r="M3021" s="154" t="s">
        <v>29824</v>
      </c>
      <c r="N3021" s="154" t="s">
        <v>19305</v>
      </c>
      <c r="P3021" s="154" t="s">
        <v>14740</v>
      </c>
      <c r="Q3021" s="154" t="s">
        <v>1492</v>
      </c>
      <c r="T3021" s="154" t="s">
        <v>6</v>
      </c>
      <c r="U3021" s="154" t="s">
        <v>6</v>
      </c>
      <c r="V3021" s="154" t="s">
        <v>6</v>
      </c>
      <c r="AC3021" s="154" t="s">
        <v>14746</v>
      </c>
    </row>
    <row r="3022" spans="1:32">
      <c r="A3022" s="154" t="s">
        <v>18487</v>
      </c>
      <c r="C3022" s="154" t="s">
        <v>29825</v>
      </c>
      <c r="D3022" s="154" t="s">
        <v>29827</v>
      </c>
      <c r="E3022" s="154" t="s">
        <v>14276</v>
      </c>
      <c r="F3022" s="154" t="s">
        <v>14403</v>
      </c>
      <c r="G3022" s="154" t="s">
        <v>29829</v>
      </c>
      <c r="H3022" s="154" t="s">
        <v>29826</v>
      </c>
      <c r="I3022" s="154" t="s">
        <v>1453</v>
      </c>
      <c r="J3022" s="154" t="s">
        <v>1453</v>
      </c>
      <c r="K3022" s="154" t="s">
        <v>1453</v>
      </c>
      <c r="N3022" s="154" t="s">
        <v>14860</v>
      </c>
      <c r="O3022" s="154" t="s">
        <v>14804</v>
      </c>
      <c r="P3022" s="154" t="s">
        <v>14740</v>
      </c>
      <c r="Q3022" s="154" t="s">
        <v>29828</v>
      </c>
      <c r="R3022" s="154" t="s">
        <v>1453</v>
      </c>
      <c r="S3022" s="154" t="s">
        <v>1453</v>
      </c>
      <c r="T3022" s="154" t="s">
        <v>14885</v>
      </c>
      <c r="U3022" s="154">
        <v>2850086012</v>
      </c>
      <c r="V3022" s="154" t="s">
        <v>29828</v>
      </c>
      <c r="W3022" s="154" t="s">
        <v>1453</v>
      </c>
      <c r="X3022" s="154" t="s">
        <v>1453</v>
      </c>
      <c r="Y3022" s="154" t="s">
        <v>1453</v>
      </c>
      <c r="Z3022" s="154" t="s">
        <v>14745</v>
      </c>
      <c r="AA3022" s="154" t="s">
        <v>1453</v>
      </c>
      <c r="AB3022" s="154" t="s">
        <v>1453</v>
      </c>
      <c r="AC3022" s="154" t="s">
        <v>14746</v>
      </c>
      <c r="AE3022" s="154" t="s">
        <v>14747</v>
      </c>
      <c r="AF3022" s="154" t="s">
        <v>14748</v>
      </c>
    </row>
    <row r="3023" spans="1:32">
      <c r="A3023" s="154" t="s">
        <v>15208</v>
      </c>
      <c r="C3023" s="154" t="s">
        <v>15209</v>
      </c>
      <c r="D3023" s="154" t="s">
        <v>15210</v>
      </c>
      <c r="E3023" s="154" t="s">
        <v>14934</v>
      </c>
      <c r="F3023" s="154" t="s">
        <v>14695</v>
      </c>
      <c r="G3023" s="154" t="s">
        <v>15175</v>
      </c>
      <c r="H3023" s="154" t="s">
        <v>15211</v>
      </c>
      <c r="N3023" s="154" t="s">
        <v>15177</v>
      </c>
      <c r="O3023" s="154" t="s">
        <v>14988</v>
      </c>
      <c r="P3023" s="154" t="s">
        <v>14740</v>
      </c>
      <c r="Q3023" s="154" t="s">
        <v>15209</v>
      </c>
      <c r="R3023" s="154" t="s">
        <v>1453</v>
      </c>
      <c r="S3023" s="154" t="s">
        <v>1453</v>
      </c>
      <c r="T3023" s="154" t="s">
        <v>14900</v>
      </c>
      <c r="U3023" s="154" t="s">
        <v>15212</v>
      </c>
      <c r="V3023" s="154" t="s">
        <v>15213</v>
      </c>
      <c r="Z3023" s="154" t="s">
        <v>14745</v>
      </c>
      <c r="AC3023" s="154" t="s">
        <v>14746</v>
      </c>
      <c r="AE3023" s="154" t="s">
        <v>14747</v>
      </c>
      <c r="AF3023" s="154" t="s">
        <v>14748</v>
      </c>
    </row>
    <row r="3024" spans="1:32">
      <c r="A3024" s="154" t="s">
        <v>7842</v>
      </c>
      <c r="C3024" s="154" t="s">
        <v>29830</v>
      </c>
      <c r="D3024" s="154" t="s">
        <v>7843</v>
      </c>
      <c r="E3024" s="154" t="s">
        <v>14704</v>
      </c>
      <c r="F3024" s="154" t="s">
        <v>14667</v>
      </c>
      <c r="H3024" s="154">
        <v>82388081661</v>
      </c>
      <c r="N3024" s="154" t="s">
        <v>15821</v>
      </c>
      <c r="O3024" s="154" t="s">
        <v>15331</v>
      </c>
      <c r="P3024" s="154" t="s">
        <v>14740</v>
      </c>
      <c r="Q3024" s="154" t="s">
        <v>7841</v>
      </c>
      <c r="R3024" s="154">
        <v>0</v>
      </c>
      <c r="S3024" s="154">
        <v>0</v>
      </c>
      <c r="T3024" s="154" t="s">
        <v>29831</v>
      </c>
      <c r="U3024" s="154">
        <v>1062126028</v>
      </c>
      <c r="V3024" s="154" t="s">
        <v>7841</v>
      </c>
      <c r="Z3024" s="154" t="s">
        <v>14745</v>
      </c>
      <c r="AC3024" s="154" t="s">
        <v>14746</v>
      </c>
      <c r="AE3024" s="154" t="s">
        <v>15226</v>
      </c>
      <c r="AF3024" s="154" t="s">
        <v>14748</v>
      </c>
    </row>
    <row r="3025" spans="1:32">
      <c r="A3025" s="154" t="s">
        <v>11324</v>
      </c>
      <c r="C3025" s="154" t="s">
        <v>11323</v>
      </c>
      <c r="D3025" s="154" t="s">
        <v>11325</v>
      </c>
      <c r="E3025" s="154" t="s">
        <v>14934</v>
      </c>
      <c r="F3025" s="154" t="s">
        <v>15078</v>
      </c>
      <c r="G3025" s="154" t="s">
        <v>18707</v>
      </c>
      <c r="H3025" s="154" t="s">
        <v>11326</v>
      </c>
      <c r="N3025" s="154" t="s">
        <v>18879</v>
      </c>
      <c r="O3025" s="154" t="s">
        <v>14892</v>
      </c>
      <c r="P3025" s="154" t="s">
        <v>14740</v>
      </c>
      <c r="Q3025" s="154" t="s">
        <v>29832</v>
      </c>
      <c r="R3025" s="154">
        <v>0</v>
      </c>
      <c r="S3025" s="154">
        <v>0</v>
      </c>
      <c r="T3025" s="154" t="s">
        <v>14850</v>
      </c>
      <c r="U3025" s="154">
        <v>379001013767536</v>
      </c>
      <c r="V3025" s="154" t="s">
        <v>11323</v>
      </c>
      <c r="Z3025" s="154" t="s">
        <v>14745</v>
      </c>
      <c r="AC3025" s="154" t="s">
        <v>14746</v>
      </c>
      <c r="AE3025" s="154" t="s">
        <v>14747</v>
      </c>
      <c r="AF3025" s="154" t="s">
        <v>14748</v>
      </c>
    </row>
    <row r="3026" spans="1:32">
      <c r="A3026" s="154" t="s">
        <v>3188</v>
      </c>
      <c r="C3026" s="154" t="s">
        <v>29833</v>
      </c>
      <c r="D3026" s="154" t="s">
        <v>3189</v>
      </c>
      <c r="E3026" s="154" t="s">
        <v>14324</v>
      </c>
      <c r="G3026" s="154" t="s">
        <v>14606</v>
      </c>
      <c r="H3026" s="154" t="s">
        <v>3190</v>
      </c>
      <c r="L3026" s="154" t="s">
        <v>29834</v>
      </c>
      <c r="N3026" s="154" t="s">
        <v>19454</v>
      </c>
      <c r="P3026" s="154" t="s">
        <v>14740</v>
      </c>
      <c r="Q3026" s="154" t="s">
        <v>29835</v>
      </c>
      <c r="T3026" s="154" t="s">
        <v>14862</v>
      </c>
      <c r="U3026" s="154">
        <v>712033924</v>
      </c>
      <c r="V3026" s="154" t="s">
        <v>29836</v>
      </c>
      <c r="Z3026" s="154" t="s">
        <v>14745</v>
      </c>
      <c r="AC3026" s="154" t="s">
        <v>14746</v>
      </c>
    </row>
    <row r="3027" spans="1:32">
      <c r="A3027" s="154" t="s">
        <v>12657</v>
      </c>
      <c r="C3027" s="154" t="s">
        <v>12656</v>
      </c>
      <c r="D3027" s="154" t="s">
        <v>29837</v>
      </c>
      <c r="E3027" s="154" t="s">
        <v>14333</v>
      </c>
      <c r="F3027" s="154" t="s">
        <v>14325</v>
      </c>
      <c r="H3027" s="154">
        <v>82250522202</v>
      </c>
      <c r="N3027" s="154" t="s">
        <v>18717</v>
      </c>
      <c r="O3027" s="154" t="s">
        <v>14820</v>
      </c>
      <c r="P3027" s="154" t="s">
        <v>29838</v>
      </c>
      <c r="Q3027" s="154" t="s">
        <v>12656</v>
      </c>
      <c r="R3027" s="154" t="s">
        <v>12656</v>
      </c>
      <c r="S3027" s="154" t="s">
        <v>12656</v>
      </c>
      <c r="T3027" s="154" t="s">
        <v>14907</v>
      </c>
      <c r="U3027" s="154" t="s">
        <v>29839</v>
      </c>
      <c r="V3027" s="154" t="s">
        <v>29840</v>
      </c>
      <c r="Z3027" s="154" t="s">
        <v>14745</v>
      </c>
      <c r="AC3027" s="154" t="s">
        <v>14746</v>
      </c>
      <c r="AE3027" s="154" t="s">
        <v>14747</v>
      </c>
      <c r="AF3027" s="154" t="s">
        <v>14748</v>
      </c>
    </row>
    <row r="3028" spans="1:32">
      <c r="A3028" s="154" t="s">
        <v>10572</v>
      </c>
      <c r="C3028" s="154" t="s">
        <v>10571</v>
      </c>
      <c r="D3028" s="154" t="s">
        <v>10573</v>
      </c>
      <c r="E3028" s="154" t="s">
        <v>14934</v>
      </c>
      <c r="F3028" s="154" t="s">
        <v>15078</v>
      </c>
      <c r="H3028" s="154" t="s">
        <v>10574</v>
      </c>
      <c r="N3028" s="154" t="s">
        <v>29841</v>
      </c>
      <c r="O3028" s="154" t="s">
        <v>14892</v>
      </c>
      <c r="P3028" s="154" t="s">
        <v>14740</v>
      </c>
      <c r="Q3028" s="154" t="s">
        <v>10571</v>
      </c>
      <c r="R3028" s="154">
        <v>0</v>
      </c>
      <c r="S3028" s="154">
        <v>0</v>
      </c>
      <c r="T3028" s="154" t="s">
        <v>18911</v>
      </c>
      <c r="U3028" s="154">
        <v>583501036411532</v>
      </c>
      <c r="V3028" s="154" t="s">
        <v>25703</v>
      </c>
      <c r="Z3028" s="154" t="s">
        <v>14745</v>
      </c>
      <c r="AC3028" s="154" t="s">
        <v>14746</v>
      </c>
      <c r="AE3028" s="154" t="s">
        <v>14747</v>
      </c>
      <c r="AF3028" s="154" t="s">
        <v>14748</v>
      </c>
    </row>
    <row r="3029" spans="1:32">
      <c r="A3029" s="154" t="s">
        <v>18488</v>
      </c>
      <c r="C3029" s="154" t="s">
        <v>29842</v>
      </c>
      <c r="D3029" s="154" t="s">
        <v>29844</v>
      </c>
      <c r="E3029" s="154" t="s">
        <v>14934</v>
      </c>
      <c r="F3029" s="154" t="s">
        <v>15078</v>
      </c>
      <c r="G3029" s="154" t="s">
        <v>29846</v>
      </c>
      <c r="H3029" s="154" t="s">
        <v>29843</v>
      </c>
      <c r="I3029" s="154" t="s">
        <v>1453</v>
      </c>
      <c r="J3029" s="154" t="s">
        <v>1453</v>
      </c>
      <c r="K3029" s="154" t="s">
        <v>1453</v>
      </c>
      <c r="M3029" s="154" t="s">
        <v>1453</v>
      </c>
      <c r="N3029" s="154" t="s">
        <v>29841</v>
      </c>
      <c r="O3029" s="154" t="s">
        <v>14892</v>
      </c>
      <c r="P3029" s="154" t="s">
        <v>14795</v>
      </c>
      <c r="Q3029" s="154" t="s">
        <v>29842</v>
      </c>
      <c r="R3029" s="154" t="s">
        <v>1453</v>
      </c>
      <c r="S3029" s="154" t="s">
        <v>1453</v>
      </c>
      <c r="T3029" s="154" t="s">
        <v>14850</v>
      </c>
      <c r="U3029" s="154">
        <v>583501022843535</v>
      </c>
      <c r="V3029" s="154" t="s">
        <v>29845</v>
      </c>
      <c r="W3029" s="154" t="s">
        <v>1453</v>
      </c>
      <c r="X3029" s="154" t="s">
        <v>1453</v>
      </c>
      <c r="Y3029" s="154" t="s">
        <v>1453</v>
      </c>
      <c r="Z3029" s="154" t="s">
        <v>14745</v>
      </c>
      <c r="AA3029" s="154" t="s">
        <v>1453</v>
      </c>
      <c r="AB3029" s="154" t="s">
        <v>1453</v>
      </c>
      <c r="AC3029" s="154" t="s">
        <v>14746</v>
      </c>
      <c r="AE3029" s="154" t="s">
        <v>14747</v>
      </c>
      <c r="AF3029" s="154" t="s">
        <v>14748</v>
      </c>
    </row>
    <row r="3030" spans="1:32">
      <c r="A3030" s="154" t="s">
        <v>10002</v>
      </c>
      <c r="C3030" s="154" t="s">
        <v>29847</v>
      </c>
      <c r="D3030" s="154" t="s">
        <v>29849</v>
      </c>
      <c r="E3030" s="154" t="s">
        <v>15693</v>
      </c>
      <c r="F3030" s="154" t="s">
        <v>14410</v>
      </c>
      <c r="G3030" s="154" t="s">
        <v>29852</v>
      </c>
      <c r="H3030" s="154" t="s">
        <v>29848</v>
      </c>
      <c r="I3030" s="154">
        <v>0</v>
      </c>
      <c r="J3030" s="154">
        <v>0</v>
      </c>
      <c r="K3030" s="154">
        <v>0</v>
      </c>
      <c r="M3030" s="154" t="s">
        <v>29850</v>
      </c>
      <c r="N3030" s="154" t="s">
        <v>15129</v>
      </c>
      <c r="O3030" s="154" t="s">
        <v>14794</v>
      </c>
      <c r="P3030" s="154" t="s">
        <v>14740</v>
      </c>
      <c r="Q3030" s="154" t="s">
        <v>10001</v>
      </c>
      <c r="R3030" s="154">
        <v>0</v>
      </c>
      <c r="S3030" s="154">
        <v>0</v>
      </c>
      <c r="T3030" s="154" t="s">
        <v>14862</v>
      </c>
      <c r="U3030" s="154" t="s">
        <v>29851</v>
      </c>
      <c r="V3030" s="154" t="s">
        <v>10001</v>
      </c>
      <c r="W3030" s="154">
        <v>0</v>
      </c>
      <c r="X3030" s="154">
        <v>0</v>
      </c>
      <c r="Y3030" s="154">
        <v>0</v>
      </c>
      <c r="Z3030" s="154" t="s">
        <v>14745</v>
      </c>
      <c r="AA3030" s="154">
        <v>0</v>
      </c>
      <c r="AB3030" s="154">
        <v>0</v>
      </c>
      <c r="AC3030" s="154" t="s">
        <v>14746</v>
      </c>
      <c r="AE3030" s="154" t="s">
        <v>14747</v>
      </c>
      <c r="AF3030" s="154" t="s">
        <v>14748</v>
      </c>
    </row>
    <row r="3031" spans="1:32">
      <c r="A3031" s="154" t="s">
        <v>12455</v>
      </c>
      <c r="C3031" s="154" t="s">
        <v>12454</v>
      </c>
      <c r="D3031" s="154" t="s">
        <v>12456</v>
      </c>
      <c r="E3031" s="154" t="s">
        <v>14333</v>
      </c>
      <c r="F3031" s="154" t="s">
        <v>14325</v>
      </c>
      <c r="G3031" s="154" t="s">
        <v>29856</v>
      </c>
      <c r="H3031" s="154" t="s">
        <v>12457</v>
      </c>
      <c r="N3031" s="154" t="s">
        <v>18740</v>
      </c>
      <c r="O3031" s="154" t="s">
        <v>18741</v>
      </c>
      <c r="P3031" s="154" t="s">
        <v>14740</v>
      </c>
      <c r="Q3031" s="154" t="s">
        <v>29853</v>
      </c>
      <c r="R3031" s="154">
        <v>0</v>
      </c>
      <c r="S3031" s="154">
        <v>0</v>
      </c>
      <c r="T3031" s="154" t="s">
        <v>14785</v>
      </c>
      <c r="U3031" s="154" t="s">
        <v>29854</v>
      </c>
      <c r="V3031" s="154" t="s">
        <v>29855</v>
      </c>
      <c r="Z3031" s="154" t="s">
        <v>14745</v>
      </c>
      <c r="AC3031" s="154" t="s">
        <v>14746</v>
      </c>
      <c r="AE3031" s="154" t="s">
        <v>14747</v>
      </c>
      <c r="AF3031" s="154" t="s">
        <v>14748</v>
      </c>
    </row>
    <row r="3032" spans="1:32">
      <c r="A3032" s="154" t="s">
        <v>8695</v>
      </c>
      <c r="C3032" s="154" t="s">
        <v>29857</v>
      </c>
      <c r="D3032" s="154" t="s">
        <v>8696</v>
      </c>
      <c r="E3032" s="154" t="s">
        <v>14704</v>
      </c>
      <c r="F3032" s="154" t="s">
        <v>14686</v>
      </c>
      <c r="G3032" s="154" t="s">
        <v>29859</v>
      </c>
      <c r="H3032" s="154" t="s">
        <v>8697</v>
      </c>
      <c r="I3032" s="154" t="s">
        <v>8698</v>
      </c>
      <c r="K3032" s="154" t="s">
        <v>8698</v>
      </c>
      <c r="N3032" s="154" t="s">
        <v>29858</v>
      </c>
      <c r="O3032" s="154" t="s">
        <v>19177</v>
      </c>
      <c r="P3032" s="154" t="s">
        <v>14740</v>
      </c>
      <c r="Q3032" s="154" t="s">
        <v>29853</v>
      </c>
      <c r="R3032" s="154">
        <v>0</v>
      </c>
      <c r="S3032" s="154">
        <v>0</v>
      </c>
      <c r="T3032" s="154" t="s">
        <v>14907</v>
      </c>
      <c r="U3032" s="154">
        <v>454053705</v>
      </c>
      <c r="V3032" s="154" t="s">
        <v>12454</v>
      </c>
      <c r="Z3032" s="154" t="s">
        <v>14745</v>
      </c>
      <c r="AC3032" s="154" t="s">
        <v>14746</v>
      </c>
      <c r="AE3032" s="154" t="s">
        <v>15226</v>
      </c>
      <c r="AF3032" s="154" t="s">
        <v>14748</v>
      </c>
    </row>
    <row r="3033" spans="1:32">
      <c r="A3033" s="154" t="s">
        <v>18489</v>
      </c>
      <c r="C3033" s="154" t="s">
        <v>29860</v>
      </c>
      <c r="D3033" s="154" t="s">
        <v>29862</v>
      </c>
      <c r="E3033" s="154" t="s">
        <v>14934</v>
      </c>
      <c r="F3033" s="154" t="s">
        <v>14935</v>
      </c>
      <c r="G3033" s="154" t="s">
        <v>26140</v>
      </c>
      <c r="H3033" s="154" t="s">
        <v>29861</v>
      </c>
      <c r="I3033" s="154" t="s">
        <v>1453</v>
      </c>
      <c r="J3033" s="154" t="s">
        <v>1453</v>
      </c>
      <c r="K3033" s="154" t="s">
        <v>1453</v>
      </c>
      <c r="N3033" s="154" t="s">
        <v>14860</v>
      </c>
      <c r="O3033" s="154" t="s">
        <v>14804</v>
      </c>
      <c r="P3033" s="154" t="s">
        <v>14740</v>
      </c>
      <c r="Q3033" s="154" t="s">
        <v>29863</v>
      </c>
      <c r="R3033" s="154" t="s">
        <v>1453</v>
      </c>
      <c r="S3033" s="154" t="s">
        <v>1453</v>
      </c>
      <c r="T3033" s="154" t="s">
        <v>14785</v>
      </c>
      <c r="U3033" s="154">
        <v>1180010038197</v>
      </c>
      <c r="V3033" s="154" t="s">
        <v>29860</v>
      </c>
      <c r="W3033" s="154" t="s">
        <v>1453</v>
      </c>
      <c r="X3033" s="154" t="s">
        <v>1453</v>
      </c>
      <c r="Z3033" s="154" t="s">
        <v>14745</v>
      </c>
      <c r="AC3033" s="154" t="s">
        <v>14746</v>
      </c>
      <c r="AE3033" s="154" t="s">
        <v>14747</v>
      </c>
      <c r="AF3033" s="154" t="s">
        <v>14748</v>
      </c>
    </row>
    <row r="3034" spans="1:32">
      <c r="A3034" s="154" t="s">
        <v>8935</v>
      </c>
      <c r="C3034" s="154" t="s">
        <v>29864</v>
      </c>
      <c r="D3034" s="154" t="s">
        <v>29865</v>
      </c>
      <c r="E3034" s="154" t="s">
        <v>14934</v>
      </c>
      <c r="F3034" s="154" t="s">
        <v>14935</v>
      </c>
      <c r="G3034" s="154">
        <v>0</v>
      </c>
      <c r="H3034" s="154">
        <v>821127061241</v>
      </c>
      <c r="I3034" s="154">
        <v>0</v>
      </c>
      <c r="J3034" s="154">
        <v>0</v>
      </c>
      <c r="K3034" s="154">
        <v>0</v>
      </c>
      <c r="M3034" s="154" t="s">
        <v>29866</v>
      </c>
      <c r="N3034" s="154" t="s">
        <v>24409</v>
      </c>
      <c r="O3034" s="154" t="s">
        <v>14794</v>
      </c>
      <c r="P3034" s="154" t="s">
        <v>14740</v>
      </c>
      <c r="Q3034" s="154">
        <v>0</v>
      </c>
      <c r="R3034" s="154">
        <v>0</v>
      </c>
      <c r="S3034" s="154">
        <v>0</v>
      </c>
      <c r="T3034" s="154" t="s">
        <v>14839</v>
      </c>
      <c r="U3034" s="154">
        <v>506496253</v>
      </c>
      <c r="V3034" s="154" t="s">
        <v>8934</v>
      </c>
      <c r="W3034" s="154">
        <v>0</v>
      </c>
      <c r="X3034" s="154">
        <v>0</v>
      </c>
      <c r="Y3034" s="154">
        <v>0</v>
      </c>
      <c r="Z3034" s="154" t="s">
        <v>14745</v>
      </c>
      <c r="AA3034" s="154">
        <v>0</v>
      </c>
      <c r="AB3034" s="154">
        <v>0</v>
      </c>
      <c r="AC3034" s="154" t="s">
        <v>14746</v>
      </c>
      <c r="AE3034" s="154" t="s">
        <v>15226</v>
      </c>
      <c r="AF3034" s="154" t="s">
        <v>14748</v>
      </c>
    </row>
    <row r="3035" spans="1:32">
      <c r="A3035" s="154" t="s">
        <v>11431</v>
      </c>
      <c r="C3035" s="154" t="s">
        <v>11430</v>
      </c>
      <c r="D3035" s="154" t="s">
        <v>11432</v>
      </c>
      <c r="E3035" s="154" t="s">
        <v>14333</v>
      </c>
      <c r="F3035" s="154" t="s">
        <v>14325</v>
      </c>
      <c r="G3035" s="154" t="s">
        <v>29869</v>
      </c>
      <c r="H3035" s="154" t="s">
        <v>11433</v>
      </c>
      <c r="N3035" s="154" t="s">
        <v>15821</v>
      </c>
      <c r="O3035" s="154" t="s">
        <v>15331</v>
      </c>
      <c r="P3035" s="154" t="s">
        <v>14740</v>
      </c>
      <c r="Q3035" s="154" t="s">
        <v>29867</v>
      </c>
      <c r="R3035" s="154">
        <v>0</v>
      </c>
      <c r="S3035" s="154">
        <v>0</v>
      </c>
      <c r="T3035" s="154" t="s">
        <v>24942</v>
      </c>
      <c r="U3035" s="154">
        <v>5515026616</v>
      </c>
      <c r="V3035" s="154" t="s">
        <v>29868</v>
      </c>
      <c r="Z3035" s="154" t="s">
        <v>14745</v>
      </c>
      <c r="AC3035" s="154" t="s">
        <v>14746</v>
      </c>
      <c r="AE3035" s="154" t="s">
        <v>14747</v>
      </c>
      <c r="AF3035" s="154" t="s">
        <v>14748</v>
      </c>
    </row>
    <row r="3036" spans="1:32">
      <c r="A3036" s="154" t="s">
        <v>954</v>
      </c>
      <c r="C3036" s="154" t="s">
        <v>29870</v>
      </c>
      <c r="D3036" s="154" t="s">
        <v>955</v>
      </c>
      <c r="E3036" s="154" t="s">
        <v>14665</v>
      </c>
      <c r="F3036" s="154" t="s">
        <v>16123</v>
      </c>
      <c r="G3036" s="154" t="s">
        <v>14606</v>
      </c>
      <c r="H3036" s="154" t="s">
        <v>956</v>
      </c>
      <c r="I3036" s="154" t="s">
        <v>29871</v>
      </c>
      <c r="J3036" s="154" t="s">
        <v>958</v>
      </c>
      <c r="K3036" s="154" t="s">
        <v>29871</v>
      </c>
      <c r="L3036" s="154" t="s">
        <v>29872</v>
      </c>
      <c r="N3036" s="154" t="s">
        <v>11834</v>
      </c>
      <c r="P3036" s="154" t="s">
        <v>14740</v>
      </c>
      <c r="Q3036" s="154" t="s">
        <v>29873</v>
      </c>
      <c r="T3036" s="154" t="s">
        <v>20116</v>
      </c>
      <c r="U3036" s="154">
        <v>2252005719</v>
      </c>
      <c r="V3036" s="154" t="s">
        <v>29874</v>
      </c>
      <c r="AC3036" s="154" t="s">
        <v>14746</v>
      </c>
    </row>
    <row r="3037" spans="1:32">
      <c r="A3037" s="154" t="s">
        <v>2319</v>
      </c>
      <c r="C3037" s="154" t="s">
        <v>2318</v>
      </c>
      <c r="D3037" s="154" t="s">
        <v>29875</v>
      </c>
      <c r="E3037" s="154" t="s">
        <v>6</v>
      </c>
      <c r="G3037" s="154" t="s">
        <v>14606</v>
      </c>
      <c r="H3037" s="154" t="s">
        <v>2321</v>
      </c>
      <c r="J3037" s="154" t="s">
        <v>2322</v>
      </c>
      <c r="M3037" s="154" t="s">
        <v>470</v>
      </c>
      <c r="N3037" s="154" t="s">
        <v>470</v>
      </c>
      <c r="P3037" s="154" t="s">
        <v>14740</v>
      </c>
      <c r="Q3037" s="154" t="s">
        <v>29876</v>
      </c>
      <c r="AC3037" s="154" t="s">
        <v>14746</v>
      </c>
    </row>
    <row r="3038" spans="1:32">
      <c r="A3038" s="154" t="s">
        <v>14696</v>
      </c>
      <c r="C3038" s="154" t="s">
        <v>14699</v>
      </c>
      <c r="D3038" s="154" t="s">
        <v>14915</v>
      </c>
      <c r="E3038" s="154" t="s">
        <v>14396</v>
      </c>
      <c r="F3038" s="154" t="s">
        <v>14397</v>
      </c>
      <c r="G3038" s="154" t="s">
        <v>14702</v>
      </c>
      <c r="H3038" s="154" t="s">
        <v>14916</v>
      </c>
      <c r="N3038" s="154" t="s">
        <v>14469</v>
      </c>
      <c r="O3038" s="154" t="s">
        <v>14917</v>
      </c>
      <c r="P3038" s="154" t="s">
        <v>14740</v>
      </c>
      <c r="Q3038" s="154" t="s">
        <v>14918</v>
      </c>
      <c r="R3038" s="154" t="s">
        <v>1453</v>
      </c>
      <c r="S3038" s="154" t="s">
        <v>1453</v>
      </c>
      <c r="T3038" s="154" t="s">
        <v>14862</v>
      </c>
      <c r="U3038" s="154" t="s">
        <v>14919</v>
      </c>
      <c r="V3038" s="154" t="s">
        <v>14920</v>
      </c>
      <c r="Z3038" s="154" t="s">
        <v>14745</v>
      </c>
      <c r="AC3038" s="154" t="s">
        <v>14746</v>
      </c>
      <c r="AE3038" s="154" t="s">
        <v>14747</v>
      </c>
      <c r="AF3038" s="154" t="s">
        <v>14748</v>
      </c>
    </row>
    <row r="3039" spans="1:32">
      <c r="A3039" s="154" t="s">
        <v>7722</v>
      </c>
      <c r="C3039" s="154" t="s">
        <v>29877</v>
      </c>
      <c r="D3039" s="154" t="s">
        <v>7723</v>
      </c>
      <c r="E3039" s="154" t="s">
        <v>14704</v>
      </c>
      <c r="F3039" s="154" t="s">
        <v>14467</v>
      </c>
      <c r="G3039" s="154" t="s">
        <v>29880</v>
      </c>
      <c r="H3039" s="154" t="s">
        <v>7724</v>
      </c>
      <c r="I3039" s="154" t="s">
        <v>7725</v>
      </c>
      <c r="K3039" s="154" t="s">
        <v>7725</v>
      </c>
      <c r="N3039" s="154" t="s">
        <v>15925</v>
      </c>
      <c r="O3039" s="154" t="s">
        <v>15926</v>
      </c>
      <c r="P3039" s="154" t="s">
        <v>14795</v>
      </c>
      <c r="Q3039" s="154" t="s">
        <v>29878</v>
      </c>
      <c r="R3039" s="154" t="s">
        <v>29878</v>
      </c>
      <c r="S3039" s="154" t="s">
        <v>29878</v>
      </c>
      <c r="T3039" s="154" t="s">
        <v>14797</v>
      </c>
      <c r="U3039" s="154">
        <v>7890747471</v>
      </c>
      <c r="V3039" s="154" t="s">
        <v>29879</v>
      </c>
      <c r="Z3039" s="154" t="s">
        <v>14745</v>
      </c>
      <c r="AC3039" s="154" t="s">
        <v>14746</v>
      </c>
      <c r="AE3039" s="154" t="s">
        <v>15226</v>
      </c>
      <c r="AF3039" s="154" t="s">
        <v>14748</v>
      </c>
    </row>
    <row r="3040" spans="1:32">
      <c r="A3040" s="154" t="s">
        <v>18490</v>
      </c>
      <c r="C3040" s="154" t="s">
        <v>29881</v>
      </c>
      <c r="D3040" s="154" t="s">
        <v>29883</v>
      </c>
      <c r="E3040" s="154" t="s">
        <v>14477</v>
      </c>
      <c r="F3040" s="154" t="s">
        <v>16918</v>
      </c>
      <c r="G3040" s="154" t="s">
        <v>29885</v>
      </c>
      <c r="H3040" s="154">
        <v>81282852522</v>
      </c>
      <c r="I3040" s="154" t="s">
        <v>29882</v>
      </c>
      <c r="K3040" s="154" t="s">
        <v>29882</v>
      </c>
      <c r="N3040" s="154" t="s">
        <v>14812</v>
      </c>
      <c r="O3040" s="154" t="s">
        <v>14804</v>
      </c>
      <c r="P3040" s="154" t="s">
        <v>14740</v>
      </c>
      <c r="Q3040" s="154" t="s">
        <v>27009</v>
      </c>
      <c r="R3040" s="154" t="s">
        <v>1453</v>
      </c>
      <c r="S3040" s="154" t="s">
        <v>1453</v>
      </c>
      <c r="T3040" s="154" t="s">
        <v>1453</v>
      </c>
      <c r="U3040" s="154" t="s">
        <v>1453</v>
      </c>
      <c r="V3040" s="154" t="s">
        <v>1453</v>
      </c>
      <c r="W3040" s="154" t="s">
        <v>1453</v>
      </c>
      <c r="X3040" s="154" t="s">
        <v>1453</v>
      </c>
      <c r="Y3040" s="154" t="s">
        <v>1453</v>
      </c>
      <c r="Z3040" s="154" t="s">
        <v>14745</v>
      </c>
      <c r="AA3040" s="154" t="s">
        <v>1453</v>
      </c>
      <c r="AB3040" s="154" t="s">
        <v>1453</v>
      </c>
      <c r="AC3040" s="154" t="s">
        <v>14746</v>
      </c>
      <c r="AD3040" s="154" t="s">
        <v>29884</v>
      </c>
      <c r="AE3040" s="154" t="s">
        <v>14755</v>
      </c>
      <c r="AF3040" s="154" t="s">
        <v>14748</v>
      </c>
    </row>
    <row r="3041" spans="1:32">
      <c r="A3041" s="154" t="s">
        <v>11071</v>
      </c>
      <c r="C3041" s="154" t="s">
        <v>11070</v>
      </c>
      <c r="D3041" s="154" t="s">
        <v>11072</v>
      </c>
      <c r="E3041" s="154" t="s">
        <v>14276</v>
      </c>
      <c r="F3041" s="154" t="s">
        <v>14432</v>
      </c>
      <c r="G3041" s="154" t="s">
        <v>29888</v>
      </c>
      <c r="H3041" s="154" t="s">
        <v>11073</v>
      </c>
      <c r="N3041" s="154" t="s">
        <v>15771</v>
      </c>
      <c r="O3041" s="154" t="s">
        <v>14988</v>
      </c>
      <c r="P3041" s="154" t="s">
        <v>14740</v>
      </c>
      <c r="Q3041" s="154" t="s">
        <v>29886</v>
      </c>
      <c r="R3041" s="154">
        <v>0</v>
      </c>
      <c r="S3041" s="154">
        <v>0</v>
      </c>
      <c r="T3041" s="154" t="s">
        <v>14797</v>
      </c>
      <c r="U3041" s="154">
        <v>8645001148</v>
      </c>
      <c r="V3041" s="154" t="s">
        <v>29887</v>
      </c>
      <c r="Z3041" s="154" t="s">
        <v>14745</v>
      </c>
      <c r="AC3041" s="154" t="s">
        <v>14746</v>
      </c>
      <c r="AE3041" s="154" t="s">
        <v>14747</v>
      </c>
      <c r="AF3041" s="154" t="s">
        <v>14748</v>
      </c>
    </row>
    <row r="3042" spans="1:32">
      <c r="A3042" s="154" t="s">
        <v>2444</v>
      </c>
      <c r="C3042" s="154" t="s">
        <v>2443</v>
      </c>
      <c r="D3042" s="154" t="s">
        <v>2445</v>
      </c>
      <c r="E3042" s="154" t="s">
        <v>16195</v>
      </c>
      <c r="G3042" s="154" t="s">
        <v>14606</v>
      </c>
      <c r="H3042" s="154" t="s">
        <v>2446</v>
      </c>
      <c r="J3042" s="154" t="s">
        <v>2447</v>
      </c>
      <c r="Q3042" s="154" t="s">
        <v>29889</v>
      </c>
      <c r="AC3042" s="154" t="s">
        <v>14746</v>
      </c>
    </row>
    <row r="3043" spans="1:32">
      <c r="A3043" s="154" t="s">
        <v>12745</v>
      </c>
      <c r="C3043" s="154" t="s">
        <v>12744</v>
      </c>
      <c r="D3043" s="154" t="s">
        <v>12746</v>
      </c>
      <c r="E3043" s="154" t="s">
        <v>14276</v>
      </c>
      <c r="F3043" s="154" t="s">
        <v>16360</v>
      </c>
      <c r="H3043" s="154" t="s">
        <v>12747</v>
      </c>
      <c r="N3043" s="154" t="s">
        <v>18755</v>
      </c>
      <c r="O3043" s="154" t="s">
        <v>18741</v>
      </c>
      <c r="P3043" s="154" t="s">
        <v>14740</v>
      </c>
      <c r="Q3043" s="154" t="s">
        <v>29890</v>
      </c>
      <c r="R3043" s="154">
        <v>0</v>
      </c>
      <c r="S3043" s="154">
        <v>0</v>
      </c>
      <c r="T3043" s="154" t="s">
        <v>14797</v>
      </c>
      <c r="U3043" s="154">
        <v>901751888</v>
      </c>
      <c r="V3043" s="154" t="s">
        <v>29891</v>
      </c>
      <c r="Z3043" s="154" t="s">
        <v>14745</v>
      </c>
      <c r="AC3043" s="154" t="s">
        <v>14746</v>
      </c>
      <c r="AD3043" s="154">
        <v>313752883941001</v>
      </c>
      <c r="AE3043" s="154" t="s">
        <v>14755</v>
      </c>
      <c r="AF3043" s="154" t="s">
        <v>14748</v>
      </c>
    </row>
    <row r="3044" spans="1:32">
      <c r="A3044" s="154" t="s">
        <v>17065</v>
      </c>
      <c r="C3044" s="154" t="s">
        <v>17066</v>
      </c>
      <c r="D3044" s="154" t="s">
        <v>17067</v>
      </c>
      <c r="E3044" s="154" t="s">
        <v>14333</v>
      </c>
      <c r="F3044" s="154" t="s">
        <v>14325</v>
      </c>
      <c r="G3044" s="154" t="s">
        <v>17068</v>
      </c>
      <c r="H3044" s="154" t="s">
        <v>17069</v>
      </c>
      <c r="I3044" s="154" t="s">
        <v>1453</v>
      </c>
      <c r="J3044" s="154" t="s">
        <v>1453</v>
      </c>
      <c r="K3044" s="154" t="s">
        <v>1453</v>
      </c>
      <c r="N3044" s="154" t="s">
        <v>15711</v>
      </c>
      <c r="O3044" s="154" t="s">
        <v>14951</v>
      </c>
      <c r="P3044" s="154" t="s">
        <v>14740</v>
      </c>
      <c r="Q3044" s="154" t="s">
        <v>17070</v>
      </c>
      <c r="R3044" s="154" t="s">
        <v>1453</v>
      </c>
      <c r="S3044" s="154" t="s">
        <v>1453</v>
      </c>
      <c r="T3044" s="154" t="s">
        <v>1453</v>
      </c>
      <c r="U3044" s="154" t="s">
        <v>1453</v>
      </c>
      <c r="V3044" s="154" t="s">
        <v>1453</v>
      </c>
      <c r="W3044" s="154" t="s">
        <v>1453</v>
      </c>
      <c r="X3044" s="154" t="s">
        <v>1453</v>
      </c>
      <c r="Y3044" s="154" t="s">
        <v>1453</v>
      </c>
      <c r="Z3044" s="154" t="s">
        <v>14745</v>
      </c>
      <c r="AA3044" s="154" t="s">
        <v>1453</v>
      </c>
      <c r="AB3044" s="154" t="s">
        <v>1453</v>
      </c>
      <c r="AC3044" s="154" t="s">
        <v>14746</v>
      </c>
      <c r="AE3044" s="154" t="s">
        <v>14747</v>
      </c>
      <c r="AF3044" s="154" t="s">
        <v>14748</v>
      </c>
    </row>
    <row r="3045" spans="1:32">
      <c r="A3045" s="154" t="s">
        <v>15856</v>
      </c>
      <c r="C3045" s="154" t="s">
        <v>15857</v>
      </c>
      <c r="D3045" s="154" t="s">
        <v>15858</v>
      </c>
      <c r="E3045" s="154" t="s">
        <v>14276</v>
      </c>
      <c r="F3045" s="154" t="s">
        <v>14575</v>
      </c>
      <c r="G3045" s="154" t="s">
        <v>15859</v>
      </c>
      <c r="H3045" s="154" t="s">
        <v>15860</v>
      </c>
      <c r="I3045" s="154" t="s">
        <v>1453</v>
      </c>
      <c r="J3045" s="154" t="s">
        <v>1453</v>
      </c>
      <c r="K3045" s="154" t="s">
        <v>1453</v>
      </c>
      <c r="M3045" s="154" t="s">
        <v>15861</v>
      </c>
      <c r="N3045" s="154" t="s">
        <v>15862</v>
      </c>
      <c r="O3045" s="154" t="s">
        <v>14804</v>
      </c>
      <c r="P3045" s="154" t="s">
        <v>14740</v>
      </c>
      <c r="Q3045" s="154" t="s">
        <v>15863</v>
      </c>
      <c r="R3045" s="154" t="s">
        <v>1453</v>
      </c>
      <c r="S3045" s="154" t="s">
        <v>1453</v>
      </c>
      <c r="T3045" s="154" t="s">
        <v>15864</v>
      </c>
      <c r="U3045" s="154">
        <v>11449874</v>
      </c>
      <c r="V3045" s="154" t="s">
        <v>15863</v>
      </c>
      <c r="W3045" s="154" t="s">
        <v>1453</v>
      </c>
      <c r="X3045" s="154" t="s">
        <v>1453</v>
      </c>
      <c r="Y3045" s="154" t="s">
        <v>1453</v>
      </c>
      <c r="Z3045" s="154" t="s">
        <v>14745</v>
      </c>
      <c r="AA3045" s="154" t="s">
        <v>1453</v>
      </c>
      <c r="AB3045" s="154" t="s">
        <v>1453</v>
      </c>
      <c r="AC3045" s="154" t="s">
        <v>14746</v>
      </c>
      <c r="AD3045" s="154" t="s">
        <v>15866</v>
      </c>
      <c r="AE3045" s="154" t="s">
        <v>14755</v>
      </c>
      <c r="AF3045" s="154" t="s">
        <v>14748</v>
      </c>
    </row>
    <row r="3046" spans="1:32">
      <c r="A3046" s="154" t="s">
        <v>12920</v>
      </c>
      <c r="C3046" s="154" t="s">
        <v>12919</v>
      </c>
      <c r="D3046" s="154" t="s">
        <v>12921</v>
      </c>
      <c r="E3046" s="154" t="s">
        <v>14324</v>
      </c>
      <c r="F3046" s="154" t="s">
        <v>18983</v>
      </c>
      <c r="H3046" s="154" t="s">
        <v>12922</v>
      </c>
      <c r="I3046" s="154" t="s">
        <v>12923</v>
      </c>
      <c r="K3046" s="154" t="s">
        <v>12923</v>
      </c>
      <c r="M3046" s="154" t="s">
        <v>29892</v>
      </c>
      <c r="N3046" s="154" t="s">
        <v>15455</v>
      </c>
      <c r="O3046" s="154" t="s">
        <v>14833</v>
      </c>
      <c r="P3046" s="154" t="s">
        <v>14740</v>
      </c>
      <c r="Q3046" s="154" t="s">
        <v>29893</v>
      </c>
      <c r="R3046" s="154">
        <v>0</v>
      </c>
      <c r="S3046" s="154">
        <v>0</v>
      </c>
      <c r="T3046" s="154" t="s">
        <v>14797</v>
      </c>
      <c r="U3046" s="154">
        <v>5495028396</v>
      </c>
      <c r="V3046" s="154" t="s">
        <v>29894</v>
      </c>
      <c r="Z3046" s="154" t="s">
        <v>14745</v>
      </c>
      <c r="AC3046" s="154" t="s">
        <v>14746</v>
      </c>
      <c r="AE3046" s="154" t="s">
        <v>14747</v>
      </c>
      <c r="AF3046" s="154" t="s">
        <v>14748</v>
      </c>
    </row>
    <row r="3047" spans="1:32">
      <c r="A3047" s="154" t="s">
        <v>4351</v>
      </c>
      <c r="C3047" s="154" t="s">
        <v>29895</v>
      </c>
      <c r="D3047" s="154" t="s">
        <v>4352</v>
      </c>
      <c r="E3047" s="154" t="s">
        <v>14486</v>
      </c>
      <c r="F3047" s="154" t="s">
        <v>14486</v>
      </c>
      <c r="G3047" s="154" t="s">
        <v>14606</v>
      </c>
      <c r="H3047" s="154" t="s">
        <v>29896</v>
      </c>
      <c r="J3047" s="154" t="s">
        <v>29897</v>
      </c>
      <c r="N3047" s="154" t="s">
        <v>1459</v>
      </c>
      <c r="P3047" s="154" t="s">
        <v>14740</v>
      </c>
      <c r="Q3047" s="154" t="s">
        <v>29898</v>
      </c>
      <c r="T3047" s="154" t="s">
        <v>4816</v>
      </c>
      <c r="U3047" s="154" t="s">
        <v>4816</v>
      </c>
      <c r="V3047" s="154" t="s">
        <v>4816</v>
      </c>
      <c r="Z3047" s="154" t="s">
        <v>14745</v>
      </c>
      <c r="AC3047" s="154" t="s">
        <v>14746</v>
      </c>
    </row>
    <row r="3048" spans="1:32">
      <c r="A3048" s="154" t="s">
        <v>2075</v>
      </c>
      <c r="C3048" s="154" t="s">
        <v>2074</v>
      </c>
      <c r="D3048" s="154" t="s">
        <v>2076</v>
      </c>
      <c r="E3048" s="154" t="s">
        <v>18934</v>
      </c>
      <c r="G3048" s="154" t="s">
        <v>14606</v>
      </c>
      <c r="L3048" s="154" t="s">
        <v>29899</v>
      </c>
      <c r="M3048" s="154" t="s">
        <v>29900</v>
      </c>
      <c r="T3048" s="154" t="s">
        <v>29901</v>
      </c>
      <c r="U3048" s="154" t="s">
        <v>29902</v>
      </c>
      <c r="V3048" s="154" t="s">
        <v>2074</v>
      </c>
      <c r="AC3048" s="154" t="s">
        <v>14746</v>
      </c>
    </row>
    <row r="3049" spans="1:32">
      <c r="A3049" s="154" t="s">
        <v>9773</v>
      </c>
      <c r="C3049" s="154" t="s">
        <v>29903</v>
      </c>
      <c r="D3049" s="154" t="s">
        <v>9774</v>
      </c>
      <c r="E3049" s="154" t="s">
        <v>14466</v>
      </c>
      <c r="F3049" s="154" t="s">
        <v>14667</v>
      </c>
      <c r="G3049" s="154" t="s">
        <v>29904</v>
      </c>
      <c r="H3049" s="154" t="s">
        <v>9775</v>
      </c>
      <c r="N3049" s="154" t="s">
        <v>22281</v>
      </c>
      <c r="O3049" s="154" t="s">
        <v>18683</v>
      </c>
      <c r="P3049" s="154" t="s">
        <v>14740</v>
      </c>
      <c r="Q3049" s="154" t="s">
        <v>9772</v>
      </c>
      <c r="R3049" s="154">
        <v>0</v>
      </c>
      <c r="S3049" s="154">
        <v>0</v>
      </c>
      <c r="T3049" s="154" t="s">
        <v>14850</v>
      </c>
      <c r="U3049" s="154">
        <v>710301006897531</v>
      </c>
      <c r="V3049" s="154" t="s">
        <v>9772</v>
      </c>
      <c r="Z3049" s="154" t="s">
        <v>14745</v>
      </c>
      <c r="AC3049" s="154" t="s">
        <v>14746</v>
      </c>
      <c r="AE3049" s="154" t="s">
        <v>15226</v>
      </c>
      <c r="AF3049" s="154" t="s">
        <v>14748</v>
      </c>
    </row>
    <row r="3050" spans="1:32">
      <c r="A3050" s="154" t="s">
        <v>7355</v>
      </c>
      <c r="C3050" s="154" t="s">
        <v>29905</v>
      </c>
      <c r="D3050" s="154" t="s">
        <v>7356</v>
      </c>
      <c r="E3050" s="154" t="s">
        <v>14466</v>
      </c>
      <c r="F3050" s="154" t="s">
        <v>14500</v>
      </c>
      <c r="H3050" s="154">
        <v>81241521262</v>
      </c>
      <c r="M3050" s="154" t="s">
        <v>7356</v>
      </c>
      <c r="N3050" s="154" t="s">
        <v>14833</v>
      </c>
      <c r="O3050" s="154" t="s">
        <v>14794</v>
      </c>
      <c r="P3050" s="154" t="s">
        <v>14740</v>
      </c>
      <c r="Q3050" s="154" t="s">
        <v>7354</v>
      </c>
      <c r="R3050" s="154" t="s">
        <v>29906</v>
      </c>
      <c r="S3050" s="154" t="s">
        <v>7354</v>
      </c>
      <c r="T3050" s="154" t="s">
        <v>14797</v>
      </c>
      <c r="U3050" s="154">
        <v>5410236275</v>
      </c>
      <c r="V3050" s="154" t="s">
        <v>29906</v>
      </c>
      <c r="Z3050" s="154" t="s">
        <v>14745</v>
      </c>
      <c r="AC3050" s="154" t="s">
        <v>14746</v>
      </c>
      <c r="AE3050" s="154" t="s">
        <v>15226</v>
      </c>
      <c r="AF3050" s="154" t="s">
        <v>14748</v>
      </c>
    </row>
    <row r="3051" spans="1:32">
      <c r="A3051" s="154" t="s">
        <v>4120</v>
      </c>
      <c r="C3051" s="154" t="s">
        <v>29907</v>
      </c>
      <c r="D3051" s="154" t="s">
        <v>4121</v>
      </c>
      <c r="E3051" s="154" t="s">
        <v>14324</v>
      </c>
      <c r="G3051" s="154" t="s">
        <v>14606</v>
      </c>
      <c r="H3051" s="154">
        <v>5117400180</v>
      </c>
      <c r="I3051" s="154" t="s">
        <v>4122</v>
      </c>
      <c r="J3051" s="154">
        <v>5117400180</v>
      </c>
      <c r="K3051" s="154" t="s">
        <v>4122</v>
      </c>
      <c r="L3051" s="154" t="s">
        <v>29908</v>
      </c>
      <c r="N3051" s="154" t="s">
        <v>29909</v>
      </c>
      <c r="P3051" s="154" t="s">
        <v>14740</v>
      </c>
      <c r="Q3051" s="154" t="s">
        <v>4119</v>
      </c>
      <c r="T3051" s="154" t="s">
        <v>14742</v>
      </c>
      <c r="U3051" s="154" t="s">
        <v>7354</v>
      </c>
      <c r="V3051" s="154">
        <v>310004506369</v>
      </c>
      <c r="W3051" s="154" t="s">
        <v>204</v>
      </c>
      <c r="X3051" s="154" t="s">
        <v>204</v>
      </c>
      <c r="Y3051" s="154" t="s">
        <v>204</v>
      </c>
      <c r="Z3051" s="154" t="s">
        <v>14745</v>
      </c>
      <c r="AA3051" s="154" t="s">
        <v>204</v>
      </c>
      <c r="AB3051" s="154" t="s">
        <v>204</v>
      </c>
      <c r="AC3051" s="154" t="s">
        <v>14746</v>
      </c>
    </row>
    <row r="3052" spans="1:32">
      <c r="A3052" s="154" t="s">
        <v>18491</v>
      </c>
      <c r="C3052" s="154" t="s">
        <v>29910</v>
      </c>
      <c r="D3052" s="154" t="s">
        <v>29912</v>
      </c>
      <c r="E3052" s="154" t="s">
        <v>14934</v>
      </c>
      <c r="F3052" s="154" t="s">
        <v>27293</v>
      </c>
      <c r="G3052" s="154" t="s">
        <v>29915</v>
      </c>
      <c r="H3052" s="154">
        <v>8111556759</v>
      </c>
      <c r="I3052" s="154" t="s">
        <v>29911</v>
      </c>
      <c r="J3052" s="154" t="s">
        <v>1453</v>
      </c>
      <c r="K3052" s="154" t="s">
        <v>29911</v>
      </c>
      <c r="M3052" s="154" t="s">
        <v>1453</v>
      </c>
      <c r="N3052" s="154" t="s">
        <v>14812</v>
      </c>
      <c r="O3052" s="154" t="s">
        <v>14804</v>
      </c>
      <c r="P3052" s="154" t="s">
        <v>14795</v>
      </c>
      <c r="Q3052" s="154" t="s">
        <v>29913</v>
      </c>
      <c r="R3052" s="154" t="s">
        <v>1453</v>
      </c>
      <c r="S3052" s="154" t="s">
        <v>1453</v>
      </c>
      <c r="T3052" s="154" t="s">
        <v>14806</v>
      </c>
      <c r="U3052" s="154">
        <v>1250010316370</v>
      </c>
      <c r="V3052" s="154" t="s">
        <v>29910</v>
      </c>
      <c r="W3052" s="154" t="s">
        <v>1453</v>
      </c>
      <c r="X3052" s="154" t="s">
        <v>1453</v>
      </c>
      <c r="Y3052" s="154" t="s">
        <v>1453</v>
      </c>
      <c r="Z3052" s="154" t="s">
        <v>14745</v>
      </c>
      <c r="AA3052" s="154" t="s">
        <v>1453</v>
      </c>
      <c r="AB3052" s="154" t="s">
        <v>1453</v>
      </c>
      <c r="AC3052" s="154" t="s">
        <v>14746</v>
      </c>
      <c r="AD3052" s="154" t="s">
        <v>29914</v>
      </c>
      <c r="AE3052" s="154" t="s">
        <v>14747</v>
      </c>
      <c r="AF3052" s="154" t="s">
        <v>14748</v>
      </c>
    </row>
    <row r="3053" spans="1:32">
      <c r="A3053" s="154" t="s">
        <v>1239</v>
      </c>
      <c r="C3053" s="154" t="s">
        <v>1238</v>
      </c>
      <c r="D3053" s="154" t="s">
        <v>1240</v>
      </c>
      <c r="E3053" s="154" t="s">
        <v>6</v>
      </c>
      <c r="G3053" s="154" t="s">
        <v>14606</v>
      </c>
      <c r="N3053" s="154" t="s">
        <v>109</v>
      </c>
      <c r="P3053" s="154" t="s">
        <v>14740</v>
      </c>
      <c r="T3053" s="154" t="s">
        <v>6</v>
      </c>
      <c r="U3053" s="154" t="s">
        <v>6</v>
      </c>
      <c r="V3053" s="154" t="s">
        <v>6</v>
      </c>
      <c r="AC3053" s="154" t="s">
        <v>14746</v>
      </c>
    </row>
    <row r="3054" spans="1:32">
      <c r="A3054" s="154" t="s">
        <v>18492</v>
      </c>
      <c r="C3054" s="154" t="s">
        <v>29916</v>
      </c>
      <c r="D3054" s="154" t="s">
        <v>29917</v>
      </c>
      <c r="E3054" s="154" t="s">
        <v>14324</v>
      </c>
      <c r="F3054" s="154" t="s">
        <v>14403</v>
      </c>
      <c r="H3054" s="154" t="s">
        <v>7186</v>
      </c>
      <c r="N3054" s="154" t="s">
        <v>14848</v>
      </c>
      <c r="O3054" s="154" t="s">
        <v>14804</v>
      </c>
      <c r="P3054" s="154" t="s">
        <v>14740</v>
      </c>
      <c r="Q3054" s="154" t="s">
        <v>21197</v>
      </c>
      <c r="R3054" s="154">
        <v>0</v>
      </c>
      <c r="S3054" s="154">
        <v>0</v>
      </c>
      <c r="T3054" s="154" t="s">
        <v>29918</v>
      </c>
      <c r="U3054" s="154" t="s">
        <v>29919</v>
      </c>
      <c r="V3054" s="154" t="s">
        <v>29920</v>
      </c>
      <c r="Z3054" s="154" t="s">
        <v>14745</v>
      </c>
      <c r="AC3054" s="154" t="s">
        <v>14746</v>
      </c>
      <c r="AE3054" s="154" t="s">
        <v>15226</v>
      </c>
      <c r="AF3054" s="154" t="s">
        <v>14748</v>
      </c>
    </row>
    <row r="3055" spans="1:32">
      <c r="A3055" s="154" t="s">
        <v>3670</v>
      </c>
      <c r="C3055" s="154" t="s">
        <v>29921</v>
      </c>
      <c r="D3055" s="154" t="s">
        <v>3671</v>
      </c>
      <c r="E3055" s="154" t="s">
        <v>14333</v>
      </c>
      <c r="G3055" s="154" t="s">
        <v>14606</v>
      </c>
      <c r="H3055" s="154" t="s">
        <v>3672</v>
      </c>
      <c r="I3055" s="154" t="s">
        <v>3673</v>
      </c>
      <c r="J3055" s="154" t="s">
        <v>3674</v>
      </c>
      <c r="K3055" s="154" t="s">
        <v>3673</v>
      </c>
      <c r="L3055" s="154" t="s">
        <v>29922</v>
      </c>
      <c r="N3055" s="154" t="s">
        <v>109</v>
      </c>
      <c r="P3055" s="154" t="s">
        <v>14740</v>
      </c>
      <c r="Q3055" s="154" t="s">
        <v>29923</v>
      </c>
      <c r="T3055" s="154" t="s">
        <v>14797</v>
      </c>
      <c r="U3055" s="154">
        <v>4593025520</v>
      </c>
      <c r="V3055" s="154" t="s">
        <v>3669</v>
      </c>
      <c r="Z3055" s="154" t="s">
        <v>14745</v>
      </c>
      <c r="AC3055" s="154" t="s">
        <v>14746</v>
      </c>
    </row>
    <row r="3056" spans="1:32">
      <c r="A3056" s="154" t="s">
        <v>4984</v>
      </c>
      <c r="C3056" s="154" t="s">
        <v>29924</v>
      </c>
      <c r="D3056" s="154" t="s">
        <v>29926</v>
      </c>
      <c r="E3056" s="154" t="s">
        <v>14333</v>
      </c>
      <c r="F3056" s="154" t="s">
        <v>14325</v>
      </c>
      <c r="G3056" s="154" t="s">
        <v>14606</v>
      </c>
      <c r="H3056" s="154" t="s">
        <v>4986</v>
      </c>
      <c r="I3056" s="154" t="s">
        <v>4987</v>
      </c>
      <c r="J3056" s="154" t="s">
        <v>4988</v>
      </c>
      <c r="K3056" s="154" t="s">
        <v>4987</v>
      </c>
      <c r="L3056" s="154" t="s">
        <v>29925</v>
      </c>
      <c r="M3056" s="154" t="s">
        <v>1453</v>
      </c>
      <c r="N3056" s="154" t="s">
        <v>23432</v>
      </c>
      <c r="P3056" s="154" t="s">
        <v>14740</v>
      </c>
      <c r="Q3056" s="154" t="s">
        <v>23395</v>
      </c>
      <c r="R3056" s="154" t="s">
        <v>21410</v>
      </c>
      <c r="S3056" s="154" t="s">
        <v>23395</v>
      </c>
      <c r="T3056" s="154" t="s">
        <v>14862</v>
      </c>
      <c r="U3056" s="154">
        <v>130785115</v>
      </c>
      <c r="V3056" s="154" t="s">
        <v>29927</v>
      </c>
      <c r="W3056" s="154" t="s">
        <v>29928</v>
      </c>
      <c r="X3056" s="154">
        <v>2000</v>
      </c>
      <c r="Y3056" s="154" t="s">
        <v>1453</v>
      </c>
      <c r="Z3056" s="154" t="s">
        <v>14745</v>
      </c>
      <c r="AB3056" s="154">
        <v>10</v>
      </c>
      <c r="AC3056" s="154" t="s">
        <v>14746</v>
      </c>
      <c r="AE3056" s="154" t="s">
        <v>15226</v>
      </c>
      <c r="AF3056" s="154" t="s">
        <v>14748</v>
      </c>
    </row>
    <row r="3057" spans="1:32">
      <c r="A3057" s="154" t="s">
        <v>3107</v>
      </c>
      <c r="C3057" s="154" t="s">
        <v>29929</v>
      </c>
      <c r="D3057" s="154" t="s">
        <v>3108</v>
      </c>
      <c r="E3057" s="154" t="s">
        <v>14324</v>
      </c>
      <c r="G3057" s="154" t="s">
        <v>14606</v>
      </c>
      <c r="H3057" s="154">
        <v>8128267048</v>
      </c>
      <c r="N3057" s="154" t="s">
        <v>15926</v>
      </c>
      <c r="P3057" s="154" t="s">
        <v>14740</v>
      </c>
      <c r="Q3057" s="154" t="s">
        <v>29930</v>
      </c>
      <c r="T3057" s="154" t="s">
        <v>14797</v>
      </c>
      <c r="U3057" s="154">
        <v>0</v>
      </c>
      <c r="V3057" s="154" t="s">
        <v>29931</v>
      </c>
      <c r="W3057" s="154">
        <v>5</v>
      </c>
      <c r="X3057" s="154">
        <v>2005</v>
      </c>
      <c r="Y3057" s="154">
        <v>0</v>
      </c>
      <c r="Z3057" s="154" t="s">
        <v>14745</v>
      </c>
      <c r="AB3057" s="154">
        <v>50</v>
      </c>
      <c r="AC3057" s="154" t="s">
        <v>14746</v>
      </c>
    </row>
    <row r="3058" spans="1:32">
      <c r="A3058" s="154" t="s">
        <v>18493</v>
      </c>
      <c r="C3058" s="154" t="s">
        <v>29932</v>
      </c>
      <c r="D3058" s="154" t="s">
        <v>29933</v>
      </c>
      <c r="E3058" s="154" t="s">
        <v>14276</v>
      </c>
      <c r="F3058" s="154" t="s">
        <v>14690</v>
      </c>
      <c r="H3058" s="154">
        <v>0</v>
      </c>
      <c r="N3058" s="154" t="s">
        <v>14832</v>
      </c>
      <c r="O3058" s="154" t="s">
        <v>14833</v>
      </c>
      <c r="P3058" s="154" t="s">
        <v>14740</v>
      </c>
      <c r="Q3058" s="154">
        <v>0</v>
      </c>
      <c r="R3058" s="154">
        <v>0</v>
      </c>
      <c r="S3058" s="154">
        <v>0</v>
      </c>
      <c r="T3058" s="154">
        <v>0</v>
      </c>
      <c r="U3058" s="154">
        <v>0</v>
      </c>
      <c r="V3058" s="154">
        <v>0</v>
      </c>
      <c r="Z3058" s="154" t="s">
        <v>14745</v>
      </c>
      <c r="AC3058" s="154" t="s">
        <v>14746</v>
      </c>
      <c r="AD3058" s="154">
        <v>756101267452000</v>
      </c>
      <c r="AE3058" s="154" t="s">
        <v>14755</v>
      </c>
      <c r="AF3058" s="154" t="s">
        <v>14748</v>
      </c>
    </row>
    <row r="3059" spans="1:32">
      <c r="A3059" s="154" t="s">
        <v>2523</v>
      </c>
      <c r="C3059" s="154" t="s">
        <v>29934</v>
      </c>
      <c r="D3059" s="154" t="s">
        <v>29936</v>
      </c>
      <c r="E3059" s="154" t="s">
        <v>14934</v>
      </c>
      <c r="G3059" s="154" t="s">
        <v>14606</v>
      </c>
      <c r="H3059" s="154" t="s">
        <v>2525</v>
      </c>
      <c r="J3059" s="154" t="s">
        <v>2525</v>
      </c>
      <c r="L3059" s="154" t="s">
        <v>29935</v>
      </c>
      <c r="M3059" s="154" t="s">
        <v>2542</v>
      </c>
      <c r="N3059" s="154" t="s">
        <v>14794</v>
      </c>
      <c r="Q3059" s="154" t="s">
        <v>29937</v>
      </c>
      <c r="AC3059" s="154" t="s">
        <v>14746</v>
      </c>
    </row>
    <row r="3060" spans="1:32">
      <c r="A3060" s="154" t="s">
        <v>5039</v>
      </c>
      <c r="C3060" s="154" t="s">
        <v>29938</v>
      </c>
      <c r="D3060" s="154" t="s">
        <v>5040</v>
      </c>
      <c r="E3060" s="154" t="s">
        <v>14333</v>
      </c>
      <c r="F3060" s="154" t="s">
        <v>14325</v>
      </c>
      <c r="G3060" s="154" t="s">
        <v>29943</v>
      </c>
      <c r="H3060" s="154" t="s">
        <v>5041</v>
      </c>
      <c r="I3060" s="154" t="s">
        <v>5042</v>
      </c>
      <c r="J3060" s="154" t="s">
        <v>29939</v>
      </c>
      <c r="K3060" s="154" t="s">
        <v>5042</v>
      </c>
      <c r="N3060" s="154" t="s">
        <v>29940</v>
      </c>
      <c r="P3060" s="154" t="s">
        <v>29940</v>
      </c>
      <c r="Q3060" s="154" t="s">
        <v>29941</v>
      </c>
      <c r="R3060" s="154" t="s">
        <v>29941</v>
      </c>
      <c r="S3060" s="154" t="s">
        <v>29941</v>
      </c>
      <c r="T3060" s="154" t="s">
        <v>14785</v>
      </c>
      <c r="U3060" s="154">
        <v>1500096051808</v>
      </c>
      <c r="V3060" s="154" t="s">
        <v>29942</v>
      </c>
      <c r="Z3060" s="154" t="s">
        <v>14745</v>
      </c>
      <c r="AC3060" s="154" t="s">
        <v>14746</v>
      </c>
      <c r="AE3060" s="154" t="s">
        <v>15226</v>
      </c>
      <c r="AF3060" s="154" t="s">
        <v>14748</v>
      </c>
    </row>
    <row r="3061" spans="1:32">
      <c r="A3061" s="154" t="s">
        <v>6778</v>
      </c>
      <c r="C3061" s="154" t="s">
        <v>29944</v>
      </c>
      <c r="D3061" s="154" t="s">
        <v>6779</v>
      </c>
      <c r="E3061" s="154" t="s">
        <v>14466</v>
      </c>
      <c r="F3061" s="154" t="s">
        <v>14667</v>
      </c>
      <c r="G3061" s="154" t="s">
        <v>29949</v>
      </c>
      <c r="H3061" s="154" t="s">
        <v>6780</v>
      </c>
      <c r="I3061" s="154" t="s">
        <v>6781</v>
      </c>
      <c r="J3061" s="154" t="s">
        <v>6780</v>
      </c>
      <c r="K3061" s="154" t="s">
        <v>6781</v>
      </c>
      <c r="N3061" s="154" t="s">
        <v>15771</v>
      </c>
      <c r="O3061" s="154" t="s">
        <v>14988</v>
      </c>
      <c r="P3061" s="154" t="s">
        <v>14740</v>
      </c>
      <c r="Q3061" s="154" t="s">
        <v>29945</v>
      </c>
      <c r="R3061" s="154" t="s">
        <v>29946</v>
      </c>
      <c r="S3061" s="154" t="s">
        <v>29945</v>
      </c>
      <c r="T3061" s="154" t="s">
        <v>14785</v>
      </c>
      <c r="U3061" s="154" t="s">
        <v>29947</v>
      </c>
      <c r="V3061" s="154" t="s">
        <v>29948</v>
      </c>
      <c r="Z3061" s="154" t="s">
        <v>14745</v>
      </c>
      <c r="AC3061" s="154" t="s">
        <v>14746</v>
      </c>
      <c r="AE3061" s="154" t="s">
        <v>15226</v>
      </c>
      <c r="AF3061" s="154" t="s">
        <v>14748</v>
      </c>
    </row>
    <row r="3062" spans="1:32">
      <c r="A3062" s="154" t="s">
        <v>10610</v>
      </c>
      <c r="C3062" s="154" t="s">
        <v>10609</v>
      </c>
      <c r="D3062" s="154" t="s">
        <v>10611</v>
      </c>
      <c r="E3062" s="154" t="s">
        <v>14276</v>
      </c>
      <c r="F3062" s="154" t="s">
        <v>16443</v>
      </c>
      <c r="H3062" s="154" t="s">
        <v>10612</v>
      </c>
      <c r="N3062" s="154" t="s">
        <v>14910</v>
      </c>
      <c r="O3062" s="154" t="s">
        <v>14794</v>
      </c>
      <c r="P3062" s="154" t="s">
        <v>14740</v>
      </c>
      <c r="Q3062" s="154" t="s">
        <v>29950</v>
      </c>
      <c r="R3062" s="154">
        <v>0</v>
      </c>
      <c r="S3062" s="154">
        <v>0</v>
      </c>
      <c r="T3062" s="154" t="s">
        <v>14797</v>
      </c>
      <c r="U3062" s="154">
        <v>2801011286</v>
      </c>
      <c r="V3062" s="154" t="s">
        <v>29950</v>
      </c>
      <c r="Z3062" s="154" t="s">
        <v>14745</v>
      </c>
      <c r="AC3062" s="154" t="s">
        <v>14746</v>
      </c>
      <c r="AE3062" s="154" t="s">
        <v>14747</v>
      </c>
      <c r="AF3062" s="154" t="s">
        <v>14748</v>
      </c>
    </row>
    <row r="3063" spans="1:32">
      <c r="A3063" s="154" t="s">
        <v>2092</v>
      </c>
      <c r="C3063" s="154" t="s">
        <v>2091</v>
      </c>
      <c r="D3063" s="154" t="s">
        <v>29952</v>
      </c>
      <c r="E3063" s="154" t="s">
        <v>6</v>
      </c>
      <c r="G3063" s="154" t="s">
        <v>14606</v>
      </c>
      <c r="H3063" s="154" t="s">
        <v>2094</v>
      </c>
      <c r="J3063" s="154" t="s">
        <v>2095</v>
      </c>
      <c r="L3063" s="154" t="s">
        <v>29951</v>
      </c>
      <c r="M3063" s="154" t="s">
        <v>29953</v>
      </c>
      <c r="N3063" s="154" t="s">
        <v>1592</v>
      </c>
      <c r="Q3063" s="154" t="s">
        <v>29954</v>
      </c>
      <c r="AC3063" s="154" t="s">
        <v>14746</v>
      </c>
    </row>
    <row r="3064" spans="1:32">
      <c r="A3064" s="154" t="s">
        <v>12342</v>
      </c>
      <c r="C3064" s="154" t="s">
        <v>12341</v>
      </c>
      <c r="D3064" s="154" t="s">
        <v>12343</v>
      </c>
      <c r="E3064" s="154" t="s">
        <v>14324</v>
      </c>
      <c r="F3064" s="154" t="s">
        <v>14673</v>
      </c>
      <c r="G3064" s="154" t="s">
        <v>29956</v>
      </c>
      <c r="H3064" s="154" t="s">
        <v>12344</v>
      </c>
      <c r="N3064" s="154" t="s">
        <v>18755</v>
      </c>
      <c r="O3064" s="154" t="s">
        <v>18741</v>
      </c>
      <c r="P3064" s="154" t="s">
        <v>14740</v>
      </c>
      <c r="Q3064" s="154" t="s">
        <v>29955</v>
      </c>
      <c r="R3064" s="154">
        <v>0</v>
      </c>
      <c r="S3064" s="154">
        <v>0</v>
      </c>
      <c r="T3064" s="154" t="s">
        <v>14785</v>
      </c>
      <c r="U3064" s="154" t="s">
        <v>12341</v>
      </c>
      <c r="V3064" s="154">
        <v>1520018000048</v>
      </c>
      <c r="Z3064" s="154" t="s">
        <v>14745</v>
      </c>
      <c r="AC3064" s="154" t="s">
        <v>14746</v>
      </c>
      <c r="AD3064" s="154">
        <v>22856975941000</v>
      </c>
      <c r="AE3064" s="154" t="s">
        <v>14755</v>
      </c>
      <c r="AF3064" s="154" t="s">
        <v>14748</v>
      </c>
    </row>
    <row r="3065" spans="1:32">
      <c r="A3065" s="154" t="s">
        <v>2651</v>
      </c>
      <c r="C3065" s="154" t="s">
        <v>2650</v>
      </c>
      <c r="D3065" s="154" t="s">
        <v>2652</v>
      </c>
      <c r="E3065" s="154" t="s">
        <v>16195</v>
      </c>
      <c r="G3065" s="154" t="s">
        <v>14606</v>
      </c>
      <c r="H3065" s="154" t="s">
        <v>2653</v>
      </c>
      <c r="J3065" s="154" t="s">
        <v>2654</v>
      </c>
      <c r="AC3065" s="154" t="s">
        <v>14746</v>
      </c>
    </row>
    <row r="3066" spans="1:32">
      <c r="A3066" s="154" t="s">
        <v>14362</v>
      </c>
      <c r="C3066" s="154" t="s">
        <v>2650</v>
      </c>
      <c r="D3066" s="154" t="s">
        <v>17282</v>
      </c>
      <c r="E3066" s="154" t="s">
        <v>14276</v>
      </c>
      <c r="F3066" s="154" t="s">
        <v>14440</v>
      </c>
      <c r="G3066" s="154" t="s">
        <v>14441</v>
      </c>
      <c r="H3066" s="154">
        <v>82190751388</v>
      </c>
      <c r="I3066" s="154" t="s">
        <v>1453</v>
      </c>
      <c r="J3066" s="154" t="s">
        <v>1453</v>
      </c>
      <c r="K3066" s="154" t="s">
        <v>1453</v>
      </c>
      <c r="N3066" s="154" t="s">
        <v>14738</v>
      </c>
      <c r="O3066" s="154" t="s">
        <v>14739</v>
      </c>
      <c r="P3066" s="154" t="s">
        <v>14740</v>
      </c>
      <c r="Q3066" s="154" t="s">
        <v>17284</v>
      </c>
      <c r="R3066" s="154" t="s">
        <v>1453</v>
      </c>
      <c r="S3066" s="154" t="s">
        <v>1453</v>
      </c>
      <c r="T3066" s="154" t="s">
        <v>14869</v>
      </c>
      <c r="U3066" s="154">
        <v>493301044220538</v>
      </c>
      <c r="V3066" s="154" t="s">
        <v>17284</v>
      </c>
      <c r="W3066" s="154" t="s">
        <v>1453</v>
      </c>
      <c r="X3066" s="154" t="s">
        <v>1453</v>
      </c>
      <c r="Y3066" s="154" t="s">
        <v>1453</v>
      </c>
      <c r="Z3066" s="154" t="s">
        <v>14745</v>
      </c>
      <c r="AA3066" s="154" t="s">
        <v>1453</v>
      </c>
      <c r="AB3066" s="154" t="s">
        <v>1453</v>
      </c>
      <c r="AC3066" s="154" t="s">
        <v>14746</v>
      </c>
      <c r="AE3066" s="154" t="s">
        <v>14747</v>
      </c>
      <c r="AF3066" s="154" t="s">
        <v>14748</v>
      </c>
    </row>
    <row r="3067" spans="1:32">
      <c r="A3067" s="154" t="s">
        <v>12832</v>
      </c>
      <c r="C3067" s="154" t="s">
        <v>12831</v>
      </c>
      <c r="D3067" s="154" t="s">
        <v>12833</v>
      </c>
      <c r="E3067" s="154" t="s">
        <v>14276</v>
      </c>
      <c r="F3067" s="154" t="s">
        <v>29957</v>
      </c>
      <c r="H3067" s="154">
        <v>81311395064</v>
      </c>
      <c r="I3067" s="154" t="s">
        <v>12834</v>
      </c>
      <c r="K3067" s="154" t="s">
        <v>12834</v>
      </c>
      <c r="N3067" s="154" t="s">
        <v>14860</v>
      </c>
      <c r="O3067" s="154" t="s">
        <v>14804</v>
      </c>
      <c r="P3067" s="154" t="s">
        <v>14740</v>
      </c>
      <c r="Q3067" s="154" t="s">
        <v>26824</v>
      </c>
      <c r="R3067" s="154">
        <v>0</v>
      </c>
      <c r="S3067" s="154">
        <v>0</v>
      </c>
      <c r="T3067" s="154" t="s">
        <v>14797</v>
      </c>
      <c r="U3067" s="154">
        <v>7580582677</v>
      </c>
      <c r="V3067" s="154" t="s">
        <v>26824</v>
      </c>
      <c r="Z3067" s="154" t="s">
        <v>14745</v>
      </c>
      <c r="AC3067" s="154" t="s">
        <v>14746</v>
      </c>
      <c r="AE3067" s="154" t="s">
        <v>14747</v>
      </c>
      <c r="AF3067" s="154" t="s">
        <v>14748</v>
      </c>
    </row>
    <row r="3068" spans="1:32">
      <c r="A3068" s="154" t="s">
        <v>4629</v>
      </c>
      <c r="C3068" s="154" t="s">
        <v>29958</v>
      </c>
      <c r="D3068" s="154" t="s">
        <v>4630</v>
      </c>
      <c r="E3068" s="154" t="s">
        <v>14704</v>
      </c>
      <c r="F3068" s="154" t="s">
        <v>14401</v>
      </c>
      <c r="G3068" s="154" t="s">
        <v>14606</v>
      </c>
      <c r="H3068" s="154" t="s">
        <v>4631</v>
      </c>
      <c r="I3068" s="154" t="s">
        <v>4632</v>
      </c>
      <c r="J3068" s="154">
        <v>217322127</v>
      </c>
      <c r="K3068" s="154" t="s">
        <v>4632</v>
      </c>
      <c r="L3068" s="154" t="s">
        <v>29959</v>
      </c>
      <c r="N3068" s="154" t="s">
        <v>15416</v>
      </c>
      <c r="P3068" s="154" t="s">
        <v>14740</v>
      </c>
      <c r="Q3068" s="154" t="s">
        <v>29960</v>
      </c>
      <c r="T3068" s="154" t="s">
        <v>29961</v>
      </c>
      <c r="U3068" s="154">
        <v>3452612086</v>
      </c>
      <c r="V3068" s="154" t="s">
        <v>29962</v>
      </c>
      <c r="W3068" s="154">
        <v>2004</v>
      </c>
      <c r="X3068" s="154">
        <v>2007</v>
      </c>
      <c r="Y3068" s="154" t="s">
        <v>204</v>
      </c>
      <c r="Z3068" s="154" t="s">
        <v>14745</v>
      </c>
      <c r="AA3068" s="154" t="s">
        <v>204</v>
      </c>
      <c r="AB3068" s="154" t="s">
        <v>204</v>
      </c>
      <c r="AC3068" s="154" t="s">
        <v>14746</v>
      </c>
      <c r="AE3068" s="154" t="s">
        <v>15226</v>
      </c>
      <c r="AF3068" s="154" t="s">
        <v>14748</v>
      </c>
    </row>
    <row r="3069" spans="1:32">
      <c r="A3069" s="154" t="s">
        <v>8973</v>
      </c>
      <c r="C3069" s="154" t="s">
        <v>29963</v>
      </c>
      <c r="D3069" s="154" t="s">
        <v>8974</v>
      </c>
      <c r="E3069" s="154" t="s">
        <v>14333</v>
      </c>
      <c r="F3069" s="154" t="s">
        <v>14325</v>
      </c>
      <c r="H3069" s="154" t="s">
        <v>8975</v>
      </c>
      <c r="I3069" s="154" t="s">
        <v>8976</v>
      </c>
      <c r="J3069" s="154" t="s">
        <v>8977</v>
      </c>
      <c r="K3069" s="154" t="s">
        <v>8976</v>
      </c>
      <c r="N3069" s="154" t="s">
        <v>24075</v>
      </c>
      <c r="O3069" s="154" t="s">
        <v>19177</v>
      </c>
      <c r="P3069" s="154" t="s">
        <v>14740</v>
      </c>
      <c r="Q3069" s="154" t="s">
        <v>29964</v>
      </c>
      <c r="R3069" s="154">
        <v>0</v>
      </c>
      <c r="S3069" s="154" t="s">
        <v>29965</v>
      </c>
      <c r="T3069" s="154" t="s">
        <v>14907</v>
      </c>
      <c r="U3069" s="154">
        <v>346659017</v>
      </c>
      <c r="V3069" s="154" t="s">
        <v>29966</v>
      </c>
      <c r="Z3069" s="154" t="s">
        <v>14745</v>
      </c>
      <c r="AC3069" s="154" t="s">
        <v>14746</v>
      </c>
      <c r="AE3069" s="154" t="s">
        <v>15226</v>
      </c>
      <c r="AF3069" s="154" t="s">
        <v>14748</v>
      </c>
    </row>
    <row r="3070" spans="1:32">
      <c r="A3070" s="154" t="s">
        <v>1048</v>
      </c>
      <c r="C3070" s="154" t="s">
        <v>1047</v>
      </c>
      <c r="D3070" s="154" t="s">
        <v>1049</v>
      </c>
      <c r="E3070" s="154" t="s">
        <v>6</v>
      </c>
      <c r="G3070" s="154" t="s">
        <v>14606</v>
      </c>
      <c r="H3070" s="154" t="s">
        <v>1050</v>
      </c>
      <c r="J3070" s="154" t="s">
        <v>1051</v>
      </c>
      <c r="M3070" s="154" t="s">
        <v>29967</v>
      </c>
      <c r="N3070" s="154" t="s">
        <v>14469</v>
      </c>
      <c r="P3070" s="154" t="s">
        <v>14740</v>
      </c>
      <c r="T3070" s="154" t="s">
        <v>6</v>
      </c>
      <c r="U3070" s="154" t="s">
        <v>6</v>
      </c>
      <c r="V3070" s="154" t="s">
        <v>6</v>
      </c>
      <c r="AC3070" s="154" t="s">
        <v>14746</v>
      </c>
    </row>
    <row r="3071" spans="1:32">
      <c r="A3071" s="154" t="s">
        <v>960</v>
      </c>
      <c r="C3071" s="154" t="s">
        <v>959</v>
      </c>
      <c r="D3071" s="154" t="s">
        <v>961</v>
      </c>
      <c r="E3071" s="154" t="s">
        <v>6</v>
      </c>
      <c r="G3071" s="154" t="s">
        <v>14606</v>
      </c>
      <c r="H3071" s="154" t="s">
        <v>962</v>
      </c>
      <c r="J3071" s="154" t="s">
        <v>963</v>
      </c>
      <c r="M3071" s="154" t="s">
        <v>6</v>
      </c>
      <c r="N3071" s="154" t="s">
        <v>23844</v>
      </c>
      <c r="P3071" s="154" t="s">
        <v>14740</v>
      </c>
      <c r="Q3071" s="154" t="s">
        <v>29968</v>
      </c>
      <c r="T3071" s="154" t="s">
        <v>6</v>
      </c>
      <c r="U3071" s="154" t="s">
        <v>6</v>
      </c>
      <c r="V3071" s="154" t="s">
        <v>6</v>
      </c>
      <c r="AC3071" s="154" t="s">
        <v>14746</v>
      </c>
    </row>
    <row r="3072" spans="1:32">
      <c r="A3072" s="154" t="s">
        <v>7027</v>
      </c>
      <c r="C3072" s="154" t="s">
        <v>29969</v>
      </c>
      <c r="D3072" s="154" t="s">
        <v>7028</v>
      </c>
      <c r="E3072" s="154" t="s">
        <v>14466</v>
      </c>
      <c r="F3072" s="154" t="s">
        <v>14686</v>
      </c>
      <c r="H3072" s="154" t="s">
        <v>7029</v>
      </c>
      <c r="N3072" s="154" t="s">
        <v>14832</v>
      </c>
      <c r="O3072" s="154" t="s">
        <v>14833</v>
      </c>
      <c r="P3072" s="154" t="s">
        <v>14740</v>
      </c>
      <c r="Q3072" s="154" t="s">
        <v>29970</v>
      </c>
      <c r="R3072" s="154">
        <v>0</v>
      </c>
      <c r="S3072" s="154">
        <v>0</v>
      </c>
      <c r="T3072" s="154" t="s">
        <v>23237</v>
      </c>
      <c r="U3072" s="154" t="s">
        <v>23237</v>
      </c>
      <c r="V3072" s="154" t="s">
        <v>23237</v>
      </c>
      <c r="Z3072" s="154" t="s">
        <v>14745</v>
      </c>
      <c r="AC3072" s="154" t="s">
        <v>14746</v>
      </c>
      <c r="AE3072" s="154" t="s">
        <v>15226</v>
      </c>
      <c r="AF3072" s="154" t="s">
        <v>14748</v>
      </c>
    </row>
    <row r="3073" spans="1:32">
      <c r="A3073" s="154" t="s">
        <v>14697</v>
      </c>
      <c r="C3073" s="154" t="s">
        <v>14700</v>
      </c>
      <c r="D3073" s="154" t="s">
        <v>14921</v>
      </c>
      <c r="E3073" s="154" t="s">
        <v>14466</v>
      </c>
      <c r="F3073" s="154" t="s">
        <v>14686</v>
      </c>
      <c r="G3073" s="154" t="s">
        <v>14703</v>
      </c>
      <c r="H3073" s="154" t="s">
        <v>14922</v>
      </c>
      <c r="N3073" s="154" t="s">
        <v>14812</v>
      </c>
      <c r="O3073" s="154" t="s">
        <v>14804</v>
      </c>
      <c r="P3073" s="154" t="s">
        <v>14740</v>
      </c>
      <c r="Q3073" s="154" t="s">
        <v>14923</v>
      </c>
      <c r="R3073" s="154" t="s">
        <v>1453</v>
      </c>
      <c r="S3073" s="154" t="s">
        <v>14924</v>
      </c>
      <c r="T3073" s="154" t="s">
        <v>14862</v>
      </c>
      <c r="U3073" s="154" t="s">
        <v>14925</v>
      </c>
      <c r="V3073" s="154" t="s">
        <v>14926</v>
      </c>
      <c r="Z3073" s="154" t="s">
        <v>14745</v>
      </c>
      <c r="AC3073" s="154" t="s">
        <v>14746</v>
      </c>
      <c r="AE3073" s="154" t="s">
        <v>14747</v>
      </c>
      <c r="AF3073" s="154" t="s">
        <v>14748</v>
      </c>
    </row>
    <row r="3074" spans="1:32">
      <c r="A3074" s="154" t="s">
        <v>4263</v>
      </c>
      <c r="C3074" s="154" t="s">
        <v>29971</v>
      </c>
      <c r="D3074" s="154" t="s">
        <v>29973</v>
      </c>
      <c r="E3074" s="154" t="s">
        <v>14333</v>
      </c>
      <c r="F3074" s="154" t="s">
        <v>14935</v>
      </c>
      <c r="G3074" s="154" t="s">
        <v>14606</v>
      </c>
      <c r="H3074" s="154" t="s">
        <v>4265</v>
      </c>
      <c r="J3074" s="154" t="s">
        <v>4265</v>
      </c>
      <c r="L3074" s="154" t="s">
        <v>29972</v>
      </c>
      <c r="N3074" s="154" t="s">
        <v>1459</v>
      </c>
      <c r="P3074" s="154" t="s">
        <v>14740</v>
      </c>
      <c r="Q3074" s="154" t="s">
        <v>29974</v>
      </c>
      <c r="T3074" s="154" t="s">
        <v>14797</v>
      </c>
      <c r="U3074" s="154">
        <v>2173050101</v>
      </c>
      <c r="V3074" s="154" t="s">
        <v>23721</v>
      </c>
      <c r="Z3074" s="154" t="s">
        <v>14745</v>
      </c>
      <c r="AC3074" s="154" t="s">
        <v>14746</v>
      </c>
    </row>
    <row r="3075" spans="1:32">
      <c r="A3075" s="154" t="s">
        <v>14698</v>
      </c>
      <c r="C3075" s="154" t="s">
        <v>14701</v>
      </c>
      <c r="D3075" s="154" t="s">
        <v>14927</v>
      </c>
      <c r="E3075" s="154" t="s">
        <v>14704</v>
      </c>
      <c r="F3075" s="154" t="s">
        <v>14467</v>
      </c>
      <c r="G3075" s="154" t="s">
        <v>14705</v>
      </c>
      <c r="H3075" s="154">
        <v>53223788</v>
      </c>
      <c r="N3075" s="154" t="s">
        <v>14819</v>
      </c>
      <c r="O3075" s="154" t="s">
        <v>14820</v>
      </c>
      <c r="P3075" s="154" t="s">
        <v>14740</v>
      </c>
      <c r="Q3075" s="154" t="s">
        <v>14855</v>
      </c>
      <c r="R3075" s="154" t="s">
        <v>1453</v>
      </c>
      <c r="S3075" s="154" t="s">
        <v>1453</v>
      </c>
      <c r="T3075" s="154" t="s">
        <v>14742</v>
      </c>
      <c r="U3075" s="154" t="s">
        <v>14929</v>
      </c>
      <c r="V3075" s="154" t="s">
        <v>14930</v>
      </c>
      <c r="Z3075" s="154" t="s">
        <v>14745</v>
      </c>
      <c r="AC3075" s="154" t="s">
        <v>14746</v>
      </c>
      <c r="AE3075" s="154" t="s">
        <v>14747</v>
      </c>
      <c r="AF3075" s="154" t="s">
        <v>14748</v>
      </c>
    </row>
    <row r="3076" spans="1:32">
      <c r="A3076" s="154" t="s">
        <v>10319</v>
      </c>
      <c r="C3076" s="154" t="s">
        <v>10318</v>
      </c>
      <c r="D3076" s="154" t="s">
        <v>10320</v>
      </c>
      <c r="E3076" s="154" t="s">
        <v>14324</v>
      </c>
      <c r="F3076" s="154" t="s">
        <v>14401</v>
      </c>
      <c r="G3076" s="154" t="s">
        <v>29977</v>
      </c>
      <c r="H3076" s="154">
        <v>218975320</v>
      </c>
      <c r="N3076" s="154" t="s">
        <v>15129</v>
      </c>
      <c r="O3076" s="154" t="s">
        <v>14794</v>
      </c>
      <c r="P3076" s="154" t="s">
        <v>14740</v>
      </c>
      <c r="Q3076" s="154" t="s">
        <v>29975</v>
      </c>
      <c r="R3076" s="154">
        <v>0</v>
      </c>
      <c r="S3076" s="154">
        <v>0</v>
      </c>
      <c r="T3076" s="154" t="s">
        <v>14797</v>
      </c>
      <c r="U3076" s="154">
        <v>6880158889</v>
      </c>
      <c r="V3076" s="154" t="s">
        <v>29976</v>
      </c>
      <c r="Z3076" s="154" t="s">
        <v>14745</v>
      </c>
      <c r="AC3076" s="154" t="s">
        <v>14746</v>
      </c>
      <c r="AE3076" s="154" t="s">
        <v>14747</v>
      </c>
      <c r="AF3076" s="154" t="s">
        <v>14748</v>
      </c>
    </row>
    <row r="3077" spans="1:32">
      <c r="A3077" s="154" t="s">
        <v>1458</v>
      </c>
      <c r="C3077" s="154" t="s">
        <v>29978</v>
      </c>
      <c r="D3077" s="154" t="s">
        <v>1459</v>
      </c>
      <c r="E3077" s="154" t="s">
        <v>16195</v>
      </c>
      <c r="F3077" s="154" t="s">
        <v>14690</v>
      </c>
      <c r="H3077" s="154" t="s">
        <v>1460</v>
      </c>
      <c r="I3077" s="154" t="s">
        <v>1461</v>
      </c>
      <c r="J3077" s="154" t="s">
        <v>1462</v>
      </c>
      <c r="K3077" s="154" t="s">
        <v>1461</v>
      </c>
      <c r="N3077" s="154" t="s">
        <v>1459</v>
      </c>
      <c r="O3077" s="154" t="s">
        <v>29979</v>
      </c>
      <c r="P3077" s="154" t="s">
        <v>14740</v>
      </c>
      <c r="Q3077" s="154" t="s">
        <v>29980</v>
      </c>
      <c r="R3077" s="154" t="s">
        <v>29981</v>
      </c>
      <c r="S3077" s="154" t="s">
        <v>29982</v>
      </c>
      <c r="T3077" s="154" t="s">
        <v>14885</v>
      </c>
      <c r="U3077" s="154" t="s">
        <v>29983</v>
      </c>
      <c r="V3077" s="154" t="s">
        <v>29984</v>
      </c>
      <c r="W3077" s="154" t="s">
        <v>29985</v>
      </c>
      <c r="X3077" s="154">
        <v>1995</v>
      </c>
      <c r="AB3077" s="154">
        <v>50</v>
      </c>
      <c r="AC3077" s="154" t="s">
        <v>14746</v>
      </c>
      <c r="AE3077" s="154" t="s">
        <v>14747</v>
      </c>
      <c r="AF3077" s="154" t="s">
        <v>14748</v>
      </c>
    </row>
    <row r="3078" spans="1:32">
      <c r="A3078" s="154" t="s">
        <v>6412</v>
      </c>
      <c r="C3078" s="154" t="s">
        <v>29986</v>
      </c>
      <c r="D3078" s="154" t="s">
        <v>6413</v>
      </c>
      <c r="E3078" s="154" t="s">
        <v>14324</v>
      </c>
      <c r="F3078" s="154" t="s">
        <v>15378</v>
      </c>
      <c r="G3078" s="154" t="s">
        <v>29993</v>
      </c>
      <c r="H3078" s="154" t="s">
        <v>6414</v>
      </c>
      <c r="I3078" s="154" t="s">
        <v>6415</v>
      </c>
      <c r="J3078" s="154">
        <v>5601083</v>
      </c>
      <c r="K3078" s="154" t="s">
        <v>6415</v>
      </c>
      <c r="N3078" s="154" t="s">
        <v>14860</v>
      </c>
      <c r="O3078" s="154" t="s">
        <v>14804</v>
      </c>
      <c r="P3078" s="154" t="s">
        <v>14740</v>
      </c>
      <c r="Q3078" s="154" t="s">
        <v>29987</v>
      </c>
      <c r="R3078" s="154" t="s">
        <v>29988</v>
      </c>
      <c r="S3078" s="154" t="s">
        <v>29989</v>
      </c>
      <c r="T3078" s="154" t="s">
        <v>29990</v>
      </c>
      <c r="U3078" s="154">
        <v>3983005906</v>
      </c>
      <c r="V3078" s="154" t="s">
        <v>29991</v>
      </c>
      <c r="Z3078" s="154" t="s">
        <v>14745</v>
      </c>
      <c r="AC3078" s="154" t="s">
        <v>14746</v>
      </c>
      <c r="AD3078" s="154" t="s">
        <v>29992</v>
      </c>
      <c r="AE3078" s="154" t="s">
        <v>14746</v>
      </c>
      <c r="AF3078" s="154" t="s">
        <v>27504</v>
      </c>
    </row>
    <row r="3079" spans="1:32">
      <c r="A3079" s="154" t="s">
        <v>12538</v>
      </c>
      <c r="C3079" s="154" t="s">
        <v>29994</v>
      </c>
      <c r="D3079" s="154" t="s">
        <v>12539</v>
      </c>
      <c r="E3079" s="154" t="s">
        <v>14324</v>
      </c>
      <c r="F3079" s="154" t="s">
        <v>14331</v>
      </c>
      <c r="G3079" s="154" t="s">
        <v>29998</v>
      </c>
      <c r="H3079" s="154">
        <v>85213772080</v>
      </c>
      <c r="M3079" s="154" t="s">
        <v>29995</v>
      </c>
      <c r="N3079" s="154" t="s">
        <v>18740</v>
      </c>
      <c r="O3079" s="154" t="s">
        <v>18741</v>
      </c>
      <c r="P3079" s="154" t="s">
        <v>14740</v>
      </c>
      <c r="Q3079" s="154" t="s">
        <v>29996</v>
      </c>
      <c r="R3079" s="154">
        <v>0</v>
      </c>
      <c r="S3079" s="154">
        <v>0</v>
      </c>
      <c r="T3079" s="154" t="s">
        <v>29997</v>
      </c>
      <c r="U3079" s="154" t="s">
        <v>29997</v>
      </c>
      <c r="V3079" s="154" t="s">
        <v>29997</v>
      </c>
      <c r="Z3079" s="154" t="s">
        <v>14745</v>
      </c>
      <c r="AC3079" s="154" t="s">
        <v>14746</v>
      </c>
      <c r="AE3079" s="154" t="s">
        <v>14747</v>
      </c>
      <c r="AF3079" s="154" t="s">
        <v>14748</v>
      </c>
    </row>
    <row r="3080" spans="1:32">
      <c r="A3080" s="154" t="s">
        <v>10809</v>
      </c>
      <c r="C3080" s="154" t="s">
        <v>10808</v>
      </c>
      <c r="D3080" s="154" t="s">
        <v>10810</v>
      </c>
      <c r="E3080" s="154" t="s">
        <v>14324</v>
      </c>
      <c r="F3080" s="154" t="s">
        <v>14403</v>
      </c>
      <c r="G3080" s="154" t="s">
        <v>30001</v>
      </c>
      <c r="H3080" s="154" t="s">
        <v>10811</v>
      </c>
      <c r="N3080" s="154" t="s">
        <v>15129</v>
      </c>
      <c r="O3080" s="154" t="s">
        <v>14794</v>
      </c>
      <c r="P3080" s="154" t="s">
        <v>14740</v>
      </c>
      <c r="Q3080" s="154" t="s">
        <v>29999</v>
      </c>
      <c r="R3080" s="154">
        <v>0</v>
      </c>
      <c r="S3080" s="154">
        <v>0</v>
      </c>
      <c r="T3080" s="154" t="s">
        <v>14797</v>
      </c>
      <c r="U3080" s="154">
        <v>6430167900</v>
      </c>
      <c r="V3080" s="154" t="s">
        <v>30000</v>
      </c>
      <c r="Z3080" s="154" t="s">
        <v>14745</v>
      </c>
      <c r="AC3080" s="154" t="s">
        <v>14746</v>
      </c>
      <c r="AE3080" s="154" t="s">
        <v>14747</v>
      </c>
      <c r="AF3080" s="154" t="s">
        <v>14748</v>
      </c>
    </row>
    <row r="3081" spans="1:32">
      <c r="A3081" s="154" t="s">
        <v>14363</v>
      </c>
      <c r="C3081" s="154" t="s">
        <v>14429</v>
      </c>
      <c r="D3081" s="154" t="s">
        <v>14446</v>
      </c>
      <c r="E3081" s="154" t="s">
        <v>14327</v>
      </c>
      <c r="F3081" s="154" t="s">
        <v>14325</v>
      </c>
      <c r="H3081" s="154" t="s">
        <v>17286</v>
      </c>
      <c r="N3081" s="154" t="s">
        <v>14957</v>
      </c>
      <c r="O3081" s="154" t="s">
        <v>14767</v>
      </c>
      <c r="P3081" s="154" t="s">
        <v>14740</v>
      </c>
      <c r="Q3081" s="154" t="s">
        <v>17287</v>
      </c>
      <c r="R3081" s="154" t="s">
        <v>1453</v>
      </c>
      <c r="S3081" s="154" t="s">
        <v>1453</v>
      </c>
      <c r="T3081" s="154" t="s">
        <v>14742</v>
      </c>
      <c r="U3081" s="154" t="s">
        <v>17288</v>
      </c>
      <c r="V3081" s="154" t="s">
        <v>17287</v>
      </c>
      <c r="Z3081" s="154" t="s">
        <v>14745</v>
      </c>
      <c r="AC3081" s="154" t="s">
        <v>14746</v>
      </c>
      <c r="AE3081" s="154" t="s">
        <v>14747</v>
      </c>
      <c r="AF3081" s="154" t="s">
        <v>14748</v>
      </c>
    </row>
    <row r="3082" spans="1:32">
      <c r="A3082" s="154" t="s">
        <v>7138</v>
      </c>
      <c r="C3082" s="154" t="s">
        <v>30002</v>
      </c>
      <c r="D3082" s="154" t="s">
        <v>7139</v>
      </c>
      <c r="E3082" s="154" t="s">
        <v>14324</v>
      </c>
      <c r="F3082" s="154" t="s">
        <v>15378</v>
      </c>
      <c r="G3082" s="154" t="s">
        <v>30005</v>
      </c>
      <c r="H3082" s="154" t="s">
        <v>7140</v>
      </c>
      <c r="J3082" s="154" t="s">
        <v>7141</v>
      </c>
      <c r="N3082" s="154" t="s">
        <v>14860</v>
      </c>
      <c r="O3082" s="154" t="s">
        <v>14804</v>
      </c>
      <c r="P3082" s="154" t="s">
        <v>14740</v>
      </c>
      <c r="Q3082" s="154" t="s">
        <v>30003</v>
      </c>
      <c r="R3082" s="154" t="s">
        <v>4816</v>
      </c>
      <c r="S3082" s="154" t="s">
        <v>4816</v>
      </c>
      <c r="T3082" s="154" t="s">
        <v>30004</v>
      </c>
      <c r="U3082" s="154">
        <v>2841482677</v>
      </c>
      <c r="V3082" s="154" t="s">
        <v>7137</v>
      </c>
      <c r="Z3082" s="154" t="s">
        <v>14745</v>
      </c>
      <c r="AC3082" s="154" t="s">
        <v>14746</v>
      </c>
      <c r="AE3082" s="154" t="s">
        <v>15226</v>
      </c>
      <c r="AF3082" s="154" t="s">
        <v>14748</v>
      </c>
    </row>
    <row r="3083" spans="1:32">
      <c r="A3083" s="154" t="s">
        <v>5981</v>
      </c>
      <c r="C3083" s="154" t="s">
        <v>30006</v>
      </c>
      <c r="D3083" s="154" t="s">
        <v>5982</v>
      </c>
      <c r="E3083" s="154" t="s">
        <v>14934</v>
      </c>
      <c r="F3083" s="154" t="s">
        <v>17025</v>
      </c>
      <c r="H3083" s="154">
        <v>82357161811</v>
      </c>
      <c r="N3083" s="154" t="s">
        <v>19260</v>
      </c>
      <c r="O3083" s="154" t="s">
        <v>16231</v>
      </c>
      <c r="P3083" s="154" t="s">
        <v>14740</v>
      </c>
      <c r="Q3083" s="154" t="s">
        <v>5980</v>
      </c>
      <c r="R3083" s="154">
        <v>0</v>
      </c>
      <c r="S3083" s="154">
        <v>0</v>
      </c>
      <c r="T3083" s="154" t="s">
        <v>14797</v>
      </c>
      <c r="U3083" s="154">
        <v>7825123334</v>
      </c>
      <c r="V3083" s="154" t="s">
        <v>30007</v>
      </c>
      <c r="Z3083" s="154" t="s">
        <v>14745</v>
      </c>
      <c r="AC3083" s="154" t="s">
        <v>14746</v>
      </c>
      <c r="AE3083" s="154" t="s">
        <v>15226</v>
      </c>
      <c r="AF3083" s="154" t="s">
        <v>14748</v>
      </c>
    </row>
    <row r="3084" spans="1:32">
      <c r="A3084" s="154" t="s">
        <v>965</v>
      </c>
      <c r="C3084" s="154" t="s">
        <v>964</v>
      </c>
      <c r="D3084" s="154" t="s">
        <v>966</v>
      </c>
      <c r="E3084" s="154" t="s">
        <v>6</v>
      </c>
      <c r="G3084" s="154" t="s">
        <v>14606</v>
      </c>
      <c r="H3084" s="154" t="s">
        <v>967</v>
      </c>
      <c r="M3084" s="154" t="s">
        <v>6</v>
      </c>
      <c r="N3084" s="154" t="s">
        <v>6</v>
      </c>
      <c r="P3084" s="154" t="s">
        <v>6</v>
      </c>
      <c r="Q3084" s="154" t="s">
        <v>30008</v>
      </c>
      <c r="T3084" s="154" t="s">
        <v>6</v>
      </c>
      <c r="U3084" s="154" t="s">
        <v>6</v>
      </c>
      <c r="V3084" s="154" t="s">
        <v>6</v>
      </c>
      <c r="AC3084" s="154" t="s">
        <v>14746</v>
      </c>
    </row>
    <row r="3085" spans="1:32">
      <c r="A3085" s="154" t="s">
        <v>2030</v>
      </c>
      <c r="C3085" s="154" t="s">
        <v>2029</v>
      </c>
      <c r="D3085" s="154" t="s">
        <v>2031</v>
      </c>
      <c r="E3085" s="154" t="s">
        <v>6</v>
      </c>
      <c r="G3085" s="154" t="s">
        <v>14606</v>
      </c>
      <c r="H3085" s="154" t="s">
        <v>2032</v>
      </c>
      <c r="J3085" s="154" t="s">
        <v>2033</v>
      </c>
      <c r="M3085" s="154" t="s">
        <v>30009</v>
      </c>
      <c r="N3085" s="154" t="s">
        <v>109</v>
      </c>
      <c r="P3085" s="154" t="s">
        <v>14740</v>
      </c>
      <c r="Q3085" s="154" t="s">
        <v>30010</v>
      </c>
      <c r="AC3085" s="154" t="s">
        <v>14746</v>
      </c>
    </row>
    <row r="3086" spans="1:32">
      <c r="A3086" s="154" t="s">
        <v>18494</v>
      </c>
      <c r="C3086" s="154" t="s">
        <v>15215</v>
      </c>
      <c r="D3086" s="154" t="s">
        <v>30012</v>
      </c>
      <c r="E3086" s="154" t="s">
        <v>14934</v>
      </c>
      <c r="F3086" s="154" t="s">
        <v>14325</v>
      </c>
      <c r="H3086" s="154" t="s">
        <v>30011</v>
      </c>
      <c r="J3086" s="154" t="s">
        <v>1453</v>
      </c>
      <c r="N3086" s="154" t="s">
        <v>15217</v>
      </c>
      <c r="O3086" s="154" t="s">
        <v>15218</v>
      </c>
      <c r="P3086" s="154" t="s">
        <v>14740</v>
      </c>
      <c r="Q3086" s="154" t="s">
        <v>15215</v>
      </c>
      <c r="R3086" s="154" t="s">
        <v>1453</v>
      </c>
      <c r="S3086" s="154" t="s">
        <v>1453</v>
      </c>
      <c r="T3086" s="154" t="s">
        <v>14797</v>
      </c>
      <c r="U3086" s="154">
        <v>8855370391</v>
      </c>
      <c r="V3086" s="154" t="s">
        <v>15215</v>
      </c>
      <c r="Z3086" s="154" t="s">
        <v>14745</v>
      </c>
      <c r="AC3086" s="154" t="s">
        <v>14746</v>
      </c>
      <c r="AD3086" s="154">
        <v>6102082012920004</v>
      </c>
      <c r="AE3086" s="154" t="s">
        <v>14747</v>
      </c>
      <c r="AF3086" s="154" t="s">
        <v>14748</v>
      </c>
    </row>
    <row r="3087" spans="1:32">
      <c r="A3087" s="154" t="s">
        <v>15214</v>
      </c>
      <c r="C3087" s="154" t="s">
        <v>15215</v>
      </c>
      <c r="D3087" s="154" t="s">
        <v>15216</v>
      </c>
      <c r="E3087" s="154" t="s">
        <v>14934</v>
      </c>
      <c r="F3087" s="154" t="s">
        <v>14325</v>
      </c>
      <c r="H3087" s="154" t="s">
        <v>1453</v>
      </c>
      <c r="I3087" s="154" t="s">
        <v>1453</v>
      </c>
      <c r="J3087" s="154" t="s">
        <v>1453</v>
      </c>
      <c r="K3087" s="154" t="s">
        <v>1453</v>
      </c>
      <c r="N3087" s="154" t="s">
        <v>15217</v>
      </c>
      <c r="O3087" s="154" t="s">
        <v>15218</v>
      </c>
      <c r="P3087" s="154" t="s">
        <v>14740</v>
      </c>
      <c r="Q3087" s="154" t="s">
        <v>1453</v>
      </c>
      <c r="R3087" s="154" t="s">
        <v>1453</v>
      </c>
      <c r="S3087" s="154" t="s">
        <v>1453</v>
      </c>
      <c r="T3087" s="154" t="s">
        <v>14797</v>
      </c>
      <c r="U3087" s="154">
        <v>8855370391</v>
      </c>
      <c r="V3087" s="154" t="s">
        <v>15215</v>
      </c>
      <c r="W3087" s="154" t="s">
        <v>1453</v>
      </c>
      <c r="X3087" s="154" t="s">
        <v>1453</v>
      </c>
      <c r="Z3087" s="154" t="s">
        <v>14745</v>
      </c>
      <c r="AC3087" s="154" t="s">
        <v>14746</v>
      </c>
      <c r="AD3087" s="154">
        <v>6102082012920004</v>
      </c>
      <c r="AE3087" s="154" t="s">
        <v>14755</v>
      </c>
      <c r="AF3087" s="154" t="s">
        <v>14748</v>
      </c>
    </row>
    <row r="3088" spans="1:32">
      <c r="A3088" s="154" t="s">
        <v>7815</v>
      </c>
      <c r="C3088" s="154" t="s">
        <v>15221</v>
      </c>
      <c r="D3088" s="154" t="s">
        <v>7816</v>
      </c>
      <c r="E3088" s="154" t="s">
        <v>14934</v>
      </c>
      <c r="F3088" s="154" t="s">
        <v>15222</v>
      </c>
      <c r="H3088" s="154">
        <v>82317074886</v>
      </c>
      <c r="M3088" s="154" t="s">
        <v>15224</v>
      </c>
      <c r="N3088" s="154" t="s">
        <v>15062</v>
      </c>
      <c r="O3088" s="154" t="s">
        <v>14892</v>
      </c>
      <c r="P3088" s="154" t="s">
        <v>14740</v>
      </c>
      <c r="Q3088" s="154" t="s">
        <v>7814</v>
      </c>
      <c r="R3088" s="154">
        <v>0</v>
      </c>
      <c r="S3088" s="154">
        <v>0</v>
      </c>
      <c r="T3088" s="154" t="s">
        <v>14907</v>
      </c>
      <c r="U3088" s="154">
        <v>369801434</v>
      </c>
      <c r="V3088" s="154" t="s">
        <v>7814</v>
      </c>
      <c r="Z3088" s="154" t="s">
        <v>14745</v>
      </c>
      <c r="AC3088" s="154" t="s">
        <v>14746</v>
      </c>
      <c r="AE3088" s="154" t="s">
        <v>15226</v>
      </c>
      <c r="AF3088" s="154" t="s">
        <v>14748</v>
      </c>
    </row>
    <row r="3089" spans="1:32">
      <c r="A3089" s="154" t="s">
        <v>18495</v>
      </c>
      <c r="C3089" s="154" t="s">
        <v>24558</v>
      </c>
      <c r="D3089" s="154" t="s">
        <v>30013</v>
      </c>
      <c r="E3089" s="154" t="s">
        <v>18770</v>
      </c>
      <c r="F3089" s="154" t="s">
        <v>18771</v>
      </c>
      <c r="G3089" s="154" t="s">
        <v>30015</v>
      </c>
      <c r="H3089" s="154">
        <v>0</v>
      </c>
      <c r="N3089" s="154" t="s">
        <v>14812</v>
      </c>
      <c r="O3089" s="154" t="s">
        <v>14804</v>
      </c>
      <c r="P3089" s="154" t="s">
        <v>14740</v>
      </c>
      <c r="Q3089" s="154" t="s">
        <v>24558</v>
      </c>
      <c r="R3089" s="154">
        <v>0</v>
      </c>
      <c r="S3089" s="154">
        <v>0</v>
      </c>
      <c r="T3089" s="154" t="s">
        <v>14797</v>
      </c>
      <c r="U3089" s="154">
        <v>7125367658</v>
      </c>
      <c r="V3089" s="154" t="s">
        <v>30014</v>
      </c>
      <c r="Z3089" s="154" t="s">
        <v>14745</v>
      </c>
      <c r="AC3089" s="154" t="s">
        <v>14746</v>
      </c>
      <c r="AE3089" s="154" t="s">
        <v>14747</v>
      </c>
      <c r="AF3089" s="154" t="s">
        <v>14748</v>
      </c>
    </row>
    <row r="3090" spans="1:32">
      <c r="A3090" s="154" t="s">
        <v>7078</v>
      </c>
      <c r="C3090" s="154" t="s">
        <v>30016</v>
      </c>
      <c r="D3090" s="154" t="s">
        <v>7079</v>
      </c>
      <c r="E3090" s="154" t="s">
        <v>14934</v>
      </c>
      <c r="F3090" s="154" t="s">
        <v>18814</v>
      </c>
      <c r="G3090" s="154" t="s">
        <v>30023</v>
      </c>
      <c r="H3090" s="154" t="s">
        <v>7080</v>
      </c>
      <c r="I3090" s="154" t="s">
        <v>7081</v>
      </c>
      <c r="K3090" s="154" t="s">
        <v>7081</v>
      </c>
      <c r="N3090" s="154" t="s">
        <v>15434</v>
      </c>
      <c r="O3090" s="154" t="s">
        <v>14804</v>
      </c>
      <c r="P3090" s="154" t="s">
        <v>14740</v>
      </c>
      <c r="Q3090" s="154" t="s">
        <v>30017</v>
      </c>
      <c r="R3090" s="154" t="s">
        <v>30018</v>
      </c>
      <c r="S3090" s="154" t="s">
        <v>30019</v>
      </c>
      <c r="T3090" s="154" t="s">
        <v>14742</v>
      </c>
      <c r="U3090" s="154">
        <v>700000516000</v>
      </c>
      <c r="V3090" s="154" t="s">
        <v>30020</v>
      </c>
      <c r="Z3090" s="154" t="s">
        <v>14745</v>
      </c>
      <c r="AC3090" s="154" t="s">
        <v>14746</v>
      </c>
      <c r="AD3090" s="154" t="s">
        <v>30021</v>
      </c>
      <c r="AE3090" s="154" t="s">
        <v>14746</v>
      </c>
      <c r="AF3090" s="154" t="s">
        <v>30022</v>
      </c>
    </row>
    <row r="3091" spans="1:32">
      <c r="A3091" s="154" t="s">
        <v>3121</v>
      </c>
      <c r="C3091" s="154" t="s">
        <v>30024</v>
      </c>
      <c r="D3091" s="154" t="s">
        <v>3122</v>
      </c>
      <c r="E3091" s="154" t="s">
        <v>14324</v>
      </c>
      <c r="G3091" s="154" t="s">
        <v>14606</v>
      </c>
      <c r="H3091" s="154" t="s">
        <v>3123</v>
      </c>
      <c r="J3091" s="154" t="s">
        <v>3124</v>
      </c>
      <c r="L3091" s="154" t="s">
        <v>30025</v>
      </c>
      <c r="N3091" s="154" t="s">
        <v>6321</v>
      </c>
      <c r="P3091" s="154" t="s">
        <v>14740</v>
      </c>
      <c r="Q3091" s="154" t="s">
        <v>10057</v>
      </c>
      <c r="T3091" s="154" t="s">
        <v>14797</v>
      </c>
      <c r="U3091" s="154">
        <v>2763005577</v>
      </c>
      <c r="V3091" s="154" t="s">
        <v>30026</v>
      </c>
      <c r="Z3091" s="154" t="s">
        <v>14745</v>
      </c>
      <c r="AC3091" s="154" t="s">
        <v>14746</v>
      </c>
    </row>
    <row r="3092" spans="1:32">
      <c r="A3092" s="154" t="s">
        <v>11316</v>
      </c>
      <c r="C3092" s="154" t="s">
        <v>11315</v>
      </c>
      <c r="D3092" s="154" t="s">
        <v>11317</v>
      </c>
      <c r="E3092" s="154" t="s">
        <v>14276</v>
      </c>
      <c r="F3092" s="154" t="s">
        <v>20044</v>
      </c>
      <c r="G3092" s="154" t="s">
        <v>30027</v>
      </c>
      <c r="H3092" s="154" t="s">
        <v>11318</v>
      </c>
      <c r="N3092" s="154" t="s">
        <v>16853</v>
      </c>
      <c r="O3092" s="154" t="s">
        <v>14794</v>
      </c>
      <c r="P3092" s="154" t="s">
        <v>14740</v>
      </c>
      <c r="Q3092" s="154" t="s">
        <v>11315</v>
      </c>
      <c r="R3092" s="154">
        <v>0</v>
      </c>
      <c r="S3092" s="154">
        <v>0</v>
      </c>
      <c r="T3092" s="154" t="s">
        <v>14785</v>
      </c>
      <c r="U3092" s="154">
        <v>1320006181417</v>
      </c>
      <c r="V3092" s="154" t="s">
        <v>11315</v>
      </c>
      <c r="Z3092" s="154" t="s">
        <v>14745</v>
      </c>
      <c r="AC3092" s="154" t="s">
        <v>14746</v>
      </c>
      <c r="AE3092" s="154" t="s">
        <v>14747</v>
      </c>
      <c r="AF3092" s="154" t="s">
        <v>14748</v>
      </c>
    </row>
    <row r="3093" spans="1:32">
      <c r="A3093" s="154" t="s">
        <v>12584</v>
      </c>
      <c r="C3093" s="154" t="s">
        <v>12583</v>
      </c>
      <c r="D3093" s="154" t="s">
        <v>12585</v>
      </c>
      <c r="E3093" s="154" t="s">
        <v>15424</v>
      </c>
      <c r="F3093" s="154" t="s">
        <v>14686</v>
      </c>
      <c r="H3093" s="154">
        <v>0</v>
      </c>
      <c r="N3093" s="154" t="s">
        <v>15129</v>
      </c>
      <c r="O3093" s="154" t="s">
        <v>14794</v>
      </c>
      <c r="P3093" s="154" t="s">
        <v>14740</v>
      </c>
      <c r="Q3093" s="154" t="s">
        <v>12583</v>
      </c>
      <c r="R3093" s="154">
        <v>0</v>
      </c>
      <c r="S3093" s="154">
        <v>0</v>
      </c>
      <c r="T3093" s="154" t="s">
        <v>14797</v>
      </c>
      <c r="U3093" s="154">
        <v>8760732002</v>
      </c>
      <c r="V3093" s="154" t="s">
        <v>12583</v>
      </c>
      <c r="Z3093" s="154" t="s">
        <v>14745</v>
      </c>
      <c r="AC3093" s="154" t="s">
        <v>14746</v>
      </c>
      <c r="AE3093" s="154" t="s">
        <v>14747</v>
      </c>
      <c r="AF3093" s="154" t="s">
        <v>14748</v>
      </c>
    </row>
    <row r="3094" spans="1:32">
      <c r="A3094" s="154" t="s">
        <v>7527</v>
      </c>
      <c r="C3094" s="154" t="s">
        <v>30028</v>
      </c>
      <c r="D3094" s="154" t="s">
        <v>7528</v>
      </c>
      <c r="E3094" s="154" t="s">
        <v>14934</v>
      </c>
      <c r="F3094" s="154" t="s">
        <v>15078</v>
      </c>
      <c r="H3094" s="154">
        <v>82124011499</v>
      </c>
      <c r="N3094" s="154" t="s">
        <v>15249</v>
      </c>
      <c r="O3094" s="154" t="s">
        <v>14794</v>
      </c>
      <c r="P3094" s="154" t="s">
        <v>14740</v>
      </c>
      <c r="Q3094" s="154" t="s">
        <v>7526</v>
      </c>
      <c r="R3094" s="154">
        <v>0</v>
      </c>
      <c r="S3094" s="154">
        <v>0</v>
      </c>
      <c r="T3094" s="154" t="s">
        <v>14785</v>
      </c>
      <c r="U3094" s="154">
        <v>1250006475354</v>
      </c>
      <c r="V3094" s="154" t="s">
        <v>7526</v>
      </c>
      <c r="Z3094" s="154" t="s">
        <v>14745</v>
      </c>
      <c r="AC3094" s="154" t="s">
        <v>14746</v>
      </c>
      <c r="AE3094" s="154" t="s">
        <v>15226</v>
      </c>
      <c r="AF3094" s="154" t="s">
        <v>14748</v>
      </c>
    </row>
    <row r="3095" spans="1:32">
      <c r="A3095" s="154" t="s">
        <v>12793</v>
      </c>
      <c r="C3095" s="154" t="s">
        <v>3494</v>
      </c>
      <c r="D3095" s="154" t="s">
        <v>12794</v>
      </c>
      <c r="E3095" s="154" t="s">
        <v>15693</v>
      </c>
      <c r="F3095" s="154" t="s">
        <v>18767</v>
      </c>
      <c r="H3095" s="154">
        <v>8119940580</v>
      </c>
      <c r="N3095" s="154" t="s">
        <v>14832</v>
      </c>
      <c r="O3095" s="154" t="s">
        <v>14833</v>
      </c>
      <c r="P3095" s="154" t="s">
        <v>14740</v>
      </c>
      <c r="Q3095" s="154" t="s">
        <v>3494</v>
      </c>
      <c r="R3095" s="154">
        <v>0</v>
      </c>
      <c r="S3095" s="154">
        <v>0</v>
      </c>
      <c r="T3095" s="154" t="s">
        <v>14797</v>
      </c>
      <c r="U3095" s="154">
        <v>7125079539</v>
      </c>
      <c r="V3095" s="154" t="s">
        <v>3494</v>
      </c>
      <c r="Z3095" s="154" t="s">
        <v>14745</v>
      </c>
      <c r="AC3095" s="154" t="s">
        <v>14746</v>
      </c>
      <c r="AE3095" s="154" t="s">
        <v>14747</v>
      </c>
      <c r="AF3095" s="154" t="s">
        <v>14748</v>
      </c>
    </row>
    <row r="3096" spans="1:32">
      <c r="A3096" s="154" t="s">
        <v>18496</v>
      </c>
      <c r="C3096" s="154" t="s">
        <v>3494</v>
      </c>
      <c r="D3096" s="154" t="s">
        <v>30029</v>
      </c>
      <c r="E3096" s="154" t="s">
        <v>14276</v>
      </c>
      <c r="F3096" s="154" t="s">
        <v>21935</v>
      </c>
      <c r="G3096" s="154" t="s">
        <v>30030</v>
      </c>
      <c r="H3096" s="154">
        <v>81315575347</v>
      </c>
      <c r="I3096" s="154" t="s">
        <v>1453</v>
      </c>
      <c r="J3096" s="154" t="s">
        <v>1453</v>
      </c>
      <c r="K3096" s="154" t="s">
        <v>1453</v>
      </c>
      <c r="N3096" s="154" t="s">
        <v>14917</v>
      </c>
      <c r="O3096" s="154" t="s">
        <v>15933</v>
      </c>
      <c r="P3096" s="154" t="s">
        <v>14740</v>
      </c>
      <c r="Q3096" s="154" t="s">
        <v>3494</v>
      </c>
      <c r="R3096" s="154" t="s">
        <v>1453</v>
      </c>
      <c r="S3096" s="154" t="s">
        <v>1453</v>
      </c>
      <c r="T3096" s="154" t="s">
        <v>1453</v>
      </c>
      <c r="U3096" s="154" t="s">
        <v>1453</v>
      </c>
      <c r="V3096" s="154" t="s">
        <v>1453</v>
      </c>
      <c r="W3096" s="154" t="s">
        <v>1453</v>
      </c>
      <c r="X3096" s="154" t="s">
        <v>1453</v>
      </c>
      <c r="Y3096" s="154" t="s">
        <v>1453</v>
      </c>
      <c r="Z3096" s="154" t="s">
        <v>14745</v>
      </c>
      <c r="AA3096" s="154" t="s">
        <v>1453</v>
      </c>
      <c r="AB3096" s="154" t="s">
        <v>1453</v>
      </c>
      <c r="AC3096" s="154" t="s">
        <v>14746</v>
      </c>
      <c r="AE3096" s="154" t="s">
        <v>14747</v>
      </c>
      <c r="AF3096" s="154" t="s">
        <v>14748</v>
      </c>
    </row>
    <row r="3097" spans="1:32">
      <c r="A3097" s="154" t="s">
        <v>3495</v>
      </c>
      <c r="C3097" s="154" t="s">
        <v>30031</v>
      </c>
      <c r="D3097" s="154" t="s">
        <v>3496</v>
      </c>
      <c r="E3097" s="154" t="s">
        <v>14324</v>
      </c>
      <c r="G3097" s="154" t="s">
        <v>14606</v>
      </c>
      <c r="H3097" s="154">
        <v>82124186008</v>
      </c>
      <c r="J3097" s="154">
        <v>82124186008</v>
      </c>
      <c r="L3097" s="154" t="s">
        <v>30032</v>
      </c>
      <c r="N3097" s="154" t="s">
        <v>4757</v>
      </c>
      <c r="P3097" s="154" t="s">
        <v>14740</v>
      </c>
      <c r="Q3097" s="154" t="s">
        <v>30033</v>
      </c>
      <c r="T3097" s="154" t="s">
        <v>14797</v>
      </c>
      <c r="U3097" s="154">
        <v>4060505689</v>
      </c>
      <c r="V3097" s="154" t="s">
        <v>30033</v>
      </c>
      <c r="Z3097" s="154" t="s">
        <v>14745</v>
      </c>
      <c r="AC3097" s="154" t="s">
        <v>14746</v>
      </c>
    </row>
    <row r="3098" spans="1:32">
      <c r="A3098" s="154" t="s">
        <v>7547</v>
      </c>
      <c r="C3098" s="154" t="s">
        <v>30034</v>
      </c>
      <c r="D3098" s="154" t="s">
        <v>30035</v>
      </c>
      <c r="E3098" s="154" t="s">
        <v>14934</v>
      </c>
      <c r="F3098" s="154" t="s">
        <v>15222</v>
      </c>
      <c r="H3098" s="154">
        <v>8111912298</v>
      </c>
      <c r="N3098" s="154" t="s">
        <v>14803</v>
      </c>
      <c r="O3098" s="154" t="s">
        <v>14804</v>
      </c>
      <c r="P3098" s="154" t="s">
        <v>14740</v>
      </c>
      <c r="Q3098" s="154" t="s">
        <v>7546</v>
      </c>
      <c r="R3098" s="154">
        <v>0</v>
      </c>
      <c r="S3098" s="154">
        <v>0</v>
      </c>
      <c r="T3098" s="154" t="s">
        <v>14785</v>
      </c>
      <c r="U3098" s="154" t="s">
        <v>30036</v>
      </c>
      <c r="V3098" s="154" t="s">
        <v>30037</v>
      </c>
      <c r="Z3098" s="154" t="s">
        <v>14745</v>
      </c>
      <c r="AC3098" s="154" t="s">
        <v>14746</v>
      </c>
      <c r="AE3098" s="154" t="s">
        <v>15226</v>
      </c>
      <c r="AF3098" s="154" t="s">
        <v>14748</v>
      </c>
    </row>
    <row r="3099" spans="1:32">
      <c r="A3099" s="154" t="s">
        <v>11410</v>
      </c>
      <c r="C3099" s="154" t="s">
        <v>11409</v>
      </c>
      <c r="D3099" s="154" t="s">
        <v>11411</v>
      </c>
      <c r="E3099" s="154" t="s">
        <v>14324</v>
      </c>
      <c r="F3099" s="154" t="s">
        <v>29091</v>
      </c>
      <c r="G3099" s="154" t="s">
        <v>30038</v>
      </c>
      <c r="H3099" s="154" t="s">
        <v>11412</v>
      </c>
      <c r="I3099" s="154" t="s">
        <v>11413</v>
      </c>
      <c r="K3099" s="154" t="s">
        <v>11413</v>
      </c>
      <c r="N3099" s="154" t="s">
        <v>19164</v>
      </c>
      <c r="O3099" s="154" t="s">
        <v>14804</v>
      </c>
      <c r="P3099" s="154" t="s">
        <v>14740</v>
      </c>
      <c r="Q3099" s="154" t="s">
        <v>11409</v>
      </c>
      <c r="R3099" s="154">
        <v>0</v>
      </c>
      <c r="S3099" s="154">
        <v>0</v>
      </c>
      <c r="T3099" s="154" t="s">
        <v>14797</v>
      </c>
      <c r="U3099" s="154">
        <v>3423158936</v>
      </c>
      <c r="V3099" s="154" t="s">
        <v>11409</v>
      </c>
      <c r="Z3099" s="154" t="s">
        <v>14745</v>
      </c>
      <c r="AC3099" s="154" t="s">
        <v>14746</v>
      </c>
      <c r="AD3099" s="154">
        <v>446803322001000</v>
      </c>
      <c r="AE3099" s="154" t="s">
        <v>14747</v>
      </c>
      <c r="AF3099" s="154" t="s">
        <v>14748</v>
      </c>
    </row>
    <row r="3100" spans="1:32">
      <c r="A3100" s="154" t="s">
        <v>15867</v>
      </c>
      <c r="C3100" s="154" t="s">
        <v>15868</v>
      </c>
      <c r="D3100" s="154" t="s">
        <v>15869</v>
      </c>
      <c r="E3100" s="154" t="s">
        <v>14466</v>
      </c>
      <c r="F3100" s="154" t="s">
        <v>15363</v>
      </c>
      <c r="G3100" s="154" t="s">
        <v>15870</v>
      </c>
      <c r="H3100" s="154" t="s">
        <v>15871</v>
      </c>
      <c r="N3100" s="154" t="s">
        <v>14819</v>
      </c>
      <c r="O3100" s="154" t="s">
        <v>14820</v>
      </c>
      <c r="P3100" s="154" t="s">
        <v>14740</v>
      </c>
      <c r="Q3100" s="154" t="s">
        <v>15868</v>
      </c>
      <c r="R3100" s="154" t="s">
        <v>1453</v>
      </c>
      <c r="S3100" s="154" t="s">
        <v>1453</v>
      </c>
      <c r="T3100" s="154" t="s">
        <v>14900</v>
      </c>
      <c r="U3100" s="154" t="s">
        <v>15872</v>
      </c>
      <c r="V3100" s="154" t="s">
        <v>15873</v>
      </c>
      <c r="Z3100" s="154" t="s">
        <v>14745</v>
      </c>
      <c r="AC3100" s="154" t="s">
        <v>14746</v>
      </c>
      <c r="AE3100" s="154" t="s">
        <v>14747</v>
      </c>
      <c r="AF3100" s="154" t="s">
        <v>14748</v>
      </c>
    </row>
    <row r="3101" spans="1:32">
      <c r="A3101" s="154" t="s">
        <v>3985</v>
      </c>
      <c r="C3101" s="154" t="s">
        <v>30039</v>
      </c>
      <c r="D3101" s="154" t="s">
        <v>3986</v>
      </c>
      <c r="E3101" s="154" t="s">
        <v>14324</v>
      </c>
      <c r="G3101" s="154" t="s">
        <v>14606</v>
      </c>
      <c r="H3101" s="154" t="s">
        <v>3987</v>
      </c>
      <c r="J3101" s="154" t="s">
        <v>3988</v>
      </c>
      <c r="L3101" s="154" t="s">
        <v>30040</v>
      </c>
      <c r="N3101" s="154" t="s">
        <v>6321</v>
      </c>
      <c r="P3101" s="154" t="s">
        <v>14740</v>
      </c>
      <c r="Q3101" s="154" t="s">
        <v>22429</v>
      </c>
      <c r="T3101" s="154" t="s">
        <v>30041</v>
      </c>
      <c r="U3101" s="154" t="s">
        <v>30042</v>
      </c>
      <c r="V3101" s="154" t="s">
        <v>30043</v>
      </c>
      <c r="Z3101" s="154" t="s">
        <v>14745</v>
      </c>
      <c r="AC3101" s="154" t="s">
        <v>14746</v>
      </c>
    </row>
    <row r="3102" spans="1:32">
      <c r="A3102" s="154" t="s">
        <v>18497</v>
      </c>
      <c r="C3102" s="154" t="s">
        <v>30044</v>
      </c>
      <c r="D3102" s="154" t="s">
        <v>30046</v>
      </c>
      <c r="E3102" s="154" t="s">
        <v>14704</v>
      </c>
      <c r="F3102" s="154" t="s">
        <v>14467</v>
      </c>
      <c r="G3102" s="154" t="s">
        <v>30051</v>
      </c>
      <c r="H3102" s="154" t="s">
        <v>30045</v>
      </c>
      <c r="I3102" s="154" t="s">
        <v>1453</v>
      </c>
      <c r="J3102" s="154" t="s">
        <v>1453</v>
      </c>
      <c r="K3102" s="154" t="s">
        <v>1453</v>
      </c>
      <c r="N3102" s="154" t="s">
        <v>15771</v>
      </c>
      <c r="O3102" s="154" t="s">
        <v>14988</v>
      </c>
      <c r="P3102" s="154" t="s">
        <v>14740</v>
      </c>
      <c r="Q3102" s="154" t="s">
        <v>30047</v>
      </c>
      <c r="R3102" s="154" t="s">
        <v>1453</v>
      </c>
      <c r="S3102" s="154" t="s">
        <v>1453</v>
      </c>
      <c r="T3102" s="154" t="s">
        <v>14742</v>
      </c>
      <c r="U3102" s="154" t="s">
        <v>30048</v>
      </c>
      <c r="V3102" s="154" t="s">
        <v>30049</v>
      </c>
      <c r="W3102" s="154" t="s">
        <v>1453</v>
      </c>
      <c r="X3102" s="154" t="s">
        <v>1453</v>
      </c>
      <c r="Y3102" s="154" t="s">
        <v>1453</v>
      </c>
      <c r="Z3102" s="154" t="s">
        <v>14745</v>
      </c>
      <c r="AA3102" s="154" t="s">
        <v>1453</v>
      </c>
      <c r="AB3102" s="154" t="s">
        <v>1453</v>
      </c>
      <c r="AC3102" s="154" t="s">
        <v>14746</v>
      </c>
      <c r="AD3102" s="154" t="s">
        <v>30050</v>
      </c>
      <c r="AE3102" s="154" t="s">
        <v>14755</v>
      </c>
      <c r="AF3102" s="154" t="s">
        <v>14748</v>
      </c>
    </row>
    <row r="3103" spans="1:32">
      <c r="A3103" s="154" t="s">
        <v>18498</v>
      </c>
      <c r="C3103" s="154" t="s">
        <v>30052</v>
      </c>
      <c r="D3103" s="154" t="s">
        <v>30054</v>
      </c>
      <c r="E3103" s="154" t="s">
        <v>14333</v>
      </c>
      <c r="F3103" s="154" t="s">
        <v>16354</v>
      </c>
      <c r="G3103" s="154" t="s">
        <v>30058</v>
      </c>
      <c r="H3103" s="154" t="s">
        <v>30053</v>
      </c>
      <c r="N3103" s="154" t="s">
        <v>14848</v>
      </c>
      <c r="O3103" s="154" t="s">
        <v>14804</v>
      </c>
      <c r="P3103" s="154" t="s">
        <v>14740</v>
      </c>
      <c r="Q3103" s="154" t="s">
        <v>30055</v>
      </c>
      <c r="R3103" s="154" t="s">
        <v>1453</v>
      </c>
      <c r="S3103" s="154" t="s">
        <v>1453</v>
      </c>
      <c r="T3103" s="154" t="s">
        <v>14742</v>
      </c>
      <c r="U3103" s="154" t="s">
        <v>30056</v>
      </c>
      <c r="V3103" s="154" t="s">
        <v>30057</v>
      </c>
      <c r="Z3103" s="154" t="s">
        <v>14745</v>
      </c>
      <c r="AC3103" s="154" t="s">
        <v>14746</v>
      </c>
      <c r="AE3103" s="154" t="s">
        <v>14747</v>
      </c>
      <c r="AF3103" s="154" t="s">
        <v>14748</v>
      </c>
    </row>
    <row r="3104" spans="1:32">
      <c r="A3104" s="154" t="s">
        <v>11597</v>
      </c>
      <c r="C3104" s="154" t="s">
        <v>11596</v>
      </c>
      <c r="D3104" s="154" t="s">
        <v>11598</v>
      </c>
      <c r="E3104" s="154" t="s">
        <v>14276</v>
      </c>
      <c r="F3104" s="154" t="s">
        <v>14405</v>
      </c>
      <c r="G3104" s="154" t="s">
        <v>21791</v>
      </c>
      <c r="H3104" s="154" t="s">
        <v>30059</v>
      </c>
      <c r="M3104" s="154" t="s">
        <v>30060</v>
      </c>
      <c r="N3104" s="154" t="s">
        <v>15455</v>
      </c>
      <c r="O3104" s="154" t="s">
        <v>14833</v>
      </c>
      <c r="P3104" s="154" t="s">
        <v>14740</v>
      </c>
      <c r="Q3104" s="154" t="s">
        <v>26884</v>
      </c>
      <c r="R3104" s="154">
        <v>0</v>
      </c>
      <c r="S3104" s="154">
        <v>0</v>
      </c>
      <c r="T3104" s="154" t="s">
        <v>14785</v>
      </c>
      <c r="U3104" s="154">
        <v>1680016828889</v>
      </c>
      <c r="V3104" s="154" t="s">
        <v>30061</v>
      </c>
      <c r="Z3104" s="154" t="s">
        <v>14745</v>
      </c>
      <c r="AC3104" s="154" t="s">
        <v>14746</v>
      </c>
      <c r="AD3104" s="154">
        <v>23627664402000</v>
      </c>
      <c r="AE3104" s="154" t="s">
        <v>14755</v>
      </c>
      <c r="AF3104" s="154" t="s">
        <v>14748</v>
      </c>
    </row>
    <row r="3105" spans="1:32">
      <c r="A3105" s="154" t="s">
        <v>10502</v>
      </c>
      <c r="C3105" s="154" t="s">
        <v>7133</v>
      </c>
      <c r="D3105" s="154" t="s">
        <v>10503</v>
      </c>
      <c r="E3105" s="154" t="s">
        <v>14934</v>
      </c>
      <c r="F3105" s="154" t="s">
        <v>14935</v>
      </c>
      <c r="G3105" s="154" t="s">
        <v>30063</v>
      </c>
      <c r="H3105" s="154" t="s">
        <v>10504</v>
      </c>
      <c r="N3105" s="154" t="s">
        <v>19630</v>
      </c>
      <c r="O3105" s="154" t="s">
        <v>14988</v>
      </c>
      <c r="P3105" s="154" t="s">
        <v>14740</v>
      </c>
      <c r="Q3105" s="154" t="s">
        <v>7133</v>
      </c>
      <c r="R3105" s="154">
        <v>0</v>
      </c>
      <c r="S3105" s="154">
        <v>0</v>
      </c>
      <c r="T3105" s="154" t="s">
        <v>14850</v>
      </c>
      <c r="U3105" s="154">
        <v>335101031067538</v>
      </c>
      <c r="V3105" s="154" t="s">
        <v>30062</v>
      </c>
      <c r="Z3105" s="154" t="s">
        <v>14745</v>
      </c>
      <c r="AC3105" s="154" t="s">
        <v>14746</v>
      </c>
      <c r="AE3105" s="154" t="s">
        <v>14747</v>
      </c>
      <c r="AF3105" s="154" t="s">
        <v>14748</v>
      </c>
    </row>
    <row r="3106" spans="1:32">
      <c r="A3106" s="154" t="s">
        <v>7134</v>
      </c>
      <c r="C3106" s="154" t="s">
        <v>30064</v>
      </c>
      <c r="D3106" s="154" t="s">
        <v>7135</v>
      </c>
      <c r="E3106" s="154" t="s">
        <v>14934</v>
      </c>
      <c r="F3106" s="154" t="s">
        <v>14935</v>
      </c>
      <c r="G3106" s="154" t="s">
        <v>30065</v>
      </c>
      <c r="H3106" s="154" t="s">
        <v>7136</v>
      </c>
      <c r="J3106" s="154" t="s">
        <v>7136</v>
      </c>
      <c r="N3106" s="154" t="s">
        <v>19556</v>
      </c>
      <c r="O3106" s="154" t="s">
        <v>14988</v>
      </c>
      <c r="P3106" s="154" t="s">
        <v>14740</v>
      </c>
      <c r="Q3106" s="154" t="s">
        <v>7133</v>
      </c>
      <c r="R3106" s="154" t="s">
        <v>7133</v>
      </c>
      <c r="S3106" s="154" t="s">
        <v>7133</v>
      </c>
      <c r="T3106" s="154" t="s">
        <v>14850</v>
      </c>
      <c r="U3106" s="154">
        <v>537501007357535</v>
      </c>
      <c r="V3106" s="154" t="s">
        <v>7133</v>
      </c>
      <c r="Z3106" s="154" t="s">
        <v>14745</v>
      </c>
      <c r="AC3106" s="154" t="s">
        <v>14746</v>
      </c>
      <c r="AE3106" s="154" t="s">
        <v>15226</v>
      </c>
      <c r="AF3106" s="154" t="s">
        <v>14748</v>
      </c>
    </row>
    <row r="3107" spans="1:32">
      <c r="A3107" s="154" t="s">
        <v>10424</v>
      </c>
      <c r="C3107" s="154" t="s">
        <v>10423</v>
      </c>
      <c r="D3107" s="154" t="s">
        <v>10425</v>
      </c>
      <c r="E3107" s="154" t="s">
        <v>14934</v>
      </c>
      <c r="F3107" s="154" t="s">
        <v>15059</v>
      </c>
      <c r="G3107" s="154" t="s">
        <v>30066</v>
      </c>
      <c r="H3107" s="154" t="s">
        <v>10426</v>
      </c>
      <c r="N3107" s="154" t="s">
        <v>19176</v>
      </c>
      <c r="O3107" s="154" t="s">
        <v>19177</v>
      </c>
      <c r="P3107" s="154" t="s">
        <v>14740</v>
      </c>
      <c r="Q3107" s="154" t="s">
        <v>10423</v>
      </c>
      <c r="R3107" s="154">
        <v>0</v>
      </c>
      <c r="S3107" s="154">
        <v>0</v>
      </c>
      <c r="T3107" s="154" t="s">
        <v>14850</v>
      </c>
      <c r="U3107" s="154">
        <v>27201010744530</v>
      </c>
      <c r="V3107" s="154" t="s">
        <v>10423</v>
      </c>
      <c r="Z3107" s="154" t="s">
        <v>14745</v>
      </c>
      <c r="AC3107" s="154" t="s">
        <v>14746</v>
      </c>
      <c r="AE3107" s="154" t="s">
        <v>14747</v>
      </c>
      <c r="AF3107" s="154" t="s">
        <v>14748</v>
      </c>
    </row>
    <row r="3108" spans="1:32">
      <c r="A3108" s="154" t="s">
        <v>15227</v>
      </c>
      <c r="C3108" s="154" t="s">
        <v>8600</v>
      </c>
      <c r="D3108" s="154" t="s">
        <v>15228</v>
      </c>
      <c r="E3108" s="154" t="s">
        <v>14934</v>
      </c>
      <c r="F3108" s="154" t="s">
        <v>14935</v>
      </c>
      <c r="G3108" s="154" t="s">
        <v>15229</v>
      </c>
      <c r="H3108" s="154" t="s">
        <v>15230</v>
      </c>
      <c r="N3108" s="154" t="s">
        <v>15231</v>
      </c>
      <c r="O3108" s="154" t="s">
        <v>14988</v>
      </c>
      <c r="P3108" s="154" t="s">
        <v>14740</v>
      </c>
      <c r="Q3108" s="154" t="s">
        <v>8600</v>
      </c>
      <c r="R3108" s="154" t="s">
        <v>1453</v>
      </c>
      <c r="S3108" s="154" t="s">
        <v>1453</v>
      </c>
      <c r="T3108" s="154" t="s">
        <v>14900</v>
      </c>
      <c r="U3108" s="154" t="s">
        <v>15232</v>
      </c>
      <c r="V3108" s="154" t="s">
        <v>8600</v>
      </c>
      <c r="Z3108" s="154" t="s">
        <v>14745</v>
      </c>
      <c r="AC3108" s="154" t="s">
        <v>14746</v>
      </c>
      <c r="AE3108" s="154" t="s">
        <v>14747</v>
      </c>
      <c r="AF3108" s="154" t="s">
        <v>14748</v>
      </c>
    </row>
    <row r="3109" spans="1:32">
      <c r="A3109" s="154" t="s">
        <v>8601</v>
      </c>
      <c r="C3109" s="154" t="s">
        <v>30067</v>
      </c>
      <c r="D3109" s="154" t="s">
        <v>8602</v>
      </c>
      <c r="E3109" s="154" t="s">
        <v>14934</v>
      </c>
      <c r="F3109" s="154" t="s">
        <v>14401</v>
      </c>
      <c r="G3109" s="154" t="s">
        <v>30069</v>
      </c>
      <c r="H3109" s="154" t="s">
        <v>8603</v>
      </c>
      <c r="N3109" s="154" t="s">
        <v>15231</v>
      </c>
      <c r="O3109" s="154" t="s">
        <v>14988</v>
      </c>
      <c r="P3109" s="154" t="s">
        <v>14740</v>
      </c>
      <c r="Q3109" s="154" t="s">
        <v>8600</v>
      </c>
      <c r="R3109" s="154" t="s">
        <v>8600</v>
      </c>
      <c r="S3109" s="154" t="s">
        <v>8600</v>
      </c>
      <c r="T3109" s="154" t="s">
        <v>14785</v>
      </c>
      <c r="U3109" s="154">
        <v>1070004839165</v>
      </c>
      <c r="V3109" s="154" t="s">
        <v>30068</v>
      </c>
      <c r="Z3109" s="154" t="s">
        <v>14745</v>
      </c>
      <c r="AC3109" s="154" t="s">
        <v>14746</v>
      </c>
      <c r="AE3109" s="154" t="s">
        <v>15226</v>
      </c>
      <c r="AF3109" s="154" t="s">
        <v>14748</v>
      </c>
    </row>
    <row r="3110" spans="1:32">
      <c r="A3110" s="154" t="s">
        <v>9105</v>
      </c>
      <c r="C3110" s="154" t="s">
        <v>30070</v>
      </c>
      <c r="D3110" s="154" t="s">
        <v>30071</v>
      </c>
      <c r="E3110" s="154" t="s">
        <v>14934</v>
      </c>
      <c r="F3110" s="154" t="s">
        <v>15078</v>
      </c>
      <c r="G3110" s="154">
        <v>0</v>
      </c>
      <c r="H3110" s="154" t="s">
        <v>9107</v>
      </c>
      <c r="I3110" s="154" t="s">
        <v>9108</v>
      </c>
      <c r="J3110" s="154">
        <v>0</v>
      </c>
      <c r="K3110" s="154" t="s">
        <v>9108</v>
      </c>
      <c r="M3110" s="154" t="s">
        <v>30072</v>
      </c>
      <c r="N3110" s="154" t="s">
        <v>16853</v>
      </c>
      <c r="O3110" s="154" t="s">
        <v>14794</v>
      </c>
      <c r="P3110" s="154" t="s">
        <v>14740</v>
      </c>
      <c r="Q3110" s="154">
        <v>0</v>
      </c>
      <c r="R3110" s="154">
        <v>0</v>
      </c>
      <c r="S3110" s="154">
        <v>0</v>
      </c>
      <c r="T3110" s="154" t="s">
        <v>21344</v>
      </c>
      <c r="U3110" s="154" t="s">
        <v>30073</v>
      </c>
      <c r="V3110" s="154" t="s">
        <v>9104</v>
      </c>
      <c r="W3110" s="154">
        <v>0</v>
      </c>
      <c r="X3110" s="154">
        <v>0</v>
      </c>
      <c r="Y3110" s="154">
        <v>0</v>
      </c>
      <c r="Z3110" s="154" t="s">
        <v>14745</v>
      </c>
      <c r="AA3110" s="154">
        <v>0</v>
      </c>
      <c r="AB3110" s="154">
        <v>0</v>
      </c>
      <c r="AC3110" s="154" t="s">
        <v>14746</v>
      </c>
      <c r="AE3110" s="154" t="s">
        <v>15226</v>
      </c>
      <c r="AF3110" s="154" t="s">
        <v>14748</v>
      </c>
    </row>
    <row r="3111" spans="1:32">
      <c r="A3111" s="154" t="s">
        <v>9761</v>
      </c>
      <c r="C3111" s="154" t="s">
        <v>30074</v>
      </c>
      <c r="D3111" s="154" t="s">
        <v>9762</v>
      </c>
      <c r="E3111" s="154" t="s">
        <v>14466</v>
      </c>
      <c r="F3111" s="154" t="s">
        <v>14667</v>
      </c>
      <c r="G3111" s="154" t="s">
        <v>30077</v>
      </c>
      <c r="H3111" s="154" t="s">
        <v>9763</v>
      </c>
      <c r="N3111" s="154" t="s">
        <v>15231</v>
      </c>
      <c r="O3111" s="154" t="s">
        <v>14988</v>
      </c>
      <c r="P3111" s="154" t="s">
        <v>14740</v>
      </c>
      <c r="Q3111" s="154" t="s">
        <v>9760</v>
      </c>
      <c r="R3111" s="154" t="s">
        <v>30075</v>
      </c>
      <c r="S3111" s="154" t="s">
        <v>9760</v>
      </c>
      <c r="T3111" s="154" t="s">
        <v>14869</v>
      </c>
      <c r="U3111" s="154" t="s">
        <v>30076</v>
      </c>
      <c r="V3111" s="154" t="s">
        <v>30075</v>
      </c>
      <c r="W3111" s="154">
        <v>2018</v>
      </c>
      <c r="X3111" s="154">
        <v>2018</v>
      </c>
      <c r="Z3111" s="154" t="s">
        <v>14745</v>
      </c>
      <c r="AC3111" s="154" t="s">
        <v>14746</v>
      </c>
      <c r="AE3111" s="154" t="s">
        <v>15226</v>
      </c>
      <c r="AF3111" s="154" t="s">
        <v>14748</v>
      </c>
    </row>
    <row r="3112" spans="1:32">
      <c r="A3112" s="154" t="s">
        <v>18499</v>
      </c>
      <c r="C3112" s="154" t="s">
        <v>30078</v>
      </c>
      <c r="D3112" s="154" t="s">
        <v>30079</v>
      </c>
      <c r="E3112" s="154" t="s">
        <v>14466</v>
      </c>
      <c r="F3112" s="154" t="s">
        <v>14686</v>
      </c>
      <c r="H3112" s="154" t="s">
        <v>1453</v>
      </c>
      <c r="I3112" s="154" t="s">
        <v>1453</v>
      </c>
      <c r="J3112" s="154" t="s">
        <v>1453</v>
      </c>
      <c r="K3112" s="154" t="s">
        <v>1453</v>
      </c>
      <c r="M3112" s="154" t="s">
        <v>1453</v>
      </c>
      <c r="N3112" s="154" t="s">
        <v>14832</v>
      </c>
      <c r="O3112" s="154" t="s">
        <v>14833</v>
      </c>
      <c r="P3112" s="154" t="s">
        <v>14740</v>
      </c>
      <c r="Q3112" s="154" t="s">
        <v>30078</v>
      </c>
      <c r="R3112" s="154">
        <v>87784455667</v>
      </c>
      <c r="S3112" s="154" t="s">
        <v>1453</v>
      </c>
      <c r="T3112" s="154" t="s">
        <v>30080</v>
      </c>
      <c r="U3112" s="154">
        <v>6019008203099303</v>
      </c>
      <c r="V3112" s="154" t="s">
        <v>30078</v>
      </c>
      <c r="W3112" s="154" t="s">
        <v>1453</v>
      </c>
      <c r="X3112" s="154" t="s">
        <v>1453</v>
      </c>
      <c r="Y3112" s="154" t="s">
        <v>1453</v>
      </c>
      <c r="Z3112" s="154" t="s">
        <v>14745</v>
      </c>
      <c r="AA3112" s="154" t="s">
        <v>30081</v>
      </c>
      <c r="AB3112" s="154" t="s">
        <v>1453</v>
      </c>
      <c r="AC3112" s="154" t="s">
        <v>14746</v>
      </c>
      <c r="AD3112" s="154">
        <v>967820515454000</v>
      </c>
      <c r="AE3112" s="154" t="s">
        <v>14755</v>
      </c>
      <c r="AF3112" s="154" t="s">
        <v>14748</v>
      </c>
    </row>
    <row r="3113" spans="1:32">
      <c r="A3113" s="154" t="s">
        <v>18500</v>
      </c>
      <c r="C3113" s="154" t="s">
        <v>25207</v>
      </c>
      <c r="D3113" s="154" t="s">
        <v>30083</v>
      </c>
      <c r="E3113" s="154" t="s">
        <v>14934</v>
      </c>
      <c r="F3113" s="154" t="s">
        <v>14405</v>
      </c>
      <c r="G3113" s="154" t="s">
        <v>30084</v>
      </c>
      <c r="H3113" s="154" t="s">
        <v>30082</v>
      </c>
      <c r="N3113" s="154" t="s">
        <v>14832</v>
      </c>
      <c r="O3113" s="154" t="s">
        <v>14833</v>
      </c>
      <c r="P3113" s="154" t="s">
        <v>14740</v>
      </c>
      <c r="Q3113" s="154" t="s">
        <v>25206</v>
      </c>
      <c r="R3113" s="154">
        <v>0</v>
      </c>
      <c r="S3113" s="154">
        <v>0</v>
      </c>
      <c r="T3113" s="154" t="s">
        <v>14785</v>
      </c>
      <c r="U3113" s="154">
        <v>1760001675329</v>
      </c>
      <c r="V3113" s="154" t="s">
        <v>25207</v>
      </c>
      <c r="Z3113" s="154" t="s">
        <v>14745</v>
      </c>
      <c r="AC3113" s="154" t="s">
        <v>14746</v>
      </c>
      <c r="AE3113" s="154" t="s">
        <v>14747</v>
      </c>
      <c r="AF3113" s="154" t="s">
        <v>14748</v>
      </c>
    </row>
    <row r="3114" spans="1:32">
      <c r="A3114" s="154" t="s">
        <v>18501</v>
      </c>
      <c r="C3114" s="154" t="s">
        <v>30085</v>
      </c>
      <c r="D3114" s="154" t="s">
        <v>30086</v>
      </c>
      <c r="E3114" s="154" t="s">
        <v>14333</v>
      </c>
      <c r="F3114" s="154" t="s">
        <v>14325</v>
      </c>
      <c r="G3114" s="154" t="s">
        <v>30088</v>
      </c>
      <c r="H3114" s="154" t="s">
        <v>1453</v>
      </c>
      <c r="I3114" s="154" t="s">
        <v>1453</v>
      </c>
      <c r="J3114" s="154" t="s">
        <v>1453</v>
      </c>
      <c r="K3114" s="154" t="s">
        <v>1453</v>
      </c>
      <c r="M3114" s="154" t="s">
        <v>1453</v>
      </c>
      <c r="N3114" s="154" t="s">
        <v>19129</v>
      </c>
      <c r="O3114" s="154" t="s">
        <v>19035</v>
      </c>
      <c r="P3114" s="154" t="s">
        <v>14795</v>
      </c>
      <c r="Q3114" s="154" t="s">
        <v>30085</v>
      </c>
      <c r="R3114" s="154" t="s">
        <v>1453</v>
      </c>
      <c r="S3114" s="154" t="s">
        <v>1453</v>
      </c>
      <c r="T3114" s="154" t="s">
        <v>14850</v>
      </c>
      <c r="U3114" s="154" t="s">
        <v>30087</v>
      </c>
      <c r="V3114" s="154" t="s">
        <v>30085</v>
      </c>
      <c r="W3114" s="154" t="s">
        <v>1453</v>
      </c>
      <c r="X3114" s="154" t="s">
        <v>1453</v>
      </c>
      <c r="Y3114" s="154" t="s">
        <v>1453</v>
      </c>
      <c r="Z3114" s="154" t="s">
        <v>14745</v>
      </c>
      <c r="AA3114" s="154" t="s">
        <v>1453</v>
      </c>
      <c r="AB3114" s="154" t="s">
        <v>1453</v>
      </c>
      <c r="AC3114" s="154" t="s">
        <v>14746</v>
      </c>
      <c r="AE3114" s="154" t="s">
        <v>14747</v>
      </c>
      <c r="AF3114" s="154" t="s">
        <v>14748</v>
      </c>
    </row>
    <row r="3115" spans="1:32">
      <c r="A3115" s="154" t="s">
        <v>5711</v>
      </c>
      <c r="C3115" s="154" t="s">
        <v>30089</v>
      </c>
      <c r="D3115" s="154" t="s">
        <v>5712</v>
      </c>
      <c r="E3115" s="154" t="s">
        <v>18905</v>
      </c>
      <c r="F3115" s="154" t="s">
        <v>8749</v>
      </c>
      <c r="G3115" s="154" t="s">
        <v>30091</v>
      </c>
      <c r="H3115" s="154" t="s">
        <v>5713</v>
      </c>
      <c r="J3115" s="154" t="s">
        <v>5714</v>
      </c>
      <c r="N3115" s="154" t="s">
        <v>21869</v>
      </c>
      <c r="O3115" s="154" t="s">
        <v>14892</v>
      </c>
      <c r="P3115" s="154" t="s">
        <v>14740</v>
      </c>
      <c r="Q3115" s="154" t="s">
        <v>30090</v>
      </c>
      <c r="R3115" s="154" t="s">
        <v>30090</v>
      </c>
      <c r="S3115" s="154" t="s">
        <v>30090</v>
      </c>
      <c r="T3115" s="154" t="s">
        <v>14797</v>
      </c>
      <c r="U3115" s="154">
        <v>65893256982</v>
      </c>
      <c r="V3115" s="154" t="s">
        <v>30090</v>
      </c>
      <c r="Z3115" s="154" t="s">
        <v>14745</v>
      </c>
      <c r="AC3115" s="154" t="s">
        <v>14746</v>
      </c>
      <c r="AE3115" s="154" t="s">
        <v>15226</v>
      </c>
      <c r="AF3115" s="154" t="s">
        <v>14748</v>
      </c>
    </row>
    <row r="3116" spans="1:32">
      <c r="A3116" s="154" t="s">
        <v>6442</v>
      </c>
      <c r="C3116" s="154" t="s">
        <v>30092</v>
      </c>
      <c r="D3116" s="154" t="s">
        <v>6443</v>
      </c>
      <c r="E3116" s="154" t="s">
        <v>14333</v>
      </c>
      <c r="F3116" s="154" t="s">
        <v>14935</v>
      </c>
      <c r="G3116" s="154" t="s">
        <v>30093</v>
      </c>
      <c r="H3116" s="154">
        <v>82190920299</v>
      </c>
      <c r="J3116" s="154">
        <v>82190920299</v>
      </c>
      <c r="N3116" s="154" t="s">
        <v>14760</v>
      </c>
      <c r="O3116" s="154" t="s">
        <v>14761</v>
      </c>
      <c r="P3116" s="154" t="s">
        <v>14740</v>
      </c>
      <c r="Q3116" s="154" t="s">
        <v>6441</v>
      </c>
      <c r="R3116" s="154" t="s">
        <v>6441</v>
      </c>
      <c r="S3116" s="154" t="s">
        <v>6441</v>
      </c>
      <c r="T3116" s="154" t="s">
        <v>14907</v>
      </c>
      <c r="U3116" s="154">
        <v>295352807</v>
      </c>
      <c r="V3116" s="154" t="s">
        <v>6441</v>
      </c>
      <c r="Z3116" s="154" t="s">
        <v>14745</v>
      </c>
      <c r="AC3116" s="154" t="s">
        <v>14746</v>
      </c>
      <c r="AE3116" s="154" t="s">
        <v>15226</v>
      </c>
      <c r="AF3116" s="154" t="s">
        <v>14748</v>
      </c>
    </row>
    <row r="3117" spans="1:32">
      <c r="A3117" s="154" t="s">
        <v>6008</v>
      </c>
      <c r="C3117" s="154" t="s">
        <v>30094</v>
      </c>
      <c r="D3117" s="154" t="s">
        <v>6009</v>
      </c>
      <c r="E3117" s="154" t="s">
        <v>15693</v>
      </c>
      <c r="F3117" s="154" t="s">
        <v>14410</v>
      </c>
      <c r="H3117" s="154">
        <v>87868225878</v>
      </c>
      <c r="N3117" s="154" t="s">
        <v>15771</v>
      </c>
      <c r="O3117" s="154" t="s">
        <v>14988</v>
      </c>
      <c r="P3117" s="154" t="s">
        <v>14740</v>
      </c>
      <c r="Q3117" s="154" t="s">
        <v>6007</v>
      </c>
      <c r="R3117" s="154">
        <v>0</v>
      </c>
      <c r="S3117" s="154">
        <v>0</v>
      </c>
      <c r="T3117" s="154" t="s">
        <v>14797</v>
      </c>
      <c r="U3117" s="154">
        <v>2420547636</v>
      </c>
      <c r="V3117" s="154" t="s">
        <v>6007</v>
      </c>
      <c r="Z3117" s="154" t="s">
        <v>14745</v>
      </c>
      <c r="AC3117" s="154" t="s">
        <v>14746</v>
      </c>
      <c r="AE3117" s="154" t="s">
        <v>15226</v>
      </c>
      <c r="AF3117" s="154" t="s">
        <v>14748</v>
      </c>
    </row>
    <row r="3118" spans="1:32">
      <c r="A3118" s="154" t="s">
        <v>10823</v>
      </c>
      <c r="C3118" s="154" t="s">
        <v>10822</v>
      </c>
      <c r="D3118" s="154" t="s">
        <v>10824</v>
      </c>
      <c r="E3118" s="154" t="s">
        <v>15432</v>
      </c>
      <c r="F3118" s="154" t="s">
        <v>15378</v>
      </c>
      <c r="G3118" s="154" t="s">
        <v>30095</v>
      </c>
      <c r="H3118" s="154" t="s">
        <v>10825</v>
      </c>
      <c r="N3118" s="154" t="s">
        <v>15821</v>
      </c>
      <c r="O3118" s="154" t="s">
        <v>15331</v>
      </c>
      <c r="P3118" s="154" t="s">
        <v>14740</v>
      </c>
      <c r="Q3118" s="154" t="s">
        <v>10822</v>
      </c>
      <c r="R3118" s="154">
        <v>0</v>
      </c>
      <c r="S3118" s="154">
        <v>0</v>
      </c>
      <c r="T3118" s="154" t="s">
        <v>14785</v>
      </c>
      <c r="U3118" s="154">
        <v>109.000571783</v>
      </c>
      <c r="V3118" s="154" t="s">
        <v>10822</v>
      </c>
      <c r="Z3118" s="154" t="s">
        <v>14745</v>
      </c>
      <c r="AC3118" s="154" t="s">
        <v>14746</v>
      </c>
      <c r="AE3118" s="154" t="s">
        <v>14747</v>
      </c>
      <c r="AF3118" s="154" t="s">
        <v>14748</v>
      </c>
    </row>
    <row r="3119" spans="1:32">
      <c r="A3119" s="154" t="s">
        <v>18502</v>
      </c>
      <c r="C3119" s="154" t="s">
        <v>30096</v>
      </c>
      <c r="D3119" s="154" t="s">
        <v>30098</v>
      </c>
      <c r="E3119" s="154" t="s">
        <v>14934</v>
      </c>
      <c r="F3119" s="154" t="s">
        <v>14695</v>
      </c>
      <c r="G3119" s="154" t="s">
        <v>15175</v>
      </c>
      <c r="H3119" s="154" t="s">
        <v>30097</v>
      </c>
      <c r="N3119" s="154" t="s">
        <v>21369</v>
      </c>
      <c r="O3119" s="154" t="s">
        <v>14988</v>
      </c>
      <c r="P3119" s="154" t="s">
        <v>14740</v>
      </c>
      <c r="Q3119" s="154" t="s">
        <v>30096</v>
      </c>
      <c r="R3119" s="154" t="s">
        <v>1453</v>
      </c>
      <c r="S3119" s="154" t="s">
        <v>1453</v>
      </c>
      <c r="T3119" s="154" t="s">
        <v>19464</v>
      </c>
      <c r="U3119" s="154">
        <v>1070018474439</v>
      </c>
      <c r="V3119" s="154" t="s">
        <v>30096</v>
      </c>
      <c r="Z3119" s="154" t="s">
        <v>14745</v>
      </c>
      <c r="AC3119" s="154" t="s">
        <v>14746</v>
      </c>
      <c r="AE3119" s="154" t="s">
        <v>14747</v>
      </c>
      <c r="AF3119" s="154" t="s">
        <v>14748</v>
      </c>
    </row>
    <row r="3120" spans="1:32">
      <c r="A3120" s="154" t="s">
        <v>15874</v>
      </c>
      <c r="C3120" s="154" t="s">
        <v>15875</v>
      </c>
      <c r="D3120" s="154" t="s">
        <v>15876</v>
      </c>
      <c r="E3120" s="154" t="s">
        <v>14704</v>
      </c>
      <c r="F3120" s="154" t="s">
        <v>14667</v>
      </c>
      <c r="G3120" s="154" t="s">
        <v>15877</v>
      </c>
      <c r="H3120" s="154" t="s">
        <v>15878</v>
      </c>
      <c r="I3120" s="154" t="s">
        <v>1453</v>
      </c>
      <c r="J3120" s="154" t="s">
        <v>1453</v>
      </c>
      <c r="K3120" s="154" t="s">
        <v>1453</v>
      </c>
      <c r="N3120" s="154" t="s">
        <v>15879</v>
      </c>
      <c r="O3120" s="154" t="s">
        <v>14892</v>
      </c>
      <c r="P3120" s="154" t="s">
        <v>14740</v>
      </c>
      <c r="Q3120" s="154" t="s">
        <v>15880</v>
      </c>
      <c r="R3120" s="154" t="s">
        <v>1453</v>
      </c>
      <c r="S3120" s="154" t="s">
        <v>1453</v>
      </c>
      <c r="T3120" s="154" t="s">
        <v>14862</v>
      </c>
      <c r="U3120" s="154">
        <v>8831182407</v>
      </c>
      <c r="V3120" s="154" t="s">
        <v>15880</v>
      </c>
      <c r="W3120" s="154" t="s">
        <v>1453</v>
      </c>
      <c r="X3120" s="154" t="s">
        <v>1453</v>
      </c>
      <c r="Y3120" s="154" t="s">
        <v>1453</v>
      </c>
      <c r="Z3120" s="154" t="s">
        <v>14745</v>
      </c>
      <c r="AA3120" s="154" t="s">
        <v>1453</v>
      </c>
      <c r="AB3120" s="154" t="s">
        <v>1453</v>
      </c>
      <c r="AC3120" s="154" t="s">
        <v>14746</v>
      </c>
      <c r="AE3120" s="154" t="s">
        <v>14747</v>
      </c>
      <c r="AF3120" s="154" t="s">
        <v>14748</v>
      </c>
    </row>
    <row r="3121" spans="1:32">
      <c r="A3121" s="154" t="s">
        <v>15882</v>
      </c>
      <c r="C3121" s="154" t="s">
        <v>15883</v>
      </c>
      <c r="D3121" s="154" t="s">
        <v>15884</v>
      </c>
      <c r="E3121" s="154" t="s">
        <v>14276</v>
      </c>
      <c r="F3121" s="154" t="s">
        <v>14628</v>
      </c>
      <c r="H3121" s="154" t="s">
        <v>15885</v>
      </c>
      <c r="N3121" s="154" t="s">
        <v>15886</v>
      </c>
      <c r="O3121" s="154" t="s">
        <v>14892</v>
      </c>
      <c r="P3121" s="154" t="s">
        <v>14740</v>
      </c>
      <c r="Q3121" s="154" t="s">
        <v>15883</v>
      </c>
      <c r="R3121" s="154" t="s">
        <v>1453</v>
      </c>
      <c r="S3121" s="154" t="s">
        <v>1453</v>
      </c>
      <c r="T3121" s="154" t="s">
        <v>14900</v>
      </c>
      <c r="U3121" s="154" t="s">
        <v>15887</v>
      </c>
      <c r="V3121" s="154" t="s">
        <v>15888</v>
      </c>
      <c r="Z3121" s="154" t="s">
        <v>14745</v>
      </c>
      <c r="AC3121" s="154" t="s">
        <v>14746</v>
      </c>
      <c r="AE3121" s="154" t="s">
        <v>14747</v>
      </c>
      <c r="AF3121" s="154" t="s">
        <v>14748</v>
      </c>
    </row>
    <row r="3122" spans="1:32">
      <c r="A3122" s="154" t="s">
        <v>2747</v>
      </c>
      <c r="C3122" s="154" t="s">
        <v>30099</v>
      </c>
      <c r="D3122" s="154" t="s">
        <v>2748</v>
      </c>
      <c r="E3122" s="154" t="s">
        <v>20319</v>
      </c>
      <c r="G3122" s="154" t="s">
        <v>14606</v>
      </c>
      <c r="H3122" s="154">
        <v>87878840951</v>
      </c>
      <c r="J3122" s="154" t="s">
        <v>2749</v>
      </c>
      <c r="N3122" s="154" t="s">
        <v>15933</v>
      </c>
      <c r="P3122" s="154" t="s">
        <v>14740</v>
      </c>
      <c r="Q3122" s="154" t="s">
        <v>2746</v>
      </c>
      <c r="T3122" s="154" t="s">
        <v>2749</v>
      </c>
      <c r="U3122" s="154" t="s">
        <v>2749</v>
      </c>
      <c r="V3122" s="154" t="s">
        <v>2749</v>
      </c>
      <c r="AC3122" s="154" t="s">
        <v>14746</v>
      </c>
    </row>
    <row r="3123" spans="1:32">
      <c r="A3123" s="154" t="s">
        <v>7173</v>
      </c>
      <c r="C3123" s="154" t="s">
        <v>30100</v>
      </c>
      <c r="D3123" s="154" t="s">
        <v>7174</v>
      </c>
      <c r="E3123" s="154" t="s">
        <v>14629</v>
      </c>
      <c r="F3123" s="154" t="s">
        <v>19900</v>
      </c>
      <c r="G3123" s="154" t="s">
        <v>30104</v>
      </c>
      <c r="H3123" s="154">
        <v>81311335086</v>
      </c>
      <c r="I3123" s="154" t="s">
        <v>7175</v>
      </c>
      <c r="J3123" s="154">
        <v>81311335086</v>
      </c>
      <c r="K3123" s="154" t="s">
        <v>7175</v>
      </c>
      <c r="N3123" s="154" t="s">
        <v>24564</v>
      </c>
      <c r="O3123" s="154" t="s">
        <v>19177</v>
      </c>
      <c r="P3123" s="154" t="s">
        <v>14740</v>
      </c>
      <c r="Q3123" s="154" t="s">
        <v>30101</v>
      </c>
      <c r="R3123" s="154" t="s">
        <v>30101</v>
      </c>
      <c r="S3123" s="154" t="s">
        <v>30102</v>
      </c>
      <c r="T3123" s="154" t="s">
        <v>28431</v>
      </c>
      <c r="U3123" s="154">
        <v>52202373028</v>
      </c>
      <c r="V3123" s="154" t="s">
        <v>30103</v>
      </c>
      <c r="Z3123" s="154" t="s">
        <v>14745</v>
      </c>
      <c r="AC3123" s="154" t="s">
        <v>14746</v>
      </c>
      <c r="AE3123" s="154" t="s">
        <v>15226</v>
      </c>
      <c r="AF3123" s="154" t="s">
        <v>14748</v>
      </c>
    </row>
    <row r="3124" spans="1:32">
      <c r="A3124" s="154" t="s">
        <v>969</v>
      </c>
      <c r="C3124" s="154" t="s">
        <v>968</v>
      </c>
      <c r="D3124" s="154" t="s">
        <v>970</v>
      </c>
      <c r="E3124" s="154" t="s">
        <v>6</v>
      </c>
      <c r="G3124" s="154" t="s">
        <v>14606</v>
      </c>
      <c r="H3124" s="154" t="s">
        <v>971</v>
      </c>
      <c r="J3124" s="154" t="s">
        <v>972</v>
      </c>
      <c r="M3124" s="154" t="s">
        <v>6</v>
      </c>
      <c r="N3124" s="154" t="s">
        <v>469</v>
      </c>
      <c r="P3124" s="154" t="s">
        <v>14740</v>
      </c>
      <c r="Q3124" s="154" t="s">
        <v>30105</v>
      </c>
      <c r="T3124" s="154" t="s">
        <v>6</v>
      </c>
      <c r="U3124" s="154" t="s">
        <v>6</v>
      </c>
      <c r="V3124" s="154" t="s">
        <v>6</v>
      </c>
      <c r="AC3124" s="154" t="s">
        <v>14746</v>
      </c>
    </row>
    <row r="3125" spans="1:32">
      <c r="A3125" s="154" t="s">
        <v>18503</v>
      </c>
      <c r="C3125" s="154" t="s">
        <v>30106</v>
      </c>
      <c r="D3125" s="154" t="s">
        <v>30108</v>
      </c>
      <c r="E3125" s="154" t="s">
        <v>14704</v>
      </c>
      <c r="F3125" s="154" t="s">
        <v>14467</v>
      </c>
      <c r="H3125" s="154" t="s">
        <v>30107</v>
      </c>
      <c r="I3125" s="154" t="s">
        <v>1453</v>
      </c>
      <c r="J3125" s="154" t="s">
        <v>1453</v>
      </c>
      <c r="K3125" s="154" t="s">
        <v>1453</v>
      </c>
      <c r="N3125" s="154" t="s">
        <v>14848</v>
      </c>
      <c r="O3125" s="154" t="s">
        <v>14804</v>
      </c>
      <c r="P3125" s="154" t="s">
        <v>14795</v>
      </c>
      <c r="Q3125" s="154" t="s">
        <v>1453</v>
      </c>
      <c r="R3125" s="154" t="s">
        <v>1453</v>
      </c>
      <c r="S3125" s="154" t="s">
        <v>1453</v>
      </c>
      <c r="T3125" s="154" t="s">
        <v>1453</v>
      </c>
      <c r="U3125" s="154" t="s">
        <v>1453</v>
      </c>
      <c r="V3125" s="154" t="s">
        <v>1453</v>
      </c>
      <c r="W3125" s="154" t="s">
        <v>1453</v>
      </c>
      <c r="X3125" s="154" t="s">
        <v>1453</v>
      </c>
      <c r="Y3125" s="154" t="s">
        <v>1453</v>
      </c>
      <c r="Z3125" s="154" t="s">
        <v>14745</v>
      </c>
      <c r="AB3125" s="154" t="s">
        <v>1453</v>
      </c>
      <c r="AC3125" s="154" t="s">
        <v>14746</v>
      </c>
      <c r="AE3125" s="154" t="s">
        <v>14747</v>
      </c>
      <c r="AF3125" s="154" t="s">
        <v>14748</v>
      </c>
    </row>
    <row r="3126" spans="1:32">
      <c r="A3126" s="154" t="s">
        <v>9180</v>
      </c>
      <c r="C3126" s="154" t="s">
        <v>30109</v>
      </c>
      <c r="D3126" s="154" t="s">
        <v>9181</v>
      </c>
      <c r="E3126" s="154" t="s">
        <v>14934</v>
      </c>
      <c r="F3126" s="154" t="s">
        <v>14935</v>
      </c>
      <c r="G3126" s="154" t="s">
        <v>30112</v>
      </c>
      <c r="H3126" s="154">
        <v>81376542417</v>
      </c>
      <c r="N3126" s="154" t="s">
        <v>15041</v>
      </c>
      <c r="O3126" s="154" t="s">
        <v>14988</v>
      </c>
      <c r="P3126" s="154" t="s">
        <v>30110</v>
      </c>
      <c r="Q3126" s="154" t="s">
        <v>9179</v>
      </c>
      <c r="R3126" s="154" t="s">
        <v>9179</v>
      </c>
      <c r="S3126" s="154" t="s">
        <v>9179</v>
      </c>
      <c r="T3126" s="154" t="s">
        <v>14785</v>
      </c>
      <c r="U3126" s="154">
        <v>1060012759703</v>
      </c>
      <c r="V3126" s="154" t="s">
        <v>30111</v>
      </c>
      <c r="Z3126" s="154" t="s">
        <v>14745</v>
      </c>
      <c r="AC3126" s="154" t="s">
        <v>14746</v>
      </c>
      <c r="AE3126" s="154" t="s">
        <v>15226</v>
      </c>
      <c r="AF3126" s="154" t="s">
        <v>14748</v>
      </c>
    </row>
    <row r="3127" spans="1:32">
      <c r="A3127" s="154" t="s">
        <v>14364</v>
      </c>
      <c r="C3127" s="154" t="s">
        <v>14430</v>
      </c>
      <c r="D3127" s="154" t="s">
        <v>6321</v>
      </c>
      <c r="E3127" s="154" t="s">
        <v>14308</v>
      </c>
      <c r="F3127" s="154" t="s">
        <v>14397</v>
      </c>
      <c r="G3127" s="154" t="s">
        <v>14442</v>
      </c>
      <c r="H3127" s="154" t="s">
        <v>1453</v>
      </c>
      <c r="I3127" s="154" t="s">
        <v>1453</v>
      </c>
      <c r="J3127" s="154" t="s">
        <v>1453</v>
      </c>
      <c r="K3127" s="154" t="s">
        <v>1453</v>
      </c>
      <c r="N3127" s="154" t="s">
        <v>14848</v>
      </c>
      <c r="O3127" s="154" t="s">
        <v>14804</v>
      </c>
      <c r="P3127" s="154" t="s">
        <v>14740</v>
      </c>
      <c r="Q3127" s="154" t="s">
        <v>1453</v>
      </c>
      <c r="R3127" s="154" t="s">
        <v>1453</v>
      </c>
      <c r="S3127" s="154" t="s">
        <v>1453</v>
      </c>
      <c r="T3127" s="154" t="s">
        <v>16647</v>
      </c>
      <c r="U3127" s="154" t="s">
        <v>1453</v>
      </c>
      <c r="V3127" s="154" t="s">
        <v>1453</v>
      </c>
      <c r="X3127" s="154" t="s">
        <v>1453</v>
      </c>
      <c r="Z3127" s="154" t="s">
        <v>14745</v>
      </c>
      <c r="AA3127" s="154" t="s">
        <v>17289</v>
      </c>
      <c r="AC3127" s="154" t="s">
        <v>14746</v>
      </c>
      <c r="AE3127" s="154" t="s">
        <v>14747</v>
      </c>
      <c r="AF3127" s="154" t="s">
        <v>14748</v>
      </c>
    </row>
    <row r="3128" spans="1:32">
      <c r="A3128" s="154" t="s">
        <v>18504</v>
      </c>
      <c r="C3128" s="154" t="s">
        <v>30113</v>
      </c>
      <c r="D3128" s="154" t="s">
        <v>30114</v>
      </c>
      <c r="E3128" s="154" t="s">
        <v>14276</v>
      </c>
      <c r="F3128" s="154" t="s">
        <v>14325</v>
      </c>
      <c r="G3128" s="154" t="s">
        <v>30118</v>
      </c>
      <c r="H3128" s="154">
        <v>81342338282</v>
      </c>
      <c r="N3128" s="154" t="s">
        <v>30115</v>
      </c>
      <c r="O3128" s="154" t="s">
        <v>14820</v>
      </c>
      <c r="P3128" s="154" t="s">
        <v>14740</v>
      </c>
      <c r="Q3128" s="154" t="s">
        <v>30116</v>
      </c>
      <c r="R3128" s="154">
        <v>0</v>
      </c>
      <c r="S3128" s="154">
        <v>0</v>
      </c>
      <c r="T3128" s="154" t="s">
        <v>14850</v>
      </c>
      <c r="U3128" s="154">
        <v>455201002835505</v>
      </c>
      <c r="V3128" s="154" t="s">
        <v>30117</v>
      </c>
      <c r="Z3128" s="154" t="s">
        <v>14745</v>
      </c>
      <c r="AC3128" s="154" t="s">
        <v>14746</v>
      </c>
      <c r="AE3128" s="154" t="s">
        <v>14747</v>
      </c>
      <c r="AF3128" s="154" t="s">
        <v>14748</v>
      </c>
    </row>
    <row r="3129" spans="1:32">
      <c r="A3129" s="154" t="s">
        <v>12904</v>
      </c>
      <c r="C3129" s="154" t="s">
        <v>12903</v>
      </c>
      <c r="D3129" s="154" t="s">
        <v>12905</v>
      </c>
      <c r="E3129" s="154" t="s">
        <v>14324</v>
      </c>
      <c r="F3129" s="154" t="s">
        <v>14500</v>
      </c>
      <c r="G3129" s="154" t="s">
        <v>30121</v>
      </c>
      <c r="H3129" s="154" t="s">
        <v>12906</v>
      </c>
      <c r="N3129" s="154" t="s">
        <v>14860</v>
      </c>
      <c r="O3129" s="154" t="s">
        <v>14804</v>
      </c>
      <c r="P3129" s="154" t="s">
        <v>14740</v>
      </c>
      <c r="Q3129" s="154" t="s">
        <v>30119</v>
      </c>
      <c r="R3129" s="154">
        <v>0</v>
      </c>
      <c r="S3129" s="154">
        <v>0</v>
      </c>
      <c r="T3129" s="154" t="s">
        <v>14797</v>
      </c>
      <c r="U3129" s="154">
        <v>5390137861</v>
      </c>
      <c r="V3129" s="154" t="s">
        <v>30120</v>
      </c>
      <c r="Z3129" s="154" t="s">
        <v>14745</v>
      </c>
      <c r="AC3129" s="154" t="s">
        <v>14746</v>
      </c>
      <c r="AE3129" s="154" t="s">
        <v>14747</v>
      </c>
      <c r="AF3129" s="154" t="s">
        <v>14748</v>
      </c>
    </row>
    <row r="3130" spans="1:32">
      <c r="A3130" s="154" t="s">
        <v>3944</v>
      </c>
      <c r="C3130" s="154" t="s">
        <v>30122</v>
      </c>
      <c r="D3130" s="154" t="s">
        <v>3945</v>
      </c>
      <c r="E3130" s="154" t="s">
        <v>14934</v>
      </c>
      <c r="G3130" s="154" t="s">
        <v>14606</v>
      </c>
      <c r="H3130" s="154" t="s">
        <v>3946</v>
      </c>
      <c r="J3130" s="154" t="s">
        <v>3947</v>
      </c>
      <c r="L3130" s="154" t="s">
        <v>30123</v>
      </c>
      <c r="N3130" s="154" t="s">
        <v>15926</v>
      </c>
      <c r="P3130" s="154" t="s">
        <v>14740</v>
      </c>
      <c r="Q3130" s="154" t="s">
        <v>30124</v>
      </c>
      <c r="T3130" s="154" t="s">
        <v>30125</v>
      </c>
      <c r="U3130" s="154">
        <v>5780290007</v>
      </c>
      <c r="V3130" s="154" t="s">
        <v>30124</v>
      </c>
      <c r="Z3130" s="154" t="s">
        <v>14745</v>
      </c>
      <c r="AC3130" s="154" t="s">
        <v>14746</v>
      </c>
    </row>
    <row r="3131" spans="1:32">
      <c r="A3131" s="154" t="s">
        <v>18505</v>
      </c>
      <c r="C3131" s="154" t="s">
        <v>30126</v>
      </c>
      <c r="D3131" s="154" t="s">
        <v>30128</v>
      </c>
      <c r="E3131" s="154" t="s">
        <v>14704</v>
      </c>
      <c r="F3131" s="154" t="s">
        <v>14467</v>
      </c>
      <c r="G3131" s="154" t="s">
        <v>30130</v>
      </c>
      <c r="H3131" s="154" t="s">
        <v>30127</v>
      </c>
      <c r="N3131" s="154" t="s">
        <v>14812</v>
      </c>
      <c r="O3131" s="154" t="s">
        <v>14804</v>
      </c>
      <c r="P3131" s="154" t="s">
        <v>14740</v>
      </c>
      <c r="Q3131" s="154" t="s">
        <v>22523</v>
      </c>
      <c r="R3131" s="154">
        <v>0</v>
      </c>
      <c r="S3131" s="154">
        <v>0</v>
      </c>
      <c r="T3131" s="154" t="s">
        <v>14797</v>
      </c>
      <c r="U3131" s="154">
        <v>6350107175</v>
      </c>
      <c r="V3131" s="154" t="s">
        <v>30129</v>
      </c>
      <c r="Z3131" s="154" t="s">
        <v>14745</v>
      </c>
      <c r="AC3131" s="154" t="s">
        <v>14746</v>
      </c>
      <c r="AE3131" s="154" t="s">
        <v>14747</v>
      </c>
      <c r="AF3131" s="154" t="s">
        <v>14748</v>
      </c>
    </row>
    <row r="3132" spans="1:32">
      <c r="A3132" s="154" t="s">
        <v>2170</v>
      </c>
      <c r="C3132" s="154" t="s">
        <v>30131</v>
      </c>
      <c r="D3132" s="154" t="s">
        <v>2171</v>
      </c>
      <c r="E3132" s="154" t="s">
        <v>6</v>
      </c>
      <c r="G3132" s="154" t="s">
        <v>14606</v>
      </c>
      <c r="H3132" s="154" t="s">
        <v>2172</v>
      </c>
      <c r="J3132" s="154" t="s">
        <v>2173</v>
      </c>
      <c r="L3132" s="154" t="s">
        <v>23755</v>
      </c>
      <c r="M3132" s="154" t="s">
        <v>30132</v>
      </c>
      <c r="Q3132" s="154" t="s">
        <v>30133</v>
      </c>
      <c r="AC3132" s="154" t="s">
        <v>14746</v>
      </c>
    </row>
    <row r="3133" spans="1:32">
      <c r="A3133" s="154" t="s">
        <v>974</v>
      </c>
      <c r="C3133" s="154" t="s">
        <v>973</v>
      </c>
      <c r="D3133" s="154" t="s">
        <v>975</v>
      </c>
      <c r="E3133" s="154" t="s">
        <v>6</v>
      </c>
      <c r="G3133" s="154" t="s">
        <v>14606</v>
      </c>
      <c r="J3133" s="154" t="s">
        <v>976</v>
      </c>
      <c r="M3133" s="154" t="s">
        <v>6</v>
      </c>
      <c r="N3133" s="154" t="s">
        <v>15926</v>
      </c>
      <c r="P3133" s="154" t="s">
        <v>14740</v>
      </c>
      <c r="Q3133" s="154" t="s">
        <v>30134</v>
      </c>
      <c r="T3133" s="154" t="s">
        <v>6</v>
      </c>
      <c r="U3133" s="154" t="s">
        <v>6</v>
      </c>
      <c r="V3133" s="154" t="s">
        <v>6</v>
      </c>
      <c r="AC3133" s="154" t="s">
        <v>14746</v>
      </c>
    </row>
    <row r="3134" spans="1:32">
      <c r="A3134" s="154" t="s">
        <v>3558</v>
      </c>
      <c r="C3134" s="154" t="s">
        <v>30135</v>
      </c>
      <c r="D3134" s="154" t="s">
        <v>3559</v>
      </c>
      <c r="E3134" s="154" t="s">
        <v>18905</v>
      </c>
      <c r="G3134" s="154" t="s">
        <v>14606</v>
      </c>
      <c r="H3134" s="154" t="s">
        <v>3560</v>
      </c>
      <c r="I3134" s="154" t="s">
        <v>3561</v>
      </c>
      <c r="J3134" s="154" t="s">
        <v>3560</v>
      </c>
      <c r="K3134" s="154" t="s">
        <v>3561</v>
      </c>
      <c r="L3134" s="154" t="s">
        <v>18789</v>
      </c>
      <c r="N3134" s="154" t="s">
        <v>30136</v>
      </c>
      <c r="P3134" s="154" t="s">
        <v>14740</v>
      </c>
      <c r="Q3134" s="154" t="s">
        <v>15894</v>
      </c>
      <c r="T3134" s="154" t="s">
        <v>30137</v>
      </c>
      <c r="U3134" s="154" t="s">
        <v>30138</v>
      </c>
      <c r="V3134" s="154" t="s">
        <v>15894</v>
      </c>
      <c r="W3134" s="154" t="s">
        <v>204</v>
      </c>
      <c r="X3134" s="154" t="s">
        <v>204</v>
      </c>
      <c r="Y3134" s="154" t="s">
        <v>204</v>
      </c>
      <c r="Z3134" s="154" t="s">
        <v>14745</v>
      </c>
      <c r="AA3134" s="154" t="s">
        <v>204</v>
      </c>
      <c r="AB3134" s="154" t="s">
        <v>204</v>
      </c>
      <c r="AC3134" s="154" t="s">
        <v>14746</v>
      </c>
    </row>
    <row r="3135" spans="1:32">
      <c r="A3135" s="154" t="s">
        <v>7159</v>
      </c>
      <c r="C3135" s="154" t="s">
        <v>30139</v>
      </c>
      <c r="D3135" s="154" t="s">
        <v>7160</v>
      </c>
      <c r="E3135" s="154" t="s">
        <v>14324</v>
      </c>
      <c r="F3135" s="154" t="s">
        <v>15378</v>
      </c>
      <c r="G3135" s="154" t="s">
        <v>30144</v>
      </c>
      <c r="H3135" s="154" t="s">
        <v>7161</v>
      </c>
      <c r="J3135" s="154" t="s">
        <v>7162</v>
      </c>
      <c r="N3135" s="154" t="s">
        <v>14848</v>
      </c>
      <c r="O3135" s="154" t="s">
        <v>14804</v>
      </c>
      <c r="P3135" s="154" t="s">
        <v>14740</v>
      </c>
      <c r="Q3135" s="154" t="s">
        <v>30140</v>
      </c>
      <c r="R3135" s="154" t="s">
        <v>30141</v>
      </c>
      <c r="S3135" s="154" t="s">
        <v>4816</v>
      </c>
      <c r="T3135" s="154" t="s">
        <v>30142</v>
      </c>
      <c r="U3135" s="154">
        <v>202737783</v>
      </c>
      <c r="V3135" s="154" t="s">
        <v>30143</v>
      </c>
      <c r="Z3135" s="154" t="s">
        <v>14745</v>
      </c>
      <c r="AC3135" s="154" t="s">
        <v>14746</v>
      </c>
      <c r="AE3135" s="154" t="s">
        <v>15226</v>
      </c>
      <c r="AF3135" s="154" t="s">
        <v>14748</v>
      </c>
    </row>
    <row r="3136" spans="1:32">
      <c r="A3136" s="154" t="s">
        <v>11770</v>
      </c>
      <c r="C3136" s="154" t="s">
        <v>1477</v>
      </c>
      <c r="D3136" s="154" t="s">
        <v>11771</v>
      </c>
      <c r="E3136" s="154" t="s">
        <v>14324</v>
      </c>
      <c r="F3136" s="154" t="s">
        <v>14629</v>
      </c>
      <c r="G3136" s="154" t="s">
        <v>30145</v>
      </c>
      <c r="H3136" s="154" t="s">
        <v>11772</v>
      </c>
      <c r="N3136" s="154" t="s">
        <v>15231</v>
      </c>
      <c r="O3136" s="154" t="s">
        <v>14988</v>
      </c>
      <c r="P3136" s="154" t="s">
        <v>14740</v>
      </c>
      <c r="Q3136" s="154" t="s">
        <v>28567</v>
      </c>
      <c r="R3136" s="154">
        <v>0</v>
      </c>
      <c r="S3136" s="154">
        <v>0</v>
      </c>
      <c r="T3136" s="154" t="s">
        <v>14785</v>
      </c>
      <c r="U3136" s="154">
        <v>1060013929966</v>
      </c>
      <c r="V3136" s="154" t="s">
        <v>1477</v>
      </c>
      <c r="Z3136" s="154" t="s">
        <v>14745</v>
      </c>
      <c r="AC3136" s="154" t="s">
        <v>14746</v>
      </c>
      <c r="AE3136" s="154" t="s">
        <v>14747</v>
      </c>
      <c r="AF3136" s="154" t="s">
        <v>14748</v>
      </c>
    </row>
    <row r="3137" spans="1:32">
      <c r="A3137" s="154" t="s">
        <v>11189</v>
      </c>
      <c r="C3137" s="154" t="s">
        <v>1477</v>
      </c>
      <c r="D3137" s="154" t="s">
        <v>11190</v>
      </c>
      <c r="E3137" s="154" t="s">
        <v>14276</v>
      </c>
      <c r="F3137" s="154" t="s">
        <v>20044</v>
      </c>
      <c r="G3137" s="154" t="s">
        <v>30146</v>
      </c>
      <c r="H3137" s="154">
        <v>85373145045</v>
      </c>
      <c r="N3137" s="154" t="s">
        <v>15231</v>
      </c>
      <c r="O3137" s="154" t="s">
        <v>14988</v>
      </c>
      <c r="P3137" s="154" t="s">
        <v>14740</v>
      </c>
      <c r="Q3137" s="154" t="s">
        <v>28567</v>
      </c>
      <c r="R3137" s="154">
        <v>0</v>
      </c>
      <c r="S3137" s="154">
        <v>0</v>
      </c>
      <c r="T3137" s="154" t="s">
        <v>14797</v>
      </c>
      <c r="U3137" s="154">
        <v>3491391675</v>
      </c>
      <c r="V3137" s="154" t="s">
        <v>25615</v>
      </c>
      <c r="Z3137" s="154" t="s">
        <v>14745</v>
      </c>
      <c r="AC3137" s="154" t="s">
        <v>14746</v>
      </c>
      <c r="AE3137" s="154" t="s">
        <v>14747</v>
      </c>
      <c r="AF3137" s="154" t="s">
        <v>14748</v>
      </c>
    </row>
    <row r="3138" spans="1:32">
      <c r="A3138" s="154" t="s">
        <v>1478</v>
      </c>
      <c r="C3138" s="154" t="s">
        <v>1477</v>
      </c>
      <c r="D3138" s="154" t="s">
        <v>1479</v>
      </c>
      <c r="E3138" s="154" t="s">
        <v>6</v>
      </c>
      <c r="G3138" s="154" t="s">
        <v>14606</v>
      </c>
      <c r="N3138" s="154" t="s">
        <v>469</v>
      </c>
      <c r="P3138" s="154" t="s">
        <v>14740</v>
      </c>
      <c r="Q3138" s="154" t="s">
        <v>1477</v>
      </c>
      <c r="T3138" s="154" t="s">
        <v>14797</v>
      </c>
      <c r="U3138" s="154">
        <v>7740440661</v>
      </c>
      <c r="V3138" s="154" t="s">
        <v>1477</v>
      </c>
      <c r="AC3138" s="154" t="s">
        <v>14746</v>
      </c>
    </row>
    <row r="3139" spans="1:32">
      <c r="A3139" s="154" t="s">
        <v>13209</v>
      </c>
      <c r="C3139" s="154" t="s">
        <v>13208</v>
      </c>
      <c r="D3139" s="154" t="s">
        <v>13210</v>
      </c>
      <c r="E3139" s="154" t="s">
        <v>14704</v>
      </c>
      <c r="F3139" s="154" t="s">
        <v>14467</v>
      </c>
      <c r="G3139" s="154" t="s">
        <v>16953</v>
      </c>
      <c r="H3139" s="154" t="s">
        <v>13211</v>
      </c>
      <c r="N3139" s="154" t="s">
        <v>14812</v>
      </c>
      <c r="O3139" s="154" t="s">
        <v>14804</v>
      </c>
      <c r="P3139" s="154" t="s">
        <v>14740</v>
      </c>
      <c r="Q3139" s="154" t="s">
        <v>30147</v>
      </c>
      <c r="R3139" s="154">
        <v>0</v>
      </c>
      <c r="S3139" s="154">
        <v>0</v>
      </c>
      <c r="T3139" s="154" t="s">
        <v>14797</v>
      </c>
      <c r="U3139" s="154">
        <v>1683018370</v>
      </c>
      <c r="V3139" s="154" t="s">
        <v>30148</v>
      </c>
      <c r="Z3139" s="154" t="s">
        <v>14745</v>
      </c>
      <c r="AC3139" s="154" t="s">
        <v>14746</v>
      </c>
      <c r="AD3139" s="154">
        <v>16196206725000</v>
      </c>
      <c r="AE3139" s="154" t="s">
        <v>14755</v>
      </c>
      <c r="AF3139" s="154" t="s">
        <v>14748</v>
      </c>
    </row>
    <row r="3140" spans="1:32">
      <c r="A3140" s="154" t="s">
        <v>2195</v>
      </c>
      <c r="C3140" s="154" t="s">
        <v>2194</v>
      </c>
      <c r="D3140" s="154" t="s">
        <v>2196</v>
      </c>
      <c r="E3140" s="154" t="s">
        <v>6</v>
      </c>
      <c r="G3140" s="154" t="s">
        <v>14606</v>
      </c>
      <c r="H3140" s="154" t="s">
        <v>30149</v>
      </c>
      <c r="J3140" s="154" t="s">
        <v>2198</v>
      </c>
      <c r="M3140" s="154" t="s">
        <v>30150</v>
      </c>
      <c r="AC3140" s="154" t="s">
        <v>14746</v>
      </c>
    </row>
    <row r="3141" spans="1:32">
      <c r="A3141" s="154" t="s">
        <v>8993</v>
      </c>
      <c r="C3141" s="154" t="s">
        <v>17071</v>
      </c>
      <c r="D3141" s="154" t="s">
        <v>8994</v>
      </c>
      <c r="E3141" s="154" t="s">
        <v>14396</v>
      </c>
      <c r="F3141" s="154" t="s">
        <v>15155</v>
      </c>
      <c r="G3141" s="154" t="s">
        <v>17072</v>
      </c>
      <c r="H3141" s="154" t="s">
        <v>8995</v>
      </c>
      <c r="I3141" s="154" t="s">
        <v>8996</v>
      </c>
      <c r="J3141" s="154" t="s">
        <v>8997</v>
      </c>
      <c r="K3141" s="154" t="s">
        <v>8996</v>
      </c>
      <c r="N3141" s="154" t="s">
        <v>14860</v>
      </c>
      <c r="O3141" s="154" t="s">
        <v>14804</v>
      </c>
      <c r="P3141" s="154" t="s">
        <v>14740</v>
      </c>
      <c r="Q3141" s="154" t="s">
        <v>17073</v>
      </c>
      <c r="R3141" s="154" t="s">
        <v>17074</v>
      </c>
      <c r="S3141" s="154">
        <v>0</v>
      </c>
      <c r="T3141" s="154" t="s">
        <v>16246</v>
      </c>
      <c r="U3141" s="154">
        <v>701158814</v>
      </c>
      <c r="V3141" s="154" t="s">
        <v>17076</v>
      </c>
      <c r="W3141" s="154">
        <v>1996</v>
      </c>
      <c r="X3141" s="154">
        <v>1996</v>
      </c>
      <c r="Z3141" s="154" t="s">
        <v>14745</v>
      </c>
      <c r="AB3141" s="154">
        <v>14</v>
      </c>
      <c r="AC3141" s="154" t="s">
        <v>14746</v>
      </c>
      <c r="AD3141" s="154">
        <v>17499518086000</v>
      </c>
      <c r="AE3141" s="154" t="s">
        <v>14746</v>
      </c>
      <c r="AF3141" s="154" t="s">
        <v>16903</v>
      </c>
    </row>
    <row r="3142" spans="1:32">
      <c r="A3142" s="154" t="s">
        <v>6335</v>
      </c>
      <c r="C3142" s="154" t="s">
        <v>30151</v>
      </c>
      <c r="D3142" s="154" t="s">
        <v>6336</v>
      </c>
      <c r="E3142" s="154" t="s">
        <v>14276</v>
      </c>
      <c r="F3142" s="154" t="s">
        <v>14401</v>
      </c>
      <c r="G3142" s="154" t="s">
        <v>30161</v>
      </c>
      <c r="H3142" s="154" t="s">
        <v>6337</v>
      </c>
      <c r="I3142" s="154" t="s">
        <v>6338</v>
      </c>
      <c r="J3142" s="154" t="s">
        <v>6339</v>
      </c>
      <c r="K3142" s="154" t="s">
        <v>6338</v>
      </c>
      <c r="N3142" s="154" t="s">
        <v>14793</v>
      </c>
      <c r="O3142" s="154" t="s">
        <v>14794</v>
      </c>
      <c r="P3142" s="154" t="s">
        <v>14740</v>
      </c>
      <c r="Q3142" s="154" t="s">
        <v>30152</v>
      </c>
      <c r="R3142" s="154" t="s">
        <v>30153</v>
      </c>
      <c r="S3142" s="154" t="s">
        <v>30154</v>
      </c>
      <c r="T3142" s="154" t="s">
        <v>30155</v>
      </c>
      <c r="U3142" s="154" t="s">
        <v>30156</v>
      </c>
      <c r="V3142" s="154" t="s">
        <v>30157</v>
      </c>
      <c r="Y3142" s="154">
        <v>1</v>
      </c>
      <c r="Z3142" s="154" t="s">
        <v>14745</v>
      </c>
      <c r="AA3142" s="154" t="s">
        <v>30158</v>
      </c>
      <c r="AC3142" s="154" t="s">
        <v>14746</v>
      </c>
      <c r="AD3142" s="154" t="s">
        <v>30159</v>
      </c>
      <c r="AE3142" s="154" t="s">
        <v>14746</v>
      </c>
      <c r="AF3142" s="154" t="s">
        <v>30160</v>
      </c>
    </row>
    <row r="3143" spans="1:32">
      <c r="A3143" s="154" t="s">
        <v>11301</v>
      </c>
      <c r="C3143" s="154" t="s">
        <v>11300</v>
      </c>
      <c r="D3143" s="154" t="s">
        <v>11302</v>
      </c>
      <c r="E3143" s="154" t="s">
        <v>14276</v>
      </c>
      <c r="F3143" s="154" t="s">
        <v>20044</v>
      </c>
      <c r="G3143" s="154" t="s">
        <v>30163</v>
      </c>
      <c r="H3143" s="154">
        <v>85211111111</v>
      </c>
      <c r="N3143" s="154" t="s">
        <v>14883</v>
      </c>
      <c r="O3143" s="154" t="s">
        <v>14833</v>
      </c>
      <c r="P3143" s="154" t="s">
        <v>14740</v>
      </c>
      <c r="Q3143" s="154" t="s">
        <v>30162</v>
      </c>
      <c r="R3143" s="154">
        <v>0</v>
      </c>
      <c r="S3143" s="154">
        <v>0</v>
      </c>
      <c r="T3143" s="154" t="s">
        <v>14850</v>
      </c>
      <c r="U3143" s="154">
        <v>8401000480565</v>
      </c>
      <c r="V3143" s="154" t="s">
        <v>11300</v>
      </c>
      <c r="Z3143" s="154" t="s">
        <v>14745</v>
      </c>
      <c r="AC3143" s="154" t="s">
        <v>14746</v>
      </c>
      <c r="AE3143" s="154" t="s">
        <v>14747</v>
      </c>
      <c r="AF3143" s="154" t="s">
        <v>14748</v>
      </c>
    </row>
    <row r="3144" spans="1:32">
      <c r="A3144" s="154" t="s">
        <v>13175</v>
      </c>
      <c r="C3144" s="154" t="s">
        <v>13174</v>
      </c>
      <c r="D3144" s="154" t="s">
        <v>13176</v>
      </c>
      <c r="E3144" s="154" t="s">
        <v>14934</v>
      </c>
      <c r="F3144" s="154" t="s">
        <v>14695</v>
      </c>
      <c r="G3144" s="154" t="s">
        <v>30165</v>
      </c>
      <c r="H3144" s="154" t="s">
        <v>13177</v>
      </c>
      <c r="N3144" s="154" t="s">
        <v>15455</v>
      </c>
      <c r="O3144" s="154" t="s">
        <v>14833</v>
      </c>
      <c r="P3144" s="154" t="s">
        <v>14740</v>
      </c>
      <c r="Q3144" s="154" t="s">
        <v>30164</v>
      </c>
      <c r="R3144" s="154">
        <v>0</v>
      </c>
      <c r="S3144" s="154">
        <v>0</v>
      </c>
      <c r="T3144" s="154" t="s">
        <v>14785</v>
      </c>
      <c r="U3144" s="154">
        <v>9000023659064</v>
      </c>
      <c r="V3144" s="154" t="s">
        <v>13174</v>
      </c>
      <c r="Z3144" s="154" t="s">
        <v>14745</v>
      </c>
      <c r="AC3144" s="154" t="s">
        <v>14746</v>
      </c>
      <c r="AE3144" s="154" t="s">
        <v>14747</v>
      </c>
      <c r="AF3144" s="154" t="s">
        <v>14748</v>
      </c>
    </row>
    <row r="3145" spans="1:32">
      <c r="A3145" s="154" t="s">
        <v>11954</v>
      </c>
      <c r="C3145" s="154" t="s">
        <v>11953</v>
      </c>
      <c r="D3145" s="154" t="s">
        <v>11955</v>
      </c>
      <c r="E3145" s="154" t="s">
        <v>14934</v>
      </c>
      <c r="F3145" s="154" t="s">
        <v>14935</v>
      </c>
      <c r="H3145" s="154" t="s">
        <v>11956</v>
      </c>
      <c r="N3145" s="154" t="s">
        <v>15129</v>
      </c>
      <c r="O3145" s="154" t="s">
        <v>14794</v>
      </c>
      <c r="P3145" s="154" t="s">
        <v>14740</v>
      </c>
      <c r="Q3145" s="154" t="s">
        <v>30166</v>
      </c>
      <c r="R3145" s="154">
        <v>0</v>
      </c>
      <c r="S3145" s="154">
        <v>0</v>
      </c>
      <c r="T3145" s="154" t="s">
        <v>14785</v>
      </c>
      <c r="U3145" s="154">
        <v>1280006278987</v>
      </c>
      <c r="V3145" s="154" t="s">
        <v>11953</v>
      </c>
      <c r="Z3145" s="154" t="s">
        <v>14745</v>
      </c>
      <c r="AC3145" s="154" t="s">
        <v>14746</v>
      </c>
      <c r="AE3145" s="154" t="s">
        <v>14747</v>
      </c>
      <c r="AF3145" s="154" t="s">
        <v>14748</v>
      </c>
    </row>
    <row r="3146" spans="1:32">
      <c r="A3146" s="154" t="s">
        <v>18506</v>
      </c>
      <c r="C3146" s="154" t="s">
        <v>30167</v>
      </c>
      <c r="D3146" s="154" t="s">
        <v>30168</v>
      </c>
      <c r="E3146" s="154" t="s">
        <v>14934</v>
      </c>
      <c r="F3146" s="154" t="s">
        <v>14695</v>
      </c>
      <c r="H3146" s="154">
        <v>81280532252</v>
      </c>
      <c r="N3146" s="154" t="s">
        <v>15129</v>
      </c>
      <c r="O3146" s="154" t="s">
        <v>14794</v>
      </c>
      <c r="P3146" s="154" t="s">
        <v>14740</v>
      </c>
      <c r="Q3146" s="154" t="s">
        <v>30167</v>
      </c>
      <c r="R3146" s="154">
        <v>0</v>
      </c>
      <c r="S3146" s="154">
        <v>0</v>
      </c>
      <c r="T3146" s="154" t="s">
        <v>14785</v>
      </c>
      <c r="U3146" s="154">
        <v>1250007151871</v>
      </c>
      <c r="V3146" s="154" t="s">
        <v>30167</v>
      </c>
      <c r="Z3146" s="154" t="s">
        <v>14745</v>
      </c>
      <c r="AC3146" s="154" t="s">
        <v>14746</v>
      </c>
      <c r="AD3146" s="154" t="s">
        <v>30169</v>
      </c>
      <c r="AE3146" s="154" t="s">
        <v>14755</v>
      </c>
      <c r="AF3146" s="154" t="s">
        <v>14748</v>
      </c>
    </row>
    <row r="3147" spans="1:32">
      <c r="A3147" s="154" t="s">
        <v>15233</v>
      </c>
      <c r="C3147" s="154" t="s">
        <v>15234</v>
      </c>
      <c r="D3147" s="154" t="s">
        <v>15235</v>
      </c>
      <c r="E3147" s="154" t="s">
        <v>14934</v>
      </c>
      <c r="F3147" s="154" t="s">
        <v>15011</v>
      </c>
      <c r="G3147" s="154" t="s">
        <v>15236</v>
      </c>
      <c r="H3147" s="154" t="s">
        <v>15237</v>
      </c>
      <c r="I3147" s="154" t="s">
        <v>1453</v>
      </c>
      <c r="J3147" s="154" t="s">
        <v>1453</v>
      </c>
      <c r="K3147" s="154" t="s">
        <v>1453</v>
      </c>
      <c r="N3147" s="154" t="s">
        <v>14905</v>
      </c>
      <c r="O3147" s="154" t="s">
        <v>14794</v>
      </c>
      <c r="P3147" s="154" t="s">
        <v>14740</v>
      </c>
      <c r="Q3147" s="154" t="s">
        <v>15234</v>
      </c>
      <c r="R3147" s="154" t="s">
        <v>1453</v>
      </c>
      <c r="S3147" s="154" t="s">
        <v>1453</v>
      </c>
      <c r="T3147" s="154" t="s">
        <v>14850</v>
      </c>
      <c r="U3147" s="154">
        <v>325901026209539</v>
      </c>
      <c r="V3147" s="154" t="s">
        <v>15234</v>
      </c>
      <c r="W3147" s="154" t="s">
        <v>1453</v>
      </c>
      <c r="X3147" s="154" t="s">
        <v>1453</v>
      </c>
      <c r="Z3147" s="154" t="s">
        <v>14745</v>
      </c>
      <c r="AC3147" s="154" t="s">
        <v>14746</v>
      </c>
      <c r="AE3147" s="154" t="s">
        <v>14747</v>
      </c>
      <c r="AF3147" s="154" t="s">
        <v>14748</v>
      </c>
    </row>
    <row r="3148" spans="1:32">
      <c r="A3148" s="154" t="s">
        <v>9605</v>
      </c>
      <c r="C3148" s="154" t="s">
        <v>30170</v>
      </c>
      <c r="D3148" s="154" t="s">
        <v>9606</v>
      </c>
      <c r="E3148" s="154" t="s">
        <v>14934</v>
      </c>
      <c r="F3148" s="154" t="s">
        <v>15078</v>
      </c>
      <c r="G3148" s="154" t="s">
        <v>30171</v>
      </c>
      <c r="H3148" s="154" t="s">
        <v>9607</v>
      </c>
      <c r="N3148" s="154" t="s">
        <v>18879</v>
      </c>
      <c r="O3148" s="154" t="s">
        <v>14892</v>
      </c>
      <c r="P3148" s="154" t="s">
        <v>14740</v>
      </c>
      <c r="Q3148" s="154" t="s">
        <v>9604</v>
      </c>
      <c r="R3148" s="154">
        <v>0</v>
      </c>
      <c r="S3148" s="154">
        <v>0</v>
      </c>
      <c r="T3148" s="154" t="s">
        <v>14785</v>
      </c>
      <c r="U3148" s="154">
        <v>1360016766088</v>
      </c>
      <c r="V3148" s="154" t="s">
        <v>9604</v>
      </c>
      <c r="Z3148" s="154" t="s">
        <v>14745</v>
      </c>
      <c r="AC3148" s="154" t="s">
        <v>14746</v>
      </c>
      <c r="AE3148" s="154" t="s">
        <v>15226</v>
      </c>
      <c r="AF3148" s="154" t="s">
        <v>14748</v>
      </c>
    </row>
    <row r="3149" spans="1:32">
      <c r="A3149" s="154" t="s">
        <v>7791</v>
      </c>
      <c r="C3149" s="154" t="s">
        <v>30172</v>
      </c>
      <c r="D3149" s="154" t="s">
        <v>30173</v>
      </c>
      <c r="E3149" s="154" t="s">
        <v>14934</v>
      </c>
      <c r="F3149" s="154" t="s">
        <v>15222</v>
      </c>
      <c r="H3149" s="154">
        <v>81316427722</v>
      </c>
      <c r="N3149" s="154" t="s">
        <v>14803</v>
      </c>
      <c r="O3149" s="154" t="s">
        <v>14804</v>
      </c>
      <c r="P3149" s="154" t="s">
        <v>14740</v>
      </c>
      <c r="Q3149" s="154" t="s">
        <v>7790</v>
      </c>
      <c r="R3149" s="154">
        <v>0</v>
      </c>
      <c r="S3149" s="154">
        <v>0</v>
      </c>
      <c r="T3149" s="154" t="s">
        <v>14797</v>
      </c>
      <c r="U3149" s="154">
        <v>1281099308</v>
      </c>
      <c r="V3149" s="154" t="s">
        <v>7790</v>
      </c>
      <c r="Z3149" s="154" t="s">
        <v>14745</v>
      </c>
      <c r="AC3149" s="154" t="s">
        <v>14746</v>
      </c>
      <c r="AE3149" s="154" t="s">
        <v>15226</v>
      </c>
      <c r="AF3149" s="154" t="s">
        <v>14748</v>
      </c>
    </row>
    <row r="3150" spans="1:32">
      <c r="A3150" s="154" t="s">
        <v>11617</v>
      </c>
      <c r="C3150" s="154" t="s">
        <v>11616</v>
      </c>
      <c r="D3150" s="154" t="s">
        <v>11618</v>
      </c>
      <c r="E3150" s="154" t="s">
        <v>15424</v>
      </c>
      <c r="F3150" s="154" t="s">
        <v>15782</v>
      </c>
      <c r="G3150" s="154" t="s">
        <v>15424</v>
      </c>
      <c r="H3150" s="154" t="s">
        <v>11619</v>
      </c>
      <c r="N3150" s="154" t="s">
        <v>15231</v>
      </c>
      <c r="O3150" s="154" t="s">
        <v>14988</v>
      </c>
      <c r="P3150" s="154" t="s">
        <v>14740</v>
      </c>
      <c r="Q3150" s="154" t="s">
        <v>30174</v>
      </c>
      <c r="R3150" s="154">
        <v>0</v>
      </c>
      <c r="S3150" s="154">
        <v>0</v>
      </c>
      <c r="T3150" s="154" t="s">
        <v>14850</v>
      </c>
      <c r="U3150" s="154">
        <v>335501026820531</v>
      </c>
      <c r="V3150" s="154" t="s">
        <v>11616</v>
      </c>
      <c r="Z3150" s="154" t="s">
        <v>14745</v>
      </c>
      <c r="AC3150" s="154" t="s">
        <v>14746</v>
      </c>
      <c r="AE3150" s="154" t="s">
        <v>14747</v>
      </c>
      <c r="AF3150" s="154" t="s">
        <v>14748</v>
      </c>
    </row>
    <row r="3151" spans="1:32">
      <c r="A3151" s="154" t="s">
        <v>6347</v>
      </c>
      <c r="C3151" s="154" t="s">
        <v>30175</v>
      </c>
      <c r="D3151" s="154" t="s">
        <v>6348</v>
      </c>
      <c r="E3151" s="154" t="s">
        <v>14704</v>
      </c>
      <c r="F3151" s="154" t="s">
        <v>15378</v>
      </c>
      <c r="G3151" s="154" t="s">
        <v>30184</v>
      </c>
      <c r="H3151" s="154" t="s">
        <v>6349</v>
      </c>
      <c r="I3151" s="154" t="s">
        <v>6350</v>
      </c>
      <c r="J3151" s="154" t="s">
        <v>6351</v>
      </c>
      <c r="K3151" s="154" t="s">
        <v>6350</v>
      </c>
      <c r="N3151" s="154" t="s">
        <v>14812</v>
      </c>
      <c r="O3151" s="154" t="s">
        <v>14804</v>
      </c>
      <c r="P3151" s="154" t="s">
        <v>14740</v>
      </c>
      <c r="Q3151" s="154" t="s">
        <v>30176</v>
      </c>
      <c r="R3151" s="154" t="s">
        <v>30177</v>
      </c>
      <c r="S3151" s="154" t="s">
        <v>30178</v>
      </c>
      <c r="T3151" s="154" t="s">
        <v>30179</v>
      </c>
      <c r="U3151" s="154" t="s">
        <v>30180</v>
      </c>
      <c r="V3151" s="154" t="s">
        <v>30181</v>
      </c>
      <c r="Z3151" s="154" t="s">
        <v>14745</v>
      </c>
      <c r="AC3151" s="154" t="s">
        <v>14746</v>
      </c>
      <c r="AD3151" s="154" t="s">
        <v>30182</v>
      </c>
      <c r="AE3151" s="154" t="s">
        <v>14746</v>
      </c>
      <c r="AF3151" s="154" t="s">
        <v>30183</v>
      </c>
    </row>
    <row r="3152" spans="1:32">
      <c r="A3152" s="154" t="s">
        <v>10846</v>
      </c>
      <c r="C3152" s="154" t="s">
        <v>10845</v>
      </c>
      <c r="D3152" s="154" t="s">
        <v>10847</v>
      </c>
      <c r="E3152" s="154" t="s">
        <v>14466</v>
      </c>
      <c r="F3152" s="154" t="s">
        <v>15378</v>
      </c>
      <c r="G3152" s="154" t="s">
        <v>30185</v>
      </c>
      <c r="H3152" s="154" t="s">
        <v>10848</v>
      </c>
      <c r="N3152" s="154" t="s">
        <v>22281</v>
      </c>
      <c r="O3152" s="154" t="s">
        <v>18683</v>
      </c>
      <c r="P3152" s="154" t="s">
        <v>14740</v>
      </c>
      <c r="Q3152" s="154" t="s">
        <v>10845</v>
      </c>
      <c r="R3152" s="154">
        <v>0</v>
      </c>
      <c r="S3152" s="154">
        <v>0</v>
      </c>
      <c r="T3152" s="154" t="s">
        <v>12672</v>
      </c>
      <c r="U3152" s="154">
        <v>0</v>
      </c>
      <c r="V3152" s="154" t="s">
        <v>12672</v>
      </c>
      <c r="Z3152" s="154" t="s">
        <v>14745</v>
      </c>
      <c r="AC3152" s="154" t="s">
        <v>14746</v>
      </c>
      <c r="AE3152" s="154" t="s">
        <v>14747</v>
      </c>
      <c r="AF3152" s="154" t="s">
        <v>14748</v>
      </c>
    </row>
    <row r="3153" spans="1:32">
      <c r="A3153" s="154" t="s">
        <v>15239</v>
      </c>
      <c r="C3153" s="154" t="s">
        <v>10845</v>
      </c>
      <c r="D3153" s="154" t="s">
        <v>15240</v>
      </c>
      <c r="E3153" s="154" t="s">
        <v>14934</v>
      </c>
      <c r="F3153" s="154" t="s">
        <v>14935</v>
      </c>
      <c r="G3153" s="154" t="s">
        <v>15241</v>
      </c>
      <c r="H3153" s="154">
        <v>85212119241</v>
      </c>
      <c r="N3153" s="154" t="s">
        <v>15096</v>
      </c>
      <c r="O3153" s="154" t="s">
        <v>14767</v>
      </c>
      <c r="P3153" s="154" t="s">
        <v>14740</v>
      </c>
      <c r="Q3153" s="154" t="s">
        <v>10845</v>
      </c>
      <c r="R3153" s="154" t="s">
        <v>1453</v>
      </c>
      <c r="S3153" s="154" t="s">
        <v>1453</v>
      </c>
      <c r="T3153" s="154" t="s">
        <v>14900</v>
      </c>
      <c r="U3153" s="154">
        <v>749401018094530</v>
      </c>
      <c r="V3153" s="154" t="s">
        <v>10845</v>
      </c>
      <c r="Z3153" s="154" t="s">
        <v>14745</v>
      </c>
      <c r="AC3153" s="154" t="s">
        <v>14746</v>
      </c>
      <c r="AE3153" s="154" t="s">
        <v>14747</v>
      </c>
      <c r="AF3153" s="154" t="s">
        <v>14748</v>
      </c>
    </row>
    <row r="3154" spans="1:32">
      <c r="A3154" s="154" t="s">
        <v>15244</v>
      </c>
      <c r="C3154" s="154" t="s">
        <v>15245</v>
      </c>
      <c r="D3154" s="154" t="s">
        <v>15246</v>
      </c>
      <c r="E3154" s="154" t="s">
        <v>14934</v>
      </c>
      <c r="F3154" s="154" t="s">
        <v>14935</v>
      </c>
      <c r="G3154" s="154" t="s">
        <v>15247</v>
      </c>
      <c r="H3154" s="154" t="s">
        <v>15248</v>
      </c>
      <c r="I3154" s="154" t="s">
        <v>1453</v>
      </c>
      <c r="J3154" s="154" t="s">
        <v>1453</v>
      </c>
      <c r="K3154" s="154" t="s">
        <v>1453</v>
      </c>
      <c r="N3154" s="154" t="s">
        <v>15249</v>
      </c>
      <c r="O3154" s="154" t="s">
        <v>14794</v>
      </c>
      <c r="P3154" s="154" t="s">
        <v>14740</v>
      </c>
      <c r="Q3154" s="154" t="s">
        <v>15245</v>
      </c>
      <c r="R3154" s="154" t="s">
        <v>1453</v>
      </c>
      <c r="S3154" s="154" t="s">
        <v>1453</v>
      </c>
      <c r="T3154" s="154" t="s">
        <v>14885</v>
      </c>
      <c r="U3154" s="154">
        <v>1290007331420</v>
      </c>
      <c r="V3154" s="154" t="s">
        <v>15251</v>
      </c>
      <c r="W3154" s="154" t="s">
        <v>1453</v>
      </c>
      <c r="X3154" s="154" t="s">
        <v>1453</v>
      </c>
      <c r="Y3154" s="154" t="s">
        <v>1453</v>
      </c>
      <c r="Z3154" s="154" t="s">
        <v>14745</v>
      </c>
      <c r="AA3154" s="154" t="s">
        <v>1453</v>
      </c>
      <c r="AB3154" s="154" t="s">
        <v>1453</v>
      </c>
      <c r="AC3154" s="154" t="s">
        <v>14746</v>
      </c>
      <c r="AE3154" s="154" t="s">
        <v>14747</v>
      </c>
      <c r="AF3154" s="154" t="s">
        <v>14748</v>
      </c>
    </row>
    <row r="3155" spans="1:32">
      <c r="A3155" s="154" t="s">
        <v>8578</v>
      </c>
      <c r="C3155" s="154" t="s">
        <v>30186</v>
      </c>
      <c r="D3155" s="154" t="s">
        <v>8579</v>
      </c>
      <c r="E3155" s="154" t="s">
        <v>14396</v>
      </c>
      <c r="F3155" s="154" t="s">
        <v>14405</v>
      </c>
      <c r="H3155" s="154" t="s">
        <v>8580</v>
      </c>
      <c r="I3155" s="154" t="s">
        <v>8581</v>
      </c>
      <c r="J3155" s="154" t="s">
        <v>8580</v>
      </c>
      <c r="K3155" s="154" t="s">
        <v>8581</v>
      </c>
      <c r="N3155" s="154" t="s">
        <v>15021</v>
      </c>
      <c r="O3155" s="154" t="s">
        <v>14794</v>
      </c>
      <c r="P3155" s="154" t="s">
        <v>14740</v>
      </c>
      <c r="Q3155" s="154" t="s">
        <v>22836</v>
      </c>
      <c r="R3155" s="154">
        <v>0</v>
      </c>
      <c r="S3155" s="154">
        <v>0</v>
      </c>
      <c r="T3155" s="154" t="s">
        <v>14742</v>
      </c>
      <c r="U3155" s="154" t="s">
        <v>30187</v>
      </c>
      <c r="V3155" s="154" t="s">
        <v>30188</v>
      </c>
      <c r="Z3155" s="154" t="s">
        <v>14745</v>
      </c>
      <c r="AC3155" s="154" t="s">
        <v>14746</v>
      </c>
      <c r="AD3155" s="154" t="s">
        <v>30189</v>
      </c>
      <c r="AE3155" s="154" t="s">
        <v>14746</v>
      </c>
      <c r="AF3155" s="154" t="s">
        <v>16903</v>
      </c>
    </row>
    <row r="3156" spans="1:32">
      <c r="A3156" s="154" t="s">
        <v>18507</v>
      </c>
      <c r="C3156" s="154" t="s">
        <v>30190</v>
      </c>
      <c r="D3156" s="154" t="s">
        <v>30191</v>
      </c>
      <c r="E3156" s="154" t="s">
        <v>14934</v>
      </c>
      <c r="F3156" s="154" t="s">
        <v>14935</v>
      </c>
      <c r="G3156" s="154" t="s">
        <v>30194</v>
      </c>
      <c r="H3156" s="154">
        <v>81329043800</v>
      </c>
      <c r="N3156" s="154" t="s">
        <v>15472</v>
      </c>
      <c r="O3156" s="154" t="s">
        <v>14892</v>
      </c>
      <c r="P3156" s="154" t="s">
        <v>14795</v>
      </c>
      <c r="Q3156" s="154">
        <v>81329043800</v>
      </c>
      <c r="R3156" s="154">
        <v>0</v>
      </c>
      <c r="S3156" s="154">
        <v>0</v>
      </c>
      <c r="T3156" s="154" t="s">
        <v>14806</v>
      </c>
      <c r="U3156" s="154" t="s">
        <v>30192</v>
      </c>
      <c r="V3156" s="154" t="s">
        <v>30193</v>
      </c>
      <c r="Z3156" s="154" t="s">
        <v>14745</v>
      </c>
      <c r="AC3156" s="154" t="s">
        <v>14746</v>
      </c>
      <c r="AE3156" s="154" t="s">
        <v>14747</v>
      </c>
      <c r="AF3156" s="154" t="s">
        <v>14748</v>
      </c>
    </row>
    <row r="3157" spans="1:32">
      <c r="A3157" s="154" t="s">
        <v>13294</v>
      </c>
      <c r="C3157" s="154" t="s">
        <v>3928</v>
      </c>
      <c r="D3157" s="154" t="s">
        <v>13295</v>
      </c>
      <c r="E3157" s="154" t="s">
        <v>14934</v>
      </c>
      <c r="F3157" s="154" t="s">
        <v>15078</v>
      </c>
      <c r="G3157" s="154" t="s">
        <v>30195</v>
      </c>
      <c r="H3157" s="154" t="s">
        <v>13296</v>
      </c>
      <c r="I3157" s="154" t="s">
        <v>1453</v>
      </c>
      <c r="J3157" s="154" t="s">
        <v>1453</v>
      </c>
      <c r="K3157" s="154" t="s">
        <v>1453</v>
      </c>
      <c r="M3157" s="154" t="s">
        <v>1453</v>
      </c>
      <c r="N3157" s="154" t="s">
        <v>15021</v>
      </c>
      <c r="O3157" s="154" t="s">
        <v>14794</v>
      </c>
      <c r="P3157" s="154" t="s">
        <v>14795</v>
      </c>
      <c r="Q3157" s="154" t="s">
        <v>3928</v>
      </c>
      <c r="R3157" s="154" t="s">
        <v>1453</v>
      </c>
      <c r="S3157" s="154" t="s">
        <v>1453</v>
      </c>
      <c r="T3157" s="154" t="s">
        <v>14797</v>
      </c>
      <c r="U3157" s="154">
        <v>5720569274</v>
      </c>
      <c r="V3157" s="154" t="s">
        <v>9813</v>
      </c>
      <c r="W3157" s="154" t="s">
        <v>1453</v>
      </c>
      <c r="X3157" s="154" t="s">
        <v>1453</v>
      </c>
      <c r="Y3157" s="154" t="s">
        <v>1453</v>
      </c>
      <c r="Z3157" s="154" t="s">
        <v>14745</v>
      </c>
      <c r="AA3157" s="154" t="s">
        <v>1453</v>
      </c>
      <c r="AC3157" s="154" t="s">
        <v>14746</v>
      </c>
      <c r="AE3157" s="154" t="s">
        <v>14747</v>
      </c>
      <c r="AF3157" s="154" t="s">
        <v>14748</v>
      </c>
    </row>
    <row r="3158" spans="1:32">
      <c r="A3158" s="154" t="s">
        <v>5967</v>
      </c>
      <c r="C3158" s="154" t="s">
        <v>30196</v>
      </c>
      <c r="D3158" s="154" t="s">
        <v>5968</v>
      </c>
      <c r="E3158" s="154" t="s">
        <v>14704</v>
      </c>
      <c r="F3158" s="154" t="s">
        <v>14467</v>
      </c>
      <c r="G3158" s="154" t="s">
        <v>30197</v>
      </c>
      <c r="H3158" s="154" t="s">
        <v>5969</v>
      </c>
      <c r="J3158" s="154" t="s">
        <v>5970</v>
      </c>
      <c r="N3158" s="154" t="s">
        <v>19260</v>
      </c>
      <c r="O3158" s="154" t="s">
        <v>16231</v>
      </c>
      <c r="P3158" s="154" t="s">
        <v>14740</v>
      </c>
      <c r="Q3158" s="154" t="s">
        <v>3928</v>
      </c>
      <c r="R3158" s="154" t="s">
        <v>3928</v>
      </c>
      <c r="S3158" s="154" t="s">
        <v>3928</v>
      </c>
      <c r="T3158" s="154" t="s">
        <v>14797</v>
      </c>
      <c r="U3158" s="154">
        <v>2589654329</v>
      </c>
      <c r="V3158" s="154" t="s">
        <v>3928</v>
      </c>
      <c r="Z3158" s="154" t="s">
        <v>14745</v>
      </c>
      <c r="AC3158" s="154" t="s">
        <v>14746</v>
      </c>
      <c r="AE3158" s="154" t="s">
        <v>15226</v>
      </c>
      <c r="AF3158" s="154" t="s">
        <v>14748</v>
      </c>
    </row>
    <row r="3159" spans="1:32">
      <c r="A3159" s="154" t="s">
        <v>3929</v>
      </c>
      <c r="C3159" s="154" t="s">
        <v>30196</v>
      </c>
      <c r="D3159" s="154" t="s">
        <v>3930</v>
      </c>
      <c r="E3159" s="154" t="s">
        <v>14324</v>
      </c>
      <c r="G3159" s="154" t="s">
        <v>14606</v>
      </c>
      <c r="H3159" s="154">
        <v>85345039595</v>
      </c>
      <c r="J3159" s="154">
        <v>85345039595</v>
      </c>
      <c r="L3159" s="154" t="s">
        <v>30198</v>
      </c>
      <c r="N3159" s="154" t="s">
        <v>18958</v>
      </c>
      <c r="P3159" s="154" t="s">
        <v>14740</v>
      </c>
      <c r="Q3159" s="154" t="s">
        <v>3928</v>
      </c>
      <c r="T3159" s="154" t="s">
        <v>14850</v>
      </c>
      <c r="U3159" s="154" t="s">
        <v>30199</v>
      </c>
      <c r="V3159" s="154" t="s">
        <v>3928</v>
      </c>
      <c r="Z3159" s="154" t="s">
        <v>14745</v>
      </c>
      <c r="AC3159" s="154" t="s">
        <v>14746</v>
      </c>
    </row>
    <row r="3160" spans="1:32">
      <c r="A3160" s="154" t="s">
        <v>9814</v>
      </c>
      <c r="C3160" s="154" t="s">
        <v>30200</v>
      </c>
      <c r="D3160" s="154" t="s">
        <v>9815</v>
      </c>
      <c r="E3160" s="154" t="s">
        <v>14934</v>
      </c>
      <c r="F3160" s="154" t="s">
        <v>15078</v>
      </c>
      <c r="G3160" s="154" t="s">
        <v>30203</v>
      </c>
      <c r="H3160" s="154" t="s">
        <v>9816</v>
      </c>
      <c r="N3160" s="154" t="s">
        <v>30201</v>
      </c>
      <c r="O3160" s="154" t="s">
        <v>21966</v>
      </c>
      <c r="P3160" s="154" t="s">
        <v>14740</v>
      </c>
      <c r="Q3160" s="154" t="s">
        <v>30202</v>
      </c>
      <c r="R3160" s="154">
        <v>0</v>
      </c>
      <c r="S3160" s="154">
        <v>0</v>
      </c>
      <c r="T3160" s="154" t="s">
        <v>14907</v>
      </c>
      <c r="U3160" s="154">
        <v>599949874</v>
      </c>
      <c r="V3160" s="154" t="s">
        <v>9813</v>
      </c>
      <c r="Z3160" s="154" t="s">
        <v>14745</v>
      </c>
      <c r="AC3160" s="154" t="s">
        <v>14746</v>
      </c>
      <c r="AE3160" s="154" t="s">
        <v>15226</v>
      </c>
      <c r="AF3160" s="154" t="s">
        <v>14748</v>
      </c>
    </row>
    <row r="3161" spans="1:32">
      <c r="A3161" s="154" t="s">
        <v>10407</v>
      </c>
      <c r="C3161" s="154" t="s">
        <v>10406</v>
      </c>
      <c r="D3161" s="154" t="s">
        <v>10408</v>
      </c>
      <c r="E3161" s="154" t="s">
        <v>14466</v>
      </c>
      <c r="F3161" s="154" t="s">
        <v>14667</v>
      </c>
      <c r="G3161" s="154" t="s">
        <v>18667</v>
      </c>
      <c r="H3161" s="154">
        <v>82375633322</v>
      </c>
      <c r="N3161" s="154" t="s">
        <v>15129</v>
      </c>
      <c r="O3161" s="154" t="s">
        <v>14794</v>
      </c>
      <c r="P3161" s="154" t="s">
        <v>14740</v>
      </c>
      <c r="Q3161" s="154" t="s">
        <v>10406</v>
      </c>
      <c r="R3161" s="154">
        <v>0</v>
      </c>
      <c r="S3161" s="154">
        <v>0</v>
      </c>
      <c r="T3161" s="154" t="s">
        <v>14785</v>
      </c>
      <c r="U3161" s="154">
        <v>1560010992685</v>
      </c>
      <c r="V3161" s="154" t="s">
        <v>30204</v>
      </c>
      <c r="Z3161" s="154" t="s">
        <v>14745</v>
      </c>
      <c r="AC3161" s="154" t="s">
        <v>14746</v>
      </c>
      <c r="AE3161" s="154" t="s">
        <v>14747</v>
      </c>
      <c r="AF3161" s="154" t="s">
        <v>14748</v>
      </c>
    </row>
    <row r="3162" spans="1:32">
      <c r="A3162" s="154" t="s">
        <v>15889</v>
      </c>
      <c r="C3162" s="154" t="s">
        <v>15890</v>
      </c>
      <c r="D3162" s="154" t="s">
        <v>15891</v>
      </c>
      <c r="E3162" s="154" t="s">
        <v>14276</v>
      </c>
      <c r="F3162" s="154" t="s">
        <v>14397</v>
      </c>
      <c r="G3162" s="154" t="s">
        <v>15892</v>
      </c>
      <c r="H3162" s="154" t="s">
        <v>15893</v>
      </c>
      <c r="N3162" s="154" t="s">
        <v>14957</v>
      </c>
      <c r="O3162" s="154" t="s">
        <v>14767</v>
      </c>
      <c r="P3162" s="154" t="s">
        <v>14740</v>
      </c>
      <c r="Q3162" s="154" t="s">
        <v>15894</v>
      </c>
      <c r="R3162" s="154" t="s">
        <v>1453</v>
      </c>
      <c r="S3162" s="154" t="s">
        <v>1453</v>
      </c>
      <c r="T3162" s="154" t="s">
        <v>14862</v>
      </c>
      <c r="U3162" s="154" t="s">
        <v>15895</v>
      </c>
      <c r="V3162" s="154" t="s">
        <v>15894</v>
      </c>
      <c r="Z3162" s="154" t="s">
        <v>14745</v>
      </c>
      <c r="AC3162" s="154" t="s">
        <v>14746</v>
      </c>
      <c r="AE3162" s="154" t="s">
        <v>14747</v>
      </c>
      <c r="AF3162" s="154" t="s">
        <v>14748</v>
      </c>
    </row>
    <row r="3163" spans="1:32">
      <c r="A3163" s="154" t="s">
        <v>12036</v>
      </c>
      <c r="C3163" s="154" t="s">
        <v>12035</v>
      </c>
      <c r="D3163" s="154" t="s">
        <v>12037</v>
      </c>
      <c r="E3163" s="154" t="s">
        <v>14934</v>
      </c>
      <c r="F3163" s="154" t="s">
        <v>14935</v>
      </c>
      <c r="G3163" s="154" t="s">
        <v>14935</v>
      </c>
      <c r="H3163" s="154" t="s">
        <v>12038</v>
      </c>
      <c r="N3163" s="154" t="s">
        <v>15231</v>
      </c>
      <c r="O3163" s="154" t="s">
        <v>14988</v>
      </c>
      <c r="P3163" s="154" t="s">
        <v>14740</v>
      </c>
      <c r="Q3163" s="154" t="s">
        <v>30205</v>
      </c>
      <c r="R3163" s="154">
        <v>0</v>
      </c>
      <c r="S3163" s="154">
        <v>0</v>
      </c>
      <c r="T3163" s="154" t="s">
        <v>14850</v>
      </c>
      <c r="U3163" s="154">
        <v>528301026534535</v>
      </c>
      <c r="V3163" s="154" t="s">
        <v>30206</v>
      </c>
      <c r="Z3163" s="154" t="s">
        <v>14745</v>
      </c>
      <c r="AC3163" s="154" t="s">
        <v>14746</v>
      </c>
      <c r="AE3163" s="154" t="s">
        <v>14747</v>
      </c>
      <c r="AF3163" s="154" t="s">
        <v>14748</v>
      </c>
    </row>
    <row r="3164" spans="1:32">
      <c r="A3164" s="154" t="s">
        <v>18508</v>
      </c>
      <c r="C3164" s="154" t="s">
        <v>15253</v>
      </c>
      <c r="D3164" s="154" t="s">
        <v>30207</v>
      </c>
      <c r="E3164" s="154" t="s">
        <v>14934</v>
      </c>
      <c r="F3164" s="154" t="s">
        <v>14935</v>
      </c>
      <c r="G3164" s="154" t="s">
        <v>30208</v>
      </c>
      <c r="H3164" s="154">
        <v>85313125585</v>
      </c>
      <c r="I3164" s="154" t="s">
        <v>1453</v>
      </c>
      <c r="J3164" s="154" t="s">
        <v>1453</v>
      </c>
      <c r="K3164" s="154" t="s">
        <v>1453</v>
      </c>
      <c r="N3164" s="154" t="s">
        <v>15257</v>
      </c>
      <c r="O3164" s="154" t="s">
        <v>14892</v>
      </c>
      <c r="P3164" s="154" t="s">
        <v>14740</v>
      </c>
      <c r="Q3164" s="154" t="s">
        <v>15253</v>
      </c>
      <c r="R3164" s="154" t="s">
        <v>1453</v>
      </c>
      <c r="S3164" s="154" t="s">
        <v>1453</v>
      </c>
      <c r="T3164" s="154" t="s">
        <v>15258</v>
      </c>
      <c r="U3164" s="154">
        <v>950737145</v>
      </c>
      <c r="V3164" s="154" t="s">
        <v>15253</v>
      </c>
      <c r="W3164" s="154" t="s">
        <v>1453</v>
      </c>
      <c r="X3164" s="154" t="s">
        <v>1453</v>
      </c>
      <c r="Y3164" s="154" t="s">
        <v>1453</v>
      </c>
      <c r="Z3164" s="154" t="s">
        <v>14745</v>
      </c>
      <c r="AA3164" s="154" t="s">
        <v>1453</v>
      </c>
      <c r="AB3164" s="154" t="s">
        <v>1453</v>
      </c>
      <c r="AC3164" s="154" t="s">
        <v>14746</v>
      </c>
      <c r="AE3164" s="154" t="s">
        <v>14747</v>
      </c>
      <c r="AF3164" s="154" t="s">
        <v>14748</v>
      </c>
    </row>
    <row r="3165" spans="1:32">
      <c r="A3165" s="154" t="s">
        <v>18509</v>
      </c>
      <c r="C3165" s="154" t="s">
        <v>15253</v>
      </c>
      <c r="D3165" s="154" t="s">
        <v>15254</v>
      </c>
      <c r="E3165" s="154" t="s">
        <v>14934</v>
      </c>
      <c r="F3165" s="154" t="s">
        <v>14935</v>
      </c>
      <c r="G3165" s="154" t="s">
        <v>15255</v>
      </c>
      <c r="H3165" s="154" t="s">
        <v>15256</v>
      </c>
      <c r="I3165" s="154" t="s">
        <v>1453</v>
      </c>
      <c r="J3165" s="154" t="s">
        <v>1453</v>
      </c>
      <c r="K3165" s="154" t="s">
        <v>1453</v>
      </c>
      <c r="N3165" s="154" t="s">
        <v>15257</v>
      </c>
      <c r="O3165" s="154" t="s">
        <v>14892</v>
      </c>
      <c r="P3165" s="154" t="s">
        <v>14740</v>
      </c>
      <c r="Q3165" s="154" t="s">
        <v>15253</v>
      </c>
      <c r="R3165" s="154" t="s">
        <v>1453</v>
      </c>
      <c r="S3165" s="154" t="s">
        <v>1453</v>
      </c>
      <c r="T3165" s="154" t="s">
        <v>15258</v>
      </c>
      <c r="U3165" s="154">
        <v>950737145</v>
      </c>
      <c r="V3165" s="154" t="s">
        <v>15253</v>
      </c>
      <c r="W3165" s="154" t="s">
        <v>1453</v>
      </c>
      <c r="X3165" s="154" t="s">
        <v>1453</v>
      </c>
      <c r="Y3165" s="154" t="s">
        <v>1453</v>
      </c>
      <c r="Z3165" s="154" t="s">
        <v>14745</v>
      </c>
      <c r="AA3165" s="154" t="s">
        <v>1453</v>
      </c>
      <c r="AB3165" s="154" t="s">
        <v>1453</v>
      </c>
      <c r="AC3165" s="154" t="s">
        <v>14746</v>
      </c>
      <c r="AE3165" s="154" t="s">
        <v>14747</v>
      </c>
      <c r="AF3165" s="154" t="s">
        <v>14748</v>
      </c>
    </row>
    <row r="3166" spans="1:32">
      <c r="A3166" s="154" t="s">
        <v>8337</v>
      </c>
      <c r="C3166" s="154" t="s">
        <v>30209</v>
      </c>
      <c r="D3166" s="154" t="s">
        <v>8338</v>
      </c>
      <c r="E3166" s="154" t="s">
        <v>14934</v>
      </c>
      <c r="F3166" s="154" t="s">
        <v>14935</v>
      </c>
      <c r="G3166" s="154" t="s">
        <v>30212</v>
      </c>
      <c r="H3166" s="154">
        <v>81285408984</v>
      </c>
      <c r="I3166" s="154" t="s">
        <v>1453</v>
      </c>
      <c r="J3166" s="154" t="s">
        <v>1453</v>
      </c>
      <c r="K3166" s="154" t="s">
        <v>1453</v>
      </c>
      <c r="M3166" s="154" t="s">
        <v>1453</v>
      </c>
      <c r="N3166" s="154" t="s">
        <v>15129</v>
      </c>
      <c r="O3166" s="154" t="s">
        <v>14794</v>
      </c>
      <c r="P3166" s="154" t="s">
        <v>14795</v>
      </c>
      <c r="Q3166" s="154" t="s">
        <v>30210</v>
      </c>
      <c r="R3166" s="154" t="s">
        <v>1453</v>
      </c>
      <c r="S3166" s="154" t="s">
        <v>1453</v>
      </c>
      <c r="T3166" s="154" t="s">
        <v>14907</v>
      </c>
      <c r="U3166" s="154">
        <v>382155969</v>
      </c>
      <c r="V3166" s="154" t="s">
        <v>30211</v>
      </c>
      <c r="W3166" s="154" t="s">
        <v>1453</v>
      </c>
      <c r="X3166" s="154" t="s">
        <v>1453</v>
      </c>
      <c r="Y3166" s="154" t="s">
        <v>1453</v>
      </c>
      <c r="Z3166" s="154" t="s">
        <v>14745</v>
      </c>
      <c r="AA3166" s="154" t="s">
        <v>1453</v>
      </c>
      <c r="AB3166" s="154" t="s">
        <v>1453</v>
      </c>
      <c r="AC3166" s="154" t="s">
        <v>14746</v>
      </c>
      <c r="AE3166" s="154" t="s">
        <v>15226</v>
      </c>
      <c r="AF3166" s="154" t="s">
        <v>14748</v>
      </c>
    </row>
    <row r="3167" spans="1:32">
      <c r="A3167" s="154" t="s">
        <v>10515</v>
      </c>
      <c r="C3167" s="154" t="s">
        <v>10514</v>
      </c>
      <c r="D3167" s="154" t="s">
        <v>10516</v>
      </c>
      <c r="E3167" s="154" t="s">
        <v>14466</v>
      </c>
      <c r="F3167" s="154" t="s">
        <v>14686</v>
      </c>
      <c r="G3167" s="154" t="s">
        <v>30213</v>
      </c>
      <c r="H3167" s="154" t="s">
        <v>10517</v>
      </c>
      <c r="N3167" s="154" t="s">
        <v>19630</v>
      </c>
      <c r="O3167" s="154" t="s">
        <v>14988</v>
      </c>
      <c r="P3167" s="154" t="s">
        <v>14740</v>
      </c>
      <c r="Q3167" s="154" t="s">
        <v>10514</v>
      </c>
      <c r="R3167" s="154">
        <v>0</v>
      </c>
      <c r="S3167" s="154">
        <v>0</v>
      </c>
      <c r="T3167" s="154" t="s">
        <v>14850</v>
      </c>
      <c r="U3167" s="154">
        <v>327201022377532</v>
      </c>
      <c r="V3167" s="154" t="s">
        <v>10514</v>
      </c>
      <c r="Z3167" s="154" t="s">
        <v>14745</v>
      </c>
      <c r="AC3167" s="154" t="s">
        <v>14746</v>
      </c>
      <c r="AE3167" s="154" t="s">
        <v>14747</v>
      </c>
      <c r="AF3167" s="154" t="s">
        <v>14748</v>
      </c>
    </row>
    <row r="3168" spans="1:32">
      <c r="A3168" s="154" t="s">
        <v>7894</v>
      </c>
      <c r="C3168" s="154" t="s">
        <v>30214</v>
      </c>
      <c r="D3168" s="154" t="s">
        <v>7895</v>
      </c>
      <c r="E3168" s="154" t="s">
        <v>14934</v>
      </c>
      <c r="F3168" s="154" t="s">
        <v>30217</v>
      </c>
      <c r="H3168" s="154">
        <v>81392383383</v>
      </c>
      <c r="N3168" s="154" t="s">
        <v>15886</v>
      </c>
      <c r="O3168" s="154" t="s">
        <v>14892</v>
      </c>
      <c r="P3168" s="154" t="s">
        <v>14740</v>
      </c>
      <c r="Q3168" s="154" t="s">
        <v>7893</v>
      </c>
      <c r="R3168" s="154">
        <v>0</v>
      </c>
      <c r="S3168" s="154">
        <v>0</v>
      </c>
      <c r="T3168" s="154" t="s">
        <v>30215</v>
      </c>
      <c r="U3168" s="154" t="s">
        <v>30216</v>
      </c>
      <c r="V3168" s="154" t="s">
        <v>7893</v>
      </c>
      <c r="Z3168" s="154" t="s">
        <v>14745</v>
      </c>
      <c r="AC3168" s="154" t="s">
        <v>14746</v>
      </c>
      <c r="AE3168" s="154" t="s">
        <v>15226</v>
      </c>
      <c r="AF3168" s="154" t="s">
        <v>14748</v>
      </c>
    </row>
    <row r="3169" spans="1:32">
      <c r="A3169" s="154" t="s">
        <v>7519</v>
      </c>
      <c r="C3169" s="154" t="s">
        <v>30218</v>
      </c>
      <c r="D3169" s="154" t="s">
        <v>7520</v>
      </c>
      <c r="E3169" s="154" t="s">
        <v>14934</v>
      </c>
      <c r="F3169" s="154" t="s">
        <v>14935</v>
      </c>
      <c r="H3169" s="154">
        <v>8126175125</v>
      </c>
      <c r="N3169" s="154" t="s">
        <v>15821</v>
      </c>
      <c r="O3169" s="154" t="s">
        <v>15331</v>
      </c>
      <c r="P3169" s="154" t="s">
        <v>14740</v>
      </c>
      <c r="Q3169" s="154" t="s">
        <v>7518</v>
      </c>
      <c r="R3169" s="154">
        <v>0</v>
      </c>
      <c r="S3169" s="154">
        <v>0</v>
      </c>
      <c r="T3169" s="154" t="s">
        <v>30219</v>
      </c>
      <c r="U3169" s="154" t="s">
        <v>30220</v>
      </c>
      <c r="V3169" s="154" t="s">
        <v>7518</v>
      </c>
      <c r="Z3169" s="154" t="s">
        <v>14745</v>
      </c>
      <c r="AC3169" s="154" t="s">
        <v>14746</v>
      </c>
      <c r="AE3169" s="154" t="s">
        <v>15226</v>
      </c>
      <c r="AF3169" s="154" t="s">
        <v>14748</v>
      </c>
    </row>
    <row r="3170" spans="1:32">
      <c r="A3170" s="154" t="s">
        <v>11134</v>
      </c>
      <c r="C3170" s="154" t="s">
        <v>11133</v>
      </c>
      <c r="D3170" s="154" t="s">
        <v>11135</v>
      </c>
      <c r="E3170" s="154" t="s">
        <v>14704</v>
      </c>
      <c r="F3170" s="154" t="s">
        <v>14467</v>
      </c>
      <c r="H3170" s="154" t="s">
        <v>11136</v>
      </c>
      <c r="N3170" s="154" t="s">
        <v>14832</v>
      </c>
      <c r="O3170" s="154" t="s">
        <v>14833</v>
      </c>
      <c r="P3170" s="154" t="s">
        <v>14740</v>
      </c>
      <c r="Q3170" s="154" t="s">
        <v>11133</v>
      </c>
      <c r="R3170" s="154">
        <v>0</v>
      </c>
      <c r="S3170" s="154">
        <v>0</v>
      </c>
      <c r="T3170" s="154" t="s">
        <v>14797</v>
      </c>
      <c r="U3170" s="154">
        <v>7640826414</v>
      </c>
      <c r="V3170" s="154" t="s">
        <v>11133</v>
      </c>
      <c r="Z3170" s="154" t="s">
        <v>14745</v>
      </c>
      <c r="AC3170" s="154" t="s">
        <v>14746</v>
      </c>
      <c r="AE3170" s="154" t="s">
        <v>14747</v>
      </c>
      <c r="AF3170" s="154" t="s">
        <v>14748</v>
      </c>
    </row>
    <row r="3171" spans="1:32">
      <c r="A3171" s="154" t="s">
        <v>11970</v>
      </c>
      <c r="C3171" s="154" t="s">
        <v>11969</v>
      </c>
      <c r="D3171" s="154" t="s">
        <v>11971</v>
      </c>
      <c r="E3171" s="154" t="s">
        <v>14934</v>
      </c>
      <c r="F3171" s="154" t="s">
        <v>14935</v>
      </c>
      <c r="H3171" s="154" t="s">
        <v>11972</v>
      </c>
      <c r="N3171" s="154" t="s">
        <v>15062</v>
      </c>
      <c r="O3171" s="154" t="s">
        <v>14892</v>
      </c>
      <c r="P3171" s="154" t="s">
        <v>14740</v>
      </c>
      <c r="Q3171" s="154" t="s">
        <v>11969</v>
      </c>
      <c r="R3171" s="154">
        <v>0</v>
      </c>
      <c r="S3171" s="154">
        <v>0</v>
      </c>
      <c r="T3171" s="154" t="s">
        <v>14797</v>
      </c>
      <c r="U3171" s="154">
        <v>810665378</v>
      </c>
      <c r="V3171" s="154" t="s">
        <v>11969</v>
      </c>
      <c r="Z3171" s="154" t="s">
        <v>14745</v>
      </c>
      <c r="AC3171" s="154" t="s">
        <v>14746</v>
      </c>
      <c r="AE3171" s="154" t="s">
        <v>14747</v>
      </c>
      <c r="AF3171" s="154" t="s">
        <v>14748</v>
      </c>
    </row>
    <row r="3172" spans="1:32">
      <c r="A3172" s="154" t="s">
        <v>12150</v>
      </c>
      <c r="C3172" s="154" t="s">
        <v>12149</v>
      </c>
      <c r="D3172" s="154" t="s">
        <v>12151</v>
      </c>
      <c r="E3172" s="154" t="s">
        <v>14276</v>
      </c>
      <c r="F3172" s="154" t="s">
        <v>16094</v>
      </c>
      <c r="G3172" s="154" t="s">
        <v>30225</v>
      </c>
      <c r="H3172" s="154" t="s">
        <v>30221</v>
      </c>
      <c r="I3172" s="154" t="s">
        <v>12152</v>
      </c>
      <c r="K3172" s="154" t="s">
        <v>12152</v>
      </c>
      <c r="N3172" s="154" t="s">
        <v>15434</v>
      </c>
      <c r="O3172" s="154" t="s">
        <v>14804</v>
      </c>
      <c r="P3172" s="154" t="s">
        <v>15621</v>
      </c>
      <c r="Q3172" s="154" t="s">
        <v>30222</v>
      </c>
      <c r="R3172" s="154">
        <v>0</v>
      </c>
      <c r="S3172" s="154">
        <v>0</v>
      </c>
      <c r="T3172" s="154" t="s">
        <v>30223</v>
      </c>
      <c r="U3172" s="154" t="s">
        <v>30224</v>
      </c>
      <c r="V3172" s="154" t="s">
        <v>30223</v>
      </c>
      <c r="Z3172" s="154" t="s">
        <v>14745</v>
      </c>
      <c r="AC3172" s="154" t="s">
        <v>14746</v>
      </c>
      <c r="AE3172" s="154" t="s">
        <v>14747</v>
      </c>
      <c r="AF3172" s="154" t="s">
        <v>14748</v>
      </c>
    </row>
    <row r="3173" spans="1:32">
      <c r="A3173" s="154" t="s">
        <v>8175</v>
      </c>
      <c r="C3173" s="154" t="s">
        <v>30226</v>
      </c>
      <c r="D3173" s="154" t="s">
        <v>8176</v>
      </c>
      <c r="E3173" s="154" t="s">
        <v>14934</v>
      </c>
      <c r="F3173" s="154" t="s">
        <v>15168</v>
      </c>
      <c r="H3173" s="154">
        <v>0</v>
      </c>
      <c r="N3173" s="154" t="s">
        <v>19630</v>
      </c>
      <c r="O3173" s="154" t="s">
        <v>14988</v>
      </c>
      <c r="P3173" s="154" t="s">
        <v>14740</v>
      </c>
      <c r="Q3173" s="154" t="s">
        <v>8174</v>
      </c>
      <c r="R3173" s="154">
        <v>0</v>
      </c>
      <c r="S3173" s="154">
        <v>0</v>
      </c>
      <c r="T3173" s="154" t="s">
        <v>14850</v>
      </c>
      <c r="U3173" s="154">
        <v>545601015001530</v>
      </c>
      <c r="V3173" s="154" t="s">
        <v>8174</v>
      </c>
      <c r="Z3173" s="154" t="s">
        <v>14745</v>
      </c>
      <c r="AC3173" s="154" t="s">
        <v>14746</v>
      </c>
      <c r="AE3173" s="154" t="s">
        <v>15226</v>
      </c>
      <c r="AF3173" s="154" t="s">
        <v>14748</v>
      </c>
    </row>
    <row r="3174" spans="1:32">
      <c r="A3174" s="154" t="s">
        <v>8920</v>
      </c>
      <c r="C3174" s="154" t="s">
        <v>30227</v>
      </c>
      <c r="D3174" s="154" t="s">
        <v>30228</v>
      </c>
      <c r="E3174" s="154" t="s">
        <v>14477</v>
      </c>
      <c r="F3174" s="154" t="s">
        <v>15495</v>
      </c>
      <c r="G3174" s="154">
        <v>0</v>
      </c>
      <c r="H3174" s="154" t="s">
        <v>8922</v>
      </c>
      <c r="I3174" s="154" t="s">
        <v>8923</v>
      </c>
      <c r="J3174" s="154">
        <v>0</v>
      </c>
      <c r="K3174" s="154" t="s">
        <v>8923</v>
      </c>
      <c r="M3174" s="154" t="s">
        <v>30229</v>
      </c>
      <c r="N3174" s="154" t="s">
        <v>21174</v>
      </c>
      <c r="O3174" s="154" t="s">
        <v>14833</v>
      </c>
      <c r="P3174" s="154" t="s">
        <v>14740</v>
      </c>
      <c r="Q3174" s="154" t="s">
        <v>30230</v>
      </c>
      <c r="R3174" s="154">
        <v>0</v>
      </c>
      <c r="S3174" s="154">
        <v>0</v>
      </c>
      <c r="T3174" s="154" t="s">
        <v>14742</v>
      </c>
      <c r="U3174" s="154" t="s">
        <v>30231</v>
      </c>
      <c r="V3174" s="154" t="s">
        <v>8919</v>
      </c>
      <c r="W3174" s="154">
        <v>0</v>
      </c>
      <c r="X3174" s="154">
        <v>0</v>
      </c>
      <c r="Y3174" s="154">
        <v>0</v>
      </c>
      <c r="Z3174" s="154" t="s">
        <v>14745</v>
      </c>
      <c r="AA3174" s="154">
        <v>0</v>
      </c>
      <c r="AB3174" s="154">
        <v>0</v>
      </c>
      <c r="AC3174" s="154" t="s">
        <v>14746</v>
      </c>
      <c r="AE3174" s="154" t="s">
        <v>15226</v>
      </c>
      <c r="AF3174" s="154" t="s">
        <v>14748</v>
      </c>
    </row>
    <row r="3175" spans="1:32">
      <c r="A3175" s="154" t="s">
        <v>15896</v>
      </c>
      <c r="C3175" s="154" t="s">
        <v>15897</v>
      </c>
      <c r="D3175" s="154" t="s">
        <v>15898</v>
      </c>
      <c r="E3175" s="154" t="s">
        <v>14276</v>
      </c>
      <c r="F3175" s="154" t="s">
        <v>14325</v>
      </c>
      <c r="G3175" s="154" t="s">
        <v>15899</v>
      </c>
      <c r="H3175" s="154" t="s">
        <v>15900</v>
      </c>
      <c r="I3175" s="154" t="s">
        <v>1453</v>
      </c>
      <c r="J3175" s="154" t="s">
        <v>1453</v>
      </c>
      <c r="K3175" s="154" t="s">
        <v>1453</v>
      </c>
      <c r="M3175" s="154" t="s">
        <v>1453</v>
      </c>
      <c r="N3175" s="154" t="s">
        <v>14783</v>
      </c>
      <c r="O3175" s="154" t="s">
        <v>14739</v>
      </c>
      <c r="P3175" s="154" t="s">
        <v>14795</v>
      </c>
      <c r="Q3175" s="154" t="s">
        <v>15897</v>
      </c>
      <c r="R3175" s="154" t="s">
        <v>15897</v>
      </c>
      <c r="S3175" s="154" t="s">
        <v>1453</v>
      </c>
      <c r="T3175" s="154" t="s">
        <v>14785</v>
      </c>
      <c r="U3175" s="154">
        <v>1520005410291</v>
      </c>
      <c r="V3175" s="154" t="s">
        <v>15897</v>
      </c>
      <c r="W3175" s="154" t="s">
        <v>1453</v>
      </c>
      <c r="X3175" s="154" t="s">
        <v>1453</v>
      </c>
      <c r="Y3175" s="154" t="s">
        <v>1453</v>
      </c>
      <c r="Z3175" s="154" t="s">
        <v>14745</v>
      </c>
      <c r="AA3175" s="154" t="s">
        <v>1453</v>
      </c>
      <c r="AB3175" s="154" t="s">
        <v>1453</v>
      </c>
      <c r="AC3175" s="154" t="s">
        <v>14746</v>
      </c>
      <c r="AE3175" s="154" t="s">
        <v>14747</v>
      </c>
      <c r="AF3175" s="154" t="s">
        <v>14748</v>
      </c>
    </row>
    <row r="3176" spans="1:32">
      <c r="A3176" s="154" t="s">
        <v>8116</v>
      </c>
      <c r="C3176" s="154" t="s">
        <v>30232</v>
      </c>
      <c r="D3176" s="154" t="s">
        <v>8117</v>
      </c>
      <c r="E3176" s="154" t="s">
        <v>14934</v>
      </c>
      <c r="F3176" s="154" t="s">
        <v>15168</v>
      </c>
      <c r="H3176" s="154">
        <v>0</v>
      </c>
      <c r="N3176" s="154" t="s">
        <v>18909</v>
      </c>
      <c r="O3176" s="154" t="s">
        <v>15480</v>
      </c>
      <c r="P3176" s="154" t="s">
        <v>14740</v>
      </c>
      <c r="Q3176" s="154" t="s">
        <v>8115</v>
      </c>
      <c r="R3176" s="154">
        <v>0</v>
      </c>
      <c r="S3176" s="154">
        <v>0</v>
      </c>
      <c r="T3176" s="154" t="s">
        <v>14850</v>
      </c>
      <c r="U3176" s="154">
        <v>530001011285533</v>
      </c>
      <c r="V3176" s="154" t="s">
        <v>8155</v>
      </c>
      <c r="Z3176" s="154" t="s">
        <v>14745</v>
      </c>
      <c r="AC3176" s="154" t="s">
        <v>14746</v>
      </c>
      <c r="AE3176" s="154" t="s">
        <v>15226</v>
      </c>
      <c r="AF3176" s="154" t="s">
        <v>14748</v>
      </c>
    </row>
    <row r="3177" spans="1:32">
      <c r="A3177" s="154" t="s">
        <v>8156</v>
      </c>
      <c r="C3177" s="154" t="s">
        <v>30233</v>
      </c>
      <c r="D3177" s="154" t="s">
        <v>8157</v>
      </c>
      <c r="E3177" s="154" t="s">
        <v>14934</v>
      </c>
      <c r="F3177" s="154" t="s">
        <v>15168</v>
      </c>
      <c r="H3177" s="154">
        <v>0</v>
      </c>
      <c r="N3177" s="154" t="s">
        <v>15771</v>
      </c>
      <c r="O3177" s="154" t="s">
        <v>14988</v>
      </c>
      <c r="P3177" s="154" t="s">
        <v>14740</v>
      </c>
      <c r="Q3177" s="154" t="s">
        <v>8155</v>
      </c>
      <c r="R3177" s="154">
        <v>0</v>
      </c>
      <c r="S3177" s="154">
        <v>0</v>
      </c>
      <c r="T3177" s="154" t="s">
        <v>14850</v>
      </c>
      <c r="U3177" s="154" t="s">
        <v>30234</v>
      </c>
      <c r="V3177" s="154" t="s">
        <v>8155</v>
      </c>
      <c r="Z3177" s="154" t="s">
        <v>14745</v>
      </c>
      <c r="AC3177" s="154" t="s">
        <v>14746</v>
      </c>
      <c r="AE3177" s="154" t="s">
        <v>15226</v>
      </c>
      <c r="AF3177" s="154" t="s">
        <v>14748</v>
      </c>
    </row>
    <row r="3178" spans="1:32">
      <c r="A3178" s="154" t="s">
        <v>4387</v>
      </c>
      <c r="C3178" s="154" t="s">
        <v>30235</v>
      </c>
      <c r="D3178" s="154" t="s">
        <v>4388</v>
      </c>
      <c r="E3178" s="154" t="s">
        <v>14934</v>
      </c>
      <c r="F3178" s="154" t="s">
        <v>16888</v>
      </c>
      <c r="G3178" s="154" t="s">
        <v>14606</v>
      </c>
      <c r="H3178" s="154">
        <v>82149557998</v>
      </c>
      <c r="I3178" s="154" t="s">
        <v>4389</v>
      </c>
      <c r="J3178" s="154">
        <v>82149557998</v>
      </c>
      <c r="K3178" s="154" t="s">
        <v>4389</v>
      </c>
      <c r="L3178" s="154" t="s">
        <v>30236</v>
      </c>
      <c r="N3178" s="154" t="s">
        <v>30237</v>
      </c>
      <c r="P3178" s="154" t="s">
        <v>14740</v>
      </c>
      <c r="Q3178" s="154" t="s">
        <v>4386</v>
      </c>
      <c r="T3178" s="154" t="s">
        <v>4386</v>
      </c>
      <c r="U3178" s="154" t="s">
        <v>3140</v>
      </c>
      <c r="V3178" s="154" t="s">
        <v>14850</v>
      </c>
      <c r="Z3178" s="154" t="s">
        <v>14745</v>
      </c>
      <c r="AC3178" s="154" t="s">
        <v>14746</v>
      </c>
    </row>
    <row r="3179" spans="1:32">
      <c r="A3179" s="154" t="s">
        <v>15902</v>
      </c>
      <c r="C3179" s="154" t="s">
        <v>15903</v>
      </c>
      <c r="D3179" s="154" t="s">
        <v>15904</v>
      </c>
      <c r="E3179" s="154" t="s">
        <v>14934</v>
      </c>
      <c r="F3179" s="154" t="s">
        <v>14629</v>
      </c>
      <c r="H3179" s="154" t="s">
        <v>15905</v>
      </c>
      <c r="N3179" s="154" t="s">
        <v>14819</v>
      </c>
      <c r="O3179" s="154" t="s">
        <v>14820</v>
      </c>
      <c r="P3179" s="154" t="s">
        <v>14740</v>
      </c>
      <c r="Q3179" s="154" t="s">
        <v>15903</v>
      </c>
      <c r="R3179" s="154" t="s">
        <v>1453</v>
      </c>
      <c r="S3179" s="154" t="s">
        <v>1453</v>
      </c>
      <c r="T3179" s="154" t="s">
        <v>14850</v>
      </c>
      <c r="U3179" s="154" t="s">
        <v>15906</v>
      </c>
      <c r="V3179" s="154" t="s">
        <v>15907</v>
      </c>
      <c r="Z3179" s="154" t="s">
        <v>14745</v>
      </c>
      <c r="AC3179" s="154" t="s">
        <v>14746</v>
      </c>
      <c r="AE3179" s="154" t="s">
        <v>14747</v>
      </c>
      <c r="AF3179" s="154" t="s">
        <v>14748</v>
      </c>
    </row>
    <row r="3180" spans="1:32">
      <c r="A3180" s="154" t="s">
        <v>12368</v>
      </c>
      <c r="C3180" s="154" t="s">
        <v>12367</v>
      </c>
      <c r="D3180" s="154" t="s">
        <v>12369</v>
      </c>
      <c r="E3180" s="154" t="s">
        <v>14324</v>
      </c>
      <c r="F3180" s="154" t="s">
        <v>19067</v>
      </c>
      <c r="G3180" s="154" t="s">
        <v>30240</v>
      </c>
      <c r="H3180" s="154">
        <v>85344723664</v>
      </c>
      <c r="N3180" s="154" t="s">
        <v>18740</v>
      </c>
      <c r="O3180" s="154" t="s">
        <v>18741</v>
      </c>
      <c r="P3180" s="154" t="s">
        <v>14740</v>
      </c>
      <c r="Q3180" s="154" t="s">
        <v>30238</v>
      </c>
      <c r="R3180" s="154">
        <v>0</v>
      </c>
      <c r="S3180" s="154">
        <v>0</v>
      </c>
      <c r="T3180" s="154" t="s">
        <v>14850</v>
      </c>
      <c r="U3180" s="154" t="s">
        <v>30239</v>
      </c>
      <c r="V3180" s="154" t="s">
        <v>12367</v>
      </c>
      <c r="Z3180" s="154" t="s">
        <v>14745</v>
      </c>
      <c r="AC3180" s="154" t="s">
        <v>14746</v>
      </c>
      <c r="AE3180" s="154" t="s">
        <v>14747</v>
      </c>
      <c r="AF3180" s="154" t="s">
        <v>14748</v>
      </c>
    </row>
    <row r="3181" spans="1:32">
      <c r="A3181" s="154" t="s">
        <v>2597</v>
      </c>
      <c r="C3181" s="154" t="s">
        <v>30241</v>
      </c>
      <c r="D3181" s="154" t="s">
        <v>30243</v>
      </c>
      <c r="E3181" s="154" t="s">
        <v>16195</v>
      </c>
      <c r="G3181" s="154" t="s">
        <v>14606</v>
      </c>
      <c r="H3181" s="154" t="s">
        <v>2599</v>
      </c>
      <c r="L3181" s="154" t="s">
        <v>30242</v>
      </c>
      <c r="M3181" s="154" t="s">
        <v>30244</v>
      </c>
      <c r="Q3181" s="154" t="s">
        <v>30245</v>
      </c>
      <c r="AC3181" s="154" t="s">
        <v>14746</v>
      </c>
    </row>
    <row r="3182" spans="1:32">
      <c r="A3182" s="154" t="s">
        <v>2688</v>
      </c>
      <c r="C3182" s="154" t="s">
        <v>2687</v>
      </c>
      <c r="D3182" s="154" t="s">
        <v>30246</v>
      </c>
      <c r="E3182" s="154" t="s">
        <v>14934</v>
      </c>
      <c r="G3182" s="154" t="s">
        <v>14606</v>
      </c>
      <c r="M3182" s="154" t="s">
        <v>30247</v>
      </c>
      <c r="N3182" s="154" t="s">
        <v>19116</v>
      </c>
      <c r="P3182" s="154" t="s">
        <v>14740</v>
      </c>
      <c r="AC3182" s="154" t="s">
        <v>14746</v>
      </c>
    </row>
    <row r="3183" spans="1:32">
      <c r="A3183" s="154" t="s">
        <v>5126</v>
      </c>
      <c r="C3183" s="154" t="s">
        <v>30248</v>
      </c>
      <c r="D3183" s="154" t="s">
        <v>5127</v>
      </c>
      <c r="E3183" s="154" t="s">
        <v>14704</v>
      </c>
      <c r="F3183" s="154" t="s">
        <v>14667</v>
      </c>
      <c r="H3183" s="154" t="s">
        <v>5128</v>
      </c>
      <c r="N3183" s="154" t="s">
        <v>30249</v>
      </c>
      <c r="P3183" s="154" t="s">
        <v>16488</v>
      </c>
      <c r="Q3183" s="154" t="s">
        <v>30250</v>
      </c>
      <c r="R3183" s="154">
        <v>0</v>
      </c>
      <c r="S3183" s="154">
        <v>0</v>
      </c>
      <c r="T3183" s="154" t="s">
        <v>14850</v>
      </c>
      <c r="U3183" s="154">
        <v>518901000172505</v>
      </c>
      <c r="V3183" s="154" t="s">
        <v>30251</v>
      </c>
      <c r="Z3183" s="154" t="s">
        <v>14745</v>
      </c>
      <c r="AC3183" s="154" t="s">
        <v>14746</v>
      </c>
      <c r="AE3183" s="154" t="s">
        <v>15226</v>
      </c>
      <c r="AF3183" s="154" t="s">
        <v>14748</v>
      </c>
    </row>
    <row r="3184" spans="1:32">
      <c r="A3184" s="154" t="s">
        <v>4259</v>
      </c>
      <c r="C3184" s="154" t="s">
        <v>30252</v>
      </c>
      <c r="D3184" s="154" t="s">
        <v>4260</v>
      </c>
      <c r="E3184" s="154" t="s">
        <v>14333</v>
      </c>
      <c r="F3184" s="154" t="s">
        <v>14325</v>
      </c>
      <c r="G3184" s="154" t="s">
        <v>14606</v>
      </c>
      <c r="H3184" s="154">
        <v>81376165530</v>
      </c>
      <c r="I3184" s="154" t="s">
        <v>4261</v>
      </c>
      <c r="J3184" s="154">
        <v>81376165530</v>
      </c>
      <c r="K3184" s="154" t="s">
        <v>4261</v>
      </c>
      <c r="L3184" s="154" t="s">
        <v>30253</v>
      </c>
      <c r="N3184" s="154" t="s">
        <v>30254</v>
      </c>
      <c r="P3184" s="154" t="s">
        <v>14740</v>
      </c>
      <c r="Q3184" s="154" t="s">
        <v>30255</v>
      </c>
      <c r="T3184" s="154" t="s">
        <v>30256</v>
      </c>
      <c r="U3184" s="154" t="s">
        <v>30256</v>
      </c>
      <c r="V3184" s="154" t="s">
        <v>30256</v>
      </c>
      <c r="W3184" s="154" t="s">
        <v>204</v>
      </c>
      <c r="X3184" s="154" t="s">
        <v>204</v>
      </c>
      <c r="Y3184" s="154" t="s">
        <v>204</v>
      </c>
      <c r="Z3184" s="154" t="s">
        <v>14745</v>
      </c>
      <c r="AA3184" s="154" t="s">
        <v>204</v>
      </c>
      <c r="AB3184" s="154" t="s">
        <v>204</v>
      </c>
      <c r="AC3184" s="154" t="s">
        <v>14746</v>
      </c>
    </row>
    <row r="3185" spans="1:32">
      <c r="A3185" s="154" t="s">
        <v>18510</v>
      </c>
      <c r="C3185" s="154" t="s">
        <v>30257</v>
      </c>
      <c r="D3185" s="154" t="s">
        <v>30259</v>
      </c>
      <c r="E3185" s="154" t="s">
        <v>14934</v>
      </c>
      <c r="F3185" s="154" t="s">
        <v>16443</v>
      </c>
      <c r="G3185" s="154" t="s">
        <v>30261</v>
      </c>
      <c r="H3185" s="154" t="s">
        <v>30258</v>
      </c>
      <c r="N3185" s="154" t="s">
        <v>30260</v>
      </c>
      <c r="O3185" s="154" t="s">
        <v>15218</v>
      </c>
      <c r="P3185" s="154" t="s">
        <v>14740</v>
      </c>
      <c r="Q3185" s="154" t="s">
        <v>30257</v>
      </c>
      <c r="R3185" s="154" t="s">
        <v>1453</v>
      </c>
      <c r="S3185" s="154" t="s">
        <v>1453</v>
      </c>
      <c r="T3185" s="154" t="s">
        <v>14742</v>
      </c>
      <c r="U3185" s="154">
        <v>1460014053404</v>
      </c>
      <c r="V3185" s="154" t="s">
        <v>30257</v>
      </c>
      <c r="Z3185" s="154" t="s">
        <v>14745</v>
      </c>
      <c r="AC3185" s="154" t="s">
        <v>14746</v>
      </c>
      <c r="AE3185" s="154" t="s">
        <v>14747</v>
      </c>
      <c r="AF3185" s="154" t="s">
        <v>14748</v>
      </c>
    </row>
    <row r="3186" spans="1:32">
      <c r="A3186" s="154" t="s">
        <v>18511</v>
      </c>
      <c r="C3186" s="154" t="s">
        <v>30262</v>
      </c>
      <c r="D3186" s="154" t="s">
        <v>30263</v>
      </c>
      <c r="E3186" s="154" t="s">
        <v>14324</v>
      </c>
      <c r="F3186" s="154" t="s">
        <v>16007</v>
      </c>
      <c r="G3186" s="154" t="s">
        <v>30264</v>
      </c>
      <c r="H3186" s="154" t="s">
        <v>1453</v>
      </c>
      <c r="N3186" s="154" t="s">
        <v>15821</v>
      </c>
      <c r="O3186" s="154" t="s">
        <v>15331</v>
      </c>
      <c r="P3186" s="154" t="s">
        <v>14740</v>
      </c>
      <c r="Q3186" s="154" t="s">
        <v>1453</v>
      </c>
      <c r="R3186" s="154" t="s">
        <v>1453</v>
      </c>
      <c r="S3186" s="154" t="s">
        <v>1453</v>
      </c>
      <c r="T3186" s="154" t="s">
        <v>14797</v>
      </c>
      <c r="U3186" s="154">
        <v>4970387884</v>
      </c>
      <c r="V3186" s="154" t="s">
        <v>30262</v>
      </c>
      <c r="Z3186" s="154" t="s">
        <v>14745</v>
      </c>
      <c r="AC3186" s="154" t="s">
        <v>14746</v>
      </c>
      <c r="AD3186" s="154">
        <v>3603236202930002</v>
      </c>
      <c r="AE3186" s="154" t="s">
        <v>14747</v>
      </c>
      <c r="AF3186" s="154" t="s">
        <v>14748</v>
      </c>
    </row>
    <row r="3187" spans="1:32">
      <c r="A3187" s="154" t="s">
        <v>9648</v>
      </c>
      <c r="C3187" s="154" t="s">
        <v>30265</v>
      </c>
      <c r="D3187" s="154" t="s">
        <v>30267</v>
      </c>
      <c r="E3187" s="154" t="s">
        <v>15693</v>
      </c>
      <c r="F3187" s="154" t="s">
        <v>18767</v>
      </c>
      <c r="G3187" s="154" t="s">
        <v>30270</v>
      </c>
      <c r="H3187" s="154" t="s">
        <v>30266</v>
      </c>
      <c r="I3187" s="154">
        <v>0</v>
      </c>
      <c r="J3187" s="154">
        <v>0</v>
      </c>
      <c r="K3187" s="154">
        <v>0</v>
      </c>
      <c r="M3187" s="154" t="s">
        <v>30268</v>
      </c>
      <c r="N3187" s="154" t="s">
        <v>16853</v>
      </c>
      <c r="O3187" s="154" t="s">
        <v>14794</v>
      </c>
      <c r="P3187" s="154" t="s">
        <v>14740</v>
      </c>
      <c r="Q3187" s="154">
        <v>0</v>
      </c>
      <c r="R3187" s="154">
        <v>0</v>
      </c>
      <c r="S3187" s="154">
        <v>0</v>
      </c>
      <c r="T3187" s="154" t="s">
        <v>14742</v>
      </c>
      <c r="U3187" s="154" t="s">
        <v>30269</v>
      </c>
      <c r="V3187" s="154" t="s">
        <v>9647</v>
      </c>
      <c r="W3187" s="154">
        <v>0</v>
      </c>
      <c r="X3187" s="154">
        <v>0</v>
      </c>
      <c r="Y3187" s="154">
        <v>0</v>
      </c>
      <c r="Z3187" s="154" t="s">
        <v>14745</v>
      </c>
      <c r="AA3187" s="154">
        <v>0</v>
      </c>
      <c r="AB3187" s="154">
        <v>0</v>
      </c>
      <c r="AC3187" s="154" t="s">
        <v>14746</v>
      </c>
      <c r="AE3187" s="154" t="s">
        <v>15226</v>
      </c>
      <c r="AF3187" s="154" t="s">
        <v>14748</v>
      </c>
    </row>
    <row r="3188" spans="1:32">
      <c r="A3188" s="154" t="s">
        <v>8468</v>
      </c>
      <c r="C3188" s="154" t="s">
        <v>30271</v>
      </c>
      <c r="D3188" s="154" t="s">
        <v>8469</v>
      </c>
      <c r="E3188" s="154" t="s">
        <v>14333</v>
      </c>
      <c r="F3188" s="154" t="s">
        <v>14935</v>
      </c>
      <c r="H3188" s="154" t="s">
        <v>1453</v>
      </c>
      <c r="I3188" s="154" t="s">
        <v>1453</v>
      </c>
      <c r="J3188" s="154" t="s">
        <v>1453</v>
      </c>
      <c r="K3188" s="154" t="s">
        <v>1453</v>
      </c>
      <c r="M3188" s="154" t="s">
        <v>1453</v>
      </c>
      <c r="N3188" s="154" t="s">
        <v>19176</v>
      </c>
      <c r="O3188" s="154" t="s">
        <v>19177</v>
      </c>
      <c r="P3188" s="154" t="s">
        <v>14795</v>
      </c>
      <c r="Q3188" s="154" t="s">
        <v>8467</v>
      </c>
      <c r="R3188" s="154" t="s">
        <v>1453</v>
      </c>
      <c r="S3188" s="154" t="s">
        <v>1453</v>
      </c>
      <c r="T3188" s="154" t="s">
        <v>1453</v>
      </c>
      <c r="U3188" s="154" t="s">
        <v>1453</v>
      </c>
      <c r="V3188" s="154" t="s">
        <v>1453</v>
      </c>
      <c r="W3188" s="154" t="s">
        <v>1453</v>
      </c>
      <c r="X3188" s="154" t="s">
        <v>1453</v>
      </c>
      <c r="Y3188" s="154" t="s">
        <v>1453</v>
      </c>
      <c r="Z3188" s="154" t="s">
        <v>14745</v>
      </c>
      <c r="AA3188" s="154" t="s">
        <v>1453</v>
      </c>
      <c r="AB3188" s="154" t="s">
        <v>1453</v>
      </c>
      <c r="AC3188" s="154" t="s">
        <v>14746</v>
      </c>
      <c r="AE3188" s="154" t="s">
        <v>15226</v>
      </c>
      <c r="AF3188" s="154" t="s">
        <v>14748</v>
      </c>
    </row>
    <row r="3189" spans="1:32">
      <c r="A3189" s="154" t="s">
        <v>10718</v>
      </c>
      <c r="C3189" s="154" t="s">
        <v>10717</v>
      </c>
      <c r="D3189" s="154" t="s">
        <v>30272</v>
      </c>
      <c r="E3189" s="154" t="s">
        <v>14934</v>
      </c>
      <c r="F3189" s="154" t="s">
        <v>15281</v>
      </c>
      <c r="H3189" s="154" t="s">
        <v>10716</v>
      </c>
      <c r="N3189" s="154" t="s">
        <v>14891</v>
      </c>
      <c r="O3189" s="154" t="s">
        <v>14892</v>
      </c>
      <c r="P3189" s="154" t="s">
        <v>14740</v>
      </c>
      <c r="Q3189" s="154" t="s">
        <v>10717</v>
      </c>
      <c r="R3189" s="154">
        <v>0</v>
      </c>
      <c r="S3189" s="154">
        <v>0</v>
      </c>
      <c r="T3189" s="154" t="s">
        <v>14850</v>
      </c>
      <c r="U3189" s="154">
        <v>604601016401531</v>
      </c>
      <c r="V3189" s="154" t="s">
        <v>10717</v>
      </c>
      <c r="Z3189" s="154" t="s">
        <v>14745</v>
      </c>
      <c r="AC3189" s="154" t="s">
        <v>14746</v>
      </c>
      <c r="AE3189" s="154" t="s">
        <v>14747</v>
      </c>
      <c r="AF3189" s="154" t="s">
        <v>14748</v>
      </c>
    </row>
    <row r="3190" spans="1:32">
      <c r="A3190" s="154" t="s">
        <v>7447</v>
      </c>
      <c r="C3190" s="154" t="s">
        <v>30273</v>
      </c>
      <c r="D3190" s="154" t="s">
        <v>7448</v>
      </c>
      <c r="E3190" s="154" t="s">
        <v>14934</v>
      </c>
      <c r="F3190" s="154" t="s">
        <v>15222</v>
      </c>
      <c r="H3190" s="154">
        <v>87825319666</v>
      </c>
      <c r="J3190" s="154" t="s">
        <v>7449</v>
      </c>
      <c r="N3190" s="154" t="s">
        <v>14910</v>
      </c>
      <c r="O3190" s="154" t="s">
        <v>14794</v>
      </c>
      <c r="P3190" s="154" t="s">
        <v>14740</v>
      </c>
      <c r="Q3190" s="154" t="s">
        <v>7446</v>
      </c>
      <c r="R3190" s="154" t="s">
        <v>7446</v>
      </c>
      <c r="S3190" s="154" t="s">
        <v>7446</v>
      </c>
      <c r="T3190" s="154" t="s">
        <v>14785</v>
      </c>
      <c r="U3190" s="154">
        <v>9000013011888</v>
      </c>
      <c r="V3190" s="154" t="s">
        <v>30274</v>
      </c>
      <c r="Z3190" s="154" t="s">
        <v>14745</v>
      </c>
      <c r="AC3190" s="154" t="s">
        <v>14746</v>
      </c>
      <c r="AE3190" s="154" t="s">
        <v>15226</v>
      </c>
      <c r="AF3190" s="154" t="s">
        <v>14748</v>
      </c>
    </row>
    <row r="3191" spans="1:32">
      <c r="A3191" s="154" t="s">
        <v>2221</v>
      </c>
      <c r="C3191" s="154" t="s">
        <v>2220</v>
      </c>
      <c r="D3191" s="154" t="s">
        <v>2222</v>
      </c>
      <c r="E3191" s="154" t="s">
        <v>6</v>
      </c>
      <c r="G3191" s="154" t="s">
        <v>14606</v>
      </c>
      <c r="N3191" s="154" t="s">
        <v>1459</v>
      </c>
      <c r="P3191" s="154" t="s">
        <v>14740</v>
      </c>
      <c r="Q3191" s="154" t="s">
        <v>30275</v>
      </c>
      <c r="AC3191" s="154" t="s">
        <v>14746</v>
      </c>
    </row>
    <row r="3192" spans="1:32">
      <c r="A3192" s="154" t="s">
        <v>11759</v>
      </c>
      <c r="C3192" s="154" t="s">
        <v>11758</v>
      </c>
      <c r="D3192" s="154" t="s">
        <v>11760</v>
      </c>
      <c r="E3192" s="154" t="s">
        <v>14324</v>
      </c>
      <c r="F3192" s="154" t="s">
        <v>14432</v>
      </c>
      <c r="H3192" s="154" t="s">
        <v>11761</v>
      </c>
      <c r="N3192" s="154" t="s">
        <v>18682</v>
      </c>
      <c r="O3192" s="154" t="s">
        <v>18683</v>
      </c>
      <c r="P3192" s="154" t="s">
        <v>14740</v>
      </c>
      <c r="Q3192" s="154" t="s">
        <v>30276</v>
      </c>
      <c r="R3192" s="154">
        <v>0</v>
      </c>
      <c r="S3192" s="154">
        <v>0</v>
      </c>
      <c r="T3192" s="154" t="s">
        <v>14797</v>
      </c>
      <c r="U3192" s="154">
        <v>5340140828</v>
      </c>
      <c r="V3192" s="154" t="s">
        <v>30277</v>
      </c>
      <c r="Z3192" s="154" t="s">
        <v>14745</v>
      </c>
      <c r="AC3192" s="154" t="s">
        <v>14746</v>
      </c>
      <c r="AE3192" s="154" t="s">
        <v>14747</v>
      </c>
      <c r="AF3192" s="154" t="s">
        <v>14748</v>
      </c>
    </row>
    <row r="3193" spans="1:32">
      <c r="A3193" s="154" t="s">
        <v>11840</v>
      </c>
      <c r="C3193" s="154" t="s">
        <v>11839</v>
      </c>
      <c r="D3193" s="154" t="s">
        <v>30278</v>
      </c>
      <c r="E3193" s="154" t="s">
        <v>14324</v>
      </c>
      <c r="F3193" s="154" t="s">
        <v>29957</v>
      </c>
      <c r="G3193" s="154" t="s">
        <v>30279</v>
      </c>
      <c r="H3193" s="154" t="s">
        <v>11842</v>
      </c>
      <c r="N3193" s="154" t="s">
        <v>15129</v>
      </c>
      <c r="O3193" s="154" t="s">
        <v>14794</v>
      </c>
      <c r="P3193" s="154" t="s">
        <v>14740</v>
      </c>
      <c r="Q3193" s="154" t="s">
        <v>11839</v>
      </c>
      <c r="R3193" s="154">
        <v>0</v>
      </c>
      <c r="S3193" s="154">
        <v>0</v>
      </c>
      <c r="T3193" s="154" t="s">
        <v>14797</v>
      </c>
      <c r="U3193" s="154">
        <v>3431679408</v>
      </c>
      <c r="V3193" s="154" t="s">
        <v>11839</v>
      </c>
      <c r="Z3193" s="154" t="s">
        <v>14745</v>
      </c>
      <c r="AC3193" s="154" t="s">
        <v>14746</v>
      </c>
      <c r="AE3193" s="154" t="s">
        <v>14747</v>
      </c>
      <c r="AF3193" s="154" t="s">
        <v>14748</v>
      </c>
    </row>
    <row r="3194" spans="1:32">
      <c r="A3194" s="154" t="s">
        <v>5146</v>
      </c>
      <c r="C3194" s="154" t="s">
        <v>30280</v>
      </c>
      <c r="D3194" s="154" t="s">
        <v>5147</v>
      </c>
      <c r="E3194" s="154" t="s">
        <v>14934</v>
      </c>
      <c r="F3194" s="154" t="s">
        <v>18767</v>
      </c>
      <c r="G3194" s="154" t="s">
        <v>30282</v>
      </c>
      <c r="H3194" s="154">
        <v>87867718696</v>
      </c>
      <c r="N3194" s="154" t="s">
        <v>1908</v>
      </c>
      <c r="P3194" s="154" t="s">
        <v>14795</v>
      </c>
      <c r="Q3194" s="154">
        <v>87867718696</v>
      </c>
      <c r="R3194" s="154" t="s">
        <v>5145</v>
      </c>
      <c r="S3194" s="154" t="s">
        <v>5145</v>
      </c>
      <c r="T3194" s="154" t="s">
        <v>30281</v>
      </c>
      <c r="U3194" s="154">
        <v>180974351</v>
      </c>
      <c r="V3194" s="154" t="s">
        <v>5145</v>
      </c>
      <c r="W3194" s="154">
        <v>2007</v>
      </c>
      <c r="X3194" s="154">
        <v>2007</v>
      </c>
      <c r="Z3194" s="154" t="s">
        <v>14745</v>
      </c>
      <c r="AC3194" s="154" t="s">
        <v>14746</v>
      </c>
      <c r="AE3194" s="154" t="s">
        <v>15226</v>
      </c>
      <c r="AF3194" s="154" t="s">
        <v>14748</v>
      </c>
    </row>
    <row r="3195" spans="1:32">
      <c r="A3195" s="154" t="s">
        <v>10027</v>
      </c>
      <c r="C3195" s="154" t="s">
        <v>30283</v>
      </c>
      <c r="D3195" s="154" t="s">
        <v>30284</v>
      </c>
      <c r="E3195" s="154" t="s">
        <v>14934</v>
      </c>
      <c r="F3195" s="154" t="s">
        <v>14935</v>
      </c>
      <c r="G3195" s="154" t="s">
        <v>15263</v>
      </c>
      <c r="H3195" s="154">
        <v>0</v>
      </c>
      <c r="I3195" s="154">
        <v>0</v>
      </c>
      <c r="J3195" s="154">
        <v>0</v>
      </c>
      <c r="K3195" s="154">
        <v>0</v>
      </c>
      <c r="M3195" s="154" t="s">
        <v>15264</v>
      </c>
      <c r="N3195" s="154" t="s">
        <v>15265</v>
      </c>
      <c r="O3195" s="154" t="s">
        <v>14794</v>
      </c>
      <c r="P3195" s="154" t="s">
        <v>14740</v>
      </c>
      <c r="Q3195" s="154">
        <v>0</v>
      </c>
      <c r="R3195" s="154">
        <v>0</v>
      </c>
      <c r="S3195" s="154">
        <v>0</v>
      </c>
      <c r="T3195" s="154" t="s">
        <v>14900</v>
      </c>
      <c r="U3195" s="154" t="s">
        <v>15266</v>
      </c>
      <c r="V3195" s="154" t="s">
        <v>10026</v>
      </c>
      <c r="W3195" s="154">
        <v>0</v>
      </c>
      <c r="X3195" s="154">
        <v>0</v>
      </c>
      <c r="Y3195" s="154">
        <v>0</v>
      </c>
      <c r="Z3195" s="154" t="s">
        <v>14745</v>
      </c>
      <c r="AA3195" s="154">
        <v>0</v>
      </c>
      <c r="AB3195" s="154">
        <v>0</v>
      </c>
      <c r="AC3195" s="154" t="s">
        <v>14746</v>
      </c>
      <c r="AE3195" s="154" t="s">
        <v>14747</v>
      </c>
      <c r="AF3195" s="154" t="s">
        <v>14748</v>
      </c>
    </row>
    <row r="3196" spans="1:32">
      <c r="A3196" s="154" t="s">
        <v>1957</v>
      </c>
      <c r="C3196" s="154" t="s">
        <v>1956</v>
      </c>
      <c r="E3196" s="154" t="s">
        <v>6</v>
      </c>
      <c r="G3196" s="154" t="s">
        <v>14606</v>
      </c>
      <c r="P3196" s="154" t="s">
        <v>495</v>
      </c>
      <c r="AC3196" s="154" t="s">
        <v>14746</v>
      </c>
    </row>
    <row r="3197" spans="1:32">
      <c r="A3197" s="154" t="s">
        <v>3226</v>
      </c>
      <c r="C3197" s="154" t="s">
        <v>30285</v>
      </c>
      <c r="D3197" s="154" t="s">
        <v>30286</v>
      </c>
      <c r="E3197" s="154" t="s">
        <v>14324</v>
      </c>
      <c r="G3197" s="154" t="s">
        <v>14606</v>
      </c>
      <c r="H3197" s="154">
        <v>0</v>
      </c>
      <c r="J3197" s="154">
        <v>0</v>
      </c>
      <c r="N3197" s="154" t="s">
        <v>14804</v>
      </c>
      <c r="P3197" s="154" t="s">
        <v>14740</v>
      </c>
      <c r="Q3197" s="154" t="s">
        <v>30287</v>
      </c>
      <c r="T3197" s="154" t="s">
        <v>14785</v>
      </c>
      <c r="U3197" s="154" t="s">
        <v>30288</v>
      </c>
      <c r="V3197" s="154" t="s">
        <v>30289</v>
      </c>
      <c r="Z3197" s="154" t="s">
        <v>14745</v>
      </c>
      <c r="AC3197" s="154" t="s">
        <v>14746</v>
      </c>
    </row>
    <row r="3198" spans="1:32">
      <c r="A3198" s="154" t="s">
        <v>12434</v>
      </c>
      <c r="C3198" s="154" t="s">
        <v>12433</v>
      </c>
      <c r="D3198" s="154" t="s">
        <v>12435</v>
      </c>
      <c r="E3198" s="154" t="s">
        <v>14276</v>
      </c>
      <c r="F3198" s="154" t="s">
        <v>15708</v>
      </c>
      <c r="G3198" s="154" t="s">
        <v>30293</v>
      </c>
      <c r="H3198" s="154" t="s">
        <v>12436</v>
      </c>
      <c r="N3198" s="154" t="s">
        <v>15249</v>
      </c>
      <c r="O3198" s="154" t="s">
        <v>14794</v>
      </c>
      <c r="P3198" s="154" t="s">
        <v>14740</v>
      </c>
      <c r="Q3198" s="154" t="s">
        <v>30290</v>
      </c>
      <c r="R3198" s="154">
        <v>0</v>
      </c>
      <c r="S3198" s="154">
        <v>0</v>
      </c>
      <c r="T3198" s="154" t="s">
        <v>14785</v>
      </c>
      <c r="U3198" s="154" t="s">
        <v>30291</v>
      </c>
      <c r="V3198" s="154" t="s">
        <v>30292</v>
      </c>
      <c r="Z3198" s="154" t="s">
        <v>14745</v>
      </c>
      <c r="AC3198" s="154" t="s">
        <v>14746</v>
      </c>
      <c r="AD3198" s="154">
        <v>26028308432000</v>
      </c>
      <c r="AE3198" s="154" t="s">
        <v>14755</v>
      </c>
      <c r="AF3198" s="154" t="s">
        <v>14748</v>
      </c>
    </row>
    <row r="3199" spans="1:32">
      <c r="A3199" s="154" t="s">
        <v>18512</v>
      </c>
      <c r="C3199" s="154" t="s">
        <v>977</v>
      </c>
      <c r="D3199" s="154" t="s">
        <v>979</v>
      </c>
      <c r="E3199" s="154" t="s">
        <v>6</v>
      </c>
      <c r="G3199" s="154" t="s">
        <v>14606</v>
      </c>
      <c r="M3199" s="154" t="s">
        <v>6</v>
      </c>
      <c r="N3199" s="154" t="s">
        <v>20052</v>
      </c>
      <c r="P3199" s="154" t="s">
        <v>14740</v>
      </c>
      <c r="Q3199" s="154" t="s">
        <v>30294</v>
      </c>
      <c r="T3199" s="154" t="s">
        <v>6</v>
      </c>
      <c r="U3199" s="154" t="s">
        <v>6</v>
      </c>
      <c r="V3199" s="154" t="s">
        <v>6</v>
      </c>
      <c r="AC3199" s="154" t="s">
        <v>14746</v>
      </c>
    </row>
    <row r="3200" spans="1:32">
      <c r="A3200" s="154" t="s">
        <v>1092</v>
      </c>
      <c r="C3200" s="154" t="s">
        <v>977</v>
      </c>
      <c r="E3200" s="154" t="s">
        <v>6</v>
      </c>
      <c r="G3200" s="154" t="s">
        <v>14606</v>
      </c>
      <c r="T3200" s="154" t="s">
        <v>6</v>
      </c>
      <c r="U3200" s="154" t="s">
        <v>6</v>
      </c>
      <c r="V3200" s="154" t="s">
        <v>6</v>
      </c>
      <c r="AC3200" s="154" t="s">
        <v>14746</v>
      </c>
    </row>
    <row r="3201" spans="1:32">
      <c r="A3201" s="154" t="s">
        <v>1927</v>
      </c>
      <c r="C3201" s="154" t="s">
        <v>30295</v>
      </c>
      <c r="D3201" s="154" t="s">
        <v>30296</v>
      </c>
      <c r="E3201" s="154" t="s">
        <v>6</v>
      </c>
      <c r="G3201" s="154" t="s">
        <v>14606</v>
      </c>
      <c r="H3201" s="154">
        <v>81260982654</v>
      </c>
      <c r="M3201" s="154" t="s">
        <v>30297</v>
      </c>
      <c r="N3201" s="154" t="s">
        <v>1459</v>
      </c>
      <c r="AC3201" s="154" t="s">
        <v>14746</v>
      </c>
    </row>
    <row r="3202" spans="1:32">
      <c r="A3202" s="154" t="s">
        <v>18513</v>
      </c>
      <c r="C3202" s="154" t="s">
        <v>30298</v>
      </c>
      <c r="D3202" s="154" t="s">
        <v>9122</v>
      </c>
      <c r="E3202" s="154" t="s">
        <v>14934</v>
      </c>
      <c r="F3202" s="154" t="s">
        <v>14935</v>
      </c>
      <c r="G3202" s="154" t="s">
        <v>30304</v>
      </c>
      <c r="H3202" s="154">
        <v>81380606059</v>
      </c>
      <c r="I3202" s="154" t="s">
        <v>9123</v>
      </c>
      <c r="K3202" s="154" t="s">
        <v>9123</v>
      </c>
      <c r="N3202" s="154" t="s">
        <v>15942</v>
      </c>
      <c r="O3202" s="154" t="s">
        <v>14794</v>
      </c>
      <c r="P3202" s="154" t="s">
        <v>14740</v>
      </c>
      <c r="Q3202" s="154" t="s">
        <v>30299</v>
      </c>
      <c r="R3202" s="154" t="s">
        <v>30299</v>
      </c>
      <c r="S3202" s="154" t="s">
        <v>30299</v>
      </c>
      <c r="T3202" s="154" t="s">
        <v>30300</v>
      </c>
      <c r="U3202" s="154" t="s">
        <v>30301</v>
      </c>
      <c r="V3202" s="154" t="s">
        <v>30302</v>
      </c>
      <c r="W3202" s="154">
        <v>2017</v>
      </c>
      <c r="X3202" s="154">
        <v>2017</v>
      </c>
      <c r="Z3202" s="154" t="s">
        <v>14745</v>
      </c>
      <c r="AC3202" s="154" t="s">
        <v>15226</v>
      </c>
      <c r="AD3202" s="154" t="s">
        <v>30303</v>
      </c>
      <c r="AE3202" s="154" t="s">
        <v>14746</v>
      </c>
      <c r="AF3202" s="154" t="s">
        <v>16903</v>
      </c>
    </row>
    <row r="3203" spans="1:32">
      <c r="A3203" s="154" t="s">
        <v>9124</v>
      </c>
      <c r="C3203" s="154" t="s">
        <v>30298</v>
      </c>
      <c r="D3203" s="154" t="s">
        <v>9122</v>
      </c>
      <c r="E3203" s="154" t="s">
        <v>14934</v>
      </c>
      <c r="F3203" s="154" t="s">
        <v>14935</v>
      </c>
      <c r="G3203" s="154" t="s">
        <v>30304</v>
      </c>
      <c r="H3203" s="154">
        <v>81380606059</v>
      </c>
      <c r="I3203" s="154" t="s">
        <v>9123</v>
      </c>
      <c r="K3203" s="154" t="s">
        <v>9123</v>
      </c>
      <c r="N3203" s="154" t="s">
        <v>15942</v>
      </c>
      <c r="O3203" s="154" t="s">
        <v>14794</v>
      </c>
      <c r="P3203" s="154" t="s">
        <v>14740</v>
      </c>
      <c r="Q3203" s="154" t="s">
        <v>30299</v>
      </c>
      <c r="R3203" s="154" t="s">
        <v>30299</v>
      </c>
      <c r="S3203" s="154" t="s">
        <v>30299</v>
      </c>
      <c r="T3203" s="154" t="s">
        <v>30300</v>
      </c>
      <c r="U3203" s="154" t="s">
        <v>30301</v>
      </c>
      <c r="V3203" s="154" t="s">
        <v>30302</v>
      </c>
      <c r="W3203" s="154">
        <v>2017</v>
      </c>
      <c r="X3203" s="154">
        <v>2017</v>
      </c>
      <c r="Z3203" s="154" t="s">
        <v>14745</v>
      </c>
      <c r="AC3203" s="154" t="s">
        <v>14746</v>
      </c>
      <c r="AD3203" s="154" t="s">
        <v>30303</v>
      </c>
      <c r="AE3203" s="154" t="s">
        <v>14746</v>
      </c>
      <c r="AF3203" s="154" t="s">
        <v>16903</v>
      </c>
    </row>
    <row r="3204" spans="1:32">
      <c r="A3204" s="154" t="s">
        <v>9125</v>
      </c>
      <c r="C3204" s="154" t="s">
        <v>30298</v>
      </c>
      <c r="D3204" s="154" t="s">
        <v>9122</v>
      </c>
      <c r="E3204" s="154" t="s">
        <v>14934</v>
      </c>
      <c r="F3204" s="154" t="s">
        <v>14935</v>
      </c>
      <c r="G3204" s="154" t="s">
        <v>30305</v>
      </c>
      <c r="H3204" s="154">
        <v>81380606059</v>
      </c>
      <c r="I3204" s="154" t="s">
        <v>9123</v>
      </c>
      <c r="K3204" s="154" t="s">
        <v>9123</v>
      </c>
      <c r="N3204" s="154" t="s">
        <v>15942</v>
      </c>
      <c r="O3204" s="154" t="s">
        <v>14794</v>
      </c>
      <c r="P3204" s="154" t="s">
        <v>14740</v>
      </c>
      <c r="Q3204" s="154" t="s">
        <v>30299</v>
      </c>
      <c r="R3204" s="154" t="s">
        <v>30299</v>
      </c>
      <c r="S3204" s="154" t="s">
        <v>30299</v>
      </c>
      <c r="T3204" s="154" t="s">
        <v>30300</v>
      </c>
      <c r="U3204" s="154" t="s">
        <v>30301</v>
      </c>
      <c r="V3204" s="154" t="s">
        <v>30302</v>
      </c>
      <c r="W3204" s="154">
        <v>2017</v>
      </c>
      <c r="X3204" s="154">
        <v>2017</v>
      </c>
      <c r="Z3204" s="154" t="s">
        <v>14745</v>
      </c>
      <c r="AC3204" s="154" t="s">
        <v>14746</v>
      </c>
      <c r="AD3204" s="154" t="s">
        <v>30303</v>
      </c>
      <c r="AE3204" s="154" t="s">
        <v>14746</v>
      </c>
      <c r="AF3204" s="154" t="s">
        <v>16903</v>
      </c>
    </row>
    <row r="3205" spans="1:32">
      <c r="A3205" s="154" t="s">
        <v>9126</v>
      </c>
      <c r="C3205" s="154" t="s">
        <v>30298</v>
      </c>
      <c r="D3205" s="154" t="s">
        <v>9122</v>
      </c>
      <c r="E3205" s="154" t="s">
        <v>14934</v>
      </c>
      <c r="F3205" s="154" t="s">
        <v>14935</v>
      </c>
      <c r="G3205" s="154" t="s">
        <v>30305</v>
      </c>
      <c r="H3205" s="154">
        <v>81380606059</v>
      </c>
      <c r="I3205" s="154" t="s">
        <v>9123</v>
      </c>
      <c r="K3205" s="154" t="s">
        <v>9123</v>
      </c>
      <c r="N3205" s="154" t="s">
        <v>15942</v>
      </c>
      <c r="O3205" s="154" t="s">
        <v>14794</v>
      </c>
      <c r="P3205" s="154" t="s">
        <v>14740</v>
      </c>
      <c r="Q3205" s="154" t="s">
        <v>30299</v>
      </c>
      <c r="R3205" s="154" t="s">
        <v>30299</v>
      </c>
      <c r="S3205" s="154" t="s">
        <v>30299</v>
      </c>
      <c r="T3205" s="154" t="s">
        <v>30300</v>
      </c>
      <c r="U3205" s="154" t="s">
        <v>30301</v>
      </c>
      <c r="V3205" s="154" t="s">
        <v>30302</v>
      </c>
      <c r="W3205" s="154">
        <v>2017</v>
      </c>
      <c r="X3205" s="154">
        <v>2017</v>
      </c>
      <c r="Z3205" s="154" t="s">
        <v>14745</v>
      </c>
      <c r="AC3205" s="154" t="s">
        <v>14746</v>
      </c>
      <c r="AD3205" s="154" t="s">
        <v>30303</v>
      </c>
      <c r="AE3205" s="154" t="s">
        <v>14746</v>
      </c>
      <c r="AF3205" s="154" t="s">
        <v>16903</v>
      </c>
    </row>
    <row r="3206" spans="1:32">
      <c r="A3206" s="154" t="s">
        <v>6986</v>
      </c>
      <c r="C3206" s="154" t="s">
        <v>30306</v>
      </c>
      <c r="D3206" s="154" t="s">
        <v>6987</v>
      </c>
      <c r="E3206" s="154" t="s">
        <v>14324</v>
      </c>
      <c r="F3206" s="154" t="s">
        <v>15378</v>
      </c>
      <c r="G3206" s="154" t="s">
        <v>30312</v>
      </c>
      <c r="H3206" s="154" t="s">
        <v>6988</v>
      </c>
      <c r="J3206" s="154" t="s">
        <v>6989</v>
      </c>
      <c r="N3206" s="154" t="s">
        <v>14860</v>
      </c>
      <c r="O3206" s="154" t="s">
        <v>14804</v>
      </c>
      <c r="P3206" s="154" t="s">
        <v>14740</v>
      </c>
      <c r="Q3206" s="154" t="s">
        <v>30307</v>
      </c>
      <c r="R3206" s="154" t="s">
        <v>4816</v>
      </c>
      <c r="S3206" s="154" t="s">
        <v>4816</v>
      </c>
      <c r="T3206" s="154" t="s">
        <v>14862</v>
      </c>
      <c r="U3206" s="154" t="s">
        <v>30308</v>
      </c>
      <c r="V3206" s="154" t="s">
        <v>30309</v>
      </c>
      <c r="Z3206" s="154" t="s">
        <v>14745</v>
      </c>
      <c r="AC3206" s="154" t="s">
        <v>14746</v>
      </c>
      <c r="AD3206" s="154" t="s">
        <v>30310</v>
      </c>
      <c r="AE3206" s="154" t="s">
        <v>14746</v>
      </c>
      <c r="AF3206" s="154" t="s">
        <v>30311</v>
      </c>
    </row>
    <row r="3207" spans="1:32">
      <c r="A3207" s="154" t="s">
        <v>5153</v>
      </c>
      <c r="C3207" s="154" t="s">
        <v>30313</v>
      </c>
      <c r="D3207" s="154" t="s">
        <v>5154</v>
      </c>
      <c r="E3207" s="154" t="s">
        <v>14276</v>
      </c>
      <c r="F3207" s="154" t="s">
        <v>14403</v>
      </c>
      <c r="G3207" s="154" t="s">
        <v>30315</v>
      </c>
      <c r="H3207" s="154">
        <v>817805363</v>
      </c>
      <c r="I3207" s="154" t="s">
        <v>5155</v>
      </c>
      <c r="K3207" s="154" t="s">
        <v>5155</v>
      </c>
      <c r="N3207" s="154" t="s">
        <v>109</v>
      </c>
      <c r="P3207" s="154" t="s">
        <v>14740</v>
      </c>
      <c r="Q3207" s="154" t="s">
        <v>5152</v>
      </c>
      <c r="R3207" s="154">
        <v>0</v>
      </c>
      <c r="S3207" s="154">
        <v>0</v>
      </c>
      <c r="T3207" s="154" t="s">
        <v>5152</v>
      </c>
      <c r="U3207" s="154" t="s">
        <v>30314</v>
      </c>
      <c r="V3207" s="154" t="s">
        <v>14797</v>
      </c>
      <c r="Z3207" s="154" t="s">
        <v>14745</v>
      </c>
      <c r="AC3207" s="154" t="s">
        <v>14746</v>
      </c>
      <c r="AE3207" s="154" t="s">
        <v>15226</v>
      </c>
      <c r="AF3207" s="154" t="s">
        <v>14748</v>
      </c>
    </row>
    <row r="3208" spans="1:32">
      <c r="A3208" s="154" t="s">
        <v>18514</v>
      </c>
      <c r="C3208" s="154" t="s">
        <v>30316</v>
      </c>
      <c r="D3208" s="154" t="s">
        <v>30320</v>
      </c>
      <c r="E3208" s="154" t="s">
        <v>14689</v>
      </c>
      <c r="F3208" s="154" t="s">
        <v>16918</v>
      </c>
      <c r="G3208" s="154" t="s">
        <v>30322</v>
      </c>
      <c r="H3208" s="154" t="s">
        <v>30317</v>
      </c>
      <c r="I3208" s="154" t="s">
        <v>30318</v>
      </c>
      <c r="J3208" s="154" t="s">
        <v>30319</v>
      </c>
      <c r="K3208" s="154" t="s">
        <v>30318</v>
      </c>
      <c r="N3208" s="154" t="s">
        <v>14848</v>
      </c>
      <c r="O3208" s="154" t="s">
        <v>14804</v>
      </c>
      <c r="P3208" s="154" t="s">
        <v>23048</v>
      </c>
      <c r="Q3208" s="154" t="s">
        <v>30321</v>
      </c>
      <c r="R3208" s="154" t="s">
        <v>1453</v>
      </c>
      <c r="S3208" s="154" t="s">
        <v>1453</v>
      </c>
      <c r="T3208" s="154" t="s">
        <v>1453</v>
      </c>
      <c r="U3208" s="154" t="s">
        <v>1453</v>
      </c>
      <c r="V3208" s="154" t="s">
        <v>1453</v>
      </c>
      <c r="W3208" s="154" t="s">
        <v>1453</v>
      </c>
      <c r="X3208" s="154" t="s">
        <v>1453</v>
      </c>
      <c r="Y3208" s="154" t="s">
        <v>1453</v>
      </c>
      <c r="Z3208" s="154" t="s">
        <v>16290</v>
      </c>
      <c r="AB3208" s="154" t="s">
        <v>1453</v>
      </c>
      <c r="AC3208" s="154" t="s">
        <v>14746</v>
      </c>
      <c r="AE3208" s="154" t="s">
        <v>14747</v>
      </c>
      <c r="AF3208" s="154" t="s">
        <v>14748</v>
      </c>
    </row>
    <row r="3209" spans="1:32">
      <c r="A3209" s="154" t="s">
        <v>2685</v>
      </c>
      <c r="C3209" s="154" t="s">
        <v>30323</v>
      </c>
      <c r="D3209" s="154" t="s">
        <v>2686</v>
      </c>
      <c r="E3209" s="154" t="s">
        <v>14934</v>
      </c>
      <c r="G3209" s="154" t="s">
        <v>14606</v>
      </c>
      <c r="AC3209" s="154" t="s">
        <v>14746</v>
      </c>
    </row>
    <row r="3210" spans="1:32">
      <c r="A3210" s="154" t="s">
        <v>2305</v>
      </c>
      <c r="C3210" s="154" t="s">
        <v>30324</v>
      </c>
      <c r="D3210" s="154" t="s">
        <v>600</v>
      </c>
      <c r="E3210" s="154" t="s">
        <v>14704</v>
      </c>
      <c r="F3210" s="154" t="s">
        <v>14467</v>
      </c>
      <c r="G3210" s="154" t="s">
        <v>14606</v>
      </c>
      <c r="H3210" s="154" t="s">
        <v>601</v>
      </c>
      <c r="J3210" s="154" t="s">
        <v>601</v>
      </c>
      <c r="M3210" s="154" t="s">
        <v>30325</v>
      </c>
      <c r="N3210" s="154" t="s">
        <v>2273</v>
      </c>
      <c r="P3210" s="154" t="s">
        <v>16488</v>
      </c>
      <c r="Q3210" s="154" t="s">
        <v>30326</v>
      </c>
      <c r="T3210" s="154" t="s">
        <v>30327</v>
      </c>
      <c r="U3210" s="154">
        <v>870960905</v>
      </c>
      <c r="V3210" s="154" t="s">
        <v>30328</v>
      </c>
      <c r="AC3210" s="154" t="s">
        <v>15226</v>
      </c>
    </row>
    <row r="3211" spans="1:32">
      <c r="A3211" s="154" t="s">
        <v>18515</v>
      </c>
      <c r="C3211" s="154" t="s">
        <v>30324</v>
      </c>
      <c r="D3211" s="154" t="s">
        <v>600</v>
      </c>
      <c r="E3211" s="154" t="s">
        <v>14934</v>
      </c>
      <c r="F3211" s="154" t="s">
        <v>16123</v>
      </c>
      <c r="G3211" s="154" t="s">
        <v>14606</v>
      </c>
      <c r="H3211" s="154" t="s">
        <v>601</v>
      </c>
      <c r="I3211" s="154" t="s">
        <v>602</v>
      </c>
      <c r="K3211" s="154" t="s">
        <v>602</v>
      </c>
      <c r="L3211" s="154" t="s">
        <v>30329</v>
      </c>
      <c r="M3211" s="154" t="s">
        <v>30330</v>
      </c>
      <c r="N3211" s="154" t="s">
        <v>2273</v>
      </c>
      <c r="P3211" s="154" t="s">
        <v>14740</v>
      </c>
      <c r="Q3211" s="154" t="s">
        <v>30331</v>
      </c>
      <c r="T3211" s="154" t="s">
        <v>30332</v>
      </c>
      <c r="U3211" s="154">
        <v>870960905</v>
      </c>
      <c r="V3211" s="154" t="s">
        <v>30333</v>
      </c>
      <c r="AC3211" s="154" t="s">
        <v>14746</v>
      </c>
    </row>
    <row r="3212" spans="1:32">
      <c r="A3212" s="154" t="s">
        <v>12841</v>
      </c>
      <c r="C3212" s="154" t="s">
        <v>12840</v>
      </c>
      <c r="D3212" s="154" t="s">
        <v>12842</v>
      </c>
      <c r="E3212" s="154" t="s">
        <v>19110</v>
      </c>
      <c r="F3212" s="154" t="s">
        <v>19110</v>
      </c>
      <c r="G3212" s="154" t="s">
        <v>30334</v>
      </c>
      <c r="H3212" s="154">
        <v>85603545958</v>
      </c>
      <c r="N3212" s="154" t="s">
        <v>14832</v>
      </c>
      <c r="O3212" s="154" t="s">
        <v>14833</v>
      </c>
      <c r="P3212" s="154" t="s">
        <v>14740</v>
      </c>
      <c r="Q3212" s="154" t="s">
        <v>19699</v>
      </c>
      <c r="R3212" s="154">
        <v>0</v>
      </c>
      <c r="S3212" s="154">
        <v>0</v>
      </c>
      <c r="T3212" s="154" t="s">
        <v>14850</v>
      </c>
      <c r="U3212" s="154">
        <v>43801019793500</v>
      </c>
      <c r="V3212" s="154" t="s">
        <v>19699</v>
      </c>
      <c r="Z3212" s="154" t="s">
        <v>14745</v>
      </c>
      <c r="AC3212" s="154" t="s">
        <v>14746</v>
      </c>
      <c r="AE3212" s="154" t="s">
        <v>14747</v>
      </c>
      <c r="AF3212" s="154" t="s">
        <v>14748</v>
      </c>
    </row>
    <row r="3213" spans="1:32">
      <c r="A3213" s="154" t="s">
        <v>858</v>
      </c>
      <c r="C3213" s="154" t="s">
        <v>603</v>
      </c>
      <c r="D3213" s="154" t="s">
        <v>859</v>
      </c>
      <c r="E3213" s="154" t="s">
        <v>6</v>
      </c>
      <c r="G3213" s="154" t="s">
        <v>14606</v>
      </c>
      <c r="H3213" s="154" t="s">
        <v>860</v>
      </c>
      <c r="M3213" s="154" t="s">
        <v>6</v>
      </c>
      <c r="N3213" s="154" t="s">
        <v>2273</v>
      </c>
      <c r="P3213" s="154" t="s">
        <v>14740</v>
      </c>
      <c r="T3213" s="154" t="s">
        <v>6</v>
      </c>
      <c r="U3213" s="154" t="s">
        <v>6</v>
      </c>
      <c r="V3213" s="154" t="s">
        <v>6</v>
      </c>
      <c r="AC3213" s="154" t="s">
        <v>14746</v>
      </c>
    </row>
    <row r="3214" spans="1:32">
      <c r="A3214" s="154" t="s">
        <v>604</v>
      </c>
      <c r="C3214" s="154" t="s">
        <v>603</v>
      </c>
      <c r="D3214" s="154" t="s">
        <v>605</v>
      </c>
      <c r="E3214" s="154" t="s">
        <v>6</v>
      </c>
      <c r="G3214" s="154" t="s">
        <v>14606</v>
      </c>
      <c r="M3214" s="154" t="s">
        <v>30335</v>
      </c>
      <c r="N3214" s="154" t="s">
        <v>6</v>
      </c>
      <c r="P3214" s="154" t="s">
        <v>6</v>
      </c>
      <c r="T3214" s="154" t="s">
        <v>6</v>
      </c>
      <c r="U3214" s="154" t="s">
        <v>6</v>
      </c>
      <c r="V3214" s="154" t="s">
        <v>6</v>
      </c>
      <c r="AC3214" s="154" t="s">
        <v>14746</v>
      </c>
    </row>
    <row r="3215" spans="1:32">
      <c r="A3215" s="154" t="s">
        <v>10397</v>
      </c>
      <c r="C3215" s="154" t="s">
        <v>10396</v>
      </c>
      <c r="D3215" s="154" t="s">
        <v>10398</v>
      </c>
      <c r="E3215" s="154" t="s">
        <v>14629</v>
      </c>
      <c r="F3215" s="154" t="s">
        <v>14629</v>
      </c>
      <c r="H3215" s="154" t="s">
        <v>10399</v>
      </c>
      <c r="I3215" s="154" t="s">
        <v>10400</v>
      </c>
      <c r="K3215" s="154" t="s">
        <v>10400</v>
      </c>
      <c r="N3215" s="154" t="s">
        <v>14910</v>
      </c>
      <c r="O3215" s="154" t="s">
        <v>14794</v>
      </c>
      <c r="P3215" s="154" t="s">
        <v>14740</v>
      </c>
      <c r="Q3215" s="154" t="s">
        <v>21082</v>
      </c>
      <c r="R3215" s="154">
        <v>0</v>
      </c>
      <c r="S3215" s="154">
        <v>0</v>
      </c>
      <c r="T3215" s="154" t="s">
        <v>14785</v>
      </c>
      <c r="U3215" s="154">
        <v>1310088777885</v>
      </c>
      <c r="V3215" s="154" t="s">
        <v>30336</v>
      </c>
      <c r="Z3215" s="154" t="s">
        <v>14745</v>
      </c>
      <c r="AC3215" s="154" t="s">
        <v>14746</v>
      </c>
      <c r="AE3215" s="154" t="s">
        <v>14747</v>
      </c>
      <c r="AF3215" s="154" t="s">
        <v>14748</v>
      </c>
    </row>
    <row r="3216" spans="1:32">
      <c r="A3216" s="154" t="s">
        <v>18516</v>
      </c>
      <c r="C3216" s="154" t="s">
        <v>30337</v>
      </c>
      <c r="D3216" s="154" t="s">
        <v>30339</v>
      </c>
      <c r="E3216" s="154" t="s">
        <v>14333</v>
      </c>
      <c r="F3216" s="154" t="s">
        <v>14598</v>
      </c>
      <c r="G3216" s="154" t="s">
        <v>30344</v>
      </c>
      <c r="H3216" s="154" t="s">
        <v>30338</v>
      </c>
      <c r="I3216" s="154" t="s">
        <v>1453</v>
      </c>
      <c r="J3216" s="154" t="s">
        <v>1453</v>
      </c>
      <c r="K3216" s="154" t="s">
        <v>1453</v>
      </c>
      <c r="M3216" s="154" t="s">
        <v>1453</v>
      </c>
      <c r="N3216" s="154" t="s">
        <v>14860</v>
      </c>
      <c r="O3216" s="154" t="s">
        <v>14804</v>
      </c>
      <c r="P3216" s="154" t="s">
        <v>14795</v>
      </c>
      <c r="Q3216" s="154" t="s">
        <v>30340</v>
      </c>
      <c r="R3216" s="154" t="s">
        <v>1453</v>
      </c>
      <c r="S3216" s="154" t="s">
        <v>1453</v>
      </c>
      <c r="T3216" s="154" t="s">
        <v>14797</v>
      </c>
      <c r="U3216" s="154" t="s">
        <v>30341</v>
      </c>
      <c r="V3216" s="154" t="s">
        <v>30342</v>
      </c>
      <c r="W3216" s="154" t="s">
        <v>1453</v>
      </c>
      <c r="X3216" s="154" t="s">
        <v>1453</v>
      </c>
      <c r="Y3216" s="154" t="s">
        <v>1453</v>
      </c>
      <c r="Z3216" s="154" t="s">
        <v>14745</v>
      </c>
      <c r="AB3216" s="154" t="s">
        <v>1453</v>
      </c>
      <c r="AC3216" s="154" t="s">
        <v>14746</v>
      </c>
      <c r="AD3216" s="154" t="s">
        <v>30343</v>
      </c>
      <c r="AE3216" s="154" t="s">
        <v>14755</v>
      </c>
      <c r="AF3216" s="154" t="s">
        <v>14748</v>
      </c>
    </row>
    <row r="3217" spans="1:32">
      <c r="A3217" s="154" t="s">
        <v>12986</v>
      </c>
      <c r="C3217" s="154" t="s">
        <v>12985</v>
      </c>
      <c r="D3217" s="154" t="s">
        <v>12987</v>
      </c>
      <c r="E3217" s="154" t="s">
        <v>14689</v>
      </c>
      <c r="F3217" s="154" t="s">
        <v>23331</v>
      </c>
      <c r="G3217" s="154" t="s">
        <v>30347</v>
      </c>
      <c r="H3217" s="154" t="s">
        <v>12988</v>
      </c>
      <c r="N3217" s="154" t="s">
        <v>15455</v>
      </c>
      <c r="O3217" s="154" t="s">
        <v>14833</v>
      </c>
      <c r="P3217" s="154" t="s">
        <v>14740</v>
      </c>
      <c r="Q3217" s="154" t="s">
        <v>30345</v>
      </c>
      <c r="R3217" s="154">
        <v>0</v>
      </c>
      <c r="S3217" s="154">
        <v>0</v>
      </c>
      <c r="T3217" s="154" t="s">
        <v>14797</v>
      </c>
      <c r="U3217" s="154" t="s">
        <v>30346</v>
      </c>
      <c r="V3217" s="154" t="s">
        <v>20983</v>
      </c>
      <c r="Z3217" s="154" t="s">
        <v>14745</v>
      </c>
      <c r="AC3217" s="154" t="s">
        <v>14746</v>
      </c>
      <c r="AE3217" s="154" t="s">
        <v>14747</v>
      </c>
      <c r="AF3217" s="154" t="s">
        <v>14748</v>
      </c>
    </row>
    <row r="3218" spans="1:32">
      <c r="A3218" s="154" t="s">
        <v>10499</v>
      </c>
      <c r="C3218" s="154" t="s">
        <v>10498</v>
      </c>
      <c r="D3218" s="154" t="s">
        <v>10500</v>
      </c>
      <c r="E3218" s="154" t="s">
        <v>14466</v>
      </c>
      <c r="F3218" s="154" t="s">
        <v>15319</v>
      </c>
      <c r="H3218" s="154" t="s">
        <v>10501</v>
      </c>
      <c r="M3218" s="154" t="s">
        <v>30348</v>
      </c>
      <c r="N3218" s="154" t="s">
        <v>14910</v>
      </c>
      <c r="O3218" s="154" t="s">
        <v>14794</v>
      </c>
      <c r="P3218" s="154" t="s">
        <v>14740</v>
      </c>
      <c r="Q3218" s="154" t="s">
        <v>10498</v>
      </c>
      <c r="R3218" s="154">
        <v>0</v>
      </c>
      <c r="S3218" s="154">
        <v>0</v>
      </c>
      <c r="T3218" s="154" t="s">
        <v>14785</v>
      </c>
      <c r="U3218" s="154">
        <v>1300004747864</v>
      </c>
      <c r="V3218" s="154" t="s">
        <v>10498</v>
      </c>
      <c r="Z3218" s="154" t="s">
        <v>14745</v>
      </c>
      <c r="AC3218" s="154" t="s">
        <v>14746</v>
      </c>
      <c r="AE3218" s="154" t="s">
        <v>14747</v>
      </c>
      <c r="AF3218" s="154" t="s">
        <v>14748</v>
      </c>
    </row>
    <row r="3219" spans="1:32">
      <c r="A3219" s="154" t="s">
        <v>8443</v>
      </c>
      <c r="C3219" s="154" t="s">
        <v>30349</v>
      </c>
      <c r="D3219" s="154" t="s">
        <v>30350</v>
      </c>
      <c r="E3219" s="154" t="s">
        <v>14934</v>
      </c>
      <c r="F3219" s="154" t="s">
        <v>18814</v>
      </c>
      <c r="G3219" s="154">
        <v>0</v>
      </c>
      <c r="H3219" s="154">
        <v>85222501777</v>
      </c>
      <c r="I3219" s="154">
        <v>0</v>
      </c>
      <c r="J3219" s="154">
        <v>0</v>
      </c>
      <c r="K3219" s="154">
        <v>0</v>
      </c>
      <c r="M3219" s="154">
        <v>0</v>
      </c>
      <c r="N3219" s="154" t="s">
        <v>14910</v>
      </c>
      <c r="O3219" s="154" t="s">
        <v>14794</v>
      </c>
      <c r="P3219" s="154" t="s">
        <v>14740</v>
      </c>
      <c r="Q3219" s="154" t="s">
        <v>8442</v>
      </c>
      <c r="R3219" s="154">
        <v>0</v>
      </c>
      <c r="S3219" s="154">
        <v>0</v>
      </c>
      <c r="T3219" s="154" t="s">
        <v>14742</v>
      </c>
      <c r="U3219" s="154">
        <v>1300015562021</v>
      </c>
      <c r="V3219" s="154" t="s">
        <v>8442</v>
      </c>
      <c r="W3219" s="154">
        <v>0</v>
      </c>
      <c r="X3219" s="154">
        <v>0</v>
      </c>
      <c r="Y3219" s="154">
        <v>0</v>
      </c>
      <c r="Z3219" s="154" t="s">
        <v>14745</v>
      </c>
      <c r="AA3219" s="154">
        <v>0</v>
      </c>
      <c r="AB3219" s="154">
        <v>0</v>
      </c>
      <c r="AC3219" s="154" t="s">
        <v>14746</v>
      </c>
      <c r="AE3219" s="154" t="s">
        <v>15226</v>
      </c>
      <c r="AF3219" s="154" t="s">
        <v>14748</v>
      </c>
    </row>
    <row r="3220" spans="1:32">
      <c r="A3220" s="154" t="s">
        <v>18517</v>
      </c>
      <c r="C3220" s="154" t="s">
        <v>30351</v>
      </c>
      <c r="D3220" s="154" t="s">
        <v>30352</v>
      </c>
      <c r="E3220" s="154" t="s">
        <v>14276</v>
      </c>
      <c r="F3220" s="154" t="s">
        <v>14628</v>
      </c>
      <c r="H3220" s="154">
        <v>0</v>
      </c>
      <c r="N3220" s="154" t="s">
        <v>15559</v>
      </c>
      <c r="O3220" s="154" t="s">
        <v>14833</v>
      </c>
      <c r="P3220" s="154" t="s">
        <v>14740</v>
      </c>
      <c r="Q3220" s="154" t="s">
        <v>30351</v>
      </c>
      <c r="R3220" s="154">
        <v>0</v>
      </c>
      <c r="S3220" s="154">
        <v>0</v>
      </c>
      <c r="T3220" s="154" t="s">
        <v>14797</v>
      </c>
      <c r="U3220" s="154">
        <v>5420478561</v>
      </c>
      <c r="V3220" s="154" t="s">
        <v>30351</v>
      </c>
      <c r="Z3220" s="154" t="s">
        <v>14745</v>
      </c>
      <c r="AC3220" s="154" t="s">
        <v>14746</v>
      </c>
      <c r="AE3220" s="154" t="s">
        <v>14747</v>
      </c>
      <c r="AF3220" s="154" t="s">
        <v>14748</v>
      </c>
    </row>
    <row r="3221" spans="1:32">
      <c r="A3221" s="154" t="s">
        <v>1520</v>
      </c>
      <c r="C3221" s="154" t="s">
        <v>1519</v>
      </c>
      <c r="E3221" s="154" t="s">
        <v>6</v>
      </c>
      <c r="G3221" s="154" t="s">
        <v>14606</v>
      </c>
      <c r="N3221" s="154" t="s">
        <v>2421</v>
      </c>
      <c r="T3221" s="154" t="s">
        <v>14907</v>
      </c>
      <c r="U3221" s="154" t="s">
        <v>1519</v>
      </c>
      <c r="V3221" s="154">
        <v>4501003027504</v>
      </c>
      <c r="AC3221" s="154" t="s">
        <v>15226</v>
      </c>
    </row>
    <row r="3222" spans="1:32">
      <c r="A3222" s="154" t="s">
        <v>10167</v>
      </c>
      <c r="C3222" s="154" t="s">
        <v>30353</v>
      </c>
      <c r="D3222" s="154" t="s">
        <v>30354</v>
      </c>
      <c r="E3222" s="154" t="s">
        <v>14333</v>
      </c>
      <c r="F3222" s="154" t="s">
        <v>14325</v>
      </c>
      <c r="G3222" s="154" t="s">
        <v>30358</v>
      </c>
      <c r="H3222" s="154" t="s">
        <v>10169</v>
      </c>
      <c r="I3222" s="154">
        <v>0</v>
      </c>
      <c r="J3222" s="154">
        <v>0</v>
      </c>
      <c r="K3222" s="154">
        <v>0</v>
      </c>
      <c r="M3222" s="154" t="s">
        <v>10168</v>
      </c>
      <c r="N3222" s="154" t="s">
        <v>14910</v>
      </c>
      <c r="O3222" s="154" t="s">
        <v>14794</v>
      </c>
      <c r="P3222" s="154" t="s">
        <v>14740</v>
      </c>
      <c r="Q3222" s="154" t="s">
        <v>30355</v>
      </c>
      <c r="R3222" s="154">
        <v>0</v>
      </c>
      <c r="S3222" s="154">
        <v>0</v>
      </c>
      <c r="T3222" s="154" t="s">
        <v>14900</v>
      </c>
      <c r="U3222" s="154" t="s">
        <v>30356</v>
      </c>
      <c r="V3222" s="154" t="s">
        <v>30357</v>
      </c>
      <c r="W3222" s="154">
        <v>0</v>
      </c>
      <c r="X3222" s="154">
        <v>0</v>
      </c>
      <c r="Y3222" s="154">
        <v>0</v>
      </c>
      <c r="Z3222" s="154" t="s">
        <v>14745</v>
      </c>
      <c r="AA3222" s="154">
        <v>0</v>
      </c>
      <c r="AB3222" s="154">
        <v>0</v>
      </c>
      <c r="AC3222" s="154" t="s">
        <v>14746</v>
      </c>
      <c r="AE3222" s="154" t="s">
        <v>14747</v>
      </c>
      <c r="AF3222" s="154" t="s">
        <v>14748</v>
      </c>
    </row>
    <row r="3223" spans="1:32">
      <c r="A3223" s="154" t="s">
        <v>1990</v>
      </c>
      <c r="C3223" s="154" t="s">
        <v>1989</v>
      </c>
      <c r="D3223" s="154" t="s">
        <v>495</v>
      </c>
      <c r="E3223" s="154" t="s">
        <v>6</v>
      </c>
      <c r="G3223" s="154" t="s">
        <v>14606</v>
      </c>
      <c r="H3223" s="154" t="s">
        <v>1456</v>
      </c>
      <c r="N3223" s="154" t="s">
        <v>495</v>
      </c>
      <c r="AC3223" s="154" t="s">
        <v>14746</v>
      </c>
    </row>
    <row r="3224" spans="1:32">
      <c r="A3224" s="154" t="s">
        <v>11200</v>
      </c>
      <c r="C3224" s="154" t="s">
        <v>11199</v>
      </c>
      <c r="D3224" s="154" t="s">
        <v>11201</v>
      </c>
      <c r="E3224" s="154" t="s">
        <v>14333</v>
      </c>
      <c r="F3224" s="154" t="s">
        <v>14325</v>
      </c>
      <c r="G3224" s="154" t="s">
        <v>30361</v>
      </c>
      <c r="H3224" s="154" t="s">
        <v>11202</v>
      </c>
      <c r="N3224" s="154" t="s">
        <v>14832</v>
      </c>
      <c r="O3224" s="154" t="s">
        <v>14833</v>
      </c>
      <c r="P3224" s="154" t="s">
        <v>14740</v>
      </c>
      <c r="Q3224" s="154" t="s">
        <v>30359</v>
      </c>
      <c r="R3224" s="154">
        <v>0</v>
      </c>
      <c r="S3224" s="154">
        <v>0</v>
      </c>
      <c r="T3224" s="154" t="s">
        <v>14797</v>
      </c>
      <c r="U3224" s="154">
        <v>7640898911</v>
      </c>
      <c r="V3224" s="154" t="s">
        <v>30360</v>
      </c>
      <c r="Z3224" s="154" t="s">
        <v>14745</v>
      </c>
      <c r="AC3224" s="154" t="s">
        <v>14746</v>
      </c>
      <c r="AE3224" s="154" t="s">
        <v>14747</v>
      </c>
      <c r="AF3224" s="154" t="s">
        <v>14748</v>
      </c>
    </row>
    <row r="3225" spans="1:32">
      <c r="A3225" s="154" t="s">
        <v>9298</v>
      </c>
      <c r="C3225" s="154" t="s">
        <v>30362</v>
      </c>
      <c r="D3225" s="154" t="s">
        <v>9299</v>
      </c>
      <c r="E3225" s="154" t="s">
        <v>14333</v>
      </c>
      <c r="F3225" s="154" t="s">
        <v>14325</v>
      </c>
      <c r="G3225" s="154" t="s">
        <v>30365</v>
      </c>
      <c r="H3225" s="154">
        <v>82369699199</v>
      </c>
      <c r="N3225" s="154" t="s">
        <v>15231</v>
      </c>
      <c r="O3225" s="154" t="s">
        <v>14988</v>
      </c>
      <c r="P3225" s="154" t="s">
        <v>14740</v>
      </c>
      <c r="Q3225" s="154" t="s">
        <v>30363</v>
      </c>
      <c r="R3225" s="154">
        <v>0</v>
      </c>
      <c r="S3225" s="154">
        <v>0</v>
      </c>
      <c r="T3225" s="154" t="s">
        <v>14797</v>
      </c>
      <c r="U3225" s="154">
        <v>3491302168</v>
      </c>
      <c r="V3225" s="154" t="s">
        <v>30364</v>
      </c>
      <c r="Z3225" s="154" t="s">
        <v>14745</v>
      </c>
      <c r="AC3225" s="154" t="s">
        <v>14746</v>
      </c>
      <c r="AE3225" s="154" t="s">
        <v>15226</v>
      </c>
      <c r="AF3225" s="154" t="s">
        <v>14748</v>
      </c>
    </row>
    <row r="3226" spans="1:32">
      <c r="A3226" s="154" t="s">
        <v>12825</v>
      </c>
      <c r="C3226" s="154" t="s">
        <v>12824</v>
      </c>
      <c r="D3226" s="154" t="s">
        <v>12826</v>
      </c>
      <c r="E3226" s="154" t="s">
        <v>14324</v>
      </c>
      <c r="F3226" s="154" t="s">
        <v>14325</v>
      </c>
      <c r="G3226" s="154" t="s">
        <v>30367</v>
      </c>
      <c r="H3226" s="154">
        <v>82251324515</v>
      </c>
      <c r="I3226" s="154" t="s">
        <v>1453</v>
      </c>
      <c r="J3226" s="154" t="s">
        <v>1453</v>
      </c>
      <c r="K3226" s="154" t="s">
        <v>1453</v>
      </c>
      <c r="M3226" s="154" t="s">
        <v>1453</v>
      </c>
      <c r="N3226" s="154" t="s">
        <v>19129</v>
      </c>
      <c r="O3226" s="154" t="s">
        <v>19035</v>
      </c>
      <c r="P3226" s="154" t="s">
        <v>14795</v>
      </c>
      <c r="Q3226" s="154" t="s">
        <v>24273</v>
      </c>
      <c r="R3226" s="154" t="s">
        <v>1453</v>
      </c>
      <c r="S3226" s="154" t="s">
        <v>1453</v>
      </c>
      <c r="T3226" s="154" t="s">
        <v>14850</v>
      </c>
      <c r="U3226" s="154">
        <v>216301004280503</v>
      </c>
      <c r="V3226" s="154" t="s">
        <v>30366</v>
      </c>
      <c r="W3226" s="154" t="s">
        <v>1453</v>
      </c>
      <c r="X3226" s="154" t="s">
        <v>1453</v>
      </c>
      <c r="Y3226" s="154" t="s">
        <v>1453</v>
      </c>
      <c r="Z3226" s="154" t="s">
        <v>14745</v>
      </c>
      <c r="AA3226" s="154" t="s">
        <v>1453</v>
      </c>
      <c r="AB3226" s="154" t="s">
        <v>1453</v>
      </c>
      <c r="AC3226" s="154" t="s">
        <v>14746</v>
      </c>
      <c r="AE3226" s="154" t="s">
        <v>14747</v>
      </c>
      <c r="AF3226" s="154" t="s">
        <v>14748</v>
      </c>
    </row>
    <row r="3227" spans="1:32">
      <c r="A3227" s="154" t="s">
        <v>9892</v>
      </c>
      <c r="C3227" s="154" t="s">
        <v>30368</v>
      </c>
      <c r="D3227" s="154" t="s">
        <v>30369</v>
      </c>
      <c r="E3227" s="154" t="s">
        <v>14333</v>
      </c>
      <c r="F3227" s="154" t="s">
        <v>14325</v>
      </c>
      <c r="G3227" s="154" t="s">
        <v>30371</v>
      </c>
      <c r="H3227" s="154" t="s">
        <v>9894</v>
      </c>
      <c r="I3227" s="154">
        <v>0</v>
      </c>
      <c r="J3227" s="154">
        <v>0</v>
      </c>
      <c r="K3227" s="154">
        <v>0</v>
      </c>
      <c r="M3227" s="154" t="s">
        <v>9893</v>
      </c>
      <c r="N3227" s="154" t="s">
        <v>14910</v>
      </c>
      <c r="O3227" s="154" t="s">
        <v>14794</v>
      </c>
      <c r="P3227" s="154" t="s">
        <v>16488</v>
      </c>
      <c r="Q3227" s="154">
        <v>0</v>
      </c>
      <c r="R3227" s="154">
        <v>0</v>
      </c>
      <c r="S3227" s="154">
        <v>0</v>
      </c>
      <c r="T3227" s="154" t="s">
        <v>14862</v>
      </c>
      <c r="U3227" s="154" t="s">
        <v>30370</v>
      </c>
      <c r="V3227" s="154" t="s">
        <v>13291</v>
      </c>
      <c r="W3227" s="154">
        <v>0</v>
      </c>
      <c r="X3227" s="154">
        <v>0</v>
      </c>
      <c r="Y3227" s="154">
        <v>0</v>
      </c>
      <c r="Z3227" s="154" t="s">
        <v>14745</v>
      </c>
      <c r="AA3227" s="154">
        <v>0</v>
      </c>
      <c r="AB3227" s="154">
        <v>0</v>
      </c>
      <c r="AC3227" s="154" t="s">
        <v>14746</v>
      </c>
      <c r="AE3227" s="154" t="s">
        <v>15226</v>
      </c>
      <c r="AF3227" s="154" t="s">
        <v>14748</v>
      </c>
    </row>
    <row r="3228" spans="1:32">
      <c r="A3228" s="154" t="s">
        <v>18518</v>
      </c>
      <c r="C3228" s="154" t="s">
        <v>30372</v>
      </c>
      <c r="D3228" s="154" t="s">
        <v>30374</v>
      </c>
      <c r="E3228" s="154" t="s">
        <v>14333</v>
      </c>
      <c r="F3228" s="154" t="s">
        <v>14325</v>
      </c>
      <c r="G3228" s="154" t="s">
        <v>30376</v>
      </c>
      <c r="H3228" s="154" t="s">
        <v>30373</v>
      </c>
      <c r="N3228" s="154" t="s">
        <v>15434</v>
      </c>
      <c r="O3228" s="154" t="s">
        <v>14804</v>
      </c>
      <c r="P3228" s="154" t="s">
        <v>14740</v>
      </c>
      <c r="Q3228" s="154" t="s">
        <v>19433</v>
      </c>
      <c r="R3228" s="154">
        <v>0</v>
      </c>
      <c r="S3228" s="154">
        <v>0</v>
      </c>
      <c r="T3228" s="154" t="s">
        <v>30375</v>
      </c>
      <c r="U3228" s="154" t="s">
        <v>30375</v>
      </c>
      <c r="V3228" s="154" t="s">
        <v>30375</v>
      </c>
      <c r="Z3228" s="154" t="s">
        <v>14745</v>
      </c>
      <c r="AC3228" s="154" t="s">
        <v>14746</v>
      </c>
      <c r="AE3228" s="154" t="s">
        <v>14747</v>
      </c>
      <c r="AF3228" s="154" t="s">
        <v>14748</v>
      </c>
    </row>
    <row r="3229" spans="1:32">
      <c r="A3229" s="154" t="s">
        <v>10633</v>
      </c>
      <c r="C3229" s="154" t="s">
        <v>10632</v>
      </c>
      <c r="D3229" s="154" t="s">
        <v>10634</v>
      </c>
      <c r="E3229" s="154" t="s">
        <v>14276</v>
      </c>
      <c r="F3229" s="154" t="s">
        <v>14325</v>
      </c>
      <c r="H3229" s="154">
        <v>87824308343</v>
      </c>
      <c r="N3229" s="154" t="s">
        <v>14910</v>
      </c>
      <c r="O3229" s="154" t="s">
        <v>14794</v>
      </c>
      <c r="P3229" s="154" t="s">
        <v>14740</v>
      </c>
      <c r="Q3229" s="154" t="s">
        <v>30377</v>
      </c>
      <c r="R3229" s="154">
        <v>0</v>
      </c>
      <c r="S3229" s="154">
        <v>0</v>
      </c>
      <c r="T3229" s="154" t="s">
        <v>14850</v>
      </c>
      <c r="U3229" s="154">
        <v>750901004172533</v>
      </c>
      <c r="V3229" s="154" t="s">
        <v>30377</v>
      </c>
      <c r="Z3229" s="154" t="s">
        <v>14745</v>
      </c>
      <c r="AC3229" s="154" t="s">
        <v>14746</v>
      </c>
      <c r="AE3229" s="154" t="s">
        <v>14747</v>
      </c>
      <c r="AF3229" s="154" t="s">
        <v>14748</v>
      </c>
    </row>
    <row r="3230" spans="1:32">
      <c r="A3230" s="154" t="s">
        <v>12956</v>
      </c>
      <c r="C3230" s="154" t="s">
        <v>12955</v>
      </c>
      <c r="D3230" s="154" t="s">
        <v>12957</v>
      </c>
      <c r="E3230" s="154" t="s">
        <v>14327</v>
      </c>
      <c r="F3230" s="154" t="s">
        <v>14325</v>
      </c>
      <c r="H3230" s="154" t="s">
        <v>12958</v>
      </c>
      <c r="N3230" s="154" t="s">
        <v>14832</v>
      </c>
      <c r="O3230" s="154" t="s">
        <v>14833</v>
      </c>
      <c r="P3230" s="154" t="s">
        <v>14740</v>
      </c>
      <c r="Q3230" s="154" t="s">
        <v>30378</v>
      </c>
      <c r="R3230" s="154">
        <v>0</v>
      </c>
      <c r="S3230" s="154">
        <v>0</v>
      </c>
      <c r="T3230" s="154" t="s">
        <v>14797</v>
      </c>
      <c r="U3230" s="154">
        <v>3991171639</v>
      </c>
      <c r="V3230" s="154" t="s">
        <v>30379</v>
      </c>
      <c r="Z3230" s="154" t="s">
        <v>14745</v>
      </c>
      <c r="AC3230" s="154" t="s">
        <v>14746</v>
      </c>
      <c r="AE3230" s="154" t="s">
        <v>14747</v>
      </c>
      <c r="AF3230" s="154" t="s">
        <v>14748</v>
      </c>
    </row>
    <row r="3231" spans="1:32">
      <c r="A3231" s="154" t="s">
        <v>6445</v>
      </c>
      <c r="C3231" s="154" t="s">
        <v>30380</v>
      </c>
      <c r="D3231" s="154" t="s">
        <v>6446</v>
      </c>
      <c r="E3231" s="154" t="s">
        <v>14324</v>
      </c>
      <c r="F3231" s="154" t="s">
        <v>15378</v>
      </c>
      <c r="G3231" s="154" t="s">
        <v>30383</v>
      </c>
      <c r="H3231" s="154" t="s">
        <v>6447</v>
      </c>
      <c r="N3231" s="154" t="s">
        <v>15434</v>
      </c>
      <c r="O3231" s="154" t="s">
        <v>14804</v>
      </c>
      <c r="P3231" s="154" t="s">
        <v>14740</v>
      </c>
      <c r="Q3231" s="154" t="s">
        <v>30381</v>
      </c>
      <c r="R3231" s="154" t="s">
        <v>4816</v>
      </c>
      <c r="S3231" s="154" t="s">
        <v>4816</v>
      </c>
      <c r="T3231" s="154" t="s">
        <v>14797</v>
      </c>
      <c r="U3231" s="154">
        <v>5520054873</v>
      </c>
      <c r="V3231" s="154" t="s">
        <v>30382</v>
      </c>
      <c r="Z3231" s="154" t="s">
        <v>14745</v>
      </c>
      <c r="AC3231" s="154" t="s">
        <v>14746</v>
      </c>
      <c r="AE3231" s="154" t="s">
        <v>15226</v>
      </c>
      <c r="AF3231" s="154" t="s">
        <v>14748</v>
      </c>
    </row>
    <row r="3232" spans="1:32">
      <c r="A3232" s="154" t="s">
        <v>12040</v>
      </c>
      <c r="C3232" s="154" t="s">
        <v>12039</v>
      </c>
      <c r="D3232" s="154" t="s">
        <v>12041</v>
      </c>
      <c r="E3232" s="154" t="s">
        <v>14324</v>
      </c>
      <c r="F3232" s="154" t="s">
        <v>14325</v>
      </c>
      <c r="H3232" s="154" t="s">
        <v>12042</v>
      </c>
      <c r="N3232" s="154" t="s">
        <v>14860</v>
      </c>
      <c r="O3232" s="154" t="s">
        <v>14804</v>
      </c>
      <c r="P3232" s="154" t="s">
        <v>14740</v>
      </c>
      <c r="Q3232" s="154" t="s">
        <v>30384</v>
      </c>
      <c r="R3232" s="154">
        <v>0</v>
      </c>
      <c r="S3232" s="154">
        <v>0</v>
      </c>
      <c r="T3232" s="154" t="s">
        <v>14797</v>
      </c>
      <c r="U3232" s="154">
        <v>7640268951</v>
      </c>
      <c r="V3232" s="154" t="s">
        <v>30384</v>
      </c>
      <c r="Z3232" s="154" t="s">
        <v>14745</v>
      </c>
      <c r="AC3232" s="154" t="s">
        <v>14746</v>
      </c>
      <c r="AE3232" s="154" t="s">
        <v>14747</v>
      </c>
      <c r="AF3232" s="154" t="s">
        <v>14748</v>
      </c>
    </row>
    <row r="3233" spans="1:32">
      <c r="A3233" s="154" t="s">
        <v>14343</v>
      </c>
      <c r="C3233" s="154" t="s">
        <v>17290</v>
      </c>
      <c r="D3233" s="154" t="s">
        <v>14344</v>
      </c>
      <c r="E3233" s="154" t="s">
        <v>14327</v>
      </c>
      <c r="F3233" s="154" t="s">
        <v>14325</v>
      </c>
      <c r="G3233" s="154" t="s">
        <v>14345</v>
      </c>
      <c r="H3233" s="154">
        <v>82121215018</v>
      </c>
      <c r="I3233" s="154" t="s">
        <v>1453</v>
      </c>
      <c r="J3233" s="154" t="s">
        <v>1453</v>
      </c>
      <c r="K3233" s="154" t="s">
        <v>1453</v>
      </c>
      <c r="N3233" s="154" t="s">
        <v>14905</v>
      </c>
      <c r="O3233" s="154" t="s">
        <v>14794</v>
      </c>
      <c r="P3233" s="154" t="s">
        <v>14740</v>
      </c>
      <c r="Q3233" s="154" t="s">
        <v>17292</v>
      </c>
      <c r="R3233" s="154" t="s">
        <v>17293</v>
      </c>
      <c r="S3233" s="154" t="s">
        <v>1453</v>
      </c>
      <c r="T3233" s="154" t="s">
        <v>14797</v>
      </c>
      <c r="U3233" s="154">
        <v>2318939999</v>
      </c>
      <c r="V3233" s="154" t="s">
        <v>17295</v>
      </c>
      <c r="W3233" s="154" t="s">
        <v>1453</v>
      </c>
      <c r="X3233" s="154" t="s">
        <v>1453</v>
      </c>
      <c r="Z3233" s="154" t="s">
        <v>14745</v>
      </c>
      <c r="AC3233" s="154" t="s">
        <v>14746</v>
      </c>
      <c r="AE3233" s="154" t="s">
        <v>14747</v>
      </c>
      <c r="AF3233" s="154" t="s">
        <v>14748</v>
      </c>
    </row>
    <row r="3234" spans="1:32">
      <c r="A3234" s="154" t="s">
        <v>13367</v>
      </c>
      <c r="C3234" s="154" t="s">
        <v>13366</v>
      </c>
      <c r="D3234" s="154" t="s">
        <v>13368</v>
      </c>
      <c r="E3234" s="154" t="s">
        <v>14327</v>
      </c>
      <c r="F3234" s="154" t="s">
        <v>14325</v>
      </c>
      <c r="H3234" s="154" t="s">
        <v>13369</v>
      </c>
      <c r="N3234" s="154" t="s">
        <v>14832</v>
      </c>
      <c r="O3234" s="154" t="s">
        <v>14833</v>
      </c>
      <c r="P3234" s="154" t="s">
        <v>16488</v>
      </c>
      <c r="Q3234" s="154" t="s">
        <v>30385</v>
      </c>
      <c r="R3234" s="154">
        <v>0</v>
      </c>
      <c r="S3234" s="154">
        <v>0</v>
      </c>
      <c r="T3234" s="154" t="s">
        <v>14797</v>
      </c>
      <c r="U3234" s="154">
        <v>7620370813</v>
      </c>
      <c r="V3234" s="154" t="s">
        <v>30385</v>
      </c>
      <c r="Z3234" s="154" t="s">
        <v>14745</v>
      </c>
      <c r="AC3234" s="154" t="s">
        <v>14746</v>
      </c>
      <c r="AE3234" s="154" t="s">
        <v>14747</v>
      </c>
      <c r="AF3234" s="154" t="s">
        <v>14748</v>
      </c>
    </row>
    <row r="3235" spans="1:32">
      <c r="A3235" s="154" t="s">
        <v>1884</v>
      </c>
      <c r="C3235" s="154" t="s">
        <v>30386</v>
      </c>
      <c r="D3235" s="154" t="s">
        <v>30388</v>
      </c>
      <c r="E3235" s="154" t="s">
        <v>6</v>
      </c>
      <c r="G3235" s="154" t="s">
        <v>14606</v>
      </c>
      <c r="H3235" s="154" t="s">
        <v>30387</v>
      </c>
      <c r="N3235" s="154" t="s">
        <v>1323</v>
      </c>
      <c r="P3235" s="154" t="s">
        <v>14740</v>
      </c>
      <c r="AC3235" s="154" t="s">
        <v>14746</v>
      </c>
    </row>
    <row r="3236" spans="1:32">
      <c r="A3236" s="154" t="s">
        <v>1846</v>
      </c>
      <c r="C3236" s="154" t="s">
        <v>1845</v>
      </c>
      <c r="D3236" s="154" t="s">
        <v>1847</v>
      </c>
      <c r="E3236" s="154" t="s">
        <v>6</v>
      </c>
      <c r="G3236" s="154" t="s">
        <v>14606</v>
      </c>
      <c r="H3236" s="154" t="s">
        <v>1848</v>
      </c>
      <c r="N3236" s="154" t="s">
        <v>1323</v>
      </c>
      <c r="P3236" s="154" t="s">
        <v>14740</v>
      </c>
      <c r="AC3236" s="154" t="s">
        <v>14746</v>
      </c>
    </row>
    <row r="3237" spans="1:32">
      <c r="A3237" s="154" t="s">
        <v>5487</v>
      </c>
      <c r="C3237" s="154" t="s">
        <v>30389</v>
      </c>
      <c r="D3237" s="154" t="s">
        <v>5488</v>
      </c>
      <c r="E3237" s="154" t="s">
        <v>14477</v>
      </c>
      <c r="F3237" s="154" t="s">
        <v>14403</v>
      </c>
      <c r="G3237" s="154" t="s">
        <v>30397</v>
      </c>
      <c r="H3237" s="154" t="s">
        <v>30390</v>
      </c>
      <c r="I3237" s="154" t="s">
        <v>5489</v>
      </c>
      <c r="J3237" s="154" t="s">
        <v>30391</v>
      </c>
      <c r="K3237" s="154" t="s">
        <v>5489</v>
      </c>
      <c r="N3237" s="154" t="s">
        <v>30392</v>
      </c>
      <c r="O3237" s="154" t="s">
        <v>30393</v>
      </c>
      <c r="P3237" s="154" t="s">
        <v>15621</v>
      </c>
      <c r="Q3237" s="154" t="s">
        <v>30394</v>
      </c>
      <c r="R3237" s="154">
        <v>0</v>
      </c>
      <c r="S3237" s="154">
        <v>0</v>
      </c>
      <c r="T3237" s="154">
        <v>0</v>
      </c>
      <c r="U3237" s="154" t="s">
        <v>30395</v>
      </c>
      <c r="V3237" s="154" t="s">
        <v>30396</v>
      </c>
      <c r="Z3237" s="154" t="s">
        <v>14745</v>
      </c>
      <c r="AC3237" s="154" t="s">
        <v>14746</v>
      </c>
      <c r="AE3237" s="154" t="s">
        <v>15226</v>
      </c>
      <c r="AF3237" s="154" t="s">
        <v>14748</v>
      </c>
    </row>
    <row r="3238" spans="1:32">
      <c r="A3238" s="154" t="s">
        <v>9636</v>
      </c>
      <c r="C3238" s="154" t="s">
        <v>30398</v>
      </c>
      <c r="D3238" s="154" t="s">
        <v>9637</v>
      </c>
      <c r="E3238" s="154" t="s">
        <v>14324</v>
      </c>
      <c r="F3238" s="154" t="s">
        <v>14401</v>
      </c>
      <c r="G3238" s="154" t="s">
        <v>30400</v>
      </c>
      <c r="H3238" s="154" t="s">
        <v>9638</v>
      </c>
      <c r="I3238" s="154" t="s">
        <v>9639</v>
      </c>
      <c r="J3238" s="154">
        <v>0</v>
      </c>
      <c r="K3238" s="154" t="s">
        <v>9639</v>
      </c>
      <c r="M3238" s="154" t="s">
        <v>9637</v>
      </c>
      <c r="N3238" s="154" t="s">
        <v>14848</v>
      </c>
      <c r="O3238" s="154" t="s">
        <v>14804</v>
      </c>
      <c r="P3238" s="154" t="s">
        <v>30399</v>
      </c>
      <c r="Q3238" s="154">
        <v>0</v>
      </c>
      <c r="R3238" s="154">
        <v>0</v>
      </c>
      <c r="S3238" s="154">
        <v>0</v>
      </c>
      <c r="T3238" s="154">
        <v>0</v>
      </c>
      <c r="U3238" s="154">
        <v>0</v>
      </c>
      <c r="V3238" s="154">
        <v>0</v>
      </c>
      <c r="W3238" s="154">
        <v>0</v>
      </c>
      <c r="X3238" s="154">
        <v>0</v>
      </c>
      <c r="Y3238" s="154">
        <v>0</v>
      </c>
      <c r="Z3238" s="154" t="s">
        <v>14745</v>
      </c>
      <c r="AA3238" s="154">
        <v>0</v>
      </c>
      <c r="AB3238" s="154">
        <v>0</v>
      </c>
      <c r="AC3238" s="154" t="s">
        <v>14746</v>
      </c>
      <c r="AE3238" s="154" t="s">
        <v>15226</v>
      </c>
      <c r="AF3238" s="154" t="s">
        <v>14748</v>
      </c>
    </row>
    <row r="3239" spans="1:32">
      <c r="A3239" s="154" t="s">
        <v>18519</v>
      </c>
      <c r="C3239" s="154" t="s">
        <v>30401</v>
      </c>
      <c r="D3239" s="154" t="s">
        <v>30402</v>
      </c>
      <c r="E3239" s="154" t="s">
        <v>14477</v>
      </c>
      <c r="F3239" s="154" t="s">
        <v>17090</v>
      </c>
      <c r="G3239" s="154" t="s">
        <v>30406</v>
      </c>
      <c r="H3239" s="154">
        <v>82320211368</v>
      </c>
      <c r="I3239" s="154" t="s">
        <v>1453</v>
      </c>
      <c r="J3239" s="154" t="s">
        <v>1453</v>
      </c>
      <c r="K3239" s="154" t="s">
        <v>1453</v>
      </c>
      <c r="M3239" s="154" t="s">
        <v>1453</v>
      </c>
      <c r="N3239" s="154" t="s">
        <v>15612</v>
      </c>
      <c r="O3239" s="154" t="s">
        <v>14794</v>
      </c>
      <c r="P3239" s="154" t="s">
        <v>14795</v>
      </c>
      <c r="Q3239" s="154" t="s">
        <v>30403</v>
      </c>
      <c r="R3239" s="154" t="s">
        <v>1453</v>
      </c>
      <c r="S3239" s="154" t="s">
        <v>1453</v>
      </c>
      <c r="T3239" s="154" t="s">
        <v>14797</v>
      </c>
      <c r="U3239" s="154" t="s">
        <v>30404</v>
      </c>
      <c r="V3239" s="154" t="s">
        <v>30405</v>
      </c>
      <c r="W3239" s="154" t="s">
        <v>1453</v>
      </c>
      <c r="X3239" s="154" t="s">
        <v>1453</v>
      </c>
      <c r="Y3239" s="154" t="s">
        <v>1453</v>
      </c>
      <c r="Z3239" s="154" t="s">
        <v>14745</v>
      </c>
      <c r="AB3239" s="154" t="s">
        <v>1453</v>
      </c>
      <c r="AC3239" s="154" t="s">
        <v>14746</v>
      </c>
      <c r="AE3239" s="154" t="s">
        <v>14747</v>
      </c>
      <c r="AF3239" s="154" t="s">
        <v>14748</v>
      </c>
    </row>
    <row r="3240" spans="1:32">
      <c r="A3240" s="154" t="s">
        <v>1606</v>
      </c>
      <c r="C3240" s="154" t="s">
        <v>1605</v>
      </c>
      <c r="D3240" s="154" t="s">
        <v>30407</v>
      </c>
      <c r="E3240" s="154" t="s">
        <v>6</v>
      </c>
      <c r="G3240" s="154" t="s">
        <v>14606</v>
      </c>
      <c r="H3240" s="154" t="s">
        <v>1608</v>
      </c>
      <c r="L3240" s="154" t="s">
        <v>19194</v>
      </c>
      <c r="N3240" s="154" t="s">
        <v>1791</v>
      </c>
      <c r="Q3240" s="154" t="s">
        <v>30408</v>
      </c>
      <c r="T3240" s="154" t="s">
        <v>30409</v>
      </c>
      <c r="U3240" s="154" t="s">
        <v>30410</v>
      </c>
      <c r="V3240" s="154" t="s">
        <v>30411</v>
      </c>
      <c r="AC3240" s="154" t="s">
        <v>15226</v>
      </c>
    </row>
    <row r="3241" spans="1:32">
      <c r="A3241" s="154" t="s">
        <v>3925</v>
      </c>
      <c r="C3241" s="154" t="s">
        <v>30412</v>
      </c>
      <c r="D3241" s="154" t="s">
        <v>3926</v>
      </c>
      <c r="E3241" s="154" t="s">
        <v>14934</v>
      </c>
      <c r="G3241" s="154" t="s">
        <v>14606</v>
      </c>
      <c r="H3241" s="154" t="s">
        <v>3927</v>
      </c>
      <c r="L3241" s="154" t="s">
        <v>30413</v>
      </c>
      <c r="N3241" s="154" t="s">
        <v>22966</v>
      </c>
      <c r="P3241" s="154" t="s">
        <v>14740</v>
      </c>
      <c r="Q3241" s="154" t="s">
        <v>24474</v>
      </c>
      <c r="T3241" s="154" t="s">
        <v>30414</v>
      </c>
      <c r="U3241" s="154" t="s">
        <v>30415</v>
      </c>
      <c r="V3241" s="154">
        <v>194845071</v>
      </c>
      <c r="Z3241" s="154" t="s">
        <v>14745</v>
      </c>
      <c r="AC3241" s="154" t="s">
        <v>14746</v>
      </c>
    </row>
    <row r="3242" spans="1:32">
      <c r="A3242" s="154" t="s">
        <v>9644</v>
      </c>
      <c r="C3242" s="154" t="s">
        <v>30416</v>
      </c>
      <c r="D3242" s="154" t="s">
        <v>30418</v>
      </c>
      <c r="E3242" s="154" t="s">
        <v>14934</v>
      </c>
      <c r="F3242" s="154" t="s">
        <v>14935</v>
      </c>
      <c r="G3242" s="154" t="s">
        <v>30421</v>
      </c>
      <c r="H3242" s="154" t="s">
        <v>30417</v>
      </c>
      <c r="I3242" s="154">
        <v>0</v>
      </c>
      <c r="J3242" s="154">
        <v>0</v>
      </c>
      <c r="K3242" s="154">
        <v>0</v>
      </c>
      <c r="M3242" s="154" t="s">
        <v>30419</v>
      </c>
      <c r="N3242" s="154" t="s">
        <v>15062</v>
      </c>
      <c r="O3242" s="154" t="s">
        <v>14892</v>
      </c>
      <c r="P3242" s="154" t="s">
        <v>16488</v>
      </c>
      <c r="Q3242" s="154">
        <v>0</v>
      </c>
      <c r="R3242" s="154">
        <v>0</v>
      </c>
      <c r="S3242" s="154">
        <v>0</v>
      </c>
      <c r="T3242" s="154" t="s">
        <v>14862</v>
      </c>
      <c r="U3242" s="154" t="s">
        <v>30420</v>
      </c>
      <c r="V3242" s="154" t="s">
        <v>9643</v>
      </c>
      <c r="W3242" s="154">
        <v>0</v>
      </c>
      <c r="X3242" s="154">
        <v>0</v>
      </c>
      <c r="Y3242" s="154">
        <v>0</v>
      </c>
      <c r="Z3242" s="154" t="s">
        <v>14745</v>
      </c>
      <c r="AA3242" s="154">
        <v>0</v>
      </c>
      <c r="AB3242" s="154">
        <v>0</v>
      </c>
      <c r="AC3242" s="154" t="s">
        <v>14746</v>
      </c>
      <c r="AE3242" s="154" t="s">
        <v>15226</v>
      </c>
      <c r="AF3242" s="154" t="s">
        <v>14748</v>
      </c>
    </row>
    <row r="3243" spans="1:32">
      <c r="A3243" s="154" t="s">
        <v>15267</v>
      </c>
      <c r="C3243" s="154" t="s">
        <v>15268</v>
      </c>
      <c r="D3243" s="154" t="s">
        <v>15269</v>
      </c>
      <c r="E3243" s="154" t="s">
        <v>14934</v>
      </c>
      <c r="F3243" s="154" t="s">
        <v>14935</v>
      </c>
      <c r="G3243" s="154" t="s">
        <v>15270</v>
      </c>
      <c r="H3243" s="154">
        <v>895324841841</v>
      </c>
      <c r="I3243" s="154" t="s">
        <v>1453</v>
      </c>
      <c r="J3243" s="154" t="s">
        <v>1453</v>
      </c>
      <c r="K3243" s="154" t="s">
        <v>1453</v>
      </c>
      <c r="N3243" s="154" t="s">
        <v>15062</v>
      </c>
      <c r="O3243" s="154" t="s">
        <v>14892</v>
      </c>
      <c r="P3243" s="154" t="s">
        <v>14740</v>
      </c>
      <c r="Q3243" s="154" t="s">
        <v>15272</v>
      </c>
      <c r="R3243" s="154" t="s">
        <v>1453</v>
      </c>
      <c r="S3243" s="154" t="s">
        <v>1453</v>
      </c>
      <c r="T3243" s="154" t="s">
        <v>14869</v>
      </c>
      <c r="U3243" s="154">
        <v>21601017128539</v>
      </c>
      <c r="V3243" s="154" t="s">
        <v>15268</v>
      </c>
      <c r="W3243" s="154" t="s">
        <v>1453</v>
      </c>
      <c r="X3243" s="154" t="s">
        <v>1453</v>
      </c>
      <c r="Y3243" s="154" t="s">
        <v>1453</v>
      </c>
      <c r="Z3243" s="154" t="s">
        <v>14745</v>
      </c>
      <c r="AA3243" s="154" t="s">
        <v>1453</v>
      </c>
      <c r="AB3243" s="154" t="s">
        <v>1453</v>
      </c>
      <c r="AC3243" s="154" t="s">
        <v>14746</v>
      </c>
      <c r="AE3243" s="154" t="s">
        <v>14747</v>
      </c>
      <c r="AF3243" s="154" t="s">
        <v>14748</v>
      </c>
    </row>
    <row r="3244" spans="1:32">
      <c r="A3244" s="154" t="s">
        <v>10958</v>
      </c>
      <c r="C3244" s="154" t="s">
        <v>10957</v>
      </c>
      <c r="D3244" s="154" t="s">
        <v>10959</v>
      </c>
      <c r="E3244" s="154" t="s">
        <v>14324</v>
      </c>
      <c r="F3244" s="154" t="s">
        <v>14437</v>
      </c>
      <c r="G3244" s="154" t="s">
        <v>30424</v>
      </c>
      <c r="H3244" s="154" t="s">
        <v>10960</v>
      </c>
      <c r="N3244" s="154" t="s">
        <v>15821</v>
      </c>
      <c r="O3244" s="154" t="s">
        <v>15331</v>
      </c>
      <c r="P3244" s="154" t="s">
        <v>14740</v>
      </c>
      <c r="Q3244" s="154" t="s">
        <v>30422</v>
      </c>
      <c r="R3244" s="154">
        <v>0</v>
      </c>
      <c r="S3244" s="154">
        <v>0</v>
      </c>
      <c r="T3244" s="154" t="s">
        <v>14797</v>
      </c>
      <c r="U3244" s="154">
        <v>613664545</v>
      </c>
      <c r="V3244" s="154" t="s">
        <v>30423</v>
      </c>
      <c r="Z3244" s="154" t="s">
        <v>14745</v>
      </c>
      <c r="AC3244" s="154" t="s">
        <v>14746</v>
      </c>
      <c r="AE3244" s="154" t="s">
        <v>14747</v>
      </c>
      <c r="AF3244" s="154" t="s">
        <v>14748</v>
      </c>
    </row>
    <row r="3245" spans="1:32">
      <c r="A3245" s="154" t="s">
        <v>11632</v>
      </c>
      <c r="C3245" s="154" t="s">
        <v>11631</v>
      </c>
      <c r="D3245" s="154" t="s">
        <v>11633</v>
      </c>
      <c r="E3245" s="154" t="s">
        <v>14324</v>
      </c>
      <c r="F3245" s="154" t="s">
        <v>14325</v>
      </c>
      <c r="G3245" s="154" t="s">
        <v>30426</v>
      </c>
      <c r="H3245" s="154" t="s">
        <v>11634</v>
      </c>
      <c r="N3245" s="154" t="s">
        <v>15041</v>
      </c>
      <c r="O3245" s="154" t="s">
        <v>14988</v>
      </c>
      <c r="P3245" s="154" t="s">
        <v>14740</v>
      </c>
      <c r="Q3245" s="154" t="s">
        <v>30425</v>
      </c>
      <c r="R3245" s="154">
        <v>0</v>
      </c>
      <c r="S3245" s="154">
        <v>0</v>
      </c>
      <c r="T3245" s="154" t="s">
        <v>14785</v>
      </c>
      <c r="U3245" s="154">
        <v>1060005106466</v>
      </c>
      <c r="V3245" s="154" t="s">
        <v>11631</v>
      </c>
      <c r="Z3245" s="154" t="s">
        <v>14745</v>
      </c>
      <c r="AC3245" s="154" t="s">
        <v>14746</v>
      </c>
      <c r="AE3245" s="154" t="s">
        <v>14747</v>
      </c>
      <c r="AF3245" s="154" t="s">
        <v>14748</v>
      </c>
    </row>
    <row r="3246" spans="1:32">
      <c r="A3246" s="154" t="s">
        <v>1545</v>
      </c>
      <c r="C3246" s="154" t="s">
        <v>1544</v>
      </c>
      <c r="D3246" s="154" t="s">
        <v>470</v>
      </c>
      <c r="E3246" s="154" t="s">
        <v>6</v>
      </c>
      <c r="G3246" s="154" t="s">
        <v>14606</v>
      </c>
      <c r="AC3246" s="154" t="s">
        <v>14746</v>
      </c>
    </row>
    <row r="3247" spans="1:32">
      <c r="A3247" s="154" t="s">
        <v>1181</v>
      </c>
      <c r="C3247" s="154" t="s">
        <v>1180</v>
      </c>
      <c r="D3247" s="154" t="s">
        <v>1182</v>
      </c>
      <c r="E3247" s="154" t="s">
        <v>6</v>
      </c>
      <c r="G3247" s="154" t="s">
        <v>14606</v>
      </c>
      <c r="N3247" s="154" t="s">
        <v>1182</v>
      </c>
      <c r="P3247" s="154" t="s">
        <v>14740</v>
      </c>
      <c r="T3247" s="154" t="s">
        <v>6</v>
      </c>
      <c r="U3247" s="154" t="s">
        <v>6</v>
      </c>
      <c r="V3247" s="154" t="s">
        <v>6</v>
      </c>
      <c r="AC3247" s="154" t="s">
        <v>14746</v>
      </c>
    </row>
    <row r="3248" spans="1:32">
      <c r="A3248" s="154" t="s">
        <v>18520</v>
      </c>
      <c r="C3248" s="154" t="s">
        <v>30427</v>
      </c>
      <c r="D3248" s="154" t="s">
        <v>30430</v>
      </c>
      <c r="E3248" s="154" t="s">
        <v>14276</v>
      </c>
      <c r="F3248" s="154" t="s">
        <v>14686</v>
      </c>
      <c r="G3248" s="154" t="s">
        <v>30431</v>
      </c>
      <c r="H3248" s="154" t="s">
        <v>30428</v>
      </c>
      <c r="I3248" s="154" t="s">
        <v>30429</v>
      </c>
      <c r="J3248" s="154" t="s">
        <v>1453</v>
      </c>
      <c r="K3248" s="154" t="s">
        <v>30429</v>
      </c>
      <c r="N3248" s="154" t="s">
        <v>14860</v>
      </c>
      <c r="O3248" s="154" t="s">
        <v>14804</v>
      </c>
      <c r="P3248" s="154" t="s">
        <v>14740</v>
      </c>
      <c r="Q3248" s="154" t="s">
        <v>30427</v>
      </c>
      <c r="R3248" s="154" t="s">
        <v>1453</v>
      </c>
      <c r="S3248" s="154" t="s">
        <v>1453</v>
      </c>
      <c r="T3248" s="154" t="s">
        <v>1453</v>
      </c>
      <c r="U3248" s="154" t="s">
        <v>1453</v>
      </c>
      <c r="V3248" s="154" t="s">
        <v>1453</v>
      </c>
      <c r="W3248" s="154" t="s">
        <v>1453</v>
      </c>
      <c r="X3248" s="154" t="s">
        <v>1453</v>
      </c>
      <c r="Y3248" s="154" t="s">
        <v>1453</v>
      </c>
      <c r="Z3248" s="154" t="s">
        <v>14745</v>
      </c>
      <c r="AA3248" s="154" t="s">
        <v>1453</v>
      </c>
      <c r="AB3248" s="154" t="s">
        <v>1453</v>
      </c>
      <c r="AC3248" s="154" t="s">
        <v>14746</v>
      </c>
      <c r="AE3248" s="154" t="s">
        <v>14747</v>
      </c>
      <c r="AF3248" s="154" t="s">
        <v>14748</v>
      </c>
    </row>
    <row r="3249" spans="1:32">
      <c r="A3249" s="154" t="s">
        <v>3046</v>
      </c>
      <c r="C3249" s="154" t="s">
        <v>30432</v>
      </c>
      <c r="D3249" s="154" t="s">
        <v>3047</v>
      </c>
      <c r="E3249" s="154" t="s">
        <v>14934</v>
      </c>
      <c r="G3249" s="154" t="s">
        <v>14606</v>
      </c>
      <c r="H3249" s="154" t="s">
        <v>30433</v>
      </c>
      <c r="I3249" s="154" t="s">
        <v>3049</v>
      </c>
      <c r="J3249" s="154" t="s">
        <v>3050</v>
      </c>
      <c r="K3249" s="154" t="s">
        <v>3049</v>
      </c>
      <c r="N3249" s="154" t="s">
        <v>1628</v>
      </c>
      <c r="P3249" s="154" t="s">
        <v>14740</v>
      </c>
      <c r="Q3249" s="154" t="s">
        <v>30434</v>
      </c>
      <c r="T3249" s="154" t="s">
        <v>6394</v>
      </c>
      <c r="U3249" s="154" t="s">
        <v>6394</v>
      </c>
      <c r="V3249" s="154" t="s">
        <v>6394</v>
      </c>
      <c r="X3249" s="154" t="s">
        <v>30435</v>
      </c>
      <c r="Z3249" s="154" t="s">
        <v>14745</v>
      </c>
      <c r="AC3249" s="154" t="s">
        <v>14746</v>
      </c>
    </row>
    <row r="3250" spans="1:32">
      <c r="A3250" s="154" t="s">
        <v>10280</v>
      </c>
      <c r="C3250" s="154" t="s">
        <v>10279</v>
      </c>
      <c r="D3250" s="154" t="s">
        <v>10281</v>
      </c>
      <c r="E3250" s="154" t="s">
        <v>14276</v>
      </c>
      <c r="F3250" s="154" t="s">
        <v>14401</v>
      </c>
      <c r="H3250" s="154">
        <v>81317564194</v>
      </c>
      <c r="N3250" s="154" t="s">
        <v>14803</v>
      </c>
      <c r="O3250" s="154" t="s">
        <v>14804</v>
      </c>
      <c r="P3250" s="154" t="s">
        <v>14740</v>
      </c>
      <c r="Q3250" s="154">
        <v>85775081110</v>
      </c>
      <c r="R3250" s="154">
        <v>0</v>
      </c>
      <c r="S3250" s="154">
        <v>0</v>
      </c>
      <c r="T3250" s="154" t="s">
        <v>14797</v>
      </c>
      <c r="U3250" s="154">
        <v>5255232956</v>
      </c>
      <c r="V3250" s="154" t="s">
        <v>30436</v>
      </c>
      <c r="Z3250" s="154" t="s">
        <v>14745</v>
      </c>
      <c r="AC3250" s="154" t="s">
        <v>14746</v>
      </c>
      <c r="AE3250" s="154" t="s">
        <v>14747</v>
      </c>
      <c r="AF3250" s="154" t="s">
        <v>14748</v>
      </c>
    </row>
    <row r="3251" spans="1:32">
      <c r="A3251" s="154" t="s">
        <v>985</v>
      </c>
      <c r="C3251" s="154" t="s">
        <v>984</v>
      </c>
      <c r="D3251" s="154" t="s">
        <v>986</v>
      </c>
      <c r="E3251" s="154" t="s">
        <v>6</v>
      </c>
      <c r="G3251" s="154" t="s">
        <v>14606</v>
      </c>
      <c r="M3251" s="154" t="s">
        <v>6</v>
      </c>
      <c r="N3251" s="154" t="s">
        <v>6</v>
      </c>
      <c r="P3251" s="154" t="s">
        <v>6</v>
      </c>
      <c r="Q3251" s="154" t="s">
        <v>30437</v>
      </c>
      <c r="T3251" s="154" t="s">
        <v>6</v>
      </c>
      <c r="U3251" s="154" t="s">
        <v>6</v>
      </c>
      <c r="V3251" s="154" t="s">
        <v>6</v>
      </c>
      <c r="AC3251" s="154" t="s">
        <v>14746</v>
      </c>
    </row>
    <row r="3252" spans="1:32">
      <c r="A3252" s="154" t="s">
        <v>7872</v>
      </c>
      <c r="C3252" s="154" t="s">
        <v>30438</v>
      </c>
      <c r="D3252" s="154" t="s">
        <v>7873</v>
      </c>
      <c r="E3252" s="154" t="s">
        <v>14276</v>
      </c>
      <c r="F3252" s="154" t="s">
        <v>14397</v>
      </c>
      <c r="H3252" s="154" t="s">
        <v>7874</v>
      </c>
      <c r="N3252" s="154" t="s">
        <v>14832</v>
      </c>
      <c r="O3252" s="154" t="s">
        <v>14833</v>
      </c>
      <c r="P3252" s="154" t="s">
        <v>14740</v>
      </c>
      <c r="Q3252" s="154" t="s">
        <v>19732</v>
      </c>
      <c r="R3252" s="154">
        <v>0</v>
      </c>
      <c r="S3252" s="154">
        <v>0</v>
      </c>
      <c r="T3252" s="154" t="s">
        <v>30439</v>
      </c>
      <c r="U3252" s="154">
        <v>7010395857</v>
      </c>
      <c r="V3252" s="154" t="s">
        <v>30440</v>
      </c>
      <c r="Z3252" s="154" t="s">
        <v>14745</v>
      </c>
      <c r="AC3252" s="154" t="s">
        <v>14746</v>
      </c>
      <c r="AE3252" s="154" t="s">
        <v>15226</v>
      </c>
      <c r="AF3252" s="154" t="s">
        <v>14748</v>
      </c>
    </row>
    <row r="3253" spans="1:32">
      <c r="A3253" s="154" t="s">
        <v>4124</v>
      </c>
      <c r="C3253" s="154" t="s">
        <v>30441</v>
      </c>
      <c r="D3253" s="154" t="s">
        <v>30443</v>
      </c>
      <c r="E3253" s="154" t="s">
        <v>14934</v>
      </c>
      <c r="G3253" s="154" t="s">
        <v>14606</v>
      </c>
      <c r="H3253" s="154" t="s">
        <v>30442</v>
      </c>
      <c r="I3253" s="154" t="s">
        <v>4127</v>
      </c>
      <c r="J3253" s="154" t="s">
        <v>4128</v>
      </c>
      <c r="K3253" s="154" t="s">
        <v>4127</v>
      </c>
      <c r="M3253" s="154" t="s">
        <v>30444</v>
      </c>
      <c r="N3253" s="154" t="s">
        <v>14917</v>
      </c>
      <c r="P3253" s="154" t="s">
        <v>14795</v>
      </c>
      <c r="Q3253" s="154" t="s">
        <v>30445</v>
      </c>
      <c r="T3253" s="154" t="s">
        <v>16069</v>
      </c>
      <c r="U3253" s="154" t="s">
        <v>30446</v>
      </c>
      <c r="V3253" s="154" t="s">
        <v>30447</v>
      </c>
      <c r="W3253" s="154" t="s">
        <v>1453</v>
      </c>
      <c r="X3253" s="154" t="s">
        <v>1453</v>
      </c>
      <c r="Y3253" s="154" t="s">
        <v>1453</v>
      </c>
      <c r="Z3253" s="154" t="s">
        <v>14745</v>
      </c>
      <c r="AA3253" s="154" t="s">
        <v>1453</v>
      </c>
      <c r="AB3253" s="154" t="s">
        <v>1453</v>
      </c>
      <c r="AC3253" s="154" t="s">
        <v>14746</v>
      </c>
    </row>
    <row r="3254" spans="1:32">
      <c r="A3254" s="154" t="s">
        <v>8494</v>
      </c>
      <c r="C3254" s="154" t="s">
        <v>30448</v>
      </c>
      <c r="D3254" s="154" t="s">
        <v>8495</v>
      </c>
      <c r="E3254" s="154" t="s">
        <v>14324</v>
      </c>
      <c r="F3254" s="154" t="s">
        <v>16123</v>
      </c>
      <c r="G3254" s="154">
        <v>0</v>
      </c>
      <c r="H3254" s="154" t="s">
        <v>8496</v>
      </c>
      <c r="I3254" s="154" t="s">
        <v>8497</v>
      </c>
      <c r="J3254" s="154" t="s">
        <v>8498</v>
      </c>
      <c r="K3254" s="154" t="s">
        <v>8497</v>
      </c>
      <c r="M3254" s="154">
        <v>0</v>
      </c>
      <c r="N3254" s="154" t="s">
        <v>14910</v>
      </c>
      <c r="O3254" s="154" t="s">
        <v>14794</v>
      </c>
      <c r="P3254" s="154" t="s">
        <v>14740</v>
      </c>
      <c r="Q3254" s="154">
        <v>0</v>
      </c>
      <c r="R3254" s="154">
        <v>0</v>
      </c>
      <c r="S3254" s="154">
        <v>0</v>
      </c>
      <c r="T3254" s="154" t="s">
        <v>14742</v>
      </c>
      <c r="U3254" s="154" t="s">
        <v>30449</v>
      </c>
      <c r="V3254" s="154" t="s">
        <v>30450</v>
      </c>
      <c r="W3254" s="154">
        <v>0</v>
      </c>
      <c r="X3254" s="154">
        <v>0</v>
      </c>
      <c r="Y3254" s="154">
        <v>0</v>
      </c>
      <c r="Z3254" s="154" t="s">
        <v>14745</v>
      </c>
      <c r="AA3254" s="154">
        <v>0</v>
      </c>
      <c r="AB3254" s="154">
        <v>0</v>
      </c>
      <c r="AC3254" s="154" t="s">
        <v>14746</v>
      </c>
      <c r="AE3254" s="154" t="s">
        <v>15226</v>
      </c>
      <c r="AF3254" s="154" t="s">
        <v>14748</v>
      </c>
    </row>
    <row r="3255" spans="1:32">
      <c r="A3255" s="154" t="s">
        <v>8902</v>
      </c>
      <c r="C3255" s="154" t="s">
        <v>30451</v>
      </c>
      <c r="D3255" s="154" t="s">
        <v>8903</v>
      </c>
      <c r="E3255" s="154" t="s">
        <v>14324</v>
      </c>
      <c r="F3255" s="154" t="s">
        <v>14401</v>
      </c>
      <c r="G3255" s="154">
        <v>0</v>
      </c>
      <c r="H3255" s="154" t="s">
        <v>8904</v>
      </c>
      <c r="I3255" s="154">
        <v>0</v>
      </c>
      <c r="J3255" s="154">
        <v>0</v>
      </c>
      <c r="K3255" s="154">
        <v>0</v>
      </c>
      <c r="M3255" s="154" t="s">
        <v>30452</v>
      </c>
      <c r="N3255" s="154" t="s">
        <v>15434</v>
      </c>
      <c r="O3255" s="154" t="s">
        <v>14804</v>
      </c>
      <c r="P3255" s="154" t="s">
        <v>14740</v>
      </c>
      <c r="Q3255" s="154">
        <v>0</v>
      </c>
      <c r="R3255" s="154">
        <v>0</v>
      </c>
      <c r="S3255" s="154">
        <v>0</v>
      </c>
      <c r="T3255" s="154">
        <v>0</v>
      </c>
      <c r="U3255" s="154">
        <v>0</v>
      </c>
      <c r="V3255" s="154">
        <v>0</v>
      </c>
      <c r="W3255" s="154">
        <v>0</v>
      </c>
      <c r="X3255" s="154">
        <v>0</v>
      </c>
      <c r="Y3255" s="154">
        <v>0</v>
      </c>
      <c r="Z3255" s="154" t="s">
        <v>14745</v>
      </c>
      <c r="AA3255" s="154">
        <v>0</v>
      </c>
      <c r="AB3255" s="154">
        <v>0</v>
      </c>
      <c r="AC3255" s="154" t="s">
        <v>14746</v>
      </c>
      <c r="AE3255" s="154" t="s">
        <v>15226</v>
      </c>
      <c r="AF3255" s="154" t="s">
        <v>14748</v>
      </c>
    </row>
    <row r="3256" spans="1:32">
      <c r="A3256" s="154" t="s">
        <v>9484</v>
      </c>
      <c r="C3256" s="154" t="s">
        <v>30453</v>
      </c>
      <c r="D3256" s="154" t="s">
        <v>30455</v>
      </c>
      <c r="E3256" s="154" t="s">
        <v>14276</v>
      </c>
      <c r="F3256" s="154" t="s">
        <v>17107</v>
      </c>
      <c r="G3256" s="154" t="s">
        <v>30458</v>
      </c>
      <c r="H3256" s="154" t="s">
        <v>30454</v>
      </c>
      <c r="I3256" s="154">
        <v>0</v>
      </c>
      <c r="J3256" s="154">
        <v>0</v>
      </c>
      <c r="K3256" s="154">
        <v>0</v>
      </c>
      <c r="M3256" s="154" t="s">
        <v>9485</v>
      </c>
      <c r="N3256" s="154" t="s">
        <v>15021</v>
      </c>
      <c r="O3256" s="154" t="s">
        <v>14794</v>
      </c>
      <c r="P3256" s="154" t="s">
        <v>14740</v>
      </c>
      <c r="Q3256" s="154">
        <v>0</v>
      </c>
      <c r="R3256" s="154">
        <v>0</v>
      </c>
      <c r="S3256" s="154">
        <v>0</v>
      </c>
      <c r="T3256" s="154" t="s">
        <v>14742</v>
      </c>
      <c r="U3256" s="154" t="s">
        <v>30456</v>
      </c>
      <c r="V3256" s="154" t="s">
        <v>30457</v>
      </c>
      <c r="W3256" s="154">
        <v>0</v>
      </c>
      <c r="X3256" s="154">
        <v>0</v>
      </c>
      <c r="Y3256" s="154">
        <v>0</v>
      </c>
      <c r="Z3256" s="154" t="s">
        <v>14745</v>
      </c>
      <c r="AA3256" s="154">
        <v>0</v>
      </c>
      <c r="AB3256" s="154">
        <v>0</v>
      </c>
      <c r="AC3256" s="154" t="s">
        <v>14746</v>
      </c>
      <c r="AE3256" s="154" t="s">
        <v>15226</v>
      </c>
      <c r="AF3256" s="154" t="s">
        <v>14748</v>
      </c>
    </row>
    <row r="3257" spans="1:32">
      <c r="A3257" s="154" t="s">
        <v>17080</v>
      </c>
      <c r="C3257" s="154" t="s">
        <v>17081</v>
      </c>
      <c r="D3257" s="154" t="s">
        <v>17082</v>
      </c>
      <c r="E3257" s="154" t="s">
        <v>16283</v>
      </c>
      <c r="F3257" s="154" t="s">
        <v>16283</v>
      </c>
      <c r="H3257" s="154" t="s">
        <v>17083</v>
      </c>
      <c r="I3257" s="154" t="s">
        <v>17007</v>
      </c>
      <c r="K3257" s="154" t="s">
        <v>17007</v>
      </c>
      <c r="N3257" s="154" t="s">
        <v>14812</v>
      </c>
      <c r="O3257" s="154" t="s">
        <v>14804</v>
      </c>
      <c r="P3257" s="154" t="s">
        <v>14740</v>
      </c>
      <c r="Q3257" s="154" t="s">
        <v>1453</v>
      </c>
      <c r="R3257" s="154" t="s">
        <v>1453</v>
      </c>
      <c r="S3257" s="154" t="s">
        <v>1453</v>
      </c>
      <c r="T3257" s="154" t="s">
        <v>17084</v>
      </c>
      <c r="U3257" s="154">
        <v>53053009</v>
      </c>
      <c r="V3257" s="154" t="s">
        <v>17086</v>
      </c>
      <c r="Z3257" s="154" t="s">
        <v>14745</v>
      </c>
      <c r="AC3257" s="154" t="s">
        <v>14746</v>
      </c>
      <c r="AE3257" s="154" t="s">
        <v>14747</v>
      </c>
      <c r="AF3257" s="154" t="s">
        <v>14748</v>
      </c>
    </row>
    <row r="3258" spans="1:32">
      <c r="A3258" s="154" t="s">
        <v>15274</v>
      </c>
      <c r="C3258" s="154" t="s">
        <v>15275</v>
      </c>
      <c r="D3258" s="154" t="s">
        <v>15276</v>
      </c>
      <c r="E3258" s="154" t="s">
        <v>14934</v>
      </c>
      <c r="F3258" s="154" t="s">
        <v>14935</v>
      </c>
      <c r="G3258" s="154" t="s">
        <v>15277</v>
      </c>
      <c r="H3258" s="154" t="s">
        <v>15278</v>
      </c>
      <c r="I3258" s="154" t="s">
        <v>1453</v>
      </c>
      <c r="J3258" s="154" t="s">
        <v>1453</v>
      </c>
      <c r="K3258" s="154" t="s">
        <v>1453</v>
      </c>
      <c r="N3258" s="154" t="s">
        <v>14812</v>
      </c>
      <c r="O3258" s="154" t="s">
        <v>14804</v>
      </c>
      <c r="P3258" s="154" t="s">
        <v>14740</v>
      </c>
      <c r="Q3258" s="154" t="s">
        <v>15279</v>
      </c>
      <c r="R3258" s="154" t="s">
        <v>1453</v>
      </c>
      <c r="S3258" s="154" t="s">
        <v>1453</v>
      </c>
      <c r="T3258" s="154" t="s">
        <v>14907</v>
      </c>
      <c r="U3258" s="154">
        <v>983231814</v>
      </c>
      <c r="V3258" s="154" t="s">
        <v>15275</v>
      </c>
      <c r="W3258" s="154" t="s">
        <v>1453</v>
      </c>
      <c r="X3258" s="154" t="s">
        <v>1453</v>
      </c>
      <c r="Z3258" s="154" t="s">
        <v>14745</v>
      </c>
      <c r="AC3258" s="154" t="s">
        <v>14746</v>
      </c>
      <c r="AE3258" s="154" t="s">
        <v>14747</v>
      </c>
      <c r="AF3258" s="154" t="s">
        <v>14748</v>
      </c>
    </row>
    <row r="3259" spans="1:32">
      <c r="A3259" s="154" t="s">
        <v>607</v>
      </c>
      <c r="C3259" s="154" t="s">
        <v>606</v>
      </c>
      <c r="D3259" s="154" t="s">
        <v>608</v>
      </c>
      <c r="E3259" s="154" t="s">
        <v>6</v>
      </c>
      <c r="G3259" s="154" t="s">
        <v>14606</v>
      </c>
      <c r="H3259" s="154" t="s">
        <v>609</v>
      </c>
      <c r="J3259" s="154" t="s">
        <v>610</v>
      </c>
      <c r="M3259" s="154" t="s">
        <v>6</v>
      </c>
      <c r="N3259" s="154" t="s">
        <v>2273</v>
      </c>
      <c r="P3259" s="154" t="s">
        <v>14740</v>
      </c>
      <c r="T3259" s="154" t="s">
        <v>6</v>
      </c>
      <c r="U3259" s="154" t="s">
        <v>6</v>
      </c>
      <c r="V3259" s="154" t="s">
        <v>6</v>
      </c>
      <c r="AC3259" s="154" t="s">
        <v>14746</v>
      </c>
    </row>
    <row r="3260" spans="1:32">
      <c r="A3260" s="154" t="s">
        <v>9789</v>
      </c>
      <c r="C3260" s="154" t="s">
        <v>30459</v>
      </c>
      <c r="D3260" s="154" t="s">
        <v>9790</v>
      </c>
      <c r="E3260" s="154" t="s">
        <v>14466</v>
      </c>
      <c r="F3260" s="154" t="s">
        <v>14667</v>
      </c>
      <c r="G3260" s="154" t="s">
        <v>30462</v>
      </c>
      <c r="H3260" s="154" t="s">
        <v>9791</v>
      </c>
      <c r="N3260" s="154" t="s">
        <v>15231</v>
      </c>
      <c r="O3260" s="154" t="s">
        <v>14988</v>
      </c>
      <c r="P3260" s="154" t="s">
        <v>14740</v>
      </c>
      <c r="Q3260" s="154" t="s">
        <v>9788</v>
      </c>
      <c r="R3260" s="154" t="s">
        <v>9788</v>
      </c>
      <c r="S3260" s="154" t="s">
        <v>9788</v>
      </c>
      <c r="T3260" s="154" t="s">
        <v>19558</v>
      </c>
      <c r="U3260" s="154" t="s">
        <v>30460</v>
      </c>
      <c r="V3260" s="154" t="s">
        <v>9788</v>
      </c>
      <c r="W3260" s="154">
        <v>2018</v>
      </c>
      <c r="X3260" s="154">
        <v>2018</v>
      </c>
      <c r="Z3260" s="154" t="s">
        <v>14745</v>
      </c>
      <c r="AC3260" s="154" t="s">
        <v>14746</v>
      </c>
      <c r="AD3260" s="154" t="s">
        <v>30461</v>
      </c>
      <c r="AE3260" s="154" t="s">
        <v>14746</v>
      </c>
      <c r="AF3260" s="154" t="s">
        <v>16903</v>
      </c>
    </row>
    <row r="3261" spans="1:32">
      <c r="A3261" s="154" t="s">
        <v>2601</v>
      </c>
      <c r="C3261" s="154" t="s">
        <v>2600</v>
      </c>
      <c r="D3261" s="154" t="s">
        <v>2602</v>
      </c>
      <c r="E3261" s="154" t="s">
        <v>18934</v>
      </c>
      <c r="G3261" s="154" t="s">
        <v>14606</v>
      </c>
      <c r="H3261" s="154" t="s">
        <v>2603</v>
      </c>
      <c r="J3261" s="154" t="s">
        <v>2604</v>
      </c>
      <c r="M3261" s="154" t="s">
        <v>30463</v>
      </c>
      <c r="Q3261" s="154" t="s">
        <v>29285</v>
      </c>
      <c r="AC3261" s="154" t="s">
        <v>14746</v>
      </c>
    </row>
    <row r="3262" spans="1:32">
      <c r="A3262" s="154" t="s">
        <v>8063</v>
      </c>
      <c r="C3262" s="154" t="s">
        <v>30464</v>
      </c>
      <c r="D3262" s="154" t="s">
        <v>8064</v>
      </c>
      <c r="E3262" s="154" t="s">
        <v>20560</v>
      </c>
      <c r="F3262" s="154" t="s">
        <v>15378</v>
      </c>
      <c r="H3262" s="154" t="s">
        <v>8065</v>
      </c>
      <c r="I3262" s="154" t="s">
        <v>8066</v>
      </c>
      <c r="J3262" s="154" t="s">
        <v>30465</v>
      </c>
      <c r="K3262" s="154" t="s">
        <v>8066</v>
      </c>
      <c r="N3262" s="154" t="s">
        <v>15455</v>
      </c>
      <c r="O3262" s="154" t="s">
        <v>14833</v>
      </c>
      <c r="P3262" s="154" t="s">
        <v>14795</v>
      </c>
      <c r="Q3262" s="154" t="s">
        <v>19763</v>
      </c>
      <c r="R3262" s="154">
        <v>0</v>
      </c>
      <c r="S3262" s="154">
        <v>0</v>
      </c>
      <c r="T3262" s="154" t="s">
        <v>14797</v>
      </c>
      <c r="U3262" s="154">
        <v>6580338818</v>
      </c>
      <c r="V3262" s="154" t="s">
        <v>8062</v>
      </c>
      <c r="W3262" s="154">
        <v>2015</v>
      </c>
      <c r="X3262" s="154">
        <v>2015</v>
      </c>
      <c r="Z3262" s="154" t="s">
        <v>14745</v>
      </c>
      <c r="AC3262" s="154" t="s">
        <v>14746</v>
      </c>
      <c r="AD3262" s="154" t="s">
        <v>30466</v>
      </c>
      <c r="AE3262" s="154" t="s">
        <v>14746</v>
      </c>
      <c r="AF3262" s="154" t="s">
        <v>30467</v>
      </c>
    </row>
    <row r="3263" spans="1:32">
      <c r="A3263" s="154" t="s">
        <v>6917</v>
      </c>
      <c r="C3263" s="154" t="s">
        <v>30468</v>
      </c>
      <c r="D3263" s="154" t="s">
        <v>6918</v>
      </c>
      <c r="E3263" s="154" t="s">
        <v>15693</v>
      </c>
      <c r="F3263" s="154" t="s">
        <v>15378</v>
      </c>
      <c r="G3263" s="154" t="s">
        <v>30472</v>
      </c>
      <c r="H3263" s="154">
        <v>812820078</v>
      </c>
      <c r="M3263" s="154" t="s">
        <v>30469</v>
      </c>
      <c r="N3263" s="154" t="s">
        <v>14860</v>
      </c>
      <c r="O3263" s="154" t="s">
        <v>14804</v>
      </c>
      <c r="P3263" s="154" t="s">
        <v>14740</v>
      </c>
      <c r="Q3263" s="154" t="s">
        <v>6916</v>
      </c>
      <c r="R3263" s="154" t="s">
        <v>4816</v>
      </c>
      <c r="S3263" s="154" t="s">
        <v>4816</v>
      </c>
      <c r="T3263" s="154" t="s">
        <v>30470</v>
      </c>
      <c r="U3263" s="154" t="s">
        <v>30471</v>
      </c>
      <c r="V3263" s="154" t="s">
        <v>6916</v>
      </c>
      <c r="Z3263" s="154" t="s">
        <v>14745</v>
      </c>
      <c r="AC3263" s="154" t="s">
        <v>14746</v>
      </c>
      <c r="AE3263" s="154" t="s">
        <v>15226</v>
      </c>
      <c r="AF3263" s="154" t="s">
        <v>14748</v>
      </c>
    </row>
    <row r="3264" spans="1:32">
      <c r="A3264" s="154" t="s">
        <v>12417</v>
      </c>
      <c r="C3264" s="154" t="s">
        <v>12416</v>
      </c>
      <c r="D3264" s="154" t="s">
        <v>30473</v>
      </c>
      <c r="E3264" s="154" t="s">
        <v>14333</v>
      </c>
      <c r="F3264" s="154" t="s">
        <v>14325</v>
      </c>
      <c r="G3264" s="154" t="s">
        <v>30476</v>
      </c>
      <c r="H3264" s="154" t="s">
        <v>12419</v>
      </c>
      <c r="I3264" s="154" t="s">
        <v>1453</v>
      </c>
      <c r="J3264" s="154" t="s">
        <v>1453</v>
      </c>
      <c r="K3264" s="154" t="s">
        <v>1453</v>
      </c>
      <c r="M3264" s="154" t="s">
        <v>1453</v>
      </c>
      <c r="N3264" s="154" t="s">
        <v>18755</v>
      </c>
      <c r="O3264" s="154" t="s">
        <v>18741</v>
      </c>
      <c r="P3264" s="154" t="s">
        <v>14795</v>
      </c>
      <c r="Q3264" s="154" t="s">
        <v>30474</v>
      </c>
      <c r="R3264" s="154" t="s">
        <v>1453</v>
      </c>
      <c r="S3264" s="154" t="s">
        <v>1453</v>
      </c>
      <c r="T3264" s="154" t="s">
        <v>14797</v>
      </c>
      <c r="U3264" s="154">
        <v>443993999</v>
      </c>
      <c r="V3264" s="154" t="s">
        <v>30475</v>
      </c>
      <c r="W3264" s="154" t="s">
        <v>1453</v>
      </c>
      <c r="X3264" s="154" t="s">
        <v>1453</v>
      </c>
      <c r="Y3264" s="154" t="s">
        <v>1453</v>
      </c>
      <c r="Z3264" s="154" t="s">
        <v>14745</v>
      </c>
      <c r="AA3264" s="154" t="s">
        <v>1453</v>
      </c>
      <c r="AB3264" s="154" t="s">
        <v>1453</v>
      </c>
      <c r="AC3264" s="154" t="s">
        <v>14746</v>
      </c>
      <c r="AE3264" s="154" t="s">
        <v>14747</v>
      </c>
      <c r="AF3264" s="154" t="s">
        <v>14748</v>
      </c>
    </row>
    <row r="3265" spans="1:32">
      <c r="A3265" s="154" t="s">
        <v>18521</v>
      </c>
      <c r="C3265" s="154" t="s">
        <v>30477</v>
      </c>
      <c r="D3265" s="154" t="s">
        <v>30479</v>
      </c>
      <c r="E3265" s="154" t="s">
        <v>14689</v>
      </c>
      <c r="F3265" s="154" t="s">
        <v>16918</v>
      </c>
      <c r="G3265" s="154" t="s">
        <v>30484</v>
      </c>
      <c r="H3265" s="154">
        <v>8618091376421</v>
      </c>
      <c r="I3265" s="154" t="s">
        <v>30478</v>
      </c>
      <c r="J3265" s="154">
        <v>8618091376421</v>
      </c>
      <c r="K3265" s="154" t="s">
        <v>30478</v>
      </c>
      <c r="M3265" s="154" t="s">
        <v>30480</v>
      </c>
      <c r="N3265" s="154" t="s">
        <v>30481</v>
      </c>
      <c r="O3265" s="154" t="s">
        <v>30482</v>
      </c>
      <c r="P3265" s="154" t="s">
        <v>15621</v>
      </c>
      <c r="Q3265" s="154" t="s">
        <v>30483</v>
      </c>
      <c r="R3265" s="154" t="s">
        <v>1453</v>
      </c>
      <c r="S3265" s="154" t="s">
        <v>1453</v>
      </c>
      <c r="T3265" s="154" t="s">
        <v>1453</v>
      </c>
      <c r="U3265" s="154" t="s">
        <v>1453</v>
      </c>
      <c r="V3265" s="154" t="s">
        <v>1453</v>
      </c>
      <c r="W3265" s="154" t="s">
        <v>1453</v>
      </c>
      <c r="X3265" s="154" t="s">
        <v>1453</v>
      </c>
      <c r="Y3265" s="154" t="s">
        <v>1453</v>
      </c>
      <c r="Z3265" s="154" t="s">
        <v>14745</v>
      </c>
      <c r="AA3265" s="154" t="s">
        <v>1453</v>
      </c>
      <c r="AB3265" s="154" t="s">
        <v>1453</v>
      </c>
      <c r="AC3265" s="154" t="s">
        <v>14746</v>
      </c>
      <c r="AE3265" s="154" t="s">
        <v>14747</v>
      </c>
      <c r="AF3265" s="154" t="s">
        <v>14748</v>
      </c>
    </row>
    <row r="3266" spans="1:32">
      <c r="A3266" s="154" t="s">
        <v>18522</v>
      </c>
      <c r="C3266" s="154" t="s">
        <v>30485</v>
      </c>
      <c r="D3266" s="154" t="s">
        <v>30487</v>
      </c>
      <c r="E3266" s="154" t="s">
        <v>14665</v>
      </c>
      <c r="F3266" s="154" t="s">
        <v>16173</v>
      </c>
      <c r="G3266" s="154" t="s">
        <v>30491</v>
      </c>
      <c r="H3266" s="154" t="s">
        <v>30486</v>
      </c>
      <c r="I3266" s="154" t="s">
        <v>1453</v>
      </c>
      <c r="J3266" s="154" t="s">
        <v>1453</v>
      </c>
      <c r="K3266" s="154" t="s">
        <v>1453</v>
      </c>
      <c r="M3266" s="154" t="s">
        <v>1453</v>
      </c>
      <c r="N3266" s="154" t="s">
        <v>15265</v>
      </c>
      <c r="O3266" s="154" t="s">
        <v>14794</v>
      </c>
      <c r="P3266" s="154" t="s">
        <v>14795</v>
      </c>
      <c r="Q3266" s="154" t="s">
        <v>30488</v>
      </c>
      <c r="R3266" s="154" t="s">
        <v>1453</v>
      </c>
      <c r="S3266" s="154" t="s">
        <v>1453</v>
      </c>
      <c r="T3266" s="154" t="s">
        <v>30489</v>
      </c>
      <c r="U3266" s="154" t="s">
        <v>30490</v>
      </c>
      <c r="V3266" s="154">
        <v>7772446163</v>
      </c>
      <c r="W3266" s="154" t="s">
        <v>1453</v>
      </c>
      <c r="X3266" s="154" t="s">
        <v>1453</v>
      </c>
      <c r="Y3266" s="154" t="s">
        <v>1453</v>
      </c>
      <c r="Z3266" s="154" t="s">
        <v>14745</v>
      </c>
      <c r="AA3266" s="154" t="s">
        <v>1453</v>
      </c>
      <c r="AB3266" s="154" t="s">
        <v>1453</v>
      </c>
      <c r="AC3266" s="154" t="s">
        <v>14746</v>
      </c>
      <c r="AE3266" s="154" t="s">
        <v>14747</v>
      </c>
      <c r="AF3266" s="154" t="s">
        <v>14748</v>
      </c>
    </row>
    <row r="3267" spans="1:32">
      <c r="A3267" s="154" t="s">
        <v>862</v>
      </c>
      <c r="C3267" s="154" t="s">
        <v>861</v>
      </c>
      <c r="D3267" s="154" t="s">
        <v>863</v>
      </c>
      <c r="E3267" s="154" t="s">
        <v>6</v>
      </c>
      <c r="G3267" s="154" t="s">
        <v>14606</v>
      </c>
      <c r="H3267" s="154" t="s">
        <v>864</v>
      </c>
      <c r="J3267" s="154" t="s">
        <v>864</v>
      </c>
      <c r="M3267" s="154" t="s">
        <v>6</v>
      </c>
      <c r="N3267" s="154" t="s">
        <v>2273</v>
      </c>
      <c r="P3267" s="154" t="s">
        <v>14740</v>
      </c>
      <c r="T3267" s="154" t="s">
        <v>6</v>
      </c>
      <c r="U3267" s="154" t="s">
        <v>6</v>
      </c>
      <c r="V3267" s="154" t="s">
        <v>6</v>
      </c>
      <c r="AC3267" s="154" t="s">
        <v>14746</v>
      </c>
    </row>
    <row r="3268" spans="1:32">
      <c r="A3268" s="154" t="s">
        <v>4978</v>
      </c>
      <c r="C3268" s="154" t="s">
        <v>30492</v>
      </c>
      <c r="D3268" s="154" t="s">
        <v>4979</v>
      </c>
      <c r="E3268" s="154" t="s">
        <v>14324</v>
      </c>
      <c r="F3268" s="154" t="s">
        <v>14401</v>
      </c>
      <c r="G3268" s="154" t="s">
        <v>14606</v>
      </c>
      <c r="H3268" s="154" t="s">
        <v>4980</v>
      </c>
      <c r="I3268" s="154" t="s">
        <v>4981</v>
      </c>
      <c r="J3268" s="154" t="s">
        <v>4982</v>
      </c>
      <c r="K3268" s="154" t="s">
        <v>4981</v>
      </c>
      <c r="L3268" s="154" t="s">
        <v>30493</v>
      </c>
      <c r="N3268" s="154" t="s">
        <v>109</v>
      </c>
      <c r="P3268" s="154" t="s">
        <v>14740</v>
      </c>
      <c r="Q3268" s="154" t="s">
        <v>30494</v>
      </c>
      <c r="R3268" s="154" t="s">
        <v>4816</v>
      </c>
      <c r="S3268" s="154" t="s">
        <v>30495</v>
      </c>
      <c r="T3268" s="154" t="s">
        <v>30496</v>
      </c>
      <c r="U3268" s="154">
        <v>6340047298</v>
      </c>
      <c r="V3268" s="154" t="s">
        <v>30497</v>
      </c>
      <c r="X3268" s="154" t="s">
        <v>30498</v>
      </c>
      <c r="Z3268" s="154" t="s">
        <v>14745</v>
      </c>
      <c r="AC3268" s="154" t="s">
        <v>14746</v>
      </c>
      <c r="AD3268" s="154" t="s">
        <v>30499</v>
      </c>
      <c r="AE3268" s="154" t="s">
        <v>14746</v>
      </c>
      <c r="AF3268" s="154" t="s">
        <v>30500</v>
      </c>
    </row>
    <row r="3269" spans="1:32">
      <c r="A3269" s="154" t="s">
        <v>5246</v>
      </c>
      <c r="C3269" s="154" t="s">
        <v>30501</v>
      </c>
      <c r="D3269" s="154" t="s">
        <v>30502</v>
      </c>
      <c r="E3269" s="154" t="s">
        <v>14396</v>
      </c>
      <c r="F3269" s="154" t="s">
        <v>14401</v>
      </c>
      <c r="G3269" s="154" t="s">
        <v>30504</v>
      </c>
      <c r="H3269" s="154" t="s">
        <v>5248</v>
      </c>
      <c r="J3269" s="154" t="s">
        <v>5249</v>
      </c>
      <c r="N3269" s="154" t="s">
        <v>109</v>
      </c>
      <c r="P3269" s="154" t="s">
        <v>14740</v>
      </c>
      <c r="Q3269" s="154" t="s">
        <v>30503</v>
      </c>
      <c r="R3269" s="154" t="s">
        <v>30503</v>
      </c>
      <c r="S3269" s="154" t="s">
        <v>30503</v>
      </c>
      <c r="T3269" s="154" t="s">
        <v>14907</v>
      </c>
      <c r="U3269" s="154" t="s">
        <v>5245</v>
      </c>
      <c r="V3269" s="154">
        <v>2583654782</v>
      </c>
      <c r="Z3269" s="154" t="s">
        <v>14745</v>
      </c>
      <c r="AC3269" s="154" t="s">
        <v>14746</v>
      </c>
      <c r="AE3269" s="154" t="s">
        <v>15226</v>
      </c>
      <c r="AF3269" s="154" t="s">
        <v>14748</v>
      </c>
    </row>
    <row r="3270" spans="1:32">
      <c r="A3270" s="154" t="s">
        <v>988</v>
      </c>
      <c r="C3270" s="154" t="s">
        <v>987</v>
      </c>
      <c r="D3270" s="154" t="s">
        <v>989</v>
      </c>
      <c r="E3270" s="154" t="s">
        <v>6</v>
      </c>
      <c r="G3270" s="154" t="s">
        <v>14606</v>
      </c>
      <c r="H3270" s="154" t="s">
        <v>990</v>
      </c>
      <c r="J3270" s="154" t="s">
        <v>990</v>
      </c>
      <c r="M3270" s="154" t="s">
        <v>6</v>
      </c>
      <c r="N3270" s="154" t="s">
        <v>15926</v>
      </c>
      <c r="P3270" s="154" t="s">
        <v>14740</v>
      </c>
      <c r="T3270" s="154" t="s">
        <v>6</v>
      </c>
      <c r="U3270" s="154" t="s">
        <v>6</v>
      </c>
      <c r="V3270" s="154" t="s">
        <v>6</v>
      </c>
      <c r="AC3270" s="154" t="s">
        <v>14746</v>
      </c>
    </row>
    <row r="3271" spans="1:32">
      <c r="A3271" s="154" t="s">
        <v>2409</v>
      </c>
      <c r="C3271" s="154" t="s">
        <v>2408</v>
      </c>
      <c r="D3271" s="154" t="s">
        <v>30505</v>
      </c>
      <c r="E3271" s="154" t="s">
        <v>14934</v>
      </c>
      <c r="G3271" s="154" t="s">
        <v>14606</v>
      </c>
      <c r="H3271" s="154" t="s">
        <v>2411</v>
      </c>
      <c r="N3271" s="154" t="s">
        <v>18948</v>
      </c>
      <c r="P3271" s="154" t="s">
        <v>14740</v>
      </c>
      <c r="AC3271" s="154" t="s">
        <v>14746</v>
      </c>
    </row>
    <row r="3272" spans="1:32">
      <c r="A3272" s="154" t="s">
        <v>2477</v>
      </c>
      <c r="C3272" s="154" t="s">
        <v>2476</v>
      </c>
      <c r="D3272" s="154" t="s">
        <v>2478</v>
      </c>
      <c r="E3272" s="154" t="s">
        <v>14934</v>
      </c>
      <c r="G3272" s="154" t="s">
        <v>14606</v>
      </c>
      <c r="AC3272" s="154" t="s">
        <v>14746</v>
      </c>
    </row>
    <row r="3273" spans="1:32">
      <c r="A3273" s="154" t="s">
        <v>1141</v>
      </c>
      <c r="C3273" s="154" t="s">
        <v>1140</v>
      </c>
      <c r="D3273" s="154" t="s">
        <v>1142</v>
      </c>
      <c r="E3273" s="154" t="s">
        <v>6</v>
      </c>
      <c r="G3273" s="154" t="s">
        <v>14606</v>
      </c>
      <c r="N3273" s="154" t="s">
        <v>15933</v>
      </c>
      <c r="P3273" s="154" t="s">
        <v>14740</v>
      </c>
      <c r="T3273" s="154" t="s">
        <v>6</v>
      </c>
      <c r="U3273" s="154" t="s">
        <v>6</v>
      </c>
      <c r="V3273" s="154" t="s">
        <v>6</v>
      </c>
      <c r="AC3273" s="154" t="s">
        <v>14746</v>
      </c>
    </row>
    <row r="3274" spans="1:32">
      <c r="A3274" s="154" t="s">
        <v>3082</v>
      </c>
      <c r="C3274" s="154" t="s">
        <v>30506</v>
      </c>
      <c r="D3274" s="154" t="s">
        <v>3083</v>
      </c>
      <c r="E3274" s="154" t="s">
        <v>14324</v>
      </c>
      <c r="G3274" s="154" t="s">
        <v>14606</v>
      </c>
      <c r="H3274" s="154" t="s">
        <v>3084</v>
      </c>
      <c r="J3274" s="154" t="s">
        <v>3085</v>
      </c>
      <c r="L3274" s="154" t="s">
        <v>30507</v>
      </c>
      <c r="N3274" s="154" t="s">
        <v>109</v>
      </c>
      <c r="P3274" s="154" t="s">
        <v>14740</v>
      </c>
      <c r="Q3274" s="154" t="s">
        <v>30508</v>
      </c>
      <c r="T3274" s="154" t="s">
        <v>30509</v>
      </c>
      <c r="U3274" s="154" t="s">
        <v>30510</v>
      </c>
      <c r="V3274" s="154" t="s">
        <v>30511</v>
      </c>
      <c r="Z3274" s="154" t="s">
        <v>14745</v>
      </c>
      <c r="AC3274" s="154" t="s">
        <v>14746</v>
      </c>
    </row>
    <row r="3275" spans="1:32">
      <c r="A3275" s="154" t="s">
        <v>5349</v>
      </c>
      <c r="C3275" s="154" t="s">
        <v>30512</v>
      </c>
      <c r="D3275" s="154" t="s">
        <v>5350</v>
      </c>
      <c r="E3275" s="154" t="s">
        <v>14934</v>
      </c>
      <c r="F3275" s="154" t="s">
        <v>14935</v>
      </c>
      <c r="G3275" s="154" t="s">
        <v>30515</v>
      </c>
      <c r="H3275" s="154" t="s">
        <v>5351</v>
      </c>
      <c r="I3275" s="154" t="s">
        <v>5352</v>
      </c>
      <c r="J3275" s="154" t="s">
        <v>5351</v>
      </c>
      <c r="K3275" s="154" t="s">
        <v>5352</v>
      </c>
      <c r="N3275" s="154" t="s">
        <v>15249</v>
      </c>
      <c r="O3275" s="154" t="s">
        <v>14794</v>
      </c>
      <c r="P3275" s="154" t="s">
        <v>14740</v>
      </c>
      <c r="Q3275" s="154" t="s">
        <v>30513</v>
      </c>
      <c r="R3275" s="154" t="s">
        <v>30514</v>
      </c>
      <c r="S3275" s="154" t="s">
        <v>30514</v>
      </c>
      <c r="T3275" s="154" t="s">
        <v>14797</v>
      </c>
      <c r="U3275" s="154">
        <v>1320368371</v>
      </c>
      <c r="V3275" s="154" t="s">
        <v>30514</v>
      </c>
      <c r="Z3275" s="154" t="s">
        <v>14745</v>
      </c>
      <c r="AC3275" s="154" t="s">
        <v>14746</v>
      </c>
      <c r="AE3275" s="154" t="s">
        <v>15226</v>
      </c>
      <c r="AF3275" s="154" t="s">
        <v>14748</v>
      </c>
    </row>
    <row r="3276" spans="1:32">
      <c r="A3276" s="154" t="s">
        <v>17087</v>
      </c>
      <c r="C3276" s="154" t="s">
        <v>17088</v>
      </c>
      <c r="D3276" s="154" t="s">
        <v>17089</v>
      </c>
      <c r="E3276" s="154" t="s">
        <v>16255</v>
      </c>
      <c r="F3276" s="154" t="s">
        <v>17090</v>
      </c>
      <c r="G3276" s="154" t="s">
        <v>17091</v>
      </c>
      <c r="H3276" s="154" t="s">
        <v>17092</v>
      </c>
      <c r="N3276" s="154" t="s">
        <v>16668</v>
      </c>
      <c r="O3276" s="154" t="s">
        <v>14951</v>
      </c>
      <c r="P3276" s="154" t="s">
        <v>14740</v>
      </c>
      <c r="Q3276" s="154" t="s">
        <v>17093</v>
      </c>
      <c r="R3276" s="154" t="s">
        <v>1453</v>
      </c>
      <c r="S3276" s="154" t="s">
        <v>1453</v>
      </c>
      <c r="T3276" s="154" t="s">
        <v>14742</v>
      </c>
      <c r="U3276" s="154" t="s">
        <v>17094</v>
      </c>
      <c r="V3276" s="154" t="s">
        <v>17095</v>
      </c>
      <c r="Z3276" s="154" t="s">
        <v>14745</v>
      </c>
      <c r="AC3276" s="154" t="s">
        <v>14746</v>
      </c>
      <c r="AE3276" s="154" t="s">
        <v>14747</v>
      </c>
      <c r="AF3276" s="154" t="s">
        <v>14748</v>
      </c>
    </row>
    <row r="3277" spans="1:32">
      <c r="A3277" s="154" t="s">
        <v>2989</v>
      </c>
      <c r="C3277" s="154" t="s">
        <v>30516</v>
      </c>
      <c r="D3277" s="154" t="s">
        <v>2990</v>
      </c>
      <c r="E3277" s="154" t="s">
        <v>16195</v>
      </c>
      <c r="G3277" s="154" t="s">
        <v>14606</v>
      </c>
      <c r="H3277" s="154" t="s">
        <v>2991</v>
      </c>
      <c r="J3277" s="154" t="s">
        <v>2992</v>
      </c>
      <c r="N3277" s="154" t="s">
        <v>2273</v>
      </c>
      <c r="P3277" s="154" t="s">
        <v>14740</v>
      </c>
      <c r="Q3277" s="154" t="s">
        <v>30517</v>
      </c>
      <c r="T3277" s="154">
        <v>0</v>
      </c>
      <c r="U3277" s="154">
        <v>0</v>
      </c>
      <c r="V3277" s="154">
        <v>0</v>
      </c>
      <c r="AC3277" s="154" t="s">
        <v>14746</v>
      </c>
    </row>
    <row r="3278" spans="1:32">
      <c r="A3278" s="154" t="s">
        <v>8355</v>
      </c>
      <c r="C3278" s="154" t="s">
        <v>30518</v>
      </c>
      <c r="D3278" s="154" t="s">
        <v>30520</v>
      </c>
      <c r="E3278" s="154" t="s">
        <v>20560</v>
      </c>
      <c r="F3278" s="154" t="s">
        <v>14401</v>
      </c>
      <c r="H3278" s="154" t="s">
        <v>30519</v>
      </c>
      <c r="I3278" s="154" t="s">
        <v>8358</v>
      </c>
      <c r="J3278" s="154" t="s">
        <v>8359</v>
      </c>
      <c r="K3278" s="154" t="s">
        <v>8358</v>
      </c>
      <c r="M3278" s="154" t="s">
        <v>1453</v>
      </c>
      <c r="N3278" s="154" t="s">
        <v>14848</v>
      </c>
      <c r="O3278" s="154" t="s">
        <v>14804</v>
      </c>
      <c r="P3278" s="154" t="s">
        <v>14795</v>
      </c>
      <c r="Q3278" s="154" t="s">
        <v>1453</v>
      </c>
      <c r="R3278" s="154" t="s">
        <v>1453</v>
      </c>
      <c r="S3278" s="154" t="s">
        <v>1453</v>
      </c>
      <c r="T3278" s="154" t="s">
        <v>30521</v>
      </c>
      <c r="U3278" s="154" t="s">
        <v>30522</v>
      </c>
      <c r="V3278" s="154" t="s">
        <v>30523</v>
      </c>
      <c r="W3278" s="154" t="s">
        <v>1453</v>
      </c>
      <c r="X3278" s="154" t="s">
        <v>1453</v>
      </c>
      <c r="Y3278" s="154" t="s">
        <v>1453</v>
      </c>
      <c r="Z3278" s="154" t="s">
        <v>14745</v>
      </c>
      <c r="AA3278" s="154" t="s">
        <v>1453</v>
      </c>
      <c r="AB3278" s="154" t="s">
        <v>1453</v>
      </c>
      <c r="AC3278" s="154" t="s">
        <v>14746</v>
      </c>
      <c r="AE3278" s="154" t="s">
        <v>15226</v>
      </c>
      <c r="AF3278" s="154" t="s">
        <v>14748</v>
      </c>
    </row>
    <row r="3279" spans="1:32">
      <c r="A3279" s="154" t="s">
        <v>3161</v>
      </c>
      <c r="C3279" s="154" t="s">
        <v>30524</v>
      </c>
      <c r="D3279" s="154" t="s">
        <v>3162</v>
      </c>
      <c r="E3279" s="154" t="s">
        <v>14324</v>
      </c>
      <c r="G3279" s="154" t="s">
        <v>14606</v>
      </c>
      <c r="H3279" s="154" t="s">
        <v>3163</v>
      </c>
      <c r="L3279" s="154" t="s">
        <v>29061</v>
      </c>
      <c r="N3279" s="154" t="s">
        <v>2421</v>
      </c>
      <c r="P3279" s="154" t="s">
        <v>14740</v>
      </c>
      <c r="Q3279" s="154" t="s">
        <v>3160</v>
      </c>
      <c r="T3279" s="154" t="s">
        <v>30525</v>
      </c>
      <c r="U3279" s="154" t="s">
        <v>30526</v>
      </c>
      <c r="V3279" s="154" t="s">
        <v>3160</v>
      </c>
      <c r="Z3279" s="154" t="s">
        <v>14745</v>
      </c>
      <c r="AC3279" s="154" t="s">
        <v>15226</v>
      </c>
    </row>
    <row r="3280" spans="1:32">
      <c r="A3280" s="154" t="s">
        <v>981</v>
      </c>
      <c r="C3280" s="154" t="s">
        <v>980</v>
      </c>
      <c r="D3280" s="154" t="s">
        <v>982</v>
      </c>
      <c r="E3280" s="154" t="s">
        <v>14704</v>
      </c>
      <c r="F3280" s="154" t="s">
        <v>14467</v>
      </c>
      <c r="G3280" s="154" t="s">
        <v>20583</v>
      </c>
      <c r="H3280" s="154" t="s">
        <v>983</v>
      </c>
      <c r="J3280" s="154" t="s">
        <v>983</v>
      </c>
      <c r="N3280" s="154" t="s">
        <v>15792</v>
      </c>
      <c r="O3280" s="154" t="s">
        <v>14917</v>
      </c>
      <c r="P3280" s="154" t="s">
        <v>14740</v>
      </c>
      <c r="Q3280" s="154" t="s">
        <v>15500</v>
      </c>
      <c r="R3280" s="154">
        <v>0</v>
      </c>
      <c r="S3280" s="154">
        <v>0</v>
      </c>
      <c r="T3280" s="154" t="s">
        <v>14797</v>
      </c>
      <c r="U3280" s="154">
        <v>6270116262</v>
      </c>
      <c r="V3280" s="154" t="s">
        <v>30527</v>
      </c>
      <c r="AC3280" s="154" t="s">
        <v>14746</v>
      </c>
      <c r="AE3280" s="154" t="s">
        <v>14747</v>
      </c>
      <c r="AF3280" s="154" t="s">
        <v>14748</v>
      </c>
    </row>
    <row r="3281" spans="1:32">
      <c r="A3281" s="154" t="s">
        <v>3002</v>
      </c>
      <c r="C3281" s="154" t="s">
        <v>30528</v>
      </c>
      <c r="D3281" s="154" t="s">
        <v>30530</v>
      </c>
      <c r="E3281" s="154" t="s">
        <v>14704</v>
      </c>
      <c r="F3281" s="154" t="s">
        <v>14467</v>
      </c>
      <c r="G3281" s="154" t="s">
        <v>14606</v>
      </c>
      <c r="H3281" s="154" t="s">
        <v>3004</v>
      </c>
      <c r="J3281" s="154" t="s">
        <v>3005</v>
      </c>
      <c r="L3281" s="154" t="s">
        <v>30529</v>
      </c>
      <c r="M3281" s="154" t="s">
        <v>30531</v>
      </c>
      <c r="N3281" s="154" t="s">
        <v>14917</v>
      </c>
      <c r="P3281" s="154" t="s">
        <v>14795</v>
      </c>
      <c r="Q3281" s="154" t="s">
        <v>30532</v>
      </c>
      <c r="T3281" s="154" t="s">
        <v>19012</v>
      </c>
      <c r="U3281" s="154" t="s">
        <v>20901</v>
      </c>
      <c r="V3281" s="154" t="s">
        <v>30533</v>
      </c>
      <c r="AC3281" s="154" t="s">
        <v>14746</v>
      </c>
      <c r="AE3281" s="154" t="s">
        <v>15226</v>
      </c>
      <c r="AF3281" s="154" t="s">
        <v>14748</v>
      </c>
    </row>
    <row r="3282" spans="1:32">
      <c r="A3282" s="154" t="s">
        <v>18523</v>
      </c>
      <c r="C3282" s="154" t="s">
        <v>30534</v>
      </c>
      <c r="D3282" s="154" t="s">
        <v>30535</v>
      </c>
      <c r="E3282" s="154" t="s">
        <v>14934</v>
      </c>
      <c r="F3282" s="154" t="s">
        <v>14935</v>
      </c>
      <c r="G3282" s="154" t="s">
        <v>30537</v>
      </c>
      <c r="H3282" s="154" t="s">
        <v>1453</v>
      </c>
      <c r="I3282" s="154" t="s">
        <v>1453</v>
      </c>
      <c r="J3282" s="154" t="s">
        <v>1453</v>
      </c>
      <c r="K3282" s="154" t="s">
        <v>1453</v>
      </c>
      <c r="N3282" s="154" t="s">
        <v>21174</v>
      </c>
      <c r="O3282" s="154" t="s">
        <v>14833</v>
      </c>
      <c r="P3282" s="154" t="s">
        <v>14740</v>
      </c>
      <c r="Q3282" s="154" t="s">
        <v>30536</v>
      </c>
      <c r="R3282" s="154" t="s">
        <v>1453</v>
      </c>
      <c r="S3282" s="154" t="s">
        <v>1453</v>
      </c>
      <c r="T3282" s="154" t="s">
        <v>14797</v>
      </c>
      <c r="U3282" s="154">
        <v>131093356</v>
      </c>
      <c r="V3282" s="154" t="s">
        <v>30534</v>
      </c>
      <c r="W3282" s="154" t="s">
        <v>1453</v>
      </c>
      <c r="X3282" s="154" t="s">
        <v>1453</v>
      </c>
      <c r="Z3282" s="154" t="s">
        <v>14745</v>
      </c>
      <c r="AC3282" s="154" t="s">
        <v>14746</v>
      </c>
      <c r="AE3282" s="154" t="s">
        <v>14747</v>
      </c>
      <c r="AF3282" s="154" t="s">
        <v>14748</v>
      </c>
    </row>
    <row r="3283" spans="1:32">
      <c r="A3283" s="154" t="s">
        <v>13130</v>
      </c>
      <c r="C3283" s="154" t="s">
        <v>13129</v>
      </c>
      <c r="D3283" s="154" t="s">
        <v>13131</v>
      </c>
      <c r="E3283" s="154" t="s">
        <v>14665</v>
      </c>
      <c r="F3283" s="154" t="s">
        <v>15408</v>
      </c>
      <c r="G3283" s="154" t="s">
        <v>15408</v>
      </c>
      <c r="H3283" s="154">
        <v>216292368</v>
      </c>
      <c r="N3283" s="154" t="s">
        <v>14860</v>
      </c>
      <c r="O3283" s="154" t="s">
        <v>14804</v>
      </c>
      <c r="P3283" s="154" t="s">
        <v>14740</v>
      </c>
      <c r="Q3283" s="154" t="s">
        <v>13129</v>
      </c>
      <c r="R3283" s="154">
        <v>0</v>
      </c>
      <c r="S3283" s="154">
        <v>0</v>
      </c>
      <c r="T3283" s="154" t="s">
        <v>14797</v>
      </c>
      <c r="U3283" s="154">
        <v>16015762</v>
      </c>
      <c r="V3283" s="154" t="s">
        <v>15910</v>
      </c>
      <c r="Z3283" s="154" t="s">
        <v>14745</v>
      </c>
      <c r="AC3283" s="154" t="s">
        <v>14746</v>
      </c>
      <c r="AE3283" s="154" t="s">
        <v>14747</v>
      </c>
      <c r="AF3283" s="154" t="s">
        <v>14748</v>
      </c>
    </row>
    <row r="3284" spans="1:32">
      <c r="A3284" s="154" t="s">
        <v>12263</v>
      </c>
      <c r="C3284" s="154" t="s">
        <v>12262</v>
      </c>
      <c r="D3284" s="154" t="s">
        <v>30538</v>
      </c>
      <c r="E3284" s="154" t="s">
        <v>14689</v>
      </c>
      <c r="F3284" s="154" t="s">
        <v>14483</v>
      </c>
      <c r="H3284" s="154" t="s">
        <v>12265</v>
      </c>
      <c r="N3284" s="154" t="s">
        <v>15821</v>
      </c>
      <c r="O3284" s="154" t="s">
        <v>15331</v>
      </c>
      <c r="P3284" s="154" t="s">
        <v>14740</v>
      </c>
      <c r="Q3284" s="154" t="s">
        <v>30539</v>
      </c>
      <c r="R3284" s="154">
        <v>0</v>
      </c>
      <c r="S3284" s="154">
        <v>0</v>
      </c>
      <c r="T3284" s="154" t="s">
        <v>30540</v>
      </c>
      <c r="U3284" s="154">
        <v>2034102852</v>
      </c>
      <c r="V3284" s="154" t="s">
        <v>30541</v>
      </c>
      <c r="Z3284" s="154" t="s">
        <v>14745</v>
      </c>
      <c r="AC3284" s="154" t="s">
        <v>14746</v>
      </c>
      <c r="AD3284" s="154">
        <v>15211477217000</v>
      </c>
      <c r="AE3284" s="154" t="s">
        <v>14755</v>
      </c>
      <c r="AF3284" s="154" t="s">
        <v>14748</v>
      </c>
    </row>
    <row r="3285" spans="1:32">
      <c r="A3285" s="154" t="s">
        <v>2356</v>
      </c>
      <c r="C3285" s="154" t="s">
        <v>2355</v>
      </c>
      <c r="D3285" s="154" t="s">
        <v>2357</v>
      </c>
      <c r="E3285" s="154" t="s">
        <v>6</v>
      </c>
      <c r="G3285" s="154" t="s">
        <v>14606</v>
      </c>
      <c r="M3285" s="154" t="s">
        <v>30542</v>
      </c>
      <c r="AC3285" s="154" t="s">
        <v>14746</v>
      </c>
    </row>
    <row r="3286" spans="1:32">
      <c r="A3286" s="154" t="s">
        <v>4063</v>
      </c>
      <c r="C3286" s="154" t="s">
        <v>30543</v>
      </c>
      <c r="D3286" s="154" t="s">
        <v>30545</v>
      </c>
      <c r="E3286" s="154" t="s">
        <v>14333</v>
      </c>
      <c r="G3286" s="154" t="s">
        <v>14606</v>
      </c>
      <c r="H3286" s="154" t="s">
        <v>4065</v>
      </c>
      <c r="I3286" s="154" t="s">
        <v>1453</v>
      </c>
      <c r="J3286" s="154" t="s">
        <v>1453</v>
      </c>
      <c r="K3286" s="154" t="s">
        <v>1453</v>
      </c>
      <c r="L3286" s="154" t="s">
        <v>30544</v>
      </c>
      <c r="M3286" s="154" t="s">
        <v>1453</v>
      </c>
      <c r="N3286" s="154" t="s">
        <v>14767</v>
      </c>
      <c r="P3286" s="154" t="s">
        <v>14795</v>
      </c>
      <c r="Q3286" s="154" t="s">
        <v>30546</v>
      </c>
      <c r="T3286" s="154" t="s">
        <v>30547</v>
      </c>
      <c r="U3286" s="154">
        <v>577007882</v>
      </c>
      <c r="V3286" s="154" t="s">
        <v>30548</v>
      </c>
      <c r="W3286" s="154" t="s">
        <v>1453</v>
      </c>
      <c r="X3286" s="154" t="s">
        <v>1453</v>
      </c>
      <c r="Y3286" s="154" t="s">
        <v>1453</v>
      </c>
      <c r="Z3286" s="154" t="s">
        <v>14745</v>
      </c>
      <c r="AA3286" s="154" t="s">
        <v>1453</v>
      </c>
      <c r="AB3286" s="154" t="s">
        <v>1453</v>
      </c>
      <c r="AC3286" s="154" t="s">
        <v>14746</v>
      </c>
    </row>
    <row r="3287" spans="1:32">
      <c r="A3287" s="154" t="s">
        <v>4230</v>
      </c>
      <c r="C3287" s="154" t="s">
        <v>30549</v>
      </c>
      <c r="D3287" s="154" t="s">
        <v>30551</v>
      </c>
      <c r="E3287" s="154" t="s">
        <v>14324</v>
      </c>
      <c r="F3287" s="154" t="s">
        <v>14397</v>
      </c>
      <c r="G3287" s="154" t="s">
        <v>14606</v>
      </c>
      <c r="H3287" s="154" t="s">
        <v>4232</v>
      </c>
      <c r="L3287" s="154" t="s">
        <v>30550</v>
      </c>
      <c r="N3287" s="154" t="s">
        <v>1459</v>
      </c>
      <c r="P3287" s="154" t="s">
        <v>14740</v>
      </c>
      <c r="Q3287" s="154" t="s">
        <v>4229</v>
      </c>
      <c r="T3287" s="154" t="s">
        <v>14797</v>
      </c>
      <c r="U3287" s="154">
        <v>2173050101</v>
      </c>
      <c r="V3287" s="154" t="s">
        <v>23721</v>
      </c>
      <c r="Z3287" s="154" t="s">
        <v>14745</v>
      </c>
      <c r="AC3287" s="154" t="s">
        <v>14746</v>
      </c>
    </row>
    <row r="3288" spans="1:32">
      <c r="A3288" s="154" t="s">
        <v>13326</v>
      </c>
      <c r="C3288" s="154" t="s">
        <v>13325</v>
      </c>
      <c r="D3288" s="154" t="s">
        <v>13327</v>
      </c>
      <c r="E3288" s="154" t="s">
        <v>20566</v>
      </c>
      <c r="F3288" s="154" t="s">
        <v>20567</v>
      </c>
      <c r="H3288" s="154" t="s">
        <v>30552</v>
      </c>
      <c r="I3288" s="154" t="s">
        <v>13323</v>
      </c>
      <c r="J3288" s="154" t="s">
        <v>13329</v>
      </c>
      <c r="K3288" s="154" t="s">
        <v>13323</v>
      </c>
      <c r="M3288" s="154" t="s">
        <v>1453</v>
      </c>
      <c r="N3288" s="154" t="s">
        <v>15434</v>
      </c>
      <c r="O3288" s="154" t="s">
        <v>14804</v>
      </c>
      <c r="P3288" s="154" t="s">
        <v>14795</v>
      </c>
      <c r="Q3288" s="154" t="s">
        <v>26508</v>
      </c>
      <c r="R3288" s="154" t="s">
        <v>1453</v>
      </c>
      <c r="S3288" s="154" t="s">
        <v>1453</v>
      </c>
      <c r="T3288" s="154" t="s">
        <v>1453</v>
      </c>
      <c r="U3288" s="154" t="s">
        <v>1453</v>
      </c>
      <c r="V3288" s="154" t="s">
        <v>1453</v>
      </c>
      <c r="W3288" s="154" t="s">
        <v>1453</v>
      </c>
      <c r="X3288" s="154" t="s">
        <v>1453</v>
      </c>
      <c r="Z3288" s="154" t="s">
        <v>14745</v>
      </c>
      <c r="AA3288" s="154" t="s">
        <v>1453</v>
      </c>
      <c r="AB3288" s="154" t="s">
        <v>1453</v>
      </c>
      <c r="AC3288" s="154" t="s">
        <v>15226</v>
      </c>
      <c r="AE3288" s="154" t="s">
        <v>14747</v>
      </c>
      <c r="AF3288" s="154" t="s">
        <v>14748</v>
      </c>
    </row>
    <row r="3289" spans="1:32">
      <c r="A3289" s="154" t="s">
        <v>18524</v>
      </c>
      <c r="C3289" s="154" t="s">
        <v>30553</v>
      </c>
      <c r="D3289" s="154" t="s">
        <v>30555</v>
      </c>
      <c r="E3289" s="154" t="s">
        <v>14324</v>
      </c>
      <c r="F3289" s="154" t="s">
        <v>25328</v>
      </c>
      <c r="G3289" s="154" t="s">
        <v>30557</v>
      </c>
      <c r="H3289" s="154" t="s">
        <v>30554</v>
      </c>
      <c r="I3289" s="154" t="s">
        <v>1453</v>
      </c>
      <c r="J3289" s="154" t="s">
        <v>1453</v>
      </c>
      <c r="K3289" s="154" t="s">
        <v>1453</v>
      </c>
      <c r="M3289" s="154" t="s">
        <v>1453</v>
      </c>
      <c r="N3289" s="154" t="s">
        <v>19129</v>
      </c>
      <c r="O3289" s="154" t="s">
        <v>19035</v>
      </c>
      <c r="P3289" s="154" t="s">
        <v>14795</v>
      </c>
      <c r="Q3289" s="154" t="s">
        <v>30556</v>
      </c>
      <c r="R3289" s="154" t="s">
        <v>1453</v>
      </c>
      <c r="S3289" s="154" t="s">
        <v>1453</v>
      </c>
      <c r="T3289" s="154" t="s">
        <v>14850</v>
      </c>
      <c r="U3289" s="154">
        <v>522401006266506</v>
      </c>
      <c r="V3289" s="154" t="s">
        <v>30556</v>
      </c>
      <c r="W3289" s="154" t="s">
        <v>1453</v>
      </c>
      <c r="X3289" s="154" t="s">
        <v>1453</v>
      </c>
      <c r="Y3289" s="154" t="s">
        <v>1453</v>
      </c>
      <c r="Z3289" s="154" t="s">
        <v>14745</v>
      </c>
      <c r="AA3289" s="154" t="s">
        <v>1453</v>
      </c>
      <c r="AB3289" s="154" t="s">
        <v>1453</v>
      </c>
      <c r="AC3289" s="154" t="s">
        <v>14746</v>
      </c>
      <c r="AE3289" s="154" t="s">
        <v>14747</v>
      </c>
      <c r="AF3289" s="154" t="s">
        <v>14748</v>
      </c>
    </row>
    <row r="3290" spans="1:32">
      <c r="A3290" s="154" t="s">
        <v>8130</v>
      </c>
      <c r="C3290" s="154" t="s">
        <v>30558</v>
      </c>
      <c r="D3290" s="154" t="s">
        <v>8131</v>
      </c>
      <c r="E3290" s="154" t="s">
        <v>14276</v>
      </c>
      <c r="F3290" s="154" t="s">
        <v>25328</v>
      </c>
      <c r="H3290" s="154" t="s">
        <v>8132</v>
      </c>
      <c r="N3290" s="154" t="s">
        <v>14860</v>
      </c>
      <c r="O3290" s="154" t="s">
        <v>14804</v>
      </c>
      <c r="P3290" s="154" t="s">
        <v>14740</v>
      </c>
      <c r="Q3290" s="154" t="s">
        <v>30559</v>
      </c>
      <c r="R3290" s="154">
        <v>0</v>
      </c>
      <c r="S3290" s="154">
        <v>0</v>
      </c>
      <c r="T3290" s="154" t="s">
        <v>14797</v>
      </c>
      <c r="U3290" s="154">
        <v>6450213266</v>
      </c>
      <c r="V3290" s="154" t="s">
        <v>30560</v>
      </c>
      <c r="Z3290" s="154" t="s">
        <v>14745</v>
      </c>
      <c r="AC3290" s="154" t="s">
        <v>14746</v>
      </c>
      <c r="AE3290" s="154" t="s">
        <v>15226</v>
      </c>
      <c r="AF3290" s="154" t="s">
        <v>14748</v>
      </c>
    </row>
    <row r="3291" spans="1:32">
      <c r="A3291" s="154" t="s">
        <v>10152</v>
      </c>
      <c r="C3291" s="154" t="s">
        <v>10151</v>
      </c>
      <c r="D3291" s="154" t="s">
        <v>10153</v>
      </c>
      <c r="E3291" s="154" t="s">
        <v>14324</v>
      </c>
      <c r="F3291" s="154" t="s">
        <v>14397</v>
      </c>
      <c r="G3291" s="154" t="s">
        <v>30563</v>
      </c>
      <c r="H3291" s="154" t="s">
        <v>10154</v>
      </c>
      <c r="N3291" s="154" t="s">
        <v>24564</v>
      </c>
      <c r="O3291" s="154" t="s">
        <v>19177</v>
      </c>
      <c r="P3291" s="154" t="s">
        <v>14740</v>
      </c>
      <c r="Q3291" s="154" t="s">
        <v>30561</v>
      </c>
      <c r="R3291" s="154">
        <v>0</v>
      </c>
      <c r="S3291" s="154">
        <v>0</v>
      </c>
      <c r="T3291" s="154" t="s">
        <v>14797</v>
      </c>
      <c r="U3291" s="154">
        <v>2020017671</v>
      </c>
      <c r="V3291" s="154" t="s">
        <v>30562</v>
      </c>
      <c r="Z3291" s="154" t="s">
        <v>14745</v>
      </c>
      <c r="AC3291" s="154" t="s">
        <v>14746</v>
      </c>
      <c r="AE3291" s="154" t="s">
        <v>14747</v>
      </c>
      <c r="AF3291" s="154" t="s">
        <v>14748</v>
      </c>
    </row>
    <row r="3292" spans="1:32">
      <c r="A3292" s="154" t="s">
        <v>18525</v>
      </c>
      <c r="C3292" s="154" t="s">
        <v>30564</v>
      </c>
      <c r="D3292" s="154" t="s">
        <v>30566</v>
      </c>
      <c r="E3292" s="154" t="s">
        <v>14324</v>
      </c>
      <c r="F3292" s="154" t="s">
        <v>14397</v>
      </c>
      <c r="G3292" s="154" t="s">
        <v>30567</v>
      </c>
      <c r="H3292" s="154" t="s">
        <v>30565</v>
      </c>
      <c r="I3292" s="154" t="s">
        <v>1453</v>
      </c>
      <c r="J3292" s="154" t="s">
        <v>1453</v>
      </c>
      <c r="K3292" s="154" t="s">
        <v>1453</v>
      </c>
      <c r="M3292" s="154" t="s">
        <v>1453</v>
      </c>
      <c r="N3292" s="154" t="s">
        <v>14848</v>
      </c>
      <c r="O3292" s="154" t="s">
        <v>14804</v>
      </c>
      <c r="P3292" s="154" t="s">
        <v>14795</v>
      </c>
      <c r="Q3292" s="154" t="s">
        <v>15310</v>
      </c>
      <c r="R3292" s="154" t="s">
        <v>1453</v>
      </c>
      <c r="S3292" s="154" t="s">
        <v>1453</v>
      </c>
      <c r="T3292" s="154" t="s">
        <v>14797</v>
      </c>
      <c r="U3292" s="154">
        <v>680044821</v>
      </c>
      <c r="V3292" s="154" t="s">
        <v>15310</v>
      </c>
      <c r="W3292" s="154" t="s">
        <v>1453</v>
      </c>
      <c r="X3292" s="154" t="s">
        <v>1453</v>
      </c>
      <c r="Y3292" s="154" t="s">
        <v>1453</v>
      </c>
      <c r="Z3292" s="154" t="s">
        <v>14745</v>
      </c>
      <c r="AA3292" s="154" t="s">
        <v>1453</v>
      </c>
      <c r="AB3292" s="154" t="s">
        <v>1453</v>
      </c>
      <c r="AC3292" s="154" t="s">
        <v>14746</v>
      </c>
      <c r="AE3292" s="154" t="s">
        <v>14747</v>
      </c>
      <c r="AF3292" s="154" t="s">
        <v>14748</v>
      </c>
    </row>
    <row r="3293" spans="1:32">
      <c r="A3293" s="154" t="s">
        <v>18526</v>
      </c>
      <c r="C3293" s="154" t="s">
        <v>17097</v>
      </c>
      <c r="D3293" s="154" t="s">
        <v>17098</v>
      </c>
      <c r="E3293" s="154" t="s">
        <v>14308</v>
      </c>
      <c r="F3293" s="154" t="s">
        <v>14325</v>
      </c>
      <c r="G3293" s="154" t="s">
        <v>17099</v>
      </c>
      <c r="H3293" s="154" t="s">
        <v>1453</v>
      </c>
      <c r="N3293" s="154" t="s">
        <v>14860</v>
      </c>
      <c r="O3293" s="154" t="s">
        <v>14804</v>
      </c>
      <c r="P3293" s="154" t="s">
        <v>14740</v>
      </c>
      <c r="Q3293" s="154" t="s">
        <v>1453</v>
      </c>
      <c r="R3293" s="154" t="s">
        <v>1453</v>
      </c>
      <c r="S3293" s="154" t="s">
        <v>1453</v>
      </c>
      <c r="T3293" s="154" t="s">
        <v>16647</v>
      </c>
      <c r="U3293" s="154" t="s">
        <v>16647</v>
      </c>
      <c r="V3293" s="154" t="s">
        <v>16647</v>
      </c>
      <c r="Z3293" s="154" t="s">
        <v>14745</v>
      </c>
      <c r="AC3293" s="154" t="s">
        <v>14746</v>
      </c>
      <c r="AE3293" s="154" t="s">
        <v>14747</v>
      </c>
      <c r="AF3293" s="154" t="s">
        <v>14748</v>
      </c>
    </row>
    <row r="3294" spans="1:32">
      <c r="A3294" s="154" t="s">
        <v>18527</v>
      </c>
      <c r="C3294" s="154" t="s">
        <v>17097</v>
      </c>
      <c r="D3294" s="154" t="s">
        <v>17098</v>
      </c>
      <c r="E3294" s="154" t="s">
        <v>14308</v>
      </c>
      <c r="F3294" s="154" t="s">
        <v>14325</v>
      </c>
      <c r="G3294" s="154" t="s">
        <v>17099</v>
      </c>
      <c r="H3294" s="154" t="s">
        <v>1453</v>
      </c>
      <c r="N3294" s="154" t="s">
        <v>14860</v>
      </c>
      <c r="O3294" s="154" t="s">
        <v>14804</v>
      </c>
      <c r="P3294" s="154" t="s">
        <v>14740</v>
      </c>
      <c r="Q3294" s="154" t="s">
        <v>1453</v>
      </c>
      <c r="R3294" s="154" t="s">
        <v>1453</v>
      </c>
      <c r="S3294" s="154" t="s">
        <v>1453</v>
      </c>
      <c r="T3294" s="154" t="s">
        <v>16647</v>
      </c>
      <c r="U3294" s="154" t="s">
        <v>16647</v>
      </c>
      <c r="V3294" s="154" t="s">
        <v>16647</v>
      </c>
      <c r="Z3294" s="154" t="s">
        <v>14745</v>
      </c>
      <c r="AC3294" s="154" t="s">
        <v>14746</v>
      </c>
      <c r="AE3294" s="154" t="s">
        <v>14747</v>
      </c>
      <c r="AF3294" s="154" t="s">
        <v>14748</v>
      </c>
    </row>
    <row r="3295" spans="1:32">
      <c r="A3295" s="154" t="s">
        <v>10191</v>
      </c>
      <c r="C3295" s="154" t="s">
        <v>30568</v>
      </c>
      <c r="D3295" s="154" t="s">
        <v>30570</v>
      </c>
      <c r="E3295" s="154" t="s">
        <v>14333</v>
      </c>
      <c r="F3295" s="154" t="s">
        <v>14325</v>
      </c>
      <c r="G3295" s="154" t="s">
        <v>30574</v>
      </c>
      <c r="H3295" s="154" t="s">
        <v>30569</v>
      </c>
      <c r="I3295" s="154">
        <v>0</v>
      </c>
      <c r="J3295" s="154">
        <v>0</v>
      </c>
      <c r="K3295" s="154">
        <v>0</v>
      </c>
      <c r="M3295" s="154" t="s">
        <v>10192</v>
      </c>
      <c r="N3295" s="154" t="s">
        <v>15711</v>
      </c>
      <c r="O3295" s="154" t="s">
        <v>14951</v>
      </c>
      <c r="P3295" s="154" t="s">
        <v>14740</v>
      </c>
      <c r="Q3295" s="154" t="s">
        <v>30571</v>
      </c>
      <c r="R3295" s="154">
        <v>0</v>
      </c>
      <c r="S3295" s="154">
        <v>0</v>
      </c>
      <c r="T3295" s="154" t="s">
        <v>14862</v>
      </c>
      <c r="U3295" s="154" t="s">
        <v>30572</v>
      </c>
      <c r="V3295" s="154" t="s">
        <v>30573</v>
      </c>
      <c r="W3295" s="154">
        <v>0</v>
      </c>
      <c r="X3295" s="154">
        <v>0</v>
      </c>
      <c r="Y3295" s="154">
        <v>0</v>
      </c>
      <c r="Z3295" s="154" t="s">
        <v>14745</v>
      </c>
      <c r="AA3295" s="154">
        <v>0</v>
      </c>
      <c r="AB3295" s="154">
        <v>0</v>
      </c>
      <c r="AC3295" s="154" t="s">
        <v>14746</v>
      </c>
      <c r="AE3295" s="154" t="s">
        <v>14747</v>
      </c>
      <c r="AF3295" s="154" t="s">
        <v>14748</v>
      </c>
    </row>
    <row r="3296" spans="1:32">
      <c r="A3296" s="154" t="s">
        <v>12095</v>
      </c>
      <c r="C3296" s="154" t="s">
        <v>12094</v>
      </c>
      <c r="D3296" s="154" t="s">
        <v>12096</v>
      </c>
      <c r="E3296" s="154" t="s">
        <v>14276</v>
      </c>
      <c r="F3296" s="154" t="s">
        <v>14325</v>
      </c>
      <c r="H3296" s="154" t="s">
        <v>12097</v>
      </c>
      <c r="N3296" s="154" t="s">
        <v>14803</v>
      </c>
      <c r="O3296" s="154" t="s">
        <v>14804</v>
      </c>
      <c r="P3296" s="154" t="s">
        <v>14740</v>
      </c>
      <c r="Q3296" s="154" t="s">
        <v>16656</v>
      </c>
      <c r="R3296" s="154">
        <v>0</v>
      </c>
      <c r="S3296" s="154">
        <v>0</v>
      </c>
      <c r="T3296" s="154" t="s">
        <v>14797</v>
      </c>
      <c r="U3296" s="154">
        <v>6600182305</v>
      </c>
      <c r="V3296" s="154" t="s">
        <v>30575</v>
      </c>
      <c r="Z3296" s="154" t="s">
        <v>14745</v>
      </c>
      <c r="AC3296" s="154" t="s">
        <v>14746</v>
      </c>
      <c r="AE3296" s="154" t="s">
        <v>14747</v>
      </c>
      <c r="AF3296" s="154" t="s">
        <v>14748</v>
      </c>
    </row>
    <row r="3297" spans="1:32">
      <c r="A3297" s="154" t="s">
        <v>3095</v>
      </c>
      <c r="C3297" s="154" t="s">
        <v>30576</v>
      </c>
      <c r="D3297" s="154" t="s">
        <v>30578</v>
      </c>
      <c r="E3297" s="154" t="s">
        <v>14324</v>
      </c>
      <c r="G3297" s="154" t="s">
        <v>14606</v>
      </c>
      <c r="H3297" s="154" t="s">
        <v>3097</v>
      </c>
      <c r="I3297" s="154" t="s">
        <v>3098</v>
      </c>
      <c r="J3297" s="154" t="s">
        <v>3099</v>
      </c>
      <c r="K3297" s="154" t="s">
        <v>3098</v>
      </c>
      <c r="L3297" s="154" t="s">
        <v>30577</v>
      </c>
      <c r="N3297" s="154" t="s">
        <v>11834</v>
      </c>
      <c r="P3297" s="154" t="s">
        <v>14740</v>
      </c>
      <c r="Q3297" s="154" t="s">
        <v>2749</v>
      </c>
      <c r="T3297" s="154" t="s">
        <v>6394</v>
      </c>
      <c r="U3297" s="154" t="s">
        <v>6856</v>
      </c>
      <c r="V3297" s="154" t="s">
        <v>6394</v>
      </c>
      <c r="Z3297" s="154" t="s">
        <v>14745</v>
      </c>
      <c r="AC3297" s="154" t="s">
        <v>14746</v>
      </c>
    </row>
    <row r="3298" spans="1:32">
      <c r="A3298" s="154" t="s">
        <v>1992</v>
      </c>
      <c r="C3298" s="154" t="s">
        <v>1991</v>
      </c>
      <c r="E3298" s="154" t="s">
        <v>6</v>
      </c>
      <c r="G3298" s="154" t="s">
        <v>14606</v>
      </c>
      <c r="H3298" s="154" t="s">
        <v>1993</v>
      </c>
      <c r="J3298" s="154" t="s">
        <v>1994</v>
      </c>
      <c r="M3298" s="154" t="s">
        <v>109</v>
      </c>
      <c r="N3298" s="154" t="s">
        <v>109</v>
      </c>
      <c r="P3298" s="154" t="s">
        <v>14740</v>
      </c>
      <c r="AC3298" s="154" t="s">
        <v>15226</v>
      </c>
    </row>
    <row r="3299" spans="1:32">
      <c r="A3299" s="154" t="s">
        <v>9390</v>
      </c>
      <c r="C3299" s="154" t="s">
        <v>30579</v>
      </c>
      <c r="D3299" s="154" t="s">
        <v>30580</v>
      </c>
      <c r="E3299" s="154" t="s">
        <v>14276</v>
      </c>
      <c r="F3299" s="154" t="s">
        <v>14403</v>
      </c>
      <c r="G3299" s="154" t="s">
        <v>30583</v>
      </c>
      <c r="H3299" s="154" t="s">
        <v>9392</v>
      </c>
      <c r="I3299" s="154">
        <v>0</v>
      </c>
      <c r="J3299" s="154">
        <v>0</v>
      </c>
      <c r="K3299" s="154">
        <v>0</v>
      </c>
      <c r="M3299" s="154" t="s">
        <v>9391</v>
      </c>
      <c r="N3299" s="154" t="s">
        <v>14910</v>
      </c>
      <c r="O3299" s="154" t="s">
        <v>14794</v>
      </c>
      <c r="P3299" s="154" t="s">
        <v>14740</v>
      </c>
      <c r="Q3299" s="154">
        <v>0</v>
      </c>
      <c r="R3299" s="154">
        <v>0</v>
      </c>
      <c r="S3299" s="154">
        <v>0</v>
      </c>
      <c r="T3299" s="154" t="s">
        <v>14862</v>
      </c>
      <c r="U3299" s="154" t="s">
        <v>30581</v>
      </c>
      <c r="V3299" s="154" t="s">
        <v>30582</v>
      </c>
      <c r="W3299" s="154">
        <v>0</v>
      </c>
      <c r="X3299" s="154">
        <v>0</v>
      </c>
      <c r="Y3299" s="154">
        <v>0</v>
      </c>
      <c r="Z3299" s="154" t="s">
        <v>14745</v>
      </c>
      <c r="AA3299" s="154">
        <v>0</v>
      </c>
      <c r="AB3299" s="154">
        <v>0</v>
      </c>
      <c r="AC3299" s="154" t="s">
        <v>14746</v>
      </c>
      <c r="AE3299" s="154" t="s">
        <v>15226</v>
      </c>
      <c r="AF3299" s="154" t="s">
        <v>14748</v>
      </c>
    </row>
    <row r="3300" spans="1:32">
      <c r="A3300" s="154" t="s">
        <v>3213</v>
      </c>
      <c r="C3300" s="154" t="s">
        <v>30584</v>
      </c>
      <c r="D3300" s="154" t="s">
        <v>3214</v>
      </c>
      <c r="E3300" s="154" t="s">
        <v>14333</v>
      </c>
      <c r="G3300" s="154" t="s">
        <v>14606</v>
      </c>
      <c r="H3300" s="154" t="s">
        <v>3215</v>
      </c>
      <c r="N3300" s="154" t="s">
        <v>19454</v>
      </c>
      <c r="P3300" s="154" t="s">
        <v>14740</v>
      </c>
      <c r="Q3300" s="154" t="s">
        <v>30585</v>
      </c>
      <c r="T3300" s="154" t="s">
        <v>14907</v>
      </c>
      <c r="U3300" s="154">
        <v>183849657</v>
      </c>
      <c r="V3300" s="154" t="s">
        <v>30586</v>
      </c>
      <c r="Z3300" s="154" t="s">
        <v>14745</v>
      </c>
      <c r="AC3300" s="154" t="s">
        <v>14746</v>
      </c>
    </row>
    <row r="3301" spans="1:32">
      <c r="A3301" s="154" t="s">
        <v>1888</v>
      </c>
      <c r="C3301" s="154" t="s">
        <v>30587</v>
      </c>
      <c r="D3301" s="154" t="s">
        <v>1889</v>
      </c>
      <c r="E3301" s="154" t="s">
        <v>14477</v>
      </c>
      <c r="F3301" s="154" t="s">
        <v>14690</v>
      </c>
      <c r="G3301" s="154" t="s">
        <v>14606</v>
      </c>
      <c r="H3301" s="154" t="s">
        <v>1890</v>
      </c>
      <c r="L3301" s="154" t="s">
        <v>26355</v>
      </c>
      <c r="N3301" s="154" t="s">
        <v>1323</v>
      </c>
      <c r="P3301" s="154" t="s">
        <v>14740</v>
      </c>
      <c r="Q3301" s="154" t="s">
        <v>30588</v>
      </c>
      <c r="T3301" s="154" t="s">
        <v>14797</v>
      </c>
      <c r="U3301" s="154" t="s">
        <v>30588</v>
      </c>
      <c r="V3301" s="154">
        <v>1831016529</v>
      </c>
      <c r="AC3301" s="154" t="s">
        <v>15226</v>
      </c>
    </row>
    <row r="3302" spans="1:32">
      <c r="A3302" s="154" t="s">
        <v>5074</v>
      </c>
      <c r="C3302" s="154" t="s">
        <v>30589</v>
      </c>
      <c r="D3302" s="154" t="s">
        <v>5075</v>
      </c>
      <c r="E3302" s="154" t="s">
        <v>14333</v>
      </c>
      <c r="F3302" s="154" t="s">
        <v>14397</v>
      </c>
      <c r="G3302" s="154" t="s">
        <v>30590</v>
      </c>
      <c r="H3302" s="154">
        <v>81377241960</v>
      </c>
      <c r="N3302" s="154" t="s">
        <v>1908</v>
      </c>
      <c r="P3302" s="154" t="s">
        <v>14795</v>
      </c>
      <c r="Q3302" s="154">
        <v>81377241960</v>
      </c>
      <c r="R3302" s="154" t="s">
        <v>21285</v>
      </c>
      <c r="S3302" s="154" t="s">
        <v>21285</v>
      </c>
      <c r="T3302" s="154" t="s">
        <v>14907</v>
      </c>
      <c r="U3302" s="154">
        <v>4116841773</v>
      </c>
      <c r="V3302" s="154" t="s">
        <v>21285</v>
      </c>
      <c r="W3302" s="154">
        <v>1999</v>
      </c>
      <c r="X3302" s="154">
        <v>1999</v>
      </c>
      <c r="Z3302" s="154" t="s">
        <v>14745</v>
      </c>
      <c r="AB3302" s="154">
        <v>5</v>
      </c>
      <c r="AC3302" s="154" t="s">
        <v>14746</v>
      </c>
      <c r="AE3302" s="154" t="s">
        <v>15226</v>
      </c>
      <c r="AF3302" s="154" t="s">
        <v>14748</v>
      </c>
    </row>
    <row r="3303" spans="1:32">
      <c r="A3303" s="154" t="s">
        <v>18528</v>
      </c>
      <c r="C3303" s="154" t="s">
        <v>30591</v>
      </c>
      <c r="D3303" s="154" t="s">
        <v>30592</v>
      </c>
      <c r="E3303" s="154" t="s">
        <v>14324</v>
      </c>
      <c r="F3303" s="154" t="s">
        <v>14397</v>
      </c>
      <c r="G3303" s="154" t="s">
        <v>30593</v>
      </c>
      <c r="H3303" s="154">
        <v>81238910218</v>
      </c>
      <c r="I3303" s="154" t="s">
        <v>1453</v>
      </c>
      <c r="J3303" s="154" t="s">
        <v>1453</v>
      </c>
      <c r="K3303" s="154" t="s">
        <v>1453</v>
      </c>
      <c r="M3303" s="154" t="s">
        <v>1453</v>
      </c>
      <c r="N3303" s="154" t="s">
        <v>14910</v>
      </c>
      <c r="O3303" s="154" t="s">
        <v>14794</v>
      </c>
      <c r="P3303" s="154" t="s">
        <v>14795</v>
      </c>
      <c r="Q3303" s="154" t="s">
        <v>24281</v>
      </c>
      <c r="R3303" s="154" t="s">
        <v>1453</v>
      </c>
      <c r="S3303" s="154" t="s">
        <v>1453</v>
      </c>
      <c r="T3303" s="154" t="s">
        <v>14797</v>
      </c>
      <c r="U3303" s="154">
        <v>631208583</v>
      </c>
      <c r="V3303" s="154" t="s">
        <v>24281</v>
      </c>
      <c r="W3303" s="154" t="s">
        <v>1453</v>
      </c>
      <c r="X3303" s="154" t="s">
        <v>1453</v>
      </c>
      <c r="Y3303" s="154" t="s">
        <v>1453</v>
      </c>
      <c r="Z3303" s="154" t="s">
        <v>14745</v>
      </c>
      <c r="AA3303" s="154" t="s">
        <v>1453</v>
      </c>
      <c r="AB3303" s="154" t="s">
        <v>1453</v>
      </c>
      <c r="AC3303" s="154" t="s">
        <v>14746</v>
      </c>
      <c r="AE3303" s="154" t="s">
        <v>14747</v>
      </c>
      <c r="AF3303" s="154" t="s">
        <v>14748</v>
      </c>
    </row>
    <row r="3304" spans="1:32">
      <c r="A3304" s="154" t="s">
        <v>1710</v>
      </c>
      <c r="C3304" s="154" t="s">
        <v>1709</v>
      </c>
      <c r="D3304" s="154" t="s">
        <v>1711</v>
      </c>
      <c r="E3304" s="154" t="s">
        <v>6</v>
      </c>
      <c r="G3304" s="154" t="s">
        <v>14606</v>
      </c>
      <c r="H3304" s="154" t="s">
        <v>1712</v>
      </c>
      <c r="N3304" s="154" t="s">
        <v>30594</v>
      </c>
      <c r="P3304" s="154" t="s">
        <v>14740</v>
      </c>
      <c r="Q3304" s="154" t="s">
        <v>30595</v>
      </c>
      <c r="AC3304" s="154" t="s">
        <v>14746</v>
      </c>
    </row>
    <row r="3305" spans="1:32">
      <c r="A3305" s="154" t="s">
        <v>2186</v>
      </c>
      <c r="C3305" s="154" t="s">
        <v>2185</v>
      </c>
      <c r="D3305" s="154" t="s">
        <v>30597</v>
      </c>
      <c r="E3305" s="154" t="s">
        <v>6</v>
      </c>
      <c r="G3305" s="154" t="s">
        <v>14606</v>
      </c>
      <c r="H3305" s="154" t="s">
        <v>2188</v>
      </c>
      <c r="J3305" s="154" t="s">
        <v>2189</v>
      </c>
      <c r="L3305" s="154" t="s">
        <v>30596</v>
      </c>
      <c r="M3305" s="154" t="s">
        <v>30598</v>
      </c>
      <c r="Q3305" s="154" t="s">
        <v>24534</v>
      </c>
      <c r="AC3305" s="154" t="s">
        <v>14746</v>
      </c>
    </row>
    <row r="3306" spans="1:32">
      <c r="A3306" s="154" t="s">
        <v>1786</v>
      </c>
      <c r="C3306" s="154" t="s">
        <v>1785</v>
      </c>
      <c r="D3306" s="154" t="s">
        <v>1787</v>
      </c>
      <c r="E3306" s="154" t="s">
        <v>6</v>
      </c>
      <c r="G3306" s="154" t="s">
        <v>14606</v>
      </c>
      <c r="N3306" s="154" t="s">
        <v>1628</v>
      </c>
      <c r="P3306" s="154" t="s">
        <v>14740</v>
      </c>
      <c r="AC3306" s="154" t="s">
        <v>14746</v>
      </c>
    </row>
    <row r="3307" spans="1:32">
      <c r="A3307" s="154" t="s">
        <v>1910</v>
      </c>
      <c r="C3307" s="154" t="s">
        <v>30599</v>
      </c>
      <c r="D3307" s="154" t="s">
        <v>1911</v>
      </c>
      <c r="E3307" s="154" t="s">
        <v>14396</v>
      </c>
      <c r="F3307" s="154" t="s">
        <v>15378</v>
      </c>
      <c r="G3307" s="154" t="s">
        <v>14606</v>
      </c>
      <c r="H3307" s="154" t="s">
        <v>1912</v>
      </c>
      <c r="N3307" s="154" t="s">
        <v>13631</v>
      </c>
      <c r="P3307" s="154" t="s">
        <v>14740</v>
      </c>
      <c r="Q3307" s="154" t="s">
        <v>30600</v>
      </c>
      <c r="T3307" s="154" t="s">
        <v>14797</v>
      </c>
      <c r="U3307" s="154">
        <v>5520007000</v>
      </c>
      <c r="V3307" s="154" t="s">
        <v>30601</v>
      </c>
      <c r="AC3307" s="154" t="s">
        <v>15226</v>
      </c>
    </row>
    <row r="3308" spans="1:32">
      <c r="A3308" s="154" t="s">
        <v>14494</v>
      </c>
      <c r="C3308" s="154" t="s">
        <v>15911</v>
      </c>
      <c r="D3308" s="154" t="s">
        <v>30602</v>
      </c>
      <c r="E3308" s="154" t="s">
        <v>14327</v>
      </c>
      <c r="F3308" s="154" t="s">
        <v>14325</v>
      </c>
      <c r="G3308" s="154" t="s">
        <v>14498</v>
      </c>
      <c r="H3308" s="154" t="s">
        <v>15912</v>
      </c>
      <c r="M3308" s="154" t="s">
        <v>15913</v>
      </c>
      <c r="N3308" s="154" t="s">
        <v>15914</v>
      </c>
      <c r="O3308" s="154" t="s">
        <v>14774</v>
      </c>
      <c r="P3308" s="154" t="s">
        <v>14740</v>
      </c>
      <c r="Q3308" s="154" t="s">
        <v>15915</v>
      </c>
      <c r="R3308" s="154" t="s">
        <v>1453</v>
      </c>
      <c r="S3308" s="154" t="s">
        <v>1453</v>
      </c>
      <c r="T3308" s="154" t="s">
        <v>14862</v>
      </c>
      <c r="U3308" s="154">
        <v>8585162813</v>
      </c>
      <c r="V3308" s="154" t="s">
        <v>15915</v>
      </c>
      <c r="Z3308" s="154" t="s">
        <v>14745</v>
      </c>
      <c r="AC3308" s="154" t="s">
        <v>14746</v>
      </c>
      <c r="AE3308" s="154" t="s">
        <v>14747</v>
      </c>
      <c r="AF3308" s="154" t="s">
        <v>14748</v>
      </c>
    </row>
    <row r="3309" spans="1:32">
      <c r="A3309" s="154" t="s">
        <v>2097</v>
      </c>
      <c r="C3309" s="154" t="s">
        <v>30603</v>
      </c>
      <c r="D3309" s="154" t="s">
        <v>2098</v>
      </c>
      <c r="E3309" s="154" t="s">
        <v>16195</v>
      </c>
      <c r="F3309" s="154" t="s">
        <v>14325</v>
      </c>
      <c r="G3309" s="154" t="s">
        <v>14606</v>
      </c>
      <c r="H3309" s="154" t="s">
        <v>2099</v>
      </c>
      <c r="J3309" s="154" t="s">
        <v>2100</v>
      </c>
      <c r="L3309" s="154" t="s">
        <v>30604</v>
      </c>
      <c r="N3309" s="154" t="s">
        <v>30605</v>
      </c>
      <c r="P3309" s="154" t="s">
        <v>14740</v>
      </c>
      <c r="Q3309" s="154" t="s">
        <v>30606</v>
      </c>
      <c r="T3309" s="154" t="s">
        <v>30607</v>
      </c>
      <c r="U3309" s="154" t="s">
        <v>30608</v>
      </c>
      <c r="V3309" s="154" t="s">
        <v>30609</v>
      </c>
      <c r="AC3309" s="154" t="s">
        <v>15226</v>
      </c>
    </row>
    <row r="3310" spans="1:32">
      <c r="A3310" s="154" t="s">
        <v>10467</v>
      </c>
      <c r="C3310" s="154" t="s">
        <v>10466</v>
      </c>
      <c r="D3310" s="154" t="s">
        <v>10468</v>
      </c>
      <c r="E3310" s="154" t="s">
        <v>14276</v>
      </c>
      <c r="F3310" s="154" t="s">
        <v>14486</v>
      </c>
      <c r="G3310" s="154" t="s">
        <v>470</v>
      </c>
      <c r="H3310" s="154">
        <v>81267717103</v>
      </c>
      <c r="N3310" s="154" t="s">
        <v>15821</v>
      </c>
      <c r="O3310" s="154" t="s">
        <v>15331</v>
      </c>
      <c r="P3310" s="154" t="s">
        <v>14740</v>
      </c>
      <c r="Q3310" s="154" t="s">
        <v>30610</v>
      </c>
      <c r="R3310" s="154">
        <v>0</v>
      </c>
      <c r="S3310" s="154">
        <v>0</v>
      </c>
      <c r="T3310" s="154" t="s">
        <v>14797</v>
      </c>
      <c r="U3310" s="154">
        <v>8335202151</v>
      </c>
      <c r="V3310" s="154" t="s">
        <v>30610</v>
      </c>
      <c r="Z3310" s="154" t="s">
        <v>14745</v>
      </c>
      <c r="AC3310" s="154" t="s">
        <v>14746</v>
      </c>
      <c r="AE3310" s="154" t="s">
        <v>14747</v>
      </c>
      <c r="AF3310" s="154" t="s">
        <v>14748</v>
      </c>
    </row>
    <row r="3311" spans="1:32">
      <c r="A3311" s="154" t="s">
        <v>6203</v>
      </c>
      <c r="C3311" s="154" t="s">
        <v>30611</v>
      </c>
      <c r="D3311" s="154" t="s">
        <v>6204</v>
      </c>
      <c r="E3311" s="154" t="s">
        <v>14324</v>
      </c>
      <c r="F3311" s="154" t="s">
        <v>15378</v>
      </c>
      <c r="G3311" s="154" t="s">
        <v>30614</v>
      </c>
      <c r="H3311" s="154">
        <v>82394323939</v>
      </c>
      <c r="J3311" s="154" t="s">
        <v>1453</v>
      </c>
      <c r="N3311" s="154" t="s">
        <v>14760</v>
      </c>
      <c r="O3311" s="154" t="s">
        <v>14761</v>
      </c>
      <c r="P3311" s="154" t="s">
        <v>14740</v>
      </c>
      <c r="Q3311" s="154" t="s">
        <v>30612</v>
      </c>
      <c r="R3311" s="154" t="s">
        <v>1453</v>
      </c>
      <c r="S3311" s="154" t="s">
        <v>1453</v>
      </c>
      <c r="T3311" s="154" t="s">
        <v>14907</v>
      </c>
      <c r="U3311" s="154">
        <v>175664031</v>
      </c>
      <c r="V3311" s="154" t="s">
        <v>30613</v>
      </c>
      <c r="Z3311" s="154" t="s">
        <v>14745</v>
      </c>
      <c r="AC3311" s="154" t="s">
        <v>14746</v>
      </c>
      <c r="AE3311" s="154" t="s">
        <v>15226</v>
      </c>
      <c r="AF3311" s="154" t="s">
        <v>14748</v>
      </c>
    </row>
    <row r="3312" spans="1:32">
      <c r="A3312" s="154" t="s">
        <v>18529</v>
      </c>
      <c r="C3312" s="154" t="s">
        <v>30615</v>
      </c>
      <c r="D3312" s="154" t="s">
        <v>30616</v>
      </c>
      <c r="E3312" s="154" t="s">
        <v>14324</v>
      </c>
      <c r="F3312" s="154" t="s">
        <v>14579</v>
      </c>
      <c r="H3312" s="154">
        <v>2129519718</v>
      </c>
      <c r="N3312" s="154" t="s">
        <v>15455</v>
      </c>
      <c r="O3312" s="154" t="s">
        <v>14833</v>
      </c>
      <c r="P3312" s="154" t="s">
        <v>14740</v>
      </c>
      <c r="Q3312" s="154">
        <v>2129519718</v>
      </c>
      <c r="R3312" s="154" t="s">
        <v>30617</v>
      </c>
      <c r="S3312" s="154" t="s">
        <v>30617</v>
      </c>
      <c r="T3312" s="154" t="s">
        <v>14885</v>
      </c>
      <c r="U3312" s="154">
        <v>7125008089</v>
      </c>
      <c r="V3312" s="154" t="s">
        <v>30617</v>
      </c>
      <c r="Z3312" s="154" t="s">
        <v>14745</v>
      </c>
      <c r="AC3312" s="154" t="s">
        <v>14746</v>
      </c>
      <c r="AE3312" s="154" t="s">
        <v>14747</v>
      </c>
      <c r="AF3312" s="154" t="s">
        <v>14748</v>
      </c>
    </row>
    <row r="3313" spans="1:32">
      <c r="A3313" s="154" t="s">
        <v>1601</v>
      </c>
      <c r="C3313" s="154" t="s">
        <v>30618</v>
      </c>
      <c r="D3313" s="154" t="s">
        <v>30620</v>
      </c>
      <c r="E3313" s="154" t="s">
        <v>6</v>
      </c>
      <c r="G3313" s="154" t="s">
        <v>14606</v>
      </c>
      <c r="H3313" s="154" t="s">
        <v>30619</v>
      </c>
      <c r="J3313" s="154" t="s">
        <v>1604</v>
      </c>
      <c r="N3313" s="154" t="s">
        <v>1459</v>
      </c>
      <c r="AC3313" s="154" t="s">
        <v>14746</v>
      </c>
    </row>
    <row r="3314" spans="1:32">
      <c r="A3314" s="154" t="s">
        <v>1771</v>
      </c>
      <c r="C3314" s="154" t="s">
        <v>1770</v>
      </c>
      <c r="D3314" s="154" t="s">
        <v>1772</v>
      </c>
      <c r="E3314" s="154" t="s">
        <v>6</v>
      </c>
      <c r="G3314" s="154" t="s">
        <v>14606</v>
      </c>
      <c r="H3314" s="154" t="s">
        <v>1773</v>
      </c>
      <c r="J3314" s="154" t="s">
        <v>1774</v>
      </c>
      <c r="L3314" s="154" t="s">
        <v>30621</v>
      </c>
      <c r="N3314" s="154" t="s">
        <v>469</v>
      </c>
      <c r="P3314" s="154" t="s">
        <v>14740</v>
      </c>
      <c r="AC3314" s="154" t="s">
        <v>14746</v>
      </c>
    </row>
    <row r="3315" spans="1:32">
      <c r="A3315" s="154" t="s">
        <v>4797</v>
      </c>
      <c r="C3315" s="154" t="s">
        <v>30622</v>
      </c>
      <c r="D3315" s="154" t="s">
        <v>4798</v>
      </c>
      <c r="E3315" s="154" t="s">
        <v>14276</v>
      </c>
      <c r="F3315" s="154" t="s">
        <v>14690</v>
      </c>
      <c r="G3315" s="154" t="s">
        <v>14606</v>
      </c>
      <c r="H3315" s="154" t="s">
        <v>4799</v>
      </c>
      <c r="J3315" s="154" t="s">
        <v>4800</v>
      </c>
      <c r="N3315" s="154" t="s">
        <v>24677</v>
      </c>
      <c r="P3315" s="154" t="s">
        <v>14740</v>
      </c>
      <c r="Q3315" s="154" t="s">
        <v>30623</v>
      </c>
      <c r="T3315" s="154" t="s">
        <v>30624</v>
      </c>
      <c r="U3315" s="154" t="s">
        <v>30625</v>
      </c>
      <c r="V3315" s="154" t="s">
        <v>30623</v>
      </c>
      <c r="Z3315" s="154" t="s">
        <v>14745</v>
      </c>
      <c r="AC3315" s="154" t="s">
        <v>14746</v>
      </c>
      <c r="AE3315" s="154" t="s">
        <v>15226</v>
      </c>
      <c r="AF3315" s="154" t="s">
        <v>14748</v>
      </c>
    </row>
    <row r="3316" spans="1:32">
      <c r="A3316" s="154" t="s">
        <v>18530</v>
      </c>
      <c r="C3316" s="154" t="s">
        <v>2101</v>
      </c>
      <c r="D3316" s="154" t="s">
        <v>2103</v>
      </c>
      <c r="E3316" s="154" t="s">
        <v>6</v>
      </c>
      <c r="G3316" s="154" t="s">
        <v>14606</v>
      </c>
      <c r="H3316" s="154" t="s">
        <v>2104</v>
      </c>
      <c r="J3316" s="154" t="s">
        <v>2105</v>
      </c>
      <c r="Q3316" s="154" t="s">
        <v>30626</v>
      </c>
      <c r="AC3316" s="154" t="s">
        <v>14746</v>
      </c>
    </row>
    <row r="3317" spans="1:32">
      <c r="A3317" s="154" t="s">
        <v>2552</v>
      </c>
      <c r="C3317" s="154" t="s">
        <v>30627</v>
      </c>
      <c r="D3317" s="154" t="s">
        <v>30629</v>
      </c>
      <c r="E3317" s="154" t="s">
        <v>16195</v>
      </c>
      <c r="G3317" s="154" t="s">
        <v>14606</v>
      </c>
      <c r="H3317" s="154" t="s">
        <v>2554</v>
      </c>
      <c r="J3317" s="154" t="s">
        <v>2555</v>
      </c>
      <c r="L3317" s="154" t="s">
        <v>30628</v>
      </c>
      <c r="M3317" s="154" t="s">
        <v>30630</v>
      </c>
      <c r="Q3317" s="154" t="s">
        <v>30631</v>
      </c>
      <c r="AC3317" s="154" t="s">
        <v>14746</v>
      </c>
    </row>
    <row r="3318" spans="1:32">
      <c r="A3318" s="154" t="s">
        <v>8039</v>
      </c>
      <c r="C3318" s="154" t="s">
        <v>30632</v>
      </c>
      <c r="D3318" s="154" t="s">
        <v>30633</v>
      </c>
      <c r="E3318" s="154" t="s">
        <v>14333</v>
      </c>
      <c r="F3318" s="154" t="s">
        <v>14690</v>
      </c>
      <c r="H3318" s="154" t="s">
        <v>8041</v>
      </c>
      <c r="N3318" s="154" t="s">
        <v>15434</v>
      </c>
      <c r="O3318" s="154" t="s">
        <v>14804</v>
      </c>
      <c r="P3318" s="154" t="s">
        <v>14740</v>
      </c>
      <c r="Q3318" s="154" t="s">
        <v>15638</v>
      </c>
      <c r="R3318" s="154">
        <v>0</v>
      </c>
      <c r="S3318" s="154">
        <v>0</v>
      </c>
      <c r="T3318" s="154" t="s">
        <v>14797</v>
      </c>
      <c r="U3318" s="154">
        <v>7510059501</v>
      </c>
      <c r="V3318" s="154" t="s">
        <v>30634</v>
      </c>
      <c r="Z3318" s="154" t="s">
        <v>14745</v>
      </c>
      <c r="AC3318" s="154" t="s">
        <v>14746</v>
      </c>
      <c r="AE3318" s="154" t="s">
        <v>15226</v>
      </c>
      <c r="AF3318" s="154" t="s">
        <v>14748</v>
      </c>
    </row>
    <row r="3319" spans="1:32">
      <c r="A3319" s="154" t="s">
        <v>14365</v>
      </c>
      <c r="C3319" s="154" t="s">
        <v>17296</v>
      </c>
      <c r="D3319" s="154" t="s">
        <v>14460</v>
      </c>
      <c r="E3319" s="154" t="s">
        <v>14327</v>
      </c>
      <c r="F3319" s="154" t="s">
        <v>14325</v>
      </c>
      <c r="G3319" s="154" t="s">
        <v>14464</v>
      </c>
      <c r="H3319" s="154" t="s">
        <v>17297</v>
      </c>
      <c r="I3319" s="154" t="s">
        <v>1453</v>
      </c>
      <c r="J3319" s="154" t="s">
        <v>1453</v>
      </c>
      <c r="K3319" s="154" t="s">
        <v>1453</v>
      </c>
      <c r="N3319" s="154" t="s">
        <v>14957</v>
      </c>
      <c r="O3319" s="154" t="s">
        <v>14767</v>
      </c>
      <c r="P3319" s="154" t="s">
        <v>14740</v>
      </c>
      <c r="Q3319" s="154" t="s">
        <v>17298</v>
      </c>
      <c r="R3319" s="154" t="s">
        <v>1453</v>
      </c>
      <c r="S3319" s="154" t="s">
        <v>1453</v>
      </c>
      <c r="T3319" s="154" t="s">
        <v>14785</v>
      </c>
      <c r="U3319" s="154">
        <v>1080001295741</v>
      </c>
      <c r="V3319" s="154" t="s">
        <v>17300</v>
      </c>
      <c r="W3319" s="154" t="s">
        <v>1453</v>
      </c>
      <c r="X3319" s="154" t="s">
        <v>1453</v>
      </c>
      <c r="Z3319" s="154" t="s">
        <v>14745</v>
      </c>
      <c r="AC3319" s="154" t="s">
        <v>14746</v>
      </c>
      <c r="AE3319" s="154" t="s">
        <v>14747</v>
      </c>
      <c r="AF3319" s="154" t="s">
        <v>14748</v>
      </c>
    </row>
    <row r="3320" spans="1:32">
      <c r="A3320" s="154" t="s">
        <v>18531</v>
      </c>
      <c r="C3320" s="154" t="s">
        <v>30635</v>
      </c>
      <c r="D3320" s="154" t="s">
        <v>30638</v>
      </c>
      <c r="E3320" s="154" t="s">
        <v>14327</v>
      </c>
      <c r="F3320" s="154" t="s">
        <v>14325</v>
      </c>
      <c r="G3320" s="154" t="s">
        <v>30640</v>
      </c>
      <c r="H3320" s="154" t="s">
        <v>30636</v>
      </c>
      <c r="I3320" s="154" t="s">
        <v>30637</v>
      </c>
      <c r="J3320" s="154" t="s">
        <v>1453</v>
      </c>
      <c r="K3320" s="154" t="s">
        <v>30637</v>
      </c>
      <c r="N3320" s="154" t="s">
        <v>14957</v>
      </c>
      <c r="O3320" s="154" t="s">
        <v>14767</v>
      </c>
      <c r="P3320" s="154" t="s">
        <v>14740</v>
      </c>
      <c r="Q3320" s="154" t="s">
        <v>17000</v>
      </c>
      <c r="R3320" s="154" t="s">
        <v>1453</v>
      </c>
      <c r="S3320" s="154" t="s">
        <v>1453</v>
      </c>
      <c r="T3320" s="154" t="s">
        <v>14797</v>
      </c>
      <c r="U3320" s="154">
        <v>1440404045</v>
      </c>
      <c r="V3320" s="154" t="s">
        <v>30639</v>
      </c>
      <c r="W3320" s="154" t="s">
        <v>1453</v>
      </c>
      <c r="X3320" s="154" t="s">
        <v>1453</v>
      </c>
      <c r="Z3320" s="154" t="s">
        <v>14745</v>
      </c>
      <c r="AC3320" s="154" t="s">
        <v>14746</v>
      </c>
      <c r="AE3320" s="154" t="s">
        <v>14747</v>
      </c>
      <c r="AF3320" s="154" t="s">
        <v>14748</v>
      </c>
    </row>
    <row r="3321" spans="1:32">
      <c r="A3321" s="154" t="s">
        <v>3789</v>
      </c>
      <c r="C3321" s="154" t="s">
        <v>30641</v>
      </c>
      <c r="D3321" s="154" t="s">
        <v>30643</v>
      </c>
      <c r="E3321" s="154" t="s">
        <v>14333</v>
      </c>
      <c r="G3321" s="154" t="s">
        <v>14606</v>
      </c>
      <c r="H3321" s="154" t="s">
        <v>3791</v>
      </c>
      <c r="I3321" s="154" t="s">
        <v>3792</v>
      </c>
      <c r="J3321" s="154" t="s">
        <v>3791</v>
      </c>
      <c r="K3321" s="154" t="s">
        <v>3792</v>
      </c>
      <c r="L3321" s="154" t="s">
        <v>30642</v>
      </c>
      <c r="N3321" s="154" t="s">
        <v>470</v>
      </c>
      <c r="P3321" s="154" t="s">
        <v>14740</v>
      </c>
      <c r="Q3321" s="154" t="s">
        <v>30644</v>
      </c>
      <c r="T3321" s="154" t="s">
        <v>30645</v>
      </c>
      <c r="U3321" s="154" t="s">
        <v>30645</v>
      </c>
      <c r="V3321" s="154" t="s">
        <v>30645</v>
      </c>
      <c r="W3321" s="154" t="s">
        <v>3140</v>
      </c>
      <c r="X3321" s="154" t="s">
        <v>3140</v>
      </c>
      <c r="Y3321" s="154" t="s">
        <v>3140</v>
      </c>
      <c r="Z3321" s="154" t="s">
        <v>14745</v>
      </c>
      <c r="AA3321" s="154" t="s">
        <v>3140</v>
      </c>
      <c r="AB3321" s="154" t="s">
        <v>3140</v>
      </c>
      <c r="AC3321" s="154" t="s">
        <v>14746</v>
      </c>
    </row>
    <row r="3322" spans="1:32">
      <c r="A3322" s="154" t="s">
        <v>1836</v>
      </c>
      <c r="C3322" s="154" t="s">
        <v>1835</v>
      </c>
      <c r="D3322" s="154" t="s">
        <v>1837</v>
      </c>
      <c r="E3322" s="154" t="s">
        <v>6</v>
      </c>
      <c r="G3322" s="154" t="s">
        <v>14606</v>
      </c>
      <c r="H3322" s="154" t="s">
        <v>1838</v>
      </c>
      <c r="J3322" s="154" t="s">
        <v>1839</v>
      </c>
      <c r="N3322" s="154" t="s">
        <v>1323</v>
      </c>
      <c r="P3322" s="154" t="s">
        <v>14740</v>
      </c>
      <c r="AC3322" s="154" t="s">
        <v>14746</v>
      </c>
    </row>
    <row r="3323" spans="1:32">
      <c r="A3323" s="154" t="s">
        <v>6197</v>
      </c>
      <c r="C3323" s="154" t="s">
        <v>30646</v>
      </c>
      <c r="D3323" s="154" t="s">
        <v>6198</v>
      </c>
      <c r="E3323" s="154" t="s">
        <v>14324</v>
      </c>
      <c r="F3323" s="154" t="s">
        <v>15378</v>
      </c>
      <c r="G3323" s="154" t="s">
        <v>30648</v>
      </c>
      <c r="H3323" s="154">
        <v>85394201917</v>
      </c>
      <c r="I3323" s="154" t="s">
        <v>1453</v>
      </c>
      <c r="J3323" s="154" t="s">
        <v>1453</v>
      </c>
      <c r="K3323" s="154" t="s">
        <v>1453</v>
      </c>
      <c r="N3323" s="154" t="s">
        <v>14760</v>
      </c>
      <c r="O3323" s="154" t="s">
        <v>14761</v>
      </c>
      <c r="P3323" s="154" t="s">
        <v>14740</v>
      </c>
      <c r="Q3323" s="154" t="s">
        <v>30647</v>
      </c>
      <c r="R3323" s="154" t="s">
        <v>1453</v>
      </c>
      <c r="S3323" s="154" t="s">
        <v>1453</v>
      </c>
      <c r="T3323" s="154" t="s">
        <v>14850</v>
      </c>
      <c r="U3323" s="154">
        <v>499701008518537</v>
      </c>
      <c r="V3323" s="154" t="s">
        <v>30647</v>
      </c>
      <c r="Z3323" s="154" t="s">
        <v>14745</v>
      </c>
      <c r="AC3323" s="154" t="s">
        <v>14746</v>
      </c>
      <c r="AE3323" s="154" t="s">
        <v>15226</v>
      </c>
      <c r="AF3323" s="154" t="s">
        <v>14748</v>
      </c>
    </row>
    <row r="3324" spans="1:32">
      <c r="A3324" s="154" t="s">
        <v>5045</v>
      </c>
      <c r="C3324" s="154" t="s">
        <v>30649</v>
      </c>
      <c r="D3324" s="154" t="s">
        <v>5046</v>
      </c>
      <c r="E3324" s="154" t="s">
        <v>14276</v>
      </c>
      <c r="F3324" s="154" t="s">
        <v>14325</v>
      </c>
      <c r="G3324" s="154" t="s">
        <v>30654</v>
      </c>
      <c r="H3324" s="154" t="s">
        <v>5047</v>
      </c>
      <c r="I3324" s="154" t="s">
        <v>5048</v>
      </c>
      <c r="J3324" s="154" t="s">
        <v>5049</v>
      </c>
      <c r="K3324" s="154" t="s">
        <v>5048</v>
      </c>
      <c r="N3324" s="154" t="s">
        <v>24677</v>
      </c>
      <c r="P3324" s="154" t="s">
        <v>14740</v>
      </c>
      <c r="Q3324" s="154" t="s">
        <v>30650</v>
      </c>
      <c r="R3324" s="154" t="s">
        <v>30651</v>
      </c>
      <c r="S3324" s="154" t="s">
        <v>30651</v>
      </c>
      <c r="T3324" s="154" t="s">
        <v>30652</v>
      </c>
      <c r="U3324" s="154">
        <v>7920009993</v>
      </c>
      <c r="V3324" s="154" t="s">
        <v>30653</v>
      </c>
      <c r="Z3324" s="154" t="s">
        <v>14745</v>
      </c>
      <c r="AC3324" s="154" t="s">
        <v>14746</v>
      </c>
      <c r="AE3324" s="154" t="s">
        <v>15226</v>
      </c>
      <c r="AF3324" s="154" t="s">
        <v>14748</v>
      </c>
    </row>
    <row r="3325" spans="1:32">
      <c r="A3325" s="154" t="s">
        <v>18532</v>
      </c>
      <c r="C3325" s="154" t="s">
        <v>30655</v>
      </c>
      <c r="D3325" s="154" t="s">
        <v>30658</v>
      </c>
      <c r="E3325" s="154" t="s">
        <v>14324</v>
      </c>
      <c r="F3325" s="154" t="s">
        <v>14397</v>
      </c>
      <c r="G3325" s="154" t="s">
        <v>30661</v>
      </c>
      <c r="H3325" s="154" t="s">
        <v>30656</v>
      </c>
      <c r="I3325" s="154" t="s">
        <v>30657</v>
      </c>
      <c r="J3325" s="154" t="s">
        <v>1453</v>
      </c>
      <c r="K3325" s="154" t="s">
        <v>30657</v>
      </c>
      <c r="M3325" s="154" t="s">
        <v>1453</v>
      </c>
      <c r="N3325" s="154" t="s">
        <v>14848</v>
      </c>
      <c r="O3325" s="154" t="s">
        <v>14804</v>
      </c>
      <c r="P3325" s="154" t="s">
        <v>14795</v>
      </c>
      <c r="Q3325" s="154" t="s">
        <v>30659</v>
      </c>
      <c r="R3325" s="154" t="s">
        <v>1453</v>
      </c>
      <c r="S3325" s="154" t="s">
        <v>1453</v>
      </c>
      <c r="T3325" s="154" t="s">
        <v>14797</v>
      </c>
      <c r="U3325" s="154">
        <v>4661289877</v>
      </c>
      <c r="V3325" s="154" t="s">
        <v>30660</v>
      </c>
      <c r="W3325" s="154" t="s">
        <v>1453</v>
      </c>
      <c r="X3325" s="154" t="s">
        <v>1453</v>
      </c>
      <c r="Y3325" s="154" t="s">
        <v>1453</v>
      </c>
      <c r="Z3325" s="154" t="s">
        <v>14745</v>
      </c>
      <c r="AA3325" s="154" t="s">
        <v>1453</v>
      </c>
      <c r="AB3325" s="154" t="s">
        <v>1453</v>
      </c>
      <c r="AC3325" s="154" t="s">
        <v>14746</v>
      </c>
      <c r="AE3325" s="154" t="s">
        <v>14747</v>
      </c>
      <c r="AF3325" s="154" t="s">
        <v>14748</v>
      </c>
    </row>
    <row r="3326" spans="1:32">
      <c r="A3326" s="154" t="s">
        <v>1870</v>
      </c>
      <c r="C3326" s="154" t="s">
        <v>1869</v>
      </c>
      <c r="D3326" s="154" t="s">
        <v>1871</v>
      </c>
      <c r="E3326" s="154" t="s">
        <v>6</v>
      </c>
      <c r="G3326" s="154" t="s">
        <v>14606</v>
      </c>
      <c r="H3326" s="154" t="s">
        <v>1872</v>
      </c>
      <c r="Q3326" s="154" t="s">
        <v>30662</v>
      </c>
      <c r="AC3326" s="154" t="s">
        <v>14746</v>
      </c>
    </row>
    <row r="3327" spans="1:32">
      <c r="A3327" s="154" t="s">
        <v>10495</v>
      </c>
      <c r="C3327" s="154" t="s">
        <v>10494</v>
      </c>
      <c r="D3327" s="154" t="s">
        <v>10496</v>
      </c>
      <c r="E3327" s="154" t="s">
        <v>14276</v>
      </c>
      <c r="F3327" s="154" t="s">
        <v>14403</v>
      </c>
      <c r="G3327" s="154" t="s">
        <v>14465</v>
      </c>
      <c r="H3327" s="154" t="s">
        <v>10497</v>
      </c>
      <c r="N3327" s="154" t="s">
        <v>15434</v>
      </c>
      <c r="O3327" s="154" t="s">
        <v>14804</v>
      </c>
      <c r="P3327" s="154" t="s">
        <v>14740</v>
      </c>
      <c r="Q3327" s="154" t="s">
        <v>17301</v>
      </c>
      <c r="R3327" s="154">
        <v>0</v>
      </c>
      <c r="S3327" s="154">
        <v>0</v>
      </c>
      <c r="T3327" s="154" t="s">
        <v>14797</v>
      </c>
      <c r="U3327" s="154">
        <v>5470189594</v>
      </c>
      <c r="V3327" s="154" t="s">
        <v>17303</v>
      </c>
      <c r="Z3327" s="154" t="s">
        <v>14745</v>
      </c>
      <c r="AC3327" s="154" t="s">
        <v>14746</v>
      </c>
      <c r="AE3327" s="154" t="s">
        <v>14747</v>
      </c>
      <c r="AF3327" s="154" t="s">
        <v>14748</v>
      </c>
    </row>
    <row r="3328" spans="1:32">
      <c r="A3328" s="154" t="s">
        <v>10453</v>
      </c>
      <c r="C3328" s="154" t="s">
        <v>10452</v>
      </c>
      <c r="D3328" s="154" t="s">
        <v>10454</v>
      </c>
      <c r="E3328" s="154" t="s">
        <v>14276</v>
      </c>
      <c r="F3328" s="154" t="s">
        <v>14686</v>
      </c>
      <c r="G3328" s="154" t="s">
        <v>30665</v>
      </c>
      <c r="H3328" s="154" t="s">
        <v>10455</v>
      </c>
      <c r="N3328" s="154" t="s">
        <v>15771</v>
      </c>
      <c r="O3328" s="154" t="s">
        <v>14988</v>
      </c>
      <c r="P3328" s="154" t="s">
        <v>14740</v>
      </c>
      <c r="Q3328" s="154" t="s">
        <v>30663</v>
      </c>
      <c r="R3328" s="154">
        <v>0</v>
      </c>
      <c r="S3328" s="154">
        <v>0</v>
      </c>
      <c r="T3328" s="154" t="s">
        <v>14797</v>
      </c>
      <c r="U3328" s="154">
        <v>8280002675</v>
      </c>
      <c r="V3328" s="154" t="s">
        <v>30664</v>
      </c>
      <c r="Z3328" s="154" t="s">
        <v>14745</v>
      </c>
      <c r="AC3328" s="154" t="s">
        <v>14746</v>
      </c>
      <c r="AE3328" s="154" t="s">
        <v>14747</v>
      </c>
      <c r="AF3328" s="154" t="s">
        <v>14748</v>
      </c>
    </row>
    <row r="3329" spans="1:32">
      <c r="A3329" s="154" t="s">
        <v>12560</v>
      </c>
      <c r="C3329" s="154" t="s">
        <v>30666</v>
      </c>
      <c r="D3329" s="154" t="s">
        <v>30668</v>
      </c>
      <c r="E3329" s="154" t="s">
        <v>14276</v>
      </c>
      <c r="F3329" s="154" t="s">
        <v>14401</v>
      </c>
      <c r="G3329" s="154" t="s">
        <v>30671</v>
      </c>
      <c r="H3329" s="154" t="s">
        <v>30667</v>
      </c>
      <c r="N3329" s="154" t="s">
        <v>14957</v>
      </c>
      <c r="O3329" s="154" t="s">
        <v>14767</v>
      </c>
      <c r="P3329" s="154" t="s">
        <v>14740</v>
      </c>
      <c r="Q3329" s="154" t="s">
        <v>4094</v>
      </c>
      <c r="R3329" s="154" t="s">
        <v>1453</v>
      </c>
      <c r="S3329" s="154" t="s">
        <v>1453</v>
      </c>
      <c r="T3329" s="154" t="s">
        <v>14862</v>
      </c>
      <c r="U3329" s="154" t="s">
        <v>30669</v>
      </c>
      <c r="V3329" s="154" t="s">
        <v>30670</v>
      </c>
      <c r="Z3329" s="154" t="s">
        <v>14745</v>
      </c>
      <c r="AC3329" s="154" t="s">
        <v>14746</v>
      </c>
      <c r="AE3329" s="154" t="s">
        <v>14747</v>
      </c>
      <c r="AF3329" s="154" t="s">
        <v>14748</v>
      </c>
    </row>
    <row r="3330" spans="1:32">
      <c r="A3330" s="154" t="s">
        <v>14366</v>
      </c>
      <c r="C3330" s="154" t="s">
        <v>17304</v>
      </c>
      <c r="D3330" s="154" t="s">
        <v>17305</v>
      </c>
      <c r="E3330" s="154" t="s">
        <v>14466</v>
      </c>
      <c r="F3330" s="154" t="s">
        <v>14467</v>
      </c>
      <c r="G3330" s="154" t="s">
        <v>14468</v>
      </c>
      <c r="H3330" s="154" t="s">
        <v>17306</v>
      </c>
      <c r="N3330" s="154" t="s">
        <v>14957</v>
      </c>
      <c r="O3330" s="154" t="s">
        <v>14767</v>
      </c>
      <c r="P3330" s="154" t="s">
        <v>14740</v>
      </c>
      <c r="Q3330" s="154" t="s">
        <v>14954</v>
      </c>
      <c r="R3330" s="154" t="s">
        <v>1453</v>
      </c>
      <c r="S3330" s="154" t="s">
        <v>1453</v>
      </c>
      <c r="T3330" s="154" t="s">
        <v>14900</v>
      </c>
      <c r="U3330" s="154" t="s">
        <v>17307</v>
      </c>
      <c r="V3330" s="154" t="s">
        <v>14954</v>
      </c>
      <c r="Z3330" s="154" t="s">
        <v>14745</v>
      </c>
      <c r="AC3330" s="154" t="s">
        <v>14746</v>
      </c>
      <c r="AE3330" s="154" t="s">
        <v>14747</v>
      </c>
      <c r="AF3330" s="154" t="s">
        <v>14748</v>
      </c>
    </row>
    <row r="3331" spans="1:32">
      <c r="A3331" s="154" t="s">
        <v>18533</v>
      </c>
      <c r="C3331" s="154" t="s">
        <v>30672</v>
      </c>
      <c r="D3331" s="154" t="s">
        <v>30674</v>
      </c>
      <c r="E3331" s="154" t="s">
        <v>14327</v>
      </c>
      <c r="F3331" s="154" t="s">
        <v>14325</v>
      </c>
      <c r="G3331" s="154" t="s">
        <v>30677</v>
      </c>
      <c r="H3331" s="154" t="s">
        <v>30673</v>
      </c>
      <c r="I3331" s="154" t="s">
        <v>1453</v>
      </c>
      <c r="J3331" s="154" t="s">
        <v>1453</v>
      </c>
      <c r="K3331" s="154" t="s">
        <v>1453</v>
      </c>
      <c r="N3331" s="154" t="s">
        <v>14905</v>
      </c>
      <c r="O3331" s="154" t="s">
        <v>14794</v>
      </c>
      <c r="P3331" s="154" t="s">
        <v>14740</v>
      </c>
      <c r="Q3331" s="154" t="s">
        <v>30675</v>
      </c>
      <c r="R3331" s="154" t="s">
        <v>1453</v>
      </c>
      <c r="S3331" s="154" t="s">
        <v>1453</v>
      </c>
      <c r="T3331" s="154" t="s">
        <v>14797</v>
      </c>
      <c r="U3331" s="154">
        <v>2311199341</v>
      </c>
      <c r="V3331" s="154" t="s">
        <v>30676</v>
      </c>
      <c r="W3331" s="154" t="s">
        <v>1453</v>
      </c>
      <c r="X3331" s="154" t="s">
        <v>1453</v>
      </c>
      <c r="Z3331" s="154" t="s">
        <v>14745</v>
      </c>
      <c r="AC3331" s="154" t="s">
        <v>14746</v>
      </c>
      <c r="AE3331" s="154" t="s">
        <v>14747</v>
      </c>
      <c r="AF3331" s="154" t="s">
        <v>14748</v>
      </c>
    </row>
    <row r="3332" spans="1:32">
      <c r="A3332" s="154" t="s">
        <v>1867</v>
      </c>
      <c r="C3332" s="154" t="s">
        <v>30678</v>
      </c>
      <c r="D3332" s="154" t="s">
        <v>30679</v>
      </c>
      <c r="E3332" s="154" t="s">
        <v>6</v>
      </c>
      <c r="G3332" s="154" t="s">
        <v>14606</v>
      </c>
      <c r="H3332" s="154">
        <v>81534668288</v>
      </c>
      <c r="J3332" s="154">
        <v>81376363458</v>
      </c>
      <c r="N3332" s="154" t="s">
        <v>1459</v>
      </c>
      <c r="AC3332" s="154" t="s">
        <v>14746</v>
      </c>
    </row>
    <row r="3333" spans="1:32">
      <c r="A3333" s="154" t="s">
        <v>7543</v>
      </c>
      <c r="C3333" s="154" t="s">
        <v>30680</v>
      </c>
      <c r="D3333" s="154" t="s">
        <v>7544</v>
      </c>
      <c r="E3333" s="154" t="s">
        <v>14477</v>
      </c>
      <c r="F3333" s="154" t="s">
        <v>14401</v>
      </c>
      <c r="G3333" s="154" t="s">
        <v>30684</v>
      </c>
      <c r="H3333" s="154">
        <v>61.457348699999997</v>
      </c>
      <c r="I3333" s="154" t="s">
        <v>7545</v>
      </c>
      <c r="J3333" s="154">
        <v>61.453211899999999</v>
      </c>
      <c r="K3333" s="154" t="s">
        <v>7545</v>
      </c>
      <c r="N3333" s="154" t="s">
        <v>15771</v>
      </c>
      <c r="O3333" s="154" t="s">
        <v>14988</v>
      </c>
      <c r="P3333" s="154" t="s">
        <v>14740</v>
      </c>
      <c r="Q3333" s="154" t="s">
        <v>30681</v>
      </c>
      <c r="R3333" s="154" t="s">
        <v>30682</v>
      </c>
      <c r="S3333" s="154">
        <v>61.453211899999999</v>
      </c>
      <c r="T3333" s="154" t="s">
        <v>14797</v>
      </c>
      <c r="U3333" s="154">
        <v>7860334466</v>
      </c>
      <c r="V3333" s="154" t="s">
        <v>30683</v>
      </c>
      <c r="W3333" s="154">
        <v>1987</v>
      </c>
      <c r="X3333" s="154">
        <v>1987</v>
      </c>
      <c r="Y3333" s="154">
        <v>1</v>
      </c>
      <c r="Z3333" s="154" t="s">
        <v>14745</v>
      </c>
      <c r="AB3333" s="154">
        <v>6</v>
      </c>
      <c r="AC3333" s="154" t="s">
        <v>15226</v>
      </c>
      <c r="AE3333" s="154" t="s">
        <v>15226</v>
      </c>
      <c r="AF3333" s="154" t="s">
        <v>14748</v>
      </c>
    </row>
    <row r="3334" spans="1:32">
      <c r="A3334" s="154" t="s">
        <v>1892</v>
      </c>
      <c r="C3334" s="154" t="s">
        <v>30685</v>
      </c>
      <c r="D3334" s="154" t="s">
        <v>1893</v>
      </c>
      <c r="E3334" s="154" t="s">
        <v>14333</v>
      </c>
      <c r="F3334" s="154" t="s">
        <v>14325</v>
      </c>
      <c r="G3334" s="154" t="s">
        <v>14606</v>
      </c>
      <c r="H3334" s="154" t="s">
        <v>1894</v>
      </c>
      <c r="L3334" s="154" t="s">
        <v>30686</v>
      </c>
      <c r="N3334" s="154" t="s">
        <v>30687</v>
      </c>
      <c r="P3334" s="154" t="s">
        <v>20703</v>
      </c>
      <c r="Q3334" s="154" t="s">
        <v>30688</v>
      </c>
      <c r="T3334" s="154" t="s">
        <v>30689</v>
      </c>
      <c r="U3334" s="154" t="s">
        <v>23781</v>
      </c>
      <c r="V3334" s="154" t="s">
        <v>30690</v>
      </c>
      <c r="AC3334" s="154" t="s">
        <v>15226</v>
      </c>
    </row>
    <row r="3335" spans="1:32">
      <c r="A3335" s="154" t="s">
        <v>13213</v>
      </c>
      <c r="C3335" s="154" t="s">
        <v>13212</v>
      </c>
      <c r="D3335" s="154" t="s">
        <v>13214</v>
      </c>
      <c r="E3335" s="154" t="s">
        <v>14324</v>
      </c>
      <c r="F3335" s="154" t="s">
        <v>14325</v>
      </c>
      <c r="G3335" s="154" t="s">
        <v>30692</v>
      </c>
      <c r="H3335" s="154" t="s">
        <v>13215</v>
      </c>
      <c r="I3335" s="154" t="s">
        <v>1453</v>
      </c>
      <c r="J3335" s="154" t="s">
        <v>1453</v>
      </c>
      <c r="K3335" s="154" t="s">
        <v>1453</v>
      </c>
      <c r="M3335" s="154" t="s">
        <v>1453</v>
      </c>
      <c r="N3335" s="154" t="s">
        <v>19129</v>
      </c>
      <c r="O3335" s="154" t="s">
        <v>19035</v>
      </c>
      <c r="P3335" s="154" t="s">
        <v>14795</v>
      </c>
      <c r="Q3335" s="154" t="s">
        <v>30691</v>
      </c>
      <c r="R3335" s="154" t="s">
        <v>1453</v>
      </c>
      <c r="S3335" s="154" t="s">
        <v>1453</v>
      </c>
      <c r="T3335" s="154" t="s">
        <v>14850</v>
      </c>
      <c r="U3335" s="154">
        <v>216301002899500</v>
      </c>
      <c r="V3335" s="154" t="s">
        <v>30691</v>
      </c>
      <c r="W3335" s="154" t="s">
        <v>1453</v>
      </c>
      <c r="X3335" s="154" t="s">
        <v>1453</v>
      </c>
      <c r="Y3335" s="154" t="s">
        <v>1453</v>
      </c>
      <c r="Z3335" s="154" t="s">
        <v>14745</v>
      </c>
      <c r="AA3335" s="154" t="s">
        <v>1453</v>
      </c>
      <c r="AB3335" s="154" t="s">
        <v>1453</v>
      </c>
      <c r="AC3335" s="154" t="s">
        <v>14746</v>
      </c>
      <c r="AE3335" s="154" t="s">
        <v>14747</v>
      </c>
      <c r="AF3335" s="154" t="s">
        <v>14748</v>
      </c>
    </row>
    <row r="3336" spans="1:32">
      <c r="A3336" s="154" t="s">
        <v>18534</v>
      </c>
      <c r="C3336" s="154" t="s">
        <v>30693</v>
      </c>
      <c r="D3336" s="154" t="s">
        <v>30695</v>
      </c>
      <c r="E3336" s="154" t="s">
        <v>14333</v>
      </c>
      <c r="F3336" s="154" t="s">
        <v>14325</v>
      </c>
      <c r="G3336" s="154" t="s">
        <v>30699</v>
      </c>
      <c r="H3336" s="154" t="s">
        <v>30694</v>
      </c>
      <c r="I3336" s="154" t="s">
        <v>1453</v>
      </c>
      <c r="J3336" s="154" t="s">
        <v>1453</v>
      </c>
      <c r="K3336" s="154" t="s">
        <v>1453</v>
      </c>
      <c r="M3336" s="154" t="s">
        <v>30696</v>
      </c>
      <c r="N3336" s="154" t="s">
        <v>19129</v>
      </c>
      <c r="O3336" s="154" t="s">
        <v>19035</v>
      </c>
      <c r="P3336" s="154" t="s">
        <v>14795</v>
      </c>
      <c r="Q3336" s="154" t="s">
        <v>30697</v>
      </c>
      <c r="R3336" s="154" t="s">
        <v>1453</v>
      </c>
      <c r="S3336" s="154" t="s">
        <v>1453</v>
      </c>
      <c r="T3336" s="154" t="s">
        <v>30698</v>
      </c>
      <c r="U3336" s="154">
        <v>2903000255</v>
      </c>
      <c r="V3336" s="154" t="s">
        <v>30697</v>
      </c>
      <c r="W3336" s="154" t="s">
        <v>1453</v>
      </c>
      <c r="X3336" s="154" t="s">
        <v>1453</v>
      </c>
      <c r="Y3336" s="154" t="s">
        <v>1453</v>
      </c>
      <c r="Z3336" s="154" t="s">
        <v>14745</v>
      </c>
      <c r="AA3336" s="154" t="s">
        <v>1453</v>
      </c>
      <c r="AB3336" s="154" t="s">
        <v>1453</v>
      </c>
      <c r="AC3336" s="154" t="s">
        <v>14746</v>
      </c>
      <c r="AE3336" s="154" t="s">
        <v>14747</v>
      </c>
      <c r="AF3336" s="154" t="s">
        <v>14748</v>
      </c>
    </row>
    <row r="3337" spans="1:32">
      <c r="A3337" s="154" t="s">
        <v>18535</v>
      </c>
      <c r="C3337" s="154" t="s">
        <v>30700</v>
      </c>
      <c r="D3337" s="154" t="s">
        <v>30702</v>
      </c>
      <c r="E3337" s="154" t="s">
        <v>14276</v>
      </c>
      <c r="F3337" s="154" t="s">
        <v>14690</v>
      </c>
      <c r="G3337" s="154" t="s">
        <v>30703</v>
      </c>
      <c r="H3337" s="154" t="s">
        <v>30701</v>
      </c>
      <c r="I3337" s="154" t="s">
        <v>1453</v>
      </c>
      <c r="J3337" s="154" t="s">
        <v>1453</v>
      </c>
      <c r="K3337" s="154" t="s">
        <v>1453</v>
      </c>
      <c r="M3337" s="154" t="s">
        <v>1453</v>
      </c>
      <c r="N3337" s="154" t="s">
        <v>15612</v>
      </c>
      <c r="O3337" s="154" t="s">
        <v>14794</v>
      </c>
      <c r="P3337" s="154" t="s">
        <v>14795</v>
      </c>
      <c r="Q3337" s="154" t="s">
        <v>30700</v>
      </c>
      <c r="R3337" s="154" t="s">
        <v>1453</v>
      </c>
      <c r="S3337" s="154" t="s">
        <v>1453</v>
      </c>
      <c r="T3337" s="154" t="s">
        <v>1453</v>
      </c>
      <c r="U3337" s="154" t="s">
        <v>1453</v>
      </c>
      <c r="V3337" s="154" t="s">
        <v>1453</v>
      </c>
      <c r="W3337" s="154" t="s">
        <v>1453</v>
      </c>
      <c r="X3337" s="154" t="s">
        <v>1453</v>
      </c>
      <c r="Y3337" s="154" t="s">
        <v>1453</v>
      </c>
      <c r="Z3337" s="154" t="s">
        <v>14745</v>
      </c>
      <c r="AA3337" s="154" t="s">
        <v>1453</v>
      </c>
      <c r="AB3337" s="154" t="s">
        <v>1453</v>
      </c>
      <c r="AC3337" s="154" t="s">
        <v>14746</v>
      </c>
      <c r="AE3337" s="154" t="s">
        <v>14747</v>
      </c>
      <c r="AF3337" s="154" t="s">
        <v>14748</v>
      </c>
    </row>
    <row r="3338" spans="1:32">
      <c r="A3338" s="154" t="s">
        <v>9725</v>
      </c>
      <c r="C3338" s="154" t="s">
        <v>30704</v>
      </c>
      <c r="D3338" s="154" t="s">
        <v>30706</v>
      </c>
      <c r="E3338" s="154" t="s">
        <v>14333</v>
      </c>
      <c r="F3338" s="154" t="s">
        <v>14325</v>
      </c>
      <c r="G3338" s="154" t="s">
        <v>30710</v>
      </c>
      <c r="H3338" s="154" t="s">
        <v>30705</v>
      </c>
      <c r="I3338" s="154" t="s">
        <v>9728</v>
      </c>
      <c r="J3338" s="154">
        <v>0</v>
      </c>
      <c r="K3338" s="154" t="s">
        <v>9728</v>
      </c>
      <c r="M3338" s="154" t="s">
        <v>30707</v>
      </c>
      <c r="N3338" s="154" t="s">
        <v>15129</v>
      </c>
      <c r="O3338" s="154" t="s">
        <v>14794</v>
      </c>
      <c r="P3338" s="154" t="s">
        <v>14740</v>
      </c>
      <c r="Q3338" s="154" t="s">
        <v>12278</v>
      </c>
      <c r="R3338" s="154">
        <v>0</v>
      </c>
      <c r="S3338" s="154">
        <v>0</v>
      </c>
      <c r="T3338" s="154" t="s">
        <v>14862</v>
      </c>
      <c r="U3338" s="154" t="s">
        <v>30708</v>
      </c>
      <c r="V3338" s="154" t="s">
        <v>30709</v>
      </c>
      <c r="W3338" s="154">
        <v>0</v>
      </c>
      <c r="X3338" s="154">
        <v>0</v>
      </c>
      <c r="Y3338" s="154">
        <v>0</v>
      </c>
      <c r="Z3338" s="154" t="s">
        <v>14745</v>
      </c>
      <c r="AA3338" s="154">
        <v>0</v>
      </c>
      <c r="AB3338" s="154">
        <v>0</v>
      </c>
      <c r="AC3338" s="154" t="s">
        <v>14746</v>
      </c>
      <c r="AE3338" s="154" t="s">
        <v>15226</v>
      </c>
      <c r="AF3338" s="154" t="s">
        <v>14748</v>
      </c>
    </row>
    <row r="3339" spans="1:32">
      <c r="A3339" s="154" t="s">
        <v>2020</v>
      </c>
      <c r="C3339" s="154" t="s">
        <v>2019</v>
      </c>
      <c r="D3339" s="154" t="s">
        <v>2021</v>
      </c>
      <c r="E3339" s="154" t="s">
        <v>6</v>
      </c>
      <c r="G3339" s="154" t="s">
        <v>14606</v>
      </c>
      <c r="H3339" s="154" t="s">
        <v>2022</v>
      </c>
      <c r="J3339" s="154" t="s">
        <v>2022</v>
      </c>
      <c r="Q3339" s="154" t="s">
        <v>30711</v>
      </c>
      <c r="AC3339" s="154" t="s">
        <v>14746</v>
      </c>
    </row>
    <row r="3340" spans="1:32">
      <c r="A3340" s="154" t="s">
        <v>14495</v>
      </c>
      <c r="C3340" s="154" t="s">
        <v>15917</v>
      </c>
      <c r="D3340" s="154" t="s">
        <v>15918</v>
      </c>
      <c r="E3340" s="154" t="s">
        <v>14499</v>
      </c>
      <c r="F3340" s="154" t="s">
        <v>14500</v>
      </c>
      <c r="G3340" s="154" t="s">
        <v>14501</v>
      </c>
      <c r="H3340" s="154" t="s">
        <v>15919</v>
      </c>
      <c r="M3340" s="154" t="s">
        <v>15920</v>
      </c>
      <c r="N3340" s="154" t="s">
        <v>14819</v>
      </c>
      <c r="O3340" s="154" t="s">
        <v>14820</v>
      </c>
      <c r="P3340" s="154" t="s">
        <v>14740</v>
      </c>
      <c r="Q3340" s="154" t="s">
        <v>15883</v>
      </c>
      <c r="R3340" s="154" t="s">
        <v>1453</v>
      </c>
      <c r="S3340" s="154" t="s">
        <v>1453</v>
      </c>
      <c r="T3340" s="154" t="s">
        <v>14900</v>
      </c>
      <c r="U3340" s="154" t="s">
        <v>15921</v>
      </c>
      <c r="V3340" s="154" t="s">
        <v>15922</v>
      </c>
      <c r="Z3340" s="154" t="s">
        <v>14745</v>
      </c>
      <c r="AC3340" s="154" t="s">
        <v>14746</v>
      </c>
      <c r="AE3340" s="154" t="s">
        <v>14747</v>
      </c>
      <c r="AF3340" s="154" t="s">
        <v>14748</v>
      </c>
    </row>
    <row r="3341" spans="1:32">
      <c r="A3341" s="154" t="s">
        <v>10484</v>
      </c>
      <c r="C3341" s="154" t="s">
        <v>10483</v>
      </c>
      <c r="D3341" s="154" t="s">
        <v>10485</v>
      </c>
      <c r="E3341" s="154" t="s">
        <v>15424</v>
      </c>
      <c r="F3341" s="154" t="s">
        <v>15782</v>
      </c>
      <c r="G3341" s="154" t="s">
        <v>30714</v>
      </c>
      <c r="H3341" s="154" t="s">
        <v>30712</v>
      </c>
      <c r="N3341" s="154" t="s">
        <v>18682</v>
      </c>
      <c r="O3341" s="154" t="s">
        <v>18683</v>
      </c>
      <c r="P3341" s="154" t="s">
        <v>14740</v>
      </c>
      <c r="Q3341" s="154" t="s">
        <v>18701</v>
      </c>
      <c r="R3341" s="154">
        <v>0</v>
      </c>
      <c r="S3341" s="154">
        <v>0</v>
      </c>
      <c r="T3341" s="154" t="s">
        <v>14797</v>
      </c>
      <c r="U3341" s="154">
        <v>7870839400</v>
      </c>
      <c r="V3341" s="154" t="s">
        <v>30713</v>
      </c>
      <c r="Z3341" s="154" t="s">
        <v>14745</v>
      </c>
      <c r="AC3341" s="154" t="s">
        <v>14746</v>
      </c>
      <c r="AE3341" s="154" t="s">
        <v>14747</v>
      </c>
      <c r="AF3341" s="154" t="s">
        <v>14748</v>
      </c>
    </row>
    <row r="3342" spans="1:32">
      <c r="A3342" s="154" t="s">
        <v>13281</v>
      </c>
      <c r="C3342" s="154" t="s">
        <v>13280</v>
      </c>
      <c r="D3342" s="154" t="s">
        <v>13282</v>
      </c>
      <c r="E3342" s="154" t="s">
        <v>14324</v>
      </c>
      <c r="F3342" s="154" t="s">
        <v>14435</v>
      </c>
      <c r="G3342" s="154" t="s">
        <v>30717</v>
      </c>
      <c r="H3342" s="154" t="s">
        <v>13283</v>
      </c>
      <c r="I3342" s="154" t="s">
        <v>1453</v>
      </c>
      <c r="J3342" s="154" t="s">
        <v>1453</v>
      </c>
      <c r="K3342" s="154" t="s">
        <v>1453</v>
      </c>
      <c r="M3342" s="154" t="s">
        <v>1453</v>
      </c>
      <c r="N3342" s="154" t="s">
        <v>19129</v>
      </c>
      <c r="O3342" s="154" t="s">
        <v>19035</v>
      </c>
      <c r="P3342" s="154" t="s">
        <v>14795</v>
      </c>
      <c r="Q3342" s="154" t="s">
        <v>30715</v>
      </c>
      <c r="R3342" s="154" t="s">
        <v>1453</v>
      </c>
      <c r="S3342" s="154" t="s">
        <v>1453</v>
      </c>
      <c r="T3342" s="154" t="s">
        <v>14850</v>
      </c>
      <c r="U3342" s="154">
        <v>216301000156566</v>
      </c>
      <c r="V3342" s="154" t="s">
        <v>30716</v>
      </c>
      <c r="W3342" s="154" t="s">
        <v>1453</v>
      </c>
      <c r="X3342" s="154" t="s">
        <v>1453</v>
      </c>
      <c r="Y3342" s="154" t="s">
        <v>1453</v>
      </c>
      <c r="Z3342" s="154" t="s">
        <v>14745</v>
      </c>
      <c r="AA3342" s="154" t="s">
        <v>1453</v>
      </c>
      <c r="AB3342" s="154" t="s">
        <v>1453</v>
      </c>
      <c r="AC3342" s="154" t="s">
        <v>14746</v>
      </c>
      <c r="AD3342" s="154">
        <v>731552790942000</v>
      </c>
      <c r="AE3342" s="154" t="s">
        <v>14755</v>
      </c>
      <c r="AF3342" s="154" t="s">
        <v>14748</v>
      </c>
    </row>
    <row r="3343" spans="1:32">
      <c r="A3343" s="154" t="s">
        <v>3201</v>
      </c>
      <c r="C3343" s="154" t="s">
        <v>30718</v>
      </c>
      <c r="D3343" s="154" t="s">
        <v>3202</v>
      </c>
      <c r="E3343" s="154" t="s">
        <v>14396</v>
      </c>
      <c r="G3343" s="154" t="s">
        <v>14606</v>
      </c>
      <c r="H3343" s="154" t="s">
        <v>3203</v>
      </c>
      <c r="I3343" s="154" t="s">
        <v>3204</v>
      </c>
      <c r="J3343" s="154" t="s">
        <v>3203</v>
      </c>
      <c r="K3343" s="154" t="s">
        <v>3204</v>
      </c>
      <c r="N3343" s="154" t="s">
        <v>14917</v>
      </c>
      <c r="P3343" s="154" t="s">
        <v>14740</v>
      </c>
      <c r="Q3343" s="154" t="s">
        <v>30719</v>
      </c>
      <c r="T3343" s="154" t="s">
        <v>14797</v>
      </c>
      <c r="U3343" s="154">
        <v>874021917</v>
      </c>
      <c r="V3343" s="154" t="s">
        <v>30720</v>
      </c>
      <c r="W3343" s="154">
        <v>1</v>
      </c>
      <c r="X3343" s="154">
        <v>2010</v>
      </c>
      <c r="Z3343" s="154" t="s">
        <v>14745</v>
      </c>
      <c r="AB3343" s="154">
        <v>10</v>
      </c>
      <c r="AC3343" s="154" t="s">
        <v>14746</v>
      </c>
    </row>
    <row r="3344" spans="1:32">
      <c r="A3344" s="154" t="s">
        <v>11403</v>
      </c>
      <c r="C3344" s="154" t="s">
        <v>11402</v>
      </c>
      <c r="D3344" s="154" t="s">
        <v>11404</v>
      </c>
      <c r="E3344" s="154" t="s">
        <v>14276</v>
      </c>
      <c r="F3344" s="154" t="s">
        <v>14401</v>
      </c>
      <c r="G3344" s="154" t="s">
        <v>20614</v>
      </c>
      <c r="H3344" s="154" t="s">
        <v>381</v>
      </c>
      <c r="M3344" s="154" t="s">
        <v>30721</v>
      </c>
      <c r="N3344" s="154" t="s">
        <v>15434</v>
      </c>
      <c r="O3344" s="154" t="s">
        <v>14804</v>
      </c>
      <c r="P3344" s="154" t="s">
        <v>14740</v>
      </c>
      <c r="Q3344" s="154" t="s">
        <v>1453</v>
      </c>
      <c r="R3344" s="154" t="s">
        <v>1453</v>
      </c>
      <c r="S3344" s="154" t="s">
        <v>1453</v>
      </c>
      <c r="T3344" s="154" t="s">
        <v>1453</v>
      </c>
      <c r="U3344" s="154" t="s">
        <v>1453</v>
      </c>
      <c r="V3344" s="154" t="s">
        <v>1453</v>
      </c>
      <c r="Z3344" s="154" t="s">
        <v>14745</v>
      </c>
      <c r="AC3344" s="154" t="s">
        <v>15226</v>
      </c>
      <c r="AE3344" s="154" t="s">
        <v>14747</v>
      </c>
      <c r="AF3344" s="154" t="s">
        <v>14748</v>
      </c>
    </row>
    <row r="3345" spans="1:32">
      <c r="A3345" s="154" t="s">
        <v>11738</v>
      </c>
      <c r="C3345" s="154" t="s">
        <v>11737</v>
      </c>
      <c r="D3345" s="154" t="s">
        <v>1592</v>
      </c>
      <c r="E3345" s="154" t="s">
        <v>14324</v>
      </c>
      <c r="F3345" s="154" t="s">
        <v>14308</v>
      </c>
      <c r="H3345" s="154">
        <v>0</v>
      </c>
      <c r="M3345" s="154" t="s">
        <v>1592</v>
      </c>
      <c r="N3345" s="154" t="s">
        <v>14848</v>
      </c>
      <c r="O3345" s="154" t="s">
        <v>14804</v>
      </c>
      <c r="P3345" s="154" t="s">
        <v>14740</v>
      </c>
      <c r="Q3345" s="154" t="s">
        <v>30722</v>
      </c>
      <c r="R3345" s="154">
        <v>0</v>
      </c>
      <c r="S3345" s="154">
        <v>0</v>
      </c>
      <c r="T3345" s="154" t="s">
        <v>15351</v>
      </c>
      <c r="U3345" s="154">
        <v>0</v>
      </c>
      <c r="V3345" s="154">
        <v>0</v>
      </c>
      <c r="Z3345" s="154" t="s">
        <v>14745</v>
      </c>
      <c r="AC3345" s="154" t="s">
        <v>14746</v>
      </c>
      <c r="AE3345" s="154" t="s">
        <v>14747</v>
      </c>
      <c r="AF3345" s="154" t="s">
        <v>14748</v>
      </c>
    </row>
    <row r="3346" spans="1:32">
      <c r="A3346" s="154" t="s">
        <v>11736</v>
      </c>
      <c r="C3346" s="154" t="s">
        <v>11735</v>
      </c>
      <c r="D3346" s="154" t="s">
        <v>1592</v>
      </c>
      <c r="E3346" s="154" t="s">
        <v>14324</v>
      </c>
      <c r="F3346" s="154" t="s">
        <v>14308</v>
      </c>
      <c r="H3346" s="154">
        <v>0</v>
      </c>
      <c r="M3346" s="154" t="s">
        <v>1592</v>
      </c>
      <c r="N3346" s="154" t="s">
        <v>14848</v>
      </c>
      <c r="O3346" s="154" t="s">
        <v>14804</v>
      </c>
      <c r="P3346" s="154" t="s">
        <v>21356</v>
      </c>
      <c r="Q3346" s="154" t="s">
        <v>30722</v>
      </c>
      <c r="R3346" s="154">
        <v>0</v>
      </c>
      <c r="S3346" s="154">
        <v>0</v>
      </c>
      <c r="T3346" s="154" t="s">
        <v>15351</v>
      </c>
      <c r="U3346" s="154">
        <v>0</v>
      </c>
      <c r="V3346" s="154">
        <v>0</v>
      </c>
      <c r="Z3346" s="154" t="s">
        <v>14745</v>
      </c>
      <c r="AC3346" s="154" t="s">
        <v>14746</v>
      </c>
      <c r="AE3346" s="154" t="s">
        <v>14747</v>
      </c>
      <c r="AF3346" s="154" t="s">
        <v>14748</v>
      </c>
    </row>
    <row r="3347" spans="1:32">
      <c r="A3347" s="154" t="s">
        <v>11732</v>
      </c>
      <c r="C3347" s="154" t="s">
        <v>11731</v>
      </c>
      <c r="D3347" s="154" t="s">
        <v>1592</v>
      </c>
      <c r="E3347" s="154" t="s">
        <v>14324</v>
      </c>
      <c r="F3347" s="154" t="s">
        <v>14308</v>
      </c>
      <c r="H3347" s="154">
        <v>0</v>
      </c>
      <c r="M3347" s="154" t="s">
        <v>1592</v>
      </c>
      <c r="N3347" s="154" t="s">
        <v>14848</v>
      </c>
      <c r="O3347" s="154" t="s">
        <v>14804</v>
      </c>
      <c r="P3347" s="154" t="s">
        <v>14740</v>
      </c>
      <c r="Q3347" s="154" t="s">
        <v>30722</v>
      </c>
      <c r="R3347" s="154">
        <v>0</v>
      </c>
      <c r="S3347" s="154">
        <v>0</v>
      </c>
      <c r="T3347" s="154" t="s">
        <v>15351</v>
      </c>
      <c r="U3347" s="154">
        <v>0</v>
      </c>
      <c r="V3347" s="154">
        <v>0</v>
      </c>
      <c r="Z3347" s="154" t="s">
        <v>14745</v>
      </c>
      <c r="AC3347" s="154" t="s">
        <v>14746</v>
      </c>
      <c r="AE3347" s="154" t="s">
        <v>14747</v>
      </c>
      <c r="AF3347" s="154" t="s">
        <v>14748</v>
      </c>
    </row>
    <row r="3348" spans="1:32">
      <c r="A3348" s="154" t="s">
        <v>11734</v>
      </c>
      <c r="C3348" s="154" t="s">
        <v>11733</v>
      </c>
      <c r="D3348" s="154" t="s">
        <v>1592</v>
      </c>
      <c r="E3348" s="154" t="s">
        <v>14324</v>
      </c>
      <c r="F3348" s="154" t="s">
        <v>14308</v>
      </c>
      <c r="H3348" s="154">
        <v>0</v>
      </c>
      <c r="M3348" s="154" t="s">
        <v>1592</v>
      </c>
      <c r="N3348" s="154" t="s">
        <v>14848</v>
      </c>
      <c r="O3348" s="154" t="s">
        <v>14804</v>
      </c>
      <c r="P3348" s="154" t="s">
        <v>14740</v>
      </c>
      <c r="Q3348" s="154" t="s">
        <v>30722</v>
      </c>
      <c r="R3348" s="154">
        <v>0</v>
      </c>
      <c r="S3348" s="154">
        <v>0</v>
      </c>
      <c r="T3348" s="154" t="s">
        <v>15351</v>
      </c>
      <c r="U3348" s="154">
        <v>0</v>
      </c>
      <c r="V3348" s="154">
        <v>0</v>
      </c>
      <c r="Z3348" s="154" t="s">
        <v>14745</v>
      </c>
      <c r="AC3348" s="154" t="s">
        <v>14746</v>
      </c>
      <c r="AE3348" s="154" t="s">
        <v>14747</v>
      </c>
      <c r="AF3348" s="154" t="s">
        <v>14748</v>
      </c>
    </row>
    <row r="3349" spans="1:32">
      <c r="A3349" s="154" t="s">
        <v>18536</v>
      </c>
      <c r="C3349" s="154" t="s">
        <v>30723</v>
      </c>
      <c r="D3349" s="154" t="s">
        <v>12443</v>
      </c>
      <c r="E3349" s="154" t="s">
        <v>14308</v>
      </c>
      <c r="F3349" s="154" t="s">
        <v>14480</v>
      </c>
      <c r="H3349" s="154">
        <v>0</v>
      </c>
      <c r="M3349" s="154" t="s">
        <v>12443</v>
      </c>
      <c r="N3349" s="154" t="s">
        <v>14848</v>
      </c>
      <c r="O3349" s="154" t="s">
        <v>14804</v>
      </c>
      <c r="P3349" s="154" t="s">
        <v>14740</v>
      </c>
      <c r="Q3349" s="154" t="s">
        <v>30724</v>
      </c>
      <c r="R3349" s="154">
        <v>0</v>
      </c>
      <c r="S3349" s="154">
        <v>0</v>
      </c>
      <c r="T3349" s="154" t="s">
        <v>15351</v>
      </c>
      <c r="U3349" s="154" t="s">
        <v>15351</v>
      </c>
      <c r="V3349" s="154" t="s">
        <v>15351</v>
      </c>
      <c r="Z3349" s="154" t="s">
        <v>14745</v>
      </c>
      <c r="AC3349" s="154" t="s">
        <v>14746</v>
      </c>
      <c r="AE3349" s="154" t="s">
        <v>14747</v>
      </c>
      <c r="AF3349" s="154" t="s">
        <v>14748</v>
      </c>
    </row>
    <row r="3350" spans="1:32">
      <c r="A3350" s="154" t="s">
        <v>13384</v>
      </c>
      <c r="C3350" s="154" t="s">
        <v>13383</v>
      </c>
      <c r="D3350" s="154" t="s">
        <v>13385</v>
      </c>
      <c r="E3350" s="154" t="s">
        <v>14477</v>
      </c>
      <c r="F3350" s="154" t="s">
        <v>14478</v>
      </c>
      <c r="H3350" s="154" t="s">
        <v>1453</v>
      </c>
      <c r="I3350" s="154" t="s">
        <v>13386</v>
      </c>
      <c r="J3350" s="154" t="s">
        <v>1453</v>
      </c>
      <c r="K3350" s="154" t="s">
        <v>13386</v>
      </c>
      <c r="N3350" s="154" t="s">
        <v>14860</v>
      </c>
      <c r="O3350" s="154" t="s">
        <v>14804</v>
      </c>
      <c r="P3350" s="154" t="s">
        <v>14740</v>
      </c>
      <c r="Q3350" s="154" t="s">
        <v>1453</v>
      </c>
      <c r="R3350" s="154" t="s">
        <v>1453</v>
      </c>
      <c r="S3350" s="154" t="s">
        <v>1453</v>
      </c>
      <c r="T3350" s="154" t="s">
        <v>1453</v>
      </c>
      <c r="U3350" s="154" t="s">
        <v>1453</v>
      </c>
      <c r="V3350" s="154" t="s">
        <v>1453</v>
      </c>
      <c r="W3350" s="154">
        <v>5</v>
      </c>
      <c r="X3350" s="154" t="s">
        <v>17310</v>
      </c>
      <c r="Z3350" s="154" t="s">
        <v>14745</v>
      </c>
      <c r="AC3350" s="154" t="s">
        <v>14746</v>
      </c>
      <c r="AE3350" s="154" t="s">
        <v>14747</v>
      </c>
      <c r="AF3350" s="154" t="s">
        <v>14748</v>
      </c>
    </row>
    <row r="3351" spans="1:32">
      <c r="A3351" s="154" t="s">
        <v>1596</v>
      </c>
      <c r="C3351" s="154" t="s">
        <v>14609</v>
      </c>
      <c r="D3351" s="154" t="s">
        <v>11834</v>
      </c>
      <c r="E3351" s="154" t="s">
        <v>14396</v>
      </c>
      <c r="F3351" s="154" t="s">
        <v>14397</v>
      </c>
      <c r="G3351" s="154" t="s">
        <v>14560</v>
      </c>
      <c r="H3351" s="154" t="s">
        <v>1453</v>
      </c>
      <c r="J3351" s="154" t="s">
        <v>1453</v>
      </c>
      <c r="N3351" s="154" t="s">
        <v>11834</v>
      </c>
      <c r="O3351" s="154" t="s">
        <v>14917</v>
      </c>
      <c r="P3351" s="154" t="s">
        <v>14740</v>
      </c>
      <c r="Q3351" s="154" t="s">
        <v>15924</v>
      </c>
      <c r="R3351" s="154" t="s">
        <v>1453</v>
      </c>
      <c r="S3351" s="154" t="s">
        <v>1453</v>
      </c>
      <c r="T3351" s="154" t="s">
        <v>15351</v>
      </c>
      <c r="U3351" s="154" t="s">
        <v>15351</v>
      </c>
      <c r="V3351" s="154" t="s">
        <v>15351</v>
      </c>
      <c r="AC3351" s="154" t="s">
        <v>14746</v>
      </c>
      <c r="AE3351" s="154" t="s">
        <v>14747</v>
      </c>
      <c r="AF3351" s="154" t="s">
        <v>14748</v>
      </c>
    </row>
    <row r="3352" spans="1:32">
      <c r="A3352" s="154" t="s">
        <v>12294</v>
      </c>
      <c r="C3352" s="154" t="s">
        <v>12293</v>
      </c>
      <c r="D3352" s="154" t="s">
        <v>109</v>
      </c>
      <c r="E3352" s="154" t="s">
        <v>14308</v>
      </c>
      <c r="F3352" s="154" t="s">
        <v>14480</v>
      </c>
      <c r="H3352" s="154">
        <v>0</v>
      </c>
      <c r="M3352" s="154" t="s">
        <v>109</v>
      </c>
      <c r="N3352" s="154" t="s">
        <v>14848</v>
      </c>
      <c r="O3352" s="154" t="s">
        <v>14804</v>
      </c>
      <c r="P3352" s="154" t="s">
        <v>14740</v>
      </c>
      <c r="Q3352" s="154" t="s">
        <v>30725</v>
      </c>
      <c r="R3352" s="154">
        <v>0</v>
      </c>
      <c r="S3352" s="154">
        <v>0</v>
      </c>
      <c r="T3352" s="154" t="s">
        <v>15351</v>
      </c>
      <c r="U3352" s="154" t="s">
        <v>15351</v>
      </c>
      <c r="V3352" s="154" t="s">
        <v>15351</v>
      </c>
      <c r="Z3352" s="154" t="s">
        <v>14745</v>
      </c>
      <c r="AC3352" s="154" t="s">
        <v>14746</v>
      </c>
      <c r="AE3352" s="154" t="s">
        <v>14747</v>
      </c>
      <c r="AF3352" s="154" t="s">
        <v>14748</v>
      </c>
    </row>
    <row r="3353" spans="1:32">
      <c r="A3353" s="154" t="s">
        <v>11962</v>
      </c>
      <c r="C3353" s="154" t="s">
        <v>11961</v>
      </c>
      <c r="D3353" s="154" t="s">
        <v>1592</v>
      </c>
      <c r="E3353" s="154" t="s">
        <v>14324</v>
      </c>
      <c r="F3353" s="154" t="s">
        <v>14308</v>
      </c>
      <c r="H3353" s="154" t="s">
        <v>11402</v>
      </c>
      <c r="M3353" s="154" t="s">
        <v>1592</v>
      </c>
      <c r="N3353" s="154" t="s">
        <v>14848</v>
      </c>
      <c r="O3353" s="154" t="s">
        <v>14804</v>
      </c>
      <c r="P3353" s="154" t="s">
        <v>14740</v>
      </c>
      <c r="Q3353" s="154" t="s">
        <v>11961</v>
      </c>
      <c r="R3353" s="154">
        <v>0</v>
      </c>
      <c r="S3353" s="154">
        <v>0</v>
      </c>
      <c r="T3353" s="154" t="s">
        <v>15351</v>
      </c>
      <c r="U3353" s="154" t="s">
        <v>15351</v>
      </c>
      <c r="V3353" s="154" t="s">
        <v>15351</v>
      </c>
      <c r="Z3353" s="154" t="s">
        <v>14745</v>
      </c>
      <c r="AC3353" s="154" t="s">
        <v>14746</v>
      </c>
      <c r="AE3353" s="154" t="s">
        <v>14747</v>
      </c>
      <c r="AF3353" s="154" t="s">
        <v>14748</v>
      </c>
    </row>
    <row r="3354" spans="1:32">
      <c r="A3354" s="154" t="s">
        <v>12238</v>
      </c>
      <c r="C3354" s="154" t="s">
        <v>12237</v>
      </c>
      <c r="D3354" s="154" t="s">
        <v>109</v>
      </c>
      <c r="E3354" s="154" t="s">
        <v>14308</v>
      </c>
      <c r="F3354" s="154" t="s">
        <v>16747</v>
      </c>
      <c r="H3354" s="154">
        <v>0</v>
      </c>
      <c r="M3354" s="154" t="s">
        <v>109</v>
      </c>
      <c r="N3354" s="154" t="s">
        <v>14848</v>
      </c>
      <c r="O3354" s="154" t="s">
        <v>14804</v>
      </c>
      <c r="P3354" s="154" t="s">
        <v>14740</v>
      </c>
      <c r="Q3354" s="154" t="s">
        <v>12237</v>
      </c>
      <c r="R3354" s="154" t="s">
        <v>12237</v>
      </c>
      <c r="S3354" s="154" t="s">
        <v>12237</v>
      </c>
      <c r="T3354" s="154" t="s">
        <v>15351</v>
      </c>
      <c r="U3354" s="154" t="s">
        <v>15351</v>
      </c>
      <c r="V3354" s="154" t="s">
        <v>15351</v>
      </c>
      <c r="Z3354" s="154" t="s">
        <v>14745</v>
      </c>
      <c r="AC3354" s="154" t="s">
        <v>14746</v>
      </c>
      <c r="AE3354" s="154" t="s">
        <v>14747</v>
      </c>
      <c r="AF3354" s="154" t="s">
        <v>14748</v>
      </c>
    </row>
    <row r="3355" spans="1:32">
      <c r="A3355" s="154" t="s">
        <v>1511</v>
      </c>
      <c r="C3355" s="154" t="s">
        <v>14516</v>
      </c>
      <c r="D3355" s="154" t="s">
        <v>15925</v>
      </c>
      <c r="E3355" s="154" t="s">
        <v>14396</v>
      </c>
      <c r="F3355" s="154" t="s">
        <v>14397</v>
      </c>
      <c r="G3355" s="154" t="s">
        <v>14561</v>
      </c>
      <c r="H3355" s="154" t="s">
        <v>1453</v>
      </c>
      <c r="N3355" s="154" t="s">
        <v>15926</v>
      </c>
      <c r="O3355" s="154" t="s">
        <v>15927</v>
      </c>
      <c r="P3355" s="154" t="s">
        <v>14740</v>
      </c>
      <c r="Q3355" s="154" t="s">
        <v>15418</v>
      </c>
      <c r="R3355" s="154" t="s">
        <v>1453</v>
      </c>
      <c r="S3355" s="154" t="s">
        <v>1453</v>
      </c>
      <c r="T3355" s="154" t="s">
        <v>15351</v>
      </c>
      <c r="U3355" s="154" t="s">
        <v>15351</v>
      </c>
      <c r="V3355" s="154" t="s">
        <v>15351</v>
      </c>
      <c r="AC3355" s="154" t="s">
        <v>14746</v>
      </c>
      <c r="AE3355" s="154" t="s">
        <v>14747</v>
      </c>
      <c r="AF3355" s="154" t="s">
        <v>14748</v>
      </c>
    </row>
    <row r="3356" spans="1:32">
      <c r="A3356" s="154" t="s">
        <v>18537</v>
      </c>
      <c r="C3356" s="154" t="s">
        <v>30726</v>
      </c>
      <c r="D3356" s="154" t="s">
        <v>14469</v>
      </c>
      <c r="E3356" s="154" t="s">
        <v>14324</v>
      </c>
      <c r="F3356" s="154" t="s">
        <v>14403</v>
      </c>
      <c r="G3356" s="154" t="s">
        <v>30728</v>
      </c>
      <c r="H3356" s="154">
        <v>82310151800</v>
      </c>
      <c r="N3356" s="154" t="s">
        <v>14812</v>
      </c>
      <c r="O3356" s="154" t="s">
        <v>14804</v>
      </c>
      <c r="P3356" s="154" t="s">
        <v>14740</v>
      </c>
      <c r="Q3356" s="154" t="s">
        <v>30727</v>
      </c>
      <c r="R3356" s="154">
        <v>0</v>
      </c>
      <c r="S3356" s="154">
        <v>0</v>
      </c>
      <c r="T3356" s="154" t="s">
        <v>15351</v>
      </c>
      <c r="U3356" s="154" t="s">
        <v>15351</v>
      </c>
      <c r="V3356" s="154" t="s">
        <v>15351</v>
      </c>
      <c r="Z3356" s="154" t="s">
        <v>14745</v>
      </c>
      <c r="AC3356" s="154" t="s">
        <v>14746</v>
      </c>
      <c r="AE3356" s="154" t="s">
        <v>14747</v>
      </c>
      <c r="AF3356" s="154" t="s">
        <v>14748</v>
      </c>
    </row>
    <row r="3357" spans="1:32">
      <c r="A3357" s="154" t="s">
        <v>18538</v>
      </c>
      <c r="C3357" s="154" t="s">
        <v>30729</v>
      </c>
      <c r="D3357" s="154" t="s">
        <v>1182</v>
      </c>
      <c r="E3357" s="154" t="s">
        <v>14308</v>
      </c>
      <c r="F3357" s="154" t="s">
        <v>28356</v>
      </c>
      <c r="G3357" s="154" t="s">
        <v>30730</v>
      </c>
      <c r="H3357" s="154" t="s">
        <v>1453</v>
      </c>
      <c r="I3357" s="154" t="s">
        <v>1453</v>
      </c>
      <c r="J3357" s="154" t="s">
        <v>1453</v>
      </c>
      <c r="K3357" s="154" t="s">
        <v>1453</v>
      </c>
      <c r="M3357" s="154" t="s">
        <v>1453</v>
      </c>
      <c r="N3357" s="154" t="s">
        <v>15942</v>
      </c>
      <c r="O3357" s="154" t="s">
        <v>14794</v>
      </c>
      <c r="P3357" s="154" t="s">
        <v>14795</v>
      </c>
      <c r="Q3357" s="154" t="s">
        <v>1453</v>
      </c>
      <c r="R3357" s="154" t="s">
        <v>1453</v>
      </c>
      <c r="S3357" s="154" t="s">
        <v>1453</v>
      </c>
      <c r="T3357" s="154" t="s">
        <v>15351</v>
      </c>
      <c r="U3357" s="154" t="s">
        <v>15351</v>
      </c>
      <c r="V3357" s="154" t="s">
        <v>15351</v>
      </c>
      <c r="W3357" s="154" t="s">
        <v>1453</v>
      </c>
      <c r="X3357" s="154" t="s">
        <v>1453</v>
      </c>
      <c r="Y3357" s="154" t="s">
        <v>1453</v>
      </c>
      <c r="Z3357" s="154" t="s">
        <v>14745</v>
      </c>
      <c r="AA3357" s="154" t="s">
        <v>1453</v>
      </c>
      <c r="AB3357" s="154" t="s">
        <v>1453</v>
      </c>
      <c r="AC3357" s="154" t="s">
        <v>14746</v>
      </c>
      <c r="AE3357" s="154" t="s">
        <v>14747</v>
      </c>
      <c r="AF3357" s="154" t="s">
        <v>14748</v>
      </c>
    </row>
    <row r="3358" spans="1:32">
      <c r="A3358" s="154" t="s">
        <v>18539</v>
      </c>
      <c r="C3358" s="154" t="s">
        <v>30729</v>
      </c>
      <c r="D3358" s="154" t="s">
        <v>109</v>
      </c>
      <c r="E3358" s="154" t="s">
        <v>14308</v>
      </c>
      <c r="F3358" s="154" t="s">
        <v>28356</v>
      </c>
      <c r="G3358" s="154" t="s">
        <v>28357</v>
      </c>
      <c r="H3358" s="154">
        <v>0</v>
      </c>
      <c r="M3358" s="154" t="s">
        <v>109</v>
      </c>
      <c r="N3358" s="154" t="s">
        <v>15942</v>
      </c>
      <c r="O3358" s="154" t="s">
        <v>14794</v>
      </c>
      <c r="P3358" s="154" t="s">
        <v>14740</v>
      </c>
      <c r="Q3358" s="154" t="s">
        <v>30731</v>
      </c>
      <c r="R3358" s="154">
        <v>0</v>
      </c>
      <c r="S3358" s="154">
        <v>0</v>
      </c>
      <c r="T3358" s="154" t="s">
        <v>15351</v>
      </c>
      <c r="U3358" s="154" t="s">
        <v>15351</v>
      </c>
      <c r="V3358" s="154" t="s">
        <v>15351</v>
      </c>
      <c r="Z3358" s="154" t="s">
        <v>14745</v>
      </c>
      <c r="AC3358" s="154" t="s">
        <v>15226</v>
      </c>
      <c r="AE3358" s="154" t="s">
        <v>14747</v>
      </c>
      <c r="AF3358" s="154" t="s">
        <v>14748</v>
      </c>
    </row>
    <row r="3359" spans="1:32">
      <c r="A3359" s="154" t="s">
        <v>18540</v>
      </c>
      <c r="C3359" s="154" t="s">
        <v>30732</v>
      </c>
      <c r="D3359" s="154" t="s">
        <v>109</v>
      </c>
      <c r="E3359" s="154" t="s">
        <v>14308</v>
      </c>
      <c r="F3359" s="154" t="s">
        <v>14397</v>
      </c>
      <c r="H3359" s="154" t="s">
        <v>1453</v>
      </c>
      <c r="I3359" s="154" t="s">
        <v>1453</v>
      </c>
      <c r="J3359" s="154" t="s">
        <v>1453</v>
      </c>
      <c r="K3359" s="154" t="s">
        <v>1453</v>
      </c>
      <c r="M3359" s="154" t="s">
        <v>1453</v>
      </c>
      <c r="N3359" s="154" t="s">
        <v>14848</v>
      </c>
      <c r="O3359" s="154" t="s">
        <v>14804</v>
      </c>
      <c r="P3359" s="154" t="s">
        <v>14795</v>
      </c>
      <c r="Q3359" s="154" t="s">
        <v>30733</v>
      </c>
      <c r="R3359" s="154" t="s">
        <v>1453</v>
      </c>
      <c r="S3359" s="154" t="s">
        <v>1453</v>
      </c>
      <c r="T3359" s="154" t="s">
        <v>15351</v>
      </c>
      <c r="U3359" s="154" t="s">
        <v>15351</v>
      </c>
      <c r="V3359" s="154" t="s">
        <v>15351</v>
      </c>
      <c r="W3359" s="154" t="s">
        <v>1453</v>
      </c>
      <c r="X3359" s="154" t="s">
        <v>1453</v>
      </c>
      <c r="Y3359" s="154" t="s">
        <v>1453</v>
      </c>
      <c r="Z3359" s="154" t="s">
        <v>14745</v>
      </c>
      <c r="AA3359" s="154" t="s">
        <v>1453</v>
      </c>
      <c r="AB3359" s="154" t="s">
        <v>1453</v>
      </c>
      <c r="AC3359" s="154" t="s">
        <v>14746</v>
      </c>
      <c r="AE3359" s="154" t="s">
        <v>14747</v>
      </c>
      <c r="AF3359" s="154" t="s">
        <v>14748</v>
      </c>
    </row>
    <row r="3360" spans="1:32">
      <c r="A3360" s="154" t="s">
        <v>18541</v>
      </c>
      <c r="C3360" s="154" t="s">
        <v>30734</v>
      </c>
      <c r="D3360" s="154" t="s">
        <v>109</v>
      </c>
      <c r="E3360" s="154" t="s">
        <v>14308</v>
      </c>
      <c r="F3360" s="154" t="s">
        <v>14397</v>
      </c>
      <c r="G3360" s="154" t="s">
        <v>30736</v>
      </c>
      <c r="H3360" s="154" t="s">
        <v>1453</v>
      </c>
      <c r="I3360" s="154" t="s">
        <v>1453</v>
      </c>
      <c r="J3360" s="154" t="s">
        <v>1453</v>
      </c>
      <c r="K3360" s="154" t="s">
        <v>1453</v>
      </c>
      <c r="M3360" s="154" t="s">
        <v>1453</v>
      </c>
      <c r="N3360" s="154" t="s">
        <v>14812</v>
      </c>
      <c r="O3360" s="154" t="s">
        <v>14804</v>
      </c>
      <c r="P3360" s="154" t="s">
        <v>14795</v>
      </c>
      <c r="Q3360" s="154" t="s">
        <v>30735</v>
      </c>
      <c r="R3360" s="154" t="s">
        <v>1453</v>
      </c>
      <c r="S3360" s="154" t="s">
        <v>1453</v>
      </c>
      <c r="T3360" s="154" t="s">
        <v>15351</v>
      </c>
      <c r="U3360" s="154" t="s">
        <v>15351</v>
      </c>
      <c r="V3360" s="154" t="s">
        <v>15351</v>
      </c>
      <c r="W3360" s="154" t="s">
        <v>1453</v>
      </c>
      <c r="X3360" s="154" t="s">
        <v>1453</v>
      </c>
      <c r="Y3360" s="154" t="s">
        <v>1453</v>
      </c>
      <c r="Z3360" s="154" t="s">
        <v>14745</v>
      </c>
      <c r="AA3360" s="154" t="s">
        <v>1453</v>
      </c>
      <c r="AB3360" s="154" t="s">
        <v>1453</v>
      </c>
      <c r="AC3360" s="154" t="s">
        <v>14746</v>
      </c>
      <c r="AE3360" s="154" t="s">
        <v>14747</v>
      </c>
      <c r="AF3360" s="154" t="s">
        <v>14748</v>
      </c>
    </row>
    <row r="3361" spans="1:32">
      <c r="A3361" s="154" t="s">
        <v>10550</v>
      </c>
      <c r="C3361" s="154" t="s">
        <v>14447</v>
      </c>
      <c r="D3361" s="154" t="s">
        <v>14469</v>
      </c>
      <c r="E3361" s="154" t="s">
        <v>14308</v>
      </c>
      <c r="F3361" s="154" t="s">
        <v>14403</v>
      </c>
      <c r="G3361" s="154" t="s">
        <v>14479</v>
      </c>
      <c r="H3361" s="154">
        <v>0</v>
      </c>
      <c r="N3361" s="154" t="s">
        <v>14812</v>
      </c>
      <c r="O3361" s="154" t="s">
        <v>14804</v>
      </c>
      <c r="P3361" s="154" t="s">
        <v>14740</v>
      </c>
      <c r="Q3361" s="154" t="s">
        <v>15418</v>
      </c>
      <c r="R3361" s="154">
        <v>0</v>
      </c>
      <c r="S3361" s="154">
        <v>0</v>
      </c>
      <c r="T3361" s="154" t="s">
        <v>15351</v>
      </c>
      <c r="U3361" s="154" t="s">
        <v>15351</v>
      </c>
      <c r="V3361" s="154" t="s">
        <v>15351</v>
      </c>
      <c r="Z3361" s="154" t="s">
        <v>14745</v>
      </c>
      <c r="AC3361" s="154" t="s">
        <v>14746</v>
      </c>
      <c r="AE3361" s="154" t="s">
        <v>14747</v>
      </c>
      <c r="AF3361" s="154" t="s">
        <v>14748</v>
      </c>
    </row>
    <row r="3362" spans="1:32">
      <c r="A3362" s="154" t="s">
        <v>13392</v>
      </c>
      <c r="C3362" s="154" t="s">
        <v>13391</v>
      </c>
      <c r="D3362" s="154" t="s">
        <v>13393</v>
      </c>
      <c r="E3362" s="154" t="s">
        <v>14308</v>
      </c>
      <c r="F3362" s="154" t="s">
        <v>14478</v>
      </c>
      <c r="G3362" s="154" t="s">
        <v>1453</v>
      </c>
      <c r="H3362" s="154" t="s">
        <v>1453</v>
      </c>
      <c r="I3362" s="154" t="s">
        <v>1453</v>
      </c>
      <c r="J3362" s="154" t="s">
        <v>1453</v>
      </c>
      <c r="K3362" s="154" t="s">
        <v>1453</v>
      </c>
      <c r="N3362" s="154" t="s">
        <v>14812</v>
      </c>
      <c r="O3362" s="154" t="s">
        <v>14804</v>
      </c>
      <c r="P3362" s="154" t="s">
        <v>14740</v>
      </c>
      <c r="Q3362" s="154" t="s">
        <v>1453</v>
      </c>
      <c r="R3362" s="154" t="s">
        <v>1453</v>
      </c>
      <c r="S3362" s="154" t="s">
        <v>1453</v>
      </c>
      <c r="T3362" s="154" t="s">
        <v>1453</v>
      </c>
      <c r="U3362" s="154" t="s">
        <v>1453</v>
      </c>
      <c r="V3362" s="154" t="s">
        <v>1453</v>
      </c>
      <c r="W3362" s="154" t="s">
        <v>1453</v>
      </c>
      <c r="X3362" s="154" t="s">
        <v>30737</v>
      </c>
      <c r="Y3362" s="154" t="s">
        <v>1453</v>
      </c>
      <c r="Z3362" s="154" t="s">
        <v>14745</v>
      </c>
      <c r="AA3362" s="154" t="s">
        <v>1453</v>
      </c>
      <c r="AB3362" s="154" t="s">
        <v>1453</v>
      </c>
      <c r="AC3362" s="154" t="s">
        <v>14746</v>
      </c>
      <c r="AE3362" s="154" t="s">
        <v>14747</v>
      </c>
      <c r="AF3362" s="154" t="s">
        <v>14748</v>
      </c>
    </row>
    <row r="3363" spans="1:32">
      <c r="A3363" s="154" t="s">
        <v>12702</v>
      </c>
      <c r="C3363" s="154" t="s">
        <v>12701</v>
      </c>
      <c r="D3363" s="154" t="s">
        <v>109</v>
      </c>
      <c r="E3363" s="154" t="s">
        <v>14308</v>
      </c>
      <c r="F3363" s="154" t="s">
        <v>14480</v>
      </c>
      <c r="H3363" s="154">
        <v>0</v>
      </c>
      <c r="M3363" s="154" t="s">
        <v>109</v>
      </c>
      <c r="N3363" s="154" t="s">
        <v>14848</v>
      </c>
      <c r="O3363" s="154" t="s">
        <v>14804</v>
      </c>
      <c r="P3363" s="154" t="s">
        <v>14740</v>
      </c>
      <c r="Q3363" s="154" t="s">
        <v>30738</v>
      </c>
      <c r="R3363" s="154" t="s">
        <v>30738</v>
      </c>
      <c r="S3363" s="154" t="s">
        <v>30738</v>
      </c>
      <c r="T3363" s="154" t="s">
        <v>15351</v>
      </c>
      <c r="U3363" s="154" t="s">
        <v>15351</v>
      </c>
      <c r="V3363" s="154" t="s">
        <v>15351</v>
      </c>
      <c r="Z3363" s="154" t="s">
        <v>14745</v>
      </c>
      <c r="AC3363" s="154" t="s">
        <v>14746</v>
      </c>
      <c r="AE3363" s="154" t="s">
        <v>14747</v>
      </c>
      <c r="AF3363" s="154" t="s">
        <v>14748</v>
      </c>
    </row>
    <row r="3364" spans="1:32">
      <c r="A3364" s="154" t="s">
        <v>2224</v>
      </c>
      <c r="C3364" s="154" t="s">
        <v>14517</v>
      </c>
      <c r="D3364" s="154" t="s">
        <v>6321</v>
      </c>
      <c r="E3364" s="154" t="s">
        <v>14308</v>
      </c>
      <c r="F3364" s="154" t="s">
        <v>14397</v>
      </c>
      <c r="G3364" s="154" t="s">
        <v>14562</v>
      </c>
      <c r="H3364" s="154" t="s">
        <v>1453</v>
      </c>
      <c r="N3364" s="154" t="s">
        <v>6321</v>
      </c>
      <c r="O3364" s="154" t="s">
        <v>14917</v>
      </c>
      <c r="P3364" s="154" t="s">
        <v>14740</v>
      </c>
      <c r="Q3364" s="154" t="s">
        <v>1453</v>
      </c>
      <c r="R3364" s="154" t="s">
        <v>1453</v>
      </c>
      <c r="S3364" s="154" t="s">
        <v>1453</v>
      </c>
      <c r="T3364" s="154" t="s">
        <v>15351</v>
      </c>
      <c r="U3364" s="154" t="s">
        <v>15351</v>
      </c>
      <c r="V3364" s="154" t="s">
        <v>15351</v>
      </c>
      <c r="AC3364" s="154" t="s">
        <v>14746</v>
      </c>
      <c r="AE3364" s="154" t="s">
        <v>14747</v>
      </c>
      <c r="AF3364" s="154" t="s">
        <v>14748</v>
      </c>
    </row>
    <row r="3365" spans="1:32">
      <c r="A3365" s="154" t="s">
        <v>2718</v>
      </c>
      <c r="C3365" s="154" t="s">
        <v>14518</v>
      </c>
      <c r="D3365" s="154" t="s">
        <v>15928</v>
      </c>
      <c r="E3365" s="154" t="s">
        <v>14308</v>
      </c>
      <c r="F3365" s="154" t="s">
        <v>14397</v>
      </c>
      <c r="G3365" s="154" t="s">
        <v>14563</v>
      </c>
      <c r="H3365" s="154" t="s">
        <v>1453</v>
      </c>
      <c r="J3365" s="154" t="s">
        <v>1453</v>
      </c>
      <c r="N3365" s="154" t="s">
        <v>15929</v>
      </c>
      <c r="O3365" s="154" t="s">
        <v>14917</v>
      </c>
      <c r="P3365" s="154" t="s">
        <v>14740</v>
      </c>
      <c r="Q3365" s="154" t="s">
        <v>1453</v>
      </c>
      <c r="R3365" s="154" t="s">
        <v>1453</v>
      </c>
      <c r="S3365" s="154" t="s">
        <v>1453</v>
      </c>
      <c r="T3365" s="154" t="s">
        <v>15351</v>
      </c>
      <c r="U3365" s="154" t="s">
        <v>15351</v>
      </c>
      <c r="V3365" s="154" t="s">
        <v>15351</v>
      </c>
      <c r="AC3365" s="154" t="s">
        <v>14746</v>
      </c>
      <c r="AE3365" s="154" t="s">
        <v>14747</v>
      </c>
      <c r="AF3365" s="154" t="s">
        <v>14748</v>
      </c>
    </row>
    <row r="3366" spans="1:32">
      <c r="A3366" s="154" t="s">
        <v>12929</v>
      </c>
      <c r="C3366" s="154" t="s">
        <v>14519</v>
      </c>
      <c r="D3366" s="154" t="s">
        <v>11834</v>
      </c>
      <c r="E3366" s="154" t="s">
        <v>14308</v>
      </c>
      <c r="F3366" s="154" t="s">
        <v>14401</v>
      </c>
      <c r="G3366" s="154" t="s">
        <v>14564</v>
      </c>
      <c r="H3366" s="154" t="s">
        <v>1453</v>
      </c>
      <c r="N3366" s="154" t="s">
        <v>11834</v>
      </c>
      <c r="O3366" s="154" t="s">
        <v>14917</v>
      </c>
      <c r="P3366" s="154" t="s">
        <v>14740</v>
      </c>
      <c r="Q3366" s="154" t="s">
        <v>1453</v>
      </c>
      <c r="R3366" s="154" t="s">
        <v>1453</v>
      </c>
      <c r="S3366" s="154" t="s">
        <v>1453</v>
      </c>
      <c r="T3366" s="154" t="s">
        <v>15351</v>
      </c>
      <c r="U3366" s="154" t="s">
        <v>15351</v>
      </c>
      <c r="V3366" s="154" t="s">
        <v>15351</v>
      </c>
      <c r="Z3366" s="154" t="s">
        <v>14745</v>
      </c>
      <c r="AC3366" s="154" t="s">
        <v>14746</v>
      </c>
      <c r="AE3366" s="154" t="s">
        <v>14747</v>
      </c>
      <c r="AF3366" s="154" t="s">
        <v>14748</v>
      </c>
    </row>
    <row r="3367" spans="1:32">
      <c r="A3367" s="154" t="s">
        <v>18542</v>
      </c>
      <c r="C3367" s="154" t="s">
        <v>30739</v>
      </c>
      <c r="D3367" s="154" t="s">
        <v>109</v>
      </c>
      <c r="E3367" s="154" t="s">
        <v>14308</v>
      </c>
      <c r="F3367" s="154" t="s">
        <v>16747</v>
      </c>
      <c r="G3367" s="154" t="s">
        <v>30740</v>
      </c>
      <c r="H3367" s="154">
        <v>0</v>
      </c>
      <c r="N3367" s="154" t="s">
        <v>14910</v>
      </c>
      <c r="O3367" s="154" t="s">
        <v>14794</v>
      </c>
      <c r="P3367" s="154" t="s">
        <v>14740</v>
      </c>
      <c r="Q3367" s="154" t="s">
        <v>30739</v>
      </c>
      <c r="R3367" s="154">
        <v>0</v>
      </c>
      <c r="S3367" s="154">
        <v>0</v>
      </c>
      <c r="T3367" s="154" t="s">
        <v>15351</v>
      </c>
      <c r="U3367" s="154" t="s">
        <v>15351</v>
      </c>
      <c r="V3367" s="154" t="s">
        <v>15351</v>
      </c>
      <c r="Z3367" s="154" t="s">
        <v>14745</v>
      </c>
      <c r="AC3367" s="154" t="s">
        <v>14746</v>
      </c>
      <c r="AE3367" s="154" t="s">
        <v>14747</v>
      </c>
      <c r="AF3367" s="154" t="s">
        <v>14748</v>
      </c>
    </row>
    <row r="3368" spans="1:32">
      <c r="A3368" s="154" t="s">
        <v>18543</v>
      </c>
      <c r="C3368" s="154" t="s">
        <v>30741</v>
      </c>
      <c r="D3368" s="154" t="s">
        <v>30742</v>
      </c>
      <c r="E3368" s="154" t="s">
        <v>14276</v>
      </c>
      <c r="F3368" s="154" t="s">
        <v>14403</v>
      </c>
      <c r="G3368" s="154" t="s">
        <v>30744</v>
      </c>
      <c r="H3368" s="154">
        <v>0</v>
      </c>
      <c r="N3368" s="154" t="s">
        <v>18805</v>
      </c>
      <c r="O3368" s="154" t="s">
        <v>14794</v>
      </c>
      <c r="P3368" s="154" t="s">
        <v>14740</v>
      </c>
      <c r="Q3368" s="154" t="s">
        <v>30743</v>
      </c>
      <c r="R3368" s="154">
        <v>0</v>
      </c>
      <c r="S3368" s="154">
        <v>0</v>
      </c>
      <c r="T3368" s="154" t="s">
        <v>15351</v>
      </c>
      <c r="U3368" s="154" t="s">
        <v>15351</v>
      </c>
      <c r="V3368" s="154" t="s">
        <v>15351</v>
      </c>
      <c r="Z3368" s="154" t="s">
        <v>14745</v>
      </c>
      <c r="AC3368" s="154" t="s">
        <v>14746</v>
      </c>
      <c r="AE3368" s="154" t="s">
        <v>14747</v>
      </c>
      <c r="AF3368" s="154" t="s">
        <v>14748</v>
      </c>
    </row>
    <row r="3369" spans="1:32">
      <c r="A3369" s="154" t="s">
        <v>940</v>
      </c>
      <c r="C3369" s="154" t="s">
        <v>14520</v>
      </c>
      <c r="D3369" s="154" t="s">
        <v>6321</v>
      </c>
      <c r="E3369" s="154" t="s">
        <v>14308</v>
      </c>
      <c r="F3369" s="154" t="s">
        <v>14397</v>
      </c>
      <c r="G3369" s="154" t="s">
        <v>14565</v>
      </c>
      <c r="H3369" s="154">
        <v>0</v>
      </c>
      <c r="J3369" s="154">
        <v>0</v>
      </c>
      <c r="N3369" s="154" t="s">
        <v>15930</v>
      </c>
      <c r="O3369" s="154" t="s">
        <v>14804</v>
      </c>
      <c r="P3369" s="154" t="s">
        <v>14740</v>
      </c>
      <c r="Q3369" s="154" t="s">
        <v>15418</v>
      </c>
      <c r="R3369" s="154">
        <v>0</v>
      </c>
      <c r="S3369" s="154">
        <v>0</v>
      </c>
      <c r="T3369" s="154" t="s">
        <v>15351</v>
      </c>
      <c r="U3369" s="154" t="s">
        <v>15351</v>
      </c>
      <c r="V3369" s="154" t="s">
        <v>15351</v>
      </c>
      <c r="AC3369" s="154" t="s">
        <v>14746</v>
      </c>
      <c r="AE3369" s="154" t="s">
        <v>14747</v>
      </c>
      <c r="AF3369" s="154" t="s">
        <v>14748</v>
      </c>
    </row>
    <row r="3370" spans="1:32">
      <c r="A3370" s="154" t="s">
        <v>18544</v>
      </c>
      <c r="C3370" s="154" t="s">
        <v>30745</v>
      </c>
      <c r="D3370" s="154" t="s">
        <v>11834</v>
      </c>
      <c r="E3370" s="154" t="s">
        <v>14308</v>
      </c>
      <c r="F3370" s="154" t="s">
        <v>14397</v>
      </c>
      <c r="G3370" s="154" t="s">
        <v>30746</v>
      </c>
      <c r="H3370" s="154" t="s">
        <v>1453</v>
      </c>
      <c r="N3370" s="154" t="s">
        <v>14860</v>
      </c>
      <c r="O3370" s="154" t="s">
        <v>14804</v>
      </c>
      <c r="P3370" s="154" t="s">
        <v>14740</v>
      </c>
      <c r="Q3370" s="154" t="s">
        <v>15418</v>
      </c>
      <c r="R3370" s="154" t="s">
        <v>1453</v>
      </c>
      <c r="S3370" s="154" t="s">
        <v>1453</v>
      </c>
      <c r="T3370" s="154" t="s">
        <v>15351</v>
      </c>
      <c r="U3370" s="154" t="s">
        <v>15351</v>
      </c>
      <c r="V3370" s="154" t="s">
        <v>15351</v>
      </c>
      <c r="Z3370" s="154" t="s">
        <v>14745</v>
      </c>
      <c r="AC3370" s="154" t="s">
        <v>14746</v>
      </c>
      <c r="AE3370" s="154" t="s">
        <v>14747</v>
      </c>
      <c r="AF3370" s="154" t="s">
        <v>14748</v>
      </c>
    </row>
    <row r="3371" spans="1:32">
      <c r="A3371" s="154" t="s">
        <v>12451</v>
      </c>
      <c r="C3371" s="154" t="s">
        <v>14521</v>
      </c>
      <c r="D3371" s="154" t="s">
        <v>6321</v>
      </c>
      <c r="E3371" s="154" t="s">
        <v>14308</v>
      </c>
      <c r="F3371" s="154" t="s">
        <v>14397</v>
      </c>
      <c r="G3371" s="154" t="s">
        <v>14566</v>
      </c>
      <c r="H3371" s="154" t="s">
        <v>1453</v>
      </c>
      <c r="N3371" s="154" t="s">
        <v>14848</v>
      </c>
      <c r="O3371" s="154" t="s">
        <v>14804</v>
      </c>
      <c r="P3371" s="154" t="s">
        <v>14740</v>
      </c>
      <c r="Q3371" s="154" t="s">
        <v>15418</v>
      </c>
      <c r="R3371" s="154" t="s">
        <v>1453</v>
      </c>
      <c r="S3371" s="154" t="s">
        <v>1453</v>
      </c>
      <c r="T3371" s="154" t="s">
        <v>15351</v>
      </c>
      <c r="U3371" s="154" t="s">
        <v>15351</v>
      </c>
      <c r="V3371" s="154" t="s">
        <v>15351</v>
      </c>
      <c r="Z3371" s="154" t="s">
        <v>14745</v>
      </c>
      <c r="AC3371" s="154" t="s">
        <v>14746</v>
      </c>
      <c r="AE3371" s="154" t="s">
        <v>14747</v>
      </c>
      <c r="AF3371" s="154" t="s">
        <v>14748</v>
      </c>
    </row>
    <row r="3372" spans="1:32">
      <c r="A3372" s="154" t="s">
        <v>12111</v>
      </c>
      <c r="C3372" s="154" t="s">
        <v>12110</v>
      </c>
      <c r="D3372" s="154" t="s">
        <v>109</v>
      </c>
      <c r="E3372" s="154" t="s">
        <v>14324</v>
      </c>
      <c r="F3372" s="154" t="s">
        <v>14308</v>
      </c>
      <c r="H3372" s="154">
        <v>0</v>
      </c>
      <c r="M3372" s="154" t="s">
        <v>109</v>
      </c>
      <c r="N3372" s="154" t="s">
        <v>14848</v>
      </c>
      <c r="O3372" s="154" t="s">
        <v>14804</v>
      </c>
      <c r="P3372" s="154" t="s">
        <v>14740</v>
      </c>
      <c r="Q3372" s="154" t="s">
        <v>30747</v>
      </c>
      <c r="R3372" s="154" t="s">
        <v>30747</v>
      </c>
      <c r="S3372" s="154" t="s">
        <v>30747</v>
      </c>
      <c r="T3372" s="154" t="s">
        <v>15351</v>
      </c>
      <c r="U3372" s="154" t="s">
        <v>15351</v>
      </c>
      <c r="V3372" s="154" t="s">
        <v>15351</v>
      </c>
      <c r="Z3372" s="154" t="s">
        <v>14745</v>
      </c>
      <c r="AC3372" s="154" t="s">
        <v>14746</v>
      </c>
      <c r="AE3372" s="154" t="s">
        <v>14747</v>
      </c>
      <c r="AF3372" s="154" t="s">
        <v>14748</v>
      </c>
    </row>
    <row r="3373" spans="1:32">
      <c r="A3373" s="154" t="s">
        <v>13032</v>
      </c>
      <c r="C3373" s="154" t="s">
        <v>15931</v>
      </c>
      <c r="D3373" s="154" t="s">
        <v>6321</v>
      </c>
      <c r="E3373" s="154" t="s">
        <v>14308</v>
      </c>
      <c r="F3373" s="154" t="s">
        <v>14397</v>
      </c>
      <c r="G3373" s="154" t="s">
        <v>14567</v>
      </c>
      <c r="H3373" s="154" t="s">
        <v>1453</v>
      </c>
      <c r="I3373" s="154" t="s">
        <v>1453</v>
      </c>
      <c r="J3373" s="154" t="s">
        <v>1453</v>
      </c>
      <c r="K3373" s="154" t="s">
        <v>1453</v>
      </c>
      <c r="M3373" s="154" t="s">
        <v>1453</v>
      </c>
      <c r="N3373" s="154" t="s">
        <v>14848</v>
      </c>
      <c r="O3373" s="154" t="s">
        <v>14804</v>
      </c>
      <c r="P3373" s="154" t="s">
        <v>14740</v>
      </c>
      <c r="Q3373" s="154" t="s">
        <v>1453</v>
      </c>
      <c r="R3373" s="154" t="s">
        <v>1453</v>
      </c>
      <c r="S3373" s="154" t="s">
        <v>1453</v>
      </c>
      <c r="T3373" s="154" t="s">
        <v>15351</v>
      </c>
      <c r="U3373" s="154" t="s">
        <v>15351</v>
      </c>
      <c r="V3373" s="154" t="s">
        <v>15351</v>
      </c>
      <c r="W3373" s="154" t="s">
        <v>1453</v>
      </c>
      <c r="X3373" s="154" t="s">
        <v>1453</v>
      </c>
      <c r="Y3373" s="154" t="s">
        <v>1453</v>
      </c>
      <c r="Z3373" s="154" t="s">
        <v>14745</v>
      </c>
      <c r="AA3373" s="154" t="s">
        <v>1453</v>
      </c>
      <c r="AB3373" s="154" t="s">
        <v>1453</v>
      </c>
      <c r="AC3373" s="154" t="s">
        <v>14746</v>
      </c>
      <c r="AE3373" s="154" t="s">
        <v>14747</v>
      </c>
      <c r="AF3373" s="154" t="s">
        <v>14748</v>
      </c>
    </row>
    <row r="3374" spans="1:32">
      <c r="A3374" s="154" t="s">
        <v>1100</v>
      </c>
      <c r="C3374" s="154" t="s">
        <v>14522</v>
      </c>
      <c r="D3374" s="154" t="s">
        <v>6321</v>
      </c>
      <c r="E3374" s="154" t="s">
        <v>14308</v>
      </c>
      <c r="F3374" s="154" t="s">
        <v>14397</v>
      </c>
      <c r="G3374" s="154" t="s">
        <v>14568</v>
      </c>
      <c r="H3374" s="154">
        <v>0</v>
      </c>
      <c r="N3374" s="154" t="s">
        <v>6321</v>
      </c>
      <c r="O3374" s="154" t="s">
        <v>14917</v>
      </c>
      <c r="P3374" s="154" t="s">
        <v>14740</v>
      </c>
      <c r="Q3374" s="154" t="s">
        <v>15418</v>
      </c>
      <c r="R3374" s="154" t="s">
        <v>1453</v>
      </c>
      <c r="S3374" s="154" t="s">
        <v>1453</v>
      </c>
      <c r="T3374" s="154" t="s">
        <v>15351</v>
      </c>
      <c r="U3374" s="154" t="s">
        <v>15351</v>
      </c>
      <c r="V3374" s="154" t="s">
        <v>15351</v>
      </c>
      <c r="AC3374" s="154" t="s">
        <v>14746</v>
      </c>
      <c r="AE3374" s="154" t="s">
        <v>14747</v>
      </c>
      <c r="AF3374" s="154" t="s">
        <v>14748</v>
      </c>
    </row>
    <row r="3375" spans="1:32">
      <c r="A3375" s="154" t="s">
        <v>14367</v>
      </c>
      <c r="C3375" s="154" t="s">
        <v>14448</v>
      </c>
      <c r="D3375" s="154" t="s">
        <v>14470</v>
      </c>
      <c r="E3375" s="154" t="s">
        <v>14308</v>
      </c>
      <c r="F3375" s="154" t="s">
        <v>14480</v>
      </c>
      <c r="G3375" s="154" t="s">
        <v>14481</v>
      </c>
      <c r="H3375" s="154" t="s">
        <v>1453</v>
      </c>
      <c r="I3375" s="154" t="s">
        <v>1453</v>
      </c>
      <c r="J3375" s="154" t="s">
        <v>1453</v>
      </c>
      <c r="K3375" s="154" t="s">
        <v>1453</v>
      </c>
      <c r="N3375" s="154" t="s">
        <v>14848</v>
      </c>
      <c r="O3375" s="154" t="s">
        <v>14804</v>
      </c>
      <c r="P3375" s="154" t="s">
        <v>14740</v>
      </c>
      <c r="Q3375" s="154" t="s">
        <v>1453</v>
      </c>
      <c r="R3375" s="154" t="s">
        <v>1453</v>
      </c>
      <c r="S3375" s="154" t="s">
        <v>1453</v>
      </c>
      <c r="T3375" s="154" t="s">
        <v>16647</v>
      </c>
      <c r="U3375" s="154" t="s">
        <v>16647</v>
      </c>
      <c r="V3375" s="154" t="s">
        <v>16647</v>
      </c>
      <c r="W3375" s="154" t="s">
        <v>1453</v>
      </c>
      <c r="X3375" s="154" t="s">
        <v>1453</v>
      </c>
      <c r="Z3375" s="154" t="s">
        <v>14745</v>
      </c>
      <c r="AC3375" s="154" t="s">
        <v>14746</v>
      </c>
      <c r="AE3375" s="154" t="s">
        <v>14747</v>
      </c>
      <c r="AF3375" s="154" t="s">
        <v>14748</v>
      </c>
    </row>
    <row r="3376" spans="1:32">
      <c r="A3376" s="154" t="s">
        <v>999</v>
      </c>
      <c r="C3376" s="154" t="s">
        <v>14523</v>
      </c>
      <c r="D3376" s="154" t="s">
        <v>6321</v>
      </c>
      <c r="E3376" s="154" t="s">
        <v>14308</v>
      </c>
      <c r="F3376" s="154" t="s">
        <v>14397</v>
      </c>
      <c r="G3376" s="154" t="s">
        <v>14569</v>
      </c>
      <c r="H3376" s="154" t="s">
        <v>1453</v>
      </c>
      <c r="N3376" s="154" t="s">
        <v>15930</v>
      </c>
      <c r="O3376" s="154" t="s">
        <v>14804</v>
      </c>
      <c r="P3376" s="154" t="s">
        <v>14740</v>
      </c>
      <c r="Q3376" s="154" t="s">
        <v>15418</v>
      </c>
      <c r="R3376" s="154" t="s">
        <v>1453</v>
      </c>
      <c r="S3376" s="154" t="s">
        <v>1453</v>
      </c>
      <c r="T3376" s="154" t="s">
        <v>15351</v>
      </c>
      <c r="U3376" s="154" t="s">
        <v>15351</v>
      </c>
      <c r="V3376" s="154" t="s">
        <v>15351</v>
      </c>
      <c r="AC3376" s="154" t="s">
        <v>14746</v>
      </c>
      <c r="AE3376" s="154" t="s">
        <v>14747</v>
      </c>
      <c r="AF3376" s="154" t="s">
        <v>14748</v>
      </c>
    </row>
    <row r="3377" spans="1:32">
      <c r="A3377" s="154" t="s">
        <v>18545</v>
      </c>
      <c r="C3377" s="154" t="s">
        <v>30748</v>
      </c>
      <c r="D3377" s="154" t="s">
        <v>109</v>
      </c>
      <c r="E3377" s="154" t="s">
        <v>14276</v>
      </c>
      <c r="F3377" s="154" t="s">
        <v>14432</v>
      </c>
      <c r="G3377" s="154" t="s">
        <v>30751</v>
      </c>
      <c r="H3377" s="154" t="s">
        <v>30749</v>
      </c>
      <c r="N3377" s="154" t="s">
        <v>14848</v>
      </c>
      <c r="O3377" s="154" t="s">
        <v>14804</v>
      </c>
      <c r="P3377" s="154" t="s">
        <v>14740</v>
      </c>
      <c r="Q3377" s="154" t="s">
        <v>30750</v>
      </c>
      <c r="R3377" s="154">
        <v>0</v>
      </c>
      <c r="S3377" s="154">
        <v>0</v>
      </c>
      <c r="T3377" s="154" t="s">
        <v>15351</v>
      </c>
      <c r="U3377" s="154" t="s">
        <v>15351</v>
      </c>
      <c r="V3377" s="154" t="s">
        <v>15351</v>
      </c>
      <c r="Z3377" s="154" t="s">
        <v>14745</v>
      </c>
      <c r="AC3377" s="154" t="s">
        <v>14746</v>
      </c>
      <c r="AE3377" s="154" t="s">
        <v>14747</v>
      </c>
      <c r="AF3377" s="154" t="s">
        <v>14748</v>
      </c>
    </row>
    <row r="3378" spans="1:32">
      <c r="A3378" s="154" t="s">
        <v>12445</v>
      </c>
      <c r="C3378" s="154" t="s">
        <v>12444</v>
      </c>
      <c r="D3378" s="154" t="s">
        <v>12443</v>
      </c>
      <c r="E3378" s="154" t="s">
        <v>14308</v>
      </c>
      <c r="F3378" s="154" t="s">
        <v>14432</v>
      </c>
      <c r="G3378" s="154" t="s">
        <v>30752</v>
      </c>
      <c r="H3378" s="154">
        <v>0</v>
      </c>
      <c r="J3378" s="154">
        <v>0</v>
      </c>
      <c r="M3378" s="154" t="s">
        <v>12443</v>
      </c>
      <c r="N3378" s="154" t="s">
        <v>14860</v>
      </c>
      <c r="O3378" s="154" t="s">
        <v>14804</v>
      </c>
      <c r="P3378" s="154" t="s">
        <v>14740</v>
      </c>
      <c r="Q3378" s="154" t="s">
        <v>12444</v>
      </c>
      <c r="R3378" s="154" t="s">
        <v>12444</v>
      </c>
      <c r="S3378" s="154" t="s">
        <v>12444</v>
      </c>
      <c r="T3378" s="154" t="s">
        <v>15351</v>
      </c>
      <c r="U3378" s="154" t="s">
        <v>15351</v>
      </c>
      <c r="V3378" s="154" t="s">
        <v>15351</v>
      </c>
      <c r="Z3378" s="154" t="s">
        <v>14745</v>
      </c>
      <c r="AC3378" s="154" t="s">
        <v>14746</v>
      </c>
      <c r="AE3378" s="154" t="s">
        <v>14747</v>
      </c>
      <c r="AF3378" s="154" t="s">
        <v>14748</v>
      </c>
    </row>
    <row r="3379" spans="1:32">
      <c r="A3379" s="154" t="s">
        <v>18546</v>
      </c>
      <c r="C3379" s="154" t="s">
        <v>30753</v>
      </c>
      <c r="D3379" s="154" t="s">
        <v>109</v>
      </c>
      <c r="E3379" s="154" t="s">
        <v>14308</v>
      </c>
      <c r="F3379" s="154" t="s">
        <v>14432</v>
      </c>
      <c r="G3379" s="154" t="s">
        <v>30755</v>
      </c>
      <c r="H3379" s="154" t="s">
        <v>1453</v>
      </c>
      <c r="I3379" s="154" t="s">
        <v>1453</v>
      </c>
      <c r="J3379" s="154" t="s">
        <v>1453</v>
      </c>
      <c r="K3379" s="154" t="s">
        <v>1453</v>
      </c>
      <c r="M3379" s="154" t="s">
        <v>1453</v>
      </c>
      <c r="N3379" s="154" t="s">
        <v>14848</v>
      </c>
      <c r="O3379" s="154" t="s">
        <v>14804</v>
      </c>
      <c r="P3379" s="154" t="s">
        <v>14795</v>
      </c>
      <c r="Q3379" s="154" t="s">
        <v>30754</v>
      </c>
      <c r="R3379" s="154" t="s">
        <v>1453</v>
      </c>
      <c r="S3379" s="154" t="s">
        <v>1453</v>
      </c>
      <c r="T3379" s="154" t="s">
        <v>15351</v>
      </c>
      <c r="U3379" s="154" t="s">
        <v>15351</v>
      </c>
      <c r="V3379" s="154" t="s">
        <v>15351</v>
      </c>
      <c r="W3379" s="154" t="s">
        <v>1453</v>
      </c>
      <c r="X3379" s="154" t="s">
        <v>1453</v>
      </c>
      <c r="Y3379" s="154" t="s">
        <v>1453</v>
      </c>
      <c r="Z3379" s="154" t="s">
        <v>14745</v>
      </c>
      <c r="AA3379" s="154" t="s">
        <v>1453</v>
      </c>
      <c r="AB3379" s="154" t="s">
        <v>1453</v>
      </c>
      <c r="AC3379" s="154" t="s">
        <v>14746</v>
      </c>
      <c r="AE3379" s="154" t="s">
        <v>14747</v>
      </c>
      <c r="AF3379" s="154" t="s">
        <v>14748</v>
      </c>
    </row>
    <row r="3380" spans="1:32">
      <c r="A3380" s="154" t="s">
        <v>12442</v>
      </c>
      <c r="C3380" s="154" t="s">
        <v>12441</v>
      </c>
      <c r="D3380" s="154" t="s">
        <v>12443</v>
      </c>
      <c r="E3380" s="154" t="s">
        <v>14308</v>
      </c>
      <c r="F3380" s="154" t="s">
        <v>14432</v>
      </c>
      <c r="H3380" s="154">
        <v>0</v>
      </c>
      <c r="M3380" s="154" t="s">
        <v>12443</v>
      </c>
      <c r="N3380" s="154" t="s">
        <v>14848</v>
      </c>
      <c r="O3380" s="154" t="s">
        <v>14804</v>
      </c>
      <c r="P3380" s="154" t="s">
        <v>14740</v>
      </c>
      <c r="Q3380" s="154" t="s">
        <v>12441</v>
      </c>
      <c r="R3380" s="154" t="s">
        <v>12441</v>
      </c>
      <c r="S3380" s="154" t="s">
        <v>12441</v>
      </c>
      <c r="T3380" s="154" t="s">
        <v>15351</v>
      </c>
      <c r="U3380" s="154" t="s">
        <v>15351</v>
      </c>
      <c r="V3380" s="154" t="s">
        <v>15351</v>
      </c>
      <c r="Z3380" s="154" t="s">
        <v>14745</v>
      </c>
      <c r="AC3380" s="154" t="s">
        <v>14746</v>
      </c>
      <c r="AE3380" s="154" t="s">
        <v>14747</v>
      </c>
      <c r="AF3380" s="154" t="s">
        <v>14748</v>
      </c>
    </row>
    <row r="3381" spans="1:32">
      <c r="A3381" s="154" t="s">
        <v>14502</v>
      </c>
      <c r="C3381" s="154" t="s">
        <v>14524</v>
      </c>
      <c r="D3381" s="154" t="s">
        <v>15416</v>
      </c>
      <c r="E3381" s="154" t="s">
        <v>14308</v>
      </c>
      <c r="F3381" s="154" t="s">
        <v>14397</v>
      </c>
      <c r="G3381" s="154" t="s">
        <v>14570</v>
      </c>
      <c r="H3381" s="154" t="s">
        <v>1453</v>
      </c>
      <c r="N3381" s="154" t="s">
        <v>15455</v>
      </c>
      <c r="O3381" s="154" t="s">
        <v>14833</v>
      </c>
      <c r="P3381" s="154" t="s">
        <v>14740</v>
      </c>
      <c r="Q3381" s="154" t="s">
        <v>15418</v>
      </c>
      <c r="R3381" s="154" t="s">
        <v>1453</v>
      </c>
      <c r="S3381" s="154" t="s">
        <v>1453</v>
      </c>
      <c r="T3381" s="154" t="s">
        <v>15351</v>
      </c>
      <c r="U3381" s="154" t="s">
        <v>15351</v>
      </c>
      <c r="V3381" s="154" t="s">
        <v>15351</v>
      </c>
      <c r="Z3381" s="154" t="s">
        <v>14745</v>
      </c>
      <c r="AC3381" s="154" t="s">
        <v>14746</v>
      </c>
      <c r="AE3381" s="154" t="s">
        <v>14747</v>
      </c>
      <c r="AF3381" s="154" t="s">
        <v>14748</v>
      </c>
    </row>
    <row r="3382" spans="1:32">
      <c r="A3382" s="154" t="s">
        <v>12619</v>
      </c>
      <c r="C3382" s="154" t="s">
        <v>12618</v>
      </c>
      <c r="D3382" s="154" t="s">
        <v>109</v>
      </c>
      <c r="E3382" s="154" t="s">
        <v>14308</v>
      </c>
      <c r="F3382" s="154" t="s">
        <v>25328</v>
      </c>
      <c r="G3382" s="154" t="s">
        <v>30756</v>
      </c>
      <c r="H3382" s="154">
        <v>0</v>
      </c>
      <c r="M3382" s="154" t="s">
        <v>109</v>
      </c>
      <c r="N3382" s="154" t="s">
        <v>14848</v>
      </c>
      <c r="O3382" s="154" t="s">
        <v>14804</v>
      </c>
      <c r="P3382" s="154" t="s">
        <v>14740</v>
      </c>
      <c r="Q3382" s="154" t="s">
        <v>12618</v>
      </c>
      <c r="R3382" s="154">
        <v>0</v>
      </c>
      <c r="S3382" s="154">
        <v>0</v>
      </c>
      <c r="T3382" s="154" t="s">
        <v>15351</v>
      </c>
      <c r="U3382" s="154" t="s">
        <v>15351</v>
      </c>
      <c r="V3382" s="154" t="s">
        <v>15351</v>
      </c>
      <c r="Z3382" s="154" t="s">
        <v>14745</v>
      </c>
      <c r="AC3382" s="154" t="s">
        <v>14746</v>
      </c>
      <c r="AE3382" s="154" t="s">
        <v>14747</v>
      </c>
      <c r="AF3382" s="154" t="s">
        <v>14748</v>
      </c>
    </row>
    <row r="3383" spans="1:32">
      <c r="A3383" s="154" t="s">
        <v>13388</v>
      </c>
      <c r="C3383" s="154" t="s">
        <v>13387</v>
      </c>
      <c r="D3383" s="154" t="s">
        <v>13389</v>
      </c>
      <c r="E3383" s="154" t="s">
        <v>14308</v>
      </c>
      <c r="F3383" s="154" t="s">
        <v>14478</v>
      </c>
      <c r="G3383" s="154" t="s">
        <v>1453</v>
      </c>
      <c r="H3383" s="154" t="s">
        <v>1453</v>
      </c>
      <c r="I3383" s="154" t="s">
        <v>13390</v>
      </c>
      <c r="J3383" s="154" t="s">
        <v>1453</v>
      </c>
      <c r="K3383" s="154" t="s">
        <v>13390</v>
      </c>
      <c r="M3383" s="154" t="s">
        <v>1453</v>
      </c>
      <c r="N3383" s="154" t="s">
        <v>14860</v>
      </c>
      <c r="O3383" s="154" t="s">
        <v>14804</v>
      </c>
      <c r="P3383" s="154" t="s">
        <v>14740</v>
      </c>
      <c r="Q3383" s="154" t="s">
        <v>1453</v>
      </c>
      <c r="R3383" s="154" t="s">
        <v>1453</v>
      </c>
      <c r="S3383" s="154" t="s">
        <v>1453</v>
      </c>
      <c r="T3383" s="154" t="s">
        <v>1453</v>
      </c>
      <c r="U3383" s="154" t="s">
        <v>1453</v>
      </c>
      <c r="V3383" s="154" t="s">
        <v>1453</v>
      </c>
      <c r="W3383" s="154" t="s">
        <v>30757</v>
      </c>
      <c r="X3383" s="154" t="s">
        <v>30758</v>
      </c>
      <c r="Y3383" s="154">
        <v>0</v>
      </c>
      <c r="Z3383" s="154" t="s">
        <v>14745</v>
      </c>
      <c r="AA3383" s="154">
        <v>0</v>
      </c>
      <c r="AB3383" s="154">
        <v>0</v>
      </c>
      <c r="AC3383" s="154" t="s">
        <v>14746</v>
      </c>
      <c r="AE3383" s="154" t="s">
        <v>14747</v>
      </c>
      <c r="AF3383" s="154" t="s">
        <v>14748</v>
      </c>
    </row>
    <row r="3384" spans="1:32">
      <c r="A3384" s="154" t="s">
        <v>18547</v>
      </c>
      <c r="C3384" s="154" t="s">
        <v>30759</v>
      </c>
      <c r="D3384" s="154" t="s">
        <v>30760</v>
      </c>
      <c r="E3384" s="154" t="s">
        <v>14324</v>
      </c>
      <c r="F3384" s="154" t="s">
        <v>14397</v>
      </c>
      <c r="G3384" s="154" t="s">
        <v>30762</v>
      </c>
      <c r="H3384" s="154">
        <v>85215800365</v>
      </c>
      <c r="N3384" s="154" t="s">
        <v>15455</v>
      </c>
      <c r="O3384" s="154" t="s">
        <v>14833</v>
      </c>
      <c r="P3384" s="154" t="s">
        <v>14740</v>
      </c>
      <c r="Q3384" s="154" t="s">
        <v>30761</v>
      </c>
      <c r="R3384" s="154">
        <v>0</v>
      </c>
      <c r="S3384" s="154">
        <v>0</v>
      </c>
      <c r="T3384" s="154" t="s">
        <v>15351</v>
      </c>
      <c r="U3384" s="154" t="s">
        <v>15351</v>
      </c>
      <c r="V3384" s="154" t="s">
        <v>15351</v>
      </c>
      <c r="Z3384" s="154" t="s">
        <v>14745</v>
      </c>
      <c r="AC3384" s="154" t="s">
        <v>14746</v>
      </c>
      <c r="AE3384" s="154" t="s">
        <v>14747</v>
      </c>
      <c r="AF3384" s="154" t="s">
        <v>14748</v>
      </c>
    </row>
    <row r="3385" spans="1:32">
      <c r="A3385" s="154" t="s">
        <v>14503</v>
      </c>
      <c r="C3385" s="154" t="s">
        <v>15932</v>
      </c>
      <c r="D3385" s="154" t="s">
        <v>15933</v>
      </c>
      <c r="E3385" s="154" t="s">
        <v>14308</v>
      </c>
      <c r="F3385" s="154" t="s">
        <v>14397</v>
      </c>
      <c r="G3385" s="154" t="s">
        <v>14571</v>
      </c>
      <c r="H3385" s="154" t="s">
        <v>1453</v>
      </c>
      <c r="N3385" s="154" t="s">
        <v>14803</v>
      </c>
      <c r="O3385" s="154" t="s">
        <v>14804</v>
      </c>
      <c r="P3385" s="154" t="s">
        <v>14740</v>
      </c>
      <c r="Q3385" s="154" t="s">
        <v>15418</v>
      </c>
      <c r="R3385" s="154" t="s">
        <v>1453</v>
      </c>
      <c r="S3385" s="154" t="s">
        <v>1453</v>
      </c>
      <c r="T3385" s="154" t="s">
        <v>15351</v>
      </c>
      <c r="U3385" s="154" t="s">
        <v>15351</v>
      </c>
      <c r="V3385" s="154" t="s">
        <v>15351</v>
      </c>
      <c r="Z3385" s="154" t="s">
        <v>14745</v>
      </c>
      <c r="AC3385" s="154" t="s">
        <v>14746</v>
      </c>
      <c r="AE3385" s="154" t="s">
        <v>14747</v>
      </c>
      <c r="AF3385" s="154" t="s">
        <v>14748</v>
      </c>
    </row>
    <row r="3386" spans="1:32">
      <c r="A3386" s="154" t="s">
        <v>509</v>
      </c>
      <c r="C3386" s="154" t="s">
        <v>30763</v>
      </c>
      <c r="D3386" s="154" t="s">
        <v>6321</v>
      </c>
      <c r="E3386" s="154" t="s">
        <v>14308</v>
      </c>
      <c r="F3386" s="154" t="s">
        <v>14480</v>
      </c>
      <c r="G3386" s="154" t="s">
        <v>30764</v>
      </c>
      <c r="H3386" s="154" t="s">
        <v>1453</v>
      </c>
      <c r="N3386" s="154" t="s">
        <v>15930</v>
      </c>
      <c r="O3386" s="154" t="s">
        <v>14804</v>
      </c>
      <c r="P3386" s="154" t="s">
        <v>14740</v>
      </c>
      <c r="Q3386" s="154" t="s">
        <v>15418</v>
      </c>
      <c r="R3386" s="154" t="s">
        <v>1453</v>
      </c>
      <c r="S3386" s="154" t="s">
        <v>1453</v>
      </c>
      <c r="T3386" s="154" t="s">
        <v>15351</v>
      </c>
      <c r="U3386" s="154" t="s">
        <v>15351</v>
      </c>
      <c r="V3386" s="154" t="s">
        <v>15351</v>
      </c>
      <c r="AC3386" s="154" t="s">
        <v>14746</v>
      </c>
      <c r="AE3386" s="154" t="s">
        <v>14747</v>
      </c>
      <c r="AF3386" s="154" t="s">
        <v>14748</v>
      </c>
    </row>
    <row r="3387" spans="1:32">
      <c r="A3387" s="154" t="s">
        <v>2736</v>
      </c>
      <c r="C3387" s="154" t="s">
        <v>14525</v>
      </c>
      <c r="D3387" s="154" t="s">
        <v>6321</v>
      </c>
      <c r="E3387" s="154" t="s">
        <v>14308</v>
      </c>
      <c r="F3387" s="154" t="s">
        <v>14397</v>
      </c>
      <c r="G3387" s="154" t="s">
        <v>14572</v>
      </c>
      <c r="H3387" s="154" t="s">
        <v>1453</v>
      </c>
      <c r="N3387" s="154" t="s">
        <v>6321</v>
      </c>
      <c r="O3387" s="154" t="s">
        <v>14917</v>
      </c>
      <c r="P3387" s="154" t="s">
        <v>14740</v>
      </c>
      <c r="Q3387" s="154" t="s">
        <v>1453</v>
      </c>
      <c r="R3387" s="154" t="s">
        <v>1453</v>
      </c>
      <c r="S3387" s="154" t="s">
        <v>1453</v>
      </c>
      <c r="T3387" s="154" t="s">
        <v>15351</v>
      </c>
      <c r="U3387" s="154" t="s">
        <v>15351</v>
      </c>
      <c r="V3387" s="154" t="s">
        <v>15351</v>
      </c>
      <c r="AC3387" s="154" t="s">
        <v>14746</v>
      </c>
      <c r="AE3387" s="154" t="s">
        <v>14747</v>
      </c>
      <c r="AF3387" s="154" t="s">
        <v>14748</v>
      </c>
    </row>
    <row r="3388" spans="1:32">
      <c r="A3388" s="154" t="s">
        <v>18548</v>
      </c>
      <c r="C3388" s="154" t="s">
        <v>30765</v>
      </c>
      <c r="D3388" s="154" t="s">
        <v>30766</v>
      </c>
      <c r="E3388" s="154" t="s">
        <v>14477</v>
      </c>
      <c r="F3388" s="154" t="s">
        <v>14663</v>
      </c>
      <c r="H3388" s="154" t="s">
        <v>1453</v>
      </c>
      <c r="I3388" s="154" t="s">
        <v>1453</v>
      </c>
      <c r="J3388" s="154" t="s">
        <v>1453</v>
      </c>
      <c r="K3388" s="154" t="s">
        <v>1453</v>
      </c>
      <c r="N3388" s="154" t="s">
        <v>14860</v>
      </c>
      <c r="O3388" s="154" t="s">
        <v>14804</v>
      </c>
      <c r="P3388" s="154" t="s">
        <v>14740</v>
      </c>
      <c r="Q3388" s="154" t="s">
        <v>30767</v>
      </c>
      <c r="R3388" s="154" t="s">
        <v>1453</v>
      </c>
      <c r="S3388" s="154" t="s">
        <v>1453</v>
      </c>
      <c r="T3388" s="154" t="s">
        <v>14797</v>
      </c>
      <c r="U3388" s="154">
        <v>7855213460</v>
      </c>
      <c r="V3388" s="154" t="s">
        <v>30768</v>
      </c>
      <c r="W3388" s="154" t="s">
        <v>1453</v>
      </c>
      <c r="X3388" s="154" t="s">
        <v>1453</v>
      </c>
      <c r="Y3388" s="154" t="s">
        <v>1453</v>
      </c>
      <c r="Z3388" s="154" t="s">
        <v>14745</v>
      </c>
      <c r="AA3388" s="154" t="s">
        <v>1453</v>
      </c>
      <c r="AB3388" s="154" t="s">
        <v>1453</v>
      </c>
      <c r="AC3388" s="154" t="s">
        <v>14746</v>
      </c>
      <c r="AD3388" s="154">
        <v>1111111</v>
      </c>
      <c r="AE3388" s="154" t="s">
        <v>14755</v>
      </c>
      <c r="AF3388" s="154" t="s">
        <v>14748</v>
      </c>
    </row>
    <row r="3389" spans="1:32">
      <c r="A3389" s="154" t="s">
        <v>13184</v>
      </c>
      <c r="C3389" s="154" t="s">
        <v>13183</v>
      </c>
      <c r="D3389" s="154" t="s">
        <v>12443</v>
      </c>
      <c r="E3389" s="154" t="s">
        <v>14308</v>
      </c>
      <c r="F3389" s="154" t="s">
        <v>14579</v>
      </c>
      <c r="H3389" s="154">
        <v>0</v>
      </c>
      <c r="M3389" s="154" t="s">
        <v>12443</v>
      </c>
      <c r="N3389" s="154" t="s">
        <v>14848</v>
      </c>
      <c r="O3389" s="154" t="s">
        <v>14804</v>
      </c>
      <c r="P3389" s="154" t="s">
        <v>14740</v>
      </c>
      <c r="Q3389" s="154" t="s">
        <v>30769</v>
      </c>
      <c r="R3389" s="154" t="s">
        <v>30769</v>
      </c>
      <c r="S3389" s="154" t="s">
        <v>30769</v>
      </c>
      <c r="T3389" s="154" t="s">
        <v>15351</v>
      </c>
      <c r="U3389" s="154" t="s">
        <v>15351</v>
      </c>
      <c r="V3389" s="154" t="s">
        <v>15351</v>
      </c>
      <c r="Z3389" s="154" t="s">
        <v>14745</v>
      </c>
      <c r="AC3389" s="154" t="s">
        <v>14746</v>
      </c>
      <c r="AE3389" s="154" t="s">
        <v>14747</v>
      </c>
      <c r="AF3389" s="154" t="s">
        <v>14748</v>
      </c>
    </row>
    <row r="3390" spans="1:32">
      <c r="A3390" s="154" t="s">
        <v>1647</v>
      </c>
      <c r="C3390" s="154" t="s">
        <v>14526</v>
      </c>
      <c r="D3390" s="154" t="s">
        <v>11834</v>
      </c>
      <c r="E3390" s="154" t="s">
        <v>14396</v>
      </c>
      <c r="F3390" s="154" t="s">
        <v>14397</v>
      </c>
      <c r="G3390" s="154" t="s">
        <v>14573</v>
      </c>
      <c r="H3390" s="154" t="s">
        <v>1453</v>
      </c>
      <c r="N3390" s="154" t="s">
        <v>11834</v>
      </c>
      <c r="O3390" s="154" t="s">
        <v>14917</v>
      </c>
      <c r="P3390" s="154" t="s">
        <v>14740</v>
      </c>
      <c r="Q3390" s="154" t="s">
        <v>15418</v>
      </c>
      <c r="R3390" s="154" t="s">
        <v>1453</v>
      </c>
      <c r="S3390" s="154" t="s">
        <v>1453</v>
      </c>
      <c r="T3390" s="154" t="s">
        <v>15351</v>
      </c>
      <c r="U3390" s="154" t="s">
        <v>15351</v>
      </c>
      <c r="V3390" s="154" t="s">
        <v>15351</v>
      </c>
      <c r="AC3390" s="154" t="s">
        <v>14746</v>
      </c>
      <c r="AE3390" s="154" t="s">
        <v>14747</v>
      </c>
      <c r="AF3390" s="154" t="s">
        <v>14748</v>
      </c>
    </row>
    <row r="3391" spans="1:32">
      <c r="A3391" s="154" t="s">
        <v>18549</v>
      </c>
      <c r="C3391" s="154" t="s">
        <v>30770</v>
      </c>
      <c r="D3391" s="154" t="s">
        <v>109</v>
      </c>
      <c r="E3391" s="154" t="s">
        <v>14308</v>
      </c>
      <c r="F3391" s="154" t="s">
        <v>14641</v>
      </c>
      <c r="G3391" s="154" t="s">
        <v>30772</v>
      </c>
      <c r="H3391" s="154">
        <v>0</v>
      </c>
      <c r="M3391" s="154" t="s">
        <v>109</v>
      </c>
      <c r="N3391" s="154" t="s">
        <v>14848</v>
      </c>
      <c r="O3391" s="154" t="s">
        <v>14804</v>
      </c>
      <c r="P3391" s="154" t="s">
        <v>14740</v>
      </c>
      <c r="Q3391" s="154" t="s">
        <v>30771</v>
      </c>
      <c r="R3391" s="154" t="s">
        <v>30771</v>
      </c>
      <c r="S3391" s="154">
        <v>0</v>
      </c>
      <c r="T3391" s="154" t="s">
        <v>15351</v>
      </c>
      <c r="U3391" s="154" t="s">
        <v>15351</v>
      </c>
      <c r="V3391" s="154" t="s">
        <v>15351</v>
      </c>
      <c r="Z3391" s="154" t="s">
        <v>14745</v>
      </c>
      <c r="AC3391" s="154" t="s">
        <v>14746</v>
      </c>
      <c r="AE3391" s="154" t="s">
        <v>14747</v>
      </c>
      <c r="AF3391" s="154" t="s">
        <v>14748</v>
      </c>
    </row>
    <row r="3392" spans="1:32">
      <c r="A3392" s="154" t="s">
        <v>13007</v>
      </c>
      <c r="C3392" s="154" t="s">
        <v>14527</v>
      </c>
      <c r="D3392" s="154" t="s">
        <v>15792</v>
      </c>
      <c r="E3392" s="154" t="s">
        <v>14308</v>
      </c>
      <c r="F3392" s="154" t="s">
        <v>14397</v>
      </c>
      <c r="G3392" s="154" t="s">
        <v>14574</v>
      </c>
      <c r="H3392" s="154" t="s">
        <v>1453</v>
      </c>
      <c r="I3392" s="154" t="s">
        <v>1453</v>
      </c>
      <c r="J3392" s="154" t="s">
        <v>1453</v>
      </c>
      <c r="K3392" s="154" t="s">
        <v>1453</v>
      </c>
      <c r="N3392" s="154" t="s">
        <v>15434</v>
      </c>
      <c r="O3392" s="154" t="s">
        <v>14804</v>
      </c>
      <c r="P3392" s="154" t="s">
        <v>14740</v>
      </c>
      <c r="Q3392" s="154">
        <v>0</v>
      </c>
      <c r="R3392" s="154">
        <v>0</v>
      </c>
      <c r="S3392" s="154">
        <v>0</v>
      </c>
      <c r="T3392" s="154" t="s">
        <v>15351</v>
      </c>
      <c r="U3392" s="154" t="s">
        <v>15351</v>
      </c>
      <c r="V3392" s="154" t="s">
        <v>15351</v>
      </c>
      <c r="W3392" s="154" t="s">
        <v>1453</v>
      </c>
      <c r="X3392" s="154" t="s">
        <v>1453</v>
      </c>
      <c r="Z3392" s="154" t="s">
        <v>14745</v>
      </c>
      <c r="AC3392" s="154" t="s">
        <v>14746</v>
      </c>
      <c r="AE3392" s="154" t="s">
        <v>14747</v>
      </c>
      <c r="AF3392" s="154" t="s">
        <v>14748</v>
      </c>
    </row>
    <row r="3393" spans="1:32">
      <c r="A3393" s="154" t="s">
        <v>14504</v>
      </c>
      <c r="C3393" s="154" t="s">
        <v>14528</v>
      </c>
      <c r="D3393" s="154" t="s">
        <v>109</v>
      </c>
      <c r="E3393" s="154" t="s">
        <v>14308</v>
      </c>
      <c r="F3393" s="154" t="s">
        <v>14575</v>
      </c>
      <c r="G3393" s="154" t="s">
        <v>14576</v>
      </c>
      <c r="H3393" s="154" t="s">
        <v>1453</v>
      </c>
      <c r="I3393" s="154" t="s">
        <v>1453</v>
      </c>
      <c r="J3393" s="154" t="s">
        <v>1453</v>
      </c>
      <c r="K3393" s="154" t="s">
        <v>1453</v>
      </c>
      <c r="N3393" s="154" t="s">
        <v>14848</v>
      </c>
      <c r="O3393" s="154" t="s">
        <v>14804</v>
      </c>
      <c r="P3393" s="154" t="s">
        <v>14740</v>
      </c>
      <c r="Q3393" s="154" t="s">
        <v>15934</v>
      </c>
      <c r="R3393" s="154" t="s">
        <v>1453</v>
      </c>
      <c r="S3393" s="154" t="s">
        <v>1453</v>
      </c>
      <c r="T3393" s="154" t="s">
        <v>15935</v>
      </c>
      <c r="U3393" s="154" t="s">
        <v>15935</v>
      </c>
      <c r="V3393" s="154" t="s">
        <v>15935</v>
      </c>
      <c r="W3393" s="154" t="s">
        <v>1453</v>
      </c>
      <c r="X3393" s="154" t="s">
        <v>1453</v>
      </c>
      <c r="Y3393" s="154" t="s">
        <v>1453</v>
      </c>
      <c r="Z3393" s="154" t="s">
        <v>14745</v>
      </c>
      <c r="AA3393" s="154" t="s">
        <v>1453</v>
      </c>
      <c r="AB3393" s="154" t="s">
        <v>1453</v>
      </c>
      <c r="AC3393" s="154" t="s">
        <v>14746</v>
      </c>
      <c r="AE3393" s="154" t="s">
        <v>14747</v>
      </c>
      <c r="AF3393" s="154" t="s">
        <v>14748</v>
      </c>
    </row>
    <row r="3394" spans="1:32">
      <c r="A3394" s="154" t="s">
        <v>14505</v>
      </c>
      <c r="C3394" s="154" t="s">
        <v>14529</v>
      </c>
      <c r="D3394" s="154" t="s">
        <v>15936</v>
      </c>
      <c r="E3394" s="154" t="s">
        <v>14308</v>
      </c>
      <c r="F3394" s="154" t="s">
        <v>14575</v>
      </c>
      <c r="G3394" s="154" t="s">
        <v>14577</v>
      </c>
      <c r="H3394" s="154" t="s">
        <v>1453</v>
      </c>
      <c r="I3394" s="154" t="s">
        <v>1453</v>
      </c>
      <c r="J3394" s="154" t="s">
        <v>1453</v>
      </c>
      <c r="K3394" s="154" t="s">
        <v>1453</v>
      </c>
      <c r="N3394" s="154" t="s">
        <v>14848</v>
      </c>
      <c r="O3394" s="154" t="s">
        <v>14804</v>
      </c>
      <c r="P3394" s="154" t="s">
        <v>14740</v>
      </c>
      <c r="Q3394" s="154" t="s">
        <v>15937</v>
      </c>
      <c r="R3394" s="154" t="s">
        <v>1453</v>
      </c>
      <c r="S3394" s="154" t="s">
        <v>1453</v>
      </c>
      <c r="T3394" s="154" t="s">
        <v>15351</v>
      </c>
      <c r="U3394" s="154" t="s">
        <v>15351</v>
      </c>
      <c r="V3394" s="154" t="s">
        <v>15351</v>
      </c>
      <c r="W3394" s="154" t="s">
        <v>1453</v>
      </c>
      <c r="X3394" s="154" t="s">
        <v>1453</v>
      </c>
      <c r="Y3394" s="154" t="s">
        <v>1453</v>
      </c>
      <c r="Z3394" s="154" t="s">
        <v>14745</v>
      </c>
      <c r="AA3394" s="154" t="s">
        <v>1453</v>
      </c>
      <c r="AB3394" s="154" t="s">
        <v>1453</v>
      </c>
      <c r="AC3394" s="154" t="s">
        <v>14746</v>
      </c>
      <c r="AE3394" s="154" t="s">
        <v>14747</v>
      </c>
      <c r="AF3394" s="154" t="s">
        <v>14748</v>
      </c>
    </row>
    <row r="3395" spans="1:32">
      <c r="A3395" s="154" t="s">
        <v>12639</v>
      </c>
      <c r="C3395" s="154" t="s">
        <v>12638</v>
      </c>
      <c r="D3395" s="154" t="s">
        <v>109</v>
      </c>
      <c r="E3395" s="154" t="s">
        <v>14308</v>
      </c>
      <c r="F3395" s="154" t="s">
        <v>14329</v>
      </c>
      <c r="H3395" s="154">
        <v>0</v>
      </c>
      <c r="J3395" s="154">
        <v>0</v>
      </c>
      <c r="M3395" s="154" t="s">
        <v>109</v>
      </c>
      <c r="N3395" s="154" t="s">
        <v>14848</v>
      </c>
      <c r="O3395" s="154" t="s">
        <v>14804</v>
      </c>
      <c r="P3395" s="154" t="s">
        <v>14740</v>
      </c>
      <c r="Q3395" s="154" t="s">
        <v>30773</v>
      </c>
      <c r="R3395" s="154">
        <v>0</v>
      </c>
      <c r="S3395" s="154">
        <v>0</v>
      </c>
      <c r="T3395" s="154" t="s">
        <v>15351</v>
      </c>
      <c r="U3395" s="154" t="s">
        <v>15351</v>
      </c>
      <c r="V3395" s="154" t="s">
        <v>15351</v>
      </c>
      <c r="Z3395" s="154" t="s">
        <v>14745</v>
      </c>
      <c r="AC3395" s="154" t="s">
        <v>14746</v>
      </c>
      <c r="AE3395" s="154" t="s">
        <v>14747</v>
      </c>
      <c r="AF3395" s="154" t="s">
        <v>14748</v>
      </c>
    </row>
    <row r="3396" spans="1:32">
      <c r="A3396" s="154" t="s">
        <v>14368</v>
      </c>
      <c r="C3396" s="154" t="s">
        <v>14449</v>
      </c>
      <c r="D3396" s="154" t="s">
        <v>14471</v>
      </c>
      <c r="E3396" s="154" t="s">
        <v>14308</v>
      </c>
      <c r="F3396" s="154" t="s">
        <v>14480</v>
      </c>
      <c r="G3396" s="154" t="s">
        <v>14482</v>
      </c>
      <c r="H3396" s="154" t="s">
        <v>1453</v>
      </c>
      <c r="I3396" s="154" t="s">
        <v>1453</v>
      </c>
      <c r="J3396" s="154" t="s">
        <v>1453</v>
      </c>
      <c r="K3396" s="154" t="s">
        <v>1453</v>
      </c>
      <c r="N3396" s="154" t="s">
        <v>15249</v>
      </c>
      <c r="O3396" s="154" t="s">
        <v>14794</v>
      </c>
      <c r="P3396" s="154" t="s">
        <v>14740</v>
      </c>
      <c r="Q3396" s="154" t="s">
        <v>1453</v>
      </c>
      <c r="R3396" s="154" t="s">
        <v>1453</v>
      </c>
      <c r="S3396" s="154" t="s">
        <v>1453</v>
      </c>
      <c r="T3396" s="154" t="s">
        <v>16647</v>
      </c>
      <c r="U3396" s="154" t="s">
        <v>16647</v>
      </c>
      <c r="V3396" s="154" t="s">
        <v>16647</v>
      </c>
      <c r="W3396" s="154" t="s">
        <v>1453</v>
      </c>
      <c r="X3396" s="154" t="s">
        <v>1453</v>
      </c>
      <c r="Z3396" s="154" t="s">
        <v>14745</v>
      </c>
      <c r="AC3396" s="154" t="s">
        <v>14746</v>
      </c>
      <c r="AE3396" s="154" t="s">
        <v>14747</v>
      </c>
      <c r="AF3396" s="154" t="s">
        <v>14748</v>
      </c>
    </row>
    <row r="3397" spans="1:32">
      <c r="A3397" s="154" t="s">
        <v>1455</v>
      </c>
      <c r="C3397" s="154" t="s">
        <v>30774</v>
      </c>
      <c r="D3397" s="154" t="s">
        <v>15416</v>
      </c>
      <c r="E3397" s="154" t="s">
        <v>14396</v>
      </c>
      <c r="F3397" s="154" t="s">
        <v>14397</v>
      </c>
      <c r="G3397" s="154" t="s">
        <v>30775</v>
      </c>
      <c r="H3397" s="154" t="s">
        <v>1453</v>
      </c>
      <c r="N3397" s="154" t="s">
        <v>15416</v>
      </c>
      <c r="O3397" s="154" t="s">
        <v>15417</v>
      </c>
      <c r="P3397" s="154" t="s">
        <v>14740</v>
      </c>
      <c r="Q3397" s="154" t="s">
        <v>15418</v>
      </c>
      <c r="R3397" s="154" t="s">
        <v>1453</v>
      </c>
      <c r="S3397" s="154" t="s">
        <v>1453</v>
      </c>
      <c r="T3397" s="154" t="s">
        <v>15351</v>
      </c>
      <c r="U3397" s="154" t="s">
        <v>15351</v>
      </c>
      <c r="V3397" s="154" t="s">
        <v>15351</v>
      </c>
      <c r="AC3397" s="154" t="s">
        <v>14746</v>
      </c>
      <c r="AE3397" s="154" t="s">
        <v>14747</v>
      </c>
      <c r="AF3397" s="154" t="s">
        <v>14748</v>
      </c>
    </row>
    <row r="3398" spans="1:32">
      <c r="A3398" s="154" t="s">
        <v>11964</v>
      </c>
      <c r="C3398" s="154" t="s">
        <v>30776</v>
      </c>
      <c r="D3398" s="154" t="s">
        <v>109</v>
      </c>
      <c r="E3398" s="154" t="s">
        <v>14324</v>
      </c>
      <c r="F3398" s="154" t="s">
        <v>14308</v>
      </c>
      <c r="G3398" s="154" t="s">
        <v>30777</v>
      </c>
      <c r="H3398" s="154" t="s">
        <v>1453</v>
      </c>
      <c r="M3398" s="154" t="s">
        <v>109</v>
      </c>
      <c r="N3398" s="154" t="s">
        <v>14848</v>
      </c>
      <c r="O3398" s="154" t="s">
        <v>14804</v>
      </c>
      <c r="P3398" s="154" t="s">
        <v>14740</v>
      </c>
      <c r="Q3398" s="154" t="s">
        <v>1453</v>
      </c>
      <c r="R3398" s="154" t="s">
        <v>1453</v>
      </c>
      <c r="S3398" s="154" t="s">
        <v>1453</v>
      </c>
      <c r="T3398" s="154" t="s">
        <v>15351</v>
      </c>
      <c r="U3398" s="154" t="s">
        <v>15351</v>
      </c>
      <c r="V3398" s="154" t="s">
        <v>15351</v>
      </c>
      <c r="Z3398" s="154" t="s">
        <v>14745</v>
      </c>
      <c r="AC3398" s="154" t="s">
        <v>14746</v>
      </c>
      <c r="AE3398" s="154" t="s">
        <v>14747</v>
      </c>
      <c r="AF3398" s="154" t="s">
        <v>14748</v>
      </c>
    </row>
    <row r="3399" spans="1:32">
      <c r="A3399" s="154" t="s">
        <v>12232</v>
      </c>
      <c r="C3399" s="154" t="s">
        <v>12231</v>
      </c>
      <c r="D3399" s="154" t="s">
        <v>109</v>
      </c>
      <c r="E3399" s="154" t="s">
        <v>14308</v>
      </c>
      <c r="F3399" s="154" t="s">
        <v>14480</v>
      </c>
      <c r="H3399" s="154" t="s">
        <v>12230</v>
      </c>
      <c r="M3399" s="154" t="s">
        <v>109</v>
      </c>
      <c r="N3399" s="154" t="s">
        <v>14848</v>
      </c>
      <c r="O3399" s="154" t="s">
        <v>14804</v>
      </c>
      <c r="P3399" s="154" t="s">
        <v>14740</v>
      </c>
      <c r="Q3399" s="154" t="s">
        <v>30778</v>
      </c>
      <c r="R3399" s="154">
        <v>0</v>
      </c>
      <c r="S3399" s="154">
        <v>0</v>
      </c>
      <c r="T3399" s="154" t="s">
        <v>15351</v>
      </c>
      <c r="U3399" s="154" t="s">
        <v>15351</v>
      </c>
      <c r="V3399" s="154" t="s">
        <v>15351</v>
      </c>
      <c r="Z3399" s="154" t="s">
        <v>14745</v>
      </c>
      <c r="AC3399" s="154" t="s">
        <v>14746</v>
      </c>
      <c r="AE3399" s="154" t="s">
        <v>14747</v>
      </c>
      <c r="AF3399" s="154" t="s">
        <v>14748</v>
      </c>
    </row>
    <row r="3400" spans="1:32">
      <c r="A3400" s="154" t="s">
        <v>18550</v>
      </c>
      <c r="C3400" s="154" t="s">
        <v>30779</v>
      </c>
      <c r="D3400" s="154" t="s">
        <v>11834</v>
      </c>
      <c r="E3400" s="154" t="s">
        <v>14308</v>
      </c>
      <c r="F3400" s="154" t="s">
        <v>30781</v>
      </c>
      <c r="G3400" s="154" t="s">
        <v>30782</v>
      </c>
      <c r="H3400" s="154">
        <v>0</v>
      </c>
      <c r="M3400" s="154" t="s">
        <v>11834</v>
      </c>
      <c r="N3400" s="154" t="s">
        <v>14860</v>
      </c>
      <c r="O3400" s="154" t="s">
        <v>14804</v>
      </c>
      <c r="P3400" s="154" t="s">
        <v>14740</v>
      </c>
      <c r="Q3400" s="154" t="s">
        <v>30780</v>
      </c>
      <c r="R3400" s="154">
        <v>0</v>
      </c>
      <c r="S3400" s="154">
        <v>0</v>
      </c>
      <c r="T3400" s="154" t="s">
        <v>15351</v>
      </c>
      <c r="U3400" s="154" t="s">
        <v>30780</v>
      </c>
      <c r="V3400" s="154" t="s">
        <v>30780</v>
      </c>
      <c r="Z3400" s="154" t="s">
        <v>14745</v>
      </c>
      <c r="AC3400" s="154" t="s">
        <v>14746</v>
      </c>
      <c r="AE3400" s="154" t="s">
        <v>14747</v>
      </c>
      <c r="AF3400" s="154" t="s">
        <v>14748</v>
      </c>
    </row>
    <row r="3401" spans="1:32">
      <c r="A3401" s="154" t="s">
        <v>12478</v>
      </c>
      <c r="C3401" s="154" t="s">
        <v>12477</v>
      </c>
      <c r="D3401" s="154" t="s">
        <v>12479</v>
      </c>
      <c r="E3401" s="154" t="s">
        <v>14308</v>
      </c>
      <c r="F3401" s="154" t="s">
        <v>14483</v>
      </c>
      <c r="G3401" s="154" t="s">
        <v>14484</v>
      </c>
      <c r="H3401" s="154" t="s">
        <v>12480</v>
      </c>
      <c r="N3401" s="154" t="s">
        <v>15455</v>
      </c>
      <c r="O3401" s="154" t="s">
        <v>14833</v>
      </c>
      <c r="P3401" s="154" t="s">
        <v>14740</v>
      </c>
      <c r="Q3401" s="154" t="s">
        <v>17311</v>
      </c>
      <c r="R3401" s="154" t="s">
        <v>17311</v>
      </c>
      <c r="S3401" s="154" t="s">
        <v>17311</v>
      </c>
      <c r="T3401" s="154" t="s">
        <v>15351</v>
      </c>
      <c r="U3401" s="154" t="s">
        <v>15351</v>
      </c>
      <c r="V3401" s="154" t="s">
        <v>15351</v>
      </c>
      <c r="Z3401" s="154" t="s">
        <v>14745</v>
      </c>
      <c r="AC3401" s="154" t="s">
        <v>14746</v>
      </c>
      <c r="AE3401" s="154" t="s">
        <v>14747</v>
      </c>
      <c r="AF3401" s="154" t="s">
        <v>14748</v>
      </c>
    </row>
    <row r="3402" spans="1:32">
      <c r="A3402" s="154" t="s">
        <v>18551</v>
      </c>
      <c r="C3402" s="154" t="s">
        <v>30783</v>
      </c>
      <c r="D3402" s="154" t="s">
        <v>109</v>
      </c>
      <c r="E3402" s="154" t="s">
        <v>14308</v>
      </c>
      <c r="F3402" s="154" t="s">
        <v>30784</v>
      </c>
      <c r="H3402" s="154">
        <v>0</v>
      </c>
      <c r="M3402" s="154" t="s">
        <v>109</v>
      </c>
      <c r="N3402" s="154" t="s">
        <v>14848</v>
      </c>
      <c r="O3402" s="154" t="s">
        <v>14804</v>
      </c>
      <c r="P3402" s="154" t="s">
        <v>14740</v>
      </c>
      <c r="Q3402" s="154" t="s">
        <v>30783</v>
      </c>
      <c r="R3402" s="154">
        <v>0</v>
      </c>
      <c r="S3402" s="154">
        <v>0</v>
      </c>
      <c r="T3402" s="154" t="s">
        <v>15351</v>
      </c>
      <c r="U3402" s="154" t="s">
        <v>15351</v>
      </c>
      <c r="V3402" s="154" t="s">
        <v>15351</v>
      </c>
      <c r="Z3402" s="154" t="s">
        <v>14745</v>
      </c>
      <c r="AC3402" s="154" t="s">
        <v>14746</v>
      </c>
      <c r="AE3402" s="154" t="s">
        <v>14747</v>
      </c>
      <c r="AF3402" s="154" t="s">
        <v>14748</v>
      </c>
    </row>
    <row r="3403" spans="1:32">
      <c r="A3403" s="154" t="s">
        <v>18552</v>
      </c>
      <c r="C3403" s="154" t="s">
        <v>30785</v>
      </c>
      <c r="D3403" s="154" t="s">
        <v>11834</v>
      </c>
      <c r="E3403" s="154" t="s">
        <v>14308</v>
      </c>
      <c r="F3403" s="154" t="s">
        <v>14401</v>
      </c>
      <c r="G3403" s="154" t="s">
        <v>30786</v>
      </c>
      <c r="H3403" s="154" t="s">
        <v>1453</v>
      </c>
      <c r="N3403" s="154" t="s">
        <v>14860</v>
      </c>
      <c r="O3403" s="154" t="s">
        <v>14804</v>
      </c>
      <c r="P3403" s="154" t="s">
        <v>14740</v>
      </c>
      <c r="Q3403" s="154" t="s">
        <v>15418</v>
      </c>
      <c r="R3403" s="154" t="s">
        <v>1453</v>
      </c>
      <c r="S3403" s="154" t="s">
        <v>1453</v>
      </c>
      <c r="T3403" s="154" t="s">
        <v>15351</v>
      </c>
      <c r="U3403" s="154" t="s">
        <v>15351</v>
      </c>
      <c r="V3403" s="154" t="s">
        <v>15351</v>
      </c>
      <c r="Z3403" s="154" t="s">
        <v>14745</v>
      </c>
      <c r="AC3403" s="154" t="s">
        <v>14746</v>
      </c>
      <c r="AE3403" s="154" t="s">
        <v>14747</v>
      </c>
      <c r="AF3403" s="154" t="s">
        <v>14748</v>
      </c>
    </row>
    <row r="3404" spans="1:32">
      <c r="A3404" s="154" t="s">
        <v>1401</v>
      </c>
      <c r="C3404" s="154" t="s">
        <v>14530</v>
      </c>
      <c r="D3404" s="154" t="s">
        <v>11834</v>
      </c>
      <c r="E3404" s="154" t="s">
        <v>14308</v>
      </c>
      <c r="F3404" s="154" t="s">
        <v>14403</v>
      </c>
      <c r="G3404" s="154" t="s">
        <v>14578</v>
      </c>
      <c r="H3404" s="154" t="s">
        <v>1453</v>
      </c>
      <c r="N3404" s="154" t="s">
        <v>11834</v>
      </c>
      <c r="O3404" s="154" t="s">
        <v>14917</v>
      </c>
      <c r="P3404" s="154" t="s">
        <v>14740</v>
      </c>
      <c r="Q3404" s="154" t="s">
        <v>15418</v>
      </c>
      <c r="R3404" s="154" t="s">
        <v>1453</v>
      </c>
      <c r="S3404" s="154" t="s">
        <v>1453</v>
      </c>
      <c r="T3404" s="154" t="s">
        <v>15351</v>
      </c>
      <c r="U3404" s="154" t="s">
        <v>15351</v>
      </c>
      <c r="V3404" s="154" t="s">
        <v>15351</v>
      </c>
      <c r="AC3404" s="154" t="s">
        <v>14746</v>
      </c>
      <c r="AE3404" s="154" t="s">
        <v>14747</v>
      </c>
      <c r="AF3404" s="154" t="s">
        <v>14748</v>
      </c>
    </row>
    <row r="3405" spans="1:32">
      <c r="A3405" s="154" t="s">
        <v>18553</v>
      </c>
      <c r="C3405" s="154" t="s">
        <v>30787</v>
      </c>
      <c r="D3405" s="154" t="s">
        <v>30788</v>
      </c>
      <c r="E3405" s="154" t="s">
        <v>14308</v>
      </c>
      <c r="F3405" s="154" t="s">
        <v>14480</v>
      </c>
      <c r="H3405" s="154">
        <v>2150170809</v>
      </c>
      <c r="I3405" s="154" t="s">
        <v>1453</v>
      </c>
      <c r="J3405" s="154">
        <v>2150170809</v>
      </c>
      <c r="K3405" s="154" t="s">
        <v>1453</v>
      </c>
      <c r="N3405" s="154" t="s">
        <v>15434</v>
      </c>
      <c r="O3405" s="154" t="s">
        <v>14804</v>
      </c>
      <c r="P3405" s="154" t="s">
        <v>14740</v>
      </c>
      <c r="Q3405" s="154" t="s">
        <v>1453</v>
      </c>
      <c r="R3405" s="154" t="s">
        <v>1453</v>
      </c>
      <c r="S3405" s="154" t="s">
        <v>1453</v>
      </c>
      <c r="T3405" s="154" t="s">
        <v>15351</v>
      </c>
      <c r="U3405" s="154" t="s">
        <v>15351</v>
      </c>
      <c r="V3405" s="154" t="s">
        <v>15351</v>
      </c>
      <c r="W3405" s="154" t="s">
        <v>1453</v>
      </c>
      <c r="X3405" s="154" t="s">
        <v>1453</v>
      </c>
      <c r="Y3405" s="154" t="s">
        <v>1453</v>
      </c>
      <c r="Z3405" s="154" t="s">
        <v>14745</v>
      </c>
      <c r="AA3405" s="154" t="s">
        <v>1453</v>
      </c>
      <c r="AB3405" s="154" t="s">
        <v>1453</v>
      </c>
      <c r="AC3405" s="154" t="s">
        <v>14746</v>
      </c>
      <c r="AE3405" s="154" t="s">
        <v>14747</v>
      </c>
      <c r="AF3405" s="154" t="s">
        <v>14748</v>
      </c>
    </row>
    <row r="3406" spans="1:32">
      <c r="A3406" s="154" t="s">
        <v>12204</v>
      </c>
      <c r="C3406" s="154" t="s">
        <v>12203</v>
      </c>
      <c r="D3406" s="154" t="s">
        <v>109</v>
      </c>
      <c r="E3406" s="154" t="s">
        <v>14308</v>
      </c>
      <c r="F3406" s="154" t="s">
        <v>14579</v>
      </c>
      <c r="H3406" s="154">
        <v>0</v>
      </c>
      <c r="M3406" s="154" t="s">
        <v>109</v>
      </c>
      <c r="N3406" s="154" t="s">
        <v>14848</v>
      </c>
      <c r="O3406" s="154" t="s">
        <v>14804</v>
      </c>
      <c r="P3406" s="154" t="s">
        <v>14740</v>
      </c>
      <c r="Q3406" s="154" t="s">
        <v>15938</v>
      </c>
      <c r="R3406" s="154">
        <v>0</v>
      </c>
      <c r="S3406" s="154">
        <v>0</v>
      </c>
      <c r="T3406" s="154" t="s">
        <v>15351</v>
      </c>
      <c r="U3406" s="154" t="s">
        <v>15351</v>
      </c>
      <c r="V3406" s="154" t="s">
        <v>15351</v>
      </c>
      <c r="Z3406" s="154" t="s">
        <v>14745</v>
      </c>
      <c r="AC3406" s="154" t="s">
        <v>14746</v>
      </c>
      <c r="AE3406" s="154" t="s">
        <v>14747</v>
      </c>
      <c r="AF3406" s="154" t="s">
        <v>14748</v>
      </c>
    </row>
    <row r="3407" spans="1:32">
      <c r="A3407" s="154" t="s">
        <v>18554</v>
      </c>
      <c r="C3407" s="154" t="s">
        <v>12098</v>
      </c>
      <c r="D3407" s="154" t="s">
        <v>6321</v>
      </c>
      <c r="E3407" s="154" t="s">
        <v>14276</v>
      </c>
      <c r="F3407" s="154" t="s">
        <v>15155</v>
      </c>
      <c r="G3407" s="154" t="s">
        <v>30790</v>
      </c>
      <c r="H3407" s="154" t="s">
        <v>1453</v>
      </c>
      <c r="I3407" s="154" t="s">
        <v>17007</v>
      </c>
      <c r="K3407" s="154" t="s">
        <v>17007</v>
      </c>
      <c r="N3407" s="154" t="s">
        <v>14848</v>
      </c>
      <c r="O3407" s="154" t="s">
        <v>14804</v>
      </c>
      <c r="P3407" s="154" t="s">
        <v>14740</v>
      </c>
      <c r="Q3407" s="154" t="s">
        <v>1453</v>
      </c>
      <c r="R3407" s="154" t="s">
        <v>1453</v>
      </c>
      <c r="S3407" s="154" t="s">
        <v>1453</v>
      </c>
      <c r="T3407" s="154" t="s">
        <v>16647</v>
      </c>
      <c r="U3407" s="154" t="s">
        <v>1453</v>
      </c>
      <c r="V3407" s="154" t="s">
        <v>1453</v>
      </c>
      <c r="Z3407" s="154" t="s">
        <v>14745</v>
      </c>
      <c r="AA3407" s="154" t="s">
        <v>30789</v>
      </c>
      <c r="AC3407" s="154" t="s">
        <v>15226</v>
      </c>
      <c r="AE3407" s="154" t="s">
        <v>14747</v>
      </c>
      <c r="AF3407" s="154" t="s">
        <v>14748</v>
      </c>
    </row>
    <row r="3408" spans="1:32">
      <c r="A3408" s="154" t="s">
        <v>12099</v>
      </c>
      <c r="C3408" s="154" t="s">
        <v>12098</v>
      </c>
      <c r="D3408" s="154" t="s">
        <v>109</v>
      </c>
      <c r="E3408" s="154" t="s">
        <v>14276</v>
      </c>
      <c r="F3408" s="154" t="s">
        <v>14308</v>
      </c>
      <c r="H3408" s="154">
        <v>0</v>
      </c>
      <c r="N3408" s="154" t="s">
        <v>14848</v>
      </c>
      <c r="O3408" s="154" t="s">
        <v>14804</v>
      </c>
      <c r="P3408" s="154" t="s">
        <v>14740</v>
      </c>
      <c r="Q3408" s="154" t="s">
        <v>30791</v>
      </c>
      <c r="R3408" s="154" t="s">
        <v>30791</v>
      </c>
      <c r="S3408" s="154" t="s">
        <v>30791</v>
      </c>
      <c r="T3408" s="154" t="s">
        <v>15351</v>
      </c>
      <c r="U3408" s="154" t="s">
        <v>15351</v>
      </c>
      <c r="V3408" s="154" t="s">
        <v>15351</v>
      </c>
      <c r="Z3408" s="154" t="s">
        <v>14745</v>
      </c>
      <c r="AC3408" s="154" t="s">
        <v>14746</v>
      </c>
      <c r="AE3408" s="154" t="s">
        <v>14747</v>
      </c>
      <c r="AF3408" s="154" t="s">
        <v>14748</v>
      </c>
    </row>
    <row r="3409" spans="1:32">
      <c r="A3409" s="154" t="s">
        <v>18555</v>
      </c>
      <c r="C3409" s="154" t="s">
        <v>30792</v>
      </c>
      <c r="D3409" s="154" t="s">
        <v>30793</v>
      </c>
      <c r="E3409" s="154" t="s">
        <v>14308</v>
      </c>
      <c r="F3409" s="154" t="s">
        <v>15993</v>
      </c>
      <c r="G3409" s="154" t="s">
        <v>30795</v>
      </c>
      <c r="H3409" s="154" t="s">
        <v>1453</v>
      </c>
      <c r="I3409" s="154" t="s">
        <v>1453</v>
      </c>
      <c r="J3409" s="154" t="s">
        <v>1453</v>
      </c>
      <c r="K3409" s="154" t="s">
        <v>1453</v>
      </c>
      <c r="N3409" s="154" t="s">
        <v>14832</v>
      </c>
      <c r="O3409" s="154" t="s">
        <v>14833</v>
      </c>
      <c r="P3409" s="154" t="s">
        <v>14740</v>
      </c>
      <c r="Q3409" s="154" t="s">
        <v>1453</v>
      </c>
      <c r="R3409" s="154" t="s">
        <v>1453</v>
      </c>
      <c r="S3409" s="154" t="s">
        <v>1453</v>
      </c>
      <c r="T3409" s="154" t="s">
        <v>30794</v>
      </c>
      <c r="U3409" s="154" t="s">
        <v>30794</v>
      </c>
      <c r="V3409" s="154" t="s">
        <v>30794</v>
      </c>
      <c r="W3409" s="154" t="s">
        <v>1453</v>
      </c>
      <c r="X3409" s="154" t="s">
        <v>1453</v>
      </c>
      <c r="Z3409" s="154" t="s">
        <v>14745</v>
      </c>
      <c r="AC3409" s="154" t="s">
        <v>14746</v>
      </c>
      <c r="AE3409" s="154" t="s">
        <v>14747</v>
      </c>
      <c r="AF3409" s="154" t="s">
        <v>14748</v>
      </c>
    </row>
    <row r="3410" spans="1:32">
      <c r="A3410" s="154" t="s">
        <v>12570</v>
      </c>
      <c r="C3410" s="154" t="s">
        <v>12569</v>
      </c>
      <c r="D3410" s="154" t="s">
        <v>109</v>
      </c>
      <c r="E3410" s="154" t="s">
        <v>14308</v>
      </c>
      <c r="F3410" s="154" t="s">
        <v>14480</v>
      </c>
      <c r="H3410" s="154">
        <v>0</v>
      </c>
      <c r="M3410" s="154" t="s">
        <v>109</v>
      </c>
      <c r="N3410" s="154" t="s">
        <v>14848</v>
      </c>
      <c r="O3410" s="154" t="s">
        <v>14804</v>
      </c>
      <c r="P3410" s="154" t="s">
        <v>14740</v>
      </c>
      <c r="Q3410" s="154" t="s">
        <v>30796</v>
      </c>
      <c r="R3410" s="154">
        <v>0</v>
      </c>
      <c r="S3410" s="154">
        <v>0</v>
      </c>
      <c r="T3410" s="154" t="s">
        <v>15351</v>
      </c>
      <c r="U3410" s="154" t="s">
        <v>15351</v>
      </c>
      <c r="V3410" s="154" t="s">
        <v>15351</v>
      </c>
      <c r="Z3410" s="154" t="s">
        <v>14745</v>
      </c>
      <c r="AC3410" s="154" t="s">
        <v>14746</v>
      </c>
      <c r="AE3410" s="154" t="s">
        <v>14747</v>
      </c>
      <c r="AF3410" s="154" t="s">
        <v>14748</v>
      </c>
    </row>
    <row r="3411" spans="1:32">
      <c r="A3411" s="154" t="s">
        <v>18556</v>
      </c>
      <c r="C3411" s="154" t="s">
        <v>30797</v>
      </c>
      <c r="D3411" s="154" t="s">
        <v>14469</v>
      </c>
      <c r="E3411" s="154" t="s">
        <v>14276</v>
      </c>
      <c r="F3411" s="154" t="s">
        <v>14480</v>
      </c>
      <c r="G3411" s="154" t="s">
        <v>30798</v>
      </c>
      <c r="H3411" s="154" t="s">
        <v>381</v>
      </c>
      <c r="N3411" s="154" t="s">
        <v>14812</v>
      </c>
      <c r="O3411" s="154" t="s">
        <v>14804</v>
      </c>
      <c r="P3411" s="154" t="s">
        <v>14740</v>
      </c>
      <c r="Q3411" s="154" t="s">
        <v>30797</v>
      </c>
      <c r="R3411" s="154">
        <v>0</v>
      </c>
      <c r="S3411" s="154">
        <v>0</v>
      </c>
      <c r="T3411" s="154" t="s">
        <v>15351</v>
      </c>
      <c r="U3411" s="154" t="s">
        <v>15351</v>
      </c>
      <c r="V3411" s="154" t="s">
        <v>15351</v>
      </c>
      <c r="Z3411" s="154" t="s">
        <v>14745</v>
      </c>
      <c r="AC3411" s="154" t="s">
        <v>14746</v>
      </c>
      <c r="AE3411" s="154" t="s">
        <v>14747</v>
      </c>
      <c r="AF3411" s="154" t="s">
        <v>14748</v>
      </c>
    </row>
    <row r="3412" spans="1:32">
      <c r="A3412" s="154" t="s">
        <v>13310</v>
      </c>
      <c r="C3412" s="154" t="s">
        <v>14531</v>
      </c>
      <c r="D3412" s="154" t="s">
        <v>469</v>
      </c>
      <c r="E3412" s="154" t="s">
        <v>14308</v>
      </c>
      <c r="F3412" s="154" t="s">
        <v>14478</v>
      </c>
      <c r="G3412" s="154" t="s">
        <v>14580</v>
      </c>
      <c r="H3412" s="154" t="s">
        <v>1453</v>
      </c>
      <c r="N3412" s="154" t="s">
        <v>15939</v>
      </c>
      <c r="O3412" s="154" t="s">
        <v>15927</v>
      </c>
      <c r="P3412" s="154" t="s">
        <v>14740</v>
      </c>
      <c r="Q3412" s="154" t="s">
        <v>1453</v>
      </c>
      <c r="R3412" s="154" t="s">
        <v>1453</v>
      </c>
      <c r="S3412" s="154" t="s">
        <v>1453</v>
      </c>
      <c r="T3412" s="154" t="s">
        <v>15351</v>
      </c>
      <c r="U3412" s="154" t="s">
        <v>15351</v>
      </c>
      <c r="V3412" s="154" t="s">
        <v>15351</v>
      </c>
      <c r="Z3412" s="154" t="s">
        <v>14745</v>
      </c>
      <c r="AC3412" s="154" t="s">
        <v>14746</v>
      </c>
      <c r="AE3412" s="154" t="s">
        <v>14747</v>
      </c>
      <c r="AF3412" s="154" t="s">
        <v>14748</v>
      </c>
    </row>
    <row r="3413" spans="1:32">
      <c r="A3413" s="154" t="s">
        <v>12876</v>
      </c>
      <c r="C3413" s="154" t="s">
        <v>14532</v>
      </c>
      <c r="D3413" s="154" t="s">
        <v>14469</v>
      </c>
      <c r="E3413" s="154" t="s">
        <v>14276</v>
      </c>
      <c r="F3413" s="154" t="s">
        <v>14581</v>
      </c>
      <c r="G3413" s="154" t="s">
        <v>14582</v>
      </c>
      <c r="H3413" s="154" t="s">
        <v>1453</v>
      </c>
      <c r="N3413" s="154" t="s">
        <v>14469</v>
      </c>
      <c r="O3413" s="154" t="s">
        <v>14917</v>
      </c>
      <c r="P3413" s="154" t="s">
        <v>14740</v>
      </c>
      <c r="Q3413" s="154" t="s">
        <v>1453</v>
      </c>
      <c r="R3413" s="154" t="s">
        <v>1453</v>
      </c>
      <c r="S3413" s="154" t="s">
        <v>1453</v>
      </c>
      <c r="T3413" s="154" t="s">
        <v>15351</v>
      </c>
      <c r="U3413" s="154" t="s">
        <v>15351</v>
      </c>
      <c r="V3413" s="154" t="s">
        <v>15351</v>
      </c>
      <c r="Z3413" s="154" t="s">
        <v>14745</v>
      </c>
      <c r="AC3413" s="154" t="s">
        <v>14746</v>
      </c>
      <c r="AE3413" s="154" t="s">
        <v>14747</v>
      </c>
      <c r="AF3413" s="154" t="s">
        <v>14748</v>
      </c>
    </row>
    <row r="3414" spans="1:32">
      <c r="A3414" s="154" t="s">
        <v>14369</v>
      </c>
      <c r="C3414" s="154" t="s">
        <v>14450</v>
      </c>
      <c r="D3414" s="154" t="s">
        <v>14472</v>
      </c>
      <c r="E3414" s="154" t="s">
        <v>14308</v>
      </c>
      <c r="F3414" s="154" t="s">
        <v>14483</v>
      </c>
      <c r="G3414" s="154" t="s">
        <v>14485</v>
      </c>
      <c r="H3414" s="154" t="s">
        <v>1453</v>
      </c>
      <c r="I3414" s="154" t="s">
        <v>1453</v>
      </c>
      <c r="J3414" s="154" t="s">
        <v>1453</v>
      </c>
      <c r="K3414" s="154" t="s">
        <v>1453</v>
      </c>
      <c r="N3414" s="154" t="s">
        <v>14832</v>
      </c>
      <c r="O3414" s="154" t="s">
        <v>14833</v>
      </c>
      <c r="P3414" s="154" t="s">
        <v>14740</v>
      </c>
      <c r="Q3414" s="154" t="s">
        <v>11402</v>
      </c>
      <c r="R3414" s="154" t="s">
        <v>1453</v>
      </c>
      <c r="S3414" s="154" t="s">
        <v>1453</v>
      </c>
      <c r="T3414" s="154" t="s">
        <v>17312</v>
      </c>
      <c r="U3414" s="154" t="s">
        <v>17312</v>
      </c>
      <c r="V3414" s="154" t="s">
        <v>17312</v>
      </c>
      <c r="W3414" s="154" t="s">
        <v>1453</v>
      </c>
      <c r="X3414" s="154" t="s">
        <v>1453</v>
      </c>
      <c r="Z3414" s="154" t="s">
        <v>14745</v>
      </c>
      <c r="AC3414" s="154" t="s">
        <v>14746</v>
      </c>
      <c r="AE3414" s="154" t="s">
        <v>14747</v>
      </c>
      <c r="AF3414" s="154" t="s">
        <v>14748</v>
      </c>
    </row>
    <row r="3415" spans="1:32">
      <c r="A3415" s="154" t="s">
        <v>594</v>
      </c>
      <c r="C3415" s="154" t="s">
        <v>14533</v>
      </c>
      <c r="D3415" s="154" t="s">
        <v>15416</v>
      </c>
      <c r="E3415" s="154" t="s">
        <v>14308</v>
      </c>
      <c r="F3415" s="154" t="s">
        <v>14397</v>
      </c>
      <c r="G3415" s="154" t="s">
        <v>14583</v>
      </c>
      <c r="H3415" s="154">
        <v>0</v>
      </c>
      <c r="J3415" s="154">
        <v>0</v>
      </c>
      <c r="L3415" s="154" t="s">
        <v>15940</v>
      </c>
      <c r="N3415" s="154" t="s">
        <v>15416</v>
      </c>
      <c r="O3415" s="154" t="s">
        <v>15417</v>
      </c>
      <c r="P3415" s="154" t="s">
        <v>14740</v>
      </c>
      <c r="Q3415" s="154">
        <v>0</v>
      </c>
      <c r="R3415" s="154">
        <v>0</v>
      </c>
      <c r="S3415" s="154">
        <v>0</v>
      </c>
      <c r="T3415" s="154" t="s">
        <v>15351</v>
      </c>
      <c r="U3415" s="154" t="s">
        <v>15351</v>
      </c>
      <c r="V3415" s="154" t="s">
        <v>15351</v>
      </c>
      <c r="AC3415" s="154" t="s">
        <v>14746</v>
      </c>
      <c r="AE3415" s="154" t="s">
        <v>14747</v>
      </c>
      <c r="AF3415" s="154" t="s">
        <v>14748</v>
      </c>
    </row>
    <row r="3416" spans="1:32">
      <c r="A3416" s="154" t="s">
        <v>13139</v>
      </c>
      <c r="C3416" s="154" t="s">
        <v>30799</v>
      </c>
      <c r="D3416" s="154" t="s">
        <v>15926</v>
      </c>
      <c r="E3416" s="154" t="s">
        <v>14324</v>
      </c>
      <c r="F3416" s="154" t="s">
        <v>14403</v>
      </c>
      <c r="G3416" s="154" t="s">
        <v>30800</v>
      </c>
      <c r="H3416" s="154" t="s">
        <v>1453</v>
      </c>
      <c r="I3416" s="154" t="s">
        <v>1453</v>
      </c>
      <c r="J3416" s="154" t="s">
        <v>1453</v>
      </c>
      <c r="K3416" s="154" t="s">
        <v>1453</v>
      </c>
      <c r="N3416" s="154" t="s">
        <v>15925</v>
      </c>
      <c r="O3416" s="154" t="s">
        <v>15927</v>
      </c>
      <c r="P3416" s="154" t="s">
        <v>14795</v>
      </c>
      <c r="Q3416" s="154" t="s">
        <v>1453</v>
      </c>
      <c r="R3416" s="154" t="s">
        <v>1453</v>
      </c>
      <c r="S3416" s="154" t="s">
        <v>1453</v>
      </c>
      <c r="T3416" s="154" t="s">
        <v>15950</v>
      </c>
      <c r="U3416" s="154" t="s">
        <v>15950</v>
      </c>
      <c r="V3416" s="154" t="s">
        <v>15950</v>
      </c>
      <c r="W3416" s="154" t="s">
        <v>1453</v>
      </c>
      <c r="X3416" s="154" t="s">
        <v>1453</v>
      </c>
      <c r="Y3416" s="154" t="s">
        <v>1453</v>
      </c>
      <c r="Z3416" s="154" t="s">
        <v>14745</v>
      </c>
      <c r="AA3416" s="154" t="s">
        <v>1453</v>
      </c>
      <c r="AB3416" s="154" t="s">
        <v>1453</v>
      </c>
      <c r="AC3416" s="154" t="s">
        <v>14746</v>
      </c>
      <c r="AE3416" s="154" t="s">
        <v>14747</v>
      </c>
      <c r="AF3416" s="154" t="s">
        <v>14748</v>
      </c>
    </row>
    <row r="3417" spans="1:32">
      <c r="A3417" s="154" t="s">
        <v>18557</v>
      </c>
      <c r="C3417" s="154" t="s">
        <v>30801</v>
      </c>
      <c r="D3417" s="154" t="s">
        <v>30802</v>
      </c>
      <c r="E3417" s="154" t="s">
        <v>14308</v>
      </c>
      <c r="F3417" s="154" t="s">
        <v>22343</v>
      </c>
      <c r="G3417" s="154" t="s">
        <v>30803</v>
      </c>
      <c r="H3417" s="154" t="s">
        <v>1453</v>
      </c>
      <c r="I3417" s="154" t="s">
        <v>1453</v>
      </c>
      <c r="J3417" s="154" t="s">
        <v>1453</v>
      </c>
      <c r="K3417" s="154" t="s">
        <v>1453</v>
      </c>
      <c r="N3417" s="154" t="s">
        <v>14860</v>
      </c>
      <c r="O3417" s="154" t="s">
        <v>14804</v>
      </c>
      <c r="P3417" s="154" t="s">
        <v>14740</v>
      </c>
      <c r="Q3417" s="154" t="s">
        <v>1453</v>
      </c>
      <c r="R3417" s="154" t="s">
        <v>1453</v>
      </c>
      <c r="S3417" s="154" t="s">
        <v>1453</v>
      </c>
      <c r="T3417" s="154" t="s">
        <v>15351</v>
      </c>
      <c r="U3417" s="154" t="s">
        <v>15351</v>
      </c>
      <c r="V3417" s="154" t="s">
        <v>15351</v>
      </c>
      <c r="W3417" s="154" t="s">
        <v>1453</v>
      </c>
      <c r="X3417" s="154" t="s">
        <v>1453</v>
      </c>
      <c r="Z3417" s="154" t="s">
        <v>14745</v>
      </c>
      <c r="AC3417" s="154" t="s">
        <v>14746</v>
      </c>
      <c r="AE3417" s="154" t="s">
        <v>14747</v>
      </c>
      <c r="AF3417" s="154" t="s">
        <v>14748</v>
      </c>
    </row>
    <row r="3418" spans="1:32">
      <c r="A3418" s="154" t="s">
        <v>13123</v>
      </c>
      <c r="C3418" s="154" t="s">
        <v>14534</v>
      </c>
      <c r="D3418" s="154" t="s">
        <v>11834</v>
      </c>
      <c r="E3418" s="154" t="s">
        <v>14324</v>
      </c>
      <c r="F3418" s="154" t="s">
        <v>14397</v>
      </c>
      <c r="G3418" s="154" t="s">
        <v>14584</v>
      </c>
      <c r="H3418" s="154" t="s">
        <v>1453</v>
      </c>
      <c r="I3418" s="154" t="s">
        <v>1453</v>
      </c>
      <c r="J3418" s="154" t="s">
        <v>1453</v>
      </c>
      <c r="K3418" s="154" t="s">
        <v>1453</v>
      </c>
      <c r="N3418" s="154" t="s">
        <v>15941</v>
      </c>
      <c r="O3418" s="154" t="s">
        <v>14804</v>
      </c>
      <c r="P3418" s="154" t="s">
        <v>14740</v>
      </c>
      <c r="Q3418" s="154" t="s">
        <v>1453</v>
      </c>
      <c r="R3418" s="154" t="s">
        <v>1453</v>
      </c>
      <c r="S3418" s="154" t="s">
        <v>1453</v>
      </c>
      <c r="T3418" s="154" t="s">
        <v>15351</v>
      </c>
      <c r="U3418" s="154" t="s">
        <v>15351</v>
      </c>
      <c r="V3418" s="154" t="s">
        <v>15351</v>
      </c>
      <c r="W3418" s="154" t="s">
        <v>1453</v>
      </c>
      <c r="X3418" s="154" t="s">
        <v>1453</v>
      </c>
      <c r="Y3418" s="154" t="s">
        <v>1453</v>
      </c>
      <c r="Z3418" s="154" t="s">
        <v>14745</v>
      </c>
      <c r="AA3418" s="154" t="s">
        <v>1453</v>
      </c>
      <c r="AB3418" s="154" t="s">
        <v>1453</v>
      </c>
      <c r="AC3418" s="154" t="s">
        <v>14746</v>
      </c>
      <c r="AE3418" s="154" t="s">
        <v>14747</v>
      </c>
      <c r="AF3418" s="154" t="s">
        <v>14748</v>
      </c>
    </row>
    <row r="3419" spans="1:32">
      <c r="A3419" s="154" t="s">
        <v>11982</v>
      </c>
      <c r="C3419" s="154" t="s">
        <v>11981</v>
      </c>
      <c r="D3419" s="154" t="s">
        <v>109</v>
      </c>
      <c r="E3419" s="154" t="s">
        <v>14324</v>
      </c>
      <c r="F3419" s="154" t="s">
        <v>14308</v>
      </c>
      <c r="H3419" s="154">
        <v>0</v>
      </c>
      <c r="M3419" s="154" t="s">
        <v>109</v>
      </c>
      <c r="N3419" s="154" t="s">
        <v>14848</v>
      </c>
      <c r="O3419" s="154" t="s">
        <v>14804</v>
      </c>
      <c r="P3419" s="154" t="s">
        <v>14740</v>
      </c>
      <c r="Q3419" s="154" t="s">
        <v>11981</v>
      </c>
      <c r="R3419" s="154">
        <v>0</v>
      </c>
      <c r="S3419" s="154">
        <v>0</v>
      </c>
      <c r="T3419" s="154" t="s">
        <v>15351</v>
      </c>
      <c r="U3419" s="154" t="s">
        <v>15351</v>
      </c>
      <c r="V3419" s="154" t="s">
        <v>15351</v>
      </c>
      <c r="Z3419" s="154" t="s">
        <v>14745</v>
      </c>
      <c r="AC3419" s="154" t="s">
        <v>14746</v>
      </c>
      <c r="AE3419" s="154" t="s">
        <v>14747</v>
      </c>
      <c r="AF3419" s="154" t="s">
        <v>14748</v>
      </c>
    </row>
    <row r="3420" spans="1:32">
      <c r="A3420" s="154" t="s">
        <v>14506</v>
      </c>
      <c r="C3420" s="154" t="s">
        <v>14535</v>
      </c>
      <c r="D3420" s="154" t="s">
        <v>11834</v>
      </c>
      <c r="E3420" s="154" t="s">
        <v>14308</v>
      </c>
      <c r="F3420" s="154" t="s">
        <v>14397</v>
      </c>
      <c r="G3420" s="154" t="s">
        <v>14585</v>
      </c>
      <c r="H3420" s="154" t="s">
        <v>1453</v>
      </c>
      <c r="N3420" s="154" t="s">
        <v>14860</v>
      </c>
      <c r="O3420" s="154" t="s">
        <v>14804</v>
      </c>
      <c r="P3420" s="154" t="s">
        <v>14740</v>
      </c>
      <c r="Q3420" s="154" t="s">
        <v>15418</v>
      </c>
      <c r="R3420" s="154" t="s">
        <v>1453</v>
      </c>
      <c r="S3420" s="154" t="s">
        <v>1453</v>
      </c>
      <c r="T3420" s="154" t="s">
        <v>15351</v>
      </c>
      <c r="U3420" s="154" t="s">
        <v>15351</v>
      </c>
      <c r="V3420" s="154" t="s">
        <v>15351</v>
      </c>
      <c r="Z3420" s="154" t="s">
        <v>14745</v>
      </c>
      <c r="AC3420" s="154" t="s">
        <v>14746</v>
      </c>
      <c r="AE3420" s="154" t="s">
        <v>14747</v>
      </c>
      <c r="AF3420" s="154" t="s">
        <v>14748</v>
      </c>
    </row>
    <row r="3421" spans="1:32">
      <c r="A3421" s="154" t="s">
        <v>12568</v>
      </c>
      <c r="C3421" s="154" t="s">
        <v>12567</v>
      </c>
      <c r="D3421" s="154" t="s">
        <v>109</v>
      </c>
      <c r="E3421" s="154" t="s">
        <v>14308</v>
      </c>
      <c r="F3421" s="154" t="s">
        <v>14480</v>
      </c>
      <c r="H3421" s="154">
        <v>0</v>
      </c>
      <c r="M3421" s="154" t="s">
        <v>109</v>
      </c>
      <c r="N3421" s="154" t="s">
        <v>14860</v>
      </c>
      <c r="O3421" s="154" t="s">
        <v>14804</v>
      </c>
      <c r="P3421" s="154" t="s">
        <v>14740</v>
      </c>
      <c r="Q3421" s="154" t="s">
        <v>30804</v>
      </c>
      <c r="R3421" s="154">
        <v>0</v>
      </c>
      <c r="S3421" s="154">
        <v>0</v>
      </c>
      <c r="T3421" s="154" t="s">
        <v>15351</v>
      </c>
      <c r="U3421" s="154" t="s">
        <v>15351</v>
      </c>
      <c r="V3421" s="154" t="s">
        <v>15351</v>
      </c>
      <c r="Z3421" s="154" t="s">
        <v>14745</v>
      </c>
      <c r="AC3421" s="154" t="s">
        <v>14746</v>
      </c>
      <c r="AE3421" s="154" t="s">
        <v>14747</v>
      </c>
      <c r="AF3421" s="154" t="s">
        <v>14748</v>
      </c>
    </row>
    <row r="3422" spans="1:32">
      <c r="A3422" s="154" t="s">
        <v>14507</v>
      </c>
      <c r="C3422" s="154" t="s">
        <v>14536</v>
      </c>
      <c r="D3422" s="154" t="s">
        <v>1182</v>
      </c>
      <c r="E3422" s="154" t="s">
        <v>14308</v>
      </c>
      <c r="F3422" s="154" t="s">
        <v>14397</v>
      </c>
      <c r="G3422" s="154" t="s">
        <v>14586</v>
      </c>
      <c r="H3422" s="154" t="s">
        <v>1453</v>
      </c>
      <c r="N3422" s="154" t="s">
        <v>15942</v>
      </c>
      <c r="O3422" s="154" t="s">
        <v>14794</v>
      </c>
      <c r="P3422" s="154" t="s">
        <v>14740</v>
      </c>
      <c r="Q3422" s="154" t="s">
        <v>1453</v>
      </c>
      <c r="R3422" s="154" t="s">
        <v>1453</v>
      </c>
      <c r="S3422" s="154" t="s">
        <v>1453</v>
      </c>
      <c r="T3422" s="154" t="s">
        <v>15351</v>
      </c>
      <c r="U3422" s="154" t="s">
        <v>15351</v>
      </c>
      <c r="V3422" s="154" t="s">
        <v>15351</v>
      </c>
      <c r="Z3422" s="154" t="s">
        <v>14745</v>
      </c>
      <c r="AC3422" s="154" t="s">
        <v>14746</v>
      </c>
      <c r="AE3422" s="154" t="s">
        <v>14747</v>
      </c>
      <c r="AF3422" s="154" t="s">
        <v>14748</v>
      </c>
    </row>
    <row r="3423" spans="1:32">
      <c r="A3423" s="154" t="s">
        <v>12395</v>
      </c>
      <c r="C3423" s="154" t="s">
        <v>14537</v>
      </c>
      <c r="D3423" s="154" t="s">
        <v>11834</v>
      </c>
      <c r="E3423" s="154" t="s">
        <v>14308</v>
      </c>
      <c r="F3423" s="154" t="s">
        <v>14397</v>
      </c>
      <c r="G3423" s="154" t="s">
        <v>14587</v>
      </c>
      <c r="H3423" s="154" t="s">
        <v>1453</v>
      </c>
      <c r="N3423" s="154" t="s">
        <v>14860</v>
      </c>
      <c r="O3423" s="154" t="s">
        <v>14804</v>
      </c>
      <c r="P3423" s="154" t="s">
        <v>14740</v>
      </c>
      <c r="Q3423" s="154" t="s">
        <v>15418</v>
      </c>
      <c r="R3423" s="154" t="s">
        <v>1453</v>
      </c>
      <c r="S3423" s="154" t="s">
        <v>1453</v>
      </c>
      <c r="T3423" s="154" t="s">
        <v>15351</v>
      </c>
      <c r="U3423" s="154" t="s">
        <v>15351</v>
      </c>
      <c r="V3423" s="154" t="s">
        <v>15351</v>
      </c>
      <c r="Z3423" s="154" t="s">
        <v>14745</v>
      </c>
      <c r="AC3423" s="154" t="s">
        <v>14746</v>
      </c>
      <c r="AE3423" s="154" t="s">
        <v>14747</v>
      </c>
      <c r="AF3423" s="154" t="s">
        <v>14748</v>
      </c>
    </row>
    <row r="3424" spans="1:32">
      <c r="A3424" s="154" t="s">
        <v>13403</v>
      </c>
      <c r="C3424" s="154" t="s">
        <v>14538</v>
      </c>
      <c r="D3424" s="154" t="s">
        <v>11834</v>
      </c>
      <c r="E3424" s="154" t="s">
        <v>14308</v>
      </c>
      <c r="F3424" s="154" t="s">
        <v>14397</v>
      </c>
      <c r="G3424" s="154" t="s">
        <v>14588</v>
      </c>
      <c r="H3424" s="154" t="s">
        <v>1453</v>
      </c>
      <c r="N3424" s="154" t="s">
        <v>14860</v>
      </c>
      <c r="O3424" s="154" t="s">
        <v>14804</v>
      </c>
      <c r="P3424" s="154" t="s">
        <v>14740</v>
      </c>
      <c r="Q3424" s="154" t="s">
        <v>15418</v>
      </c>
      <c r="R3424" s="154" t="s">
        <v>1453</v>
      </c>
      <c r="S3424" s="154" t="s">
        <v>1453</v>
      </c>
      <c r="T3424" s="154" t="s">
        <v>15351</v>
      </c>
      <c r="U3424" s="154" t="s">
        <v>15351</v>
      </c>
      <c r="V3424" s="154" t="s">
        <v>15351</v>
      </c>
      <c r="Z3424" s="154" t="s">
        <v>14745</v>
      </c>
      <c r="AC3424" s="154" t="s">
        <v>14746</v>
      </c>
      <c r="AE3424" s="154" t="s">
        <v>14747</v>
      </c>
      <c r="AF3424" s="154" t="s">
        <v>14748</v>
      </c>
    </row>
    <row r="3425" spans="1:32">
      <c r="A3425" s="154" t="s">
        <v>1555</v>
      </c>
      <c r="C3425" s="154" t="s">
        <v>14539</v>
      </c>
      <c r="D3425" s="154" t="s">
        <v>6321</v>
      </c>
      <c r="E3425" s="154" t="s">
        <v>14276</v>
      </c>
      <c r="F3425" s="154" t="s">
        <v>14397</v>
      </c>
      <c r="G3425" s="154" t="s">
        <v>14560</v>
      </c>
      <c r="H3425" s="154" t="s">
        <v>1453</v>
      </c>
      <c r="N3425" s="154" t="s">
        <v>6321</v>
      </c>
      <c r="O3425" s="154" t="s">
        <v>14917</v>
      </c>
      <c r="P3425" s="154" t="s">
        <v>14740</v>
      </c>
      <c r="Q3425" s="154" t="s">
        <v>15418</v>
      </c>
      <c r="R3425" s="154" t="s">
        <v>1453</v>
      </c>
      <c r="S3425" s="154" t="s">
        <v>1453</v>
      </c>
      <c r="T3425" s="154" t="s">
        <v>15351</v>
      </c>
      <c r="U3425" s="154" t="s">
        <v>15351</v>
      </c>
      <c r="V3425" s="154" t="s">
        <v>15351</v>
      </c>
      <c r="AC3425" s="154" t="s">
        <v>14746</v>
      </c>
      <c r="AE3425" s="154" t="s">
        <v>14747</v>
      </c>
      <c r="AF3425" s="154" t="s">
        <v>14748</v>
      </c>
    </row>
    <row r="3426" spans="1:32">
      <c r="A3426" s="154" t="s">
        <v>18558</v>
      </c>
      <c r="C3426" s="154" t="s">
        <v>30805</v>
      </c>
      <c r="D3426" s="154" t="s">
        <v>30806</v>
      </c>
      <c r="E3426" s="154" t="s">
        <v>14308</v>
      </c>
      <c r="F3426" s="154" t="s">
        <v>14480</v>
      </c>
      <c r="G3426" s="154" t="s">
        <v>30807</v>
      </c>
      <c r="H3426" s="154" t="s">
        <v>1453</v>
      </c>
      <c r="I3426" s="154" t="s">
        <v>1453</v>
      </c>
      <c r="J3426" s="154" t="s">
        <v>1453</v>
      </c>
      <c r="K3426" s="154" t="s">
        <v>1453</v>
      </c>
      <c r="N3426" s="154" t="s">
        <v>14803</v>
      </c>
      <c r="O3426" s="154" t="s">
        <v>14804</v>
      </c>
      <c r="P3426" s="154" t="s">
        <v>14740</v>
      </c>
      <c r="Q3426" s="154" t="s">
        <v>1453</v>
      </c>
      <c r="R3426" s="154" t="s">
        <v>1453</v>
      </c>
      <c r="S3426" s="154" t="s">
        <v>1453</v>
      </c>
      <c r="T3426" s="154" t="s">
        <v>16647</v>
      </c>
      <c r="U3426" s="154" t="s">
        <v>16647</v>
      </c>
      <c r="V3426" s="154" t="s">
        <v>16647</v>
      </c>
      <c r="W3426" s="154" t="s">
        <v>1453</v>
      </c>
      <c r="X3426" s="154" t="s">
        <v>1453</v>
      </c>
      <c r="Z3426" s="154" t="s">
        <v>14745</v>
      </c>
      <c r="AC3426" s="154" t="s">
        <v>14746</v>
      </c>
      <c r="AE3426" s="154" t="s">
        <v>14747</v>
      </c>
      <c r="AF3426" s="154" t="s">
        <v>14748</v>
      </c>
    </row>
    <row r="3427" spans="1:32">
      <c r="A3427" s="154" t="s">
        <v>18559</v>
      </c>
      <c r="C3427" s="154" t="s">
        <v>30808</v>
      </c>
      <c r="D3427" s="154" t="s">
        <v>30789</v>
      </c>
      <c r="E3427" s="154" t="s">
        <v>14308</v>
      </c>
      <c r="F3427" s="154" t="s">
        <v>14401</v>
      </c>
      <c r="G3427" s="154" t="s">
        <v>30809</v>
      </c>
      <c r="H3427" s="154" t="s">
        <v>1453</v>
      </c>
      <c r="I3427" s="154" t="s">
        <v>17007</v>
      </c>
      <c r="K3427" s="154" t="s">
        <v>17007</v>
      </c>
      <c r="N3427" s="154" t="s">
        <v>14860</v>
      </c>
      <c r="O3427" s="154" t="s">
        <v>14804</v>
      </c>
      <c r="P3427" s="154" t="s">
        <v>14740</v>
      </c>
      <c r="Q3427" s="154" t="s">
        <v>1453</v>
      </c>
      <c r="R3427" s="154" t="s">
        <v>1453</v>
      </c>
      <c r="S3427" s="154" t="s">
        <v>1453</v>
      </c>
      <c r="T3427" s="154" t="s">
        <v>16647</v>
      </c>
      <c r="U3427" s="154" t="s">
        <v>1453</v>
      </c>
      <c r="V3427" s="154" t="s">
        <v>1453</v>
      </c>
      <c r="Z3427" s="154" t="s">
        <v>14745</v>
      </c>
      <c r="AA3427" s="154" t="s">
        <v>30789</v>
      </c>
      <c r="AC3427" s="154" t="s">
        <v>15226</v>
      </c>
      <c r="AE3427" s="154" t="s">
        <v>14747</v>
      </c>
      <c r="AF3427" s="154" t="s">
        <v>14748</v>
      </c>
    </row>
    <row r="3428" spans="1:32">
      <c r="A3428" s="154" t="s">
        <v>13314</v>
      </c>
      <c r="C3428" s="154" t="s">
        <v>30810</v>
      </c>
      <c r="D3428" s="154" t="s">
        <v>15792</v>
      </c>
      <c r="E3428" s="154" t="s">
        <v>14308</v>
      </c>
      <c r="F3428" s="154" t="s">
        <v>14480</v>
      </c>
      <c r="G3428" s="154" t="s">
        <v>30812</v>
      </c>
      <c r="H3428" s="154" t="s">
        <v>1453</v>
      </c>
      <c r="N3428" s="154" t="s">
        <v>15792</v>
      </c>
      <c r="O3428" s="154" t="s">
        <v>14917</v>
      </c>
      <c r="P3428" s="154" t="s">
        <v>14740</v>
      </c>
      <c r="Q3428" s="154" t="s">
        <v>1453</v>
      </c>
      <c r="R3428" s="154" t="s">
        <v>1453</v>
      </c>
      <c r="S3428" s="154" t="s">
        <v>1453</v>
      </c>
      <c r="T3428" s="154" t="s">
        <v>30811</v>
      </c>
      <c r="U3428" s="154" t="s">
        <v>30811</v>
      </c>
      <c r="V3428" s="154" t="s">
        <v>30811</v>
      </c>
      <c r="Z3428" s="154" t="s">
        <v>14745</v>
      </c>
      <c r="AC3428" s="154" t="s">
        <v>14746</v>
      </c>
      <c r="AE3428" s="154" t="s">
        <v>14747</v>
      </c>
      <c r="AF3428" s="154" t="s">
        <v>14748</v>
      </c>
    </row>
    <row r="3429" spans="1:32">
      <c r="A3429" s="154" t="s">
        <v>14508</v>
      </c>
      <c r="C3429" s="154" t="s">
        <v>14540</v>
      </c>
      <c r="D3429" s="154" t="s">
        <v>6321</v>
      </c>
      <c r="E3429" s="154" t="s">
        <v>14308</v>
      </c>
      <c r="F3429" s="154" t="s">
        <v>14397</v>
      </c>
      <c r="G3429" s="154" t="s">
        <v>14589</v>
      </c>
      <c r="H3429" s="154" t="s">
        <v>1453</v>
      </c>
      <c r="N3429" s="154" t="s">
        <v>14848</v>
      </c>
      <c r="O3429" s="154" t="s">
        <v>14804</v>
      </c>
      <c r="P3429" s="154" t="s">
        <v>14740</v>
      </c>
      <c r="Q3429" s="154" t="s">
        <v>1453</v>
      </c>
      <c r="R3429" s="154" t="s">
        <v>1453</v>
      </c>
      <c r="S3429" s="154" t="s">
        <v>1453</v>
      </c>
      <c r="T3429" s="154" t="s">
        <v>15351</v>
      </c>
      <c r="U3429" s="154" t="s">
        <v>15351</v>
      </c>
      <c r="V3429" s="154" t="s">
        <v>15351</v>
      </c>
      <c r="Z3429" s="154" t="s">
        <v>14745</v>
      </c>
      <c r="AC3429" s="154" t="s">
        <v>14746</v>
      </c>
      <c r="AE3429" s="154" t="s">
        <v>14747</v>
      </c>
      <c r="AF3429" s="154" t="s">
        <v>14748</v>
      </c>
    </row>
    <row r="3430" spans="1:32">
      <c r="A3430" s="154" t="s">
        <v>12995</v>
      </c>
      <c r="C3430" s="154" t="s">
        <v>12994</v>
      </c>
      <c r="D3430" s="154" t="s">
        <v>12996</v>
      </c>
      <c r="E3430" s="154" t="s">
        <v>14276</v>
      </c>
      <c r="F3430" s="154" t="s">
        <v>30814</v>
      </c>
      <c r="G3430" s="154" t="s">
        <v>30814</v>
      </c>
      <c r="H3430" s="154" t="s">
        <v>12997</v>
      </c>
      <c r="N3430" s="154" t="s">
        <v>15455</v>
      </c>
      <c r="O3430" s="154" t="s">
        <v>14833</v>
      </c>
      <c r="P3430" s="154" t="s">
        <v>14740</v>
      </c>
      <c r="Q3430" s="154" t="s">
        <v>30813</v>
      </c>
      <c r="R3430" s="154">
        <v>0</v>
      </c>
      <c r="S3430" s="154">
        <v>0</v>
      </c>
      <c r="T3430" s="154" t="s">
        <v>15351</v>
      </c>
      <c r="U3430" s="154" t="s">
        <v>15351</v>
      </c>
      <c r="V3430" s="154" t="s">
        <v>15351</v>
      </c>
      <c r="Z3430" s="154" t="s">
        <v>14745</v>
      </c>
      <c r="AC3430" s="154" t="s">
        <v>14746</v>
      </c>
      <c r="AE3430" s="154" t="s">
        <v>14747</v>
      </c>
      <c r="AF3430" s="154" t="s">
        <v>14748</v>
      </c>
    </row>
    <row r="3431" spans="1:32">
      <c r="A3431" s="154" t="s">
        <v>12694</v>
      </c>
      <c r="C3431" s="154" t="s">
        <v>12693</v>
      </c>
      <c r="D3431" s="154" t="s">
        <v>109</v>
      </c>
      <c r="E3431" s="154" t="s">
        <v>14308</v>
      </c>
      <c r="F3431" s="154" t="s">
        <v>14432</v>
      </c>
      <c r="H3431" s="154">
        <v>0</v>
      </c>
      <c r="M3431" s="154" t="s">
        <v>109</v>
      </c>
      <c r="N3431" s="154" t="s">
        <v>14848</v>
      </c>
      <c r="O3431" s="154" t="s">
        <v>14804</v>
      </c>
      <c r="P3431" s="154" t="s">
        <v>14740</v>
      </c>
      <c r="Q3431" s="154" t="s">
        <v>30815</v>
      </c>
      <c r="R3431" s="154" t="s">
        <v>30815</v>
      </c>
      <c r="S3431" s="154" t="s">
        <v>30815</v>
      </c>
      <c r="T3431" s="154" t="s">
        <v>15351</v>
      </c>
      <c r="U3431" s="154" t="s">
        <v>15351</v>
      </c>
      <c r="V3431" s="154" t="s">
        <v>15351</v>
      </c>
      <c r="Z3431" s="154" t="s">
        <v>14745</v>
      </c>
      <c r="AC3431" s="154" t="s">
        <v>14746</v>
      </c>
      <c r="AE3431" s="154" t="s">
        <v>14747</v>
      </c>
      <c r="AF3431" s="154" t="s">
        <v>14748</v>
      </c>
    </row>
    <row r="3432" spans="1:32">
      <c r="A3432" s="154" t="s">
        <v>18560</v>
      </c>
      <c r="C3432" s="154" t="s">
        <v>30816</v>
      </c>
      <c r="D3432" s="154" t="s">
        <v>30818</v>
      </c>
      <c r="E3432" s="154" t="s">
        <v>14308</v>
      </c>
      <c r="F3432" s="154" t="s">
        <v>14483</v>
      </c>
      <c r="G3432" s="154" t="s">
        <v>1453</v>
      </c>
      <c r="H3432" s="154">
        <v>81388256336</v>
      </c>
      <c r="I3432" s="154" t="s">
        <v>30817</v>
      </c>
      <c r="J3432" s="154" t="s">
        <v>1453</v>
      </c>
      <c r="K3432" s="154" t="s">
        <v>30817</v>
      </c>
      <c r="N3432" s="154" t="s">
        <v>14860</v>
      </c>
      <c r="O3432" s="154" t="s">
        <v>14804</v>
      </c>
      <c r="P3432" s="154" t="s">
        <v>14740</v>
      </c>
      <c r="Q3432" s="154" t="s">
        <v>1453</v>
      </c>
      <c r="R3432" s="154" t="s">
        <v>1453</v>
      </c>
      <c r="S3432" s="154" t="s">
        <v>1453</v>
      </c>
      <c r="T3432" s="154" t="s">
        <v>1453</v>
      </c>
      <c r="U3432" s="154" t="s">
        <v>1453</v>
      </c>
      <c r="V3432" s="154" t="s">
        <v>1453</v>
      </c>
      <c r="W3432" s="154" t="s">
        <v>1453</v>
      </c>
      <c r="X3432" s="154" t="s">
        <v>1453</v>
      </c>
      <c r="Y3432" s="154" t="s">
        <v>1453</v>
      </c>
      <c r="Z3432" s="154" t="s">
        <v>14745</v>
      </c>
      <c r="AC3432" s="154" t="s">
        <v>14746</v>
      </c>
      <c r="AE3432" s="154" t="s">
        <v>14747</v>
      </c>
      <c r="AF3432" s="154" t="s">
        <v>14748</v>
      </c>
    </row>
    <row r="3433" spans="1:32">
      <c r="A3433" s="154" t="s">
        <v>12208</v>
      </c>
      <c r="C3433" s="154" t="s">
        <v>12207</v>
      </c>
      <c r="D3433" s="154" t="s">
        <v>109</v>
      </c>
      <c r="E3433" s="154" t="s">
        <v>14308</v>
      </c>
      <c r="F3433" s="154" t="s">
        <v>30819</v>
      </c>
      <c r="G3433" s="154" t="s">
        <v>30820</v>
      </c>
      <c r="H3433" s="154">
        <v>0</v>
      </c>
      <c r="M3433" s="154" t="s">
        <v>109</v>
      </c>
      <c r="N3433" s="154" t="s">
        <v>14848</v>
      </c>
      <c r="O3433" s="154" t="s">
        <v>14804</v>
      </c>
      <c r="P3433" s="154" t="s">
        <v>14740</v>
      </c>
      <c r="Q3433" s="154" t="s">
        <v>12207</v>
      </c>
      <c r="R3433" s="154">
        <v>0</v>
      </c>
      <c r="S3433" s="154">
        <v>0</v>
      </c>
      <c r="T3433" s="154" t="s">
        <v>15351</v>
      </c>
      <c r="U3433" s="154" t="s">
        <v>15351</v>
      </c>
      <c r="V3433" s="154" t="s">
        <v>15351</v>
      </c>
      <c r="Z3433" s="154" t="s">
        <v>14745</v>
      </c>
      <c r="AC3433" s="154" t="s">
        <v>14746</v>
      </c>
      <c r="AE3433" s="154" t="s">
        <v>14747</v>
      </c>
      <c r="AF3433" s="154" t="s">
        <v>14748</v>
      </c>
    </row>
    <row r="3434" spans="1:32">
      <c r="A3434" s="154" t="s">
        <v>14370</v>
      </c>
      <c r="C3434" s="154" t="s">
        <v>14451</v>
      </c>
      <c r="D3434" s="154" t="s">
        <v>14473</v>
      </c>
      <c r="E3434" s="154" t="s">
        <v>14308</v>
      </c>
      <c r="F3434" s="154" t="s">
        <v>14486</v>
      </c>
      <c r="G3434" s="154" t="s">
        <v>14487</v>
      </c>
      <c r="H3434" s="154" t="s">
        <v>1453</v>
      </c>
      <c r="I3434" s="154" t="s">
        <v>1453</v>
      </c>
      <c r="J3434" s="154" t="s">
        <v>1453</v>
      </c>
      <c r="K3434" s="154" t="s">
        <v>1453</v>
      </c>
      <c r="N3434" s="154" t="s">
        <v>14812</v>
      </c>
      <c r="O3434" s="154" t="s">
        <v>14804</v>
      </c>
      <c r="P3434" s="154" t="s">
        <v>14740</v>
      </c>
      <c r="Q3434" s="154" t="s">
        <v>1453</v>
      </c>
      <c r="R3434" s="154" t="s">
        <v>1453</v>
      </c>
      <c r="S3434" s="154" t="s">
        <v>1453</v>
      </c>
      <c r="T3434" s="154" t="s">
        <v>16647</v>
      </c>
      <c r="U3434" s="154" t="s">
        <v>16647</v>
      </c>
      <c r="V3434" s="154" t="s">
        <v>16647</v>
      </c>
      <c r="W3434" s="154" t="s">
        <v>1453</v>
      </c>
      <c r="X3434" s="154" t="s">
        <v>1453</v>
      </c>
      <c r="Z3434" s="154" t="s">
        <v>14745</v>
      </c>
      <c r="AB3434" s="154" t="s">
        <v>1453</v>
      </c>
      <c r="AC3434" s="154" t="s">
        <v>14746</v>
      </c>
      <c r="AE3434" s="154" t="s">
        <v>14747</v>
      </c>
      <c r="AF3434" s="154" t="s">
        <v>14748</v>
      </c>
    </row>
    <row r="3435" spans="1:32">
      <c r="A3435" s="154" t="s">
        <v>12229</v>
      </c>
      <c r="C3435" s="154" t="s">
        <v>12228</v>
      </c>
      <c r="D3435" s="154" t="s">
        <v>109</v>
      </c>
      <c r="E3435" s="154" t="s">
        <v>14308</v>
      </c>
      <c r="F3435" s="154" t="s">
        <v>14435</v>
      </c>
      <c r="G3435" s="154" t="s">
        <v>30821</v>
      </c>
      <c r="H3435" s="154" t="s">
        <v>12230</v>
      </c>
      <c r="M3435" s="154" t="s">
        <v>109</v>
      </c>
      <c r="N3435" s="154" t="s">
        <v>14848</v>
      </c>
      <c r="O3435" s="154" t="s">
        <v>14804</v>
      </c>
      <c r="P3435" s="154" t="s">
        <v>14740</v>
      </c>
      <c r="Q3435" s="154" t="s">
        <v>12228</v>
      </c>
      <c r="R3435" s="154">
        <v>0</v>
      </c>
      <c r="S3435" s="154">
        <v>0</v>
      </c>
      <c r="T3435" s="154" t="s">
        <v>15351</v>
      </c>
      <c r="U3435" s="154" t="s">
        <v>15351</v>
      </c>
      <c r="V3435" s="154" t="s">
        <v>15351</v>
      </c>
      <c r="Z3435" s="154" t="s">
        <v>14745</v>
      </c>
      <c r="AC3435" s="154" t="s">
        <v>14746</v>
      </c>
      <c r="AE3435" s="154" t="s">
        <v>14747</v>
      </c>
      <c r="AF3435" s="154" t="s">
        <v>14748</v>
      </c>
    </row>
    <row r="3436" spans="1:32">
      <c r="A3436" s="154" t="s">
        <v>18561</v>
      </c>
      <c r="C3436" s="154" t="s">
        <v>30822</v>
      </c>
      <c r="D3436" s="154" t="s">
        <v>109</v>
      </c>
      <c r="E3436" s="154" t="s">
        <v>14308</v>
      </c>
      <c r="F3436" s="154" t="s">
        <v>14397</v>
      </c>
      <c r="H3436" s="154">
        <v>0</v>
      </c>
      <c r="M3436" s="154" t="s">
        <v>109</v>
      </c>
      <c r="N3436" s="154" t="s">
        <v>14848</v>
      </c>
      <c r="O3436" s="154" t="s">
        <v>14804</v>
      </c>
      <c r="P3436" s="154" t="s">
        <v>14740</v>
      </c>
      <c r="Q3436" s="154" t="s">
        <v>30823</v>
      </c>
      <c r="R3436" s="154">
        <v>0</v>
      </c>
      <c r="S3436" s="154">
        <v>0</v>
      </c>
      <c r="T3436" s="154" t="s">
        <v>15351</v>
      </c>
      <c r="U3436" s="154" t="s">
        <v>15351</v>
      </c>
      <c r="V3436" s="154" t="s">
        <v>15351</v>
      </c>
      <c r="Z3436" s="154" t="s">
        <v>14745</v>
      </c>
      <c r="AC3436" s="154" t="s">
        <v>14746</v>
      </c>
      <c r="AE3436" s="154" t="s">
        <v>14747</v>
      </c>
      <c r="AF3436" s="154" t="s">
        <v>14748</v>
      </c>
    </row>
    <row r="3437" spans="1:32">
      <c r="A3437" s="154" t="s">
        <v>13048</v>
      </c>
      <c r="C3437" s="154" t="s">
        <v>30824</v>
      </c>
      <c r="D3437" s="154" t="s">
        <v>109</v>
      </c>
      <c r="E3437" s="154" t="s">
        <v>14308</v>
      </c>
      <c r="F3437" s="154" t="s">
        <v>14397</v>
      </c>
      <c r="G3437" s="154" t="s">
        <v>30825</v>
      </c>
      <c r="H3437" s="154" t="s">
        <v>1453</v>
      </c>
      <c r="N3437" s="154" t="s">
        <v>109</v>
      </c>
      <c r="O3437" s="154" t="s">
        <v>14917</v>
      </c>
      <c r="P3437" s="154" t="s">
        <v>14740</v>
      </c>
      <c r="Q3437" s="154" t="s">
        <v>1453</v>
      </c>
      <c r="R3437" s="154" t="s">
        <v>1453</v>
      </c>
      <c r="S3437" s="154" t="s">
        <v>1453</v>
      </c>
      <c r="T3437" s="154" t="s">
        <v>15351</v>
      </c>
      <c r="U3437" s="154" t="s">
        <v>15351</v>
      </c>
      <c r="V3437" s="154" t="s">
        <v>15351</v>
      </c>
      <c r="Z3437" s="154" t="s">
        <v>14745</v>
      </c>
      <c r="AC3437" s="154" t="s">
        <v>14746</v>
      </c>
      <c r="AE3437" s="154" t="s">
        <v>14747</v>
      </c>
      <c r="AF3437" s="154" t="s">
        <v>14748</v>
      </c>
    </row>
    <row r="3438" spans="1:32">
      <c r="A3438" s="154" t="s">
        <v>14371</v>
      </c>
      <c r="C3438" s="154" t="s">
        <v>12616</v>
      </c>
      <c r="D3438" s="154" t="s">
        <v>14474</v>
      </c>
      <c r="E3438" s="154" t="s">
        <v>14308</v>
      </c>
      <c r="F3438" s="154" t="s">
        <v>14480</v>
      </c>
      <c r="G3438" s="154" t="s">
        <v>14488</v>
      </c>
      <c r="H3438" s="154" t="s">
        <v>1453</v>
      </c>
      <c r="I3438" s="154" t="s">
        <v>1453</v>
      </c>
      <c r="J3438" s="154" t="s">
        <v>1453</v>
      </c>
      <c r="K3438" s="154" t="s">
        <v>1453</v>
      </c>
      <c r="N3438" s="154" t="s">
        <v>14848</v>
      </c>
      <c r="O3438" s="154" t="s">
        <v>14804</v>
      </c>
      <c r="P3438" s="154" t="s">
        <v>14740</v>
      </c>
      <c r="Q3438" s="154" t="s">
        <v>1453</v>
      </c>
      <c r="R3438" s="154" t="s">
        <v>1453</v>
      </c>
      <c r="S3438" s="154" t="s">
        <v>1453</v>
      </c>
      <c r="T3438" s="154" t="s">
        <v>16647</v>
      </c>
      <c r="U3438" s="154" t="s">
        <v>16647</v>
      </c>
      <c r="V3438" s="154" t="s">
        <v>16647</v>
      </c>
      <c r="W3438" s="154" t="s">
        <v>1453</v>
      </c>
      <c r="X3438" s="154" t="s">
        <v>1453</v>
      </c>
      <c r="Z3438" s="154" t="s">
        <v>14745</v>
      </c>
      <c r="AC3438" s="154" t="s">
        <v>14746</v>
      </c>
      <c r="AE3438" s="154" t="s">
        <v>14747</v>
      </c>
      <c r="AF3438" s="154" t="s">
        <v>14748</v>
      </c>
    </row>
    <row r="3439" spans="1:32">
      <c r="A3439" s="154" t="s">
        <v>12617</v>
      </c>
      <c r="C3439" s="154" t="s">
        <v>12616</v>
      </c>
      <c r="D3439" s="154" t="s">
        <v>109</v>
      </c>
      <c r="E3439" s="154" t="s">
        <v>14308</v>
      </c>
      <c r="F3439" s="154" t="s">
        <v>27916</v>
      </c>
      <c r="H3439" s="154">
        <v>0</v>
      </c>
      <c r="M3439" s="154" t="s">
        <v>109</v>
      </c>
      <c r="N3439" s="154" t="s">
        <v>14848</v>
      </c>
      <c r="O3439" s="154" t="s">
        <v>14804</v>
      </c>
      <c r="P3439" s="154" t="s">
        <v>14740</v>
      </c>
      <c r="Q3439" s="154" t="s">
        <v>30826</v>
      </c>
      <c r="R3439" s="154">
        <v>0</v>
      </c>
      <c r="S3439" s="154">
        <v>0</v>
      </c>
      <c r="T3439" s="154" t="s">
        <v>15351</v>
      </c>
      <c r="U3439" s="154" t="s">
        <v>15351</v>
      </c>
      <c r="V3439" s="154" t="s">
        <v>15351</v>
      </c>
      <c r="Z3439" s="154" t="s">
        <v>14745</v>
      </c>
      <c r="AC3439" s="154" t="s">
        <v>14746</v>
      </c>
      <c r="AE3439" s="154" t="s">
        <v>14747</v>
      </c>
      <c r="AF3439" s="154" t="s">
        <v>14748</v>
      </c>
    </row>
    <row r="3440" spans="1:32">
      <c r="A3440" s="154" t="s">
        <v>12700</v>
      </c>
      <c r="C3440" s="154" t="s">
        <v>12699</v>
      </c>
      <c r="D3440" s="154" t="s">
        <v>109</v>
      </c>
      <c r="E3440" s="154" t="s">
        <v>14308</v>
      </c>
      <c r="F3440" s="154" t="s">
        <v>14432</v>
      </c>
      <c r="H3440" s="154">
        <v>0</v>
      </c>
      <c r="M3440" s="154" t="s">
        <v>109</v>
      </c>
      <c r="N3440" s="154" t="s">
        <v>14848</v>
      </c>
      <c r="O3440" s="154" t="s">
        <v>14804</v>
      </c>
      <c r="P3440" s="154" t="s">
        <v>14740</v>
      </c>
      <c r="Q3440" s="154" t="s">
        <v>12699</v>
      </c>
      <c r="R3440" s="154" t="s">
        <v>12699</v>
      </c>
      <c r="S3440" s="154" t="s">
        <v>12699</v>
      </c>
      <c r="T3440" s="154" t="s">
        <v>15351</v>
      </c>
      <c r="U3440" s="154" t="s">
        <v>15351</v>
      </c>
      <c r="V3440" s="154" t="s">
        <v>15351</v>
      </c>
      <c r="Z3440" s="154" t="s">
        <v>14745</v>
      </c>
      <c r="AC3440" s="154" t="s">
        <v>14746</v>
      </c>
      <c r="AE3440" s="154" t="s">
        <v>14747</v>
      </c>
      <c r="AF3440" s="154" t="s">
        <v>14748</v>
      </c>
    </row>
    <row r="3441" spans="1:32">
      <c r="A3441" s="154" t="s">
        <v>14509</v>
      </c>
      <c r="C3441" s="154" t="s">
        <v>14541</v>
      </c>
      <c r="D3441" s="154" t="s">
        <v>6321</v>
      </c>
      <c r="E3441" s="154" t="s">
        <v>14308</v>
      </c>
      <c r="F3441" s="154" t="s">
        <v>14397</v>
      </c>
      <c r="G3441" s="154" t="s">
        <v>14590</v>
      </c>
      <c r="H3441" s="154" t="s">
        <v>1453</v>
      </c>
      <c r="N3441" s="154" t="s">
        <v>14848</v>
      </c>
      <c r="O3441" s="154" t="s">
        <v>14804</v>
      </c>
      <c r="P3441" s="154" t="s">
        <v>14740</v>
      </c>
      <c r="Q3441" s="154" t="s">
        <v>1453</v>
      </c>
      <c r="R3441" s="154" t="s">
        <v>1453</v>
      </c>
      <c r="S3441" s="154" t="s">
        <v>1453</v>
      </c>
      <c r="T3441" s="154" t="s">
        <v>15351</v>
      </c>
      <c r="U3441" s="154" t="s">
        <v>15351</v>
      </c>
      <c r="V3441" s="154" t="s">
        <v>15351</v>
      </c>
      <c r="Z3441" s="154" t="s">
        <v>14745</v>
      </c>
      <c r="AC3441" s="154" t="s">
        <v>14746</v>
      </c>
      <c r="AE3441" s="154" t="s">
        <v>14747</v>
      </c>
      <c r="AF3441" s="154" t="s">
        <v>14748</v>
      </c>
    </row>
    <row r="3442" spans="1:32">
      <c r="A3442" s="154" t="s">
        <v>18562</v>
      </c>
      <c r="C3442" s="154" t="s">
        <v>30827</v>
      </c>
      <c r="D3442" s="154" t="s">
        <v>30829</v>
      </c>
      <c r="E3442" s="154" t="s">
        <v>14308</v>
      </c>
      <c r="F3442" s="154" t="s">
        <v>14500</v>
      </c>
      <c r="G3442" s="154" t="s">
        <v>1453</v>
      </c>
      <c r="H3442" s="154" t="s">
        <v>30828</v>
      </c>
      <c r="I3442" s="154" t="s">
        <v>1453</v>
      </c>
      <c r="J3442" s="154" t="s">
        <v>1453</v>
      </c>
      <c r="K3442" s="154" t="s">
        <v>1453</v>
      </c>
      <c r="M3442" s="154" t="s">
        <v>30830</v>
      </c>
      <c r="N3442" s="154" t="s">
        <v>14860</v>
      </c>
      <c r="O3442" s="154" t="s">
        <v>14804</v>
      </c>
      <c r="P3442" s="154" t="s">
        <v>14740</v>
      </c>
      <c r="Q3442" s="154" t="s">
        <v>1453</v>
      </c>
      <c r="R3442" s="154" t="s">
        <v>1453</v>
      </c>
      <c r="S3442" s="154" t="s">
        <v>1453</v>
      </c>
      <c r="T3442" s="154" t="s">
        <v>1453</v>
      </c>
      <c r="U3442" s="154" t="s">
        <v>1453</v>
      </c>
      <c r="V3442" s="154" t="s">
        <v>1453</v>
      </c>
      <c r="W3442" s="154" t="s">
        <v>1453</v>
      </c>
      <c r="X3442" s="154" t="s">
        <v>1453</v>
      </c>
      <c r="Y3442" s="154" t="s">
        <v>1453</v>
      </c>
      <c r="Z3442" s="154" t="s">
        <v>14745</v>
      </c>
      <c r="AA3442" s="154" t="s">
        <v>1453</v>
      </c>
      <c r="AB3442" s="154" t="s">
        <v>1453</v>
      </c>
      <c r="AC3442" s="154" t="s">
        <v>14746</v>
      </c>
      <c r="AE3442" s="154" t="s">
        <v>14747</v>
      </c>
      <c r="AF3442" s="154" t="s">
        <v>14748</v>
      </c>
    </row>
    <row r="3443" spans="1:32">
      <c r="A3443" s="154" t="s">
        <v>18563</v>
      </c>
      <c r="C3443" s="154" t="s">
        <v>30831</v>
      </c>
      <c r="D3443" s="154" t="s">
        <v>1453</v>
      </c>
      <c r="E3443" s="154" t="s">
        <v>14308</v>
      </c>
      <c r="F3443" s="154" t="s">
        <v>14435</v>
      </c>
      <c r="G3443" s="154" t="s">
        <v>30832</v>
      </c>
      <c r="H3443" s="154" t="s">
        <v>1453</v>
      </c>
      <c r="M3443" s="154" t="s">
        <v>1453</v>
      </c>
      <c r="N3443" s="154" t="s">
        <v>1453</v>
      </c>
      <c r="O3443" s="154" t="s">
        <v>1453</v>
      </c>
      <c r="P3443" s="154" t="s">
        <v>1453</v>
      </c>
      <c r="Q3443" s="154" t="s">
        <v>1453</v>
      </c>
      <c r="R3443" s="154" t="s">
        <v>1453</v>
      </c>
      <c r="S3443" s="154" t="s">
        <v>1453</v>
      </c>
      <c r="T3443" s="154" t="s">
        <v>15351</v>
      </c>
      <c r="U3443" s="154" t="s">
        <v>15351</v>
      </c>
      <c r="V3443" s="154" t="s">
        <v>15351</v>
      </c>
      <c r="Z3443" s="154" t="s">
        <v>14745</v>
      </c>
      <c r="AC3443" s="154" t="s">
        <v>14746</v>
      </c>
      <c r="AE3443" s="154" t="s">
        <v>14747</v>
      </c>
      <c r="AF3443" s="154" t="s">
        <v>14748</v>
      </c>
    </row>
    <row r="3444" spans="1:32">
      <c r="A3444" s="154" t="s">
        <v>555</v>
      </c>
      <c r="C3444" s="154" t="s">
        <v>30833</v>
      </c>
      <c r="D3444" s="154" t="s">
        <v>6321</v>
      </c>
      <c r="E3444" s="154" t="s">
        <v>14308</v>
      </c>
      <c r="F3444" s="154" t="s">
        <v>15349</v>
      </c>
      <c r="G3444" s="154" t="s">
        <v>30834</v>
      </c>
      <c r="H3444" s="154" t="s">
        <v>1453</v>
      </c>
      <c r="N3444" s="154" t="s">
        <v>15930</v>
      </c>
      <c r="O3444" s="154" t="s">
        <v>14917</v>
      </c>
      <c r="P3444" s="154" t="s">
        <v>14740</v>
      </c>
      <c r="Q3444" s="154" t="s">
        <v>15418</v>
      </c>
      <c r="R3444" s="154" t="s">
        <v>1453</v>
      </c>
      <c r="S3444" s="154" t="s">
        <v>1453</v>
      </c>
      <c r="T3444" s="154" t="s">
        <v>15351</v>
      </c>
      <c r="U3444" s="154" t="s">
        <v>15351</v>
      </c>
      <c r="V3444" s="154" t="s">
        <v>15351</v>
      </c>
      <c r="AC3444" s="154" t="s">
        <v>14746</v>
      </c>
      <c r="AE3444" s="154" t="s">
        <v>14747</v>
      </c>
      <c r="AF3444" s="154" t="s">
        <v>14748</v>
      </c>
    </row>
    <row r="3445" spans="1:32">
      <c r="A3445" s="154" t="s">
        <v>18564</v>
      </c>
      <c r="C3445" s="154" t="s">
        <v>30835</v>
      </c>
      <c r="D3445" s="154" t="s">
        <v>109</v>
      </c>
      <c r="E3445" s="154" t="s">
        <v>14308</v>
      </c>
      <c r="F3445" s="154" t="s">
        <v>14478</v>
      </c>
      <c r="G3445" s="154" t="s">
        <v>30837</v>
      </c>
      <c r="H3445" s="154">
        <v>0</v>
      </c>
      <c r="M3445" s="154" t="s">
        <v>109</v>
      </c>
      <c r="N3445" s="154" t="s">
        <v>14860</v>
      </c>
      <c r="O3445" s="154" t="s">
        <v>14804</v>
      </c>
      <c r="P3445" s="154" t="s">
        <v>14740</v>
      </c>
      <c r="Q3445" s="154" t="s">
        <v>30836</v>
      </c>
      <c r="R3445" s="154">
        <v>0</v>
      </c>
      <c r="S3445" s="154">
        <v>0</v>
      </c>
      <c r="T3445" s="154" t="s">
        <v>15351</v>
      </c>
      <c r="U3445" s="154" t="s">
        <v>15351</v>
      </c>
      <c r="V3445" s="154" t="s">
        <v>15351</v>
      </c>
      <c r="Z3445" s="154" t="s">
        <v>14745</v>
      </c>
      <c r="AC3445" s="154" t="s">
        <v>15226</v>
      </c>
      <c r="AE3445" s="154" t="s">
        <v>14747</v>
      </c>
      <c r="AF3445" s="154" t="s">
        <v>14748</v>
      </c>
    </row>
    <row r="3446" spans="1:32">
      <c r="A3446" s="154" t="s">
        <v>12796</v>
      </c>
      <c r="C3446" s="154" t="s">
        <v>12795</v>
      </c>
      <c r="D3446" s="154" t="s">
        <v>109</v>
      </c>
      <c r="E3446" s="154" t="s">
        <v>14308</v>
      </c>
      <c r="F3446" s="154" t="s">
        <v>14435</v>
      </c>
      <c r="H3446" s="154">
        <v>0</v>
      </c>
      <c r="M3446" s="154" t="s">
        <v>109</v>
      </c>
      <c r="N3446" s="154" t="s">
        <v>14848</v>
      </c>
      <c r="O3446" s="154" t="s">
        <v>14804</v>
      </c>
      <c r="P3446" s="154" t="s">
        <v>14740</v>
      </c>
      <c r="Q3446" s="154" t="s">
        <v>12795</v>
      </c>
      <c r="R3446" s="154">
        <v>0</v>
      </c>
      <c r="S3446" s="154">
        <v>0</v>
      </c>
      <c r="T3446" s="154" t="s">
        <v>15351</v>
      </c>
      <c r="U3446" s="154" t="s">
        <v>15351</v>
      </c>
      <c r="V3446" s="154" t="s">
        <v>15351</v>
      </c>
      <c r="Z3446" s="154" t="s">
        <v>14745</v>
      </c>
      <c r="AC3446" s="154" t="s">
        <v>14746</v>
      </c>
      <c r="AE3446" s="154" t="s">
        <v>14747</v>
      </c>
      <c r="AF3446" s="154" t="s">
        <v>14748</v>
      </c>
    </row>
    <row r="3447" spans="1:32">
      <c r="A3447" s="154" t="s">
        <v>18565</v>
      </c>
      <c r="C3447" s="154" t="s">
        <v>30838</v>
      </c>
      <c r="D3447" s="154" t="s">
        <v>11834</v>
      </c>
      <c r="E3447" s="154" t="s">
        <v>14308</v>
      </c>
      <c r="F3447" s="154" t="s">
        <v>14579</v>
      </c>
      <c r="G3447" s="154" t="s">
        <v>30840</v>
      </c>
      <c r="H3447" s="154">
        <v>0</v>
      </c>
      <c r="N3447" s="154" t="s">
        <v>14860</v>
      </c>
      <c r="O3447" s="154" t="s">
        <v>14804</v>
      </c>
      <c r="P3447" s="154" t="s">
        <v>14740</v>
      </c>
      <c r="Q3447" s="154" t="s">
        <v>30839</v>
      </c>
      <c r="R3447" s="154" t="s">
        <v>30839</v>
      </c>
      <c r="S3447" s="154" t="s">
        <v>30839</v>
      </c>
      <c r="T3447" s="154" t="s">
        <v>15351</v>
      </c>
      <c r="U3447" s="154" t="s">
        <v>15351</v>
      </c>
      <c r="V3447" s="154" t="s">
        <v>15351</v>
      </c>
      <c r="Z3447" s="154" t="s">
        <v>14745</v>
      </c>
      <c r="AC3447" s="154" t="s">
        <v>14746</v>
      </c>
      <c r="AE3447" s="154" t="s">
        <v>14747</v>
      </c>
      <c r="AF3447" s="154" t="s">
        <v>14748</v>
      </c>
    </row>
    <row r="3448" spans="1:32">
      <c r="A3448" s="154" t="s">
        <v>14372</v>
      </c>
      <c r="C3448" s="154" t="s">
        <v>14452</v>
      </c>
      <c r="D3448" s="154" t="s">
        <v>6321</v>
      </c>
      <c r="E3448" s="154" t="s">
        <v>14308</v>
      </c>
      <c r="F3448" s="154" t="s">
        <v>14397</v>
      </c>
      <c r="G3448" s="154" t="s">
        <v>14489</v>
      </c>
      <c r="H3448" s="154" t="s">
        <v>1453</v>
      </c>
      <c r="N3448" s="154" t="s">
        <v>14848</v>
      </c>
      <c r="O3448" s="154" t="s">
        <v>14804</v>
      </c>
      <c r="P3448" s="154" t="s">
        <v>14740</v>
      </c>
      <c r="Q3448" s="154" t="s">
        <v>15418</v>
      </c>
      <c r="R3448" s="154" t="s">
        <v>1453</v>
      </c>
      <c r="S3448" s="154" t="s">
        <v>1453</v>
      </c>
      <c r="T3448" s="154" t="s">
        <v>15351</v>
      </c>
      <c r="U3448" s="154" t="s">
        <v>15351</v>
      </c>
      <c r="V3448" s="154" t="s">
        <v>15351</v>
      </c>
      <c r="Z3448" s="154" t="s">
        <v>14745</v>
      </c>
      <c r="AC3448" s="154" t="s">
        <v>14746</v>
      </c>
      <c r="AE3448" s="154" t="s">
        <v>14747</v>
      </c>
      <c r="AF3448" s="154" t="s">
        <v>14748</v>
      </c>
    </row>
    <row r="3449" spans="1:32">
      <c r="A3449" s="154" t="s">
        <v>18566</v>
      </c>
      <c r="C3449" s="154" t="s">
        <v>30841</v>
      </c>
      <c r="D3449" s="154" t="s">
        <v>109</v>
      </c>
      <c r="E3449" s="154" t="s">
        <v>14308</v>
      </c>
      <c r="F3449" s="154" t="s">
        <v>14579</v>
      </c>
      <c r="G3449" s="154" t="s">
        <v>30842</v>
      </c>
      <c r="H3449" s="154">
        <v>0</v>
      </c>
      <c r="M3449" s="154" t="s">
        <v>109</v>
      </c>
      <c r="N3449" s="154" t="s">
        <v>14848</v>
      </c>
      <c r="O3449" s="154" t="s">
        <v>14804</v>
      </c>
      <c r="P3449" s="154" t="s">
        <v>21356</v>
      </c>
      <c r="Q3449" s="154" t="s">
        <v>30841</v>
      </c>
      <c r="R3449" s="154">
        <v>0</v>
      </c>
      <c r="S3449" s="154">
        <v>0</v>
      </c>
      <c r="T3449" s="154" t="s">
        <v>15351</v>
      </c>
      <c r="U3449" s="154" t="s">
        <v>15351</v>
      </c>
      <c r="V3449" s="154" t="s">
        <v>15351</v>
      </c>
      <c r="Z3449" s="154" t="s">
        <v>14745</v>
      </c>
      <c r="AC3449" s="154" t="s">
        <v>14746</v>
      </c>
      <c r="AE3449" s="154" t="s">
        <v>14747</v>
      </c>
      <c r="AF3449" s="154" t="s">
        <v>14748</v>
      </c>
    </row>
    <row r="3450" spans="1:32">
      <c r="A3450" s="154" t="s">
        <v>12101</v>
      </c>
      <c r="C3450" s="154" t="s">
        <v>12100</v>
      </c>
      <c r="D3450" s="154" t="s">
        <v>109</v>
      </c>
      <c r="E3450" s="154" t="s">
        <v>14276</v>
      </c>
      <c r="F3450" s="154" t="s">
        <v>14308</v>
      </c>
      <c r="H3450" s="154">
        <v>0</v>
      </c>
      <c r="M3450" s="154" t="s">
        <v>109</v>
      </c>
      <c r="N3450" s="154" t="s">
        <v>14848</v>
      </c>
      <c r="O3450" s="154" t="s">
        <v>14804</v>
      </c>
      <c r="P3450" s="154" t="s">
        <v>14740</v>
      </c>
      <c r="Q3450" s="154" t="s">
        <v>30843</v>
      </c>
      <c r="R3450" s="154" t="s">
        <v>30843</v>
      </c>
      <c r="S3450" s="154" t="s">
        <v>30843</v>
      </c>
      <c r="T3450" s="154" t="s">
        <v>15351</v>
      </c>
      <c r="U3450" s="154" t="s">
        <v>15351</v>
      </c>
      <c r="V3450" s="154" t="s">
        <v>15351</v>
      </c>
      <c r="Z3450" s="154" t="s">
        <v>14745</v>
      </c>
      <c r="AC3450" s="154" t="s">
        <v>14746</v>
      </c>
      <c r="AE3450" s="154" t="s">
        <v>14747</v>
      </c>
      <c r="AF3450" s="154" t="s">
        <v>14748</v>
      </c>
    </row>
    <row r="3451" spans="1:32">
      <c r="A3451" s="154" t="s">
        <v>11928</v>
      </c>
      <c r="C3451" s="154" t="s">
        <v>11927</v>
      </c>
      <c r="D3451" s="154" t="s">
        <v>109</v>
      </c>
      <c r="E3451" s="154" t="s">
        <v>14324</v>
      </c>
      <c r="F3451" s="154" t="s">
        <v>14308</v>
      </c>
      <c r="H3451" s="154">
        <v>0</v>
      </c>
      <c r="M3451" s="154" t="s">
        <v>109</v>
      </c>
      <c r="N3451" s="154" t="s">
        <v>14848</v>
      </c>
      <c r="O3451" s="154" t="s">
        <v>14804</v>
      </c>
      <c r="P3451" s="154" t="s">
        <v>14740</v>
      </c>
      <c r="Q3451" s="154" t="s">
        <v>17313</v>
      </c>
      <c r="R3451" s="154" t="s">
        <v>12230</v>
      </c>
      <c r="S3451" s="154" t="s">
        <v>12230</v>
      </c>
      <c r="T3451" s="154" t="s">
        <v>15351</v>
      </c>
      <c r="U3451" s="154" t="s">
        <v>15351</v>
      </c>
      <c r="V3451" s="154" t="s">
        <v>15351</v>
      </c>
      <c r="Z3451" s="154" t="s">
        <v>14745</v>
      </c>
      <c r="AC3451" s="154" t="s">
        <v>14746</v>
      </c>
      <c r="AE3451" s="154" t="s">
        <v>14747</v>
      </c>
      <c r="AF3451" s="154" t="s">
        <v>14748</v>
      </c>
    </row>
    <row r="3452" spans="1:32">
      <c r="A3452" s="154" t="s">
        <v>12984</v>
      </c>
      <c r="C3452" s="154" t="s">
        <v>12983</v>
      </c>
      <c r="D3452" s="154" t="s">
        <v>109</v>
      </c>
      <c r="E3452" s="154" t="s">
        <v>14308</v>
      </c>
      <c r="F3452" s="154" t="s">
        <v>14480</v>
      </c>
      <c r="G3452" s="154" t="s">
        <v>30845</v>
      </c>
      <c r="H3452" s="154">
        <v>0</v>
      </c>
      <c r="N3452" s="154" t="s">
        <v>14848</v>
      </c>
      <c r="O3452" s="154" t="s">
        <v>14804</v>
      </c>
      <c r="P3452" s="154" t="s">
        <v>14740</v>
      </c>
      <c r="Q3452" s="154" t="s">
        <v>30844</v>
      </c>
      <c r="R3452" s="154">
        <v>0</v>
      </c>
      <c r="S3452" s="154">
        <v>0</v>
      </c>
      <c r="T3452" s="154" t="s">
        <v>15351</v>
      </c>
      <c r="U3452" s="154" t="s">
        <v>15351</v>
      </c>
      <c r="V3452" s="154" t="s">
        <v>15351</v>
      </c>
      <c r="Z3452" s="154" t="s">
        <v>14745</v>
      </c>
      <c r="AC3452" s="154" t="s">
        <v>14746</v>
      </c>
      <c r="AE3452" s="154" t="s">
        <v>14747</v>
      </c>
      <c r="AF3452" s="154" t="s">
        <v>14748</v>
      </c>
    </row>
    <row r="3453" spans="1:32">
      <c r="A3453" s="154" t="s">
        <v>12803</v>
      </c>
      <c r="C3453" s="154" t="s">
        <v>14542</v>
      </c>
      <c r="D3453" s="154" t="s">
        <v>6321</v>
      </c>
      <c r="E3453" s="154" t="s">
        <v>14308</v>
      </c>
      <c r="F3453" s="154" t="s">
        <v>14397</v>
      </c>
      <c r="G3453" s="154" t="s">
        <v>14591</v>
      </c>
      <c r="H3453" s="154" t="s">
        <v>1453</v>
      </c>
      <c r="N3453" s="154" t="s">
        <v>14848</v>
      </c>
      <c r="O3453" s="154" t="s">
        <v>14804</v>
      </c>
      <c r="P3453" s="154" t="s">
        <v>14740</v>
      </c>
      <c r="Q3453" s="154" t="s">
        <v>15418</v>
      </c>
      <c r="R3453" s="154" t="s">
        <v>1453</v>
      </c>
      <c r="S3453" s="154" t="s">
        <v>1453</v>
      </c>
      <c r="T3453" s="154" t="s">
        <v>15351</v>
      </c>
      <c r="U3453" s="154" t="s">
        <v>15351</v>
      </c>
      <c r="V3453" s="154" t="s">
        <v>15351</v>
      </c>
      <c r="Z3453" s="154" t="s">
        <v>14745</v>
      </c>
      <c r="AC3453" s="154" t="s">
        <v>14746</v>
      </c>
      <c r="AE3453" s="154" t="s">
        <v>14747</v>
      </c>
      <c r="AF3453" s="154" t="s">
        <v>14748</v>
      </c>
    </row>
    <row r="3454" spans="1:32">
      <c r="A3454" s="154" t="s">
        <v>11414</v>
      </c>
      <c r="C3454" s="154" t="s">
        <v>14543</v>
      </c>
      <c r="D3454" s="154" t="s">
        <v>11834</v>
      </c>
      <c r="E3454" s="154" t="s">
        <v>14308</v>
      </c>
      <c r="F3454" s="154" t="s">
        <v>14397</v>
      </c>
      <c r="G3454" s="154" t="s">
        <v>14592</v>
      </c>
      <c r="H3454" s="154">
        <v>0</v>
      </c>
      <c r="N3454" s="154" t="s">
        <v>14860</v>
      </c>
      <c r="O3454" s="154" t="s">
        <v>14804</v>
      </c>
      <c r="P3454" s="154" t="s">
        <v>14740</v>
      </c>
      <c r="Q3454" s="154">
        <v>0</v>
      </c>
      <c r="R3454" s="154">
        <v>0</v>
      </c>
      <c r="S3454" s="154">
        <v>0</v>
      </c>
      <c r="T3454" s="154" t="s">
        <v>15351</v>
      </c>
      <c r="U3454" s="154" t="s">
        <v>15351</v>
      </c>
      <c r="V3454" s="154" t="s">
        <v>15351</v>
      </c>
      <c r="Z3454" s="154" t="s">
        <v>14745</v>
      </c>
      <c r="AC3454" s="154" t="s">
        <v>14746</v>
      </c>
      <c r="AE3454" s="154" t="s">
        <v>14747</v>
      </c>
      <c r="AF3454" s="154" t="s">
        <v>14748</v>
      </c>
    </row>
    <row r="3455" spans="1:32">
      <c r="A3455" s="154" t="s">
        <v>18567</v>
      </c>
      <c r="C3455" s="154" t="s">
        <v>30846</v>
      </c>
      <c r="D3455" s="154" t="s">
        <v>109</v>
      </c>
      <c r="E3455" s="154" t="s">
        <v>14308</v>
      </c>
      <c r="F3455" s="154" t="s">
        <v>14325</v>
      </c>
      <c r="H3455" s="154">
        <v>0</v>
      </c>
      <c r="M3455" s="154" t="s">
        <v>109</v>
      </c>
      <c r="N3455" s="154" t="s">
        <v>14860</v>
      </c>
      <c r="O3455" s="154" t="s">
        <v>14804</v>
      </c>
      <c r="P3455" s="154" t="s">
        <v>14740</v>
      </c>
      <c r="Q3455" s="154" t="s">
        <v>30846</v>
      </c>
      <c r="R3455" s="154" t="s">
        <v>30846</v>
      </c>
      <c r="S3455" s="154" t="s">
        <v>30846</v>
      </c>
      <c r="T3455" s="154" t="s">
        <v>15351</v>
      </c>
      <c r="U3455" s="154" t="s">
        <v>15351</v>
      </c>
      <c r="V3455" s="154" t="s">
        <v>15351</v>
      </c>
      <c r="Z3455" s="154" t="s">
        <v>14745</v>
      </c>
      <c r="AC3455" s="154" t="s">
        <v>14746</v>
      </c>
      <c r="AE3455" s="154" t="s">
        <v>14747</v>
      </c>
      <c r="AF3455" s="154" t="s">
        <v>14748</v>
      </c>
    </row>
    <row r="3456" spans="1:32">
      <c r="A3456" s="154" t="s">
        <v>13073</v>
      </c>
      <c r="C3456" s="154" t="s">
        <v>14544</v>
      </c>
      <c r="D3456" s="154" t="s">
        <v>6321</v>
      </c>
      <c r="E3456" s="154" t="s">
        <v>14308</v>
      </c>
      <c r="F3456" s="154" t="s">
        <v>14397</v>
      </c>
      <c r="G3456" s="154" t="s">
        <v>14593</v>
      </c>
      <c r="H3456" s="154" t="s">
        <v>1453</v>
      </c>
      <c r="I3456" s="154" t="s">
        <v>1453</v>
      </c>
      <c r="J3456" s="154" t="s">
        <v>1453</v>
      </c>
      <c r="K3456" s="154" t="s">
        <v>1453</v>
      </c>
      <c r="N3456" s="154" t="s">
        <v>6321</v>
      </c>
      <c r="O3456" s="154" t="s">
        <v>14917</v>
      </c>
      <c r="P3456" s="154" t="s">
        <v>14740</v>
      </c>
      <c r="Q3456" s="154" t="s">
        <v>1453</v>
      </c>
      <c r="R3456" s="154" t="s">
        <v>1453</v>
      </c>
      <c r="S3456" s="154" t="s">
        <v>1453</v>
      </c>
      <c r="T3456" s="154" t="s">
        <v>15351</v>
      </c>
      <c r="U3456" s="154" t="s">
        <v>15351</v>
      </c>
      <c r="V3456" s="154" t="s">
        <v>15351</v>
      </c>
      <c r="W3456" s="154" t="s">
        <v>1453</v>
      </c>
      <c r="X3456" s="154" t="s">
        <v>1453</v>
      </c>
      <c r="Y3456" s="154" t="s">
        <v>1453</v>
      </c>
      <c r="Z3456" s="154" t="s">
        <v>14745</v>
      </c>
      <c r="AC3456" s="154" t="s">
        <v>14746</v>
      </c>
      <c r="AE3456" s="154" t="s">
        <v>14747</v>
      </c>
      <c r="AF3456" s="154" t="s">
        <v>14748</v>
      </c>
    </row>
    <row r="3457" spans="1:32">
      <c r="A3457" s="154" t="s">
        <v>1547</v>
      </c>
      <c r="C3457" s="154" t="s">
        <v>14545</v>
      </c>
      <c r="D3457" s="154" t="s">
        <v>14469</v>
      </c>
      <c r="E3457" s="154" t="s">
        <v>14396</v>
      </c>
      <c r="F3457" s="154" t="s">
        <v>14397</v>
      </c>
      <c r="G3457" s="154" t="s">
        <v>14594</v>
      </c>
      <c r="H3457" s="154" t="s">
        <v>1453</v>
      </c>
      <c r="N3457" s="154" t="s">
        <v>14469</v>
      </c>
      <c r="O3457" s="154" t="s">
        <v>14917</v>
      </c>
      <c r="P3457" s="154" t="s">
        <v>14740</v>
      </c>
      <c r="Q3457" s="154" t="s">
        <v>15418</v>
      </c>
      <c r="R3457" s="154" t="s">
        <v>1453</v>
      </c>
      <c r="S3457" s="154" t="s">
        <v>1453</v>
      </c>
      <c r="T3457" s="154" t="s">
        <v>15351</v>
      </c>
      <c r="U3457" s="154" t="s">
        <v>15351</v>
      </c>
      <c r="V3457" s="154" t="s">
        <v>15351</v>
      </c>
      <c r="AC3457" s="154" t="s">
        <v>14746</v>
      </c>
      <c r="AE3457" s="154" t="s">
        <v>14747</v>
      </c>
      <c r="AF3457" s="154" t="s">
        <v>14748</v>
      </c>
    </row>
    <row r="3458" spans="1:32">
      <c r="A3458" s="154" t="s">
        <v>1444</v>
      </c>
      <c r="C3458" s="154" t="s">
        <v>14546</v>
      </c>
      <c r="D3458" s="154" t="s">
        <v>6321</v>
      </c>
      <c r="E3458" s="154" t="s">
        <v>14396</v>
      </c>
      <c r="F3458" s="154" t="s">
        <v>14397</v>
      </c>
      <c r="G3458" s="154" t="s">
        <v>14595</v>
      </c>
      <c r="H3458" s="154" t="s">
        <v>1453</v>
      </c>
      <c r="N3458" s="154" t="s">
        <v>6321</v>
      </c>
      <c r="O3458" s="154" t="s">
        <v>14917</v>
      </c>
      <c r="P3458" s="154" t="s">
        <v>14740</v>
      </c>
      <c r="Q3458" s="154" t="s">
        <v>15418</v>
      </c>
      <c r="R3458" s="154" t="s">
        <v>1453</v>
      </c>
      <c r="S3458" s="154" t="s">
        <v>1453</v>
      </c>
      <c r="T3458" s="154" t="s">
        <v>15351</v>
      </c>
      <c r="U3458" s="154" t="s">
        <v>15351</v>
      </c>
      <c r="V3458" s="154" t="s">
        <v>15351</v>
      </c>
      <c r="AC3458" s="154" t="s">
        <v>14746</v>
      </c>
      <c r="AE3458" s="154" t="s">
        <v>14747</v>
      </c>
      <c r="AF3458" s="154" t="s">
        <v>14748</v>
      </c>
    </row>
    <row r="3459" spans="1:32">
      <c r="A3459" s="154" t="s">
        <v>12990</v>
      </c>
      <c r="C3459" s="154" t="s">
        <v>12989</v>
      </c>
      <c r="D3459" s="154" t="s">
        <v>12991</v>
      </c>
      <c r="E3459" s="154" t="s">
        <v>14276</v>
      </c>
      <c r="F3459" s="154" t="s">
        <v>14331</v>
      </c>
      <c r="G3459" s="154" t="s">
        <v>30849</v>
      </c>
      <c r="H3459" s="154" t="s">
        <v>12992</v>
      </c>
      <c r="I3459" s="154" t="s">
        <v>12993</v>
      </c>
      <c r="K3459" s="154" t="s">
        <v>12993</v>
      </c>
      <c r="N3459" s="154" t="s">
        <v>14860</v>
      </c>
      <c r="O3459" s="154" t="s">
        <v>14804</v>
      </c>
      <c r="P3459" s="154" t="s">
        <v>14740</v>
      </c>
      <c r="Q3459" s="154" t="s">
        <v>30847</v>
      </c>
      <c r="R3459" s="154">
        <v>0</v>
      </c>
      <c r="S3459" s="154">
        <v>0</v>
      </c>
      <c r="T3459" s="154" t="s">
        <v>14797</v>
      </c>
      <c r="U3459" s="154">
        <v>4900357929</v>
      </c>
      <c r="V3459" s="154" t="s">
        <v>30848</v>
      </c>
      <c r="Z3459" s="154" t="s">
        <v>14745</v>
      </c>
      <c r="AC3459" s="154" t="s">
        <v>14746</v>
      </c>
      <c r="AE3459" s="154" t="s">
        <v>14747</v>
      </c>
      <c r="AF3459" s="154" t="s">
        <v>14748</v>
      </c>
    </row>
    <row r="3460" spans="1:32">
      <c r="A3460" s="154" t="s">
        <v>18568</v>
      </c>
      <c r="C3460" s="154" t="s">
        <v>30850</v>
      </c>
      <c r="D3460" s="154" t="s">
        <v>109</v>
      </c>
      <c r="E3460" s="154" t="s">
        <v>14308</v>
      </c>
      <c r="F3460" s="154" t="s">
        <v>14397</v>
      </c>
      <c r="G3460" s="154" t="s">
        <v>30851</v>
      </c>
      <c r="H3460" s="154">
        <v>0</v>
      </c>
      <c r="N3460" s="154" t="s">
        <v>14848</v>
      </c>
      <c r="O3460" s="154" t="s">
        <v>14804</v>
      </c>
      <c r="P3460" s="154" t="s">
        <v>14740</v>
      </c>
      <c r="Q3460" s="154" t="s">
        <v>30850</v>
      </c>
      <c r="R3460" s="154">
        <v>0</v>
      </c>
      <c r="S3460" s="154">
        <v>0</v>
      </c>
      <c r="T3460" s="154" t="s">
        <v>15351</v>
      </c>
      <c r="U3460" s="154" t="s">
        <v>15351</v>
      </c>
      <c r="V3460" s="154" t="s">
        <v>15351</v>
      </c>
      <c r="Z3460" s="154" t="s">
        <v>14745</v>
      </c>
      <c r="AC3460" s="154" t="s">
        <v>14746</v>
      </c>
      <c r="AE3460" s="154" t="s">
        <v>14747</v>
      </c>
      <c r="AF3460" s="154" t="s">
        <v>14748</v>
      </c>
    </row>
    <row r="3461" spans="1:32">
      <c r="A3461" s="154" t="s">
        <v>660</v>
      </c>
      <c r="C3461" s="154" t="s">
        <v>30852</v>
      </c>
      <c r="D3461" s="154" t="s">
        <v>15933</v>
      </c>
      <c r="E3461" s="154" t="s">
        <v>14308</v>
      </c>
      <c r="F3461" s="154" t="s">
        <v>14435</v>
      </c>
      <c r="G3461" s="154" t="s">
        <v>30853</v>
      </c>
      <c r="H3461" s="154" t="s">
        <v>1453</v>
      </c>
      <c r="N3461" s="154" t="s">
        <v>15933</v>
      </c>
      <c r="O3461" s="154" t="s">
        <v>14917</v>
      </c>
      <c r="P3461" s="154" t="s">
        <v>14740</v>
      </c>
      <c r="Q3461" s="154" t="s">
        <v>15418</v>
      </c>
      <c r="R3461" s="154" t="s">
        <v>1453</v>
      </c>
      <c r="S3461" s="154" t="s">
        <v>1453</v>
      </c>
      <c r="T3461" s="154" t="s">
        <v>15351</v>
      </c>
      <c r="U3461" s="154" t="s">
        <v>15351</v>
      </c>
      <c r="V3461" s="154" t="s">
        <v>15351</v>
      </c>
      <c r="AC3461" s="154" t="s">
        <v>14746</v>
      </c>
      <c r="AE3461" s="154" t="s">
        <v>14747</v>
      </c>
      <c r="AF3461" s="154" t="s">
        <v>14748</v>
      </c>
    </row>
    <row r="3462" spans="1:32">
      <c r="A3462" s="154" t="s">
        <v>18569</v>
      </c>
      <c r="C3462" s="154" t="s">
        <v>30854</v>
      </c>
      <c r="D3462" s="154" t="s">
        <v>109</v>
      </c>
      <c r="E3462" s="154" t="s">
        <v>14308</v>
      </c>
      <c r="F3462" s="154" t="s">
        <v>14480</v>
      </c>
      <c r="G3462" s="154" t="s">
        <v>30856</v>
      </c>
      <c r="H3462" s="154">
        <v>0</v>
      </c>
      <c r="M3462" s="154" t="s">
        <v>109</v>
      </c>
      <c r="N3462" s="154" t="s">
        <v>14848</v>
      </c>
      <c r="O3462" s="154" t="s">
        <v>14804</v>
      </c>
      <c r="P3462" s="154" t="s">
        <v>14740</v>
      </c>
      <c r="Q3462" s="154" t="s">
        <v>30855</v>
      </c>
      <c r="R3462" s="154">
        <v>0</v>
      </c>
      <c r="S3462" s="154">
        <v>0</v>
      </c>
      <c r="T3462" s="154" t="s">
        <v>15351</v>
      </c>
      <c r="U3462" s="154" t="s">
        <v>15351</v>
      </c>
      <c r="V3462" s="154" t="s">
        <v>15351</v>
      </c>
      <c r="Z3462" s="154" t="s">
        <v>14745</v>
      </c>
      <c r="AC3462" s="154" t="s">
        <v>14746</v>
      </c>
      <c r="AE3462" s="154" t="s">
        <v>14747</v>
      </c>
      <c r="AF3462" s="154" t="s">
        <v>14748</v>
      </c>
    </row>
    <row r="3463" spans="1:32">
      <c r="A3463" s="154" t="s">
        <v>4806</v>
      </c>
      <c r="C3463" s="154" t="s">
        <v>30857</v>
      </c>
      <c r="D3463" s="154" t="s">
        <v>6321</v>
      </c>
      <c r="E3463" s="154" t="s">
        <v>14308</v>
      </c>
      <c r="F3463" s="154" t="s">
        <v>14397</v>
      </c>
      <c r="G3463" s="154" t="s">
        <v>30858</v>
      </c>
      <c r="H3463" s="154" t="s">
        <v>1453</v>
      </c>
      <c r="N3463" s="154" t="s">
        <v>15930</v>
      </c>
      <c r="O3463" s="154" t="s">
        <v>14804</v>
      </c>
      <c r="P3463" s="154" t="s">
        <v>14740</v>
      </c>
      <c r="Q3463" s="154" t="s">
        <v>15418</v>
      </c>
      <c r="R3463" s="154" t="s">
        <v>1453</v>
      </c>
      <c r="S3463" s="154" t="s">
        <v>1453</v>
      </c>
      <c r="T3463" s="154" t="s">
        <v>15351</v>
      </c>
      <c r="U3463" s="154" t="s">
        <v>15351</v>
      </c>
      <c r="V3463" s="154" t="s">
        <v>15351</v>
      </c>
      <c r="Z3463" s="154" t="s">
        <v>14745</v>
      </c>
      <c r="AC3463" s="154" t="s">
        <v>14746</v>
      </c>
      <c r="AE3463" s="154" t="s">
        <v>14747</v>
      </c>
      <c r="AF3463" s="154" t="s">
        <v>14748</v>
      </c>
    </row>
    <row r="3464" spans="1:32">
      <c r="A3464" s="154" t="s">
        <v>13069</v>
      </c>
      <c r="C3464" s="154" t="s">
        <v>14547</v>
      </c>
      <c r="D3464" s="154" t="s">
        <v>15792</v>
      </c>
      <c r="E3464" s="154" t="s">
        <v>14308</v>
      </c>
      <c r="F3464" s="154" t="s">
        <v>14397</v>
      </c>
      <c r="G3464" s="154" t="s">
        <v>14567</v>
      </c>
      <c r="H3464" s="154" t="s">
        <v>1453</v>
      </c>
      <c r="N3464" s="154" t="s">
        <v>15434</v>
      </c>
      <c r="O3464" s="154" t="s">
        <v>14804</v>
      </c>
      <c r="P3464" s="154" t="s">
        <v>14740</v>
      </c>
      <c r="Q3464" s="154" t="s">
        <v>15418</v>
      </c>
      <c r="R3464" s="154" t="s">
        <v>1453</v>
      </c>
      <c r="S3464" s="154" t="s">
        <v>1453</v>
      </c>
      <c r="T3464" s="154" t="s">
        <v>15351</v>
      </c>
      <c r="U3464" s="154" t="s">
        <v>15351</v>
      </c>
      <c r="V3464" s="154" t="s">
        <v>15351</v>
      </c>
      <c r="Z3464" s="154" t="s">
        <v>14745</v>
      </c>
      <c r="AC3464" s="154" t="s">
        <v>14746</v>
      </c>
      <c r="AE3464" s="154" t="s">
        <v>14747</v>
      </c>
      <c r="AF3464" s="154" t="s">
        <v>14748</v>
      </c>
    </row>
    <row r="3465" spans="1:32">
      <c r="A3465" s="154" t="s">
        <v>13395</v>
      </c>
      <c r="C3465" s="154" t="s">
        <v>13394</v>
      </c>
      <c r="D3465" s="154" t="s">
        <v>13396</v>
      </c>
      <c r="E3465" s="154" t="s">
        <v>14308</v>
      </c>
      <c r="F3465" s="154" t="s">
        <v>14478</v>
      </c>
      <c r="G3465" s="154" t="s">
        <v>1453</v>
      </c>
      <c r="H3465" s="154" t="s">
        <v>1453</v>
      </c>
      <c r="I3465" s="154" t="s">
        <v>13397</v>
      </c>
      <c r="J3465" s="154" t="s">
        <v>1453</v>
      </c>
      <c r="K3465" s="154" t="s">
        <v>13397</v>
      </c>
      <c r="N3465" s="154" t="s">
        <v>15434</v>
      </c>
      <c r="O3465" s="154" t="s">
        <v>14804</v>
      </c>
      <c r="P3465" s="154" t="s">
        <v>14740</v>
      </c>
      <c r="Q3465" s="154">
        <v>81212749570</v>
      </c>
      <c r="R3465" s="154" t="s">
        <v>1453</v>
      </c>
      <c r="S3465" s="154" t="s">
        <v>1453</v>
      </c>
      <c r="T3465" s="154" t="s">
        <v>1453</v>
      </c>
      <c r="U3465" s="154" t="s">
        <v>1453</v>
      </c>
      <c r="V3465" s="154" t="s">
        <v>1453</v>
      </c>
      <c r="W3465" s="154" t="s">
        <v>1453</v>
      </c>
      <c r="X3465" s="154" t="s">
        <v>30859</v>
      </c>
      <c r="Y3465" s="154" t="s">
        <v>1453</v>
      </c>
      <c r="Z3465" s="154" t="s">
        <v>14745</v>
      </c>
      <c r="AA3465" s="154" t="s">
        <v>1453</v>
      </c>
      <c r="AB3465" s="154" t="s">
        <v>1453</v>
      </c>
      <c r="AC3465" s="154" t="s">
        <v>14746</v>
      </c>
      <c r="AE3465" s="154" t="s">
        <v>14747</v>
      </c>
      <c r="AF3465" s="154" t="s">
        <v>14748</v>
      </c>
    </row>
    <row r="3466" spans="1:32">
      <c r="A3466" s="154" t="s">
        <v>18570</v>
      </c>
      <c r="C3466" s="154" t="s">
        <v>30860</v>
      </c>
      <c r="D3466" s="154" t="s">
        <v>30861</v>
      </c>
      <c r="E3466" s="154" t="s">
        <v>14308</v>
      </c>
      <c r="F3466" s="154" t="s">
        <v>14581</v>
      </c>
      <c r="G3466" s="154" t="s">
        <v>1453</v>
      </c>
      <c r="H3466" s="154" t="s">
        <v>1453</v>
      </c>
      <c r="I3466" s="154" t="s">
        <v>1453</v>
      </c>
      <c r="J3466" s="154" t="s">
        <v>1453</v>
      </c>
      <c r="K3466" s="154" t="s">
        <v>1453</v>
      </c>
      <c r="M3466" s="154" t="s">
        <v>30862</v>
      </c>
      <c r="N3466" s="154" t="s">
        <v>14860</v>
      </c>
      <c r="O3466" s="154" t="s">
        <v>14804</v>
      </c>
      <c r="P3466" s="154" t="s">
        <v>14740</v>
      </c>
      <c r="Q3466" s="154" t="s">
        <v>1453</v>
      </c>
      <c r="R3466" s="154" t="s">
        <v>1453</v>
      </c>
      <c r="S3466" s="154" t="s">
        <v>1453</v>
      </c>
      <c r="T3466" s="154" t="s">
        <v>1453</v>
      </c>
      <c r="U3466" s="154" t="s">
        <v>1453</v>
      </c>
      <c r="V3466" s="154" t="s">
        <v>1453</v>
      </c>
      <c r="W3466" s="154" t="s">
        <v>1453</v>
      </c>
      <c r="X3466" s="154" t="s">
        <v>1453</v>
      </c>
      <c r="Y3466" s="154" t="s">
        <v>1453</v>
      </c>
      <c r="Z3466" s="154" t="s">
        <v>14745</v>
      </c>
      <c r="AA3466" s="154" t="s">
        <v>1453</v>
      </c>
      <c r="AB3466" s="154" t="s">
        <v>1453</v>
      </c>
      <c r="AC3466" s="154" t="s">
        <v>14746</v>
      </c>
      <c r="AE3466" s="154" t="s">
        <v>14747</v>
      </c>
      <c r="AF3466" s="154" t="s">
        <v>14748</v>
      </c>
    </row>
    <row r="3467" spans="1:32">
      <c r="A3467" s="154" t="s">
        <v>18571</v>
      </c>
      <c r="C3467" s="154" t="s">
        <v>30863</v>
      </c>
      <c r="D3467" s="154" t="s">
        <v>6321</v>
      </c>
      <c r="E3467" s="154" t="s">
        <v>14396</v>
      </c>
      <c r="F3467" s="154" t="s">
        <v>14432</v>
      </c>
      <c r="G3467" s="154" t="s">
        <v>30864</v>
      </c>
      <c r="H3467" s="154" t="s">
        <v>1453</v>
      </c>
      <c r="N3467" s="154" t="s">
        <v>14848</v>
      </c>
      <c r="O3467" s="154" t="s">
        <v>14804</v>
      </c>
      <c r="P3467" s="154" t="s">
        <v>14740</v>
      </c>
      <c r="Q3467" s="154" t="s">
        <v>15418</v>
      </c>
      <c r="R3467" s="154" t="s">
        <v>1453</v>
      </c>
      <c r="S3467" s="154" t="s">
        <v>1453</v>
      </c>
      <c r="T3467" s="154" t="s">
        <v>15351</v>
      </c>
      <c r="U3467" s="154" t="s">
        <v>15351</v>
      </c>
      <c r="V3467" s="154" t="s">
        <v>15351</v>
      </c>
      <c r="Z3467" s="154" t="s">
        <v>14745</v>
      </c>
      <c r="AC3467" s="154" t="s">
        <v>14746</v>
      </c>
      <c r="AE3467" s="154" t="s">
        <v>14747</v>
      </c>
      <c r="AF3467" s="154" t="s">
        <v>14748</v>
      </c>
    </row>
    <row r="3468" spans="1:32">
      <c r="A3468" s="154" t="s">
        <v>14510</v>
      </c>
      <c r="C3468" s="154" t="s">
        <v>14548</v>
      </c>
      <c r="D3468" s="154" t="s">
        <v>15943</v>
      </c>
      <c r="E3468" s="154" t="s">
        <v>14308</v>
      </c>
      <c r="F3468" s="154" t="s">
        <v>14397</v>
      </c>
      <c r="G3468" s="154" t="s">
        <v>14596</v>
      </c>
      <c r="H3468" s="154" t="s">
        <v>1453</v>
      </c>
      <c r="N3468" s="154" t="s">
        <v>15944</v>
      </c>
      <c r="O3468" s="154" t="s">
        <v>14794</v>
      </c>
      <c r="P3468" s="154" t="s">
        <v>14740</v>
      </c>
      <c r="Q3468" s="154" t="s">
        <v>15418</v>
      </c>
      <c r="R3468" s="154" t="s">
        <v>1453</v>
      </c>
      <c r="S3468" s="154" t="s">
        <v>1453</v>
      </c>
      <c r="T3468" s="154" t="s">
        <v>15351</v>
      </c>
      <c r="U3468" s="154" t="s">
        <v>15351</v>
      </c>
      <c r="V3468" s="154" t="s">
        <v>15351</v>
      </c>
      <c r="Z3468" s="154" t="s">
        <v>14745</v>
      </c>
      <c r="AC3468" s="154" t="s">
        <v>14746</v>
      </c>
      <c r="AE3468" s="154" t="s">
        <v>14747</v>
      </c>
      <c r="AF3468" s="154" t="s">
        <v>14748</v>
      </c>
    </row>
    <row r="3469" spans="1:32">
      <c r="A3469" s="154" t="s">
        <v>14373</v>
      </c>
      <c r="C3469" s="154" t="s">
        <v>14453</v>
      </c>
      <c r="D3469" s="154" t="s">
        <v>14475</v>
      </c>
      <c r="E3469" s="154" t="s">
        <v>14308</v>
      </c>
      <c r="F3469" s="154" t="s">
        <v>14325</v>
      </c>
      <c r="G3469" s="154" t="s">
        <v>14490</v>
      </c>
      <c r="H3469" s="154" t="s">
        <v>1453</v>
      </c>
      <c r="I3469" s="154" t="s">
        <v>1453</v>
      </c>
      <c r="J3469" s="154" t="s">
        <v>1453</v>
      </c>
      <c r="K3469" s="154" t="s">
        <v>1453</v>
      </c>
      <c r="N3469" s="154" t="s">
        <v>15434</v>
      </c>
      <c r="O3469" s="154" t="s">
        <v>14804</v>
      </c>
      <c r="P3469" s="154" t="s">
        <v>14740</v>
      </c>
      <c r="Q3469" s="154" t="s">
        <v>1453</v>
      </c>
      <c r="R3469" s="154" t="s">
        <v>1453</v>
      </c>
      <c r="S3469" s="154" t="s">
        <v>1453</v>
      </c>
      <c r="T3469" s="154" t="s">
        <v>16647</v>
      </c>
      <c r="U3469" s="154" t="s">
        <v>16647</v>
      </c>
      <c r="V3469" s="154" t="s">
        <v>16647</v>
      </c>
      <c r="W3469" s="154" t="s">
        <v>1453</v>
      </c>
      <c r="X3469" s="154" t="s">
        <v>1453</v>
      </c>
      <c r="Z3469" s="154" t="s">
        <v>14745</v>
      </c>
      <c r="AC3469" s="154" t="s">
        <v>14746</v>
      </c>
      <c r="AE3469" s="154" t="s">
        <v>14747</v>
      </c>
      <c r="AF3469" s="154" t="s">
        <v>14748</v>
      </c>
    </row>
    <row r="3470" spans="1:32">
      <c r="A3470" s="154" t="s">
        <v>12621</v>
      </c>
      <c r="C3470" s="154" t="s">
        <v>12620</v>
      </c>
      <c r="D3470" s="154" t="s">
        <v>109</v>
      </c>
      <c r="E3470" s="154" t="s">
        <v>14308</v>
      </c>
      <c r="F3470" s="154" t="s">
        <v>15349</v>
      </c>
      <c r="G3470" s="154" t="s">
        <v>30866</v>
      </c>
      <c r="H3470" s="154">
        <v>0</v>
      </c>
      <c r="M3470" s="154" t="s">
        <v>109</v>
      </c>
      <c r="N3470" s="154" t="s">
        <v>14848</v>
      </c>
      <c r="O3470" s="154" t="s">
        <v>14804</v>
      </c>
      <c r="P3470" s="154" t="s">
        <v>14740</v>
      </c>
      <c r="Q3470" s="154" t="s">
        <v>30865</v>
      </c>
      <c r="R3470" s="154">
        <v>0</v>
      </c>
      <c r="S3470" s="154">
        <v>0</v>
      </c>
      <c r="T3470" s="154" t="s">
        <v>15351</v>
      </c>
      <c r="U3470" s="154" t="s">
        <v>15351</v>
      </c>
      <c r="V3470" s="154" t="s">
        <v>15351</v>
      </c>
      <c r="Z3470" s="154" t="s">
        <v>14745</v>
      </c>
      <c r="AC3470" s="154" t="s">
        <v>14746</v>
      </c>
      <c r="AE3470" s="154" t="s">
        <v>14747</v>
      </c>
      <c r="AF3470" s="154" t="s">
        <v>14748</v>
      </c>
    </row>
    <row r="3471" spans="1:32">
      <c r="A3471" s="154" t="s">
        <v>18572</v>
      </c>
      <c r="C3471" s="154" t="s">
        <v>30867</v>
      </c>
      <c r="D3471" s="154" t="s">
        <v>30868</v>
      </c>
      <c r="E3471" s="154" t="s">
        <v>14308</v>
      </c>
      <c r="F3471" s="154" t="s">
        <v>14397</v>
      </c>
      <c r="G3471" s="154" t="s">
        <v>30869</v>
      </c>
      <c r="H3471" s="154" t="s">
        <v>1453</v>
      </c>
      <c r="I3471" s="154" t="s">
        <v>1453</v>
      </c>
      <c r="J3471" s="154" t="s">
        <v>1453</v>
      </c>
      <c r="K3471" s="154" t="s">
        <v>1453</v>
      </c>
      <c r="N3471" s="154" t="s">
        <v>15455</v>
      </c>
      <c r="O3471" s="154" t="s">
        <v>14833</v>
      </c>
      <c r="P3471" s="154" t="s">
        <v>14740</v>
      </c>
      <c r="Q3471" s="154" t="s">
        <v>1453</v>
      </c>
      <c r="R3471" s="154" t="s">
        <v>1453</v>
      </c>
      <c r="S3471" s="154" t="s">
        <v>1453</v>
      </c>
      <c r="T3471" s="154" t="s">
        <v>16647</v>
      </c>
      <c r="U3471" s="154" t="s">
        <v>16647</v>
      </c>
      <c r="V3471" s="154" t="s">
        <v>16647</v>
      </c>
      <c r="W3471" s="154" t="s">
        <v>1453</v>
      </c>
      <c r="X3471" s="154" t="s">
        <v>1453</v>
      </c>
      <c r="Z3471" s="154" t="s">
        <v>14745</v>
      </c>
      <c r="AC3471" s="154" t="s">
        <v>14746</v>
      </c>
      <c r="AE3471" s="154" t="s">
        <v>14747</v>
      </c>
      <c r="AF3471" s="154" t="s">
        <v>14748</v>
      </c>
    </row>
    <row r="3472" spans="1:32">
      <c r="A3472" s="154" t="s">
        <v>18573</v>
      </c>
      <c r="C3472" s="154" t="s">
        <v>30870</v>
      </c>
      <c r="D3472" s="154" t="s">
        <v>109</v>
      </c>
      <c r="E3472" s="154" t="s">
        <v>14308</v>
      </c>
      <c r="F3472" s="154" t="s">
        <v>25328</v>
      </c>
      <c r="G3472" s="154" t="s">
        <v>30871</v>
      </c>
      <c r="H3472" s="154" t="s">
        <v>1453</v>
      </c>
      <c r="I3472" s="154" t="s">
        <v>1453</v>
      </c>
      <c r="J3472" s="154" t="s">
        <v>1453</v>
      </c>
      <c r="K3472" s="154" t="s">
        <v>1453</v>
      </c>
      <c r="M3472" s="154" t="s">
        <v>30871</v>
      </c>
      <c r="N3472" s="154" t="s">
        <v>14848</v>
      </c>
      <c r="O3472" s="154" t="s">
        <v>14804</v>
      </c>
      <c r="P3472" s="154" t="s">
        <v>14740</v>
      </c>
      <c r="Q3472" s="154" t="s">
        <v>30870</v>
      </c>
      <c r="R3472" s="154" t="s">
        <v>1453</v>
      </c>
      <c r="S3472" s="154" t="s">
        <v>1453</v>
      </c>
      <c r="T3472" s="154" t="s">
        <v>15351</v>
      </c>
      <c r="U3472" s="154" t="s">
        <v>15351</v>
      </c>
      <c r="V3472" s="154" t="s">
        <v>15351</v>
      </c>
      <c r="W3472" s="154" t="s">
        <v>1453</v>
      </c>
      <c r="X3472" s="154" t="s">
        <v>1453</v>
      </c>
      <c r="Y3472" s="154" t="s">
        <v>1453</v>
      </c>
      <c r="Z3472" s="154" t="s">
        <v>14745</v>
      </c>
      <c r="AA3472" s="154" t="s">
        <v>1453</v>
      </c>
      <c r="AB3472" s="154" t="s">
        <v>1453</v>
      </c>
      <c r="AC3472" s="154" t="s">
        <v>14746</v>
      </c>
      <c r="AE3472" s="154" t="s">
        <v>14747</v>
      </c>
      <c r="AF3472" s="154" t="s">
        <v>14748</v>
      </c>
    </row>
    <row r="3473" spans="1:32">
      <c r="A3473" s="154" t="s">
        <v>11697</v>
      </c>
      <c r="C3473" s="154" t="s">
        <v>11696</v>
      </c>
      <c r="D3473" s="154">
        <v>0</v>
      </c>
      <c r="E3473" s="154" t="s">
        <v>14276</v>
      </c>
      <c r="F3473" s="154" t="s">
        <v>14308</v>
      </c>
      <c r="H3473" s="154">
        <v>0</v>
      </c>
      <c r="M3473" s="154">
        <v>0</v>
      </c>
      <c r="N3473" s="154" t="s">
        <v>14848</v>
      </c>
      <c r="O3473" s="154" t="s">
        <v>14804</v>
      </c>
      <c r="P3473" s="154" t="s">
        <v>14740</v>
      </c>
      <c r="Q3473" s="154" t="s">
        <v>30872</v>
      </c>
      <c r="R3473" s="154">
        <v>0</v>
      </c>
      <c r="S3473" s="154">
        <v>0</v>
      </c>
      <c r="T3473" s="154">
        <v>0</v>
      </c>
      <c r="U3473" s="154">
        <v>0</v>
      </c>
      <c r="V3473" s="154">
        <v>0</v>
      </c>
      <c r="Z3473" s="154" t="s">
        <v>14745</v>
      </c>
      <c r="AC3473" s="154" t="s">
        <v>14746</v>
      </c>
      <c r="AE3473" s="154" t="s">
        <v>14747</v>
      </c>
      <c r="AF3473" s="154" t="s">
        <v>14748</v>
      </c>
    </row>
    <row r="3474" spans="1:32">
      <c r="A3474" s="154" t="s">
        <v>12206</v>
      </c>
      <c r="C3474" s="154" t="s">
        <v>12205</v>
      </c>
      <c r="D3474" s="154" t="s">
        <v>109</v>
      </c>
      <c r="E3474" s="154" t="s">
        <v>14308</v>
      </c>
      <c r="F3474" s="154" t="s">
        <v>14579</v>
      </c>
      <c r="H3474" s="154">
        <v>0</v>
      </c>
      <c r="M3474" s="154" t="s">
        <v>109</v>
      </c>
      <c r="N3474" s="154" t="s">
        <v>14848</v>
      </c>
      <c r="O3474" s="154" t="s">
        <v>14804</v>
      </c>
      <c r="P3474" s="154" t="s">
        <v>14740</v>
      </c>
      <c r="Q3474" s="154" t="s">
        <v>15945</v>
      </c>
      <c r="R3474" s="154">
        <v>0</v>
      </c>
      <c r="S3474" s="154">
        <v>0</v>
      </c>
      <c r="T3474" s="154" t="s">
        <v>15351</v>
      </c>
      <c r="U3474" s="154" t="s">
        <v>15351</v>
      </c>
      <c r="V3474" s="154" t="s">
        <v>15351</v>
      </c>
      <c r="Z3474" s="154" t="s">
        <v>14745</v>
      </c>
      <c r="AC3474" s="154" t="s">
        <v>14746</v>
      </c>
      <c r="AE3474" s="154" t="s">
        <v>14747</v>
      </c>
      <c r="AF3474" s="154" t="s">
        <v>14748</v>
      </c>
    </row>
    <row r="3475" spans="1:32">
      <c r="A3475" s="154" t="s">
        <v>13060</v>
      </c>
      <c r="C3475" s="154" t="s">
        <v>14549</v>
      </c>
      <c r="D3475" s="154" t="s">
        <v>11834</v>
      </c>
      <c r="E3475" s="154" t="s">
        <v>14308</v>
      </c>
      <c r="F3475" s="154" t="s">
        <v>14397</v>
      </c>
      <c r="G3475" s="154" t="s">
        <v>14597</v>
      </c>
      <c r="H3475" s="154" t="s">
        <v>1453</v>
      </c>
      <c r="I3475" s="154" t="s">
        <v>1453</v>
      </c>
      <c r="J3475" s="154" t="s">
        <v>1453</v>
      </c>
      <c r="K3475" s="154" t="s">
        <v>1453</v>
      </c>
      <c r="M3475" s="154" t="s">
        <v>1453</v>
      </c>
      <c r="N3475" s="154" t="s">
        <v>11834</v>
      </c>
      <c r="O3475" s="154" t="s">
        <v>14804</v>
      </c>
      <c r="P3475" s="154" t="s">
        <v>14740</v>
      </c>
      <c r="Q3475" s="154" t="s">
        <v>1453</v>
      </c>
      <c r="R3475" s="154" t="s">
        <v>1453</v>
      </c>
      <c r="S3475" s="154" t="s">
        <v>1453</v>
      </c>
      <c r="T3475" s="154" t="s">
        <v>15351</v>
      </c>
      <c r="U3475" s="154" t="s">
        <v>15351</v>
      </c>
      <c r="V3475" s="154" t="s">
        <v>15351</v>
      </c>
      <c r="W3475" s="154" t="s">
        <v>1453</v>
      </c>
      <c r="X3475" s="154" t="s">
        <v>1453</v>
      </c>
      <c r="Y3475" s="154" t="s">
        <v>1453</v>
      </c>
      <c r="Z3475" s="154" t="s">
        <v>14745</v>
      </c>
      <c r="AA3475" s="154" t="s">
        <v>1453</v>
      </c>
      <c r="AC3475" s="154" t="s">
        <v>14746</v>
      </c>
      <c r="AE3475" s="154" t="s">
        <v>14747</v>
      </c>
      <c r="AF3475" s="154" t="s">
        <v>14748</v>
      </c>
    </row>
    <row r="3476" spans="1:32">
      <c r="A3476" s="154" t="s">
        <v>14511</v>
      </c>
      <c r="C3476" s="154" t="s">
        <v>14550</v>
      </c>
      <c r="D3476" s="154" t="s">
        <v>6321</v>
      </c>
      <c r="E3476" s="154" t="s">
        <v>14308</v>
      </c>
      <c r="F3476" s="154" t="s">
        <v>14598</v>
      </c>
      <c r="G3476" s="154" t="s">
        <v>14599</v>
      </c>
      <c r="H3476" s="154" t="s">
        <v>1453</v>
      </c>
      <c r="N3476" s="154" t="s">
        <v>14848</v>
      </c>
      <c r="O3476" s="154" t="s">
        <v>14804</v>
      </c>
      <c r="P3476" s="154" t="s">
        <v>14740</v>
      </c>
      <c r="Q3476" s="154" t="s">
        <v>1453</v>
      </c>
      <c r="R3476" s="154" t="s">
        <v>1453</v>
      </c>
      <c r="S3476" s="154" t="s">
        <v>1453</v>
      </c>
      <c r="T3476" s="154" t="s">
        <v>15351</v>
      </c>
      <c r="U3476" s="154" t="s">
        <v>15351</v>
      </c>
      <c r="V3476" s="154" t="s">
        <v>15351</v>
      </c>
      <c r="Z3476" s="154" t="s">
        <v>14745</v>
      </c>
      <c r="AC3476" s="154" t="s">
        <v>14746</v>
      </c>
      <c r="AE3476" s="154" t="s">
        <v>14747</v>
      </c>
      <c r="AF3476" s="154" t="s">
        <v>14748</v>
      </c>
    </row>
    <row r="3477" spans="1:32">
      <c r="A3477" s="154" t="s">
        <v>2803</v>
      </c>
      <c r="C3477" s="154" t="s">
        <v>14551</v>
      </c>
      <c r="D3477" s="154" t="s">
        <v>11834</v>
      </c>
      <c r="E3477" s="154" t="s">
        <v>14308</v>
      </c>
      <c r="F3477" s="154" t="s">
        <v>14397</v>
      </c>
      <c r="G3477" s="154" t="s">
        <v>14600</v>
      </c>
      <c r="H3477" s="154" t="s">
        <v>1453</v>
      </c>
      <c r="L3477" s="154" t="s">
        <v>15946</v>
      </c>
      <c r="N3477" s="154" t="s">
        <v>15862</v>
      </c>
      <c r="O3477" s="154" t="s">
        <v>14804</v>
      </c>
      <c r="P3477" s="154" t="s">
        <v>14740</v>
      </c>
      <c r="Q3477" s="154" t="s">
        <v>15418</v>
      </c>
      <c r="R3477" s="154" t="s">
        <v>1453</v>
      </c>
      <c r="S3477" s="154" t="s">
        <v>1453</v>
      </c>
      <c r="T3477" s="154" t="s">
        <v>15351</v>
      </c>
      <c r="U3477" s="154" t="s">
        <v>15351</v>
      </c>
      <c r="V3477" s="154" t="s">
        <v>15351</v>
      </c>
      <c r="AC3477" s="154" t="s">
        <v>14746</v>
      </c>
      <c r="AE3477" s="154" t="s">
        <v>14747</v>
      </c>
      <c r="AF3477" s="154" t="s">
        <v>14748</v>
      </c>
    </row>
    <row r="3478" spans="1:32">
      <c r="A3478" s="154" t="s">
        <v>536</v>
      </c>
      <c r="C3478" s="154" t="s">
        <v>30873</v>
      </c>
      <c r="D3478" s="154" t="s">
        <v>11834</v>
      </c>
      <c r="E3478" s="154" t="s">
        <v>14308</v>
      </c>
      <c r="F3478" s="154" t="s">
        <v>16747</v>
      </c>
      <c r="H3478" s="154" t="s">
        <v>1453</v>
      </c>
      <c r="N3478" s="154" t="s">
        <v>15862</v>
      </c>
      <c r="O3478" s="154" t="s">
        <v>14804</v>
      </c>
      <c r="P3478" s="154" t="s">
        <v>14740</v>
      </c>
      <c r="Q3478" s="154" t="s">
        <v>15418</v>
      </c>
      <c r="R3478" s="154" t="s">
        <v>1453</v>
      </c>
      <c r="S3478" s="154" t="s">
        <v>1453</v>
      </c>
      <c r="T3478" s="154" t="s">
        <v>15351</v>
      </c>
      <c r="U3478" s="154" t="s">
        <v>15351</v>
      </c>
      <c r="V3478" s="154" t="s">
        <v>15351</v>
      </c>
      <c r="AC3478" s="154" t="s">
        <v>14746</v>
      </c>
      <c r="AE3478" s="154" t="s">
        <v>14747</v>
      </c>
      <c r="AF3478" s="154" t="s">
        <v>14748</v>
      </c>
    </row>
    <row r="3479" spans="1:32">
      <c r="A3479" s="154" t="s">
        <v>13399</v>
      </c>
      <c r="C3479" s="154" t="s">
        <v>13398</v>
      </c>
      <c r="D3479" s="154" t="s">
        <v>13400</v>
      </c>
      <c r="E3479" s="154" t="s">
        <v>14308</v>
      </c>
      <c r="F3479" s="154" t="s">
        <v>14478</v>
      </c>
      <c r="G3479" s="154" t="s">
        <v>1453</v>
      </c>
      <c r="H3479" s="154" t="s">
        <v>1453</v>
      </c>
      <c r="I3479" s="154" t="s">
        <v>13401</v>
      </c>
      <c r="J3479" s="154" t="s">
        <v>1453</v>
      </c>
      <c r="K3479" s="154" t="s">
        <v>13401</v>
      </c>
      <c r="M3479" s="154" t="s">
        <v>1453</v>
      </c>
      <c r="N3479" s="154" t="s">
        <v>15942</v>
      </c>
      <c r="O3479" s="154" t="s">
        <v>14794</v>
      </c>
      <c r="P3479" s="154" t="s">
        <v>14740</v>
      </c>
      <c r="Q3479" s="154" t="s">
        <v>1453</v>
      </c>
      <c r="R3479" s="154" t="s">
        <v>1453</v>
      </c>
      <c r="S3479" s="154" t="s">
        <v>1453</v>
      </c>
      <c r="T3479" s="154" t="s">
        <v>1453</v>
      </c>
      <c r="U3479" s="154" t="s">
        <v>1453</v>
      </c>
      <c r="V3479" s="154" t="s">
        <v>1453</v>
      </c>
      <c r="W3479" s="154" t="s">
        <v>1453</v>
      </c>
      <c r="X3479" s="154" t="s">
        <v>30874</v>
      </c>
      <c r="Y3479" s="154" t="s">
        <v>1453</v>
      </c>
      <c r="Z3479" s="154" t="s">
        <v>14745</v>
      </c>
      <c r="AA3479" s="154" t="s">
        <v>1453</v>
      </c>
      <c r="AB3479" s="154" t="s">
        <v>1453</v>
      </c>
      <c r="AC3479" s="154" t="s">
        <v>14746</v>
      </c>
      <c r="AE3479" s="154" t="s">
        <v>14747</v>
      </c>
      <c r="AF3479" s="154" t="s">
        <v>14748</v>
      </c>
    </row>
    <row r="3480" spans="1:32">
      <c r="A3480" s="154" t="s">
        <v>13137</v>
      </c>
      <c r="C3480" s="154" t="s">
        <v>15947</v>
      </c>
      <c r="D3480" s="154" t="s">
        <v>6321</v>
      </c>
      <c r="E3480" s="154" t="s">
        <v>14308</v>
      </c>
      <c r="F3480" s="154" t="s">
        <v>14397</v>
      </c>
      <c r="G3480" s="154" t="s">
        <v>14601</v>
      </c>
      <c r="H3480" s="154" t="s">
        <v>1453</v>
      </c>
      <c r="N3480" s="154" t="s">
        <v>14848</v>
      </c>
      <c r="O3480" s="154" t="s">
        <v>14804</v>
      </c>
      <c r="P3480" s="154" t="s">
        <v>14740</v>
      </c>
      <c r="Q3480" s="154" t="s">
        <v>1453</v>
      </c>
      <c r="R3480" s="154" t="s">
        <v>1453</v>
      </c>
      <c r="S3480" s="154" t="s">
        <v>1453</v>
      </c>
      <c r="T3480" s="154" t="s">
        <v>15351</v>
      </c>
      <c r="U3480" s="154" t="s">
        <v>15351</v>
      </c>
      <c r="V3480" s="154" t="s">
        <v>15351</v>
      </c>
      <c r="Z3480" s="154" t="s">
        <v>14745</v>
      </c>
      <c r="AC3480" s="154" t="s">
        <v>14746</v>
      </c>
      <c r="AE3480" s="154" t="s">
        <v>14747</v>
      </c>
      <c r="AF3480" s="154" t="s">
        <v>14748</v>
      </c>
    </row>
    <row r="3481" spans="1:32">
      <c r="A3481" s="154" t="s">
        <v>18574</v>
      </c>
      <c r="C3481" s="154" t="s">
        <v>30875</v>
      </c>
      <c r="D3481" s="154" t="s">
        <v>30876</v>
      </c>
      <c r="E3481" s="154" t="s">
        <v>14308</v>
      </c>
      <c r="F3481" s="154" t="s">
        <v>14581</v>
      </c>
      <c r="G3481" s="154" t="s">
        <v>1453</v>
      </c>
      <c r="H3481" s="154" t="s">
        <v>1453</v>
      </c>
      <c r="I3481" s="154" t="s">
        <v>1453</v>
      </c>
      <c r="J3481" s="154" t="s">
        <v>1453</v>
      </c>
      <c r="K3481" s="154" t="s">
        <v>1453</v>
      </c>
      <c r="M3481" s="154" t="s">
        <v>30877</v>
      </c>
      <c r="N3481" s="154" t="s">
        <v>14860</v>
      </c>
      <c r="O3481" s="154" t="s">
        <v>14804</v>
      </c>
      <c r="P3481" s="154" t="s">
        <v>14740</v>
      </c>
      <c r="Q3481" s="154" t="s">
        <v>1453</v>
      </c>
      <c r="R3481" s="154" t="s">
        <v>1453</v>
      </c>
      <c r="S3481" s="154" t="s">
        <v>1453</v>
      </c>
      <c r="T3481" s="154" t="s">
        <v>1453</v>
      </c>
      <c r="U3481" s="154" t="s">
        <v>1453</v>
      </c>
      <c r="V3481" s="154" t="s">
        <v>1453</v>
      </c>
      <c r="W3481" s="154" t="s">
        <v>1453</v>
      </c>
      <c r="X3481" s="154" t="s">
        <v>1453</v>
      </c>
      <c r="Y3481" s="154" t="s">
        <v>1453</v>
      </c>
      <c r="Z3481" s="154" t="s">
        <v>14745</v>
      </c>
      <c r="AA3481" s="154" t="s">
        <v>1453</v>
      </c>
      <c r="AB3481" s="154" t="s">
        <v>1453</v>
      </c>
      <c r="AC3481" s="154" t="s">
        <v>14746</v>
      </c>
      <c r="AE3481" s="154" t="s">
        <v>14747</v>
      </c>
      <c r="AF3481" s="154" t="s">
        <v>14748</v>
      </c>
    </row>
    <row r="3482" spans="1:32">
      <c r="A3482" s="154" t="s">
        <v>18575</v>
      </c>
      <c r="C3482" s="154" t="s">
        <v>30878</v>
      </c>
      <c r="D3482" s="154" t="s">
        <v>11834</v>
      </c>
      <c r="E3482" s="154" t="s">
        <v>14276</v>
      </c>
      <c r="F3482" s="154" t="s">
        <v>14403</v>
      </c>
      <c r="G3482" s="154" t="s">
        <v>30880</v>
      </c>
      <c r="H3482" s="154">
        <v>0</v>
      </c>
      <c r="N3482" s="154" t="s">
        <v>14860</v>
      </c>
      <c r="O3482" s="154" t="s">
        <v>14804</v>
      </c>
      <c r="P3482" s="154" t="s">
        <v>14740</v>
      </c>
      <c r="Q3482" s="154" t="s">
        <v>30879</v>
      </c>
      <c r="R3482" s="154">
        <v>0</v>
      </c>
      <c r="S3482" s="154">
        <v>0</v>
      </c>
      <c r="T3482" s="154" t="s">
        <v>15351</v>
      </c>
      <c r="U3482" s="154" t="s">
        <v>15351</v>
      </c>
      <c r="V3482" s="154" t="s">
        <v>15351</v>
      </c>
      <c r="Z3482" s="154" t="s">
        <v>14745</v>
      </c>
      <c r="AC3482" s="154" t="s">
        <v>14746</v>
      </c>
      <c r="AE3482" s="154" t="s">
        <v>14747</v>
      </c>
      <c r="AF3482" s="154" t="s">
        <v>14748</v>
      </c>
    </row>
    <row r="3483" spans="1:32">
      <c r="A3483" s="154" t="s">
        <v>3165</v>
      </c>
      <c r="C3483" s="154" t="s">
        <v>14552</v>
      </c>
      <c r="D3483" s="154" t="s">
        <v>11834</v>
      </c>
      <c r="E3483" s="154" t="s">
        <v>14308</v>
      </c>
      <c r="F3483" s="154" t="s">
        <v>14397</v>
      </c>
      <c r="G3483" s="154" t="s">
        <v>14602</v>
      </c>
      <c r="H3483" s="154" t="s">
        <v>1453</v>
      </c>
      <c r="N3483" s="154" t="s">
        <v>15862</v>
      </c>
      <c r="O3483" s="154" t="s">
        <v>14804</v>
      </c>
      <c r="P3483" s="154" t="s">
        <v>14740</v>
      </c>
      <c r="Q3483" s="154" t="s">
        <v>15418</v>
      </c>
      <c r="R3483" s="154" t="s">
        <v>1453</v>
      </c>
      <c r="S3483" s="154" t="s">
        <v>1453</v>
      </c>
      <c r="T3483" s="154" t="s">
        <v>15351</v>
      </c>
      <c r="U3483" s="154" t="s">
        <v>15351</v>
      </c>
      <c r="V3483" s="154" t="s">
        <v>15351</v>
      </c>
      <c r="Z3483" s="154" t="s">
        <v>14745</v>
      </c>
      <c r="AC3483" s="154" t="s">
        <v>14746</v>
      </c>
      <c r="AE3483" s="154" t="s">
        <v>14747</v>
      </c>
      <c r="AF3483" s="154" t="s">
        <v>14748</v>
      </c>
    </row>
    <row r="3484" spans="1:32">
      <c r="A3484" s="154" t="s">
        <v>14512</v>
      </c>
      <c r="C3484" s="154" t="s">
        <v>14553</v>
      </c>
      <c r="D3484" s="154" t="s">
        <v>14469</v>
      </c>
      <c r="E3484" s="154" t="s">
        <v>14308</v>
      </c>
      <c r="F3484" s="154" t="s">
        <v>14397</v>
      </c>
      <c r="G3484" s="154" t="s">
        <v>14603</v>
      </c>
      <c r="H3484" s="154" t="s">
        <v>1453</v>
      </c>
      <c r="N3484" s="154" t="s">
        <v>14812</v>
      </c>
      <c r="O3484" s="154" t="s">
        <v>14804</v>
      </c>
      <c r="P3484" s="154" t="s">
        <v>14740</v>
      </c>
      <c r="Q3484" s="154" t="s">
        <v>15418</v>
      </c>
      <c r="R3484" s="154" t="s">
        <v>1453</v>
      </c>
      <c r="S3484" s="154" t="s">
        <v>1453</v>
      </c>
      <c r="T3484" s="154" t="s">
        <v>15351</v>
      </c>
      <c r="U3484" s="154" t="s">
        <v>15351</v>
      </c>
      <c r="V3484" s="154" t="s">
        <v>15351</v>
      </c>
      <c r="Z3484" s="154" t="s">
        <v>14745</v>
      </c>
      <c r="AC3484" s="154" t="s">
        <v>14746</v>
      </c>
      <c r="AE3484" s="154" t="s">
        <v>14747</v>
      </c>
      <c r="AF3484" s="154" t="s">
        <v>14748</v>
      </c>
    </row>
    <row r="3485" spans="1:32">
      <c r="A3485" s="154" t="s">
        <v>8956</v>
      </c>
      <c r="C3485" s="154" t="s">
        <v>30881</v>
      </c>
      <c r="D3485" s="154" t="s">
        <v>11834</v>
      </c>
      <c r="E3485" s="154" t="s">
        <v>14308</v>
      </c>
      <c r="F3485" s="154" t="s">
        <v>15349</v>
      </c>
      <c r="G3485" s="154" t="s">
        <v>30882</v>
      </c>
      <c r="H3485" s="154">
        <v>0</v>
      </c>
      <c r="I3485" s="154">
        <v>0</v>
      </c>
      <c r="J3485" s="154">
        <v>0</v>
      </c>
      <c r="K3485" s="154">
        <v>0</v>
      </c>
      <c r="N3485" s="154" t="s">
        <v>14860</v>
      </c>
      <c r="O3485" s="154" t="s">
        <v>14804</v>
      </c>
      <c r="P3485" s="154" t="s">
        <v>14740</v>
      </c>
      <c r="Q3485" s="154">
        <v>0</v>
      </c>
      <c r="R3485" s="154">
        <v>0</v>
      </c>
      <c r="S3485" s="154">
        <v>0</v>
      </c>
      <c r="T3485" s="154" t="s">
        <v>15351</v>
      </c>
      <c r="U3485" s="154" t="s">
        <v>15351</v>
      </c>
      <c r="V3485" s="154" t="s">
        <v>15351</v>
      </c>
      <c r="W3485" s="154">
        <v>0</v>
      </c>
      <c r="X3485" s="154">
        <v>0</v>
      </c>
      <c r="Y3485" s="154">
        <v>0</v>
      </c>
      <c r="Z3485" s="154" t="s">
        <v>14745</v>
      </c>
      <c r="AA3485" s="154">
        <v>0</v>
      </c>
      <c r="AB3485" s="154">
        <v>0</v>
      </c>
      <c r="AC3485" s="154" t="s">
        <v>14746</v>
      </c>
      <c r="AE3485" s="154" t="s">
        <v>14747</v>
      </c>
      <c r="AF3485" s="154" t="s">
        <v>14748</v>
      </c>
    </row>
    <row r="3486" spans="1:32">
      <c r="A3486" s="154" t="s">
        <v>14513</v>
      </c>
      <c r="C3486" s="154" t="s">
        <v>14554</v>
      </c>
      <c r="D3486" s="154" t="s">
        <v>14469</v>
      </c>
      <c r="E3486" s="154" t="s">
        <v>14308</v>
      </c>
      <c r="F3486" s="154" t="s">
        <v>14397</v>
      </c>
      <c r="G3486" s="154" t="s">
        <v>14604</v>
      </c>
      <c r="H3486" s="154" t="s">
        <v>1453</v>
      </c>
      <c r="N3486" s="154" t="s">
        <v>14812</v>
      </c>
      <c r="O3486" s="154" t="s">
        <v>14804</v>
      </c>
      <c r="P3486" s="154" t="s">
        <v>14740</v>
      </c>
      <c r="Q3486" s="154" t="s">
        <v>1453</v>
      </c>
      <c r="R3486" s="154" t="s">
        <v>1453</v>
      </c>
      <c r="S3486" s="154" t="s">
        <v>1453</v>
      </c>
      <c r="T3486" s="154" t="s">
        <v>15351</v>
      </c>
      <c r="U3486" s="154" t="s">
        <v>15351</v>
      </c>
      <c r="V3486" s="154" t="s">
        <v>15351</v>
      </c>
      <c r="Z3486" s="154" t="s">
        <v>14745</v>
      </c>
      <c r="AC3486" s="154" t="s">
        <v>14746</v>
      </c>
      <c r="AE3486" s="154" t="s">
        <v>14747</v>
      </c>
      <c r="AF3486" s="154" t="s">
        <v>14748</v>
      </c>
    </row>
    <row r="3487" spans="1:32">
      <c r="A3487" s="154" t="s">
        <v>12320</v>
      </c>
      <c r="C3487" s="154" t="s">
        <v>12319</v>
      </c>
      <c r="D3487" s="154" t="s">
        <v>109</v>
      </c>
      <c r="E3487" s="154" t="s">
        <v>14308</v>
      </c>
      <c r="F3487" s="154" t="s">
        <v>14483</v>
      </c>
      <c r="G3487" s="154" t="s">
        <v>25385</v>
      </c>
      <c r="H3487" s="154">
        <v>0</v>
      </c>
      <c r="M3487" s="154" t="s">
        <v>109</v>
      </c>
      <c r="N3487" s="154" t="s">
        <v>14848</v>
      </c>
      <c r="O3487" s="154" t="s">
        <v>14804</v>
      </c>
      <c r="P3487" s="154" t="s">
        <v>14740</v>
      </c>
      <c r="Q3487" s="154" t="s">
        <v>12319</v>
      </c>
      <c r="R3487" s="154">
        <v>0</v>
      </c>
      <c r="S3487" s="154">
        <v>0</v>
      </c>
      <c r="T3487" s="154" t="s">
        <v>15351</v>
      </c>
      <c r="U3487" s="154" t="s">
        <v>15351</v>
      </c>
      <c r="V3487" s="154" t="s">
        <v>15351</v>
      </c>
      <c r="Z3487" s="154" t="s">
        <v>14745</v>
      </c>
      <c r="AC3487" s="154" t="s">
        <v>14746</v>
      </c>
      <c r="AE3487" s="154" t="s">
        <v>14747</v>
      </c>
      <c r="AF3487" s="154" t="s">
        <v>14748</v>
      </c>
    </row>
    <row r="3488" spans="1:32">
      <c r="A3488" s="154" t="s">
        <v>18576</v>
      </c>
      <c r="C3488" s="154" t="s">
        <v>30883</v>
      </c>
      <c r="D3488" s="154" t="s">
        <v>30884</v>
      </c>
      <c r="E3488" s="154" t="s">
        <v>14308</v>
      </c>
      <c r="F3488" s="154" t="s">
        <v>14581</v>
      </c>
      <c r="G3488" s="154" t="s">
        <v>1453</v>
      </c>
      <c r="H3488" s="154" t="s">
        <v>1453</v>
      </c>
      <c r="I3488" s="154" t="s">
        <v>1453</v>
      </c>
      <c r="J3488" s="154" t="s">
        <v>1453</v>
      </c>
      <c r="K3488" s="154" t="s">
        <v>1453</v>
      </c>
      <c r="M3488" s="154" t="s">
        <v>30885</v>
      </c>
      <c r="N3488" s="154" t="s">
        <v>14910</v>
      </c>
      <c r="O3488" s="154" t="s">
        <v>14794</v>
      </c>
      <c r="P3488" s="154" t="s">
        <v>14740</v>
      </c>
      <c r="Q3488" s="154" t="s">
        <v>1453</v>
      </c>
      <c r="R3488" s="154" t="s">
        <v>1453</v>
      </c>
      <c r="S3488" s="154" t="s">
        <v>1453</v>
      </c>
      <c r="T3488" s="154" t="s">
        <v>1453</v>
      </c>
      <c r="U3488" s="154" t="s">
        <v>1453</v>
      </c>
      <c r="V3488" s="154" t="s">
        <v>1453</v>
      </c>
      <c r="W3488" s="154" t="s">
        <v>1453</v>
      </c>
      <c r="X3488" s="154">
        <v>2019</v>
      </c>
      <c r="Y3488" s="154" t="s">
        <v>1453</v>
      </c>
      <c r="Z3488" s="154" t="s">
        <v>14745</v>
      </c>
      <c r="AA3488" s="154" t="s">
        <v>1453</v>
      </c>
      <c r="AB3488" s="154" t="s">
        <v>1453</v>
      </c>
      <c r="AC3488" s="154" t="s">
        <v>14746</v>
      </c>
      <c r="AE3488" s="154" t="s">
        <v>14747</v>
      </c>
      <c r="AF3488" s="154" t="s">
        <v>14748</v>
      </c>
    </row>
    <row r="3489" spans="1:32">
      <c r="A3489" s="154" t="s">
        <v>14374</v>
      </c>
      <c r="C3489" s="154" t="s">
        <v>14454</v>
      </c>
      <c r="D3489" s="154" t="s">
        <v>14476</v>
      </c>
      <c r="E3489" s="154" t="s">
        <v>14308</v>
      </c>
      <c r="F3489" s="154" t="s">
        <v>14486</v>
      </c>
      <c r="G3489" s="154" t="s">
        <v>11402</v>
      </c>
      <c r="H3489" s="154" t="s">
        <v>1453</v>
      </c>
      <c r="I3489" s="154" t="s">
        <v>1453</v>
      </c>
      <c r="J3489" s="154" t="s">
        <v>1453</v>
      </c>
      <c r="K3489" s="154" t="s">
        <v>1453</v>
      </c>
      <c r="N3489" s="154" t="s">
        <v>14860</v>
      </c>
      <c r="O3489" s="154" t="s">
        <v>14804</v>
      </c>
      <c r="P3489" s="154" t="s">
        <v>14740</v>
      </c>
      <c r="Q3489" s="154" t="s">
        <v>1453</v>
      </c>
      <c r="R3489" s="154" t="s">
        <v>1453</v>
      </c>
      <c r="S3489" s="154" t="s">
        <v>1453</v>
      </c>
      <c r="T3489" s="154" t="s">
        <v>16647</v>
      </c>
      <c r="U3489" s="154" t="s">
        <v>16647</v>
      </c>
      <c r="V3489" s="154" t="s">
        <v>16647</v>
      </c>
      <c r="W3489" s="154" t="s">
        <v>1453</v>
      </c>
      <c r="X3489" s="154" t="s">
        <v>1453</v>
      </c>
      <c r="Z3489" s="154" t="s">
        <v>14745</v>
      </c>
      <c r="AC3489" s="154" t="s">
        <v>14746</v>
      </c>
      <c r="AE3489" s="154" t="s">
        <v>14747</v>
      </c>
      <c r="AF3489" s="154" t="s">
        <v>14748</v>
      </c>
    </row>
    <row r="3490" spans="1:32">
      <c r="A3490" s="154" t="s">
        <v>14514</v>
      </c>
      <c r="C3490" s="154" t="s">
        <v>14555</v>
      </c>
      <c r="D3490" s="154" t="s">
        <v>15948</v>
      </c>
      <c r="E3490" s="154" t="s">
        <v>14308</v>
      </c>
      <c r="F3490" s="154" t="s">
        <v>14480</v>
      </c>
      <c r="G3490" s="154" t="s">
        <v>14605</v>
      </c>
      <c r="H3490" s="154" t="s">
        <v>1453</v>
      </c>
      <c r="I3490" s="154" t="s">
        <v>1453</v>
      </c>
      <c r="J3490" s="154" t="s">
        <v>1453</v>
      </c>
      <c r="K3490" s="154" t="s">
        <v>1453</v>
      </c>
      <c r="M3490" s="154" t="s">
        <v>1453</v>
      </c>
      <c r="N3490" s="154" t="s">
        <v>11834</v>
      </c>
      <c r="O3490" s="154" t="s">
        <v>14917</v>
      </c>
      <c r="P3490" s="154" t="s">
        <v>14795</v>
      </c>
      <c r="Q3490" s="154" t="s">
        <v>1453</v>
      </c>
      <c r="R3490" s="154" t="s">
        <v>1453</v>
      </c>
      <c r="S3490" s="154" t="s">
        <v>1453</v>
      </c>
      <c r="T3490" s="154" t="s">
        <v>15351</v>
      </c>
      <c r="U3490" s="154" t="s">
        <v>15351</v>
      </c>
      <c r="V3490" s="154" t="s">
        <v>15351</v>
      </c>
      <c r="W3490" s="154" t="s">
        <v>1453</v>
      </c>
      <c r="X3490" s="154" t="s">
        <v>1453</v>
      </c>
      <c r="Y3490" s="154" t="s">
        <v>1453</v>
      </c>
      <c r="Z3490" s="154" t="s">
        <v>14745</v>
      </c>
      <c r="AA3490" s="154" t="s">
        <v>1453</v>
      </c>
      <c r="AB3490" s="154" t="s">
        <v>1453</v>
      </c>
      <c r="AC3490" s="154" t="s">
        <v>14746</v>
      </c>
      <c r="AE3490" s="154" t="s">
        <v>14747</v>
      </c>
      <c r="AF3490" s="154" t="s">
        <v>14748</v>
      </c>
    </row>
    <row r="3491" spans="1:32">
      <c r="A3491" s="154" t="s">
        <v>11988</v>
      </c>
      <c r="C3491" s="154" t="s">
        <v>11987</v>
      </c>
      <c r="D3491" s="154" t="s">
        <v>109</v>
      </c>
      <c r="E3491" s="154" t="s">
        <v>14324</v>
      </c>
      <c r="F3491" s="154" t="s">
        <v>14308</v>
      </c>
      <c r="H3491" s="154">
        <v>0</v>
      </c>
      <c r="M3491" s="154" t="s">
        <v>109</v>
      </c>
      <c r="N3491" s="154" t="s">
        <v>14848</v>
      </c>
      <c r="O3491" s="154" t="s">
        <v>14804</v>
      </c>
      <c r="P3491" s="154" t="s">
        <v>14740</v>
      </c>
      <c r="Q3491" s="154" t="s">
        <v>11987</v>
      </c>
      <c r="R3491" s="154">
        <v>0</v>
      </c>
      <c r="S3491" s="154">
        <v>0</v>
      </c>
      <c r="T3491" s="154" t="s">
        <v>15351</v>
      </c>
      <c r="U3491" s="154" t="s">
        <v>15351</v>
      </c>
      <c r="V3491" s="154" t="s">
        <v>15351</v>
      </c>
      <c r="Z3491" s="154" t="s">
        <v>14745</v>
      </c>
      <c r="AC3491" s="154" t="s">
        <v>14746</v>
      </c>
      <c r="AE3491" s="154" t="s">
        <v>14747</v>
      </c>
      <c r="AF3491" s="154" t="s">
        <v>14748</v>
      </c>
    </row>
    <row r="3492" spans="1:32">
      <c r="A3492" s="154" t="s">
        <v>524</v>
      </c>
      <c r="C3492" s="154" t="s">
        <v>30886</v>
      </c>
      <c r="D3492" s="154" t="s">
        <v>11834</v>
      </c>
      <c r="E3492" s="154" t="s">
        <v>14308</v>
      </c>
      <c r="F3492" s="154" t="s">
        <v>15349</v>
      </c>
      <c r="G3492" s="154" t="s">
        <v>30887</v>
      </c>
      <c r="H3492" s="154" t="s">
        <v>1453</v>
      </c>
      <c r="N3492" s="154" t="s">
        <v>15862</v>
      </c>
      <c r="O3492" s="154" t="s">
        <v>14804</v>
      </c>
      <c r="P3492" s="154" t="s">
        <v>14740</v>
      </c>
      <c r="Q3492" s="154" t="s">
        <v>15418</v>
      </c>
      <c r="R3492" s="154" t="s">
        <v>1453</v>
      </c>
      <c r="S3492" s="154" t="s">
        <v>1453</v>
      </c>
      <c r="T3492" s="154" t="s">
        <v>15351</v>
      </c>
      <c r="U3492" s="154" t="s">
        <v>15351</v>
      </c>
      <c r="V3492" s="154" t="s">
        <v>15351</v>
      </c>
      <c r="AC3492" s="154" t="s">
        <v>14746</v>
      </c>
      <c r="AE3492" s="154" t="s">
        <v>14747</v>
      </c>
      <c r="AF3492" s="154" t="s">
        <v>14748</v>
      </c>
    </row>
    <row r="3493" spans="1:32">
      <c r="A3493" s="154" t="s">
        <v>18577</v>
      </c>
      <c r="C3493" s="154" t="s">
        <v>30888</v>
      </c>
      <c r="D3493" s="154" t="s">
        <v>30889</v>
      </c>
      <c r="E3493" s="154" t="s">
        <v>14308</v>
      </c>
      <c r="F3493" s="154" t="s">
        <v>14483</v>
      </c>
      <c r="G3493" s="154" t="s">
        <v>1453</v>
      </c>
      <c r="H3493" s="154" t="s">
        <v>1453</v>
      </c>
      <c r="I3493" s="154" t="s">
        <v>1453</v>
      </c>
      <c r="J3493" s="154" t="s">
        <v>1453</v>
      </c>
      <c r="K3493" s="154" t="s">
        <v>1453</v>
      </c>
      <c r="M3493" s="154" t="s">
        <v>30890</v>
      </c>
      <c r="N3493" s="154" t="s">
        <v>14860</v>
      </c>
      <c r="O3493" s="154" t="s">
        <v>14804</v>
      </c>
      <c r="P3493" s="154" t="s">
        <v>14740</v>
      </c>
      <c r="Q3493" s="154" t="s">
        <v>1453</v>
      </c>
      <c r="R3493" s="154" t="s">
        <v>1453</v>
      </c>
      <c r="S3493" s="154" t="s">
        <v>1453</v>
      </c>
      <c r="T3493" s="154" t="s">
        <v>1453</v>
      </c>
      <c r="U3493" s="154" t="s">
        <v>1453</v>
      </c>
      <c r="V3493" s="154" t="s">
        <v>1453</v>
      </c>
      <c r="W3493" s="154" t="s">
        <v>1453</v>
      </c>
      <c r="X3493" s="154" t="s">
        <v>1453</v>
      </c>
      <c r="Y3493" s="154" t="s">
        <v>1453</v>
      </c>
      <c r="Z3493" s="154" t="s">
        <v>14745</v>
      </c>
      <c r="AA3493" s="154" t="s">
        <v>1453</v>
      </c>
      <c r="AB3493" s="154" t="s">
        <v>1453</v>
      </c>
      <c r="AC3493" s="154" t="s">
        <v>14746</v>
      </c>
      <c r="AE3493" s="154" t="s">
        <v>14747</v>
      </c>
      <c r="AF3493" s="154" t="s">
        <v>14748</v>
      </c>
    </row>
    <row r="3494" spans="1:32">
      <c r="A3494" s="154" t="s">
        <v>13361</v>
      </c>
      <c r="C3494" s="154" t="s">
        <v>13360</v>
      </c>
      <c r="D3494" s="154" t="s">
        <v>11834</v>
      </c>
      <c r="E3494" s="154" t="s">
        <v>14324</v>
      </c>
      <c r="F3494" s="154" t="s">
        <v>14403</v>
      </c>
      <c r="G3494" s="154" t="s">
        <v>14491</v>
      </c>
      <c r="H3494" s="154" t="s">
        <v>381</v>
      </c>
      <c r="N3494" s="154" t="s">
        <v>14860</v>
      </c>
      <c r="O3494" s="154" t="s">
        <v>14804</v>
      </c>
      <c r="P3494" s="154" t="s">
        <v>14740</v>
      </c>
      <c r="Q3494" s="154" t="s">
        <v>13360</v>
      </c>
      <c r="R3494" s="154" t="s">
        <v>13360</v>
      </c>
      <c r="S3494" s="154" t="s">
        <v>13360</v>
      </c>
      <c r="T3494" s="154" t="s">
        <v>15351</v>
      </c>
      <c r="U3494" s="154" t="s">
        <v>15351</v>
      </c>
      <c r="V3494" s="154" t="s">
        <v>15351</v>
      </c>
      <c r="Z3494" s="154" t="s">
        <v>14745</v>
      </c>
      <c r="AC3494" s="154" t="s">
        <v>14746</v>
      </c>
      <c r="AE3494" s="154" t="s">
        <v>14747</v>
      </c>
      <c r="AF3494" s="154" t="s">
        <v>14748</v>
      </c>
    </row>
    <row r="3495" spans="1:32">
      <c r="A3495" s="154" t="s">
        <v>3185</v>
      </c>
      <c r="C3495" s="154" t="s">
        <v>14556</v>
      </c>
      <c r="D3495" s="154" t="s">
        <v>15933</v>
      </c>
      <c r="E3495" s="154" t="s">
        <v>14396</v>
      </c>
      <c r="F3495" s="154" t="s">
        <v>14397</v>
      </c>
      <c r="G3495" s="154" t="s">
        <v>14606</v>
      </c>
      <c r="H3495" s="154" t="s">
        <v>1453</v>
      </c>
      <c r="L3495" s="154" t="s">
        <v>15949</v>
      </c>
      <c r="N3495" s="154" t="s">
        <v>15933</v>
      </c>
      <c r="O3495" s="154" t="s">
        <v>14917</v>
      </c>
      <c r="P3495" s="154" t="s">
        <v>14740</v>
      </c>
      <c r="Q3495" s="154" t="s">
        <v>15418</v>
      </c>
      <c r="R3495" s="154" t="s">
        <v>1453</v>
      </c>
      <c r="S3495" s="154" t="s">
        <v>1453</v>
      </c>
      <c r="T3495" s="154" t="s">
        <v>15351</v>
      </c>
      <c r="U3495" s="154" t="s">
        <v>15351</v>
      </c>
      <c r="V3495" s="154" t="s">
        <v>15351</v>
      </c>
      <c r="Z3495" s="154" t="s">
        <v>14745</v>
      </c>
      <c r="AC3495" s="154" t="s">
        <v>14746</v>
      </c>
      <c r="AE3495" s="154" t="s">
        <v>14747</v>
      </c>
      <c r="AF3495" s="154" t="s">
        <v>14748</v>
      </c>
    </row>
    <row r="3496" spans="1:32">
      <c r="A3496" s="154" t="s">
        <v>13312</v>
      </c>
      <c r="C3496" s="154" t="s">
        <v>13311</v>
      </c>
      <c r="D3496" s="154" t="s">
        <v>109</v>
      </c>
      <c r="E3496" s="154" t="s">
        <v>14308</v>
      </c>
      <c r="F3496" s="154" t="s">
        <v>14478</v>
      </c>
      <c r="G3496" s="154" t="s">
        <v>30891</v>
      </c>
      <c r="H3496" s="154">
        <v>0</v>
      </c>
      <c r="M3496" s="154" t="s">
        <v>109</v>
      </c>
      <c r="N3496" s="154" t="s">
        <v>14860</v>
      </c>
      <c r="O3496" s="154" t="s">
        <v>14804</v>
      </c>
      <c r="P3496" s="154" t="s">
        <v>14740</v>
      </c>
      <c r="Q3496" s="154" t="s">
        <v>13311</v>
      </c>
      <c r="R3496" s="154">
        <v>0</v>
      </c>
      <c r="S3496" s="154">
        <v>0</v>
      </c>
      <c r="T3496" s="154" t="s">
        <v>15351</v>
      </c>
      <c r="U3496" s="154" t="s">
        <v>15351</v>
      </c>
      <c r="V3496" s="154" t="s">
        <v>15351</v>
      </c>
      <c r="Z3496" s="154" t="s">
        <v>14745</v>
      </c>
      <c r="AC3496" s="154" t="s">
        <v>14746</v>
      </c>
      <c r="AE3496" s="154" t="s">
        <v>14747</v>
      </c>
      <c r="AF3496" s="154" t="s">
        <v>14748</v>
      </c>
    </row>
    <row r="3497" spans="1:32">
      <c r="A3497" s="154" t="s">
        <v>18578</v>
      </c>
      <c r="C3497" s="154" t="s">
        <v>30892</v>
      </c>
      <c r="D3497" s="154" t="s">
        <v>109</v>
      </c>
      <c r="E3497" s="154" t="s">
        <v>14308</v>
      </c>
      <c r="F3497" s="154" t="s">
        <v>14480</v>
      </c>
      <c r="G3497" s="154" t="s">
        <v>30893</v>
      </c>
      <c r="H3497" s="154">
        <v>0</v>
      </c>
      <c r="M3497" s="154" t="s">
        <v>109</v>
      </c>
      <c r="N3497" s="154" t="s">
        <v>14848</v>
      </c>
      <c r="O3497" s="154" t="s">
        <v>14804</v>
      </c>
      <c r="P3497" s="154" t="s">
        <v>14740</v>
      </c>
      <c r="Q3497" s="154" t="s">
        <v>30892</v>
      </c>
      <c r="R3497" s="154">
        <v>0</v>
      </c>
      <c r="S3497" s="154">
        <v>0</v>
      </c>
      <c r="T3497" s="154" t="s">
        <v>15351</v>
      </c>
      <c r="U3497" s="154" t="s">
        <v>15351</v>
      </c>
      <c r="V3497" s="154" t="s">
        <v>15351</v>
      </c>
      <c r="Z3497" s="154" t="s">
        <v>14745</v>
      </c>
      <c r="AC3497" s="154" t="s">
        <v>14746</v>
      </c>
      <c r="AE3497" s="154" t="s">
        <v>14747</v>
      </c>
      <c r="AF3497" s="154" t="s">
        <v>14748</v>
      </c>
    </row>
    <row r="3498" spans="1:32">
      <c r="A3498" s="154" t="s">
        <v>18579</v>
      </c>
      <c r="C3498" s="154" t="s">
        <v>30894</v>
      </c>
      <c r="D3498" s="154" t="s">
        <v>30895</v>
      </c>
      <c r="E3498" s="154" t="s">
        <v>14308</v>
      </c>
      <c r="F3498" s="154" t="s">
        <v>14397</v>
      </c>
      <c r="H3498" s="154" t="s">
        <v>1453</v>
      </c>
      <c r="I3498" s="154" t="s">
        <v>1453</v>
      </c>
      <c r="J3498" s="154" t="s">
        <v>1453</v>
      </c>
      <c r="K3498" s="154" t="s">
        <v>1453</v>
      </c>
      <c r="M3498" s="154" t="s">
        <v>30896</v>
      </c>
      <c r="N3498" s="154" t="s">
        <v>14860</v>
      </c>
      <c r="O3498" s="154" t="s">
        <v>14804</v>
      </c>
      <c r="P3498" s="154" t="s">
        <v>14740</v>
      </c>
      <c r="Q3498" s="154" t="s">
        <v>1453</v>
      </c>
      <c r="R3498" s="154" t="s">
        <v>1453</v>
      </c>
      <c r="S3498" s="154" t="s">
        <v>1453</v>
      </c>
      <c r="T3498" s="154" t="s">
        <v>1453</v>
      </c>
      <c r="U3498" s="154" t="s">
        <v>1453</v>
      </c>
      <c r="V3498" s="154" t="s">
        <v>1453</v>
      </c>
      <c r="W3498" s="154">
        <v>2017</v>
      </c>
      <c r="X3498" s="154" t="s">
        <v>1453</v>
      </c>
      <c r="Y3498" s="154" t="s">
        <v>1453</v>
      </c>
      <c r="Z3498" s="154" t="s">
        <v>14745</v>
      </c>
      <c r="AA3498" s="154" t="s">
        <v>1453</v>
      </c>
      <c r="AB3498" s="154" t="s">
        <v>1453</v>
      </c>
      <c r="AC3498" s="154" t="s">
        <v>14746</v>
      </c>
      <c r="AE3498" s="154" t="s">
        <v>14747</v>
      </c>
      <c r="AF3498" s="154" t="s">
        <v>14748</v>
      </c>
    </row>
    <row r="3499" spans="1:32">
      <c r="A3499" s="154" t="s">
        <v>18580</v>
      </c>
      <c r="C3499" s="154" t="s">
        <v>30897</v>
      </c>
      <c r="D3499" s="154" t="s">
        <v>109</v>
      </c>
      <c r="E3499" s="154" t="s">
        <v>14324</v>
      </c>
      <c r="F3499" s="154" t="s">
        <v>14403</v>
      </c>
      <c r="G3499" s="154" t="s">
        <v>30898</v>
      </c>
      <c r="H3499" s="154" t="s">
        <v>1453</v>
      </c>
      <c r="I3499" s="154" t="s">
        <v>1453</v>
      </c>
      <c r="J3499" s="154" t="s">
        <v>1453</v>
      </c>
      <c r="K3499" s="154" t="s">
        <v>1453</v>
      </c>
      <c r="M3499" s="154" t="s">
        <v>1453</v>
      </c>
      <c r="N3499" s="154" t="s">
        <v>14848</v>
      </c>
      <c r="O3499" s="154" t="s">
        <v>14804</v>
      </c>
      <c r="P3499" s="154" t="s">
        <v>14795</v>
      </c>
      <c r="Q3499" s="154" t="s">
        <v>1453</v>
      </c>
      <c r="R3499" s="154" t="s">
        <v>1453</v>
      </c>
      <c r="S3499" s="154" t="s">
        <v>1453</v>
      </c>
      <c r="T3499" s="154" t="s">
        <v>15351</v>
      </c>
      <c r="U3499" s="154" t="s">
        <v>15351</v>
      </c>
      <c r="V3499" s="154" t="s">
        <v>15351</v>
      </c>
      <c r="W3499" s="154" t="s">
        <v>1453</v>
      </c>
      <c r="X3499" s="154" t="s">
        <v>1453</v>
      </c>
      <c r="Y3499" s="154" t="s">
        <v>1453</v>
      </c>
      <c r="Z3499" s="154" t="s">
        <v>14745</v>
      </c>
      <c r="AA3499" s="154" t="s">
        <v>1453</v>
      </c>
      <c r="AB3499" s="154" t="s">
        <v>1453</v>
      </c>
      <c r="AC3499" s="154" t="s">
        <v>14746</v>
      </c>
      <c r="AE3499" s="154" t="s">
        <v>14747</v>
      </c>
      <c r="AF3499" s="154" t="s">
        <v>14748</v>
      </c>
    </row>
    <row r="3500" spans="1:32">
      <c r="A3500" s="154" t="s">
        <v>13062</v>
      </c>
      <c r="C3500" s="154" t="s">
        <v>13061</v>
      </c>
      <c r="D3500" s="154" t="s">
        <v>1453</v>
      </c>
      <c r="E3500" s="154" t="s">
        <v>14324</v>
      </c>
      <c r="F3500" s="154" t="s">
        <v>14690</v>
      </c>
      <c r="G3500" s="154" t="s">
        <v>30901</v>
      </c>
      <c r="H3500" s="154">
        <v>8111011061</v>
      </c>
      <c r="I3500" s="154" t="s">
        <v>1453</v>
      </c>
      <c r="J3500" s="154" t="s">
        <v>1453</v>
      </c>
      <c r="K3500" s="154" t="s">
        <v>1453</v>
      </c>
      <c r="M3500" s="154" t="s">
        <v>1453</v>
      </c>
      <c r="N3500" s="154" t="s">
        <v>14848</v>
      </c>
      <c r="O3500" s="154" t="s">
        <v>14804</v>
      </c>
      <c r="P3500" s="154" t="s">
        <v>14795</v>
      </c>
      <c r="Q3500" s="154" t="s">
        <v>30899</v>
      </c>
      <c r="R3500" s="154" t="s">
        <v>1453</v>
      </c>
      <c r="S3500" s="154" t="s">
        <v>1453</v>
      </c>
      <c r="T3500" s="154" t="s">
        <v>14797</v>
      </c>
      <c r="U3500" s="154">
        <v>1613240318</v>
      </c>
      <c r="V3500" s="154" t="s">
        <v>30900</v>
      </c>
      <c r="W3500" s="154" t="s">
        <v>1453</v>
      </c>
      <c r="X3500" s="154" t="s">
        <v>1453</v>
      </c>
      <c r="Y3500" s="154" t="s">
        <v>1453</v>
      </c>
      <c r="Z3500" s="154" t="s">
        <v>14745</v>
      </c>
      <c r="AA3500" s="154" t="s">
        <v>1453</v>
      </c>
      <c r="AB3500" s="154" t="s">
        <v>1453</v>
      </c>
      <c r="AC3500" s="154" t="s">
        <v>14746</v>
      </c>
      <c r="AE3500" s="154" t="s">
        <v>14747</v>
      </c>
      <c r="AF3500" s="154" t="s">
        <v>14748</v>
      </c>
    </row>
    <row r="3501" spans="1:32">
      <c r="A3501" s="154" t="s">
        <v>18581</v>
      </c>
      <c r="C3501" s="154" t="s">
        <v>30902</v>
      </c>
      <c r="D3501" s="154" t="s">
        <v>1791</v>
      </c>
      <c r="E3501" s="154" t="s">
        <v>14308</v>
      </c>
      <c r="F3501" s="154" t="s">
        <v>28356</v>
      </c>
      <c r="H3501" s="154" t="s">
        <v>1453</v>
      </c>
      <c r="I3501" s="154" t="s">
        <v>1453</v>
      </c>
      <c r="J3501" s="154" t="s">
        <v>1453</v>
      </c>
      <c r="K3501" s="154" t="s">
        <v>1453</v>
      </c>
      <c r="M3501" s="154" t="s">
        <v>1453</v>
      </c>
      <c r="N3501" s="154" t="s">
        <v>15021</v>
      </c>
      <c r="O3501" s="154" t="s">
        <v>14794</v>
      </c>
      <c r="P3501" s="154" t="s">
        <v>14795</v>
      </c>
      <c r="Q3501" s="154" t="s">
        <v>30902</v>
      </c>
      <c r="R3501" s="154" t="s">
        <v>1453</v>
      </c>
      <c r="S3501" s="154" t="s">
        <v>1453</v>
      </c>
      <c r="T3501" s="154" t="s">
        <v>15351</v>
      </c>
      <c r="U3501" s="154" t="s">
        <v>15351</v>
      </c>
      <c r="V3501" s="154" t="s">
        <v>15351</v>
      </c>
      <c r="W3501" s="154" t="s">
        <v>1453</v>
      </c>
      <c r="X3501" s="154" t="s">
        <v>1453</v>
      </c>
      <c r="Z3501" s="154" t="s">
        <v>14745</v>
      </c>
      <c r="AA3501" s="154" t="s">
        <v>1453</v>
      </c>
      <c r="AB3501" s="154" t="s">
        <v>1453</v>
      </c>
      <c r="AC3501" s="154" t="s">
        <v>14746</v>
      </c>
      <c r="AE3501" s="154" t="s">
        <v>14747</v>
      </c>
      <c r="AF3501" s="154" t="s">
        <v>14748</v>
      </c>
    </row>
    <row r="3502" spans="1:32">
      <c r="A3502" s="154" t="s">
        <v>18582</v>
      </c>
      <c r="C3502" s="154" t="s">
        <v>30903</v>
      </c>
      <c r="D3502" s="154" t="s">
        <v>12443</v>
      </c>
      <c r="E3502" s="154" t="s">
        <v>14308</v>
      </c>
      <c r="F3502" s="154" t="s">
        <v>25328</v>
      </c>
      <c r="G3502" s="154" t="s">
        <v>30904</v>
      </c>
      <c r="H3502" s="154" t="s">
        <v>1453</v>
      </c>
      <c r="I3502" s="154" t="s">
        <v>1453</v>
      </c>
      <c r="J3502" s="154" t="s">
        <v>1453</v>
      </c>
      <c r="K3502" s="154" t="s">
        <v>1453</v>
      </c>
      <c r="M3502" s="154" t="s">
        <v>1453</v>
      </c>
      <c r="N3502" s="154" t="s">
        <v>14848</v>
      </c>
      <c r="O3502" s="154" t="s">
        <v>14804</v>
      </c>
      <c r="P3502" s="154" t="s">
        <v>14795</v>
      </c>
      <c r="Q3502" s="154" t="s">
        <v>1453</v>
      </c>
      <c r="R3502" s="154" t="s">
        <v>1453</v>
      </c>
      <c r="S3502" s="154" t="s">
        <v>1453</v>
      </c>
      <c r="T3502" s="154" t="s">
        <v>15351</v>
      </c>
      <c r="U3502" s="154" t="s">
        <v>15351</v>
      </c>
      <c r="V3502" s="154" t="s">
        <v>15351</v>
      </c>
      <c r="W3502" s="154" t="s">
        <v>1453</v>
      </c>
      <c r="X3502" s="154" t="s">
        <v>1453</v>
      </c>
      <c r="Y3502" s="154" t="s">
        <v>1453</v>
      </c>
      <c r="Z3502" s="154" t="s">
        <v>14745</v>
      </c>
      <c r="AA3502" s="154" t="s">
        <v>1453</v>
      </c>
      <c r="AB3502" s="154" t="s">
        <v>1453</v>
      </c>
      <c r="AC3502" s="154" t="s">
        <v>14746</v>
      </c>
      <c r="AE3502" s="154" t="s">
        <v>14747</v>
      </c>
      <c r="AF3502" s="154" t="s">
        <v>14748</v>
      </c>
    </row>
    <row r="3503" spans="1:32">
      <c r="A3503" s="154" t="s">
        <v>13128</v>
      </c>
      <c r="C3503" s="154" t="s">
        <v>13127</v>
      </c>
      <c r="D3503" s="154" t="s">
        <v>1453</v>
      </c>
      <c r="E3503" s="154" t="s">
        <v>14324</v>
      </c>
      <c r="F3503" s="154" t="s">
        <v>14325</v>
      </c>
      <c r="G3503" s="154" t="s">
        <v>30905</v>
      </c>
      <c r="H3503" s="154" t="s">
        <v>1453</v>
      </c>
      <c r="I3503" s="154" t="s">
        <v>1453</v>
      </c>
      <c r="J3503" s="154" t="s">
        <v>1453</v>
      </c>
      <c r="K3503" s="154" t="s">
        <v>1453</v>
      </c>
      <c r="M3503" s="154" t="s">
        <v>1453</v>
      </c>
      <c r="N3503" s="154" t="s">
        <v>15519</v>
      </c>
      <c r="O3503" s="154" t="s">
        <v>14833</v>
      </c>
      <c r="P3503" s="154" t="s">
        <v>14795</v>
      </c>
      <c r="Q3503" s="154" t="s">
        <v>1453</v>
      </c>
      <c r="R3503" s="154" t="s">
        <v>1453</v>
      </c>
      <c r="S3503" s="154" t="s">
        <v>1453</v>
      </c>
      <c r="T3503" s="154" t="s">
        <v>15950</v>
      </c>
      <c r="U3503" s="154" t="s">
        <v>15950</v>
      </c>
      <c r="V3503" s="154" t="s">
        <v>15950</v>
      </c>
      <c r="W3503" s="154" t="s">
        <v>1453</v>
      </c>
      <c r="X3503" s="154" t="s">
        <v>1453</v>
      </c>
      <c r="Y3503" s="154" t="s">
        <v>1453</v>
      </c>
      <c r="Z3503" s="154" t="s">
        <v>14745</v>
      </c>
      <c r="AA3503" s="154" t="s">
        <v>1453</v>
      </c>
      <c r="AB3503" s="154" t="s">
        <v>1453</v>
      </c>
      <c r="AC3503" s="154" t="s">
        <v>14746</v>
      </c>
      <c r="AE3503" s="154" t="s">
        <v>14747</v>
      </c>
      <c r="AF3503" s="154" t="s">
        <v>14748</v>
      </c>
    </row>
    <row r="3504" spans="1:32">
      <c r="A3504" s="154" t="s">
        <v>13116</v>
      </c>
      <c r="C3504" s="154" t="s">
        <v>13115</v>
      </c>
      <c r="D3504" s="154" t="s">
        <v>1453</v>
      </c>
      <c r="E3504" s="154" t="s">
        <v>14324</v>
      </c>
      <c r="F3504" s="154" t="s">
        <v>14397</v>
      </c>
      <c r="G3504" s="154" t="s">
        <v>30906</v>
      </c>
      <c r="H3504" s="154" t="s">
        <v>1453</v>
      </c>
      <c r="I3504" s="154" t="s">
        <v>1453</v>
      </c>
      <c r="J3504" s="154" t="s">
        <v>1453</v>
      </c>
      <c r="K3504" s="154" t="s">
        <v>1453</v>
      </c>
      <c r="M3504" s="154" t="s">
        <v>1453</v>
      </c>
      <c r="N3504" s="154" t="s">
        <v>14848</v>
      </c>
      <c r="O3504" s="154" t="s">
        <v>14804</v>
      </c>
      <c r="P3504" s="154" t="s">
        <v>14795</v>
      </c>
      <c r="Q3504" s="154" t="s">
        <v>1453</v>
      </c>
      <c r="R3504" s="154" t="s">
        <v>1453</v>
      </c>
      <c r="S3504" s="154" t="s">
        <v>1453</v>
      </c>
      <c r="T3504" s="154" t="s">
        <v>15950</v>
      </c>
      <c r="U3504" s="154" t="s">
        <v>15950</v>
      </c>
      <c r="V3504" s="154" t="s">
        <v>15950</v>
      </c>
      <c r="W3504" s="154" t="s">
        <v>1453</v>
      </c>
      <c r="X3504" s="154" t="s">
        <v>1453</v>
      </c>
      <c r="Y3504" s="154" t="s">
        <v>1453</v>
      </c>
      <c r="Z3504" s="154" t="s">
        <v>14745</v>
      </c>
      <c r="AA3504" s="154" t="s">
        <v>1453</v>
      </c>
      <c r="AB3504" s="154" t="s">
        <v>1453</v>
      </c>
      <c r="AC3504" s="154" t="s">
        <v>14746</v>
      </c>
      <c r="AE3504" s="154" t="s">
        <v>14747</v>
      </c>
      <c r="AF3504" s="154" t="s">
        <v>14748</v>
      </c>
    </row>
    <row r="3505" spans="1:32">
      <c r="A3505" s="154" t="s">
        <v>18583</v>
      </c>
      <c r="C3505" s="154" t="s">
        <v>30907</v>
      </c>
      <c r="D3505" s="154" t="s">
        <v>30908</v>
      </c>
      <c r="E3505" s="154" t="s">
        <v>14477</v>
      </c>
      <c r="F3505" s="154" t="s">
        <v>14325</v>
      </c>
      <c r="G3505" s="154" t="s">
        <v>1453</v>
      </c>
      <c r="H3505" s="154" t="s">
        <v>1453</v>
      </c>
      <c r="I3505" s="154" t="s">
        <v>1453</v>
      </c>
      <c r="J3505" s="154" t="s">
        <v>1453</v>
      </c>
      <c r="K3505" s="154" t="s">
        <v>1453</v>
      </c>
      <c r="M3505" s="154" t="s">
        <v>1453</v>
      </c>
      <c r="N3505" s="154" t="s">
        <v>14848</v>
      </c>
      <c r="O3505" s="154" t="s">
        <v>14804</v>
      </c>
      <c r="P3505" s="154" t="s">
        <v>14740</v>
      </c>
      <c r="Q3505" s="154" t="s">
        <v>1453</v>
      </c>
      <c r="R3505" s="154" t="s">
        <v>1453</v>
      </c>
      <c r="S3505" s="154" t="s">
        <v>1453</v>
      </c>
      <c r="T3505" s="154" t="s">
        <v>1453</v>
      </c>
      <c r="U3505" s="154" t="s">
        <v>1453</v>
      </c>
      <c r="V3505" s="154" t="s">
        <v>1453</v>
      </c>
      <c r="W3505" s="154" t="s">
        <v>1453</v>
      </c>
      <c r="X3505" s="154" t="s">
        <v>1453</v>
      </c>
      <c r="Y3505" s="154" t="s">
        <v>1453</v>
      </c>
      <c r="Z3505" s="154" t="s">
        <v>14745</v>
      </c>
      <c r="AA3505" s="154" t="s">
        <v>1453</v>
      </c>
      <c r="AB3505" s="154" t="s">
        <v>1453</v>
      </c>
      <c r="AC3505" s="154" t="s">
        <v>14746</v>
      </c>
      <c r="AE3505" s="154" t="s">
        <v>14747</v>
      </c>
      <c r="AF3505" s="154" t="s">
        <v>14748</v>
      </c>
    </row>
    <row r="3506" spans="1:32">
      <c r="A3506" s="154" t="s">
        <v>13158</v>
      </c>
      <c r="C3506" s="154" t="s">
        <v>13157</v>
      </c>
      <c r="D3506" s="154" t="s">
        <v>109</v>
      </c>
      <c r="E3506" s="154" t="s">
        <v>14324</v>
      </c>
      <c r="F3506" s="154" t="s">
        <v>14397</v>
      </c>
      <c r="H3506" s="154" t="s">
        <v>1453</v>
      </c>
      <c r="I3506" s="154" t="s">
        <v>1453</v>
      </c>
      <c r="J3506" s="154" t="s">
        <v>1453</v>
      </c>
      <c r="K3506" s="154" t="s">
        <v>1453</v>
      </c>
      <c r="M3506" s="154" t="s">
        <v>1453</v>
      </c>
      <c r="N3506" s="154" t="s">
        <v>14848</v>
      </c>
      <c r="O3506" s="154" t="s">
        <v>14804</v>
      </c>
      <c r="P3506" s="154" t="s">
        <v>14795</v>
      </c>
      <c r="Q3506" s="154" t="s">
        <v>1453</v>
      </c>
      <c r="R3506" s="154" t="s">
        <v>1453</v>
      </c>
      <c r="S3506" s="154" t="s">
        <v>1453</v>
      </c>
      <c r="T3506" s="154" t="s">
        <v>15950</v>
      </c>
      <c r="U3506" s="154" t="s">
        <v>15950</v>
      </c>
      <c r="V3506" s="154" t="s">
        <v>15950</v>
      </c>
      <c r="W3506" s="154" t="s">
        <v>1453</v>
      </c>
      <c r="X3506" s="154" t="s">
        <v>1453</v>
      </c>
      <c r="Y3506" s="154" t="s">
        <v>1453</v>
      </c>
      <c r="Z3506" s="154" t="s">
        <v>14745</v>
      </c>
      <c r="AA3506" s="154" t="s">
        <v>1453</v>
      </c>
      <c r="AB3506" s="154" t="s">
        <v>1453</v>
      </c>
      <c r="AC3506" s="154" t="s">
        <v>15226</v>
      </c>
      <c r="AE3506" s="154" t="s">
        <v>14747</v>
      </c>
      <c r="AF3506" s="154" t="s">
        <v>14748</v>
      </c>
    </row>
    <row r="3507" spans="1:32">
      <c r="A3507" s="154" t="s">
        <v>18584</v>
      </c>
      <c r="C3507" s="154" t="s">
        <v>30909</v>
      </c>
      <c r="D3507" s="154" t="s">
        <v>109</v>
      </c>
      <c r="E3507" s="154" t="s">
        <v>14308</v>
      </c>
      <c r="F3507" s="154" t="s">
        <v>14480</v>
      </c>
      <c r="G3507" s="154" t="s">
        <v>30910</v>
      </c>
      <c r="H3507" s="154" t="s">
        <v>1453</v>
      </c>
      <c r="I3507" s="154" t="s">
        <v>1453</v>
      </c>
      <c r="J3507" s="154" t="s">
        <v>1453</v>
      </c>
      <c r="K3507" s="154" t="s">
        <v>1453</v>
      </c>
      <c r="M3507" s="154" t="s">
        <v>1453</v>
      </c>
      <c r="N3507" s="154" t="s">
        <v>14812</v>
      </c>
      <c r="O3507" s="154" t="s">
        <v>14804</v>
      </c>
      <c r="P3507" s="154" t="s">
        <v>1453</v>
      </c>
      <c r="Q3507" s="154" t="s">
        <v>1453</v>
      </c>
      <c r="R3507" s="154" t="s">
        <v>1453</v>
      </c>
      <c r="S3507" s="154" t="s">
        <v>1453</v>
      </c>
      <c r="T3507" s="154" t="s">
        <v>15351</v>
      </c>
      <c r="U3507" s="154" t="s">
        <v>15351</v>
      </c>
      <c r="V3507" s="154" t="s">
        <v>15351</v>
      </c>
      <c r="W3507" s="154" t="s">
        <v>1453</v>
      </c>
      <c r="X3507" s="154" t="s">
        <v>1453</v>
      </c>
      <c r="Y3507" s="154" t="s">
        <v>1453</v>
      </c>
      <c r="Z3507" s="154" t="s">
        <v>14745</v>
      </c>
      <c r="AA3507" s="154" t="s">
        <v>1453</v>
      </c>
      <c r="AB3507" s="154" t="s">
        <v>1453</v>
      </c>
      <c r="AC3507" s="154" t="s">
        <v>14746</v>
      </c>
      <c r="AE3507" s="154" t="s">
        <v>14747</v>
      </c>
      <c r="AF3507" s="154" t="s">
        <v>14748</v>
      </c>
    </row>
    <row r="3508" spans="1:32">
      <c r="A3508" s="154" t="s">
        <v>13104</v>
      </c>
      <c r="C3508" s="154" t="s">
        <v>13103</v>
      </c>
      <c r="D3508" s="154" t="s">
        <v>109</v>
      </c>
      <c r="E3508" s="154" t="s">
        <v>14324</v>
      </c>
      <c r="F3508" s="154" t="s">
        <v>14397</v>
      </c>
      <c r="G3508" s="154" t="s">
        <v>1453</v>
      </c>
      <c r="H3508" s="154" t="s">
        <v>1453</v>
      </c>
      <c r="I3508" s="154" t="s">
        <v>1453</v>
      </c>
      <c r="J3508" s="154" t="s">
        <v>1453</v>
      </c>
      <c r="K3508" s="154" t="s">
        <v>1453</v>
      </c>
      <c r="M3508" s="154" t="s">
        <v>1453</v>
      </c>
      <c r="N3508" s="154" t="s">
        <v>14848</v>
      </c>
      <c r="O3508" s="154" t="s">
        <v>14804</v>
      </c>
      <c r="P3508" s="154" t="s">
        <v>14795</v>
      </c>
      <c r="Q3508" s="154" t="s">
        <v>1453</v>
      </c>
      <c r="R3508" s="154" t="s">
        <v>1453</v>
      </c>
      <c r="S3508" s="154" t="s">
        <v>1453</v>
      </c>
      <c r="T3508" s="154" t="s">
        <v>15950</v>
      </c>
      <c r="U3508" s="154" t="s">
        <v>15950</v>
      </c>
      <c r="V3508" s="154" t="s">
        <v>15950</v>
      </c>
      <c r="W3508" s="154" t="s">
        <v>1453</v>
      </c>
      <c r="X3508" s="154" t="s">
        <v>1453</v>
      </c>
      <c r="Y3508" s="154" t="s">
        <v>1453</v>
      </c>
      <c r="Z3508" s="154" t="s">
        <v>14745</v>
      </c>
      <c r="AA3508" s="154" t="s">
        <v>1453</v>
      </c>
      <c r="AB3508" s="154" t="s">
        <v>1453</v>
      </c>
      <c r="AC3508" s="154" t="s">
        <v>14746</v>
      </c>
      <c r="AE3508" s="154" t="s">
        <v>14747</v>
      </c>
      <c r="AF3508" s="154" t="s">
        <v>14748</v>
      </c>
    </row>
    <row r="3509" spans="1:32">
      <c r="A3509" s="154" t="s">
        <v>18585</v>
      </c>
      <c r="C3509" s="154" t="s">
        <v>30911</v>
      </c>
      <c r="D3509" s="154" t="s">
        <v>109</v>
      </c>
      <c r="E3509" s="154" t="s">
        <v>14308</v>
      </c>
      <c r="F3509" s="154" t="s">
        <v>14397</v>
      </c>
      <c r="G3509" s="154" t="s">
        <v>30912</v>
      </c>
      <c r="H3509" s="154" t="s">
        <v>1453</v>
      </c>
      <c r="I3509" s="154" t="s">
        <v>1453</v>
      </c>
      <c r="J3509" s="154" t="s">
        <v>1453</v>
      </c>
      <c r="K3509" s="154" t="s">
        <v>1453</v>
      </c>
      <c r="M3509" s="154" t="s">
        <v>1453</v>
      </c>
      <c r="N3509" s="154" t="s">
        <v>14812</v>
      </c>
      <c r="O3509" s="154" t="s">
        <v>14804</v>
      </c>
      <c r="P3509" s="154" t="s">
        <v>14795</v>
      </c>
      <c r="Q3509" s="154" t="s">
        <v>30911</v>
      </c>
      <c r="R3509" s="154" t="s">
        <v>1453</v>
      </c>
      <c r="S3509" s="154" t="s">
        <v>1453</v>
      </c>
      <c r="T3509" s="154" t="s">
        <v>15351</v>
      </c>
      <c r="U3509" s="154" t="s">
        <v>15351</v>
      </c>
      <c r="V3509" s="154" t="s">
        <v>15351</v>
      </c>
      <c r="W3509" s="154" t="s">
        <v>1453</v>
      </c>
      <c r="X3509" s="154" t="s">
        <v>1453</v>
      </c>
      <c r="Y3509" s="154" t="s">
        <v>1453</v>
      </c>
      <c r="Z3509" s="154" t="s">
        <v>14745</v>
      </c>
      <c r="AA3509" s="154" t="s">
        <v>1453</v>
      </c>
      <c r="AB3509" s="154" t="s">
        <v>1453</v>
      </c>
      <c r="AC3509" s="154" t="s">
        <v>14746</v>
      </c>
      <c r="AE3509" s="154" t="s">
        <v>14747</v>
      </c>
      <c r="AF3509" s="154" t="s">
        <v>14748</v>
      </c>
    </row>
    <row r="3510" spans="1:32">
      <c r="A3510" s="154" t="s">
        <v>18586</v>
      </c>
      <c r="C3510" s="154" t="s">
        <v>30913</v>
      </c>
      <c r="D3510" s="154" t="s">
        <v>109</v>
      </c>
      <c r="E3510" s="154" t="s">
        <v>14324</v>
      </c>
      <c r="F3510" s="154" t="s">
        <v>14403</v>
      </c>
      <c r="G3510" s="154" t="s">
        <v>30914</v>
      </c>
      <c r="H3510" s="154" t="s">
        <v>1453</v>
      </c>
      <c r="I3510" s="154" t="s">
        <v>1453</v>
      </c>
      <c r="J3510" s="154" t="s">
        <v>1453</v>
      </c>
      <c r="K3510" s="154" t="s">
        <v>1453</v>
      </c>
      <c r="M3510" s="154" t="s">
        <v>1453</v>
      </c>
      <c r="N3510" s="154" t="s">
        <v>14848</v>
      </c>
      <c r="O3510" s="154" t="s">
        <v>14804</v>
      </c>
      <c r="P3510" s="154" t="s">
        <v>14795</v>
      </c>
      <c r="Q3510" s="154" t="s">
        <v>1453</v>
      </c>
      <c r="R3510" s="154" t="s">
        <v>1453</v>
      </c>
      <c r="S3510" s="154" t="s">
        <v>1453</v>
      </c>
      <c r="T3510" s="154" t="s">
        <v>15351</v>
      </c>
      <c r="U3510" s="154" t="s">
        <v>15351</v>
      </c>
      <c r="V3510" s="154" t="s">
        <v>15351</v>
      </c>
      <c r="W3510" s="154" t="s">
        <v>1453</v>
      </c>
      <c r="X3510" s="154" t="s">
        <v>1453</v>
      </c>
      <c r="Y3510" s="154" t="s">
        <v>1453</v>
      </c>
      <c r="Z3510" s="154" t="s">
        <v>14745</v>
      </c>
      <c r="AA3510" s="154" t="s">
        <v>1453</v>
      </c>
      <c r="AB3510" s="154" t="s">
        <v>1453</v>
      </c>
      <c r="AC3510" s="154" t="s">
        <v>14746</v>
      </c>
      <c r="AE3510" s="154" t="s">
        <v>14747</v>
      </c>
      <c r="AF3510" s="154" t="s">
        <v>14748</v>
      </c>
    </row>
    <row r="3511" spans="1:32">
      <c r="A3511" s="154" t="s">
        <v>18587</v>
      </c>
      <c r="C3511" s="154" t="s">
        <v>30915</v>
      </c>
      <c r="D3511" s="154" t="s">
        <v>30916</v>
      </c>
      <c r="E3511" s="154" t="s">
        <v>14477</v>
      </c>
      <c r="F3511" s="154" t="s">
        <v>14325</v>
      </c>
      <c r="G3511" s="154" t="s">
        <v>1453</v>
      </c>
      <c r="H3511" s="154" t="s">
        <v>1453</v>
      </c>
      <c r="I3511" s="154" t="s">
        <v>1453</v>
      </c>
      <c r="J3511" s="154" t="s">
        <v>1453</v>
      </c>
      <c r="K3511" s="154" t="s">
        <v>1453</v>
      </c>
      <c r="N3511" s="154" t="s">
        <v>15434</v>
      </c>
      <c r="O3511" s="154" t="s">
        <v>14804</v>
      </c>
      <c r="P3511" s="154" t="s">
        <v>14740</v>
      </c>
      <c r="Q3511" s="154" t="s">
        <v>1453</v>
      </c>
      <c r="R3511" s="154" t="s">
        <v>1453</v>
      </c>
      <c r="S3511" s="154" t="s">
        <v>1453</v>
      </c>
      <c r="T3511" s="154" t="s">
        <v>1453</v>
      </c>
      <c r="U3511" s="154" t="s">
        <v>1453</v>
      </c>
      <c r="V3511" s="154" t="s">
        <v>1453</v>
      </c>
      <c r="W3511" s="154" t="s">
        <v>1453</v>
      </c>
      <c r="X3511" s="154" t="s">
        <v>1453</v>
      </c>
      <c r="Y3511" s="154" t="s">
        <v>1453</v>
      </c>
      <c r="Z3511" s="154" t="s">
        <v>14745</v>
      </c>
      <c r="AA3511" s="154" t="s">
        <v>1453</v>
      </c>
      <c r="AB3511" s="154" t="s">
        <v>1453</v>
      </c>
      <c r="AC3511" s="154" t="s">
        <v>14746</v>
      </c>
      <c r="AE3511" s="154" t="s">
        <v>14747</v>
      </c>
      <c r="AF3511" s="154" t="s">
        <v>14748</v>
      </c>
    </row>
    <row r="3512" spans="1:32">
      <c r="A3512" s="154" t="s">
        <v>13106</v>
      </c>
      <c r="C3512" s="154" t="s">
        <v>13105</v>
      </c>
      <c r="D3512" s="154" t="s">
        <v>109</v>
      </c>
      <c r="E3512" s="154" t="s">
        <v>14396</v>
      </c>
      <c r="F3512" s="154" t="s">
        <v>14483</v>
      </c>
      <c r="G3512" s="154" t="s">
        <v>30917</v>
      </c>
      <c r="H3512" s="154" t="s">
        <v>1453</v>
      </c>
      <c r="I3512" s="154" t="s">
        <v>1453</v>
      </c>
      <c r="J3512" s="154" t="s">
        <v>1453</v>
      </c>
      <c r="K3512" s="154" t="s">
        <v>1453</v>
      </c>
      <c r="M3512" s="154" t="s">
        <v>1453</v>
      </c>
      <c r="N3512" s="154" t="s">
        <v>14848</v>
      </c>
      <c r="O3512" s="154" t="s">
        <v>14804</v>
      </c>
      <c r="P3512" s="154" t="s">
        <v>14795</v>
      </c>
      <c r="Q3512" s="154" t="s">
        <v>1453</v>
      </c>
      <c r="R3512" s="154" t="s">
        <v>1453</v>
      </c>
      <c r="S3512" s="154" t="s">
        <v>1453</v>
      </c>
      <c r="T3512" s="154" t="s">
        <v>15950</v>
      </c>
      <c r="U3512" s="154" t="s">
        <v>15950</v>
      </c>
      <c r="V3512" s="154" t="s">
        <v>15950</v>
      </c>
      <c r="W3512" s="154" t="s">
        <v>1453</v>
      </c>
      <c r="X3512" s="154" t="s">
        <v>1453</v>
      </c>
      <c r="Y3512" s="154" t="s">
        <v>1453</v>
      </c>
      <c r="Z3512" s="154" t="s">
        <v>14745</v>
      </c>
      <c r="AA3512" s="154" t="s">
        <v>1453</v>
      </c>
      <c r="AB3512" s="154" t="s">
        <v>1453</v>
      </c>
      <c r="AC3512" s="154" t="s">
        <v>14746</v>
      </c>
      <c r="AE3512" s="154" t="s">
        <v>14747</v>
      </c>
      <c r="AF3512" s="154" t="s">
        <v>14748</v>
      </c>
    </row>
    <row r="3513" spans="1:32">
      <c r="A3513" s="154" t="s">
        <v>18588</v>
      </c>
      <c r="C3513" s="154" t="s">
        <v>30918</v>
      </c>
      <c r="D3513" s="154" t="s">
        <v>1453</v>
      </c>
      <c r="E3513" s="154" t="s">
        <v>14324</v>
      </c>
      <c r="F3513" s="154" t="s">
        <v>14403</v>
      </c>
      <c r="G3513" s="154" t="s">
        <v>30919</v>
      </c>
      <c r="H3513" s="154" t="s">
        <v>1453</v>
      </c>
      <c r="I3513" s="154" t="s">
        <v>1453</v>
      </c>
      <c r="J3513" s="154" t="s">
        <v>1453</v>
      </c>
      <c r="K3513" s="154" t="s">
        <v>1453</v>
      </c>
      <c r="M3513" s="154" t="s">
        <v>1453</v>
      </c>
      <c r="N3513" s="154" t="s">
        <v>14848</v>
      </c>
      <c r="O3513" s="154" t="s">
        <v>14804</v>
      </c>
      <c r="P3513" s="154" t="s">
        <v>14795</v>
      </c>
      <c r="Q3513" s="154" t="s">
        <v>1453</v>
      </c>
      <c r="R3513" s="154" t="s">
        <v>1453</v>
      </c>
      <c r="S3513" s="154" t="s">
        <v>1453</v>
      </c>
      <c r="T3513" s="154" t="s">
        <v>15351</v>
      </c>
      <c r="U3513" s="154" t="s">
        <v>15351</v>
      </c>
      <c r="V3513" s="154" t="s">
        <v>15351</v>
      </c>
      <c r="W3513" s="154" t="s">
        <v>1453</v>
      </c>
      <c r="X3513" s="154" t="s">
        <v>1453</v>
      </c>
      <c r="Y3513" s="154" t="s">
        <v>1453</v>
      </c>
      <c r="Z3513" s="154" t="s">
        <v>14745</v>
      </c>
      <c r="AA3513" s="154" t="s">
        <v>1453</v>
      </c>
      <c r="AB3513" s="154" t="s">
        <v>1453</v>
      </c>
      <c r="AC3513" s="154" t="s">
        <v>14746</v>
      </c>
      <c r="AE3513" s="154" t="s">
        <v>14747</v>
      </c>
      <c r="AF3513" s="154" t="s">
        <v>14748</v>
      </c>
    </row>
    <row r="3514" spans="1:32">
      <c r="A3514" s="154" t="s">
        <v>13110</v>
      </c>
      <c r="C3514" s="154" t="s">
        <v>13109</v>
      </c>
      <c r="D3514" s="154" t="s">
        <v>13111</v>
      </c>
      <c r="E3514" s="154" t="s">
        <v>14324</v>
      </c>
      <c r="F3514" s="154" t="s">
        <v>14483</v>
      </c>
      <c r="G3514" s="154" t="s">
        <v>14607</v>
      </c>
      <c r="H3514" s="154" t="s">
        <v>13112</v>
      </c>
      <c r="I3514" s="154" t="s">
        <v>1453</v>
      </c>
      <c r="J3514" s="154" t="s">
        <v>1453</v>
      </c>
      <c r="K3514" s="154" t="s">
        <v>1453</v>
      </c>
      <c r="M3514" s="154" t="s">
        <v>1453</v>
      </c>
      <c r="N3514" s="154" t="s">
        <v>14848</v>
      </c>
      <c r="O3514" s="154" t="s">
        <v>14804</v>
      </c>
      <c r="P3514" s="154" t="s">
        <v>14795</v>
      </c>
      <c r="Q3514" s="154" t="s">
        <v>1453</v>
      </c>
      <c r="R3514" s="154" t="s">
        <v>1453</v>
      </c>
      <c r="S3514" s="154" t="s">
        <v>1453</v>
      </c>
      <c r="T3514" s="154" t="s">
        <v>15950</v>
      </c>
      <c r="U3514" s="154" t="s">
        <v>15950</v>
      </c>
      <c r="V3514" s="154" t="s">
        <v>15950</v>
      </c>
      <c r="W3514" s="154" t="s">
        <v>1453</v>
      </c>
      <c r="X3514" s="154" t="s">
        <v>1453</v>
      </c>
      <c r="Y3514" s="154" t="s">
        <v>1453</v>
      </c>
      <c r="Z3514" s="154" t="s">
        <v>14745</v>
      </c>
      <c r="AA3514" s="154" t="s">
        <v>1453</v>
      </c>
      <c r="AB3514" s="154" t="s">
        <v>1453</v>
      </c>
      <c r="AC3514" s="154" t="s">
        <v>14746</v>
      </c>
      <c r="AE3514" s="154" t="s">
        <v>14747</v>
      </c>
      <c r="AF3514" s="154" t="s">
        <v>14748</v>
      </c>
    </row>
    <row r="3515" spans="1:32">
      <c r="A3515" s="154" t="s">
        <v>17100</v>
      </c>
      <c r="C3515" s="154" t="s">
        <v>17101</v>
      </c>
      <c r="D3515" s="154" t="s">
        <v>17102</v>
      </c>
      <c r="E3515" s="154" t="s">
        <v>14308</v>
      </c>
      <c r="F3515" s="154" t="s">
        <v>14325</v>
      </c>
      <c r="G3515" s="154" t="s">
        <v>17103</v>
      </c>
      <c r="H3515" s="154" t="s">
        <v>1453</v>
      </c>
      <c r="N3515" s="154" t="s">
        <v>14469</v>
      </c>
      <c r="O3515" s="154" t="s">
        <v>14804</v>
      </c>
      <c r="P3515" s="154" t="s">
        <v>14740</v>
      </c>
      <c r="Q3515" s="154" t="s">
        <v>1453</v>
      </c>
      <c r="R3515" s="154" t="s">
        <v>1453</v>
      </c>
      <c r="S3515" s="154" t="s">
        <v>1453</v>
      </c>
      <c r="T3515" s="154" t="s">
        <v>16647</v>
      </c>
      <c r="U3515" s="154" t="s">
        <v>16647</v>
      </c>
      <c r="V3515" s="154" t="s">
        <v>16647</v>
      </c>
      <c r="Z3515" s="154" t="s">
        <v>14745</v>
      </c>
      <c r="AC3515" s="154" t="s">
        <v>14746</v>
      </c>
      <c r="AE3515" s="154" t="s">
        <v>14747</v>
      </c>
      <c r="AF3515" s="154" t="s">
        <v>14748</v>
      </c>
    </row>
    <row r="3516" spans="1:32">
      <c r="A3516" s="154" t="s">
        <v>13108</v>
      </c>
      <c r="C3516" s="154" t="s">
        <v>13107</v>
      </c>
      <c r="D3516" s="154" t="s">
        <v>1453</v>
      </c>
      <c r="E3516" s="154" t="s">
        <v>14324</v>
      </c>
      <c r="F3516" s="154" t="s">
        <v>14403</v>
      </c>
      <c r="H3516" s="154" t="s">
        <v>1453</v>
      </c>
      <c r="I3516" s="154" t="s">
        <v>1453</v>
      </c>
      <c r="J3516" s="154" t="s">
        <v>1453</v>
      </c>
      <c r="K3516" s="154" t="s">
        <v>1453</v>
      </c>
      <c r="M3516" s="154" t="s">
        <v>1453</v>
      </c>
      <c r="N3516" s="154" t="s">
        <v>14848</v>
      </c>
      <c r="O3516" s="154" t="s">
        <v>14804</v>
      </c>
      <c r="P3516" s="154" t="s">
        <v>14795</v>
      </c>
      <c r="Q3516" s="154" t="s">
        <v>1453</v>
      </c>
      <c r="R3516" s="154" t="s">
        <v>1453</v>
      </c>
      <c r="S3516" s="154" t="s">
        <v>1453</v>
      </c>
      <c r="T3516" s="154" t="s">
        <v>15950</v>
      </c>
      <c r="U3516" s="154" t="s">
        <v>15950</v>
      </c>
      <c r="V3516" s="154" t="s">
        <v>15950</v>
      </c>
      <c r="W3516" s="154" t="s">
        <v>1453</v>
      </c>
      <c r="X3516" s="154" t="s">
        <v>1453</v>
      </c>
      <c r="Y3516" s="154" t="s">
        <v>1453</v>
      </c>
      <c r="Z3516" s="154" t="s">
        <v>14745</v>
      </c>
      <c r="AA3516" s="154" t="s">
        <v>1453</v>
      </c>
      <c r="AB3516" s="154" t="s">
        <v>1453</v>
      </c>
      <c r="AC3516" s="154" t="s">
        <v>14746</v>
      </c>
      <c r="AE3516" s="154" t="s">
        <v>14747</v>
      </c>
      <c r="AF3516" s="154" t="s">
        <v>14748</v>
      </c>
    </row>
    <row r="3517" spans="1:32">
      <c r="A3517" s="154" t="s">
        <v>18589</v>
      </c>
      <c r="C3517" s="154" t="s">
        <v>30920</v>
      </c>
      <c r="D3517" s="154" t="s">
        <v>109</v>
      </c>
      <c r="E3517" s="154" t="s">
        <v>14324</v>
      </c>
      <c r="F3517" s="154" t="s">
        <v>14397</v>
      </c>
      <c r="G3517" s="154" t="s">
        <v>30922</v>
      </c>
      <c r="H3517" s="154" t="s">
        <v>1453</v>
      </c>
      <c r="I3517" s="154" t="s">
        <v>1453</v>
      </c>
      <c r="J3517" s="154" t="s">
        <v>1453</v>
      </c>
      <c r="K3517" s="154" t="s">
        <v>1453</v>
      </c>
      <c r="M3517" s="154" t="s">
        <v>1453</v>
      </c>
      <c r="N3517" s="154" t="s">
        <v>14848</v>
      </c>
      <c r="O3517" s="154" t="s">
        <v>14804</v>
      </c>
      <c r="P3517" s="154" t="s">
        <v>14795</v>
      </c>
      <c r="Q3517" s="154" t="s">
        <v>1453</v>
      </c>
      <c r="R3517" s="154" t="s">
        <v>1453</v>
      </c>
      <c r="S3517" s="154" t="s">
        <v>1453</v>
      </c>
      <c r="T3517" s="154" t="s">
        <v>30921</v>
      </c>
      <c r="U3517" s="154" t="s">
        <v>30921</v>
      </c>
      <c r="V3517" s="154" t="s">
        <v>30921</v>
      </c>
      <c r="W3517" s="154" t="s">
        <v>1453</v>
      </c>
      <c r="X3517" s="154" t="s">
        <v>1453</v>
      </c>
      <c r="Y3517" s="154" t="s">
        <v>1453</v>
      </c>
      <c r="Z3517" s="154" t="s">
        <v>14745</v>
      </c>
      <c r="AA3517" s="154" t="s">
        <v>1453</v>
      </c>
      <c r="AB3517" s="154" t="s">
        <v>1453</v>
      </c>
      <c r="AC3517" s="154" t="s">
        <v>14746</v>
      </c>
      <c r="AE3517" s="154" t="s">
        <v>14747</v>
      </c>
      <c r="AF3517" s="154" t="s">
        <v>14748</v>
      </c>
    </row>
    <row r="3518" spans="1:32">
      <c r="A3518" s="154" t="s">
        <v>14515</v>
      </c>
      <c r="C3518" s="154" t="s">
        <v>15951</v>
      </c>
      <c r="D3518" s="154" t="s">
        <v>109</v>
      </c>
      <c r="E3518" s="154" t="s">
        <v>14324</v>
      </c>
      <c r="F3518" s="154" t="s">
        <v>14480</v>
      </c>
      <c r="G3518" s="154" t="s">
        <v>14608</v>
      </c>
      <c r="H3518" s="154" t="s">
        <v>1453</v>
      </c>
      <c r="I3518" s="154" t="s">
        <v>1453</v>
      </c>
      <c r="J3518" s="154" t="s">
        <v>1453</v>
      </c>
      <c r="K3518" s="154" t="s">
        <v>1453</v>
      </c>
      <c r="M3518" s="154" t="s">
        <v>1453</v>
      </c>
      <c r="N3518" s="154" t="s">
        <v>14812</v>
      </c>
      <c r="O3518" s="154" t="s">
        <v>14804</v>
      </c>
      <c r="P3518" s="154" t="s">
        <v>14795</v>
      </c>
      <c r="Q3518" s="154" t="s">
        <v>1453</v>
      </c>
      <c r="R3518" s="154" t="s">
        <v>1453</v>
      </c>
      <c r="S3518" s="154" t="s">
        <v>1453</v>
      </c>
      <c r="T3518" s="154" t="s">
        <v>15351</v>
      </c>
      <c r="U3518" s="154" t="s">
        <v>15351</v>
      </c>
      <c r="V3518" s="154" t="s">
        <v>15351</v>
      </c>
      <c r="W3518" s="154" t="s">
        <v>1453</v>
      </c>
      <c r="X3518" s="154" t="s">
        <v>1453</v>
      </c>
      <c r="Y3518" s="154" t="s">
        <v>1453</v>
      </c>
      <c r="Z3518" s="154" t="s">
        <v>14745</v>
      </c>
      <c r="AA3518" s="154" t="s">
        <v>1453</v>
      </c>
      <c r="AB3518" s="154" t="s">
        <v>1453</v>
      </c>
      <c r="AC3518" s="154" t="s">
        <v>14746</v>
      </c>
      <c r="AE3518" s="154" t="s">
        <v>14747</v>
      </c>
      <c r="AF3518" s="154" t="s">
        <v>14748</v>
      </c>
    </row>
    <row r="3519" spans="1:32">
      <c r="A3519" s="154" t="s">
        <v>18590</v>
      </c>
      <c r="C3519" s="154" t="s">
        <v>30923</v>
      </c>
      <c r="D3519" s="154" t="s">
        <v>30924</v>
      </c>
      <c r="E3519" s="154" t="s">
        <v>14477</v>
      </c>
      <c r="F3519" s="154" t="s">
        <v>14480</v>
      </c>
      <c r="G3519" s="154" t="s">
        <v>1453</v>
      </c>
      <c r="H3519" s="154" t="s">
        <v>1453</v>
      </c>
      <c r="I3519" s="154" t="s">
        <v>1453</v>
      </c>
      <c r="J3519" s="154" t="s">
        <v>1453</v>
      </c>
      <c r="K3519" s="154" t="s">
        <v>1453</v>
      </c>
      <c r="N3519" s="154" t="s">
        <v>14848</v>
      </c>
      <c r="O3519" s="154" t="s">
        <v>14804</v>
      </c>
      <c r="P3519" s="154" t="s">
        <v>14740</v>
      </c>
      <c r="Q3519" s="154" t="s">
        <v>1453</v>
      </c>
      <c r="R3519" s="154" t="s">
        <v>1453</v>
      </c>
      <c r="S3519" s="154" t="s">
        <v>1453</v>
      </c>
      <c r="T3519" s="154" t="s">
        <v>1453</v>
      </c>
      <c r="U3519" s="154" t="s">
        <v>1453</v>
      </c>
      <c r="V3519" s="154" t="s">
        <v>1453</v>
      </c>
      <c r="W3519" s="154" t="s">
        <v>1453</v>
      </c>
      <c r="X3519" s="154" t="s">
        <v>1453</v>
      </c>
      <c r="Z3519" s="154" t="s">
        <v>14745</v>
      </c>
      <c r="AC3519" s="154" t="s">
        <v>14746</v>
      </c>
      <c r="AE3519" s="154" t="s">
        <v>14747</v>
      </c>
      <c r="AF3519" s="154" t="s">
        <v>14748</v>
      </c>
    </row>
    <row r="3520" spans="1:32">
      <c r="A3520" s="154" t="s">
        <v>18591</v>
      </c>
      <c r="C3520" s="154" t="s">
        <v>30925</v>
      </c>
      <c r="D3520" s="154" t="s">
        <v>11834</v>
      </c>
      <c r="E3520" s="154" t="s">
        <v>14308</v>
      </c>
      <c r="F3520" s="154" t="s">
        <v>14325</v>
      </c>
      <c r="G3520" s="154" t="s">
        <v>30927</v>
      </c>
      <c r="H3520" s="154" t="s">
        <v>1453</v>
      </c>
      <c r="I3520" s="154" t="s">
        <v>1453</v>
      </c>
      <c r="J3520" s="154" t="s">
        <v>1453</v>
      </c>
      <c r="K3520" s="154" t="s">
        <v>1453</v>
      </c>
      <c r="M3520" s="154" t="s">
        <v>1453</v>
      </c>
      <c r="N3520" s="154" t="s">
        <v>14860</v>
      </c>
      <c r="O3520" s="154" t="s">
        <v>14804</v>
      </c>
      <c r="P3520" s="154" t="s">
        <v>14795</v>
      </c>
      <c r="Q3520" s="154" t="s">
        <v>30926</v>
      </c>
      <c r="R3520" s="154" t="s">
        <v>1453</v>
      </c>
      <c r="S3520" s="154" t="s">
        <v>1453</v>
      </c>
      <c r="T3520" s="154" t="s">
        <v>15351</v>
      </c>
      <c r="U3520" s="154" t="s">
        <v>15351</v>
      </c>
      <c r="V3520" s="154" t="s">
        <v>15351</v>
      </c>
      <c r="W3520" s="154" t="s">
        <v>1453</v>
      </c>
      <c r="X3520" s="154" t="s">
        <v>1453</v>
      </c>
      <c r="Y3520" s="154" t="s">
        <v>1453</v>
      </c>
      <c r="Z3520" s="154" t="s">
        <v>14745</v>
      </c>
      <c r="AA3520" s="154" t="s">
        <v>1453</v>
      </c>
      <c r="AB3520" s="154" t="s">
        <v>1453</v>
      </c>
      <c r="AC3520" s="154" t="s">
        <v>14746</v>
      </c>
      <c r="AE3520" s="154" t="s">
        <v>14747</v>
      </c>
      <c r="AF3520" s="154" t="s">
        <v>14748</v>
      </c>
    </row>
    <row r="3521" spans="1:32">
      <c r="A3521" s="154" t="s">
        <v>18592</v>
      </c>
      <c r="C3521" s="154" t="s">
        <v>30928</v>
      </c>
      <c r="D3521" s="154" t="s">
        <v>30930</v>
      </c>
      <c r="E3521" s="154" t="s">
        <v>14324</v>
      </c>
      <c r="F3521" s="154" t="s">
        <v>14435</v>
      </c>
      <c r="G3521" s="154" t="s">
        <v>30932</v>
      </c>
      <c r="H3521" s="154">
        <v>81119118385</v>
      </c>
      <c r="I3521" s="154" t="s">
        <v>30929</v>
      </c>
      <c r="J3521" s="154" t="s">
        <v>1453</v>
      </c>
      <c r="K3521" s="154" t="s">
        <v>30929</v>
      </c>
      <c r="M3521" s="154" t="s">
        <v>1453</v>
      </c>
      <c r="N3521" s="154" t="s">
        <v>15129</v>
      </c>
      <c r="O3521" s="154" t="s">
        <v>14794</v>
      </c>
      <c r="P3521" s="154" t="s">
        <v>14795</v>
      </c>
      <c r="Q3521" s="154" t="s">
        <v>30931</v>
      </c>
      <c r="R3521" s="154" t="s">
        <v>1453</v>
      </c>
      <c r="S3521" s="154" t="s">
        <v>1453</v>
      </c>
      <c r="T3521" s="154" t="s">
        <v>1453</v>
      </c>
      <c r="U3521" s="154" t="s">
        <v>1453</v>
      </c>
      <c r="V3521" s="154" t="s">
        <v>1453</v>
      </c>
      <c r="W3521" s="154" t="s">
        <v>1453</v>
      </c>
      <c r="X3521" s="154" t="s">
        <v>1453</v>
      </c>
      <c r="Y3521" s="154" t="s">
        <v>1453</v>
      </c>
      <c r="Z3521" s="154" t="s">
        <v>14745</v>
      </c>
      <c r="AA3521" s="154" t="s">
        <v>1453</v>
      </c>
      <c r="AB3521" s="154" t="s">
        <v>1453</v>
      </c>
      <c r="AC3521" s="154" t="s">
        <v>14746</v>
      </c>
      <c r="AE3521" s="154" t="s">
        <v>14747</v>
      </c>
      <c r="AF3521" s="154" t="s">
        <v>14748</v>
      </c>
    </row>
    <row r="3522" spans="1:32">
      <c r="A3522" s="154" t="s">
        <v>18593</v>
      </c>
      <c r="C3522" s="154" t="s">
        <v>30933</v>
      </c>
      <c r="D3522" s="154" t="s">
        <v>109</v>
      </c>
      <c r="E3522" s="154" t="s">
        <v>14308</v>
      </c>
      <c r="F3522" s="154" t="s">
        <v>14480</v>
      </c>
      <c r="H3522" s="154" t="s">
        <v>1453</v>
      </c>
      <c r="I3522" s="154" t="s">
        <v>1453</v>
      </c>
      <c r="J3522" s="154" t="s">
        <v>1453</v>
      </c>
      <c r="K3522" s="154" t="s">
        <v>1453</v>
      </c>
      <c r="M3522" s="154" t="s">
        <v>1453</v>
      </c>
      <c r="N3522" s="154" t="s">
        <v>14848</v>
      </c>
      <c r="O3522" s="154" t="s">
        <v>14804</v>
      </c>
      <c r="P3522" s="154" t="s">
        <v>14795</v>
      </c>
      <c r="Q3522" s="154" t="s">
        <v>30934</v>
      </c>
      <c r="R3522" s="154" t="s">
        <v>1453</v>
      </c>
      <c r="S3522" s="154" t="s">
        <v>1453</v>
      </c>
      <c r="T3522" s="154" t="s">
        <v>15351</v>
      </c>
      <c r="U3522" s="154" t="s">
        <v>15351</v>
      </c>
      <c r="V3522" s="154" t="s">
        <v>15351</v>
      </c>
      <c r="W3522" s="154" t="s">
        <v>1453</v>
      </c>
      <c r="X3522" s="154" t="s">
        <v>1453</v>
      </c>
      <c r="Y3522" s="154" t="s">
        <v>1453</v>
      </c>
      <c r="Z3522" s="154" t="s">
        <v>14745</v>
      </c>
      <c r="AA3522" s="154" t="s">
        <v>1453</v>
      </c>
      <c r="AB3522" s="154" t="s">
        <v>1453</v>
      </c>
      <c r="AC3522" s="154" t="s">
        <v>14746</v>
      </c>
      <c r="AE3522" s="154" t="s">
        <v>14747</v>
      </c>
      <c r="AF3522" s="154" t="s">
        <v>14748</v>
      </c>
    </row>
    <row r="3523" spans="1:32">
      <c r="A3523" s="154" t="s">
        <v>18594</v>
      </c>
      <c r="C3523" s="154" t="s">
        <v>30933</v>
      </c>
      <c r="D3523" s="154" t="s">
        <v>109</v>
      </c>
      <c r="E3523" s="154" t="s">
        <v>14308</v>
      </c>
      <c r="F3523" s="154" t="s">
        <v>14480</v>
      </c>
      <c r="H3523" s="154" t="s">
        <v>1453</v>
      </c>
      <c r="I3523" s="154" t="s">
        <v>1453</v>
      </c>
      <c r="J3523" s="154" t="s">
        <v>1453</v>
      </c>
      <c r="K3523" s="154" t="s">
        <v>1453</v>
      </c>
      <c r="M3523" s="154" t="s">
        <v>1453</v>
      </c>
      <c r="N3523" s="154" t="s">
        <v>14848</v>
      </c>
      <c r="O3523" s="154" t="s">
        <v>14804</v>
      </c>
      <c r="P3523" s="154" t="s">
        <v>14795</v>
      </c>
      <c r="Q3523" s="154" t="s">
        <v>30934</v>
      </c>
      <c r="R3523" s="154" t="s">
        <v>1453</v>
      </c>
      <c r="S3523" s="154" t="s">
        <v>1453</v>
      </c>
      <c r="T3523" s="154" t="s">
        <v>15351</v>
      </c>
      <c r="U3523" s="154" t="s">
        <v>15351</v>
      </c>
      <c r="V3523" s="154" t="s">
        <v>15351</v>
      </c>
      <c r="W3523" s="154" t="s">
        <v>1453</v>
      </c>
      <c r="X3523" s="154" t="s">
        <v>1453</v>
      </c>
      <c r="Y3523" s="154" t="s">
        <v>1453</v>
      </c>
      <c r="Z3523" s="154" t="s">
        <v>14745</v>
      </c>
      <c r="AA3523" s="154" t="s">
        <v>1453</v>
      </c>
      <c r="AB3523" s="154" t="s">
        <v>1453</v>
      </c>
      <c r="AC3523" s="154" t="s">
        <v>15226</v>
      </c>
      <c r="AE3523" s="154" t="s">
        <v>14747</v>
      </c>
      <c r="AF3523" s="154" t="s">
        <v>14748</v>
      </c>
    </row>
    <row r="3524" spans="1:32">
      <c r="A3524" s="154" t="s">
        <v>18595</v>
      </c>
      <c r="C3524" s="154" t="s">
        <v>30935</v>
      </c>
      <c r="D3524" s="154" t="s">
        <v>109</v>
      </c>
      <c r="E3524" s="154" t="s">
        <v>14324</v>
      </c>
      <c r="F3524" s="154" t="s">
        <v>20658</v>
      </c>
      <c r="G3524" s="154" t="s">
        <v>30936</v>
      </c>
      <c r="H3524" s="154" t="s">
        <v>1453</v>
      </c>
      <c r="I3524" s="154" t="s">
        <v>1453</v>
      </c>
      <c r="J3524" s="154" t="s">
        <v>1453</v>
      </c>
      <c r="K3524" s="154" t="s">
        <v>1453</v>
      </c>
      <c r="M3524" s="154" t="s">
        <v>1453</v>
      </c>
      <c r="N3524" s="154" t="s">
        <v>14812</v>
      </c>
      <c r="O3524" s="154" t="s">
        <v>14804</v>
      </c>
      <c r="P3524" s="154" t="s">
        <v>21126</v>
      </c>
      <c r="Q3524" s="154" t="s">
        <v>1453</v>
      </c>
      <c r="R3524" s="154" t="s">
        <v>1453</v>
      </c>
      <c r="S3524" s="154" t="s">
        <v>1453</v>
      </c>
      <c r="T3524" s="154" t="s">
        <v>15351</v>
      </c>
      <c r="U3524" s="154" t="s">
        <v>15351</v>
      </c>
      <c r="V3524" s="154" t="s">
        <v>15351</v>
      </c>
      <c r="W3524" s="154" t="s">
        <v>1453</v>
      </c>
      <c r="X3524" s="154" t="s">
        <v>1453</v>
      </c>
      <c r="Y3524" s="154" t="s">
        <v>1453</v>
      </c>
      <c r="Z3524" s="154" t="s">
        <v>14745</v>
      </c>
      <c r="AA3524" s="154" t="s">
        <v>1453</v>
      </c>
      <c r="AB3524" s="154" t="s">
        <v>1453</v>
      </c>
      <c r="AC3524" s="154" t="s">
        <v>14746</v>
      </c>
      <c r="AE3524" s="154" t="s">
        <v>14747</v>
      </c>
      <c r="AF3524" s="154" t="s">
        <v>14748</v>
      </c>
    </row>
    <row r="3525" spans="1:32">
      <c r="A3525" s="154" t="s">
        <v>18596</v>
      </c>
      <c r="C3525" s="154" t="s">
        <v>30937</v>
      </c>
      <c r="D3525" s="154" t="s">
        <v>30938</v>
      </c>
      <c r="E3525" s="154" t="s">
        <v>14477</v>
      </c>
      <c r="F3525" s="154" t="s">
        <v>14403</v>
      </c>
      <c r="G3525" s="154" t="s">
        <v>30939</v>
      </c>
      <c r="H3525" s="154" t="s">
        <v>1453</v>
      </c>
      <c r="I3525" s="154" t="s">
        <v>1453</v>
      </c>
      <c r="J3525" s="154" t="s">
        <v>1453</v>
      </c>
      <c r="K3525" s="154" t="s">
        <v>1453</v>
      </c>
      <c r="N3525" s="154" t="s">
        <v>14860</v>
      </c>
      <c r="O3525" s="154" t="s">
        <v>14804</v>
      </c>
      <c r="P3525" s="154" t="s">
        <v>14740</v>
      </c>
      <c r="Q3525" s="154" t="s">
        <v>1453</v>
      </c>
      <c r="R3525" s="154" t="s">
        <v>1453</v>
      </c>
      <c r="S3525" s="154" t="s">
        <v>1453</v>
      </c>
      <c r="T3525" s="154" t="s">
        <v>1453</v>
      </c>
      <c r="U3525" s="154" t="s">
        <v>1453</v>
      </c>
      <c r="V3525" s="154" t="s">
        <v>1453</v>
      </c>
      <c r="W3525" s="154" t="s">
        <v>1453</v>
      </c>
      <c r="X3525" s="154" t="s">
        <v>1453</v>
      </c>
      <c r="Y3525" s="154" t="s">
        <v>1453</v>
      </c>
      <c r="Z3525" s="154" t="s">
        <v>14745</v>
      </c>
      <c r="AA3525" s="154" t="s">
        <v>1453</v>
      </c>
      <c r="AB3525" s="154" t="s">
        <v>1453</v>
      </c>
      <c r="AC3525" s="154" t="s">
        <v>14746</v>
      </c>
      <c r="AE3525" s="154" t="s">
        <v>14747</v>
      </c>
      <c r="AF3525" s="154" t="s">
        <v>14748</v>
      </c>
    </row>
    <row r="3526" spans="1:32">
      <c r="A3526" s="154" t="s">
        <v>13114</v>
      </c>
      <c r="C3526" s="154" t="s">
        <v>13113</v>
      </c>
      <c r="D3526" s="154" t="s">
        <v>1453</v>
      </c>
      <c r="E3526" s="154" t="s">
        <v>14324</v>
      </c>
      <c r="F3526" s="154" t="s">
        <v>14325</v>
      </c>
      <c r="G3526" s="154" t="s">
        <v>30940</v>
      </c>
      <c r="H3526" s="154" t="s">
        <v>1453</v>
      </c>
      <c r="I3526" s="154" t="s">
        <v>1453</v>
      </c>
      <c r="J3526" s="154" t="s">
        <v>1453</v>
      </c>
      <c r="K3526" s="154" t="s">
        <v>1453</v>
      </c>
      <c r="M3526" s="154" t="s">
        <v>1453</v>
      </c>
      <c r="N3526" s="154" t="s">
        <v>14860</v>
      </c>
      <c r="O3526" s="154" t="s">
        <v>14804</v>
      </c>
      <c r="P3526" s="154" t="s">
        <v>14795</v>
      </c>
      <c r="Q3526" s="154" t="s">
        <v>1453</v>
      </c>
      <c r="R3526" s="154" t="s">
        <v>1453</v>
      </c>
      <c r="S3526" s="154" t="s">
        <v>1453</v>
      </c>
      <c r="T3526" s="154" t="s">
        <v>15950</v>
      </c>
      <c r="U3526" s="154" t="s">
        <v>15950</v>
      </c>
      <c r="V3526" s="154" t="s">
        <v>15950</v>
      </c>
      <c r="W3526" s="154" t="s">
        <v>1453</v>
      </c>
      <c r="X3526" s="154" t="s">
        <v>1453</v>
      </c>
      <c r="Y3526" s="154" t="s">
        <v>1453</v>
      </c>
      <c r="Z3526" s="154" t="s">
        <v>14745</v>
      </c>
      <c r="AA3526" s="154" t="s">
        <v>1453</v>
      </c>
      <c r="AB3526" s="154" t="s">
        <v>1453</v>
      </c>
      <c r="AC3526" s="154" t="s">
        <v>14746</v>
      </c>
      <c r="AE3526" s="154" t="s">
        <v>14747</v>
      </c>
      <c r="AF3526" s="154" t="s">
        <v>14748</v>
      </c>
    </row>
    <row r="3527" spans="1:32">
      <c r="A3527" s="154" t="s">
        <v>18597</v>
      </c>
      <c r="C3527" s="154" t="s">
        <v>30941</v>
      </c>
      <c r="D3527" s="154" t="s">
        <v>1453</v>
      </c>
      <c r="E3527" s="154" t="s">
        <v>14308</v>
      </c>
      <c r="F3527" s="154" t="s">
        <v>14397</v>
      </c>
      <c r="H3527" s="154" t="s">
        <v>1453</v>
      </c>
      <c r="I3527" s="154" t="s">
        <v>1453</v>
      </c>
      <c r="J3527" s="154" t="s">
        <v>1453</v>
      </c>
      <c r="K3527" s="154" t="s">
        <v>1453</v>
      </c>
      <c r="M3527" s="154" t="s">
        <v>1453</v>
      </c>
      <c r="N3527" s="154" t="s">
        <v>14848</v>
      </c>
      <c r="O3527" s="154" t="s">
        <v>14804</v>
      </c>
      <c r="P3527" s="154" t="s">
        <v>14795</v>
      </c>
      <c r="Q3527" s="154" t="s">
        <v>30942</v>
      </c>
      <c r="R3527" s="154" t="s">
        <v>1453</v>
      </c>
      <c r="S3527" s="154" t="s">
        <v>1453</v>
      </c>
      <c r="T3527" s="154" t="s">
        <v>1453</v>
      </c>
      <c r="U3527" s="154" t="s">
        <v>1453</v>
      </c>
      <c r="V3527" s="154" t="s">
        <v>1453</v>
      </c>
      <c r="W3527" s="154" t="s">
        <v>1453</v>
      </c>
      <c r="X3527" s="154" t="s">
        <v>1453</v>
      </c>
      <c r="Y3527" s="154" t="s">
        <v>1453</v>
      </c>
      <c r="Z3527" s="154" t="s">
        <v>14745</v>
      </c>
      <c r="AA3527" s="154" t="s">
        <v>1453</v>
      </c>
      <c r="AB3527" s="154" t="s">
        <v>1453</v>
      </c>
      <c r="AC3527" s="154" t="s">
        <v>14746</v>
      </c>
      <c r="AE3527" s="154" t="s">
        <v>14747</v>
      </c>
      <c r="AF3527" s="154" t="s">
        <v>14748</v>
      </c>
    </row>
    <row r="3528" spans="1:32">
      <c r="A3528" s="154" t="s">
        <v>11915</v>
      </c>
      <c r="C3528" s="154" t="s">
        <v>11914</v>
      </c>
      <c r="D3528" s="154" t="s">
        <v>109</v>
      </c>
      <c r="E3528" s="154" t="s">
        <v>14324</v>
      </c>
      <c r="F3528" s="154" t="s">
        <v>14308</v>
      </c>
      <c r="H3528" s="154">
        <v>0</v>
      </c>
      <c r="M3528" s="154" t="s">
        <v>12443</v>
      </c>
      <c r="N3528" s="154" t="s">
        <v>14860</v>
      </c>
      <c r="O3528" s="154" t="s">
        <v>14804</v>
      </c>
      <c r="P3528" s="154" t="s">
        <v>14740</v>
      </c>
      <c r="Q3528" s="154" t="s">
        <v>30943</v>
      </c>
      <c r="R3528" s="154">
        <v>0</v>
      </c>
      <c r="S3528" s="154">
        <v>0</v>
      </c>
      <c r="T3528" s="154" t="s">
        <v>15351</v>
      </c>
      <c r="U3528" s="154" t="s">
        <v>15351</v>
      </c>
      <c r="V3528" s="154" t="s">
        <v>15351</v>
      </c>
      <c r="Z3528" s="154" t="s">
        <v>14745</v>
      </c>
      <c r="AC3528" s="154" t="s">
        <v>14746</v>
      </c>
      <c r="AE3528" s="154" t="s">
        <v>14747</v>
      </c>
      <c r="AF3528" s="154" t="s">
        <v>14748</v>
      </c>
    </row>
    <row r="3529" spans="1:32">
      <c r="A3529" s="154" t="s">
        <v>11917</v>
      </c>
      <c r="C3529" s="154" t="s">
        <v>11916</v>
      </c>
      <c r="D3529" s="154" t="s">
        <v>109</v>
      </c>
      <c r="E3529" s="154" t="s">
        <v>14324</v>
      </c>
      <c r="F3529" s="154" t="s">
        <v>14308</v>
      </c>
      <c r="H3529" s="154">
        <v>0</v>
      </c>
      <c r="M3529" s="154" t="s">
        <v>109</v>
      </c>
      <c r="N3529" s="154" t="s">
        <v>14848</v>
      </c>
      <c r="O3529" s="154" t="s">
        <v>14804</v>
      </c>
      <c r="P3529" s="154" t="s">
        <v>14740</v>
      </c>
      <c r="Q3529" s="154" t="s">
        <v>30944</v>
      </c>
      <c r="R3529" s="154">
        <v>0</v>
      </c>
      <c r="S3529" s="154">
        <v>0</v>
      </c>
      <c r="T3529" s="154" t="s">
        <v>15351</v>
      </c>
      <c r="U3529" s="154" t="s">
        <v>15351</v>
      </c>
      <c r="V3529" s="154" t="s">
        <v>15351</v>
      </c>
      <c r="Z3529" s="154" t="s">
        <v>14745</v>
      </c>
      <c r="AC3529" s="154" t="s">
        <v>14746</v>
      </c>
      <c r="AE3529" s="154" t="s">
        <v>14747</v>
      </c>
      <c r="AF3529" s="154" t="s">
        <v>14748</v>
      </c>
    </row>
    <row r="3530" spans="1:32">
      <c r="A3530" s="154" t="s">
        <v>13168</v>
      </c>
      <c r="C3530" s="154" t="s">
        <v>13167</v>
      </c>
      <c r="D3530" s="154" t="s">
        <v>13169</v>
      </c>
      <c r="E3530" s="154" t="s">
        <v>14276</v>
      </c>
      <c r="F3530" s="154" t="s">
        <v>14325</v>
      </c>
      <c r="H3530" s="154">
        <v>81296591638</v>
      </c>
      <c r="I3530" s="154" t="s">
        <v>13170</v>
      </c>
      <c r="K3530" s="154" t="s">
        <v>13170</v>
      </c>
      <c r="N3530" s="154" t="s">
        <v>15249</v>
      </c>
      <c r="O3530" s="154" t="s">
        <v>14794</v>
      </c>
      <c r="P3530" s="154" t="s">
        <v>14740</v>
      </c>
      <c r="Q3530" s="154" t="s">
        <v>30945</v>
      </c>
      <c r="R3530" s="154">
        <v>0</v>
      </c>
      <c r="S3530" s="154">
        <v>0</v>
      </c>
      <c r="T3530" s="154" t="s">
        <v>14797</v>
      </c>
      <c r="U3530" s="154" t="s">
        <v>30946</v>
      </c>
      <c r="V3530" s="154">
        <v>6500370520</v>
      </c>
      <c r="Z3530" s="154" t="s">
        <v>14745</v>
      </c>
      <c r="AC3530" s="154" t="s">
        <v>15226</v>
      </c>
      <c r="AE3530" s="154" t="s">
        <v>14747</v>
      </c>
      <c r="AF3530" s="154" t="s">
        <v>14748</v>
      </c>
    </row>
    <row r="3531" spans="1:32">
      <c r="A3531" s="154" t="s">
        <v>18598</v>
      </c>
      <c r="C3531" s="154" t="s">
        <v>30947</v>
      </c>
      <c r="D3531" s="154" t="s">
        <v>109</v>
      </c>
      <c r="E3531" s="154" t="s">
        <v>14308</v>
      </c>
      <c r="F3531" s="154" t="s">
        <v>15349</v>
      </c>
      <c r="H3531" s="154">
        <v>21</v>
      </c>
      <c r="N3531" s="154" t="s">
        <v>15434</v>
      </c>
      <c r="O3531" s="154" t="s">
        <v>14804</v>
      </c>
      <c r="P3531" s="154" t="s">
        <v>14740</v>
      </c>
      <c r="Q3531" s="154" t="s">
        <v>30948</v>
      </c>
      <c r="R3531" s="154">
        <v>0</v>
      </c>
      <c r="S3531" s="154">
        <v>0</v>
      </c>
      <c r="T3531" s="154" t="s">
        <v>15351</v>
      </c>
      <c r="U3531" s="154" t="s">
        <v>15351</v>
      </c>
      <c r="V3531" s="154" t="s">
        <v>15351</v>
      </c>
      <c r="Z3531" s="154" t="s">
        <v>14745</v>
      </c>
      <c r="AC3531" s="154" t="s">
        <v>14746</v>
      </c>
      <c r="AE3531" s="154" t="s">
        <v>14747</v>
      </c>
      <c r="AF3531" s="154" t="s">
        <v>14748</v>
      </c>
    </row>
    <row r="3532" spans="1:32">
      <c r="A3532" s="154" t="s">
        <v>6814</v>
      </c>
      <c r="C3532" s="154" t="s">
        <v>30949</v>
      </c>
      <c r="D3532" s="154" t="s">
        <v>6815</v>
      </c>
      <c r="E3532" s="154" t="s">
        <v>14934</v>
      </c>
      <c r="F3532" s="154" t="s">
        <v>14935</v>
      </c>
      <c r="G3532" s="154" t="s">
        <v>30951</v>
      </c>
      <c r="H3532" s="154">
        <v>85299997616</v>
      </c>
      <c r="J3532" s="154">
        <v>85299997616</v>
      </c>
      <c r="N3532" s="154" t="s">
        <v>19272</v>
      </c>
      <c r="O3532" s="154" t="s">
        <v>19273</v>
      </c>
      <c r="P3532" s="154" t="s">
        <v>14740</v>
      </c>
      <c r="Q3532" s="154" t="s">
        <v>6813</v>
      </c>
      <c r="R3532" s="154" t="s">
        <v>6813</v>
      </c>
      <c r="S3532" s="154" t="s">
        <v>6813</v>
      </c>
      <c r="T3532" s="154" t="s">
        <v>30950</v>
      </c>
      <c r="U3532" s="154">
        <v>237720882</v>
      </c>
      <c r="V3532" s="154" t="s">
        <v>6813</v>
      </c>
      <c r="Z3532" s="154" t="s">
        <v>14745</v>
      </c>
      <c r="AC3532" s="154" t="s">
        <v>14746</v>
      </c>
      <c r="AE3532" s="154" t="s">
        <v>15226</v>
      </c>
      <c r="AF3532" s="154" t="s">
        <v>14748</v>
      </c>
    </row>
    <row r="3533" spans="1:32">
      <c r="A3533" s="154" t="s">
        <v>8382</v>
      </c>
      <c r="C3533" s="154" t="s">
        <v>30952</v>
      </c>
      <c r="D3533" s="154" t="s">
        <v>8381</v>
      </c>
      <c r="E3533" s="154" t="s">
        <v>15693</v>
      </c>
      <c r="F3533" s="154" t="s">
        <v>14410</v>
      </c>
      <c r="G3533" s="154" t="s">
        <v>30954</v>
      </c>
      <c r="H3533" s="154">
        <v>81265600918</v>
      </c>
      <c r="N3533" s="154" t="s">
        <v>21925</v>
      </c>
      <c r="O3533" s="154" t="s">
        <v>14988</v>
      </c>
      <c r="P3533" s="154" t="s">
        <v>14795</v>
      </c>
      <c r="Q3533" s="154" t="s">
        <v>8379</v>
      </c>
      <c r="R3533" s="154" t="s">
        <v>30953</v>
      </c>
      <c r="S3533" s="154" t="s">
        <v>8379</v>
      </c>
      <c r="T3533" s="154" t="s">
        <v>19145</v>
      </c>
      <c r="U3533" s="154">
        <v>8645010988</v>
      </c>
      <c r="V3533" s="154" t="s">
        <v>8379</v>
      </c>
      <c r="Z3533" s="154" t="s">
        <v>14745</v>
      </c>
      <c r="AC3533" s="154" t="s">
        <v>15226</v>
      </c>
      <c r="AE3533" s="154" t="s">
        <v>15226</v>
      </c>
      <c r="AF3533" s="154" t="s">
        <v>14748</v>
      </c>
    </row>
    <row r="3534" spans="1:32">
      <c r="A3534" s="154" t="s">
        <v>18599</v>
      </c>
      <c r="C3534" s="154" t="s">
        <v>30952</v>
      </c>
      <c r="D3534" s="154" t="s">
        <v>8381</v>
      </c>
      <c r="E3534" s="154" t="s">
        <v>15693</v>
      </c>
      <c r="F3534" s="154" t="s">
        <v>15378</v>
      </c>
      <c r="G3534" s="154" t="s">
        <v>30954</v>
      </c>
      <c r="H3534" s="154">
        <v>81265600918</v>
      </c>
      <c r="N3534" s="154" t="s">
        <v>21925</v>
      </c>
      <c r="O3534" s="154" t="s">
        <v>14988</v>
      </c>
      <c r="P3534" s="154" t="s">
        <v>14795</v>
      </c>
      <c r="Q3534" s="154" t="s">
        <v>8379</v>
      </c>
      <c r="R3534" s="154" t="s">
        <v>8379</v>
      </c>
      <c r="S3534" s="154" t="s">
        <v>8379</v>
      </c>
      <c r="T3534" s="154" t="s">
        <v>19145</v>
      </c>
      <c r="U3534" s="154">
        <v>8645010988</v>
      </c>
      <c r="V3534" s="154" t="s">
        <v>8379</v>
      </c>
      <c r="Z3534" s="154" t="s">
        <v>14745</v>
      </c>
      <c r="AC3534" s="154" t="s">
        <v>14746</v>
      </c>
      <c r="AE3534" s="154" t="s">
        <v>15226</v>
      </c>
      <c r="AF3534" s="154" t="s">
        <v>14748</v>
      </c>
    </row>
    <row r="3535" spans="1:32">
      <c r="A3535" s="154" t="s">
        <v>5497</v>
      </c>
      <c r="C3535" s="154" t="s">
        <v>30955</v>
      </c>
      <c r="D3535" s="154" t="s">
        <v>5498</v>
      </c>
      <c r="E3535" s="154" t="s">
        <v>15693</v>
      </c>
      <c r="F3535" s="154" t="s">
        <v>15378</v>
      </c>
      <c r="G3535" s="154" t="s">
        <v>30959</v>
      </c>
      <c r="H3535" s="154">
        <v>85241321277</v>
      </c>
      <c r="N3535" s="154" t="s">
        <v>19272</v>
      </c>
      <c r="O3535" s="154" t="s">
        <v>19273</v>
      </c>
      <c r="P3535" s="154" t="s">
        <v>14795</v>
      </c>
      <c r="Q3535" s="154" t="s">
        <v>30956</v>
      </c>
      <c r="R3535" s="154" t="s">
        <v>30956</v>
      </c>
      <c r="S3535" s="154" t="s">
        <v>30956</v>
      </c>
      <c r="T3535" s="154" t="s">
        <v>30957</v>
      </c>
      <c r="U3535" s="154" t="s">
        <v>30958</v>
      </c>
      <c r="V3535" s="154" t="s">
        <v>30956</v>
      </c>
      <c r="Z3535" s="154" t="s">
        <v>14745</v>
      </c>
      <c r="AC3535" s="154" t="s">
        <v>14746</v>
      </c>
      <c r="AE3535" s="154" t="s">
        <v>15226</v>
      </c>
      <c r="AF3535" s="154" t="s">
        <v>14748</v>
      </c>
    </row>
    <row r="3536" spans="1:32">
      <c r="A3536" s="154" t="s">
        <v>12330</v>
      </c>
      <c r="C3536" s="154" t="s">
        <v>12329</v>
      </c>
      <c r="D3536" s="154" t="s">
        <v>30960</v>
      </c>
      <c r="E3536" s="154" t="s">
        <v>14324</v>
      </c>
      <c r="F3536" s="154" t="s">
        <v>15134</v>
      </c>
      <c r="G3536" s="154" t="s">
        <v>30962</v>
      </c>
      <c r="H3536" s="154" t="s">
        <v>12332</v>
      </c>
      <c r="N3536" s="154" t="s">
        <v>18755</v>
      </c>
      <c r="O3536" s="154" t="s">
        <v>18741</v>
      </c>
      <c r="P3536" s="154" t="s">
        <v>14740</v>
      </c>
      <c r="Q3536" s="154" t="s">
        <v>30961</v>
      </c>
      <c r="R3536" s="154">
        <v>0</v>
      </c>
      <c r="S3536" s="154">
        <v>0</v>
      </c>
      <c r="T3536" s="154" t="s">
        <v>14785</v>
      </c>
      <c r="U3536" s="154">
        <v>1860001772223</v>
      </c>
      <c r="V3536" s="154" t="s">
        <v>12329</v>
      </c>
      <c r="Z3536" s="154" t="s">
        <v>14745</v>
      </c>
      <c r="AC3536" s="154" t="s">
        <v>14746</v>
      </c>
      <c r="AE3536" s="154" t="s">
        <v>14747</v>
      </c>
      <c r="AF3536" s="154" t="s">
        <v>14748</v>
      </c>
    </row>
    <row r="3537" spans="1:32">
      <c r="A3537" s="154" t="s">
        <v>5880</v>
      </c>
      <c r="C3537" s="154" t="s">
        <v>30963</v>
      </c>
      <c r="D3537" s="154" t="s">
        <v>5881</v>
      </c>
      <c r="E3537" s="154" t="s">
        <v>14324</v>
      </c>
      <c r="F3537" s="154" t="s">
        <v>15378</v>
      </c>
      <c r="G3537" s="154" t="s">
        <v>30966</v>
      </c>
      <c r="H3537" s="154" t="s">
        <v>5882</v>
      </c>
      <c r="N3537" s="154" t="s">
        <v>19272</v>
      </c>
      <c r="O3537" s="154" t="s">
        <v>19273</v>
      </c>
      <c r="P3537" s="154" t="s">
        <v>14740</v>
      </c>
      <c r="Q3537" s="154" t="s">
        <v>30964</v>
      </c>
      <c r="R3537" s="154" t="s">
        <v>1453</v>
      </c>
      <c r="S3537" s="154" t="s">
        <v>1453</v>
      </c>
      <c r="T3537" s="154" t="s">
        <v>14742</v>
      </c>
      <c r="U3537" s="154" t="s">
        <v>30965</v>
      </c>
      <c r="V3537" s="154" t="s">
        <v>30964</v>
      </c>
      <c r="Z3537" s="154" t="s">
        <v>14745</v>
      </c>
      <c r="AC3537" s="154" t="s">
        <v>14746</v>
      </c>
      <c r="AE3537" s="154" t="s">
        <v>15226</v>
      </c>
      <c r="AF3537" s="154" t="s">
        <v>14748</v>
      </c>
    </row>
    <row r="3538" spans="1:32">
      <c r="A3538" s="154" t="s">
        <v>14375</v>
      </c>
      <c r="C3538" s="154" t="s">
        <v>14455</v>
      </c>
      <c r="D3538" s="154" t="s">
        <v>17314</v>
      </c>
      <c r="E3538" s="154" t="s">
        <v>14396</v>
      </c>
      <c r="F3538" s="154" t="s">
        <v>14461</v>
      </c>
      <c r="G3538" s="154" t="s">
        <v>14462</v>
      </c>
      <c r="H3538" s="154" t="s">
        <v>17315</v>
      </c>
      <c r="I3538" s="154" t="s">
        <v>1453</v>
      </c>
      <c r="J3538" s="154" t="s">
        <v>1453</v>
      </c>
      <c r="K3538" s="154" t="s">
        <v>1453</v>
      </c>
      <c r="N3538" s="154" t="s">
        <v>14738</v>
      </c>
      <c r="O3538" s="154" t="s">
        <v>14739</v>
      </c>
      <c r="P3538" s="154" t="s">
        <v>14740</v>
      </c>
      <c r="Q3538" s="154" t="s">
        <v>17316</v>
      </c>
      <c r="R3538" s="154" t="s">
        <v>1453</v>
      </c>
      <c r="S3538" s="154" t="s">
        <v>1453</v>
      </c>
      <c r="T3538" s="154" t="s">
        <v>14785</v>
      </c>
      <c r="U3538" s="154">
        <v>1620088338383</v>
      </c>
      <c r="V3538" s="154" t="s">
        <v>17316</v>
      </c>
      <c r="W3538" s="154" t="s">
        <v>1453</v>
      </c>
      <c r="X3538" s="154" t="s">
        <v>1453</v>
      </c>
      <c r="Y3538" s="154" t="s">
        <v>1453</v>
      </c>
      <c r="Z3538" s="154" t="s">
        <v>14745</v>
      </c>
      <c r="AA3538" s="154" t="s">
        <v>1453</v>
      </c>
      <c r="AB3538" s="154" t="s">
        <v>1453</v>
      </c>
      <c r="AC3538" s="154" t="s">
        <v>14746</v>
      </c>
      <c r="AE3538" s="154" t="s">
        <v>14747</v>
      </c>
      <c r="AF3538" s="154" t="s">
        <v>14748</v>
      </c>
    </row>
    <row r="3539" spans="1:32">
      <c r="A3539" s="154" t="s">
        <v>14376</v>
      </c>
      <c r="C3539" s="154" t="s">
        <v>14456</v>
      </c>
      <c r="D3539" s="154" t="s">
        <v>17318</v>
      </c>
      <c r="E3539" s="154" t="s">
        <v>14276</v>
      </c>
      <c r="F3539" s="154" t="s">
        <v>14325</v>
      </c>
      <c r="G3539" s="154" t="s">
        <v>14463</v>
      </c>
      <c r="H3539" s="154" t="s">
        <v>17319</v>
      </c>
      <c r="I3539" s="154" t="s">
        <v>17320</v>
      </c>
      <c r="J3539" s="154" t="s">
        <v>1453</v>
      </c>
      <c r="K3539" s="154" t="s">
        <v>17320</v>
      </c>
      <c r="M3539" s="154" t="s">
        <v>1453</v>
      </c>
      <c r="N3539" s="154" t="s">
        <v>14738</v>
      </c>
      <c r="O3539" s="154" t="s">
        <v>14739</v>
      </c>
      <c r="P3539" s="154" t="s">
        <v>14795</v>
      </c>
      <c r="Q3539" s="154" t="s">
        <v>1453</v>
      </c>
      <c r="R3539" s="154" t="s">
        <v>1453</v>
      </c>
      <c r="S3539" s="154" t="s">
        <v>1453</v>
      </c>
      <c r="T3539" s="154" t="s">
        <v>1453</v>
      </c>
      <c r="U3539" s="154" t="s">
        <v>1453</v>
      </c>
      <c r="V3539" s="154" t="s">
        <v>1453</v>
      </c>
      <c r="W3539" s="154" t="s">
        <v>1453</v>
      </c>
      <c r="X3539" s="154" t="s">
        <v>1453</v>
      </c>
      <c r="Y3539" s="154" t="s">
        <v>1453</v>
      </c>
      <c r="Z3539" s="154" t="s">
        <v>14745</v>
      </c>
      <c r="AA3539" s="154" t="s">
        <v>1453</v>
      </c>
      <c r="AB3539" s="154" t="s">
        <v>1453</v>
      </c>
      <c r="AC3539" s="154" t="s">
        <v>14746</v>
      </c>
      <c r="AE3539" s="154" t="s">
        <v>14747</v>
      </c>
      <c r="AF3539" s="154" t="s">
        <v>14748</v>
      </c>
    </row>
    <row r="3540" spans="1:32">
      <c r="A3540" s="154" t="s">
        <v>18600</v>
      </c>
      <c r="C3540" s="154" t="s">
        <v>30967</v>
      </c>
      <c r="D3540" s="154" t="s">
        <v>30968</v>
      </c>
      <c r="E3540" s="154" t="s">
        <v>14466</v>
      </c>
      <c r="F3540" s="154" t="s">
        <v>14667</v>
      </c>
      <c r="G3540" s="154" t="s">
        <v>22946</v>
      </c>
      <c r="H3540" s="154">
        <v>8129833533</v>
      </c>
      <c r="N3540" s="154" t="s">
        <v>14812</v>
      </c>
      <c r="O3540" s="154" t="s">
        <v>14804</v>
      </c>
      <c r="P3540" s="154" t="s">
        <v>14740</v>
      </c>
      <c r="Q3540" s="154" t="s">
        <v>30969</v>
      </c>
      <c r="R3540" s="154">
        <v>0</v>
      </c>
      <c r="S3540" s="154">
        <v>0</v>
      </c>
      <c r="T3540" s="154" t="s">
        <v>14797</v>
      </c>
      <c r="U3540" s="154">
        <v>770588005</v>
      </c>
      <c r="V3540" s="154" t="s">
        <v>30970</v>
      </c>
      <c r="Z3540" s="154" t="s">
        <v>14745</v>
      </c>
      <c r="AC3540" s="154" t="s">
        <v>14746</v>
      </c>
      <c r="AE3540" s="154" t="s">
        <v>14747</v>
      </c>
      <c r="AF3540" s="154" t="s">
        <v>14748</v>
      </c>
    </row>
    <row r="3541" spans="1:32">
      <c r="A3541" s="154" t="s">
        <v>13307</v>
      </c>
      <c r="C3541" s="154" t="s">
        <v>13306</v>
      </c>
      <c r="D3541" s="154" t="s">
        <v>13308</v>
      </c>
      <c r="E3541" s="154" t="s">
        <v>14276</v>
      </c>
      <c r="F3541" s="154" t="s">
        <v>20044</v>
      </c>
      <c r="G3541" s="154" t="s">
        <v>30972</v>
      </c>
      <c r="H3541" s="154">
        <v>81316136350</v>
      </c>
      <c r="N3541" s="154" t="s">
        <v>14832</v>
      </c>
      <c r="O3541" s="154" t="s">
        <v>14833</v>
      </c>
      <c r="P3541" s="154" t="s">
        <v>14740</v>
      </c>
      <c r="Q3541" s="154" t="s">
        <v>30971</v>
      </c>
      <c r="R3541" s="154">
        <v>0</v>
      </c>
      <c r="S3541" s="154">
        <v>0</v>
      </c>
      <c r="T3541" s="154" t="s">
        <v>14850</v>
      </c>
      <c r="U3541" s="154">
        <v>384801037822533</v>
      </c>
      <c r="V3541" s="154" t="s">
        <v>30971</v>
      </c>
      <c r="Z3541" s="154" t="s">
        <v>14745</v>
      </c>
      <c r="AC3541" s="154" t="s">
        <v>14746</v>
      </c>
      <c r="AE3541" s="154" t="s">
        <v>14747</v>
      </c>
      <c r="AF3541" s="154" t="s">
        <v>14748</v>
      </c>
    </row>
    <row r="3542" spans="1:32">
      <c r="A3542" s="154" t="s">
        <v>4543</v>
      </c>
      <c r="C3542" s="154" t="s">
        <v>30973</v>
      </c>
      <c r="D3542" s="154" t="s">
        <v>4544</v>
      </c>
      <c r="E3542" s="154" t="s">
        <v>14934</v>
      </c>
      <c r="F3542" s="154" t="s">
        <v>14410</v>
      </c>
      <c r="G3542" s="154" t="s">
        <v>14606</v>
      </c>
      <c r="H3542" s="154" t="s">
        <v>4545</v>
      </c>
      <c r="J3542" s="154" t="s">
        <v>4546</v>
      </c>
      <c r="L3542" s="154" t="s">
        <v>30974</v>
      </c>
      <c r="N3542" s="154" t="s">
        <v>4140</v>
      </c>
      <c r="P3542" s="154" t="s">
        <v>14740</v>
      </c>
      <c r="Q3542" s="154" t="s">
        <v>30975</v>
      </c>
      <c r="T3542" s="154" t="s">
        <v>30976</v>
      </c>
      <c r="U3542" s="154">
        <v>47981295</v>
      </c>
      <c r="V3542" s="154" t="s">
        <v>30977</v>
      </c>
      <c r="Z3542" s="154" t="s">
        <v>14745</v>
      </c>
      <c r="AC3542" s="154" t="s">
        <v>14746</v>
      </c>
      <c r="AE3542" s="154" t="s">
        <v>15226</v>
      </c>
      <c r="AF3542" s="154" t="s">
        <v>14748</v>
      </c>
    </row>
    <row r="3543" spans="1:32">
      <c r="A3543" s="154" t="s">
        <v>12506</v>
      </c>
      <c r="C3543" s="154" t="s">
        <v>12505</v>
      </c>
      <c r="D3543" s="154" t="s">
        <v>12507</v>
      </c>
      <c r="E3543" s="154" t="s">
        <v>14324</v>
      </c>
      <c r="F3543" s="154" t="s">
        <v>15782</v>
      </c>
      <c r="G3543" s="154" t="s">
        <v>30980</v>
      </c>
      <c r="H3543" s="154" t="s">
        <v>12508</v>
      </c>
      <c r="N3543" s="154" t="s">
        <v>14832</v>
      </c>
      <c r="O3543" s="154" t="s">
        <v>14833</v>
      </c>
      <c r="P3543" s="154" t="s">
        <v>14740</v>
      </c>
      <c r="Q3543" s="154" t="s">
        <v>30978</v>
      </c>
      <c r="R3543" s="154">
        <v>0</v>
      </c>
      <c r="S3543" s="154">
        <v>0</v>
      </c>
      <c r="T3543" s="154" t="s">
        <v>14797</v>
      </c>
      <c r="U3543" s="154">
        <v>6600000851</v>
      </c>
      <c r="V3543" s="154" t="s">
        <v>30979</v>
      </c>
      <c r="Z3543" s="154" t="s">
        <v>14745</v>
      </c>
      <c r="AC3543" s="154" t="s">
        <v>14746</v>
      </c>
      <c r="AE3543" s="154" t="s">
        <v>14747</v>
      </c>
      <c r="AF3543" s="154" t="s">
        <v>14748</v>
      </c>
    </row>
    <row r="3544" spans="1:32">
      <c r="A3544" s="154" t="s">
        <v>11246</v>
      </c>
      <c r="C3544" s="154" t="s">
        <v>11245</v>
      </c>
      <c r="D3544" s="154" t="s">
        <v>11247</v>
      </c>
      <c r="E3544" s="154" t="s">
        <v>14704</v>
      </c>
      <c r="F3544" s="154" t="s">
        <v>14467</v>
      </c>
      <c r="H3544" s="154" t="s">
        <v>11248</v>
      </c>
      <c r="N3544" s="154" t="s">
        <v>14812</v>
      </c>
      <c r="O3544" s="154" t="s">
        <v>14804</v>
      </c>
      <c r="P3544" s="154" t="s">
        <v>14740</v>
      </c>
      <c r="Q3544" s="154" t="s">
        <v>30981</v>
      </c>
      <c r="R3544" s="154">
        <v>0</v>
      </c>
      <c r="S3544" s="154">
        <v>0</v>
      </c>
      <c r="T3544" s="154" t="s">
        <v>14797</v>
      </c>
      <c r="U3544" s="154">
        <v>73726848</v>
      </c>
      <c r="V3544" s="154" t="s">
        <v>30982</v>
      </c>
      <c r="Z3544" s="154" t="s">
        <v>14745</v>
      </c>
      <c r="AC3544" s="154" t="s">
        <v>14746</v>
      </c>
      <c r="AD3544" s="154">
        <v>21993548121000</v>
      </c>
      <c r="AE3544" s="154" t="s">
        <v>14747</v>
      </c>
      <c r="AF3544" s="154" t="s">
        <v>14748</v>
      </c>
    </row>
    <row r="3545" spans="1:32">
      <c r="A3545" s="154" t="s">
        <v>18601</v>
      </c>
      <c r="C3545" s="154" t="s">
        <v>30983</v>
      </c>
      <c r="D3545" s="154" t="s">
        <v>20215</v>
      </c>
      <c r="E3545" s="154" t="s">
        <v>15439</v>
      </c>
      <c r="F3545" s="154" t="s">
        <v>14667</v>
      </c>
      <c r="G3545" s="154" t="s">
        <v>20218</v>
      </c>
      <c r="H3545" s="154">
        <v>8111702447</v>
      </c>
      <c r="N3545" s="154" t="s">
        <v>15455</v>
      </c>
      <c r="O3545" s="154" t="s">
        <v>14833</v>
      </c>
      <c r="P3545" s="154" t="s">
        <v>14740</v>
      </c>
      <c r="Q3545" s="154" t="s">
        <v>20216</v>
      </c>
      <c r="R3545" s="154">
        <v>0</v>
      </c>
      <c r="S3545" s="154">
        <v>0</v>
      </c>
      <c r="T3545" s="154" t="s">
        <v>16013</v>
      </c>
      <c r="U3545" s="154">
        <v>800169392200</v>
      </c>
      <c r="V3545" s="154" t="s">
        <v>20217</v>
      </c>
      <c r="Z3545" s="154" t="s">
        <v>14745</v>
      </c>
      <c r="AC3545" s="154" t="s">
        <v>14746</v>
      </c>
      <c r="AE3545" s="154" t="s">
        <v>14747</v>
      </c>
      <c r="AF3545" s="154" t="s">
        <v>14748</v>
      </c>
    </row>
    <row r="3546" spans="1:32">
      <c r="A3546" s="154" t="s">
        <v>5555</v>
      </c>
      <c r="C3546" s="154" t="s">
        <v>30984</v>
      </c>
      <c r="D3546" s="154" t="s">
        <v>5556</v>
      </c>
      <c r="E3546" s="154" t="s">
        <v>14396</v>
      </c>
      <c r="F3546" s="154" t="s">
        <v>14397</v>
      </c>
      <c r="G3546" s="154" t="s">
        <v>30989</v>
      </c>
      <c r="H3546" s="154">
        <v>33.389703588000003</v>
      </c>
      <c r="I3546" s="154" t="s">
        <v>5557</v>
      </c>
      <c r="K3546" s="154" t="s">
        <v>5557</v>
      </c>
      <c r="N3546" s="154" t="s">
        <v>15303</v>
      </c>
      <c r="O3546" s="154" t="s">
        <v>15303</v>
      </c>
      <c r="P3546" s="154" t="s">
        <v>30985</v>
      </c>
      <c r="Q3546" s="154" t="s">
        <v>30986</v>
      </c>
      <c r="R3546" s="154" t="s">
        <v>1453</v>
      </c>
      <c r="S3546" s="154" t="s">
        <v>1453</v>
      </c>
      <c r="T3546" s="154" t="s">
        <v>30987</v>
      </c>
      <c r="U3546" s="154" t="s">
        <v>30988</v>
      </c>
      <c r="V3546" s="154" t="s">
        <v>5554</v>
      </c>
      <c r="W3546" s="154">
        <v>90</v>
      </c>
      <c r="X3546" s="154">
        <v>1923</v>
      </c>
      <c r="Z3546" s="154" t="s">
        <v>14745</v>
      </c>
      <c r="AB3546" s="154">
        <v>280</v>
      </c>
      <c r="AC3546" s="154" t="s">
        <v>14746</v>
      </c>
      <c r="AE3546" s="154" t="s">
        <v>15226</v>
      </c>
      <c r="AF3546" s="154" t="s">
        <v>14748</v>
      </c>
    </row>
    <row r="3547" spans="1:32">
      <c r="A3547" s="154" t="s">
        <v>18602</v>
      </c>
      <c r="C3547" s="154" t="s">
        <v>30990</v>
      </c>
      <c r="D3547" s="154" t="s">
        <v>30993</v>
      </c>
      <c r="E3547" s="154" t="s">
        <v>14689</v>
      </c>
      <c r="F3547" s="154" t="s">
        <v>14397</v>
      </c>
      <c r="G3547" s="154" t="s">
        <v>30998</v>
      </c>
      <c r="H3547" s="154" t="s">
        <v>30991</v>
      </c>
      <c r="I3547" s="154" t="s">
        <v>30992</v>
      </c>
      <c r="K3547" s="154" t="s">
        <v>30992</v>
      </c>
      <c r="N3547" s="154" t="s">
        <v>30399</v>
      </c>
      <c r="O3547" s="154" t="s">
        <v>30399</v>
      </c>
      <c r="P3547" s="154" t="s">
        <v>30994</v>
      </c>
      <c r="Q3547" s="154" t="s">
        <v>30995</v>
      </c>
      <c r="R3547" s="154">
        <v>0</v>
      </c>
      <c r="S3547" s="154">
        <v>0</v>
      </c>
      <c r="T3547" s="154" t="s">
        <v>30996</v>
      </c>
      <c r="U3547" s="154">
        <v>166100000031356</v>
      </c>
      <c r="V3547" s="154" t="s">
        <v>30997</v>
      </c>
      <c r="Z3547" s="154" t="s">
        <v>14745</v>
      </c>
      <c r="AC3547" s="154" t="s">
        <v>14746</v>
      </c>
      <c r="AE3547" s="154" t="s">
        <v>14747</v>
      </c>
      <c r="AF3547" s="154" t="s">
        <v>14748</v>
      </c>
    </row>
    <row r="3548" spans="1:32">
      <c r="A3548" s="154" t="s">
        <v>17104</v>
      </c>
      <c r="C3548" s="154" t="s">
        <v>17105</v>
      </c>
      <c r="D3548" s="154" t="s">
        <v>17106</v>
      </c>
      <c r="E3548" s="154" t="s">
        <v>16141</v>
      </c>
      <c r="F3548" s="154" t="s">
        <v>17107</v>
      </c>
      <c r="G3548" s="154" t="s">
        <v>17108</v>
      </c>
      <c r="H3548" s="154">
        <v>81315263086</v>
      </c>
      <c r="N3548" s="154" t="s">
        <v>15519</v>
      </c>
      <c r="O3548" s="154" t="s">
        <v>14833</v>
      </c>
      <c r="P3548" s="154" t="s">
        <v>14740</v>
      </c>
      <c r="Q3548" s="154" t="s">
        <v>17110</v>
      </c>
      <c r="R3548" s="154" t="s">
        <v>1453</v>
      </c>
      <c r="S3548" s="154" t="s">
        <v>1453</v>
      </c>
      <c r="T3548" s="154" t="s">
        <v>14742</v>
      </c>
      <c r="U3548" s="154" t="s">
        <v>17111</v>
      </c>
      <c r="V3548" s="154" t="s">
        <v>17105</v>
      </c>
      <c r="Z3548" s="154" t="s">
        <v>14745</v>
      </c>
      <c r="AC3548" s="154" t="s">
        <v>14746</v>
      </c>
      <c r="AE3548" s="154" t="s">
        <v>14747</v>
      </c>
      <c r="AF3548" s="154" t="s">
        <v>14748</v>
      </c>
    </row>
    <row r="3549" spans="1:32">
      <c r="A3549" s="154" t="s">
        <v>18603</v>
      </c>
      <c r="C3549" s="154" t="s">
        <v>30999</v>
      </c>
      <c r="D3549" s="154" t="s">
        <v>31001</v>
      </c>
      <c r="E3549" s="154" t="s">
        <v>15424</v>
      </c>
      <c r="F3549" s="154" t="s">
        <v>14500</v>
      </c>
      <c r="G3549" s="154" t="s">
        <v>31003</v>
      </c>
      <c r="H3549" s="154" t="s">
        <v>31000</v>
      </c>
      <c r="N3549" s="154" t="s">
        <v>15249</v>
      </c>
      <c r="O3549" s="154" t="s">
        <v>14794</v>
      </c>
      <c r="P3549" s="154" t="s">
        <v>14740</v>
      </c>
      <c r="Q3549" s="154" t="s">
        <v>31002</v>
      </c>
      <c r="R3549" s="154">
        <v>0</v>
      </c>
      <c r="S3549" s="154">
        <v>0</v>
      </c>
      <c r="T3549" s="154" t="s">
        <v>14797</v>
      </c>
      <c r="U3549" s="154">
        <v>5780398703</v>
      </c>
      <c r="V3549" s="154" t="s">
        <v>30999</v>
      </c>
      <c r="Z3549" s="154" t="s">
        <v>14745</v>
      </c>
      <c r="AC3549" s="154" t="s">
        <v>14746</v>
      </c>
      <c r="AE3549" s="154" t="s">
        <v>14747</v>
      </c>
      <c r="AF3549" s="154" t="s">
        <v>14748</v>
      </c>
    </row>
    <row r="3550" spans="1:32">
      <c r="A3550" s="154" t="s">
        <v>6927</v>
      </c>
      <c r="C3550" s="154" t="s">
        <v>31004</v>
      </c>
      <c r="D3550" s="154" t="s">
        <v>6928</v>
      </c>
      <c r="E3550" s="154" t="s">
        <v>14466</v>
      </c>
      <c r="F3550" s="154" t="s">
        <v>14403</v>
      </c>
      <c r="H3550" s="154">
        <v>0</v>
      </c>
      <c r="N3550" s="154" t="s">
        <v>15944</v>
      </c>
      <c r="O3550" s="154" t="s">
        <v>14794</v>
      </c>
      <c r="P3550" s="154" t="s">
        <v>14740</v>
      </c>
      <c r="Q3550" s="154" t="s">
        <v>6926</v>
      </c>
      <c r="R3550" s="154">
        <v>0</v>
      </c>
      <c r="S3550" s="154">
        <v>0</v>
      </c>
      <c r="T3550" s="154" t="s">
        <v>14797</v>
      </c>
      <c r="U3550" s="154">
        <v>2780057117</v>
      </c>
      <c r="V3550" s="154" t="s">
        <v>31005</v>
      </c>
      <c r="Z3550" s="154" t="s">
        <v>14745</v>
      </c>
      <c r="AC3550" s="154" t="s">
        <v>15226</v>
      </c>
      <c r="AE3550" s="154" t="s">
        <v>15226</v>
      </c>
      <c r="AF3550" s="154" t="s">
        <v>14748</v>
      </c>
    </row>
    <row r="3551" spans="1:32">
      <c r="A3551" s="154" t="s">
        <v>2709</v>
      </c>
      <c r="C3551" s="154" t="s">
        <v>31006</v>
      </c>
      <c r="D3551" s="154" t="s">
        <v>31007</v>
      </c>
      <c r="E3551" s="154" t="s">
        <v>14704</v>
      </c>
      <c r="F3551" s="154" t="s">
        <v>14467</v>
      </c>
      <c r="G3551" s="154" t="s">
        <v>14606</v>
      </c>
      <c r="H3551" s="154">
        <v>81335414027</v>
      </c>
      <c r="N3551" s="154" t="s">
        <v>31008</v>
      </c>
      <c r="P3551" s="154" t="s">
        <v>14740</v>
      </c>
      <c r="Q3551" s="154" t="s">
        <v>31009</v>
      </c>
      <c r="T3551" s="154" t="s">
        <v>14797</v>
      </c>
      <c r="U3551" s="154" t="s">
        <v>31009</v>
      </c>
      <c r="V3551" s="154">
        <v>3300386562</v>
      </c>
      <c r="AC3551" s="154" t="s">
        <v>15226</v>
      </c>
    </row>
    <row r="3552" spans="1:32">
      <c r="A3552" s="154" t="s">
        <v>8832</v>
      </c>
      <c r="C3552" s="154" t="s">
        <v>31010</v>
      </c>
      <c r="D3552" s="154" t="s">
        <v>31013</v>
      </c>
      <c r="E3552" s="154" t="s">
        <v>14629</v>
      </c>
      <c r="F3552" s="154" t="s">
        <v>14629</v>
      </c>
      <c r="G3552" s="154">
        <v>0</v>
      </c>
      <c r="H3552" s="154" t="s">
        <v>31011</v>
      </c>
      <c r="I3552" s="154" t="s">
        <v>31012</v>
      </c>
      <c r="J3552" s="154">
        <v>0</v>
      </c>
      <c r="K3552" s="154" t="s">
        <v>31012</v>
      </c>
      <c r="M3552" s="154" t="s">
        <v>31014</v>
      </c>
      <c r="N3552" s="154" t="s">
        <v>14860</v>
      </c>
      <c r="O3552" s="154" t="s">
        <v>14804</v>
      </c>
      <c r="P3552" s="154" t="s">
        <v>14740</v>
      </c>
      <c r="Q3552" s="154" t="s">
        <v>31015</v>
      </c>
      <c r="R3552" s="154">
        <v>0</v>
      </c>
      <c r="S3552" s="154">
        <v>0</v>
      </c>
      <c r="T3552" s="154" t="s">
        <v>14862</v>
      </c>
      <c r="U3552" s="154" t="s">
        <v>31016</v>
      </c>
      <c r="V3552" s="154" t="s">
        <v>31015</v>
      </c>
      <c r="W3552" s="154">
        <v>0</v>
      </c>
      <c r="X3552" s="154">
        <v>0</v>
      </c>
      <c r="Y3552" s="154">
        <v>0</v>
      </c>
      <c r="Z3552" s="154" t="s">
        <v>14745</v>
      </c>
      <c r="AA3552" s="154">
        <v>0</v>
      </c>
      <c r="AB3552" s="154">
        <v>0</v>
      </c>
      <c r="AC3552" s="154" t="s">
        <v>14746</v>
      </c>
      <c r="AE3552" s="154" t="s">
        <v>15226</v>
      </c>
      <c r="AF3552" s="154" t="s">
        <v>14748</v>
      </c>
    </row>
    <row r="3553" spans="1:32">
      <c r="A3553" s="154" t="s">
        <v>17112</v>
      </c>
      <c r="C3553" s="154" t="s">
        <v>17113</v>
      </c>
      <c r="D3553" s="154" t="s">
        <v>17114</v>
      </c>
      <c r="E3553" s="154" t="s">
        <v>14477</v>
      </c>
      <c r="F3553" s="154" t="s">
        <v>14397</v>
      </c>
      <c r="G3553" s="154" t="s">
        <v>17115</v>
      </c>
      <c r="H3553" s="154">
        <v>2125546700</v>
      </c>
      <c r="N3553" s="154" t="s">
        <v>15434</v>
      </c>
      <c r="O3553" s="154" t="s">
        <v>14804</v>
      </c>
      <c r="P3553" s="154" t="s">
        <v>14740</v>
      </c>
      <c r="Q3553" s="154" t="s">
        <v>1767</v>
      </c>
      <c r="R3553" s="154" t="s">
        <v>1453</v>
      </c>
      <c r="S3553" s="154" t="s">
        <v>1453</v>
      </c>
      <c r="T3553" s="154" t="s">
        <v>14862</v>
      </c>
      <c r="U3553" s="154" t="s">
        <v>17117</v>
      </c>
      <c r="V3553" s="154" t="s">
        <v>17118</v>
      </c>
      <c r="Z3553" s="154" t="s">
        <v>14745</v>
      </c>
      <c r="AC3553" s="154" t="s">
        <v>14746</v>
      </c>
      <c r="AE3553" s="154" t="s">
        <v>14747</v>
      </c>
      <c r="AF3553" s="154" t="s">
        <v>14748</v>
      </c>
    </row>
    <row r="3554" spans="1:32">
      <c r="A3554" s="154" t="s">
        <v>15952</v>
      </c>
      <c r="C3554" s="154" t="s">
        <v>15953</v>
      </c>
      <c r="D3554" s="154" t="s">
        <v>15954</v>
      </c>
      <c r="E3554" s="154" t="s">
        <v>14276</v>
      </c>
      <c r="F3554" s="154" t="s">
        <v>14598</v>
      </c>
      <c r="G3554" s="154" t="s">
        <v>15955</v>
      </c>
      <c r="H3554" s="154" t="s">
        <v>15956</v>
      </c>
      <c r="N3554" s="154" t="s">
        <v>14819</v>
      </c>
      <c r="O3554" s="154" t="s">
        <v>14820</v>
      </c>
      <c r="P3554" s="154" t="s">
        <v>14740</v>
      </c>
      <c r="Q3554" s="154" t="s">
        <v>15953</v>
      </c>
      <c r="R3554" s="154" t="s">
        <v>1453</v>
      </c>
      <c r="S3554" s="154" t="s">
        <v>1453</v>
      </c>
      <c r="T3554" s="154" t="s">
        <v>14900</v>
      </c>
      <c r="U3554" s="154" t="s">
        <v>15957</v>
      </c>
      <c r="V3554" s="154" t="s">
        <v>15958</v>
      </c>
      <c r="Z3554" s="154" t="s">
        <v>14745</v>
      </c>
      <c r="AC3554" s="154" t="s">
        <v>14746</v>
      </c>
      <c r="AE3554" s="154" t="s">
        <v>14747</v>
      </c>
      <c r="AF3554" s="154" t="s">
        <v>14748</v>
      </c>
    </row>
    <row r="3555" spans="1:32">
      <c r="A3555" s="154" t="s">
        <v>9842</v>
      </c>
      <c r="C3555" s="154" t="s">
        <v>31017</v>
      </c>
      <c r="D3555" s="154" t="s">
        <v>9843</v>
      </c>
      <c r="E3555" s="154" t="s">
        <v>14934</v>
      </c>
      <c r="F3555" s="154" t="s">
        <v>15078</v>
      </c>
      <c r="G3555" s="154" t="s">
        <v>31020</v>
      </c>
      <c r="H3555" s="154" t="s">
        <v>9844</v>
      </c>
      <c r="N3555" s="154" t="s">
        <v>15771</v>
      </c>
      <c r="O3555" s="154" t="s">
        <v>14988</v>
      </c>
      <c r="P3555" s="154" t="s">
        <v>14740</v>
      </c>
      <c r="Q3555" s="154" t="s">
        <v>31018</v>
      </c>
      <c r="R3555" s="154">
        <v>0</v>
      </c>
      <c r="S3555" s="154">
        <v>0</v>
      </c>
      <c r="T3555" s="154" t="s">
        <v>14785</v>
      </c>
      <c r="U3555" s="154">
        <v>106001049238</v>
      </c>
      <c r="V3555" s="154" t="s">
        <v>31019</v>
      </c>
      <c r="Z3555" s="154" t="s">
        <v>14745</v>
      </c>
      <c r="AC3555" s="154" t="s">
        <v>14746</v>
      </c>
      <c r="AE3555" s="154" t="s">
        <v>15226</v>
      </c>
      <c r="AF3555" s="154" t="s">
        <v>14748</v>
      </c>
    </row>
    <row r="3556" spans="1:32">
      <c r="A3556" s="154" t="s">
        <v>7699</v>
      </c>
      <c r="C3556" s="154" t="s">
        <v>31021</v>
      </c>
      <c r="D3556" s="154" t="s">
        <v>7700</v>
      </c>
      <c r="E3556" s="154" t="s">
        <v>14934</v>
      </c>
      <c r="F3556" s="154" t="s">
        <v>14935</v>
      </c>
      <c r="G3556" s="154" t="s">
        <v>31027</v>
      </c>
      <c r="H3556" s="154">
        <v>8156008835</v>
      </c>
      <c r="I3556" s="154" t="s">
        <v>7701</v>
      </c>
      <c r="K3556" s="154" t="s">
        <v>7701</v>
      </c>
      <c r="N3556" s="154" t="s">
        <v>15265</v>
      </c>
      <c r="O3556" s="154" t="s">
        <v>14794</v>
      </c>
      <c r="P3556" s="154" t="s">
        <v>14795</v>
      </c>
      <c r="Q3556" s="154" t="s">
        <v>31022</v>
      </c>
      <c r="R3556" s="154" t="s">
        <v>31022</v>
      </c>
      <c r="S3556" s="154" t="s">
        <v>31023</v>
      </c>
      <c r="T3556" s="154" t="s">
        <v>31024</v>
      </c>
      <c r="U3556" s="154">
        <v>230010012238</v>
      </c>
      <c r="V3556" s="154" t="s">
        <v>31025</v>
      </c>
      <c r="Z3556" s="154" t="s">
        <v>14745</v>
      </c>
      <c r="AC3556" s="154" t="s">
        <v>14746</v>
      </c>
      <c r="AD3556" s="154" t="s">
        <v>31026</v>
      </c>
      <c r="AE3556" s="154" t="s">
        <v>14746</v>
      </c>
      <c r="AF3556" s="154" t="s">
        <v>16903</v>
      </c>
    </row>
    <row r="3557" spans="1:32">
      <c r="A3557" s="154" t="s">
        <v>8178</v>
      </c>
      <c r="C3557" s="154" t="s">
        <v>31028</v>
      </c>
      <c r="D3557" s="154" t="s">
        <v>8179</v>
      </c>
      <c r="E3557" s="154" t="s">
        <v>14704</v>
      </c>
      <c r="F3557" s="154" t="s">
        <v>14467</v>
      </c>
      <c r="H3557" s="154">
        <v>82276358606</v>
      </c>
      <c r="I3557" s="154" t="s">
        <v>8180</v>
      </c>
      <c r="K3557" s="154" t="s">
        <v>8180</v>
      </c>
      <c r="M3557" s="154" t="s">
        <v>31029</v>
      </c>
      <c r="N3557" s="154" t="s">
        <v>15771</v>
      </c>
      <c r="O3557" s="154" t="s">
        <v>14988</v>
      </c>
      <c r="P3557" s="154" t="s">
        <v>14795</v>
      </c>
      <c r="Q3557" s="154" t="s">
        <v>16224</v>
      </c>
      <c r="R3557" s="154" t="s">
        <v>31030</v>
      </c>
      <c r="S3557" s="154" t="s">
        <v>31031</v>
      </c>
      <c r="T3557" s="154" t="s">
        <v>14742</v>
      </c>
      <c r="U3557" s="154" t="s">
        <v>31032</v>
      </c>
      <c r="V3557" s="154" t="s">
        <v>31033</v>
      </c>
      <c r="W3557" s="154">
        <v>2010</v>
      </c>
      <c r="Z3557" s="154" t="s">
        <v>14745</v>
      </c>
      <c r="AC3557" s="154" t="s">
        <v>14746</v>
      </c>
      <c r="AD3557" s="154" t="s">
        <v>31034</v>
      </c>
      <c r="AE3557" s="154" t="s">
        <v>14746</v>
      </c>
      <c r="AF3557" s="154" t="s">
        <v>16903</v>
      </c>
    </row>
    <row r="3558" spans="1:32">
      <c r="A3558" s="154" t="s">
        <v>17119</v>
      </c>
      <c r="C3558" s="154" t="s">
        <v>17120</v>
      </c>
      <c r="D3558" s="154" t="s">
        <v>17121</v>
      </c>
      <c r="E3558" s="154" t="s">
        <v>14276</v>
      </c>
      <c r="F3558" s="154" t="s">
        <v>14437</v>
      </c>
      <c r="H3558" s="154" t="s">
        <v>17122</v>
      </c>
      <c r="N3558" s="154" t="s">
        <v>15455</v>
      </c>
      <c r="O3558" s="154" t="s">
        <v>14833</v>
      </c>
      <c r="P3558" s="154" t="s">
        <v>14740</v>
      </c>
      <c r="Q3558" s="154" t="s">
        <v>17123</v>
      </c>
      <c r="R3558" s="154" t="s">
        <v>1453</v>
      </c>
      <c r="S3558" s="154" t="s">
        <v>1453</v>
      </c>
      <c r="T3558" s="154" t="s">
        <v>14862</v>
      </c>
      <c r="U3558" s="154" t="s">
        <v>17124</v>
      </c>
      <c r="V3558" s="154" t="s">
        <v>17120</v>
      </c>
      <c r="Z3558" s="154" t="s">
        <v>14745</v>
      </c>
      <c r="AC3558" s="154" t="s">
        <v>14746</v>
      </c>
      <c r="AD3558" s="154" t="s">
        <v>17125</v>
      </c>
      <c r="AE3558" s="154" t="s">
        <v>14755</v>
      </c>
      <c r="AF3558" s="154" t="s">
        <v>14748</v>
      </c>
    </row>
    <row r="3559" spans="1:32">
      <c r="A3559" s="154" t="s">
        <v>18604</v>
      </c>
      <c r="C3559" s="154" t="s">
        <v>31035</v>
      </c>
      <c r="D3559" s="154" t="s">
        <v>31037</v>
      </c>
      <c r="E3559" s="154" t="s">
        <v>15392</v>
      </c>
      <c r="F3559" s="154" t="s">
        <v>16061</v>
      </c>
      <c r="G3559" s="154" t="s">
        <v>31039</v>
      </c>
      <c r="H3559" s="154">
        <v>82210987675</v>
      </c>
      <c r="I3559" s="154" t="s">
        <v>31036</v>
      </c>
      <c r="J3559" s="154" t="s">
        <v>1453</v>
      </c>
      <c r="K3559" s="154" t="s">
        <v>31036</v>
      </c>
      <c r="N3559" s="154" t="s">
        <v>15519</v>
      </c>
      <c r="O3559" s="154" t="s">
        <v>14833</v>
      </c>
      <c r="P3559" s="154" t="s">
        <v>14740</v>
      </c>
      <c r="Q3559" s="154" t="s">
        <v>31038</v>
      </c>
      <c r="R3559" s="154" t="s">
        <v>31038</v>
      </c>
      <c r="S3559" s="154" t="s">
        <v>1453</v>
      </c>
      <c r="T3559" s="154" t="s">
        <v>16013</v>
      </c>
      <c r="U3559" s="154">
        <v>860008363600</v>
      </c>
      <c r="V3559" s="154" t="s">
        <v>31035</v>
      </c>
      <c r="W3559" s="154" t="s">
        <v>1453</v>
      </c>
      <c r="X3559" s="154" t="s">
        <v>1453</v>
      </c>
      <c r="Y3559" s="154" t="s">
        <v>1453</v>
      </c>
      <c r="Z3559" s="154" t="s">
        <v>14745</v>
      </c>
      <c r="AA3559" s="154" t="s">
        <v>1453</v>
      </c>
      <c r="AB3559" s="154" t="s">
        <v>1453</v>
      </c>
      <c r="AC3559" s="154" t="s">
        <v>14746</v>
      </c>
      <c r="AE3559" s="154" t="s">
        <v>14747</v>
      </c>
      <c r="AF3559" s="154" t="s">
        <v>14748</v>
      </c>
    </row>
    <row r="3560" spans="1:32">
      <c r="A3560" s="154" t="s">
        <v>4156</v>
      </c>
      <c r="C3560" s="154" t="s">
        <v>31040</v>
      </c>
      <c r="D3560" s="154" t="s">
        <v>31042</v>
      </c>
      <c r="E3560" s="154" t="s">
        <v>14704</v>
      </c>
      <c r="G3560" s="154" t="s">
        <v>14606</v>
      </c>
      <c r="H3560" s="154" t="s">
        <v>4158</v>
      </c>
      <c r="I3560" s="154" t="s">
        <v>4159</v>
      </c>
      <c r="J3560" s="154" t="s">
        <v>4160</v>
      </c>
      <c r="K3560" s="154" t="s">
        <v>4159</v>
      </c>
      <c r="L3560" s="154" t="s">
        <v>31041</v>
      </c>
      <c r="N3560" s="154" t="s">
        <v>15792</v>
      </c>
      <c r="P3560" s="154" t="s">
        <v>14740</v>
      </c>
      <c r="Q3560" s="154" t="s">
        <v>25799</v>
      </c>
      <c r="T3560" s="154" t="s">
        <v>31043</v>
      </c>
      <c r="U3560" s="154">
        <v>7520119935</v>
      </c>
      <c r="V3560" s="154" t="s">
        <v>31044</v>
      </c>
      <c r="Z3560" s="154" t="s">
        <v>14745</v>
      </c>
      <c r="AC3560" s="154" t="s">
        <v>14746</v>
      </c>
    </row>
    <row r="3561" spans="1:32">
      <c r="A3561" s="154" t="s">
        <v>7651</v>
      </c>
      <c r="C3561" s="154" t="s">
        <v>31045</v>
      </c>
      <c r="D3561" s="154" t="s">
        <v>7652</v>
      </c>
      <c r="E3561" s="154" t="s">
        <v>14704</v>
      </c>
      <c r="F3561" s="154" t="s">
        <v>14467</v>
      </c>
      <c r="G3561" s="154" t="s">
        <v>31049</v>
      </c>
      <c r="H3561" s="154">
        <v>61.821265099999998</v>
      </c>
      <c r="I3561" s="154" t="s">
        <v>7653</v>
      </c>
      <c r="K3561" s="154" t="s">
        <v>7653</v>
      </c>
      <c r="N3561" s="154" t="s">
        <v>15771</v>
      </c>
      <c r="O3561" s="154" t="s">
        <v>14988</v>
      </c>
      <c r="P3561" s="154" t="s">
        <v>14740</v>
      </c>
      <c r="Q3561" s="154">
        <v>85261085008</v>
      </c>
      <c r="R3561" s="154">
        <v>81260080740</v>
      </c>
      <c r="S3561" s="154">
        <v>8127685563</v>
      </c>
      <c r="T3561" s="154" t="s">
        <v>14785</v>
      </c>
      <c r="U3561" s="154" t="s">
        <v>31046</v>
      </c>
      <c r="V3561" s="154" t="s">
        <v>31047</v>
      </c>
      <c r="W3561" s="154">
        <v>1999</v>
      </c>
      <c r="X3561" s="154">
        <v>1999</v>
      </c>
      <c r="Y3561" s="154">
        <v>1</v>
      </c>
      <c r="Z3561" s="154" t="s">
        <v>14745</v>
      </c>
      <c r="AB3561" s="154">
        <v>5</v>
      </c>
      <c r="AC3561" s="154" t="s">
        <v>14746</v>
      </c>
      <c r="AD3561" s="154" t="s">
        <v>31048</v>
      </c>
      <c r="AE3561" s="154" t="s">
        <v>14746</v>
      </c>
      <c r="AF3561" s="154" t="s">
        <v>16903</v>
      </c>
    </row>
    <row r="3562" spans="1:32">
      <c r="A3562" s="154" t="s">
        <v>18605</v>
      </c>
      <c r="C3562" s="154" t="s">
        <v>31050</v>
      </c>
      <c r="D3562" s="154" t="s">
        <v>31052</v>
      </c>
      <c r="E3562" s="154" t="s">
        <v>14324</v>
      </c>
      <c r="F3562" s="154" t="s">
        <v>18967</v>
      </c>
      <c r="H3562" s="154" t="s">
        <v>31051</v>
      </c>
      <c r="I3562" s="154" t="s">
        <v>1453</v>
      </c>
      <c r="J3562" s="154" t="s">
        <v>31051</v>
      </c>
      <c r="K3562" s="154" t="s">
        <v>1453</v>
      </c>
      <c r="N3562" s="154" t="s">
        <v>14910</v>
      </c>
      <c r="O3562" s="154" t="s">
        <v>14794</v>
      </c>
      <c r="P3562" s="154" t="s">
        <v>14740</v>
      </c>
      <c r="Q3562" s="154" t="s">
        <v>1453</v>
      </c>
      <c r="R3562" s="154" t="s">
        <v>1453</v>
      </c>
      <c r="S3562" s="154" t="s">
        <v>1453</v>
      </c>
      <c r="T3562" s="154" t="s">
        <v>1453</v>
      </c>
      <c r="U3562" s="154" t="s">
        <v>1453</v>
      </c>
      <c r="V3562" s="154" t="s">
        <v>1453</v>
      </c>
      <c r="W3562" s="154" t="s">
        <v>1453</v>
      </c>
      <c r="X3562" s="154" t="s">
        <v>1453</v>
      </c>
      <c r="Y3562" s="154" t="s">
        <v>1453</v>
      </c>
      <c r="Z3562" s="154" t="s">
        <v>14745</v>
      </c>
      <c r="AA3562" s="154" t="s">
        <v>1453</v>
      </c>
      <c r="AB3562" s="154" t="s">
        <v>1453</v>
      </c>
      <c r="AC3562" s="154" t="s">
        <v>14746</v>
      </c>
      <c r="AD3562" s="154" t="s">
        <v>31053</v>
      </c>
      <c r="AE3562" s="154" t="s">
        <v>14755</v>
      </c>
      <c r="AF3562" s="154" t="s">
        <v>14748</v>
      </c>
    </row>
    <row r="3563" spans="1:32">
      <c r="A3563" s="154" t="s">
        <v>11270</v>
      </c>
      <c r="C3563" s="154" t="s">
        <v>11269</v>
      </c>
      <c r="D3563" s="154" t="s">
        <v>11271</v>
      </c>
      <c r="E3563" s="154" t="s">
        <v>14466</v>
      </c>
      <c r="F3563" s="154" t="s">
        <v>14686</v>
      </c>
      <c r="G3563" s="154" t="s">
        <v>16981</v>
      </c>
      <c r="H3563" s="154" t="s">
        <v>11272</v>
      </c>
      <c r="N3563" s="154" t="s">
        <v>15249</v>
      </c>
      <c r="O3563" s="154" t="s">
        <v>14794</v>
      </c>
      <c r="P3563" s="154" t="s">
        <v>14740</v>
      </c>
      <c r="Q3563" s="154" t="s">
        <v>31054</v>
      </c>
      <c r="R3563" s="154">
        <v>0</v>
      </c>
      <c r="S3563" s="154">
        <v>0</v>
      </c>
      <c r="T3563" s="154" t="s">
        <v>14797</v>
      </c>
      <c r="U3563" s="154">
        <v>5210999002</v>
      </c>
      <c r="V3563" s="154" t="s">
        <v>31055</v>
      </c>
      <c r="Z3563" s="154" t="s">
        <v>14745</v>
      </c>
      <c r="AC3563" s="154" t="s">
        <v>14746</v>
      </c>
      <c r="AE3563" s="154" t="s">
        <v>14747</v>
      </c>
      <c r="AF3563" s="154" t="s">
        <v>14748</v>
      </c>
    </row>
    <row r="3564" spans="1:32">
      <c r="A3564" s="154" t="s">
        <v>18606</v>
      </c>
      <c r="C3564" s="154" t="s">
        <v>31056</v>
      </c>
      <c r="D3564" s="154" t="s">
        <v>31059</v>
      </c>
      <c r="E3564" s="154" t="s">
        <v>14665</v>
      </c>
      <c r="F3564" s="154" t="s">
        <v>20625</v>
      </c>
      <c r="G3564" s="154" t="s">
        <v>31062</v>
      </c>
      <c r="H3564" s="154" t="s">
        <v>31057</v>
      </c>
      <c r="I3564" s="154" t="s">
        <v>31058</v>
      </c>
      <c r="J3564" s="154" t="s">
        <v>1453</v>
      </c>
      <c r="K3564" s="154" t="s">
        <v>31058</v>
      </c>
      <c r="N3564" s="154" t="s">
        <v>16881</v>
      </c>
      <c r="O3564" s="154" t="s">
        <v>14833</v>
      </c>
      <c r="P3564" s="154" t="s">
        <v>14740</v>
      </c>
      <c r="Q3564" s="154" t="s">
        <v>31060</v>
      </c>
      <c r="R3564" s="154" t="s">
        <v>1453</v>
      </c>
      <c r="S3564" s="154" t="s">
        <v>1453</v>
      </c>
      <c r="T3564" s="154" t="s">
        <v>14797</v>
      </c>
      <c r="U3564" s="154">
        <v>7131066108</v>
      </c>
      <c r="V3564" s="154" t="s">
        <v>31061</v>
      </c>
      <c r="W3564" s="154" t="s">
        <v>1453</v>
      </c>
      <c r="X3564" s="154" t="s">
        <v>1453</v>
      </c>
      <c r="Y3564" s="154" t="s">
        <v>1453</v>
      </c>
      <c r="Z3564" s="154" t="s">
        <v>14745</v>
      </c>
      <c r="AA3564" s="154" t="s">
        <v>1453</v>
      </c>
      <c r="AB3564" s="154" t="s">
        <v>1453</v>
      </c>
      <c r="AC3564" s="154" t="s">
        <v>14746</v>
      </c>
      <c r="AE3564" s="154" t="s">
        <v>14747</v>
      </c>
      <c r="AF3564" s="154" t="s">
        <v>14748</v>
      </c>
    </row>
    <row r="3565" spans="1:32">
      <c r="A3565" s="154" t="s">
        <v>12117</v>
      </c>
      <c r="C3565" s="154" t="s">
        <v>12116</v>
      </c>
      <c r="D3565" s="154" t="s">
        <v>12118</v>
      </c>
      <c r="E3565" s="154" t="s">
        <v>14276</v>
      </c>
      <c r="F3565" s="154" t="s">
        <v>14325</v>
      </c>
      <c r="H3565" s="154" t="s">
        <v>12119</v>
      </c>
      <c r="N3565" s="154" t="s">
        <v>14803</v>
      </c>
      <c r="O3565" s="154" t="s">
        <v>14804</v>
      </c>
      <c r="P3565" s="154" t="s">
        <v>14740</v>
      </c>
      <c r="Q3565" s="154" t="s">
        <v>12116</v>
      </c>
      <c r="R3565" s="154">
        <v>0</v>
      </c>
      <c r="S3565" s="154">
        <v>0</v>
      </c>
      <c r="T3565" s="154" t="s">
        <v>14797</v>
      </c>
      <c r="U3565" s="154">
        <v>5750153714</v>
      </c>
      <c r="V3565" s="154" t="s">
        <v>12116</v>
      </c>
      <c r="Z3565" s="154" t="s">
        <v>14745</v>
      </c>
      <c r="AC3565" s="154" t="s">
        <v>14746</v>
      </c>
      <c r="AE3565" s="154" t="s">
        <v>14747</v>
      </c>
      <c r="AF3565" s="154" t="s">
        <v>14748</v>
      </c>
    </row>
    <row r="3566" spans="1:32">
      <c r="A3566" s="154" t="s">
        <v>10949</v>
      </c>
      <c r="C3566" s="154" t="s">
        <v>10948</v>
      </c>
      <c r="D3566" s="154" t="s">
        <v>10950</v>
      </c>
      <c r="E3566" s="154" t="s">
        <v>16838</v>
      </c>
      <c r="F3566" s="154" t="s">
        <v>16888</v>
      </c>
      <c r="H3566" s="154" t="s">
        <v>10951</v>
      </c>
      <c r="I3566" s="154" t="s">
        <v>10952</v>
      </c>
      <c r="K3566" s="154" t="s">
        <v>10952</v>
      </c>
      <c r="N3566" s="154" t="s">
        <v>6321</v>
      </c>
      <c r="O3566" s="154" t="s">
        <v>14804</v>
      </c>
      <c r="P3566" s="154" t="s">
        <v>14740</v>
      </c>
      <c r="Q3566" s="154" t="s">
        <v>17939</v>
      </c>
      <c r="R3566" s="154">
        <v>0</v>
      </c>
      <c r="S3566" s="154">
        <v>0</v>
      </c>
      <c r="T3566" s="154" t="s">
        <v>14797</v>
      </c>
      <c r="U3566" s="154">
        <v>1941368871</v>
      </c>
      <c r="V3566" s="154" t="s">
        <v>31063</v>
      </c>
      <c r="Z3566" s="154" t="s">
        <v>14745</v>
      </c>
      <c r="AC3566" s="154" t="s">
        <v>14746</v>
      </c>
      <c r="AD3566" s="154">
        <v>27068493026000</v>
      </c>
      <c r="AE3566" s="154" t="s">
        <v>14755</v>
      </c>
      <c r="AF3566" s="154" t="s">
        <v>14748</v>
      </c>
    </row>
    <row r="3567" spans="1:32">
      <c r="A3567" s="154" t="s">
        <v>18607</v>
      </c>
      <c r="C3567" s="154" t="s">
        <v>31064</v>
      </c>
      <c r="D3567" s="154" t="s">
        <v>31066</v>
      </c>
      <c r="E3567" s="154" t="s">
        <v>14477</v>
      </c>
      <c r="F3567" s="154" t="s">
        <v>14397</v>
      </c>
      <c r="G3567" s="154" t="s">
        <v>1453</v>
      </c>
      <c r="H3567" s="154">
        <v>65303736</v>
      </c>
      <c r="I3567" s="154" t="s">
        <v>31065</v>
      </c>
      <c r="J3567" s="154" t="s">
        <v>1453</v>
      </c>
      <c r="K3567" s="154" t="s">
        <v>31065</v>
      </c>
      <c r="M3567" s="154" t="s">
        <v>31067</v>
      </c>
      <c r="N3567" s="154" t="s">
        <v>14812</v>
      </c>
      <c r="O3567" s="154" t="s">
        <v>14804</v>
      </c>
      <c r="P3567" s="154" t="s">
        <v>14740</v>
      </c>
      <c r="Q3567" s="154" t="s">
        <v>31068</v>
      </c>
      <c r="R3567" s="154" t="s">
        <v>1453</v>
      </c>
      <c r="S3567" s="154" t="s">
        <v>1453</v>
      </c>
      <c r="T3567" s="154" t="s">
        <v>1453</v>
      </c>
      <c r="U3567" s="154" t="s">
        <v>1453</v>
      </c>
      <c r="V3567" s="154" t="s">
        <v>1453</v>
      </c>
      <c r="W3567" s="154" t="s">
        <v>1453</v>
      </c>
      <c r="X3567" s="154">
        <v>2022</v>
      </c>
      <c r="Y3567" s="154" t="s">
        <v>1453</v>
      </c>
      <c r="Z3567" s="154" t="s">
        <v>14745</v>
      </c>
      <c r="AA3567" s="154" t="s">
        <v>1453</v>
      </c>
      <c r="AB3567" s="154" t="s">
        <v>1453</v>
      </c>
      <c r="AC3567" s="154" t="s">
        <v>14746</v>
      </c>
      <c r="AE3567" s="154" t="s">
        <v>14747</v>
      </c>
      <c r="AF3567" s="154" t="s">
        <v>14748</v>
      </c>
    </row>
    <row r="3568" spans="1:32">
      <c r="A3568" s="154" t="s">
        <v>18608</v>
      </c>
      <c r="C3568" s="154" t="s">
        <v>31069</v>
      </c>
      <c r="D3568" s="154" t="s">
        <v>1453</v>
      </c>
      <c r="E3568" s="154" t="s">
        <v>14934</v>
      </c>
      <c r="F3568" s="154" t="s">
        <v>15078</v>
      </c>
      <c r="G3568" s="154" t="s">
        <v>31071</v>
      </c>
      <c r="H3568" s="154">
        <v>85290096569</v>
      </c>
      <c r="I3568" s="154" t="s">
        <v>1453</v>
      </c>
      <c r="J3568" s="154" t="s">
        <v>1453</v>
      </c>
      <c r="K3568" s="154" t="s">
        <v>1453</v>
      </c>
      <c r="M3568" s="154" t="s">
        <v>1453</v>
      </c>
      <c r="N3568" s="154" t="s">
        <v>31070</v>
      </c>
      <c r="O3568" s="154" t="s">
        <v>14892</v>
      </c>
      <c r="P3568" s="154" t="s">
        <v>14795</v>
      </c>
      <c r="Q3568" s="154" t="s">
        <v>31069</v>
      </c>
      <c r="R3568" s="154" t="s">
        <v>1453</v>
      </c>
      <c r="S3568" s="154" t="s">
        <v>1453</v>
      </c>
      <c r="T3568" s="154" t="s">
        <v>1453</v>
      </c>
      <c r="U3568" s="154" t="s">
        <v>1453</v>
      </c>
      <c r="V3568" s="154" t="s">
        <v>1453</v>
      </c>
      <c r="W3568" s="154" t="s">
        <v>1453</v>
      </c>
      <c r="X3568" s="154" t="s">
        <v>1453</v>
      </c>
      <c r="Y3568" s="154" t="s">
        <v>1453</v>
      </c>
      <c r="Z3568" s="154" t="s">
        <v>14745</v>
      </c>
      <c r="AA3568" s="154" t="s">
        <v>1453</v>
      </c>
      <c r="AB3568" s="154" t="s">
        <v>1453</v>
      </c>
      <c r="AC3568" s="154" t="s">
        <v>15226</v>
      </c>
      <c r="AE3568" s="154" t="s">
        <v>14747</v>
      </c>
      <c r="AF3568" s="154" t="s">
        <v>14748</v>
      </c>
    </row>
    <row r="3569" spans="1:32">
      <c r="A3569" s="154" t="s">
        <v>9584</v>
      </c>
      <c r="C3569" s="154" t="s">
        <v>31072</v>
      </c>
      <c r="D3569" s="154" t="s">
        <v>9585</v>
      </c>
      <c r="E3569" s="154" t="s">
        <v>15392</v>
      </c>
      <c r="F3569" s="154" t="s">
        <v>14467</v>
      </c>
      <c r="G3569" s="154" t="s">
        <v>19942</v>
      </c>
      <c r="H3569" s="154" t="s">
        <v>9586</v>
      </c>
      <c r="N3569" s="154" t="s">
        <v>15434</v>
      </c>
      <c r="O3569" s="154" t="s">
        <v>14804</v>
      </c>
      <c r="P3569" s="154" t="s">
        <v>14740</v>
      </c>
      <c r="Q3569" s="154" t="s">
        <v>22520</v>
      </c>
      <c r="R3569" s="154">
        <v>0</v>
      </c>
      <c r="S3569" s="154">
        <v>0</v>
      </c>
      <c r="T3569" s="154" t="s">
        <v>19328</v>
      </c>
      <c r="U3569" s="154">
        <v>1024035014</v>
      </c>
      <c r="V3569" s="154" t="s">
        <v>31073</v>
      </c>
      <c r="Z3569" s="154" t="s">
        <v>14745</v>
      </c>
      <c r="AC3569" s="154" t="s">
        <v>14746</v>
      </c>
      <c r="AE3569" s="154" t="s">
        <v>15226</v>
      </c>
      <c r="AF3569" s="154" t="s">
        <v>14748</v>
      </c>
    </row>
    <row r="3570" spans="1:32">
      <c r="A3570" s="154" t="s">
        <v>1120</v>
      </c>
      <c r="C3570" s="154" t="s">
        <v>31074</v>
      </c>
      <c r="D3570" s="154" t="s">
        <v>1121</v>
      </c>
      <c r="E3570" s="154" t="s">
        <v>14704</v>
      </c>
      <c r="F3570" s="154" t="s">
        <v>14467</v>
      </c>
      <c r="G3570" s="154" t="s">
        <v>14606</v>
      </c>
      <c r="H3570" s="154" t="s">
        <v>1122</v>
      </c>
      <c r="J3570" s="154" t="s">
        <v>1123</v>
      </c>
      <c r="M3570" s="154" t="s">
        <v>31075</v>
      </c>
      <c r="N3570" s="154" t="s">
        <v>109</v>
      </c>
      <c r="P3570" s="154" t="s">
        <v>14740</v>
      </c>
      <c r="Q3570" s="154" t="s">
        <v>31076</v>
      </c>
      <c r="T3570" s="154" t="s">
        <v>31077</v>
      </c>
      <c r="U3570" s="154">
        <v>2670100464183</v>
      </c>
      <c r="V3570" s="154" t="s">
        <v>31076</v>
      </c>
      <c r="AC3570" s="154" t="s">
        <v>14746</v>
      </c>
    </row>
    <row r="3571" spans="1:32">
      <c r="A3571" s="154" t="s">
        <v>2763</v>
      </c>
      <c r="C3571" s="154" t="s">
        <v>31078</v>
      </c>
      <c r="D3571" s="154" t="s">
        <v>2764</v>
      </c>
      <c r="E3571" s="154" t="s">
        <v>14934</v>
      </c>
      <c r="G3571" s="154" t="s">
        <v>14606</v>
      </c>
      <c r="H3571" s="154" t="s">
        <v>2765</v>
      </c>
      <c r="J3571" s="154" t="s">
        <v>2766</v>
      </c>
      <c r="N3571" s="154" t="s">
        <v>109</v>
      </c>
      <c r="P3571" s="154" t="s">
        <v>14740</v>
      </c>
      <c r="Q3571" s="154" t="s">
        <v>31079</v>
      </c>
      <c r="T3571" s="154" t="s">
        <v>204</v>
      </c>
      <c r="U3571" s="154" t="s">
        <v>204</v>
      </c>
      <c r="V3571" s="154" t="s">
        <v>204</v>
      </c>
      <c r="AC3571" s="154" t="s">
        <v>14746</v>
      </c>
    </row>
    <row r="3572" spans="1:32">
      <c r="A3572" s="154" t="s">
        <v>2858</v>
      </c>
      <c r="C3572" s="154" t="s">
        <v>31080</v>
      </c>
      <c r="D3572" s="154" t="s">
        <v>2859</v>
      </c>
      <c r="E3572" s="154" t="s">
        <v>16838</v>
      </c>
      <c r="F3572" s="154" t="s">
        <v>16094</v>
      </c>
      <c r="G3572" s="154" t="s">
        <v>14606</v>
      </c>
      <c r="H3572" s="154" t="s">
        <v>2860</v>
      </c>
      <c r="I3572" s="154" t="s">
        <v>2861</v>
      </c>
      <c r="J3572" s="154" t="s">
        <v>2862</v>
      </c>
      <c r="K3572" s="154" t="s">
        <v>2861</v>
      </c>
      <c r="L3572" s="154" t="s">
        <v>31081</v>
      </c>
      <c r="N3572" s="154" t="s">
        <v>109</v>
      </c>
      <c r="P3572" s="154" t="s">
        <v>14740</v>
      </c>
      <c r="Q3572" s="154" t="s">
        <v>31082</v>
      </c>
      <c r="T3572" s="154" t="s">
        <v>24819</v>
      </c>
      <c r="U3572" s="154" t="s">
        <v>31083</v>
      </c>
      <c r="V3572" s="154">
        <v>1514006025</v>
      </c>
      <c r="AC3572" s="154" t="s">
        <v>14746</v>
      </c>
    </row>
    <row r="3573" spans="1:32">
      <c r="A3573" s="154" t="s">
        <v>18609</v>
      </c>
      <c r="C3573" s="154" t="s">
        <v>12274</v>
      </c>
      <c r="D3573" s="154" t="s">
        <v>12276</v>
      </c>
      <c r="E3573" s="154" t="s">
        <v>14276</v>
      </c>
      <c r="F3573" s="154" t="s">
        <v>77</v>
      </c>
      <c r="G3573" s="154" t="s">
        <v>31086</v>
      </c>
      <c r="H3573" s="154" t="s">
        <v>12277</v>
      </c>
      <c r="N3573" s="154" t="s">
        <v>14803</v>
      </c>
      <c r="O3573" s="154" t="s">
        <v>14804</v>
      </c>
      <c r="P3573" s="154" t="s">
        <v>14740</v>
      </c>
      <c r="Q3573" s="154" t="s">
        <v>31084</v>
      </c>
      <c r="R3573" s="154">
        <v>0</v>
      </c>
      <c r="S3573" s="154">
        <v>0</v>
      </c>
      <c r="T3573" s="154" t="s">
        <v>14797</v>
      </c>
      <c r="U3573" s="154">
        <v>653703039</v>
      </c>
      <c r="V3573" s="154" t="s">
        <v>31085</v>
      </c>
      <c r="Z3573" s="154" t="s">
        <v>14745</v>
      </c>
      <c r="AC3573" s="154" t="s">
        <v>14746</v>
      </c>
      <c r="AE3573" s="154" t="s">
        <v>14747</v>
      </c>
      <c r="AF3573" s="154" t="s">
        <v>14748</v>
      </c>
    </row>
    <row r="3574" spans="1:32">
      <c r="A3574" s="154" t="s">
        <v>12282</v>
      </c>
      <c r="C3574" s="154" t="s">
        <v>12274</v>
      </c>
      <c r="D3574" s="154" t="s">
        <v>12283</v>
      </c>
      <c r="E3574" s="154" t="s">
        <v>15392</v>
      </c>
      <c r="F3574" s="154" t="s">
        <v>16061</v>
      </c>
      <c r="H3574" s="154" t="s">
        <v>12284</v>
      </c>
      <c r="N3574" s="154" t="s">
        <v>14812</v>
      </c>
      <c r="O3574" s="154" t="s">
        <v>14804</v>
      </c>
      <c r="P3574" s="154" t="s">
        <v>14740</v>
      </c>
      <c r="Q3574" s="154" t="s">
        <v>31084</v>
      </c>
      <c r="R3574" s="154">
        <v>0</v>
      </c>
      <c r="S3574" s="154">
        <v>0</v>
      </c>
      <c r="T3574" s="154" t="s">
        <v>14797</v>
      </c>
      <c r="U3574" s="154">
        <v>653703039</v>
      </c>
      <c r="V3574" s="154" t="s">
        <v>31087</v>
      </c>
      <c r="Z3574" s="154" t="s">
        <v>14745</v>
      </c>
      <c r="AC3574" s="154" t="s">
        <v>14746</v>
      </c>
      <c r="AE3574" s="154" t="s">
        <v>14747</v>
      </c>
      <c r="AF3574" s="154" t="s">
        <v>14748</v>
      </c>
    </row>
    <row r="3575" spans="1:32">
      <c r="A3575" s="154" t="s">
        <v>18610</v>
      </c>
      <c r="C3575" s="154" t="s">
        <v>31088</v>
      </c>
      <c r="D3575" s="154" t="s">
        <v>31089</v>
      </c>
      <c r="E3575" s="154" t="s">
        <v>14934</v>
      </c>
      <c r="F3575" s="154" t="s">
        <v>14935</v>
      </c>
      <c r="G3575" s="154" t="s">
        <v>31090</v>
      </c>
      <c r="H3575" s="154" t="s">
        <v>1453</v>
      </c>
      <c r="I3575" s="154" t="s">
        <v>1453</v>
      </c>
      <c r="J3575" s="154" t="s">
        <v>1453</v>
      </c>
      <c r="K3575" s="154" t="s">
        <v>1453</v>
      </c>
      <c r="N3575" s="154" t="s">
        <v>19184</v>
      </c>
      <c r="O3575" s="154" t="s">
        <v>14892</v>
      </c>
      <c r="P3575" s="154" t="s">
        <v>14740</v>
      </c>
      <c r="Q3575" s="154" t="s">
        <v>1453</v>
      </c>
      <c r="R3575" s="154" t="s">
        <v>1453</v>
      </c>
      <c r="S3575" s="154" t="s">
        <v>1453</v>
      </c>
      <c r="T3575" s="154" t="s">
        <v>14907</v>
      </c>
      <c r="U3575" s="154">
        <v>1272005874</v>
      </c>
      <c r="V3575" s="154" t="s">
        <v>31088</v>
      </c>
      <c r="W3575" s="154" t="s">
        <v>1453</v>
      </c>
      <c r="X3575" s="154" t="s">
        <v>1453</v>
      </c>
      <c r="Z3575" s="154" t="s">
        <v>14745</v>
      </c>
      <c r="AC3575" s="154" t="s">
        <v>14746</v>
      </c>
      <c r="AE3575" s="154" t="s">
        <v>14747</v>
      </c>
      <c r="AF3575" s="154" t="s">
        <v>14748</v>
      </c>
    </row>
    <row r="3576" spans="1:32">
      <c r="A3576" s="154" t="s">
        <v>4885</v>
      </c>
      <c r="C3576" s="154" t="s">
        <v>31091</v>
      </c>
      <c r="D3576" s="154" t="s">
        <v>4886</v>
      </c>
      <c r="E3576" s="154" t="s">
        <v>14466</v>
      </c>
      <c r="F3576" s="154" t="s">
        <v>19067</v>
      </c>
      <c r="G3576" s="154" t="s">
        <v>14606</v>
      </c>
      <c r="H3576" s="154">
        <v>85208042253</v>
      </c>
      <c r="J3576" s="154">
        <v>85208042253</v>
      </c>
      <c r="L3576" s="154" t="s">
        <v>31092</v>
      </c>
      <c r="N3576" s="154" t="s">
        <v>31093</v>
      </c>
      <c r="P3576" s="154" t="s">
        <v>14740</v>
      </c>
      <c r="Q3576" s="154" t="s">
        <v>4884</v>
      </c>
      <c r="R3576" s="154" t="s">
        <v>4884</v>
      </c>
      <c r="S3576" s="154" t="s">
        <v>4884</v>
      </c>
      <c r="T3576" s="154" t="s">
        <v>14797</v>
      </c>
      <c r="U3576" s="154" t="s">
        <v>4884</v>
      </c>
      <c r="V3576" s="154" t="s">
        <v>31094</v>
      </c>
      <c r="Z3576" s="154" t="s">
        <v>14745</v>
      </c>
      <c r="AC3576" s="154" t="s">
        <v>14746</v>
      </c>
      <c r="AE3576" s="154" t="s">
        <v>15226</v>
      </c>
      <c r="AF3576" s="154" t="s">
        <v>14748</v>
      </c>
    </row>
    <row r="3577" spans="1:32">
      <c r="A3577" s="154" t="s">
        <v>18611</v>
      </c>
      <c r="C3577" s="154" t="s">
        <v>31095</v>
      </c>
      <c r="D3577" s="154" t="s">
        <v>31096</v>
      </c>
      <c r="E3577" s="154" t="s">
        <v>14466</v>
      </c>
      <c r="F3577" s="154" t="s">
        <v>14686</v>
      </c>
      <c r="G3577" s="154" t="s">
        <v>31098</v>
      </c>
      <c r="H3577" s="154">
        <v>8117427722</v>
      </c>
      <c r="I3577" s="154" t="s">
        <v>1453</v>
      </c>
      <c r="J3577" s="154" t="s">
        <v>1453</v>
      </c>
      <c r="K3577" s="154" t="s">
        <v>1453</v>
      </c>
      <c r="N3577" s="154" t="s">
        <v>18682</v>
      </c>
      <c r="O3577" s="154" t="s">
        <v>18683</v>
      </c>
      <c r="P3577" s="154" t="s">
        <v>14740</v>
      </c>
      <c r="Q3577" s="154" t="s">
        <v>31097</v>
      </c>
      <c r="R3577" s="154" t="s">
        <v>1453</v>
      </c>
      <c r="S3577" s="154" t="s">
        <v>1453</v>
      </c>
      <c r="T3577" s="154" t="s">
        <v>14797</v>
      </c>
      <c r="U3577" s="154">
        <v>8280346820</v>
      </c>
      <c r="V3577" s="154" t="s">
        <v>31095</v>
      </c>
      <c r="W3577" s="154" t="s">
        <v>1453</v>
      </c>
      <c r="X3577" s="154" t="s">
        <v>1453</v>
      </c>
      <c r="Y3577" s="154" t="s">
        <v>1453</v>
      </c>
      <c r="Z3577" s="154" t="s">
        <v>14745</v>
      </c>
      <c r="AA3577" s="154" t="s">
        <v>1453</v>
      </c>
      <c r="AB3577" s="154" t="s">
        <v>1453</v>
      </c>
      <c r="AC3577" s="154" t="s">
        <v>14746</v>
      </c>
      <c r="AE3577" s="154" t="s">
        <v>14747</v>
      </c>
      <c r="AF3577" s="154" t="s">
        <v>14748</v>
      </c>
    </row>
    <row r="3578" spans="1:32">
      <c r="A3578" s="154" t="s">
        <v>18612</v>
      </c>
      <c r="C3578" s="154" t="s">
        <v>31099</v>
      </c>
      <c r="D3578" s="154" t="s">
        <v>31102</v>
      </c>
      <c r="E3578" s="154" t="s">
        <v>16283</v>
      </c>
      <c r="F3578" s="154" t="s">
        <v>16283</v>
      </c>
      <c r="H3578" s="154">
        <v>81277253304</v>
      </c>
      <c r="I3578" s="154" t="s">
        <v>31100</v>
      </c>
      <c r="J3578" s="154" t="s">
        <v>31101</v>
      </c>
      <c r="K3578" s="154" t="s">
        <v>31100</v>
      </c>
      <c r="N3578" s="154" t="s">
        <v>15821</v>
      </c>
      <c r="O3578" s="154" t="s">
        <v>15331</v>
      </c>
      <c r="P3578" s="154" t="s">
        <v>14740</v>
      </c>
      <c r="Q3578" s="154" t="s">
        <v>1453</v>
      </c>
      <c r="R3578" s="154" t="s">
        <v>1453</v>
      </c>
      <c r="S3578" s="154" t="s">
        <v>1453</v>
      </c>
      <c r="T3578" s="154" t="s">
        <v>14742</v>
      </c>
      <c r="U3578" s="154">
        <v>1090014192116</v>
      </c>
      <c r="V3578" s="154" t="s">
        <v>31103</v>
      </c>
      <c r="Z3578" s="154" t="s">
        <v>14745</v>
      </c>
      <c r="AC3578" s="154" t="s">
        <v>14746</v>
      </c>
      <c r="AD3578" s="154" t="s">
        <v>31104</v>
      </c>
      <c r="AE3578" s="154" t="s">
        <v>14755</v>
      </c>
      <c r="AF3578" s="154" t="s">
        <v>14748</v>
      </c>
    </row>
    <row r="3579" spans="1:32">
      <c r="A3579" s="154" t="s">
        <v>2529</v>
      </c>
      <c r="C3579" s="154" t="s">
        <v>2528</v>
      </c>
      <c r="D3579" s="154" t="s">
        <v>2374</v>
      </c>
      <c r="E3579" s="154" t="s">
        <v>16195</v>
      </c>
      <c r="G3579" s="154" t="s">
        <v>14606</v>
      </c>
      <c r="H3579" s="154">
        <v>818720389</v>
      </c>
      <c r="J3579" s="154">
        <v>81386257046</v>
      </c>
      <c r="AC3579" s="154" t="s">
        <v>14746</v>
      </c>
    </row>
    <row r="3580" spans="1:32">
      <c r="A3580" s="154" t="s">
        <v>2463</v>
      </c>
      <c r="C3580" s="154" t="s">
        <v>2462</v>
      </c>
      <c r="D3580" s="154" t="s">
        <v>31105</v>
      </c>
      <c r="E3580" s="154" t="s">
        <v>16195</v>
      </c>
      <c r="G3580" s="154" t="s">
        <v>14606</v>
      </c>
      <c r="H3580" s="154" t="s">
        <v>2465</v>
      </c>
      <c r="L3580" s="154" t="s">
        <v>30242</v>
      </c>
      <c r="M3580" s="154" t="s">
        <v>31106</v>
      </c>
      <c r="Q3580" s="154" t="s">
        <v>31107</v>
      </c>
      <c r="AC3580" s="154" t="s">
        <v>14746</v>
      </c>
    </row>
    <row r="3581" spans="1:32">
      <c r="A3581" s="154" t="s">
        <v>18613</v>
      </c>
      <c r="C3581" s="154" t="s">
        <v>31108</v>
      </c>
      <c r="D3581" s="154" t="s">
        <v>1453</v>
      </c>
      <c r="E3581" s="154" t="s">
        <v>14324</v>
      </c>
      <c r="F3581" s="154" t="s">
        <v>14403</v>
      </c>
      <c r="G3581" s="154" t="s">
        <v>31109</v>
      </c>
      <c r="H3581" s="154" t="s">
        <v>1453</v>
      </c>
      <c r="I3581" s="154" t="s">
        <v>1453</v>
      </c>
      <c r="J3581" s="154" t="s">
        <v>1453</v>
      </c>
      <c r="K3581" s="154" t="s">
        <v>1453</v>
      </c>
      <c r="M3581" s="154" t="s">
        <v>1453</v>
      </c>
      <c r="N3581" s="154" t="s">
        <v>14848</v>
      </c>
      <c r="O3581" s="154" t="s">
        <v>14804</v>
      </c>
      <c r="P3581" s="154" t="s">
        <v>14795</v>
      </c>
      <c r="Q3581" s="154" t="s">
        <v>1453</v>
      </c>
      <c r="R3581" s="154" t="s">
        <v>1453</v>
      </c>
      <c r="S3581" s="154" t="s">
        <v>1453</v>
      </c>
      <c r="T3581" s="154" t="s">
        <v>15351</v>
      </c>
      <c r="U3581" s="154" t="s">
        <v>15351</v>
      </c>
      <c r="V3581" s="154" t="s">
        <v>15351</v>
      </c>
      <c r="W3581" s="154" t="s">
        <v>1453</v>
      </c>
      <c r="X3581" s="154" t="s">
        <v>1453</v>
      </c>
      <c r="Y3581" s="154" t="s">
        <v>1453</v>
      </c>
      <c r="Z3581" s="154" t="s">
        <v>14745</v>
      </c>
      <c r="AA3581" s="154" t="s">
        <v>1453</v>
      </c>
      <c r="AB3581" s="154" t="s">
        <v>1453</v>
      </c>
      <c r="AC3581" s="154" t="s">
        <v>14746</v>
      </c>
      <c r="AE3581" s="154" t="s">
        <v>14747</v>
      </c>
      <c r="AF3581" s="154" t="s">
        <v>14748</v>
      </c>
    </row>
    <row r="3582" spans="1:32">
      <c r="A3582" s="154" t="s">
        <v>3275</v>
      </c>
      <c r="C3582" s="154" t="s">
        <v>31110</v>
      </c>
      <c r="D3582" s="154" t="s">
        <v>31114</v>
      </c>
      <c r="E3582" s="154" t="s">
        <v>14934</v>
      </c>
      <c r="G3582" s="154" t="s">
        <v>14606</v>
      </c>
      <c r="H3582" s="154" t="s">
        <v>31111</v>
      </c>
      <c r="I3582" s="154" t="s">
        <v>1453</v>
      </c>
      <c r="J3582" s="154" t="s">
        <v>31112</v>
      </c>
      <c r="K3582" s="154" t="s">
        <v>1453</v>
      </c>
      <c r="L3582" s="154" t="s">
        <v>31113</v>
      </c>
      <c r="M3582" s="154" t="s">
        <v>31115</v>
      </c>
      <c r="N3582" s="154" t="s">
        <v>14794</v>
      </c>
      <c r="P3582" s="154" t="s">
        <v>14795</v>
      </c>
      <c r="Q3582" s="154" t="s">
        <v>31116</v>
      </c>
      <c r="T3582" s="154" t="s">
        <v>31117</v>
      </c>
      <c r="U3582" s="154">
        <v>21551294</v>
      </c>
      <c r="V3582" s="154" t="s">
        <v>31118</v>
      </c>
      <c r="W3582" s="154" t="s">
        <v>1453</v>
      </c>
      <c r="X3582" s="154" t="s">
        <v>1453</v>
      </c>
      <c r="Y3582" s="154" t="s">
        <v>1453</v>
      </c>
      <c r="Z3582" s="154" t="s">
        <v>14745</v>
      </c>
      <c r="AB3582" s="154" t="s">
        <v>1453</v>
      </c>
      <c r="AC3582" s="154" t="s">
        <v>14746</v>
      </c>
    </row>
    <row r="3583" spans="1:32">
      <c r="A3583" s="154" t="s">
        <v>12880</v>
      </c>
      <c r="C3583" s="154" t="s">
        <v>12879</v>
      </c>
      <c r="D3583" s="154" t="s">
        <v>8365</v>
      </c>
      <c r="E3583" s="154" t="s">
        <v>14629</v>
      </c>
      <c r="F3583" s="154" t="s">
        <v>19900</v>
      </c>
      <c r="H3583" s="154" t="s">
        <v>12881</v>
      </c>
      <c r="I3583" s="154" t="s">
        <v>8367</v>
      </c>
      <c r="K3583" s="154" t="s">
        <v>8367</v>
      </c>
      <c r="N3583" s="154" t="s">
        <v>15519</v>
      </c>
      <c r="O3583" s="154" t="s">
        <v>14833</v>
      </c>
      <c r="P3583" s="154" t="s">
        <v>14740</v>
      </c>
      <c r="Q3583" s="154" t="s">
        <v>31119</v>
      </c>
      <c r="R3583" s="154">
        <v>0</v>
      </c>
      <c r="S3583" s="154">
        <v>0</v>
      </c>
      <c r="T3583" s="154" t="s">
        <v>31120</v>
      </c>
      <c r="U3583" s="154" t="s">
        <v>31121</v>
      </c>
      <c r="V3583" s="154" t="s">
        <v>31122</v>
      </c>
      <c r="Z3583" s="154" t="s">
        <v>14745</v>
      </c>
      <c r="AC3583" s="154" t="s">
        <v>14746</v>
      </c>
      <c r="AD3583" s="154">
        <v>30646038411000</v>
      </c>
      <c r="AE3583" s="154" t="s">
        <v>14755</v>
      </c>
      <c r="AF3583" s="154" t="s">
        <v>14748</v>
      </c>
    </row>
    <row r="3584" spans="1:32">
      <c r="A3584" s="154" t="s">
        <v>3023</v>
      </c>
      <c r="C3584" s="154" t="s">
        <v>31123</v>
      </c>
      <c r="D3584" s="154" t="s">
        <v>31125</v>
      </c>
      <c r="E3584" s="154" t="s">
        <v>14665</v>
      </c>
      <c r="F3584" s="154" t="s">
        <v>19565</v>
      </c>
      <c r="G3584" s="154" t="s">
        <v>14606</v>
      </c>
      <c r="H3584" s="154">
        <v>81389002831</v>
      </c>
      <c r="L3584" s="154" t="s">
        <v>31124</v>
      </c>
      <c r="N3584" s="154" t="s">
        <v>1791</v>
      </c>
      <c r="P3584" s="154" t="s">
        <v>14740</v>
      </c>
      <c r="Q3584" s="154" t="s">
        <v>31126</v>
      </c>
      <c r="T3584" s="154" t="s">
        <v>14797</v>
      </c>
      <c r="U3584" s="154" t="s">
        <v>31127</v>
      </c>
      <c r="V3584" s="154">
        <v>1670585251</v>
      </c>
      <c r="AC3584" s="154" t="s">
        <v>15226</v>
      </c>
    </row>
    <row r="3585" spans="1:32">
      <c r="A3585" s="154" t="s">
        <v>8364</v>
      </c>
      <c r="C3585" s="154" t="s">
        <v>31128</v>
      </c>
      <c r="D3585" s="154" t="s">
        <v>8365</v>
      </c>
      <c r="E3585" s="154" t="s">
        <v>14629</v>
      </c>
      <c r="F3585" s="154" t="s">
        <v>14629</v>
      </c>
      <c r="G3585" s="154" t="s">
        <v>1453</v>
      </c>
      <c r="H3585" s="154" t="s">
        <v>8366</v>
      </c>
      <c r="I3585" s="154" t="s">
        <v>8367</v>
      </c>
      <c r="J3585" s="154" t="s">
        <v>1453</v>
      </c>
      <c r="K3585" s="154" t="s">
        <v>8367</v>
      </c>
      <c r="M3585" s="154" t="s">
        <v>1453</v>
      </c>
      <c r="N3585" s="154" t="s">
        <v>15519</v>
      </c>
      <c r="O3585" s="154" t="s">
        <v>14833</v>
      </c>
      <c r="P3585" s="154" t="s">
        <v>14795</v>
      </c>
      <c r="Q3585" s="154" t="s">
        <v>31129</v>
      </c>
      <c r="R3585" s="154" t="s">
        <v>1453</v>
      </c>
      <c r="S3585" s="154" t="s">
        <v>31130</v>
      </c>
      <c r="T3585" s="154" t="s">
        <v>31131</v>
      </c>
      <c r="U3585" s="154">
        <v>310003134</v>
      </c>
      <c r="V3585" s="154" t="s">
        <v>16456</v>
      </c>
      <c r="W3585" s="154" t="s">
        <v>1453</v>
      </c>
      <c r="X3585" s="154" t="s">
        <v>1453</v>
      </c>
      <c r="Y3585" s="154" t="s">
        <v>1453</v>
      </c>
      <c r="Z3585" s="154" t="s">
        <v>14745</v>
      </c>
      <c r="AA3585" s="154" t="s">
        <v>1453</v>
      </c>
      <c r="AB3585" s="154" t="s">
        <v>1453</v>
      </c>
      <c r="AC3585" s="154" t="s">
        <v>14746</v>
      </c>
      <c r="AD3585" s="154" t="s">
        <v>31132</v>
      </c>
      <c r="AE3585" s="154" t="s">
        <v>14746</v>
      </c>
      <c r="AF3585" s="154" t="s">
        <v>16903</v>
      </c>
    </row>
    <row r="3586" spans="1:32">
      <c r="A3586" s="154" t="s">
        <v>11755</v>
      </c>
      <c r="C3586" s="154" t="s">
        <v>11754</v>
      </c>
      <c r="D3586" s="154" t="s">
        <v>11756</v>
      </c>
      <c r="E3586" s="154" t="s">
        <v>14704</v>
      </c>
      <c r="F3586" s="154" t="s">
        <v>14467</v>
      </c>
      <c r="G3586" s="154" t="s">
        <v>31135</v>
      </c>
      <c r="H3586" s="154" t="s">
        <v>11757</v>
      </c>
      <c r="N3586" s="154" t="s">
        <v>15821</v>
      </c>
      <c r="O3586" s="154" t="s">
        <v>15331</v>
      </c>
      <c r="P3586" s="154" t="s">
        <v>14740</v>
      </c>
      <c r="Q3586" s="154" t="s">
        <v>31133</v>
      </c>
      <c r="R3586" s="154">
        <v>0</v>
      </c>
      <c r="S3586" s="154">
        <v>0</v>
      </c>
      <c r="T3586" s="154" t="s">
        <v>14785</v>
      </c>
      <c r="U3586" s="154">
        <v>109000657540</v>
      </c>
      <c r="V3586" s="154" t="s">
        <v>31134</v>
      </c>
      <c r="Z3586" s="154" t="s">
        <v>14745</v>
      </c>
      <c r="AC3586" s="154" t="s">
        <v>14746</v>
      </c>
      <c r="AD3586" s="154">
        <v>26927186215000</v>
      </c>
      <c r="AE3586" s="154" t="s">
        <v>14755</v>
      </c>
      <c r="AF3586" s="154" t="s">
        <v>14748</v>
      </c>
    </row>
    <row r="3587" spans="1:32">
      <c r="A3587" s="154" t="s">
        <v>3087</v>
      </c>
      <c r="C3587" s="154" t="s">
        <v>31136</v>
      </c>
      <c r="D3587" s="154" t="s">
        <v>3088</v>
      </c>
      <c r="E3587" s="154" t="s">
        <v>14324</v>
      </c>
      <c r="G3587" s="154" t="s">
        <v>14606</v>
      </c>
      <c r="H3587" s="154" t="s">
        <v>3089</v>
      </c>
      <c r="J3587" s="154" t="s">
        <v>3090</v>
      </c>
      <c r="L3587" s="154" t="s">
        <v>31137</v>
      </c>
      <c r="N3587" s="154" t="s">
        <v>6321</v>
      </c>
      <c r="P3587" s="154" t="s">
        <v>14740</v>
      </c>
      <c r="Q3587" s="154" t="s">
        <v>31138</v>
      </c>
      <c r="T3587" s="154" t="s">
        <v>31139</v>
      </c>
      <c r="U3587" s="154" t="s">
        <v>31140</v>
      </c>
      <c r="V3587" s="154" t="s">
        <v>31141</v>
      </c>
      <c r="Z3587" s="154" t="s">
        <v>14745</v>
      </c>
      <c r="AC3587" s="154" t="s">
        <v>14746</v>
      </c>
    </row>
    <row r="3588" spans="1:32">
      <c r="A3588" s="154" t="s">
        <v>6253</v>
      </c>
      <c r="C3588" s="154" t="s">
        <v>31142</v>
      </c>
      <c r="D3588" s="154" t="s">
        <v>6254</v>
      </c>
      <c r="E3588" s="154" t="s">
        <v>14934</v>
      </c>
      <c r="F3588" s="154" t="s">
        <v>15495</v>
      </c>
      <c r="H3588" s="154">
        <v>81321668810</v>
      </c>
      <c r="I3588" s="154" t="s">
        <v>6255</v>
      </c>
      <c r="K3588" s="154" t="s">
        <v>6255</v>
      </c>
      <c r="N3588" s="154" t="s">
        <v>14793</v>
      </c>
      <c r="O3588" s="154" t="s">
        <v>14794</v>
      </c>
      <c r="P3588" s="154" t="s">
        <v>14740</v>
      </c>
      <c r="Q3588" s="154" t="s">
        <v>31143</v>
      </c>
      <c r="R3588" s="154">
        <v>0</v>
      </c>
      <c r="S3588" s="154">
        <v>0</v>
      </c>
      <c r="T3588" s="154" t="s">
        <v>14785</v>
      </c>
      <c r="U3588" s="154" t="s">
        <v>31144</v>
      </c>
      <c r="V3588" s="154" t="s">
        <v>6252</v>
      </c>
      <c r="Z3588" s="154" t="s">
        <v>14745</v>
      </c>
      <c r="AC3588" s="154" t="s">
        <v>14746</v>
      </c>
      <c r="AE3588" s="154" t="s">
        <v>15226</v>
      </c>
      <c r="AF3588" s="154" t="s">
        <v>14748</v>
      </c>
    </row>
    <row r="3589" spans="1:32">
      <c r="A3589" s="154" t="s">
        <v>10875</v>
      </c>
      <c r="C3589" s="154" t="s">
        <v>10874</v>
      </c>
      <c r="D3589" s="154" t="s">
        <v>10876</v>
      </c>
      <c r="E3589" s="154" t="s">
        <v>14276</v>
      </c>
      <c r="F3589" s="154" t="s">
        <v>15281</v>
      </c>
      <c r="G3589" s="154" t="s">
        <v>31147</v>
      </c>
      <c r="H3589" s="154" t="s">
        <v>10877</v>
      </c>
      <c r="N3589" s="154" t="s">
        <v>15206</v>
      </c>
      <c r="O3589" s="154" t="s">
        <v>14892</v>
      </c>
      <c r="P3589" s="154" t="s">
        <v>14740</v>
      </c>
      <c r="Q3589" s="154" t="s">
        <v>31145</v>
      </c>
      <c r="R3589" s="154">
        <v>0</v>
      </c>
      <c r="S3589" s="154">
        <v>0</v>
      </c>
      <c r="T3589" s="154" t="s">
        <v>14797</v>
      </c>
      <c r="U3589" s="154">
        <v>4565061969</v>
      </c>
      <c r="V3589" s="154" t="s">
        <v>31146</v>
      </c>
      <c r="Z3589" s="154" t="s">
        <v>14745</v>
      </c>
      <c r="AC3589" s="154" t="s">
        <v>14746</v>
      </c>
      <c r="AE3589" s="154" t="s">
        <v>14747</v>
      </c>
      <c r="AF3589" s="154" t="s">
        <v>14748</v>
      </c>
    </row>
    <row r="3590" spans="1:32">
      <c r="A3590" s="154" t="s">
        <v>17132</v>
      </c>
      <c r="C3590" s="154" t="s">
        <v>17133</v>
      </c>
      <c r="D3590" s="154" t="s">
        <v>17134</v>
      </c>
      <c r="E3590" s="154" t="s">
        <v>14689</v>
      </c>
      <c r="F3590" s="154" t="s">
        <v>14397</v>
      </c>
      <c r="G3590" s="154" t="s">
        <v>1453</v>
      </c>
      <c r="H3590" s="154" t="s">
        <v>31148</v>
      </c>
      <c r="I3590" s="154" t="s">
        <v>1453</v>
      </c>
      <c r="J3590" s="154" t="s">
        <v>1453</v>
      </c>
      <c r="K3590" s="154" t="s">
        <v>1453</v>
      </c>
      <c r="N3590" s="154" t="s">
        <v>15434</v>
      </c>
      <c r="O3590" s="154" t="s">
        <v>15075</v>
      </c>
      <c r="P3590" s="154" t="s">
        <v>14740</v>
      </c>
      <c r="Q3590" s="154" t="s">
        <v>1453</v>
      </c>
      <c r="R3590" s="154" t="s">
        <v>1453</v>
      </c>
      <c r="S3590" s="154" t="s">
        <v>1453</v>
      </c>
      <c r="T3590" s="154" t="s">
        <v>1453</v>
      </c>
      <c r="U3590" s="154" t="s">
        <v>1453</v>
      </c>
      <c r="V3590" s="154" t="s">
        <v>1453</v>
      </c>
      <c r="W3590" s="154" t="s">
        <v>1453</v>
      </c>
      <c r="X3590" s="154" t="s">
        <v>1453</v>
      </c>
      <c r="Y3590" s="154" t="s">
        <v>1453</v>
      </c>
      <c r="Z3590" s="154" t="s">
        <v>14745</v>
      </c>
      <c r="AB3590" s="154" t="s">
        <v>1453</v>
      </c>
      <c r="AC3590" s="154" t="s">
        <v>14746</v>
      </c>
      <c r="AD3590" s="154">
        <v>0</v>
      </c>
      <c r="AE3590" s="154" t="s">
        <v>14755</v>
      </c>
      <c r="AF3590" s="154" t="s">
        <v>14748</v>
      </c>
    </row>
    <row r="3591" spans="1:32">
      <c r="A3591" s="154" t="s">
        <v>11003</v>
      </c>
      <c r="C3591" s="154" t="s">
        <v>11002</v>
      </c>
      <c r="D3591" s="154" t="s">
        <v>11004</v>
      </c>
      <c r="E3591" s="154" t="s">
        <v>15424</v>
      </c>
      <c r="F3591" s="154" t="s">
        <v>15782</v>
      </c>
      <c r="G3591" s="154" t="s">
        <v>31151</v>
      </c>
      <c r="H3591" s="154" t="s">
        <v>11005</v>
      </c>
      <c r="N3591" s="154" t="s">
        <v>18682</v>
      </c>
      <c r="O3591" s="154" t="s">
        <v>18683</v>
      </c>
      <c r="P3591" s="154" t="s">
        <v>14740</v>
      </c>
      <c r="Q3591" s="154" t="s">
        <v>31149</v>
      </c>
      <c r="R3591" s="154">
        <v>0</v>
      </c>
      <c r="S3591" s="154" t="s">
        <v>31149</v>
      </c>
      <c r="T3591" s="154" t="s">
        <v>14797</v>
      </c>
      <c r="U3591" s="154">
        <v>7870176265</v>
      </c>
      <c r="V3591" s="154" t="s">
        <v>31150</v>
      </c>
      <c r="Z3591" s="154" t="s">
        <v>14745</v>
      </c>
      <c r="AC3591" s="154" t="s">
        <v>14746</v>
      </c>
      <c r="AE3591" s="154" t="s">
        <v>14747</v>
      </c>
      <c r="AF3591" s="154" t="s">
        <v>14748</v>
      </c>
    </row>
    <row r="3592" spans="1:32">
      <c r="A3592" s="154" t="s">
        <v>11312</v>
      </c>
      <c r="C3592" s="154" t="s">
        <v>11311</v>
      </c>
      <c r="D3592" s="154" t="s">
        <v>11313</v>
      </c>
      <c r="E3592" s="154" t="s">
        <v>14466</v>
      </c>
      <c r="F3592" s="154" t="s">
        <v>14686</v>
      </c>
      <c r="G3592" s="154" t="s">
        <v>31152</v>
      </c>
      <c r="H3592" s="154" t="s">
        <v>11314</v>
      </c>
      <c r="N3592" s="154" t="s">
        <v>15282</v>
      </c>
      <c r="O3592" s="154" t="s">
        <v>14794</v>
      </c>
      <c r="P3592" s="154" t="s">
        <v>14740</v>
      </c>
      <c r="Q3592" s="154" t="s">
        <v>11311</v>
      </c>
      <c r="R3592" s="154">
        <v>0</v>
      </c>
      <c r="S3592" s="154">
        <v>0</v>
      </c>
      <c r="T3592" s="154" t="s">
        <v>14797</v>
      </c>
      <c r="U3592" s="154">
        <v>4372197335</v>
      </c>
      <c r="V3592" s="154" t="s">
        <v>11311</v>
      </c>
      <c r="Z3592" s="154" t="s">
        <v>14745</v>
      </c>
      <c r="AC3592" s="154" t="s">
        <v>14746</v>
      </c>
      <c r="AE3592" s="154" t="s">
        <v>14747</v>
      </c>
      <c r="AF3592" s="154" t="s">
        <v>14748</v>
      </c>
    </row>
    <row r="3593" spans="1:32">
      <c r="A3593" s="154" t="s">
        <v>1691</v>
      </c>
      <c r="C3593" s="154" t="s">
        <v>31153</v>
      </c>
      <c r="D3593" s="154" t="s">
        <v>1692</v>
      </c>
      <c r="E3593" s="154" t="s">
        <v>14934</v>
      </c>
      <c r="F3593" s="154" t="s">
        <v>15222</v>
      </c>
      <c r="G3593" s="154" t="s">
        <v>14606</v>
      </c>
      <c r="H3593" s="154">
        <v>81221442484</v>
      </c>
      <c r="N3593" s="154" t="s">
        <v>469</v>
      </c>
      <c r="P3593" s="154" t="s">
        <v>14740</v>
      </c>
      <c r="Q3593" s="154" t="s">
        <v>31154</v>
      </c>
      <c r="T3593" s="154" t="s">
        <v>14907</v>
      </c>
      <c r="U3593" s="154" t="s">
        <v>31155</v>
      </c>
      <c r="V3593" s="154">
        <v>139452745</v>
      </c>
      <c r="AC3593" s="154" t="s">
        <v>15226</v>
      </c>
    </row>
    <row r="3594" spans="1:32">
      <c r="A3594" s="154" t="s">
        <v>2457</v>
      </c>
      <c r="C3594" s="154" t="s">
        <v>2456</v>
      </c>
      <c r="D3594" s="154" t="s">
        <v>2458</v>
      </c>
      <c r="E3594" s="154" t="s">
        <v>16195</v>
      </c>
      <c r="G3594" s="154" t="s">
        <v>14606</v>
      </c>
      <c r="H3594" s="154">
        <v>81348008878</v>
      </c>
      <c r="L3594" s="154" t="s">
        <v>30242</v>
      </c>
      <c r="M3594" s="154" t="s">
        <v>14774</v>
      </c>
      <c r="Q3594" s="154" t="s">
        <v>31156</v>
      </c>
      <c r="AC3594" s="154" t="s">
        <v>14746</v>
      </c>
    </row>
    <row r="3595" spans="1:32">
      <c r="A3595" s="154" t="s">
        <v>2027</v>
      </c>
      <c r="C3595" s="154" t="s">
        <v>2026</v>
      </c>
      <c r="D3595" s="154" t="s">
        <v>2028</v>
      </c>
      <c r="E3595" s="154" t="s">
        <v>6</v>
      </c>
      <c r="G3595" s="154" t="s">
        <v>14606</v>
      </c>
      <c r="AC3595" s="154" t="s">
        <v>14746</v>
      </c>
    </row>
    <row r="3596" spans="1:32">
      <c r="A3596" s="154" t="s">
        <v>9118</v>
      </c>
      <c r="C3596" s="154" t="s">
        <v>31157</v>
      </c>
      <c r="D3596" s="154" t="s">
        <v>9119</v>
      </c>
      <c r="E3596" s="154" t="s">
        <v>14333</v>
      </c>
      <c r="F3596" s="154" t="s">
        <v>14325</v>
      </c>
      <c r="G3596" s="154" t="s">
        <v>31159</v>
      </c>
      <c r="H3596" s="154">
        <v>85371403091</v>
      </c>
      <c r="N3596" s="154" t="s">
        <v>14987</v>
      </c>
      <c r="O3596" s="154" t="s">
        <v>14988</v>
      </c>
      <c r="P3596" s="154" t="s">
        <v>14740</v>
      </c>
      <c r="Q3596" s="154" t="s">
        <v>25570</v>
      </c>
      <c r="R3596" s="154" t="s">
        <v>25570</v>
      </c>
      <c r="S3596" s="154" t="s">
        <v>25570</v>
      </c>
      <c r="T3596" s="154" t="s">
        <v>14850</v>
      </c>
      <c r="U3596" s="154" t="s">
        <v>31158</v>
      </c>
      <c r="V3596" s="154" t="s">
        <v>25570</v>
      </c>
      <c r="Z3596" s="154" t="s">
        <v>14745</v>
      </c>
      <c r="AC3596" s="154" t="s">
        <v>14746</v>
      </c>
      <c r="AE3596" s="154" t="s">
        <v>15226</v>
      </c>
      <c r="AF3596" s="154" t="s">
        <v>14748</v>
      </c>
    </row>
    <row r="3597" spans="1:32">
      <c r="A3597" s="154" t="s">
        <v>3569</v>
      </c>
      <c r="C3597" s="154" t="s">
        <v>31160</v>
      </c>
      <c r="D3597" s="154" t="s">
        <v>3570</v>
      </c>
      <c r="E3597" s="154" t="s">
        <v>14333</v>
      </c>
      <c r="G3597" s="154" t="s">
        <v>14606</v>
      </c>
      <c r="H3597" s="154" t="s">
        <v>3571</v>
      </c>
      <c r="I3597" s="154" t="s">
        <v>204</v>
      </c>
      <c r="J3597" s="154" t="s">
        <v>3571</v>
      </c>
      <c r="K3597" s="154" t="s">
        <v>204</v>
      </c>
      <c r="L3597" s="154" t="s">
        <v>31161</v>
      </c>
      <c r="N3597" s="154" t="s">
        <v>1459</v>
      </c>
      <c r="P3597" s="154" t="s">
        <v>14740</v>
      </c>
      <c r="Q3597" s="154" t="s">
        <v>31162</v>
      </c>
      <c r="T3597" s="154" t="s">
        <v>14797</v>
      </c>
      <c r="U3597" s="154">
        <v>2173050101</v>
      </c>
      <c r="V3597" s="154" t="s">
        <v>19001</v>
      </c>
      <c r="W3597" s="154" t="s">
        <v>204</v>
      </c>
      <c r="X3597" s="154" t="s">
        <v>204</v>
      </c>
      <c r="Y3597" s="154" t="s">
        <v>204</v>
      </c>
      <c r="Z3597" s="154" t="s">
        <v>14745</v>
      </c>
      <c r="AA3597" s="154" t="s">
        <v>204</v>
      </c>
      <c r="AB3597" s="154" t="s">
        <v>204</v>
      </c>
      <c r="AC3597" s="154" t="s">
        <v>14746</v>
      </c>
    </row>
    <row r="3598" spans="1:32">
      <c r="A3598" s="154" t="s">
        <v>2024</v>
      </c>
      <c r="C3598" s="154" t="s">
        <v>2023</v>
      </c>
      <c r="D3598" s="154" t="s">
        <v>31163</v>
      </c>
      <c r="E3598" s="154" t="s">
        <v>6</v>
      </c>
      <c r="G3598" s="154" t="s">
        <v>14606</v>
      </c>
      <c r="H3598" s="154">
        <v>81361721364</v>
      </c>
      <c r="N3598" s="154" t="s">
        <v>1459</v>
      </c>
      <c r="AC3598" s="154" t="s">
        <v>14746</v>
      </c>
    </row>
    <row r="3599" spans="1:32">
      <c r="A3599" s="154" t="s">
        <v>5790</v>
      </c>
      <c r="C3599" s="154" t="s">
        <v>31164</v>
      </c>
      <c r="D3599" s="154" t="s">
        <v>5791</v>
      </c>
      <c r="E3599" s="154" t="s">
        <v>14333</v>
      </c>
      <c r="F3599" s="154" t="s">
        <v>14690</v>
      </c>
      <c r="H3599" s="154">
        <v>82151964555</v>
      </c>
      <c r="N3599" s="154" t="s">
        <v>19260</v>
      </c>
      <c r="O3599" s="154" t="s">
        <v>16231</v>
      </c>
      <c r="P3599" s="154" t="s">
        <v>14740</v>
      </c>
      <c r="Q3599" s="154" t="s">
        <v>31165</v>
      </c>
      <c r="R3599" s="154">
        <v>0</v>
      </c>
      <c r="S3599" s="154">
        <v>0</v>
      </c>
      <c r="T3599" s="154" t="s">
        <v>14797</v>
      </c>
      <c r="U3599" s="154" t="s">
        <v>31165</v>
      </c>
      <c r="V3599" s="154">
        <v>7815005864</v>
      </c>
      <c r="Z3599" s="154" t="s">
        <v>14745</v>
      </c>
      <c r="AC3599" s="154" t="s">
        <v>14746</v>
      </c>
      <c r="AE3599" s="154" t="s">
        <v>15226</v>
      </c>
      <c r="AF3599" s="154" t="s">
        <v>14748</v>
      </c>
    </row>
    <row r="3600" spans="1:32">
      <c r="A3600" s="154" t="s">
        <v>8182</v>
      </c>
      <c r="C3600" s="154" t="s">
        <v>31166</v>
      </c>
      <c r="D3600" s="154" t="s">
        <v>8183</v>
      </c>
      <c r="E3600" s="154" t="s">
        <v>14466</v>
      </c>
      <c r="F3600" s="154" t="s">
        <v>14686</v>
      </c>
      <c r="G3600" s="154" t="s">
        <v>31173</v>
      </c>
      <c r="H3600" s="154" t="s">
        <v>8184</v>
      </c>
      <c r="M3600" s="154" t="s">
        <v>31167</v>
      </c>
      <c r="N3600" s="154" t="s">
        <v>15771</v>
      </c>
      <c r="O3600" s="154" t="s">
        <v>14988</v>
      </c>
      <c r="P3600" s="154" t="s">
        <v>14795</v>
      </c>
      <c r="Q3600" s="154" t="s">
        <v>31168</v>
      </c>
      <c r="R3600" s="154" t="s">
        <v>31169</v>
      </c>
      <c r="S3600" s="154" t="s">
        <v>31170</v>
      </c>
      <c r="T3600" s="154" t="s">
        <v>20016</v>
      </c>
      <c r="U3600" s="154">
        <v>2420653096</v>
      </c>
      <c r="V3600" s="154" t="s">
        <v>31171</v>
      </c>
      <c r="W3600" s="154">
        <v>2010</v>
      </c>
      <c r="X3600" s="154">
        <v>2010</v>
      </c>
      <c r="Z3600" s="154" t="s">
        <v>14745</v>
      </c>
      <c r="AC3600" s="154" t="s">
        <v>14746</v>
      </c>
      <c r="AD3600" s="154" t="s">
        <v>31172</v>
      </c>
      <c r="AE3600" s="154" t="s">
        <v>14746</v>
      </c>
      <c r="AF3600" s="154" t="s">
        <v>16903</v>
      </c>
    </row>
    <row r="3601" spans="1:32">
      <c r="A3601" s="154" t="s">
        <v>13268</v>
      </c>
      <c r="C3601" s="154" t="s">
        <v>13267</v>
      </c>
      <c r="D3601" s="154" t="s">
        <v>13269</v>
      </c>
      <c r="E3601" s="154" t="s">
        <v>14324</v>
      </c>
      <c r="F3601" s="154" t="s">
        <v>14325</v>
      </c>
      <c r="G3601" s="154" t="s">
        <v>31176</v>
      </c>
      <c r="H3601" s="154" t="s">
        <v>13270</v>
      </c>
      <c r="I3601" s="154" t="s">
        <v>1453</v>
      </c>
      <c r="J3601" s="154" t="s">
        <v>1453</v>
      </c>
      <c r="K3601" s="154" t="s">
        <v>1453</v>
      </c>
      <c r="M3601" s="154" t="s">
        <v>1453</v>
      </c>
      <c r="N3601" s="154" t="s">
        <v>19129</v>
      </c>
      <c r="O3601" s="154" t="s">
        <v>19035</v>
      </c>
      <c r="P3601" s="154" t="s">
        <v>14795</v>
      </c>
      <c r="Q3601" s="154" t="s">
        <v>31174</v>
      </c>
      <c r="R3601" s="154" t="s">
        <v>1453</v>
      </c>
      <c r="S3601" s="154" t="s">
        <v>1453</v>
      </c>
      <c r="T3601" s="154" t="s">
        <v>14850</v>
      </c>
      <c r="U3601" s="154">
        <v>216301000305</v>
      </c>
      <c r="V3601" s="154" t="s">
        <v>31175</v>
      </c>
      <c r="W3601" s="154" t="s">
        <v>1453</v>
      </c>
      <c r="X3601" s="154" t="s">
        <v>1453</v>
      </c>
      <c r="Y3601" s="154" t="s">
        <v>1453</v>
      </c>
      <c r="Z3601" s="154" t="s">
        <v>14745</v>
      </c>
      <c r="AA3601" s="154" t="s">
        <v>1453</v>
      </c>
      <c r="AB3601" s="154" t="s">
        <v>1453</v>
      </c>
      <c r="AC3601" s="154" t="s">
        <v>14746</v>
      </c>
      <c r="AE3601" s="154" t="s">
        <v>14747</v>
      </c>
      <c r="AF3601" s="154" t="s">
        <v>14748</v>
      </c>
    </row>
    <row r="3602" spans="1:32">
      <c r="A3602" s="154" t="s">
        <v>2495</v>
      </c>
      <c r="C3602" s="154" t="s">
        <v>2494</v>
      </c>
      <c r="D3602" s="154" t="s">
        <v>31177</v>
      </c>
      <c r="E3602" s="154" t="s">
        <v>16195</v>
      </c>
      <c r="G3602" s="154" t="s">
        <v>14606</v>
      </c>
      <c r="H3602" s="154">
        <v>81351329285</v>
      </c>
      <c r="J3602" s="154">
        <v>81349002729</v>
      </c>
      <c r="Q3602" s="154" t="s">
        <v>31178</v>
      </c>
      <c r="AC3602" s="154" t="s">
        <v>14746</v>
      </c>
    </row>
    <row r="3603" spans="1:32">
      <c r="A3603" s="154" t="s">
        <v>6261</v>
      </c>
      <c r="C3603" s="154" t="s">
        <v>31179</v>
      </c>
      <c r="D3603" s="154" t="s">
        <v>31180</v>
      </c>
      <c r="E3603" s="154" t="s">
        <v>14466</v>
      </c>
      <c r="F3603" s="154" t="s">
        <v>14686</v>
      </c>
      <c r="G3603" s="154" t="s">
        <v>31182</v>
      </c>
      <c r="H3603" s="154">
        <v>81397795050</v>
      </c>
      <c r="N3603" s="154" t="s">
        <v>15771</v>
      </c>
      <c r="O3603" s="154" t="s">
        <v>14988</v>
      </c>
      <c r="P3603" s="154" t="s">
        <v>14740</v>
      </c>
      <c r="Q3603" s="154" t="s">
        <v>7526</v>
      </c>
      <c r="R3603" s="154">
        <v>0</v>
      </c>
      <c r="S3603" s="154">
        <v>0</v>
      </c>
      <c r="T3603" s="154" t="s">
        <v>31181</v>
      </c>
      <c r="U3603" s="154">
        <v>1060009909691</v>
      </c>
      <c r="V3603" s="154" t="s">
        <v>26560</v>
      </c>
      <c r="Z3603" s="154" t="s">
        <v>14745</v>
      </c>
      <c r="AC3603" s="154" t="s">
        <v>14746</v>
      </c>
      <c r="AE3603" s="154" t="s">
        <v>15226</v>
      </c>
      <c r="AF3603" s="154" t="s">
        <v>14748</v>
      </c>
    </row>
    <row r="3604" spans="1:32">
      <c r="A3604" s="154" t="s">
        <v>5844</v>
      </c>
      <c r="C3604" s="154" t="s">
        <v>31183</v>
      </c>
      <c r="D3604" s="154" t="s">
        <v>5845</v>
      </c>
      <c r="E3604" s="154" t="s">
        <v>14396</v>
      </c>
      <c r="F3604" s="154" t="s">
        <v>14397</v>
      </c>
      <c r="H3604" s="154" t="s">
        <v>5846</v>
      </c>
      <c r="J3604" s="154" t="s">
        <v>5847</v>
      </c>
      <c r="N3604" s="154" t="s">
        <v>14848</v>
      </c>
      <c r="O3604" s="154" t="s">
        <v>14804</v>
      </c>
      <c r="P3604" s="154" t="s">
        <v>14740</v>
      </c>
      <c r="Q3604" s="154" t="s">
        <v>31184</v>
      </c>
      <c r="R3604" s="154">
        <v>0</v>
      </c>
      <c r="S3604" s="154">
        <v>0</v>
      </c>
      <c r="T3604" s="154" t="s">
        <v>31185</v>
      </c>
      <c r="U3604" s="154">
        <v>1180501122</v>
      </c>
      <c r="V3604" s="154" t="s">
        <v>31186</v>
      </c>
      <c r="Z3604" s="154" t="s">
        <v>14745</v>
      </c>
      <c r="AC3604" s="154" t="s">
        <v>14746</v>
      </c>
      <c r="AE3604" s="154" t="s">
        <v>15226</v>
      </c>
      <c r="AF3604" s="154" t="s">
        <v>14748</v>
      </c>
    </row>
    <row r="3605" spans="1:32">
      <c r="A3605" s="154" t="s">
        <v>14318</v>
      </c>
      <c r="C3605" s="154" t="s">
        <v>17341</v>
      </c>
      <c r="D3605" s="154" t="s">
        <v>17342</v>
      </c>
      <c r="E3605" s="154" t="s">
        <v>14333</v>
      </c>
      <c r="F3605" s="154" t="s">
        <v>14325</v>
      </c>
      <c r="H3605" s="154">
        <v>85242316821</v>
      </c>
      <c r="N3605" s="154" t="s">
        <v>14738</v>
      </c>
      <c r="O3605" s="154" t="s">
        <v>14739</v>
      </c>
      <c r="P3605" s="154" t="s">
        <v>14740</v>
      </c>
      <c r="Q3605" s="154">
        <v>85242316821</v>
      </c>
      <c r="R3605" s="154" t="s">
        <v>1453</v>
      </c>
      <c r="S3605" s="154" t="s">
        <v>1453</v>
      </c>
      <c r="T3605" s="154" t="s">
        <v>14850</v>
      </c>
      <c r="U3605" s="154">
        <v>493301047931536</v>
      </c>
      <c r="V3605" s="154" t="s">
        <v>17345</v>
      </c>
      <c r="W3605" s="154" t="s">
        <v>1453</v>
      </c>
      <c r="X3605" s="154" t="s">
        <v>1453</v>
      </c>
      <c r="Y3605" s="154" t="s">
        <v>1453</v>
      </c>
      <c r="Z3605" s="154" t="s">
        <v>14745</v>
      </c>
      <c r="AA3605" s="154" t="s">
        <v>1453</v>
      </c>
      <c r="AB3605" s="154" t="s">
        <v>1453</v>
      </c>
      <c r="AC3605" s="154" t="s">
        <v>14746</v>
      </c>
      <c r="AE3605" s="154" t="s">
        <v>14747</v>
      </c>
      <c r="AF3605" s="154" t="s">
        <v>14748</v>
      </c>
    </row>
    <row r="3606" spans="1:32">
      <c r="A3606" s="154" t="s">
        <v>7688</v>
      </c>
      <c r="C3606" s="154" t="s">
        <v>31187</v>
      </c>
      <c r="D3606" s="154" t="s">
        <v>7689</v>
      </c>
      <c r="E3606" s="154" t="s">
        <v>14704</v>
      </c>
      <c r="F3606" s="154" t="s">
        <v>14686</v>
      </c>
      <c r="G3606" s="154" t="s">
        <v>31190</v>
      </c>
      <c r="H3606" s="154">
        <v>85103682021</v>
      </c>
      <c r="I3606" s="154" t="s">
        <v>7690</v>
      </c>
      <c r="K3606" s="154" t="s">
        <v>7690</v>
      </c>
      <c r="N3606" s="154" t="s">
        <v>15771</v>
      </c>
      <c r="O3606" s="154" t="s">
        <v>14988</v>
      </c>
      <c r="P3606" s="154" t="s">
        <v>14740</v>
      </c>
      <c r="Q3606" s="154" t="s">
        <v>31188</v>
      </c>
      <c r="R3606" s="154" t="s">
        <v>31188</v>
      </c>
      <c r="S3606" s="154" t="s">
        <v>31188</v>
      </c>
      <c r="T3606" s="154" t="s">
        <v>14797</v>
      </c>
      <c r="U3606" s="154">
        <v>8000716643</v>
      </c>
      <c r="V3606" s="154" t="s">
        <v>31189</v>
      </c>
      <c r="W3606" s="154">
        <v>1999</v>
      </c>
      <c r="X3606" s="154">
        <v>1999</v>
      </c>
      <c r="Y3606" s="154">
        <v>1</v>
      </c>
      <c r="Z3606" s="154" t="s">
        <v>14745</v>
      </c>
      <c r="AB3606" s="154">
        <v>9</v>
      </c>
      <c r="AC3606" s="154" t="s">
        <v>14746</v>
      </c>
      <c r="AE3606" s="154" t="s">
        <v>15226</v>
      </c>
      <c r="AF3606" s="154" t="s">
        <v>14748</v>
      </c>
    </row>
    <row r="3607" spans="1:32">
      <c r="A3607" s="154" t="s">
        <v>3234</v>
      </c>
      <c r="C3607" s="154" t="s">
        <v>31191</v>
      </c>
      <c r="D3607" s="154" t="s">
        <v>3235</v>
      </c>
      <c r="E3607" s="154" t="s">
        <v>14934</v>
      </c>
      <c r="G3607" s="154" t="s">
        <v>14606</v>
      </c>
      <c r="H3607" s="154">
        <v>81272889208</v>
      </c>
      <c r="N3607" s="154" t="s">
        <v>22966</v>
      </c>
      <c r="P3607" s="154" t="s">
        <v>14740</v>
      </c>
      <c r="Q3607" s="154" t="s">
        <v>31192</v>
      </c>
      <c r="T3607" s="154" t="s">
        <v>31193</v>
      </c>
      <c r="U3607" s="154">
        <v>1440006011388</v>
      </c>
      <c r="V3607" s="154" t="s">
        <v>31192</v>
      </c>
      <c r="Z3607" s="154" t="s">
        <v>14745</v>
      </c>
      <c r="AC3607" s="154" t="s">
        <v>14746</v>
      </c>
    </row>
    <row r="3608" spans="1:32">
      <c r="A3608" s="154" t="s">
        <v>13343</v>
      </c>
      <c r="C3608" s="154" t="s">
        <v>11957</v>
      </c>
      <c r="D3608" s="154" t="s">
        <v>13344</v>
      </c>
      <c r="E3608" s="154" t="s">
        <v>15362</v>
      </c>
      <c r="F3608" s="154" t="s">
        <v>20502</v>
      </c>
      <c r="H3608" s="154">
        <v>83893066635</v>
      </c>
      <c r="N3608" s="154" t="s">
        <v>14832</v>
      </c>
      <c r="O3608" s="154" t="s">
        <v>14833</v>
      </c>
      <c r="P3608" s="154" t="s">
        <v>14740</v>
      </c>
      <c r="Q3608" s="154" t="s">
        <v>31194</v>
      </c>
      <c r="R3608" s="154">
        <v>0</v>
      </c>
      <c r="S3608" s="154">
        <v>0</v>
      </c>
      <c r="T3608" s="154" t="s">
        <v>19075</v>
      </c>
      <c r="U3608" s="154">
        <v>109599257100</v>
      </c>
      <c r="V3608" s="154" t="s">
        <v>31194</v>
      </c>
      <c r="Z3608" s="154" t="s">
        <v>14745</v>
      </c>
      <c r="AC3608" s="154" t="s">
        <v>14746</v>
      </c>
      <c r="AD3608" s="154" t="s">
        <v>31195</v>
      </c>
      <c r="AE3608" s="154" t="s">
        <v>14755</v>
      </c>
      <c r="AF3608" s="154" t="s">
        <v>14748</v>
      </c>
    </row>
    <row r="3609" spans="1:32">
      <c r="A3609" s="154" t="s">
        <v>11958</v>
      </c>
      <c r="C3609" s="154" t="s">
        <v>11957</v>
      </c>
      <c r="D3609" s="154" t="s">
        <v>11959</v>
      </c>
      <c r="E3609" s="154" t="s">
        <v>14324</v>
      </c>
      <c r="F3609" s="154" t="s">
        <v>14325</v>
      </c>
      <c r="G3609" s="154" t="s">
        <v>31198</v>
      </c>
      <c r="H3609" s="154" t="s">
        <v>11960</v>
      </c>
      <c r="N3609" s="154" t="s">
        <v>18689</v>
      </c>
      <c r="O3609" s="154" t="s">
        <v>14988</v>
      </c>
      <c r="P3609" s="154" t="s">
        <v>14740</v>
      </c>
      <c r="Q3609" s="154" t="s">
        <v>31196</v>
      </c>
      <c r="R3609" s="154">
        <v>0</v>
      </c>
      <c r="S3609" s="154">
        <v>0</v>
      </c>
      <c r="T3609" s="154" t="s">
        <v>14785</v>
      </c>
      <c r="U3609" s="154" t="s">
        <v>31197</v>
      </c>
      <c r="V3609" s="154" t="s">
        <v>11957</v>
      </c>
      <c r="Z3609" s="154" t="s">
        <v>14745</v>
      </c>
      <c r="AC3609" s="154" t="s">
        <v>14746</v>
      </c>
      <c r="AE3609" s="154" t="s">
        <v>14747</v>
      </c>
      <c r="AF3609" s="154" t="s">
        <v>14748</v>
      </c>
    </row>
    <row r="3610" spans="1:32">
      <c r="A3610" s="154" t="s">
        <v>13076</v>
      </c>
      <c r="C3610" s="154" t="s">
        <v>13075</v>
      </c>
      <c r="D3610" s="154" t="s">
        <v>13077</v>
      </c>
      <c r="E3610" s="154" t="s">
        <v>14704</v>
      </c>
      <c r="F3610" s="154" t="s">
        <v>14467</v>
      </c>
      <c r="G3610" s="154" t="s">
        <v>31199</v>
      </c>
      <c r="H3610" s="154">
        <v>81344731715</v>
      </c>
      <c r="I3610" s="154" t="s">
        <v>1453</v>
      </c>
      <c r="J3610" s="154" t="s">
        <v>1453</v>
      </c>
      <c r="K3610" s="154" t="s">
        <v>1453</v>
      </c>
      <c r="M3610" s="154" t="s">
        <v>1453</v>
      </c>
      <c r="N3610" s="154" t="s">
        <v>18755</v>
      </c>
      <c r="O3610" s="154" t="s">
        <v>18741</v>
      </c>
      <c r="P3610" s="154" t="s">
        <v>14795</v>
      </c>
      <c r="Q3610" s="154" t="s">
        <v>13075</v>
      </c>
      <c r="R3610" s="154" t="s">
        <v>1453</v>
      </c>
      <c r="S3610" s="154" t="s">
        <v>1453</v>
      </c>
      <c r="T3610" s="154" t="s">
        <v>14797</v>
      </c>
      <c r="U3610" s="154">
        <v>4150290312</v>
      </c>
      <c r="V3610" s="154" t="s">
        <v>13075</v>
      </c>
      <c r="W3610" s="154" t="s">
        <v>1453</v>
      </c>
      <c r="X3610" s="154" t="s">
        <v>1453</v>
      </c>
      <c r="Y3610" s="154" t="s">
        <v>1453</v>
      </c>
      <c r="Z3610" s="154" t="s">
        <v>14745</v>
      </c>
      <c r="AA3610" s="154" t="s">
        <v>1453</v>
      </c>
      <c r="AB3610" s="154" t="s">
        <v>1453</v>
      </c>
      <c r="AC3610" s="154" t="s">
        <v>14746</v>
      </c>
      <c r="AE3610" s="154" t="s">
        <v>14747</v>
      </c>
      <c r="AF3610" s="154" t="s">
        <v>14748</v>
      </c>
    </row>
    <row r="3611" spans="1:32">
      <c r="A3611" s="154" t="s">
        <v>11994</v>
      </c>
      <c r="C3611" s="154" t="s">
        <v>11993</v>
      </c>
      <c r="D3611" s="154" t="s">
        <v>11995</v>
      </c>
      <c r="E3611" s="154" t="s">
        <v>14276</v>
      </c>
      <c r="F3611" s="154" t="s">
        <v>17038</v>
      </c>
      <c r="G3611" s="154" t="s">
        <v>31202</v>
      </c>
      <c r="H3611" s="154" t="s">
        <v>11996</v>
      </c>
      <c r="N3611" s="154" t="s">
        <v>15231</v>
      </c>
      <c r="O3611" s="154" t="s">
        <v>14988</v>
      </c>
      <c r="P3611" s="154" t="s">
        <v>14740</v>
      </c>
      <c r="Q3611" s="154" t="s">
        <v>31200</v>
      </c>
      <c r="R3611" s="154">
        <v>0</v>
      </c>
      <c r="S3611" s="154">
        <v>0</v>
      </c>
      <c r="T3611" s="154" t="s">
        <v>14785</v>
      </c>
      <c r="U3611" s="154">
        <v>1070007871017</v>
      </c>
      <c r="V3611" s="154" t="s">
        <v>31201</v>
      </c>
      <c r="Z3611" s="154" t="s">
        <v>14745</v>
      </c>
      <c r="AC3611" s="154" t="s">
        <v>14746</v>
      </c>
      <c r="AE3611" s="154" t="s">
        <v>14747</v>
      </c>
      <c r="AF3611" s="154" t="s">
        <v>14748</v>
      </c>
    </row>
    <row r="3612" spans="1:32">
      <c r="A3612" s="154" t="s">
        <v>2965</v>
      </c>
      <c r="C3612" s="154" t="s">
        <v>31203</v>
      </c>
      <c r="D3612" s="154" t="s">
        <v>31204</v>
      </c>
      <c r="E3612" s="154" t="s">
        <v>14934</v>
      </c>
      <c r="G3612" s="154" t="s">
        <v>14606</v>
      </c>
      <c r="H3612" s="154" t="s">
        <v>2967</v>
      </c>
      <c r="M3612" s="154" t="s">
        <v>15927</v>
      </c>
      <c r="N3612" s="154" t="s">
        <v>1453</v>
      </c>
      <c r="P3612" s="154" t="s">
        <v>14795</v>
      </c>
      <c r="Q3612" s="154" t="s">
        <v>31205</v>
      </c>
      <c r="T3612" s="154" t="s">
        <v>31206</v>
      </c>
      <c r="U3612" s="154" t="s">
        <v>31207</v>
      </c>
      <c r="V3612" s="154" t="s">
        <v>31208</v>
      </c>
      <c r="AC3612" s="154" t="s">
        <v>14746</v>
      </c>
    </row>
    <row r="3613" spans="1:32">
      <c r="A3613" s="154" t="s">
        <v>18614</v>
      </c>
      <c r="C3613" s="154" t="s">
        <v>31209</v>
      </c>
      <c r="D3613" s="154" t="s">
        <v>31211</v>
      </c>
      <c r="E3613" s="154" t="s">
        <v>14934</v>
      </c>
      <c r="F3613" s="154" t="s">
        <v>15078</v>
      </c>
      <c r="G3613" s="154" t="s">
        <v>31213</v>
      </c>
      <c r="H3613" s="154" t="s">
        <v>31210</v>
      </c>
      <c r="I3613" s="154" t="s">
        <v>1453</v>
      </c>
      <c r="J3613" s="154" t="s">
        <v>1453</v>
      </c>
      <c r="K3613" s="154" t="s">
        <v>1453</v>
      </c>
      <c r="M3613" s="154" t="s">
        <v>1453</v>
      </c>
      <c r="N3613" s="154" t="s">
        <v>23477</v>
      </c>
      <c r="O3613" s="154" t="s">
        <v>14794</v>
      </c>
      <c r="P3613" s="154" t="s">
        <v>14795</v>
      </c>
      <c r="Q3613" s="154" t="s">
        <v>31209</v>
      </c>
      <c r="R3613" s="154" t="s">
        <v>1453</v>
      </c>
      <c r="S3613" s="154" t="s">
        <v>1453</v>
      </c>
      <c r="T3613" s="154" t="s">
        <v>14806</v>
      </c>
      <c r="U3613" s="154">
        <v>1630005160760</v>
      </c>
      <c r="V3613" s="154" t="s">
        <v>31212</v>
      </c>
      <c r="W3613" s="154" t="s">
        <v>1453</v>
      </c>
      <c r="X3613" s="154" t="s">
        <v>1453</v>
      </c>
      <c r="Y3613" s="154" t="s">
        <v>1453</v>
      </c>
      <c r="Z3613" s="154" t="s">
        <v>14745</v>
      </c>
      <c r="AB3613" s="154" t="s">
        <v>1453</v>
      </c>
      <c r="AC3613" s="154" t="s">
        <v>14746</v>
      </c>
      <c r="AE3613" s="154" t="s">
        <v>14747</v>
      </c>
      <c r="AF3613" s="154" t="s">
        <v>14748</v>
      </c>
    </row>
    <row r="3614" spans="1:32">
      <c r="A3614" s="154" t="s">
        <v>11287</v>
      </c>
      <c r="C3614" s="154" t="s">
        <v>11286</v>
      </c>
      <c r="D3614" s="154" t="s">
        <v>11288</v>
      </c>
      <c r="E3614" s="154" t="s">
        <v>14665</v>
      </c>
      <c r="F3614" s="154" t="s">
        <v>16443</v>
      </c>
      <c r="H3614" s="154">
        <v>81312577281</v>
      </c>
      <c r="N3614" s="154" t="s">
        <v>14793</v>
      </c>
      <c r="O3614" s="154" t="s">
        <v>14794</v>
      </c>
      <c r="P3614" s="154" t="s">
        <v>14740</v>
      </c>
      <c r="Q3614" s="154" t="s">
        <v>11286</v>
      </c>
      <c r="R3614" s="154">
        <v>0</v>
      </c>
      <c r="S3614" s="154">
        <v>0</v>
      </c>
      <c r="T3614" s="154" t="s">
        <v>14785</v>
      </c>
      <c r="U3614" s="154">
        <v>9000004226644</v>
      </c>
      <c r="V3614" s="154" t="s">
        <v>11286</v>
      </c>
      <c r="Z3614" s="154" t="s">
        <v>14745</v>
      </c>
      <c r="AC3614" s="154" t="s">
        <v>14746</v>
      </c>
      <c r="AE3614" s="154" t="s">
        <v>14747</v>
      </c>
      <c r="AF3614" s="154" t="s">
        <v>14748</v>
      </c>
    </row>
    <row r="3615" spans="1:32">
      <c r="A3615" s="154" t="s">
        <v>13189</v>
      </c>
      <c r="C3615" s="154" t="s">
        <v>13188</v>
      </c>
      <c r="D3615" s="154" t="s">
        <v>13190</v>
      </c>
      <c r="E3615" s="154" t="s">
        <v>14934</v>
      </c>
      <c r="F3615" s="154" t="s">
        <v>14935</v>
      </c>
      <c r="H3615" s="154" t="s">
        <v>13191</v>
      </c>
      <c r="N3615" s="154" t="s">
        <v>31214</v>
      </c>
      <c r="O3615" s="154" t="s">
        <v>14794</v>
      </c>
      <c r="P3615" s="154" t="s">
        <v>14740</v>
      </c>
      <c r="Q3615" s="154" t="s">
        <v>13188</v>
      </c>
      <c r="R3615" s="154">
        <v>0</v>
      </c>
      <c r="S3615" s="154">
        <v>0</v>
      </c>
      <c r="T3615" s="154" t="s">
        <v>14850</v>
      </c>
      <c r="U3615" s="154">
        <v>799401002303535</v>
      </c>
      <c r="V3615" s="154" t="s">
        <v>13188</v>
      </c>
      <c r="Z3615" s="154" t="s">
        <v>14745</v>
      </c>
      <c r="AC3615" s="154" t="s">
        <v>14746</v>
      </c>
      <c r="AE3615" s="154" t="s">
        <v>14747</v>
      </c>
      <c r="AF3615" s="154" t="s">
        <v>14748</v>
      </c>
    </row>
    <row r="3616" spans="1:32">
      <c r="A3616" s="154" t="s">
        <v>12869</v>
      </c>
      <c r="C3616" s="154" t="s">
        <v>12868</v>
      </c>
      <c r="D3616" s="154" t="s">
        <v>12870</v>
      </c>
      <c r="E3616" s="154" t="s">
        <v>15693</v>
      </c>
      <c r="F3616" s="154" t="s">
        <v>18767</v>
      </c>
      <c r="H3616" s="154">
        <v>895334174074</v>
      </c>
      <c r="N3616" s="154" t="s">
        <v>14832</v>
      </c>
      <c r="O3616" s="154" t="s">
        <v>14833</v>
      </c>
      <c r="P3616" s="154" t="s">
        <v>14740</v>
      </c>
      <c r="Q3616" s="154" t="s">
        <v>28686</v>
      </c>
      <c r="R3616" s="154">
        <v>0</v>
      </c>
      <c r="S3616" s="154">
        <v>0</v>
      </c>
      <c r="T3616" s="154" t="s">
        <v>14850</v>
      </c>
      <c r="U3616" s="154">
        <v>384801043910536</v>
      </c>
      <c r="V3616" s="154" t="s">
        <v>28686</v>
      </c>
      <c r="Z3616" s="154" t="s">
        <v>14745</v>
      </c>
      <c r="AC3616" s="154" t="s">
        <v>14746</v>
      </c>
      <c r="AE3616" s="154" t="s">
        <v>14747</v>
      </c>
      <c r="AF3616" s="154" t="s">
        <v>14748</v>
      </c>
    </row>
    <row r="3617" spans="1:32">
      <c r="A3617" s="154" t="s">
        <v>5255</v>
      </c>
      <c r="C3617" s="154" t="s">
        <v>31215</v>
      </c>
      <c r="D3617" s="154" t="s">
        <v>31216</v>
      </c>
      <c r="E3617" s="154" t="s">
        <v>14934</v>
      </c>
      <c r="F3617" s="154" t="s">
        <v>14935</v>
      </c>
      <c r="G3617" s="154" t="s">
        <v>31220</v>
      </c>
      <c r="H3617" s="154" t="s">
        <v>5257</v>
      </c>
      <c r="I3617" s="154" t="s">
        <v>5258</v>
      </c>
      <c r="J3617" s="154" t="s">
        <v>5259</v>
      </c>
      <c r="K3617" s="154" t="s">
        <v>5258</v>
      </c>
      <c r="M3617" s="154" t="s">
        <v>31217</v>
      </c>
      <c r="N3617" s="154" t="s">
        <v>19272</v>
      </c>
      <c r="O3617" s="154" t="s">
        <v>19273</v>
      </c>
      <c r="P3617" s="154" t="s">
        <v>14740</v>
      </c>
      <c r="Q3617" s="154" t="s">
        <v>24678</v>
      </c>
      <c r="R3617" s="154" t="s">
        <v>31218</v>
      </c>
      <c r="S3617" s="154" t="s">
        <v>31219</v>
      </c>
      <c r="T3617" s="154" t="s">
        <v>14907</v>
      </c>
      <c r="U3617" s="154">
        <v>223697961</v>
      </c>
      <c r="V3617" s="154" t="s">
        <v>31219</v>
      </c>
      <c r="W3617" s="154">
        <v>20</v>
      </c>
      <c r="X3617" s="154">
        <v>1992</v>
      </c>
      <c r="Z3617" s="154" t="s">
        <v>14745</v>
      </c>
      <c r="AB3617" s="154">
        <v>25</v>
      </c>
      <c r="AC3617" s="154" t="s">
        <v>14746</v>
      </c>
      <c r="AE3617" s="154" t="s">
        <v>15226</v>
      </c>
      <c r="AF3617" s="154" t="s">
        <v>14748</v>
      </c>
    </row>
    <row r="3618" spans="1:32">
      <c r="A3618" s="154" t="s">
        <v>8409</v>
      </c>
      <c r="C3618" s="154" t="s">
        <v>31221</v>
      </c>
      <c r="D3618" s="154" t="s">
        <v>8410</v>
      </c>
      <c r="E3618" s="154" t="s">
        <v>14665</v>
      </c>
      <c r="F3618" s="154" t="s">
        <v>15378</v>
      </c>
      <c r="G3618" s="154" t="s">
        <v>1453</v>
      </c>
      <c r="H3618" s="154">
        <v>81244290125</v>
      </c>
      <c r="I3618" s="154" t="s">
        <v>1453</v>
      </c>
      <c r="J3618" s="154" t="s">
        <v>1453</v>
      </c>
      <c r="K3618" s="154" t="s">
        <v>1453</v>
      </c>
      <c r="M3618" s="154" t="s">
        <v>1453</v>
      </c>
      <c r="N3618" s="154" t="s">
        <v>25260</v>
      </c>
      <c r="O3618" s="154" t="s">
        <v>14761</v>
      </c>
      <c r="P3618" s="154" t="s">
        <v>14795</v>
      </c>
      <c r="Q3618" s="154" t="s">
        <v>1453</v>
      </c>
      <c r="R3618" s="154" t="s">
        <v>1453</v>
      </c>
      <c r="S3618" s="154" t="s">
        <v>1453</v>
      </c>
      <c r="T3618" s="154" t="s">
        <v>8408</v>
      </c>
      <c r="U3618" s="154">
        <v>390190811</v>
      </c>
      <c r="V3618" s="154" t="s">
        <v>14907</v>
      </c>
      <c r="W3618" s="154" t="s">
        <v>1453</v>
      </c>
      <c r="X3618" s="154" t="s">
        <v>1453</v>
      </c>
      <c r="Y3618" s="154" t="s">
        <v>1453</v>
      </c>
      <c r="Z3618" s="154" t="s">
        <v>14745</v>
      </c>
      <c r="AA3618" s="154" t="s">
        <v>1453</v>
      </c>
      <c r="AB3618" s="154" t="s">
        <v>1453</v>
      </c>
      <c r="AC3618" s="154" t="s">
        <v>14746</v>
      </c>
      <c r="AE3618" s="154" t="s">
        <v>15226</v>
      </c>
      <c r="AF3618" s="154" t="s">
        <v>14748</v>
      </c>
    </row>
    <row r="3619" spans="1:32">
      <c r="A3619" s="154" t="s">
        <v>12786</v>
      </c>
      <c r="C3619" s="154" t="s">
        <v>12785</v>
      </c>
      <c r="D3619" s="154" t="s">
        <v>12787</v>
      </c>
      <c r="E3619" s="154" t="s">
        <v>14466</v>
      </c>
      <c r="F3619" s="154" t="s">
        <v>16820</v>
      </c>
      <c r="G3619" s="154" t="s">
        <v>31224</v>
      </c>
      <c r="H3619" s="154" t="s">
        <v>12788</v>
      </c>
      <c r="J3619" s="154">
        <v>0</v>
      </c>
      <c r="N3619" s="154" t="s">
        <v>14832</v>
      </c>
      <c r="O3619" s="154" t="s">
        <v>14833</v>
      </c>
      <c r="P3619" s="154" t="s">
        <v>14740</v>
      </c>
      <c r="Q3619" s="154" t="s">
        <v>31222</v>
      </c>
      <c r="R3619" s="154">
        <v>0</v>
      </c>
      <c r="S3619" s="154">
        <v>0</v>
      </c>
      <c r="T3619" s="154" t="s">
        <v>14785</v>
      </c>
      <c r="U3619" s="154">
        <v>1640002669705</v>
      </c>
      <c r="V3619" s="154" t="s">
        <v>31223</v>
      </c>
      <c r="Z3619" s="154" t="s">
        <v>14745</v>
      </c>
      <c r="AC3619" s="154" t="s">
        <v>14746</v>
      </c>
      <c r="AD3619" s="154">
        <v>311531503411000</v>
      </c>
      <c r="AE3619" s="154" t="s">
        <v>14747</v>
      </c>
      <c r="AF3619" s="154" t="s">
        <v>14748</v>
      </c>
    </row>
    <row r="3620" spans="1:32">
      <c r="A3620" s="154" t="s">
        <v>8422</v>
      </c>
      <c r="C3620" s="154" t="s">
        <v>31225</v>
      </c>
      <c r="D3620" s="154" t="s">
        <v>31226</v>
      </c>
      <c r="E3620" s="154" t="s">
        <v>15424</v>
      </c>
      <c r="F3620" s="154" t="s">
        <v>15782</v>
      </c>
      <c r="G3620" s="154">
        <v>0</v>
      </c>
      <c r="H3620" s="154" t="s">
        <v>8424</v>
      </c>
      <c r="I3620" s="154">
        <v>0</v>
      </c>
      <c r="J3620" s="154" t="s">
        <v>8425</v>
      </c>
      <c r="K3620" s="154">
        <v>0</v>
      </c>
      <c r="M3620" s="154">
        <v>0</v>
      </c>
      <c r="N3620" s="154" t="s">
        <v>15771</v>
      </c>
      <c r="O3620" s="154" t="s">
        <v>14988</v>
      </c>
      <c r="P3620" s="154" t="s">
        <v>14740</v>
      </c>
      <c r="Q3620" s="154" t="s">
        <v>31227</v>
      </c>
      <c r="R3620" s="154">
        <v>0</v>
      </c>
      <c r="S3620" s="154">
        <v>0</v>
      </c>
      <c r="T3620" s="154" t="s">
        <v>16246</v>
      </c>
      <c r="U3620" s="154">
        <v>880140019</v>
      </c>
      <c r="V3620" s="154" t="s">
        <v>31228</v>
      </c>
      <c r="W3620" s="154">
        <v>0</v>
      </c>
      <c r="X3620" s="154">
        <v>0</v>
      </c>
      <c r="Y3620" s="154">
        <v>0</v>
      </c>
      <c r="Z3620" s="154" t="s">
        <v>14745</v>
      </c>
      <c r="AA3620" s="154">
        <v>0</v>
      </c>
      <c r="AB3620" s="154">
        <v>0</v>
      </c>
      <c r="AC3620" s="154" t="s">
        <v>14746</v>
      </c>
      <c r="AE3620" s="154" t="s">
        <v>15226</v>
      </c>
      <c r="AF3620" s="154" t="s">
        <v>14748</v>
      </c>
    </row>
    <row r="3621" spans="1:32">
      <c r="A3621" s="154" t="s">
        <v>7959</v>
      </c>
      <c r="C3621" s="154" t="s">
        <v>31229</v>
      </c>
      <c r="D3621" s="154" t="s">
        <v>7960</v>
      </c>
      <c r="E3621" s="154" t="s">
        <v>14466</v>
      </c>
      <c r="F3621" s="154" t="s">
        <v>14667</v>
      </c>
      <c r="G3621" s="154" t="s">
        <v>31234</v>
      </c>
      <c r="H3621" s="154" t="s">
        <v>7961</v>
      </c>
      <c r="I3621" s="154" t="s">
        <v>7962</v>
      </c>
      <c r="J3621" s="154" t="s">
        <v>7963</v>
      </c>
      <c r="K3621" s="154" t="s">
        <v>7962</v>
      </c>
      <c r="N3621" s="154" t="s">
        <v>14860</v>
      </c>
      <c r="O3621" s="154" t="s">
        <v>14804</v>
      </c>
      <c r="P3621" s="154" t="s">
        <v>14740</v>
      </c>
      <c r="Q3621" s="154" t="s">
        <v>31230</v>
      </c>
      <c r="R3621" s="154" t="s">
        <v>18853</v>
      </c>
      <c r="S3621" s="154" t="s">
        <v>31231</v>
      </c>
      <c r="T3621" s="154" t="s">
        <v>14797</v>
      </c>
      <c r="U3621" s="154">
        <v>2876609999</v>
      </c>
      <c r="V3621" s="154" t="s">
        <v>31232</v>
      </c>
      <c r="W3621" s="154">
        <v>1989</v>
      </c>
      <c r="X3621" s="154">
        <v>1989</v>
      </c>
      <c r="Z3621" s="154" t="s">
        <v>14745</v>
      </c>
      <c r="AC3621" s="154" t="s">
        <v>14746</v>
      </c>
      <c r="AD3621" s="154" t="s">
        <v>31233</v>
      </c>
      <c r="AE3621" s="154" t="s">
        <v>14746</v>
      </c>
      <c r="AF3621" s="154" t="s">
        <v>16903</v>
      </c>
    </row>
    <row r="3622" spans="1:32">
      <c r="A3622" s="154" t="s">
        <v>18615</v>
      </c>
      <c r="C3622" s="154" t="s">
        <v>2083</v>
      </c>
      <c r="D3622" s="154" t="s">
        <v>1459</v>
      </c>
      <c r="E3622" s="154" t="s">
        <v>6</v>
      </c>
      <c r="G3622" s="154" t="s">
        <v>14606</v>
      </c>
      <c r="H3622" s="154" t="s">
        <v>2085</v>
      </c>
      <c r="N3622" s="154" t="s">
        <v>1459</v>
      </c>
      <c r="P3622" s="154" t="s">
        <v>14740</v>
      </c>
      <c r="AC3622" s="154" t="s">
        <v>14746</v>
      </c>
    </row>
    <row r="3623" spans="1:32">
      <c r="A3623" s="154" t="s">
        <v>1107</v>
      </c>
      <c r="C3623" s="154" t="s">
        <v>31235</v>
      </c>
      <c r="D3623" s="154" t="s">
        <v>1108</v>
      </c>
      <c r="E3623" s="154" t="s">
        <v>20917</v>
      </c>
      <c r="F3623" s="154" t="s">
        <v>15495</v>
      </c>
      <c r="G3623" s="154" t="s">
        <v>14606</v>
      </c>
      <c r="H3623" s="154">
        <v>8163119146</v>
      </c>
      <c r="L3623" s="154" t="s">
        <v>31236</v>
      </c>
      <c r="N3623" s="154" t="s">
        <v>1459</v>
      </c>
      <c r="P3623" s="154" t="s">
        <v>14740</v>
      </c>
      <c r="Q3623" s="154" t="s">
        <v>31237</v>
      </c>
      <c r="T3623" s="154" t="s">
        <v>14850</v>
      </c>
      <c r="U3623" s="154">
        <v>233200576907</v>
      </c>
      <c r="V3623" s="154" t="s">
        <v>31237</v>
      </c>
      <c r="AC3623" s="154" t="s">
        <v>15226</v>
      </c>
    </row>
    <row r="3624" spans="1:32">
      <c r="A3624" s="154" t="s">
        <v>1043</v>
      </c>
      <c r="C3624" s="154" t="s">
        <v>31238</v>
      </c>
      <c r="D3624" s="154" t="s">
        <v>1044</v>
      </c>
      <c r="E3624" s="154" t="s">
        <v>14934</v>
      </c>
      <c r="F3624" s="154" t="s">
        <v>19900</v>
      </c>
      <c r="G3624" s="154" t="s">
        <v>14606</v>
      </c>
      <c r="H3624" s="154" t="s">
        <v>31239</v>
      </c>
      <c r="J3624" s="154" t="s">
        <v>1046</v>
      </c>
      <c r="L3624" s="154" t="s">
        <v>1042</v>
      </c>
      <c r="N3624" s="154" t="s">
        <v>11834</v>
      </c>
      <c r="P3624" s="154" t="s">
        <v>14740</v>
      </c>
      <c r="Q3624" s="154" t="s">
        <v>31240</v>
      </c>
      <c r="T3624" s="154" t="s">
        <v>14797</v>
      </c>
      <c r="U3624" s="154">
        <v>8870071923</v>
      </c>
      <c r="V3624" s="154" t="s">
        <v>31241</v>
      </c>
      <c r="AC3624" s="154" t="s">
        <v>14746</v>
      </c>
    </row>
    <row r="3625" spans="1:32">
      <c r="A3625" s="154" t="s">
        <v>2927</v>
      </c>
      <c r="C3625" s="154" t="s">
        <v>31242</v>
      </c>
      <c r="D3625" s="154" t="s">
        <v>2928</v>
      </c>
      <c r="E3625" s="154" t="s">
        <v>14934</v>
      </c>
      <c r="F3625" s="154" t="s">
        <v>19900</v>
      </c>
      <c r="G3625" s="154" t="s">
        <v>14606</v>
      </c>
      <c r="H3625" s="154" t="s">
        <v>2929</v>
      </c>
      <c r="L3625" s="154" t="s">
        <v>31243</v>
      </c>
      <c r="N3625" s="154" t="s">
        <v>1628</v>
      </c>
      <c r="P3625" s="154" t="s">
        <v>14740</v>
      </c>
      <c r="Q3625" s="154" t="s">
        <v>22520</v>
      </c>
      <c r="T3625" s="154" t="s">
        <v>31244</v>
      </c>
      <c r="U3625" s="154" t="s">
        <v>31245</v>
      </c>
      <c r="V3625" s="154" t="s">
        <v>31246</v>
      </c>
      <c r="AC3625" s="154" t="s">
        <v>15226</v>
      </c>
    </row>
    <row r="3626" spans="1:32">
      <c r="A3626" s="154" t="s">
        <v>18616</v>
      </c>
      <c r="C3626" s="154" t="s">
        <v>31247</v>
      </c>
      <c r="D3626" s="154" t="s">
        <v>31249</v>
      </c>
      <c r="E3626" s="154" t="s">
        <v>20917</v>
      </c>
      <c r="G3626" s="154" t="s">
        <v>14606</v>
      </c>
      <c r="H3626" s="154">
        <v>85760932613</v>
      </c>
      <c r="I3626" s="154" t="s">
        <v>4132</v>
      </c>
      <c r="J3626" s="154">
        <v>85760932613</v>
      </c>
      <c r="K3626" s="154" t="s">
        <v>4132</v>
      </c>
      <c r="L3626" s="154" t="s">
        <v>31248</v>
      </c>
      <c r="N3626" s="154" t="s">
        <v>1459</v>
      </c>
      <c r="P3626" s="154" t="s">
        <v>14740</v>
      </c>
      <c r="Q3626" s="154" t="s">
        <v>31250</v>
      </c>
      <c r="T3626" s="154" t="s">
        <v>31251</v>
      </c>
      <c r="U3626" s="154">
        <v>1300005218766</v>
      </c>
      <c r="V3626" s="154" t="s">
        <v>31250</v>
      </c>
      <c r="W3626" s="154" t="s">
        <v>204</v>
      </c>
      <c r="X3626" s="154" t="s">
        <v>204</v>
      </c>
      <c r="Y3626" s="154" t="s">
        <v>204</v>
      </c>
      <c r="Z3626" s="154" t="s">
        <v>14745</v>
      </c>
      <c r="AA3626" s="154" t="s">
        <v>204</v>
      </c>
      <c r="AB3626" s="154" t="s">
        <v>204</v>
      </c>
      <c r="AC3626" s="154" t="s">
        <v>14746</v>
      </c>
    </row>
    <row r="3627" spans="1:32">
      <c r="A3627" s="154" t="s">
        <v>6620</v>
      </c>
      <c r="C3627" s="154" t="s">
        <v>31252</v>
      </c>
      <c r="D3627" s="154" t="s">
        <v>6621</v>
      </c>
      <c r="E3627" s="154" t="s">
        <v>20917</v>
      </c>
      <c r="F3627" s="154" t="s">
        <v>15495</v>
      </c>
      <c r="G3627" s="154" t="s">
        <v>31254</v>
      </c>
      <c r="H3627" s="154">
        <v>81370660363</v>
      </c>
      <c r="I3627" s="154" t="s">
        <v>6622</v>
      </c>
      <c r="J3627" s="154">
        <v>81370660363</v>
      </c>
      <c r="K3627" s="154" t="s">
        <v>6622</v>
      </c>
      <c r="N3627" s="154" t="s">
        <v>15771</v>
      </c>
      <c r="O3627" s="154" t="s">
        <v>14988</v>
      </c>
      <c r="P3627" s="154" t="s">
        <v>14740</v>
      </c>
      <c r="Q3627" s="154" t="s">
        <v>31253</v>
      </c>
      <c r="R3627" s="154" t="s">
        <v>31253</v>
      </c>
      <c r="S3627" s="154" t="s">
        <v>31253</v>
      </c>
      <c r="T3627" s="154" t="s">
        <v>14797</v>
      </c>
      <c r="U3627" s="154">
        <v>222202084</v>
      </c>
      <c r="V3627" s="154" t="s">
        <v>31253</v>
      </c>
      <c r="W3627" s="154">
        <v>62</v>
      </c>
      <c r="X3627" s="154">
        <v>1952</v>
      </c>
      <c r="Z3627" s="154" t="s">
        <v>14745</v>
      </c>
      <c r="AC3627" s="154" t="s">
        <v>14746</v>
      </c>
      <c r="AE3627" s="154" t="s">
        <v>15226</v>
      </c>
      <c r="AF3627" s="154" t="s">
        <v>14748</v>
      </c>
    </row>
    <row r="3628" spans="1:32">
      <c r="A3628" s="154" t="s">
        <v>7243</v>
      </c>
      <c r="C3628" s="154" t="s">
        <v>31255</v>
      </c>
      <c r="D3628" s="154" t="s">
        <v>7244</v>
      </c>
      <c r="E3628" s="154" t="s">
        <v>14934</v>
      </c>
      <c r="F3628" s="154" t="s">
        <v>14935</v>
      </c>
      <c r="G3628" s="154" t="s">
        <v>28289</v>
      </c>
      <c r="H3628" s="154" t="s">
        <v>7245</v>
      </c>
      <c r="I3628" s="154" t="s">
        <v>7246</v>
      </c>
      <c r="J3628" s="154" t="s">
        <v>7245</v>
      </c>
      <c r="K3628" s="154" t="s">
        <v>7246</v>
      </c>
      <c r="N3628" s="154" t="s">
        <v>14910</v>
      </c>
      <c r="O3628" s="154" t="s">
        <v>14794</v>
      </c>
      <c r="P3628" s="154" t="s">
        <v>14740</v>
      </c>
      <c r="Q3628" s="154" t="s">
        <v>28286</v>
      </c>
      <c r="R3628" s="154" t="s">
        <v>31256</v>
      </c>
      <c r="S3628" s="154" t="s">
        <v>31256</v>
      </c>
      <c r="T3628" s="154" t="s">
        <v>14785</v>
      </c>
      <c r="U3628" s="154" t="s">
        <v>28287</v>
      </c>
      <c r="V3628" s="154" t="s">
        <v>28288</v>
      </c>
      <c r="Z3628" s="154" t="s">
        <v>14745</v>
      </c>
      <c r="AC3628" s="154" t="s">
        <v>14746</v>
      </c>
      <c r="AD3628" s="154">
        <v>29951001005000</v>
      </c>
      <c r="AE3628" s="154" t="s">
        <v>14746</v>
      </c>
      <c r="AF3628" s="154" t="s">
        <v>16903</v>
      </c>
    </row>
    <row r="3629" spans="1:32">
      <c r="A3629" s="154" t="s">
        <v>7298</v>
      </c>
      <c r="C3629" s="154" t="s">
        <v>31257</v>
      </c>
      <c r="D3629" s="154" t="s">
        <v>7299</v>
      </c>
      <c r="E3629" s="154" t="s">
        <v>14934</v>
      </c>
      <c r="F3629" s="154" t="s">
        <v>15222</v>
      </c>
      <c r="H3629" s="154">
        <v>81390444723</v>
      </c>
      <c r="I3629" s="154" t="s">
        <v>7300</v>
      </c>
      <c r="K3629" s="154" t="s">
        <v>7300</v>
      </c>
      <c r="N3629" s="154" t="s">
        <v>15122</v>
      </c>
      <c r="O3629" s="154" t="s">
        <v>14892</v>
      </c>
      <c r="P3629" s="154" t="s">
        <v>14740</v>
      </c>
      <c r="Q3629" s="154" t="s">
        <v>7297</v>
      </c>
      <c r="R3629" s="154" t="s">
        <v>7429</v>
      </c>
      <c r="S3629" s="154" t="s">
        <v>7297</v>
      </c>
      <c r="T3629" s="154" t="s">
        <v>14785</v>
      </c>
      <c r="U3629" s="154" t="s">
        <v>31258</v>
      </c>
      <c r="V3629" s="154" t="s">
        <v>7297</v>
      </c>
      <c r="Z3629" s="154" t="s">
        <v>14745</v>
      </c>
      <c r="AC3629" s="154" t="s">
        <v>14746</v>
      </c>
      <c r="AE3629" s="154" t="s">
        <v>15226</v>
      </c>
      <c r="AF3629" s="154" t="s">
        <v>14748</v>
      </c>
    </row>
    <row r="3630" spans="1:32">
      <c r="A3630" s="154" t="s">
        <v>4917</v>
      </c>
      <c r="C3630" s="154" t="s">
        <v>31262</v>
      </c>
      <c r="D3630" s="154" t="s">
        <v>4918</v>
      </c>
      <c r="E3630" s="154" t="s">
        <v>14333</v>
      </c>
      <c r="F3630" s="154" t="s">
        <v>14325</v>
      </c>
      <c r="G3630" s="154" t="s">
        <v>14606</v>
      </c>
      <c r="H3630" s="154" t="s">
        <v>4919</v>
      </c>
      <c r="J3630" s="154" t="s">
        <v>4919</v>
      </c>
      <c r="L3630" s="154" t="s">
        <v>31263</v>
      </c>
      <c r="N3630" s="154" t="s">
        <v>1628</v>
      </c>
      <c r="P3630" s="154" t="s">
        <v>14740</v>
      </c>
      <c r="Q3630" s="154" t="s">
        <v>31264</v>
      </c>
      <c r="R3630" s="154" t="s">
        <v>31264</v>
      </c>
      <c r="S3630" s="154" t="s">
        <v>31264</v>
      </c>
      <c r="T3630" s="154" t="s">
        <v>14797</v>
      </c>
      <c r="U3630" s="154">
        <v>6856459357</v>
      </c>
      <c r="V3630" s="154" t="s">
        <v>31265</v>
      </c>
      <c r="Z3630" s="154" t="s">
        <v>14745</v>
      </c>
      <c r="AC3630" s="154" t="s">
        <v>14746</v>
      </c>
      <c r="AE3630" s="154" t="s">
        <v>15226</v>
      </c>
      <c r="AF3630" s="154" t="s">
        <v>14748</v>
      </c>
    </row>
    <row r="3631" spans="1:32">
      <c r="A3631" s="154" t="s">
        <v>6590</v>
      </c>
      <c r="C3631" s="154" t="s">
        <v>31266</v>
      </c>
      <c r="D3631" s="154" t="s">
        <v>6591</v>
      </c>
      <c r="E3631" s="154" t="s">
        <v>14333</v>
      </c>
      <c r="F3631" s="154" t="s">
        <v>14325</v>
      </c>
      <c r="G3631" s="154" t="s">
        <v>31269</v>
      </c>
      <c r="H3631" s="154">
        <v>81396945799</v>
      </c>
      <c r="J3631" s="154">
        <v>81396945799</v>
      </c>
      <c r="N3631" s="154" t="s">
        <v>15771</v>
      </c>
      <c r="O3631" s="154" t="s">
        <v>14988</v>
      </c>
      <c r="P3631" s="154" t="s">
        <v>14740</v>
      </c>
      <c r="Q3631" s="154" t="s">
        <v>31267</v>
      </c>
      <c r="R3631" s="154" t="s">
        <v>31267</v>
      </c>
      <c r="S3631" s="154" t="s">
        <v>31267</v>
      </c>
      <c r="T3631" s="154" t="s">
        <v>14797</v>
      </c>
      <c r="U3631" s="154">
        <v>2565895423</v>
      </c>
      <c r="V3631" s="154" t="s">
        <v>31268</v>
      </c>
      <c r="Z3631" s="154" t="s">
        <v>14745</v>
      </c>
      <c r="AC3631" s="154" t="s">
        <v>14746</v>
      </c>
      <c r="AE3631" s="154" t="s">
        <v>15226</v>
      </c>
      <c r="AF3631" s="154" t="s">
        <v>14748</v>
      </c>
    </row>
    <row r="3632" spans="1:32">
      <c r="A3632" s="154" t="s">
        <v>8554</v>
      </c>
      <c r="C3632" s="154" t="s">
        <v>31266</v>
      </c>
      <c r="D3632" s="154" t="s">
        <v>31270</v>
      </c>
      <c r="E3632" s="154" t="s">
        <v>14333</v>
      </c>
      <c r="F3632" s="154" t="s">
        <v>14325</v>
      </c>
      <c r="G3632" s="154">
        <v>0</v>
      </c>
      <c r="H3632" s="154" t="s">
        <v>8556</v>
      </c>
      <c r="I3632" s="154">
        <v>0</v>
      </c>
      <c r="J3632" s="154">
        <v>0</v>
      </c>
      <c r="K3632" s="154">
        <v>0</v>
      </c>
      <c r="M3632" s="154">
        <v>0</v>
      </c>
      <c r="N3632" s="154" t="s">
        <v>15434</v>
      </c>
      <c r="O3632" s="154" t="s">
        <v>14804</v>
      </c>
      <c r="P3632" s="154" t="s">
        <v>14740</v>
      </c>
      <c r="Q3632" s="154">
        <v>0</v>
      </c>
      <c r="R3632" s="154">
        <v>0</v>
      </c>
      <c r="S3632" s="154">
        <v>0</v>
      </c>
      <c r="T3632" s="154" t="s">
        <v>14797</v>
      </c>
      <c r="U3632" s="154" t="s">
        <v>31271</v>
      </c>
      <c r="V3632" s="154" t="s">
        <v>31272</v>
      </c>
      <c r="W3632" s="154">
        <v>0</v>
      </c>
      <c r="X3632" s="154">
        <v>0</v>
      </c>
      <c r="Y3632" s="154">
        <v>0</v>
      </c>
      <c r="Z3632" s="154" t="s">
        <v>14745</v>
      </c>
      <c r="AA3632" s="154">
        <v>0</v>
      </c>
      <c r="AB3632" s="154">
        <v>0</v>
      </c>
      <c r="AC3632" s="154" t="s">
        <v>14746</v>
      </c>
      <c r="AE3632" s="154" t="s">
        <v>15226</v>
      </c>
      <c r="AF3632" s="154" t="s">
        <v>14748</v>
      </c>
    </row>
    <row r="3633" spans="1:32">
      <c r="A3633" s="154" t="s">
        <v>4271</v>
      </c>
      <c r="C3633" s="154" t="s">
        <v>31273</v>
      </c>
      <c r="D3633" s="154" t="s">
        <v>4272</v>
      </c>
      <c r="E3633" s="154" t="s">
        <v>14333</v>
      </c>
      <c r="F3633" s="154" t="s">
        <v>14325</v>
      </c>
      <c r="G3633" s="154" t="s">
        <v>14606</v>
      </c>
      <c r="H3633" s="154" t="s">
        <v>4273</v>
      </c>
      <c r="I3633" s="154" t="s">
        <v>4274</v>
      </c>
      <c r="J3633" s="154" t="s">
        <v>4275</v>
      </c>
      <c r="K3633" s="154" t="s">
        <v>4274</v>
      </c>
      <c r="L3633" s="154" t="s">
        <v>31274</v>
      </c>
      <c r="N3633" s="154" t="s">
        <v>23144</v>
      </c>
      <c r="P3633" s="154" t="s">
        <v>14740</v>
      </c>
      <c r="Q3633" s="154" t="s">
        <v>31275</v>
      </c>
      <c r="T3633" s="154" t="s">
        <v>26332</v>
      </c>
      <c r="U3633" s="154" t="s">
        <v>26332</v>
      </c>
      <c r="V3633" s="154" t="s">
        <v>26332</v>
      </c>
      <c r="Z3633" s="154" t="s">
        <v>14745</v>
      </c>
      <c r="AC3633" s="154" t="s">
        <v>14746</v>
      </c>
    </row>
    <row r="3634" spans="1:32">
      <c r="A3634" s="154" t="s">
        <v>10339</v>
      </c>
      <c r="C3634" s="154" t="s">
        <v>10338</v>
      </c>
      <c r="D3634" s="154" t="s">
        <v>10340</v>
      </c>
      <c r="E3634" s="154" t="s">
        <v>14324</v>
      </c>
      <c r="F3634" s="154" t="s">
        <v>14325</v>
      </c>
      <c r="H3634" s="154" t="s">
        <v>10341</v>
      </c>
      <c r="M3634" s="154">
        <v>815</v>
      </c>
      <c r="N3634" s="154" t="s">
        <v>14910</v>
      </c>
      <c r="O3634" s="154" t="s">
        <v>14794</v>
      </c>
      <c r="P3634" s="154" t="s">
        <v>14740</v>
      </c>
      <c r="Q3634" s="154" t="s">
        <v>31276</v>
      </c>
      <c r="R3634" s="154">
        <v>0</v>
      </c>
      <c r="S3634" s="154">
        <v>0</v>
      </c>
      <c r="T3634" s="154" t="s">
        <v>14797</v>
      </c>
      <c r="U3634" s="154">
        <v>4370625978</v>
      </c>
      <c r="V3634" s="154" t="s">
        <v>31276</v>
      </c>
      <c r="Z3634" s="154" t="s">
        <v>14745</v>
      </c>
      <c r="AC3634" s="154" t="s">
        <v>14746</v>
      </c>
      <c r="AE3634" s="154" t="s">
        <v>14747</v>
      </c>
      <c r="AF3634" s="154" t="s">
        <v>14748</v>
      </c>
    </row>
    <row r="3635" spans="1:32">
      <c r="A3635" s="154" t="s">
        <v>15959</v>
      </c>
      <c r="C3635" s="154" t="s">
        <v>15960</v>
      </c>
      <c r="D3635" s="154" t="s">
        <v>15961</v>
      </c>
      <c r="E3635" s="154" t="s">
        <v>14629</v>
      </c>
      <c r="F3635" s="154" t="s">
        <v>14629</v>
      </c>
      <c r="H3635" s="154" t="s">
        <v>15962</v>
      </c>
      <c r="N3635" s="154" t="s">
        <v>15265</v>
      </c>
      <c r="O3635" s="154" t="s">
        <v>14794</v>
      </c>
      <c r="P3635" s="154" t="s">
        <v>14740</v>
      </c>
      <c r="Q3635" s="154" t="s">
        <v>15963</v>
      </c>
      <c r="R3635" s="154" t="s">
        <v>15963</v>
      </c>
      <c r="S3635" s="154" t="s">
        <v>15963</v>
      </c>
      <c r="T3635" s="154" t="s">
        <v>14742</v>
      </c>
      <c r="U3635" s="154">
        <v>9000015685325</v>
      </c>
      <c r="V3635" s="154" t="s">
        <v>15963</v>
      </c>
      <c r="Z3635" s="154" t="s">
        <v>14745</v>
      </c>
      <c r="AC3635" s="154" t="s">
        <v>14746</v>
      </c>
      <c r="AE3635" s="154" t="s">
        <v>14747</v>
      </c>
      <c r="AF3635" s="154" t="s">
        <v>14748</v>
      </c>
    </row>
    <row r="3636" spans="1:32">
      <c r="A3636" s="154" t="s">
        <v>7059</v>
      </c>
      <c r="C3636" s="154" t="s">
        <v>31277</v>
      </c>
      <c r="D3636" s="154" t="s">
        <v>7060</v>
      </c>
      <c r="E3636" s="154" t="s">
        <v>14934</v>
      </c>
      <c r="F3636" s="154" t="s">
        <v>18814</v>
      </c>
      <c r="G3636" s="154" t="s">
        <v>31279</v>
      </c>
      <c r="H3636" s="154" t="s">
        <v>7061</v>
      </c>
      <c r="N3636" s="154" t="s">
        <v>14979</v>
      </c>
      <c r="O3636" s="154" t="s">
        <v>14794</v>
      </c>
      <c r="P3636" s="154" t="s">
        <v>14740</v>
      </c>
      <c r="Q3636" s="154" t="s">
        <v>7058</v>
      </c>
      <c r="R3636" s="154" t="s">
        <v>4816</v>
      </c>
      <c r="S3636" s="154" t="s">
        <v>4816</v>
      </c>
      <c r="T3636" s="154" t="s">
        <v>16246</v>
      </c>
      <c r="U3636" s="154">
        <v>4106896299</v>
      </c>
      <c r="V3636" s="154" t="s">
        <v>31278</v>
      </c>
      <c r="Z3636" s="154" t="s">
        <v>14745</v>
      </c>
      <c r="AC3636" s="154" t="s">
        <v>14746</v>
      </c>
      <c r="AE3636" s="154" t="s">
        <v>15226</v>
      </c>
      <c r="AF3636" s="154" t="s">
        <v>14748</v>
      </c>
    </row>
    <row r="3637" spans="1:32">
      <c r="A3637" s="154" t="s">
        <v>11052</v>
      </c>
      <c r="C3637" s="154" t="s">
        <v>9011</v>
      </c>
      <c r="D3637" s="154" t="s">
        <v>11053</v>
      </c>
      <c r="E3637" s="154" t="s">
        <v>14333</v>
      </c>
      <c r="F3637" s="154" t="s">
        <v>15281</v>
      </c>
      <c r="H3637" s="154" t="s">
        <v>11054</v>
      </c>
      <c r="N3637" s="154" t="s">
        <v>15282</v>
      </c>
      <c r="O3637" s="154" t="s">
        <v>14794</v>
      </c>
      <c r="P3637" s="154" t="s">
        <v>14740</v>
      </c>
      <c r="Q3637" s="154" t="s">
        <v>9011</v>
      </c>
      <c r="R3637" s="154">
        <v>0</v>
      </c>
      <c r="S3637" s="154">
        <v>0</v>
      </c>
      <c r="T3637" s="154" t="s">
        <v>14850</v>
      </c>
      <c r="U3637" s="154" t="s">
        <v>15283</v>
      </c>
      <c r="V3637" s="154" t="s">
        <v>9011</v>
      </c>
      <c r="Z3637" s="154" t="s">
        <v>14745</v>
      </c>
      <c r="AC3637" s="154" t="s">
        <v>14746</v>
      </c>
      <c r="AE3637" s="154" t="s">
        <v>14747</v>
      </c>
      <c r="AF3637" s="154" t="s">
        <v>14748</v>
      </c>
    </row>
    <row r="3638" spans="1:32">
      <c r="A3638" s="154" t="s">
        <v>18617</v>
      </c>
      <c r="C3638" s="154" t="s">
        <v>31280</v>
      </c>
      <c r="D3638" s="154" t="s">
        <v>9013</v>
      </c>
      <c r="E3638" s="154" t="s">
        <v>14934</v>
      </c>
      <c r="F3638" s="154" t="s">
        <v>14935</v>
      </c>
      <c r="H3638" s="154">
        <v>8116566778</v>
      </c>
      <c r="N3638" s="154" t="s">
        <v>18689</v>
      </c>
      <c r="O3638" s="154" t="s">
        <v>14988</v>
      </c>
      <c r="P3638" s="154" t="s">
        <v>14740</v>
      </c>
      <c r="Q3638" s="154" t="s">
        <v>31281</v>
      </c>
      <c r="R3638" s="154" t="s">
        <v>31281</v>
      </c>
      <c r="S3638" s="154" t="s">
        <v>31281</v>
      </c>
      <c r="T3638" s="154" t="s">
        <v>14785</v>
      </c>
      <c r="U3638" s="154" t="s">
        <v>31282</v>
      </c>
      <c r="V3638" s="154" t="s">
        <v>31281</v>
      </c>
      <c r="W3638" s="154">
        <v>2018</v>
      </c>
      <c r="X3638" s="154">
        <v>2018</v>
      </c>
      <c r="Z3638" s="154" t="s">
        <v>14745</v>
      </c>
      <c r="AC3638" s="154" t="s">
        <v>15226</v>
      </c>
      <c r="AD3638" s="154" t="s">
        <v>31283</v>
      </c>
      <c r="AE3638" s="154" t="s">
        <v>14746</v>
      </c>
      <c r="AF3638" s="154" t="s">
        <v>16903</v>
      </c>
    </row>
    <row r="3639" spans="1:32">
      <c r="A3639" s="154" t="s">
        <v>9014</v>
      </c>
      <c r="C3639" s="154" t="s">
        <v>31280</v>
      </c>
      <c r="D3639" s="154" t="s">
        <v>9013</v>
      </c>
      <c r="E3639" s="154" t="s">
        <v>14934</v>
      </c>
      <c r="F3639" s="154" t="s">
        <v>14935</v>
      </c>
      <c r="H3639" s="154">
        <v>8116566778</v>
      </c>
      <c r="N3639" s="154" t="s">
        <v>18689</v>
      </c>
      <c r="O3639" s="154" t="s">
        <v>14988</v>
      </c>
      <c r="P3639" s="154" t="s">
        <v>14740</v>
      </c>
      <c r="Q3639" s="154" t="s">
        <v>31281</v>
      </c>
      <c r="R3639" s="154" t="s">
        <v>31281</v>
      </c>
      <c r="S3639" s="154" t="s">
        <v>31281</v>
      </c>
      <c r="T3639" s="154" t="s">
        <v>14785</v>
      </c>
      <c r="U3639" s="154" t="s">
        <v>31282</v>
      </c>
      <c r="V3639" s="154" t="s">
        <v>31281</v>
      </c>
      <c r="W3639" s="154">
        <v>2018</v>
      </c>
      <c r="X3639" s="154">
        <v>2018</v>
      </c>
      <c r="Z3639" s="154" t="s">
        <v>14745</v>
      </c>
      <c r="AC3639" s="154" t="s">
        <v>14746</v>
      </c>
      <c r="AD3639" s="154" t="s">
        <v>31283</v>
      </c>
      <c r="AE3639" s="154" t="s">
        <v>14746</v>
      </c>
      <c r="AF3639" s="154" t="s">
        <v>16903</v>
      </c>
    </row>
    <row r="3640" spans="1:32">
      <c r="A3640" s="154" t="s">
        <v>7592</v>
      </c>
      <c r="C3640" s="154" t="s">
        <v>31284</v>
      </c>
      <c r="D3640" s="154" t="s">
        <v>7593</v>
      </c>
      <c r="E3640" s="154" t="s">
        <v>14934</v>
      </c>
      <c r="F3640" s="154" t="s">
        <v>15078</v>
      </c>
      <c r="G3640" s="154" t="s">
        <v>31288</v>
      </c>
      <c r="H3640" s="154">
        <v>82187781888</v>
      </c>
      <c r="I3640" s="154" t="s">
        <v>7594</v>
      </c>
      <c r="K3640" s="154" t="s">
        <v>7594</v>
      </c>
      <c r="N3640" s="154" t="s">
        <v>19272</v>
      </c>
      <c r="O3640" s="154" t="s">
        <v>19273</v>
      </c>
      <c r="P3640" s="154" t="s">
        <v>14740</v>
      </c>
      <c r="Q3640" s="154" t="s">
        <v>1995</v>
      </c>
      <c r="R3640" s="154" t="s">
        <v>1995</v>
      </c>
      <c r="S3640" s="154" t="s">
        <v>1995</v>
      </c>
      <c r="T3640" s="154" t="s">
        <v>14850</v>
      </c>
      <c r="U3640" s="154" t="s">
        <v>31285</v>
      </c>
      <c r="V3640" s="154" t="s">
        <v>31286</v>
      </c>
      <c r="Z3640" s="154" t="s">
        <v>14745</v>
      </c>
      <c r="AC3640" s="154" t="s">
        <v>14746</v>
      </c>
      <c r="AD3640" s="154" t="s">
        <v>31287</v>
      </c>
      <c r="AE3640" s="154" t="s">
        <v>14746</v>
      </c>
      <c r="AF3640" s="154" t="s">
        <v>16903</v>
      </c>
    </row>
    <row r="3641" spans="1:32">
      <c r="A3641" s="154" t="s">
        <v>10757</v>
      </c>
      <c r="C3641" s="154" t="s">
        <v>10756</v>
      </c>
      <c r="D3641" s="154" t="s">
        <v>10758</v>
      </c>
      <c r="E3641" s="154" t="s">
        <v>14276</v>
      </c>
      <c r="F3641" s="154" t="s">
        <v>15708</v>
      </c>
      <c r="G3641" s="154" t="s">
        <v>31292</v>
      </c>
      <c r="H3641" s="154" t="s">
        <v>10759</v>
      </c>
      <c r="N3641" s="154" t="s">
        <v>15821</v>
      </c>
      <c r="O3641" s="154" t="s">
        <v>15331</v>
      </c>
      <c r="P3641" s="154" t="s">
        <v>14740</v>
      </c>
      <c r="Q3641" s="154" t="s">
        <v>31289</v>
      </c>
      <c r="R3641" s="154">
        <v>0</v>
      </c>
      <c r="S3641" s="154">
        <v>0</v>
      </c>
      <c r="T3641" s="154" t="s">
        <v>14797</v>
      </c>
      <c r="U3641" s="154" t="s">
        <v>31290</v>
      </c>
      <c r="V3641" s="154" t="s">
        <v>31291</v>
      </c>
      <c r="Z3641" s="154" t="s">
        <v>14745</v>
      </c>
      <c r="AC3641" s="154" t="s">
        <v>14746</v>
      </c>
      <c r="AE3641" s="154" t="s">
        <v>14747</v>
      </c>
      <c r="AF3641" s="154" t="s">
        <v>14748</v>
      </c>
    </row>
    <row r="3642" spans="1:32">
      <c r="A3642" s="154" t="s">
        <v>10753</v>
      </c>
      <c r="C3642" s="154" t="s">
        <v>10752</v>
      </c>
      <c r="D3642" s="154" t="s">
        <v>10754</v>
      </c>
      <c r="E3642" s="154" t="s">
        <v>14276</v>
      </c>
      <c r="F3642" s="154" t="s">
        <v>16360</v>
      </c>
      <c r="G3642" s="154" t="s">
        <v>31296</v>
      </c>
      <c r="H3642" s="154" t="s">
        <v>10755</v>
      </c>
      <c r="N3642" s="154" t="s">
        <v>15821</v>
      </c>
      <c r="O3642" s="154" t="s">
        <v>15331</v>
      </c>
      <c r="P3642" s="154" t="s">
        <v>14740</v>
      </c>
      <c r="Q3642" s="154" t="s">
        <v>31293</v>
      </c>
      <c r="R3642" s="154">
        <v>0</v>
      </c>
      <c r="S3642" s="154">
        <v>0</v>
      </c>
      <c r="T3642" s="154" t="s">
        <v>14797</v>
      </c>
      <c r="U3642" s="154" t="s">
        <v>31294</v>
      </c>
      <c r="V3642" s="154" t="s">
        <v>31295</v>
      </c>
      <c r="Z3642" s="154" t="s">
        <v>14745</v>
      </c>
      <c r="AC3642" s="154" t="s">
        <v>14746</v>
      </c>
      <c r="AE3642" s="154" t="s">
        <v>14747</v>
      </c>
      <c r="AF3642" s="154" t="s">
        <v>14748</v>
      </c>
    </row>
    <row r="3643" spans="1:32">
      <c r="A3643" s="154" t="s">
        <v>6030</v>
      </c>
      <c r="C3643" s="154" t="s">
        <v>31297</v>
      </c>
      <c r="D3643" s="154" t="s">
        <v>6031</v>
      </c>
      <c r="E3643" s="154" t="s">
        <v>14333</v>
      </c>
      <c r="F3643" s="154" t="s">
        <v>14325</v>
      </c>
      <c r="G3643" s="154" t="s">
        <v>31299</v>
      </c>
      <c r="H3643" s="154" t="s">
        <v>6032</v>
      </c>
      <c r="J3643" s="154" t="s">
        <v>6032</v>
      </c>
      <c r="N3643" s="154" t="s">
        <v>22210</v>
      </c>
      <c r="O3643" s="154" t="s">
        <v>22211</v>
      </c>
      <c r="P3643" s="154" t="s">
        <v>14740</v>
      </c>
      <c r="Q3643" s="154" t="s">
        <v>31298</v>
      </c>
      <c r="R3643" s="154" t="s">
        <v>31298</v>
      </c>
      <c r="S3643" s="154" t="s">
        <v>31298</v>
      </c>
      <c r="T3643" s="154" t="s">
        <v>14797</v>
      </c>
      <c r="U3643" s="154">
        <v>5632598632</v>
      </c>
      <c r="V3643" s="154" t="s">
        <v>31298</v>
      </c>
      <c r="Z3643" s="154" t="s">
        <v>14745</v>
      </c>
      <c r="AC3643" s="154" t="s">
        <v>14746</v>
      </c>
      <c r="AE3643" s="154" t="s">
        <v>15226</v>
      </c>
      <c r="AF3643" s="154" t="s">
        <v>14748</v>
      </c>
    </row>
    <row r="3644" spans="1:32">
      <c r="A3644" s="154" t="s">
        <v>5988</v>
      </c>
      <c r="C3644" s="154" t="s">
        <v>31300</v>
      </c>
      <c r="D3644" s="154" t="s">
        <v>5989</v>
      </c>
      <c r="E3644" s="154" t="s">
        <v>14934</v>
      </c>
      <c r="F3644" s="154" t="s">
        <v>18814</v>
      </c>
      <c r="H3644" s="154">
        <v>811855385</v>
      </c>
      <c r="N3644" s="154" t="s">
        <v>15455</v>
      </c>
      <c r="O3644" s="154" t="s">
        <v>14833</v>
      </c>
      <c r="P3644" s="154" t="s">
        <v>14740</v>
      </c>
      <c r="Q3644" s="154" t="s">
        <v>5987</v>
      </c>
      <c r="R3644" s="154">
        <v>0</v>
      </c>
      <c r="S3644" s="154">
        <v>0</v>
      </c>
      <c r="T3644" s="154" t="s">
        <v>14785</v>
      </c>
      <c r="U3644" s="154">
        <v>1550001239469</v>
      </c>
      <c r="V3644" s="154" t="s">
        <v>5987</v>
      </c>
      <c r="Z3644" s="154" t="s">
        <v>14745</v>
      </c>
      <c r="AC3644" s="154" t="s">
        <v>14746</v>
      </c>
      <c r="AE3644" s="154" t="s">
        <v>15226</v>
      </c>
      <c r="AF3644" s="154" t="s">
        <v>14748</v>
      </c>
    </row>
    <row r="3645" spans="1:32">
      <c r="A3645" s="154" t="s">
        <v>3816</v>
      </c>
      <c r="C3645" s="154" t="s">
        <v>31301</v>
      </c>
      <c r="D3645" s="154" t="s">
        <v>3817</v>
      </c>
      <c r="E3645" s="154" t="s">
        <v>14324</v>
      </c>
      <c r="G3645" s="154" t="s">
        <v>14606</v>
      </c>
      <c r="H3645" s="154" t="s">
        <v>3140</v>
      </c>
      <c r="L3645" s="154" t="s">
        <v>31302</v>
      </c>
      <c r="N3645" s="154" t="s">
        <v>31303</v>
      </c>
      <c r="P3645" s="154" t="s">
        <v>14740</v>
      </c>
      <c r="Q3645" s="154" t="s">
        <v>3815</v>
      </c>
      <c r="T3645" s="154" t="s">
        <v>3140</v>
      </c>
      <c r="U3645" s="154" t="s">
        <v>3140</v>
      </c>
      <c r="V3645" s="154" t="s">
        <v>3140</v>
      </c>
      <c r="Z3645" s="154" t="s">
        <v>14745</v>
      </c>
      <c r="AC3645" s="154" t="s">
        <v>14746</v>
      </c>
    </row>
    <row r="3646" spans="1:32">
      <c r="A3646" s="154" t="s">
        <v>1008</v>
      </c>
      <c r="C3646" s="154" t="s">
        <v>1007</v>
      </c>
      <c r="D3646" s="154" t="s">
        <v>1009</v>
      </c>
      <c r="E3646" s="154" t="s">
        <v>6</v>
      </c>
      <c r="G3646" s="154" t="s">
        <v>14606</v>
      </c>
      <c r="H3646" s="154" t="s">
        <v>1010</v>
      </c>
      <c r="J3646" s="154" t="s">
        <v>1011</v>
      </c>
      <c r="M3646" s="154" t="s">
        <v>6</v>
      </c>
      <c r="N3646" s="154" t="s">
        <v>11834</v>
      </c>
      <c r="P3646" s="154" t="s">
        <v>14740</v>
      </c>
      <c r="Q3646" s="154" t="s">
        <v>31304</v>
      </c>
      <c r="T3646" s="154" t="s">
        <v>6</v>
      </c>
      <c r="U3646" s="154" t="s">
        <v>6</v>
      </c>
      <c r="V3646" s="154" t="s">
        <v>6</v>
      </c>
      <c r="AC3646" s="154" t="s">
        <v>14746</v>
      </c>
    </row>
    <row r="3647" spans="1:32">
      <c r="A3647" s="154" t="s">
        <v>9292</v>
      </c>
      <c r="C3647" s="154" t="s">
        <v>31305</v>
      </c>
      <c r="D3647" s="154" t="s">
        <v>31307</v>
      </c>
      <c r="E3647" s="154" t="s">
        <v>19228</v>
      </c>
      <c r="F3647" s="154" t="s">
        <v>20058</v>
      </c>
      <c r="G3647" s="154">
        <v>0</v>
      </c>
      <c r="H3647" s="154" t="s">
        <v>9294</v>
      </c>
      <c r="I3647" s="154" t="s">
        <v>31306</v>
      </c>
      <c r="J3647" s="154" t="s">
        <v>9296</v>
      </c>
      <c r="K3647" s="154" t="s">
        <v>31306</v>
      </c>
      <c r="M3647" s="154" t="s">
        <v>31308</v>
      </c>
      <c r="N3647" s="154" t="s">
        <v>14848</v>
      </c>
      <c r="O3647" s="154" t="s">
        <v>14804</v>
      </c>
      <c r="P3647" s="154" t="s">
        <v>14740</v>
      </c>
      <c r="Q3647" s="154">
        <v>0</v>
      </c>
      <c r="R3647" s="154">
        <v>0</v>
      </c>
      <c r="S3647" s="154">
        <v>0</v>
      </c>
      <c r="T3647" s="154" t="s">
        <v>14862</v>
      </c>
      <c r="U3647" s="154" t="s">
        <v>31309</v>
      </c>
      <c r="V3647" s="154" t="s">
        <v>9291</v>
      </c>
      <c r="W3647" s="154">
        <v>0</v>
      </c>
      <c r="X3647" s="154">
        <v>0</v>
      </c>
      <c r="Y3647" s="154">
        <v>0</v>
      </c>
      <c r="Z3647" s="154" t="s">
        <v>14745</v>
      </c>
      <c r="AA3647" s="154">
        <v>0</v>
      </c>
      <c r="AB3647" s="154">
        <v>0</v>
      </c>
      <c r="AC3647" s="154" t="s">
        <v>14746</v>
      </c>
      <c r="AE3647" s="154" t="s">
        <v>15226</v>
      </c>
      <c r="AF3647" s="154" t="s">
        <v>14748</v>
      </c>
    </row>
    <row r="3648" spans="1:32">
      <c r="A3648" s="154" t="s">
        <v>11763</v>
      </c>
      <c r="C3648" s="154" t="s">
        <v>11762</v>
      </c>
      <c r="D3648" s="154" t="s">
        <v>11764</v>
      </c>
      <c r="E3648" s="154" t="s">
        <v>14276</v>
      </c>
      <c r="F3648" s="154" t="s">
        <v>14432</v>
      </c>
      <c r="G3648" s="154" t="s">
        <v>22507</v>
      </c>
      <c r="H3648" s="154" t="s">
        <v>11765</v>
      </c>
      <c r="N3648" s="154" t="s">
        <v>14848</v>
      </c>
      <c r="O3648" s="154" t="s">
        <v>14804</v>
      </c>
      <c r="P3648" s="154" t="s">
        <v>14740</v>
      </c>
      <c r="Q3648" s="154" t="s">
        <v>31310</v>
      </c>
      <c r="R3648" s="154">
        <v>0</v>
      </c>
      <c r="S3648" s="154">
        <v>0</v>
      </c>
      <c r="T3648" s="154" t="s">
        <v>14797</v>
      </c>
      <c r="U3648" s="154">
        <v>5340140828</v>
      </c>
      <c r="V3648" s="154" t="s">
        <v>30277</v>
      </c>
      <c r="Z3648" s="154" t="s">
        <v>14745</v>
      </c>
      <c r="AC3648" s="154" t="s">
        <v>14746</v>
      </c>
      <c r="AE3648" s="154" t="s">
        <v>14747</v>
      </c>
      <c r="AF3648" s="154" t="s">
        <v>14748</v>
      </c>
    </row>
    <row r="3649" spans="1:32">
      <c r="A3649" s="154" t="s">
        <v>7794</v>
      </c>
      <c r="C3649" s="154" t="s">
        <v>31311</v>
      </c>
      <c r="D3649" s="154" t="s">
        <v>7795</v>
      </c>
      <c r="E3649" s="154" t="s">
        <v>16838</v>
      </c>
      <c r="F3649" s="154" t="s">
        <v>14405</v>
      </c>
      <c r="G3649" s="154" t="s">
        <v>31313</v>
      </c>
      <c r="H3649" s="154">
        <v>85296000747</v>
      </c>
      <c r="N3649" s="154" t="s">
        <v>15771</v>
      </c>
      <c r="O3649" s="154" t="s">
        <v>14988</v>
      </c>
      <c r="P3649" s="154" t="s">
        <v>14795</v>
      </c>
      <c r="Q3649" s="154" t="s">
        <v>31312</v>
      </c>
      <c r="R3649" s="154" t="s">
        <v>31312</v>
      </c>
      <c r="S3649" s="154" t="s">
        <v>31312</v>
      </c>
      <c r="T3649" s="154" t="s">
        <v>14797</v>
      </c>
      <c r="U3649" s="154">
        <v>1950970690</v>
      </c>
      <c r="V3649" s="154" t="s">
        <v>31312</v>
      </c>
      <c r="W3649" s="154">
        <v>2003</v>
      </c>
      <c r="X3649" s="154">
        <v>2003</v>
      </c>
      <c r="Y3649" s="154">
        <v>1</v>
      </c>
      <c r="Z3649" s="154" t="s">
        <v>14745</v>
      </c>
      <c r="AB3649" s="154">
        <v>3</v>
      </c>
      <c r="AC3649" s="154" t="s">
        <v>14746</v>
      </c>
      <c r="AE3649" s="154" t="s">
        <v>15226</v>
      </c>
      <c r="AF3649" s="154" t="s">
        <v>14748</v>
      </c>
    </row>
    <row r="3650" spans="1:32">
      <c r="A3650" s="154" t="s">
        <v>17137</v>
      </c>
      <c r="C3650" s="154" t="s">
        <v>17138</v>
      </c>
      <c r="D3650" s="154" t="s">
        <v>17139</v>
      </c>
      <c r="E3650" s="154" t="s">
        <v>14324</v>
      </c>
      <c r="F3650" s="154" t="s">
        <v>15349</v>
      </c>
      <c r="G3650" s="154" t="s">
        <v>17140</v>
      </c>
      <c r="H3650" s="154">
        <v>85359936053</v>
      </c>
      <c r="N3650" s="154" t="s">
        <v>14803</v>
      </c>
      <c r="O3650" s="154" t="s">
        <v>14804</v>
      </c>
      <c r="P3650" s="154" t="s">
        <v>14740</v>
      </c>
      <c r="Q3650" s="154" t="s">
        <v>1453</v>
      </c>
      <c r="R3650" s="154" t="s">
        <v>1453</v>
      </c>
      <c r="S3650" s="154" t="s">
        <v>1453</v>
      </c>
      <c r="T3650" s="154" t="s">
        <v>14785</v>
      </c>
      <c r="U3650" s="154">
        <v>1230006677894</v>
      </c>
      <c r="V3650" s="154" t="s">
        <v>17143</v>
      </c>
      <c r="Z3650" s="154" t="s">
        <v>14745</v>
      </c>
      <c r="AC3650" s="154" t="s">
        <v>14746</v>
      </c>
      <c r="AD3650" s="154">
        <v>718449176012000</v>
      </c>
      <c r="AE3650" s="154" t="s">
        <v>14747</v>
      </c>
      <c r="AF3650" s="154" t="s">
        <v>14748</v>
      </c>
    </row>
    <row r="3651" spans="1:32">
      <c r="A3651" s="154" t="s">
        <v>12375</v>
      </c>
      <c r="C3651" s="154" t="s">
        <v>12374</v>
      </c>
      <c r="D3651" s="154" t="s">
        <v>12376</v>
      </c>
      <c r="E3651" s="154" t="s">
        <v>14324</v>
      </c>
      <c r="F3651" s="154" t="s">
        <v>15134</v>
      </c>
      <c r="G3651" s="154" t="s">
        <v>31316</v>
      </c>
      <c r="H3651" s="154" t="s">
        <v>12377</v>
      </c>
      <c r="N3651" s="154" t="s">
        <v>18755</v>
      </c>
      <c r="O3651" s="154" t="s">
        <v>18741</v>
      </c>
      <c r="P3651" s="154" t="s">
        <v>14740</v>
      </c>
      <c r="Q3651" s="154" t="s">
        <v>31314</v>
      </c>
      <c r="R3651" s="154">
        <v>0</v>
      </c>
      <c r="S3651" s="154">
        <v>0</v>
      </c>
      <c r="T3651" s="154" t="s">
        <v>14785</v>
      </c>
      <c r="U3651" s="154">
        <v>1860001752019</v>
      </c>
      <c r="V3651" s="154" t="s">
        <v>31315</v>
      </c>
      <c r="Z3651" s="154" t="s">
        <v>14745</v>
      </c>
      <c r="AC3651" s="154" t="s">
        <v>14746</v>
      </c>
      <c r="AE3651" s="154" t="s">
        <v>14747</v>
      </c>
      <c r="AF3651" s="154" t="s">
        <v>14748</v>
      </c>
    </row>
    <row r="3652" spans="1:32">
      <c r="A3652" s="154" t="s">
        <v>18618</v>
      </c>
      <c r="C3652" s="154" t="s">
        <v>31317</v>
      </c>
      <c r="D3652" s="154" t="s">
        <v>29327</v>
      </c>
      <c r="E3652" s="154" t="s">
        <v>14324</v>
      </c>
      <c r="F3652" s="154" t="s">
        <v>14397</v>
      </c>
      <c r="G3652" s="154" t="s">
        <v>31320</v>
      </c>
      <c r="H3652" s="154">
        <v>87782101686</v>
      </c>
      <c r="I3652" s="154" t="s">
        <v>1453</v>
      </c>
      <c r="J3652" s="154" t="s">
        <v>1453</v>
      </c>
      <c r="K3652" s="154" t="s">
        <v>1453</v>
      </c>
      <c r="M3652" s="154" t="s">
        <v>1453</v>
      </c>
      <c r="N3652" s="154" t="s">
        <v>14848</v>
      </c>
      <c r="O3652" s="154" t="s">
        <v>14804</v>
      </c>
      <c r="P3652" s="154" t="s">
        <v>14795</v>
      </c>
      <c r="Q3652" s="154" t="s">
        <v>31318</v>
      </c>
      <c r="R3652" s="154" t="s">
        <v>1453</v>
      </c>
      <c r="S3652" s="154" t="s">
        <v>1453</v>
      </c>
      <c r="T3652" s="154" t="s">
        <v>14797</v>
      </c>
      <c r="U3652" s="154">
        <v>6450207266</v>
      </c>
      <c r="V3652" s="154" t="s">
        <v>31319</v>
      </c>
      <c r="W3652" s="154" t="s">
        <v>1453</v>
      </c>
      <c r="X3652" s="154" t="s">
        <v>1453</v>
      </c>
      <c r="Y3652" s="154" t="s">
        <v>1453</v>
      </c>
      <c r="Z3652" s="154" t="s">
        <v>14745</v>
      </c>
      <c r="AA3652" s="154" t="s">
        <v>1453</v>
      </c>
      <c r="AB3652" s="154" t="s">
        <v>1453</v>
      </c>
      <c r="AC3652" s="154" t="s">
        <v>14746</v>
      </c>
      <c r="AE3652" s="154" t="s">
        <v>14747</v>
      </c>
      <c r="AF3652" s="154" t="s">
        <v>14748</v>
      </c>
    </row>
    <row r="3653" spans="1:32">
      <c r="A3653" s="154" t="s">
        <v>3110</v>
      </c>
      <c r="C3653" s="154" t="s">
        <v>31321</v>
      </c>
      <c r="D3653" s="154" t="s">
        <v>3111</v>
      </c>
      <c r="E3653" s="154" t="s">
        <v>14324</v>
      </c>
      <c r="G3653" s="154" t="s">
        <v>14606</v>
      </c>
      <c r="H3653" s="154" t="s">
        <v>3112</v>
      </c>
      <c r="J3653" s="154" t="s">
        <v>3113</v>
      </c>
      <c r="L3653" s="154" t="s">
        <v>31322</v>
      </c>
      <c r="N3653" s="154" t="s">
        <v>109</v>
      </c>
      <c r="P3653" s="154" t="s">
        <v>14740</v>
      </c>
      <c r="Q3653" s="154" t="s">
        <v>31323</v>
      </c>
      <c r="T3653" s="154" t="s">
        <v>6394</v>
      </c>
      <c r="U3653" s="154" t="s">
        <v>6394</v>
      </c>
      <c r="V3653" s="154" t="s">
        <v>6394</v>
      </c>
      <c r="Z3653" s="154" t="s">
        <v>14745</v>
      </c>
      <c r="AC3653" s="154" t="s">
        <v>14746</v>
      </c>
    </row>
    <row r="3654" spans="1:32">
      <c r="A3654" s="154" t="s">
        <v>3249</v>
      </c>
      <c r="C3654" s="154" t="s">
        <v>31324</v>
      </c>
      <c r="D3654" s="154" t="s">
        <v>3250</v>
      </c>
      <c r="E3654" s="154" t="s">
        <v>14324</v>
      </c>
      <c r="G3654" s="154" t="s">
        <v>14606</v>
      </c>
      <c r="H3654" s="154" t="s">
        <v>3251</v>
      </c>
      <c r="I3654" s="154" t="s">
        <v>204</v>
      </c>
      <c r="J3654" s="154" t="s">
        <v>3252</v>
      </c>
      <c r="K3654" s="154" t="s">
        <v>204</v>
      </c>
      <c r="L3654" s="154" t="s">
        <v>31325</v>
      </c>
      <c r="N3654" s="154" t="s">
        <v>1459</v>
      </c>
      <c r="P3654" s="154" t="s">
        <v>14740</v>
      </c>
      <c r="Q3654" s="154" t="s">
        <v>31326</v>
      </c>
      <c r="T3654" s="154" t="s">
        <v>14797</v>
      </c>
      <c r="U3654" s="154">
        <v>2173050101</v>
      </c>
      <c r="V3654" s="154" t="s">
        <v>21787</v>
      </c>
      <c r="W3654" s="154" t="s">
        <v>204</v>
      </c>
      <c r="X3654" s="154" t="s">
        <v>204</v>
      </c>
      <c r="Y3654" s="154" t="s">
        <v>204</v>
      </c>
      <c r="Z3654" s="154" t="s">
        <v>14745</v>
      </c>
      <c r="AA3654" s="154" t="s">
        <v>204</v>
      </c>
      <c r="AB3654" s="154" t="s">
        <v>204</v>
      </c>
      <c r="AC3654" s="154" t="s">
        <v>14746</v>
      </c>
    </row>
    <row r="3655" spans="1:32">
      <c r="A3655" s="154" t="s">
        <v>4134</v>
      </c>
      <c r="C3655" s="154" t="s">
        <v>31327</v>
      </c>
      <c r="D3655" s="154" t="s">
        <v>4135</v>
      </c>
      <c r="E3655" s="154" t="s">
        <v>14324</v>
      </c>
      <c r="G3655" s="154" t="s">
        <v>14606</v>
      </c>
      <c r="H3655" s="154" t="s">
        <v>4136</v>
      </c>
      <c r="J3655" s="154" t="s">
        <v>4137</v>
      </c>
      <c r="L3655" s="154" t="s">
        <v>31328</v>
      </c>
      <c r="N3655" s="154" t="s">
        <v>31329</v>
      </c>
      <c r="P3655" s="154" t="s">
        <v>14740</v>
      </c>
      <c r="Q3655" s="154" t="s">
        <v>31330</v>
      </c>
      <c r="T3655" s="154" t="s">
        <v>31331</v>
      </c>
      <c r="U3655" s="154" t="s">
        <v>31332</v>
      </c>
      <c r="V3655" s="154" t="s">
        <v>31333</v>
      </c>
      <c r="Z3655" s="154" t="s">
        <v>14745</v>
      </c>
      <c r="AC3655" s="154" t="s">
        <v>14746</v>
      </c>
    </row>
    <row r="3656" spans="1:32">
      <c r="A3656" s="154" t="s">
        <v>2140</v>
      </c>
      <c r="C3656" s="154" t="s">
        <v>31334</v>
      </c>
      <c r="D3656" s="154" t="s">
        <v>31336</v>
      </c>
      <c r="E3656" s="154" t="s">
        <v>20319</v>
      </c>
      <c r="F3656" s="154" t="s">
        <v>14397</v>
      </c>
      <c r="G3656" s="154" t="s">
        <v>14606</v>
      </c>
      <c r="H3656" s="154" t="s">
        <v>2142</v>
      </c>
      <c r="J3656" s="154" t="s">
        <v>2143</v>
      </c>
      <c r="L3656" s="154" t="s">
        <v>31335</v>
      </c>
      <c r="M3656" s="154" t="s">
        <v>31337</v>
      </c>
      <c r="N3656" s="154" t="s">
        <v>1592</v>
      </c>
      <c r="P3656" s="154" t="s">
        <v>14740</v>
      </c>
      <c r="Q3656" s="154" t="s">
        <v>31338</v>
      </c>
      <c r="T3656" s="154" t="s">
        <v>31339</v>
      </c>
      <c r="U3656" s="154" t="s">
        <v>31340</v>
      </c>
      <c r="V3656" s="154" t="s">
        <v>31341</v>
      </c>
      <c r="AC3656" s="154" t="s">
        <v>15226</v>
      </c>
    </row>
    <row r="3657" spans="1:32">
      <c r="A3657" s="154" t="s">
        <v>8583</v>
      </c>
      <c r="C3657" s="154" t="s">
        <v>31342</v>
      </c>
      <c r="D3657" s="154" t="s">
        <v>8584</v>
      </c>
      <c r="E3657" s="154" t="s">
        <v>14324</v>
      </c>
      <c r="F3657" s="154" t="s">
        <v>14690</v>
      </c>
      <c r="G3657" s="154" t="s">
        <v>31347</v>
      </c>
      <c r="H3657" s="154" t="s">
        <v>8585</v>
      </c>
      <c r="I3657" s="154" t="s">
        <v>8586</v>
      </c>
      <c r="J3657" s="154" t="s">
        <v>8587</v>
      </c>
      <c r="K3657" s="154" t="s">
        <v>8586</v>
      </c>
      <c r="N3657" s="154" t="s">
        <v>14832</v>
      </c>
      <c r="O3657" s="154" t="s">
        <v>14833</v>
      </c>
      <c r="P3657" s="154" t="s">
        <v>14740</v>
      </c>
      <c r="Q3657" s="154" t="s">
        <v>31343</v>
      </c>
      <c r="R3657" s="154">
        <v>0</v>
      </c>
      <c r="S3657" s="154">
        <v>0</v>
      </c>
      <c r="T3657" s="154" t="s">
        <v>14862</v>
      </c>
      <c r="U3657" s="154" t="s">
        <v>31344</v>
      </c>
      <c r="V3657" s="154" t="s">
        <v>31345</v>
      </c>
      <c r="Z3657" s="154" t="s">
        <v>14745</v>
      </c>
      <c r="AC3657" s="154" t="s">
        <v>14746</v>
      </c>
      <c r="AD3657" s="154" t="s">
        <v>31346</v>
      </c>
      <c r="AE3657" s="154" t="s">
        <v>14746</v>
      </c>
      <c r="AF3657" s="154" t="s">
        <v>16903</v>
      </c>
    </row>
    <row r="3658" spans="1:32">
      <c r="A3658" s="154" t="s">
        <v>12545</v>
      </c>
      <c r="C3658" s="154" t="s">
        <v>12544</v>
      </c>
      <c r="D3658" s="154" t="s">
        <v>12546</v>
      </c>
      <c r="E3658" s="154" t="s">
        <v>14641</v>
      </c>
      <c r="F3658" s="154" t="s">
        <v>14641</v>
      </c>
      <c r="G3658" s="154" t="s">
        <v>31353</v>
      </c>
      <c r="H3658" s="154">
        <v>0</v>
      </c>
      <c r="N3658" s="154" t="s">
        <v>31348</v>
      </c>
      <c r="O3658" s="154" t="s">
        <v>23841</v>
      </c>
      <c r="P3658" s="154" t="s">
        <v>31349</v>
      </c>
      <c r="Q3658" s="154" t="s">
        <v>31350</v>
      </c>
      <c r="R3658" s="154">
        <v>0</v>
      </c>
      <c r="S3658" s="154">
        <v>0</v>
      </c>
      <c r="T3658" s="154" t="s">
        <v>31351</v>
      </c>
      <c r="U3658" s="154">
        <v>1640002555953</v>
      </c>
      <c r="V3658" s="154" t="s">
        <v>31352</v>
      </c>
      <c r="Z3658" s="154" t="s">
        <v>14745</v>
      </c>
      <c r="AC3658" s="154" t="s">
        <v>14746</v>
      </c>
      <c r="AE3658" s="154" t="s">
        <v>14747</v>
      </c>
      <c r="AF3658" s="154" t="s">
        <v>14748</v>
      </c>
    </row>
    <row r="3659" spans="1:32">
      <c r="A3659" s="154" t="s">
        <v>17145</v>
      </c>
      <c r="C3659" s="154" t="s">
        <v>17146</v>
      </c>
      <c r="D3659" s="154" t="s">
        <v>17147</v>
      </c>
      <c r="E3659" s="154" t="s">
        <v>14477</v>
      </c>
      <c r="F3659" s="154" t="s">
        <v>14403</v>
      </c>
      <c r="G3659" s="154" t="s">
        <v>17148</v>
      </c>
      <c r="H3659" s="154" t="s">
        <v>1453</v>
      </c>
      <c r="I3659" s="154" t="s">
        <v>1453</v>
      </c>
      <c r="J3659" s="154" t="s">
        <v>1453</v>
      </c>
      <c r="K3659" s="154" t="s">
        <v>1453</v>
      </c>
      <c r="N3659" s="154" t="s">
        <v>14860</v>
      </c>
      <c r="O3659" s="154" t="s">
        <v>14804</v>
      </c>
      <c r="P3659" s="154" t="s">
        <v>14795</v>
      </c>
      <c r="Q3659" s="154" t="s">
        <v>1453</v>
      </c>
      <c r="R3659" s="154" t="s">
        <v>1453</v>
      </c>
      <c r="S3659" s="154" t="s">
        <v>1453</v>
      </c>
      <c r="T3659" s="154" t="s">
        <v>14797</v>
      </c>
      <c r="U3659" s="154">
        <v>5885201587</v>
      </c>
      <c r="V3659" s="154" t="s">
        <v>17150</v>
      </c>
      <c r="W3659" s="154" t="s">
        <v>1453</v>
      </c>
      <c r="X3659" s="154" t="s">
        <v>1453</v>
      </c>
      <c r="Y3659" s="154" t="s">
        <v>1453</v>
      </c>
      <c r="Z3659" s="154" t="s">
        <v>14745</v>
      </c>
      <c r="AB3659" s="154" t="s">
        <v>1453</v>
      </c>
      <c r="AC3659" s="154" t="s">
        <v>14746</v>
      </c>
      <c r="AE3659" s="154" t="s">
        <v>14747</v>
      </c>
      <c r="AF3659" s="154" t="s">
        <v>14748</v>
      </c>
    </row>
    <row r="3660" spans="1:32">
      <c r="A3660" s="154" t="s">
        <v>8313</v>
      </c>
      <c r="C3660" s="154" t="s">
        <v>31354</v>
      </c>
      <c r="D3660" s="154" t="s">
        <v>8314</v>
      </c>
      <c r="E3660" s="154" t="s">
        <v>14324</v>
      </c>
      <c r="F3660" s="154" t="s">
        <v>14397</v>
      </c>
      <c r="G3660" s="154" t="s">
        <v>31358</v>
      </c>
      <c r="H3660" s="154" t="s">
        <v>8315</v>
      </c>
      <c r="I3660" s="154" t="s">
        <v>8316</v>
      </c>
      <c r="J3660" s="154" t="s">
        <v>8317</v>
      </c>
      <c r="K3660" s="154" t="s">
        <v>8316</v>
      </c>
      <c r="M3660" s="154">
        <v>0</v>
      </c>
      <c r="N3660" s="154" t="s">
        <v>15129</v>
      </c>
      <c r="O3660" s="154" t="s">
        <v>14794</v>
      </c>
      <c r="P3660" s="154" t="s">
        <v>14795</v>
      </c>
      <c r="Q3660" s="154" t="s">
        <v>31355</v>
      </c>
      <c r="R3660" s="154">
        <v>0</v>
      </c>
      <c r="S3660" s="154" t="s">
        <v>31356</v>
      </c>
      <c r="T3660" s="154" t="s">
        <v>14797</v>
      </c>
      <c r="U3660" s="154" t="s">
        <v>31357</v>
      </c>
      <c r="V3660" s="154" t="s">
        <v>31356</v>
      </c>
      <c r="W3660" s="154">
        <v>0</v>
      </c>
      <c r="X3660" s="154">
        <v>0</v>
      </c>
      <c r="Y3660" s="154">
        <v>0</v>
      </c>
      <c r="Z3660" s="154" t="s">
        <v>14745</v>
      </c>
      <c r="AA3660" s="154">
        <v>0</v>
      </c>
      <c r="AB3660" s="154">
        <v>0</v>
      </c>
      <c r="AC3660" s="154" t="s">
        <v>14746</v>
      </c>
      <c r="AE3660" s="154" t="s">
        <v>15226</v>
      </c>
      <c r="AF3660" s="154" t="s">
        <v>14748</v>
      </c>
    </row>
    <row r="3661" spans="1:32">
      <c r="A3661" s="154" t="s">
        <v>1293</v>
      </c>
      <c r="C3661" s="154" t="s">
        <v>17151</v>
      </c>
      <c r="D3661" s="154" t="s">
        <v>17152</v>
      </c>
      <c r="E3661" s="154" t="s">
        <v>14689</v>
      </c>
      <c r="F3661" s="154" t="s">
        <v>17153</v>
      </c>
      <c r="G3661" s="154" t="s">
        <v>14606</v>
      </c>
      <c r="H3661" s="154" t="s">
        <v>1295</v>
      </c>
      <c r="I3661" s="154" t="s">
        <v>1296</v>
      </c>
      <c r="J3661" s="154" t="s">
        <v>1297</v>
      </c>
      <c r="K3661" s="154" t="s">
        <v>1296</v>
      </c>
      <c r="L3661" s="154" t="s">
        <v>17154</v>
      </c>
      <c r="N3661" s="154" t="s">
        <v>1791</v>
      </c>
      <c r="P3661" s="154" t="s">
        <v>14740</v>
      </c>
      <c r="Q3661" s="154" t="s">
        <v>17155</v>
      </c>
      <c r="T3661" s="154" t="s">
        <v>14907</v>
      </c>
      <c r="U3661" s="154" t="s">
        <v>17156</v>
      </c>
      <c r="V3661" s="154">
        <v>133853367</v>
      </c>
      <c r="AC3661" s="154" t="s">
        <v>14746</v>
      </c>
    </row>
    <row r="3662" spans="1:32">
      <c r="A3662" s="154" t="s">
        <v>7095</v>
      </c>
      <c r="C3662" s="154" t="s">
        <v>31359</v>
      </c>
      <c r="D3662" s="154" t="s">
        <v>7096</v>
      </c>
      <c r="E3662" s="154" t="s">
        <v>14324</v>
      </c>
      <c r="F3662" s="154" t="s">
        <v>14401</v>
      </c>
      <c r="H3662" s="154" t="s">
        <v>7097</v>
      </c>
      <c r="I3662" s="154" t="s">
        <v>7098</v>
      </c>
      <c r="K3662" s="154" t="s">
        <v>7098</v>
      </c>
      <c r="N3662" s="154" t="s">
        <v>15771</v>
      </c>
      <c r="O3662" s="154" t="s">
        <v>14988</v>
      </c>
      <c r="P3662" s="154" t="s">
        <v>14795</v>
      </c>
      <c r="Q3662" s="154">
        <v>85373038201</v>
      </c>
      <c r="R3662" s="154" t="s">
        <v>31360</v>
      </c>
      <c r="S3662" s="154" t="s">
        <v>31360</v>
      </c>
      <c r="T3662" s="154" t="s">
        <v>14797</v>
      </c>
      <c r="U3662" s="154">
        <v>8300028072</v>
      </c>
      <c r="V3662" s="154" t="s">
        <v>31361</v>
      </c>
      <c r="W3662" s="154">
        <v>2009</v>
      </c>
      <c r="X3662" s="154">
        <v>2009</v>
      </c>
      <c r="Y3662" s="154">
        <v>1</v>
      </c>
      <c r="Z3662" s="154" t="s">
        <v>14745</v>
      </c>
      <c r="AB3662" s="154">
        <v>2</v>
      </c>
      <c r="AC3662" s="154" t="s">
        <v>14746</v>
      </c>
      <c r="AE3662" s="154" t="s">
        <v>15226</v>
      </c>
      <c r="AF3662" s="154" t="s">
        <v>14748</v>
      </c>
    </row>
    <row r="3663" spans="1:32">
      <c r="A3663" s="154" t="s">
        <v>7451</v>
      </c>
      <c r="C3663" s="154" t="s">
        <v>31362</v>
      </c>
      <c r="D3663" s="154" t="s">
        <v>7452</v>
      </c>
      <c r="E3663" s="154" t="s">
        <v>14333</v>
      </c>
      <c r="F3663" s="154" t="s">
        <v>14935</v>
      </c>
      <c r="H3663" s="154">
        <v>81372346489</v>
      </c>
      <c r="N3663" s="154" t="s">
        <v>15821</v>
      </c>
      <c r="O3663" s="154" t="s">
        <v>15331</v>
      </c>
      <c r="P3663" s="154" t="s">
        <v>14740</v>
      </c>
      <c r="Q3663" s="154" t="s">
        <v>7450</v>
      </c>
      <c r="R3663" s="154">
        <v>0</v>
      </c>
      <c r="S3663" s="154">
        <v>0</v>
      </c>
      <c r="T3663" s="154" t="s">
        <v>14785</v>
      </c>
      <c r="U3663" s="154">
        <v>90007746878</v>
      </c>
      <c r="V3663" s="154" t="s">
        <v>7450</v>
      </c>
      <c r="Z3663" s="154" t="s">
        <v>14745</v>
      </c>
      <c r="AC3663" s="154" t="s">
        <v>14746</v>
      </c>
      <c r="AE3663" s="154" t="s">
        <v>15226</v>
      </c>
      <c r="AF3663" s="154" t="s">
        <v>14748</v>
      </c>
    </row>
    <row r="3664" spans="1:32">
      <c r="A3664" s="154" t="s">
        <v>2202</v>
      </c>
      <c r="C3664" s="154" t="s">
        <v>2201</v>
      </c>
      <c r="D3664" s="154" t="s">
        <v>2203</v>
      </c>
      <c r="E3664" s="154" t="s">
        <v>6</v>
      </c>
      <c r="G3664" s="154" t="s">
        <v>14606</v>
      </c>
      <c r="H3664" s="154" t="s">
        <v>2204</v>
      </c>
      <c r="J3664" s="154" t="s">
        <v>2204</v>
      </c>
      <c r="N3664" s="154" t="s">
        <v>109</v>
      </c>
      <c r="P3664" s="154" t="s">
        <v>14740</v>
      </c>
      <c r="Q3664" s="154" t="s">
        <v>31363</v>
      </c>
      <c r="AC3664" s="154" t="s">
        <v>14746</v>
      </c>
    </row>
    <row r="3665" spans="1:32">
      <c r="A3665" s="154" t="s">
        <v>11012</v>
      </c>
      <c r="C3665" s="154" t="s">
        <v>11011</v>
      </c>
      <c r="D3665" s="154" t="s">
        <v>11013</v>
      </c>
      <c r="E3665" s="154" t="s">
        <v>14276</v>
      </c>
      <c r="F3665" s="154" t="s">
        <v>17153</v>
      </c>
      <c r="H3665" s="154" t="s">
        <v>11014</v>
      </c>
      <c r="N3665" s="154" t="s">
        <v>14860</v>
      </c>
      <c r="O3665" s="154" t="s">
        <v>14804</v>
      </c>
      <c r="P3665" s="154" t="s">
        <v>14740</v>
      </c>
      <c r="Q3665" s="154" t="s">
        <v>31364</v>
      </c>
      <c r="R3665" s="154">
        <v>0</v>
      </c>
      <c r="S3665" s="154">
        <v>0</v>
      </c>
      <c r="T3665" s="154" t="s">
        <v>14797</v>
      </c>
      <c r="U3665" s="154">
        <v>6930253578</v>
      </c>
      <c r="V3665" s="154" t="s">
        <v>11011</v>
      </c>
      <c r="Z3665" s="154" t="s">
        <v>14745</v>
      </c>
      <c r="AC3665" s="154" t="s">
        <v>14746</v>
      </c>
      <c r="AD3665" s="154">
        <v>315408161026000</v>
      </c>
      <c r="AE3665" s="154" t="s">
        <v>14755</v>
      </c>
      <c r="AF3665" s="154" t="s">
        <v>14748</v>
      </c>
    </row>
    <row r="3666" spans="1:32">
      <c r="A3666" s="154" t="s">
        <v>18619</v>
      </c>
      <c r="C3666" s="154" t="s">
        <v>31365</v>
      </c>
      <c r="D3666" s="154" t="s">
        <v>31369</v>
      </c>
      <c r="E3666" s="154" t="s">
        <v>14333</v>
      </c>
      <c r="F3666" s="154" t="s">
        <v>15708</v>
      </c>
      <c r="G3666" s="154" t="s">
        <v>31373</v>
      </c>
      <c r="H3666" s="154" t="s">
        <v>31366</v>
      </c>
      <c r="I3666" s="154" t="s">
        <v>31367</v>
      </c>
      <c r="J3666" s="154" t="s">
        <v>31368</v>
      </c>
      <c r="K3666" s="154" t="s">
        <v>31367</v>
      </c>
      <c r="N3666" s="154" t="s">
        <v>14860</v>
      </c>
      <c r="O3666" s="154" t="s">
        <v>14804</v>
      </c>
      <c r="P3666" s="154" t="s">
        <v>14740</v>
      </c>
      <c r="Q3666" s="154" t="s">
        <v>31370</v>
      </c>
      <c r="R3666" s="154" t="s">
        <v>1453</v>
      </c>
      <c r="S3666" s="154" t="s">
        <v>1453</v>
      </c>
      <c r="T3666" s="154" t="s">
        <v>14885</v>
      </c>
      <c r="U3666" s="154">
        <v>2609818888</v>
      </c>
      <c r="V3666" s="154" t="s">
        <v>31371</v>
      </c>
      <c r="W3666" s="154" t="s">
        <v>1453</v>
      </c>
      <c r="X3666" s="154" t="s">
        <v>1453</v>
      </c>
      <c r="Y3666" s="154" t="s">
        <v>1453</v>
      </c>
      <c r="Z3666" s="154" t="s">
        <v>14745</v>
      </c>
      <c r="AA3666" s="154" t="s">
        <v>1453</v>
      </c>
      <c r="AB3666" s="154" t="s">
        <v>1453</v>
      </c>
      <c r="AC3666" s="154" t="s">
        <v>14746</v>
      </c>
      <c r="AD3666" s="154" t="s">
        <v>31372</v>
      </c>
      <c r="AE3666" s="154" t="s">
        <v>14755</v>
      </c>
      <c r="AF3666" s="154" t="s">
        <v>14748</v>
      </c>
    </row>
    <row r="3667" spans="1:32">
      <c r="A3667" s="154" t="s">
        <v>18620</v>
      </c>
      <c r="C3667" s="154" t="s">
        <v>31374</v>
      </c>
      <c r="D3667" s="154" t="s">
        <v>31376</v>
      </c>
      <c r="E3667" s="154" t="s">
        <v>14324</v>
      </c>
      <c r="F3667" s="154" t="s">
        <v>23331</v>
      </c>
      <c r="G3667" s="154" t="s">
        <v>31379</v>
      </c>
      <c r="H3667" s="154" t="s">
        <v>31375</v>
      </c>
      <c r="N3667" s="154" t="s">
        <v>15455</v>
      </c>
      <c r="O3667" s="154" t="s">
        <v>14833</v>
      </c>
      <c r="P3667" s="154" t="s">
        <v>14740</v>
      </c>
      <c r="Q3667" s="154" t="s">
        <v>31377</v>
      </c>
      <c r="R3667" s="154">
        <v>0</v>
      </c>
      <c r="S3667" s="154">
        <v>0</v>
      </c>
      <c r="T3667" s="154" t="s">
        <v>14797</v>
      </c>
      <c r="U3667" s="154">
        <v>693633688</v>
      </c>
      <c r="V3667" s="154" t="s">
        <v>31378</v>
      </c>
      <c r="Z3667" s="154" t="s">
        <v>14745</v>
      </c>
      <c r="AC3667" s="154" t="s">
        <v>14746</v>
      </c>
      <c r="AD3667" s="154">
        <v>661629436402000</v>
      </c>
      <c r="AE3667" s="154" t="s">
        <v>14755</v>
      </c>
      <c r="AF3667" s="154" t="s">
        <v>14748</v>
      </c>
    </row>
    <row r="3668" spans="1:32">
      <c r="A3668" s="154" t="s">
        <v>11037</v>
      </c>
      <c r="C3668" s="154" t="s">
        <v>11036</v>
      </c>
      <c r="D3668" s="154" t="s">
        <v>11038</v>
      </c>
      <c r="E3668" s="154" t="s">
        <v>14276</v>
      </c>
      <c r="F3668" s="154" t="s">
        <v>14401</v>
      </c>
      <c r="H3668" s="154" t="s">
        <v>11039</v>
      </c>
      <c r="N3668" s="154" t="s">
        <v>14848</v>
      </c>
      <c r="O3668" s="154" t="s">
        <v>14804</v>
      </c>
      <c r="P3668" s="154" t="s">
        <v>14740</v>
      </c>
      <c r="Q3668" s="154" t="s">
        <v>31380</v>
      </c>
      <c r="R3668" s="154">
        <v>0</v>
      </c>
      <c r="S3668" s="154">
        <v>0</v>
      </c>
      <c r="T3668" s="154" t="s">
        <v>31381</v>
      </c>
      <c r="U3668" s="154" t="s">
        <v>31382</v>
      </c>
      <c r="V3668" s="154" t="s">
        <v>31383</v>
      </c>
      <c r="Z3668" s="154" t="s">
        <v>14745</v>
      </c>
      <c r="AC3668" s="154" t="s">
        <v>14746</v>
      </c>
      <c r="AD3668" s="154">
        <v>17026527007000</v>
      </c>
      <c r="AE3668" s="154" t="s">
        <v>14747</v>
      </c>
      <c r="AF3668" s="154" t="s">
        <v>14748</v>
      </c>
    </row>
    <row r="3669" spans="1:32">
      <c r="A3669" s="154" t="s">
        <v>7610</v>
      </c>
      <c r="C3669" s="154" t="s">
        <v>31384</v>
      </c>
      <c r="D3669" s="154" t="s">
        <v>7611</v>
      </c>
      <c r="E3669" s="154" t="s">
        <v>14324</v>
      </c>
      <c r="F3669" s="154" t="s">
        <v>14403</v>
      </c>
      <c r="G3669" s="154" t="s">
        <v>31388</v>
      </c>
      <c r="H3669" s="154" t="s">
        <v>7612</v>
      </c>
      <c r="I3669" s="154" t="s">
        <v>7613</v>
      </c>
      <c r="J3669" s="154" t="s">
        <v>7612</v>
      </c>
      <c r="K3669" s="154" t="s">
        <v>7613</v>
      </c>
      <c r="N3669" s="154" t="s">
        <v>14860</v>
      </c>
      <c r="O3669" s="154" t="s">
        <v>14804</v>
      </c>
      <c r="P3669" s="154" t="s">
        <v>14740</v>
      </c>
      <c r="Q3669" s="154" t="s">
        <v>26480</v>
      </c>
      <c r="R3669" s="154" t="s">
        <v>26480</v>
      </c>
      <c r="S3669" s="154" t="s">
        <v>31385</v>
      </c>
      <c r="T3669" s="154" t="s">
        <v>20753</v>
      </c>
      <c r="U3669" s="154" t="s">
        <v>31386</v>
      </c>
      <c r="V3669" s="154" t="s">
        <v>31385</v>
      </c>
      <c r="Z3669" s="154" t="s">
        <v>14745</v>
      </c>
      <c r="AC3669" s="154" t="s">
        <v>14746</v>
      </c>
      <c r="AD3669" s="154" t="s">
        <v>31387</v>
      </c>
      <c r="AE3669" s="154" t="s">
        <v>14746</v>
      </c>
      <c r="AF3669" s="154" t="s">
        <v>16903</v>
      </c>
    </row>
    <row r="3670" spans="1:32">
      <c r="A3670" s="154" t="s">
        <v>11950</v>
      </c>
      <c r="C3670" s="154" t="s">
        <v>11949</v>
      </c>
      <c r="D3670" s="154" t="s">
        <v>11951</v>
      </c>
      <c r="E3670" s="154" t="s">
        <v>14466</v>
      </c>
      <c r="F3670" s="154" t="s">
        <v>14686</v>
      </c>
      <c r="G3670" s="154" t="s">
        <v>31390</v>
      </c>
      <c r="H3670" s="154" t="s">
        <v>11952</v>
      </c>
      <c r="N3670" s="154" t="s">
        <v>14832</v>
      </c>
      <c r="O3670" s="154" t="s">
        <v>14833</v>
      </c>
      <c r="P3670" s="154" t="s">
        <v>14740</v>
      </c>
      <c r="Q3670" s="154" t="s">
        <v>31389</v>
      </c>
      <c r="R3670" s="154">
        <v>0</v>
      </c>
      <c r="S3670" s="154">
        <v>0</v>
      </c>
      <c r="T3670" s="154" t="s">
        <v>14797</v>
      </c>
      <c r="U3670" s="154">
        <v>1621200971</v>
      </c>
      <c r="V3670" s="154" t="s">
        <v>15542</v>
      </c>
      <c r="Z3670" s="154" t="s">
        <v>14745</v>
      </c>
      <c r="AC3670" s="154" t="s">
        <v>14746</v>
      </c>
      <c r="AE3670" s="154" t="s">
        <v>14747</v>
      </c>
      <c r="AF3670" s="154" t="s">
        <v>14748</v>
      </c>
    </row>
    <row r="3671" spans="1:32">
      <c r="A3671" s="154" t="s">
        <v>4362</v>
      </c>
      <c r="C3671" s="154" t="s">
        <v>31391</v>
      </c>
      <c r="D3671" s="154" t="s">
        <v>31394</v>
      </c>
      <c r="E3671" s="154" t="s">
        <v>14333</v>
      </c>
      <c r="F3671" s="154" t="s">
        <v>14325</v>
      </c>
      <c r="G3671" s="154" t="s">
        <v>14606</v>
      </c>
      <c r="H3671" s="154" t="s">
        <v>31392</v>
      </c>
      <c r="I3671" s="154" t="s">
        <v>4365</v>
      </c>
      <c r="J3671" s="154" t="s">
        <v>4366</v>
      </c>
      <c r="K3671" s="154" t="s">
        <v>4365</v>
      </c>
      <c r="L3671" s="154" t="s">
        <v>31393</v>
      </c>
      <c r="N3671" s="154" t="s">
        <v>109</v>
      </c>
      <c r="P3671" s="154" t="s">
        <v>14740</v>
      </c>
      <c r="Q3671" s="154" t="s">
        <v>31395</v>
      </c>
      <c r="T3671" s="154" t="s">
        <v>31396</v>
      </c>
      <c r="U3671" s="154">
        <v>150011001111</v>
      </c>
      <c r="V3671" s="154" t="s">
        <v>4361</v>
      </c>
      <c r="Z3671" s="154" t="s">
        <v>14745</v>
      </c>
      <c r="AC3671" s="154" t="s">
        <v>14746</v>
      </c>
    </row>
    <row r="3672" spans="1:32">
      <c r="A3672" s="154" t="s">
        <v>1753</v>
      </c>
      <c r="C3672" s="154" t="s">
        <v>1752</v>
      </c>
      <c r="D3672" s="154" t="s">
        <v>1754</v>
      </c>
      <c r="E3672" s="154" t="s">
        <v>6</v>
      </c>
      <c r="G3672" s="154" t="s">
        <v>14606</v>
      </c>
      <c r="H3672" s="154" t="s">
        <v>1755</v>
      </c>
      <c r="J3672" s="154" t="s">
        <v>1756</v>
      </c>
      <c r="N3672" s="154" t="s">
        <v>109</v>
      </c>
      <c r="P3672" s="154" t="s">
        <v>14740</v>
      </c>
      <c r="Q3672" s="154" t="s">
        <v>31397</v>
      </c>
      <c r="AC3672" s="154" t="s">
        <v>14746</v>
      </c>
    </row>
    <row r="3673" spans="1:32">
      <c r="A3673" s="154" t="s">
        <v>3621</v>
      </c>
      <c r="C3673" s="154" t="s">
        <v>31398</v>
      </c>
      <c r="D3673" s="154" t="s">
        <v>3622</v>
      </c>
      <c r="E3673" s="154" t="s">
        <v>14324</v>
      </c>
      <c r="G3673" s="154" t="s">
        <v>14606</v>
      </c>
      <c r="H3673" s="154" t="s">
        <v>3623</v>
      </c>
      <c r="I3673" s="154" t="s">
        <v>3624</v>
      </c>
      <c r="J3673" s="154" t="s">
        <v>3625</v>
      </c>
      <c r="K3673" s="154" t="s">
        <v>3624</v>
      </c>
      <c r="N3673" s="154" t="s">
        <v>109</v>
      </c>
      <c r="P3673" s="154" t="s">
        <v>14740</v>
      </c>
      <c r="Q3673" s="154" t="s">
        <v>31399</v>
      </c>
      <c r="T3673" s="154" t="s">
        <v>31400</v>
      </c>
      <c r="U3673" s="154" t="s">
        <v>31401</v>
      </c>
      <c r="V3673" s="154" t="s">
        <v>31402</v>
      </c>
      <c r="Z3673" s="154" t="s">
        <v>14745</v>
      </c>
      <c r="AC3673" s="154" t="s">
        <v>14746</v>
      </c>
    </row>
    <row r="3674" spans="1:32">
      <c r="A3674" s="154" t="s">
        <v>2907</v>
      </c>
      <c r="C3674" s="154" t="s">
        <v>31403</v>
      </c>
      <c r="D3674" s="154" t="s">
        <v>2908</v>
      </c>
      <c r="E3674" s="154" t="s">
        <v>14934</v>
      </c>
      <c r="F3674" s="154" t="s">
        <v>15378</v>
      </c>
      <c r="G3674" s="154" t="s">
        <v>14606</v>
      </c>
      <c r="H3674" s="154" t="s">
        <v>2909</v>
      </c>
      <c r="L3674" s="154" t="s">
        <v>31404</v>
      </c>
      <c r="N3674" s="154" t="s">
        <v>15792</v>
      </c>
      <c r="P3674" s="154" t="s">
        <v>14740</v>
      </c>
      <c r="Q3674" s="154" t="s">
        <v>31405</v>
      </c>
      <c r="T3674" s="154" t="s">
        <v>31406</v>
      </c>
      <c r="U3674" s="154" t="s">
        <v>31407</v>
      </c>
      <c r="V3674" s="154" t="s">
        <v>31408</v>
      </c>
      <c r="AC3674" s="154" t="s">
        <v>15226</v>
      </c>
    </row>
    <row r="3675" spans="1:32">
      <c r="A3675" s="154" t="s">
        <v>1264</v>
      </c>
      <c r="C3675" s="154" t="s">
        <v>31409</v>
      </c>
      <c r="D3675" s="154" t="s">
        <v>1265</v>
      </c>
      <c r="E3675" s="154" t="s">
        <v>6</v>
      </c>
      <c r="G3675" s="154" t="s">
        <v>14606</v>
      </c>
      <c r="H3675" s="154" t="s">
        <v>1266</v>
      </c>
      <c r="J3675" s="154" t="s">
        <v>1267</v>
      </c>
      <c r="N3675" s="154" t="s">
        <v>15792</v>
      </c>
      <c r="P3675" s="154" t="s">
        <v>14740</v>
      </c>
      <c r="T3675" s="154" t="s">
        <v>6</v>
      </c>
      <c r="U3675" s="154" t="s">
        <v>6</v>
      </c>
      <c r="V3675" s="154" t="s">
        <v>6</v>
      </c>
      <c r="AC3675" s="154" t="s">
        <v>14746</v>
      </c>
    </row>
    <row r="3676" spans="1:32">
      <c r="A3676" s="154" t="s">
        <v>4217</v>
      </c>
      <c r="C3676" s="154" t="s">
        <v>31410</v>
      </c>
      <c r="D3676" s="154" t="s">
        <v>4218</v>
      </c>
      <c r="E3676" s="154" t="s">
        <v>14396</v>
      </c>
      <c r="F3676" s="154" t="s">
        <v>14397</v>
      </c>
      <c r="G3676" s="154" t="s">
        <v>14606</v>
      </c>
      <c r="H3676" s="154">
        <v>81352495904</v>
      </c>
      <c r="I3676" s="154" t="s">
        <v>31411</v>
      </c>
      <c r="J3676" s="154">
        <v>81352495904</v>
      </c>
      <c r="K3676" s="154" t="s">
        <v>31411</v>
      </c>
      <c r="N3676" s="154" t="s">
        <v>19327</v>
      </c>
      <c r="P3676" s="154" t="s">
        <v>14740</v>
      </c>
      <c r="Q3676" s="154" t="s">
        <v>31412</v>
      </c>
      <c r="T3676" s="154" t="s">
        <v>14806</v>
      </c>
      <c r="U3676" s="154" t="s">
        <v>31413</v>
      </c>
      <c r="V3676" s="154" t="s">
        <v>31412</v>
      </c>
      <c r="Z3676" s="154" t="s">
        <v>14745</v>
      </c>
      <c r="AC3676" s="154" t="s">
        <v>14746</v>
      </c>
    </row>
    <row r="3677" spans="1:32">
      <c r="A3677" s="154" t="s">
        <v>5354</v>
      </c>
      <c r="C3677" s="154" t="s">
        <v>31414</v>
      </c>
      <c r="D3677" s="154" t="s">
        <v>5355</v>
      </c>
      <c r="E3677" s="154" t="s">
        <v>14665</v>
      </c>
      <c r="F3677" s="154" t="s">
        <v>14486</v>
      </c>
      <c r="H3677" s="154">
        <v>82155518999</v>
      </c>
      <c r="J3677" s="154" t="s">
        <v>5356</v>
      </c>
      <c r="N3677" s="154" t="s">
        <v>19260</v>
      </c>
      <c r="O3677" s="154" t="s">
        <v>16231</v>
      </c>
      <c r="P3677" s="154" t="s">
        <v>14740</v>
      </c>
      <c r="Q3677" s="154" t="s">
        <v>31415</v>
      </c>
      <c r="R3677" s="154">
        <v>0</v>
      </c>
      <c r="S3677" s="154">
        <v>0</v>
      </c>
      <c r="T3677" s="154" t="s">
        <v>23801</v>
      </c>
      <c r="U3677" s="154">
        <v>1490077700666</v>
      </c>
      <c r="V3677" s="154" t="s">
        <v>31416</v>
      </c>
      <c r="Z3677" s="154" t="s">
        <v>14745</v>
      </c>
      <c r="AC3677" s="154" t="s">
        <v>14746</v>
      </c>
      <c r="AE3677" s="154" t="s">
        <v>15226</v>
      </c>
      <c r="AF3677" s="154" t="s">
        <v>14748</v>
      </c>
    </row>
    <row r="3678" spans="1:32">
      <c r="A3678" s="154" t="s">
        <v>15965</v>
      </c>
      <c r="C3678" s="154" t="s">
        <v>15966</v>
      </c>
      <c r="D3678" s="154" t="s">
        <v>15967</v>
      </c>
      <c r="E3678" s="154" t="s">
        <v>15362</v>
      </c>
      <c r="F3678" s="154" t="s">
        <v>15363</v>
      </c>
      <c r="G3678" s="154" t="s">
        <v>15968</v>
      </c>
      <c r="H3678" s="154" t="s">
        <v>15969</v>
      </c>
      <c r="I3678" s="154" t="s">
        <v>1453</v>
      </c>
      <c r="J3678" s="154" t="s">
        <v>1453</v>
      </c>
      <c r="K3678" s="154" t="s">
        <v>1453</v>
      </c>
      <c r="N3678" s="154" t="s">
        <v>14738</v>
      </c>
      <c r="O3678" s="154" t="s">
        <v>14739</v>
      </c>
      <c r="P3678" s="154" t="s">
        <v>14740</v>
      </c>
      <c r="Q3678" s="154" t="s">
        <v>15966</v>
      </c>
      <c r="R3678" s="154" t="s">
        <v>1453</v>
      </c>
      <c r="S3678" s="154" t="s">
        <v>1453</v>
      </c>
      <c r="T3678" s="154" t="s">
        <v>14742</v>
      </c>
      <c r="U3678" s="154">
        <v>1490014605895</v>
      </c>
      <c r="V3678" s="154" t="s">
        <v>15971</v>
      </c>
      <c r="W3678" s="154" t="s">
        <v>1453</v>
      </c>
      <c r="X3678" s="154" t="s">
        <v>1453</v>
      </c>
      <c r="Y3678" s="154" t="s">
        <v>1453</v>
      </c>
      <c r="Z3678" s="154" t="s">
        <v>14745</v>
      </c>
      <c r="AA3678" s="154" t="s">
        <v>1453</v>
      </c>
      <c r="AB3678" s="154" t="s">
        <v>1453</v>
      </c>
      <c r="AC3678" s="154" t="s">
        <v>14746</v>
      </c>
      <c r="AE3678" s="154" t="s">
        <v>14747</v>
      </c>
      <c r="AF3678" s="154" t="s">
        <v>14748</v>
      </c>
    </row>
    <row r="3679" spans="1:32">
      <c r="A3679" s="154" t="s">
        <v>9476</v>
      </c>
      <c r="C3679" s="154" t="s">
        <v>31417</v>
      </c>
      <c r="D3679" s="154" t="s">
        <v>31419</v>
      </c>
      <c r="E3679" s="154" t="s">
        <v>14934</v>
      </c>
      <c r="F3679" s="154" t="s">
        <v>14935</v>
      </c>
      <c r="G3679" s="154" t="s">
        <v>31423</v>
      </c>
      <c r="H3679" s="154" t="s">
        <v>31418</v>
      </c>
      <c r="I3679" s="154">
        <v>0</v>
      </c>
      <c r="J3679" s="154">
        <v>0</v>
      </c>
      <c r="K3679" s="154">
        <v>0</v>
      </c>
      <c r="M3679" s="154" t="s">
        <v>31420</v>
      </c>
      <c r="N3679" s="154" t="s">
        <v>20724</v>
      </c>
      <c r="O3679" s="154" t="s">
        <v>14892</v>
      </c>
      <c r="P3679" s="154" t="s">
        <v>14740</v>
      </c>
      <c r="Q3679" s="154" t="s">
        <v>31421</v>
      </c>
      <c r="R3679" s="154">
        <v>0</v>
      </c>
      <c r="S3679" s="154">
        <v>0</v>
      </c>
      <c r="T3679" s="154" t="s">
        <v>14900</v>
      </c>
      <c r="U3679" s="154" t="s">
        <v>31422</v>
      </c>
      <c r="V3679" s="154" t="s">
        <v>9475</v>
      </c>
      <c r="W3679" s="154">
        <v>0</v>
      </c>
      <c r="X3679" s="154">
        <v>0</v>
      </c>
      <c r="Y3679" s="154">
        <v>0</v>
      </c>
      <c r="Z3679" s="154" t="s">
        <v>14745</v>
      </c>
      <c r="AA3679" s="154">
        <v>0</v>
      </c>
      <c r="AB3679" s="154">
        <v>0</v>
      </c>
      <c r="AC3679" s="154" t="s">
        <v>14746</v>
      </c>
      <c r="AE3679" s="154" t="s">
        <v>15226</v>
      </c>
      <c r="AF3679" s="154" t="s">
        <v>14748</v>
      </c>
    </row>
    <row r="3680" spans="1:32">
      <c r="A3680" s="154" t="s">
        <v>9115</v>
      </c>
      <c r="C3680" s="154" t="s">
        <v>31424</v>
      </c>
      <c r="D3680" s="154" t="s">
        <v>9116</v>
      </c>
      <c r="E3680" s="154" t="s">
        <v>14934</v>
      </c>
      <c r="F3680" s="154" t="s">
        <v>14935</v>
      </c>
      <c r="G3680" s="154" t="s">
        <v>31426</v>
      </c>
      <c r="H3680" s="154">
        <v>81362125313</v>
      </c>
      <c r="N3680" s="154" t="s">
        <v>15771</v>
      </c>
      <c r="O3680" s="154" t="s">
        <v>14988</v>
      </c>
      <c r="P3680" s="154" t="s">
        <v>14740</v>
      </c>
      <c r="Q3680" s="154" t="s">
        <v>9114</v>
      </c>
      <c r="R3680" s="154" t="s">
        <v>9114</v>
      </c>
      <c r="S3680" s="154" t="s">
        <v>9114</v>
      </c>
      <c r="T3680" s="154" t="s">
        <v>14850</v>
      </c>
      <c r="U3680" s="154" t="s">
        <v>31425</v>
      </c>
      <c r="V3680" s="154" t="s">
        <v>9114</v>
      </c>
      <c r="Z3680" s="154" t="s">
        <v>14745</v>
      </c>
      <c r="AC3680" s="154" t="s">
        <v>14746</v>
      </c>
      <c r="AE3680" s="154" t="s">
        <v>15226</v>
      </c>
      <c r="AF3680" s="154" t="s">
        <v>14748</v>
      </c>
    </row>
    <row r="3681" spans="1:32">
      <c r="A3681" s="154" t="s">
        <v>11549</v>
      </c>
      <c r="C3681" s="154" t="s">
        <v>11548</v>
      </c>
      <c r="D3681" s="154" t="s">
        <v>11550</v>
      </c>
      <c r="E3681" s="154" t="s">
        <v>14324</v>
      </c>
      <c r="F3681" s="154" t="s">
        <v>15495</v>
      </c>
      <c r="G3681" s="154" t="s">
        <v>31428</v>
      </c>
      <c r="H3681" s="154" t="s">
        <v>11551</v>
      </c>
      <c r="N3681" s="154" t="s">
        <v>26126</v>
      </c>
      <c r="O3681" s="154" t="s">
        <v>14794</v>
      </c>
      <c r="P3681" s="154" t="s">
        <v>14740</v>
      </c>
      <c r="Q3681" s="154" t="s">
        <v>31427</v>
      </c>
      <c r="R3681" s="154">
        <v>0</v>
      </c>
      <c r="S3681" s="154">
        <v>0</v>
      </c>
      <c r="T3681" s="154" t="s">
        <v>14785</v>
      </c>
      <c r="U3681" s="154">
        <v>1660000942292</v>
      </c>
      <c r="V3681" s="154" t="s">
        <v>11548</v>
      </c>
      <c r="Z3681" s="154" t="s">
        <v>14745</v>
      </c>
      <c r="AC3681" s="154" t="s">
        <v>14746</v>
      </c>
      <c r="AE3681" s="154" t="s">
        <v>14747</v>
      </c>
      <c r="AF3681" s="154" t="s">
        <v>14748</v>
      </c>
    </row>
    <row r="3682" spans="1:32">
      <c r="A3682" s="154" t="s">
        <v>12226</v>
      </c>
      <c r="C3682" s="154" t="s">
        <v>12225</v>
      </c>
      <c r="D3682" s="154" t="s">
        <v>31429</v>
      </c>
      <c r="E3682" s="154" t="s">
        <v>14689</v>
      </c>
      <c r="F3682" s="154" t="s">
        <v>14486</v>
      </c>
      <c r="H3682" s="154">
        <v>0</v>
      </c>
      <c r="N3682" s="154" t="s">
        <v>20724</v>
      </c>
      <c r="O3682" s="154" t="s">
        <v>14892</v>
      </c>
      <c r="P3682" s="154" t="s">
        <v>14740</v>
      </c>
      <c r="Q3682" s="154" t="s">
        <v>12225</v>
      </c>
      <c r="R3682" s="154">
        <v>0</v>
      </c>
      <c r="S3682" s="154">
        <v>0</v>
      </c>
      <c r="T3682" s="154">
        <v>0</v>
      </c>
      <c r="U3682" s="154">
        <v>0</v>
      </c>
      <c r="V3682" s="154">
        <v>0</v>
      </c>
      <c r="Z3682" s="154" t="s">
        <v>14745</v>
      </c>
      <c r="AC3682" s="154" t="s">
        <v>14746</v>
      </c>
      <c r="AE3682" s="154" t="s">
        <v>14747</v>
      </c>
      <c r="AF3682" s="154" t="s">
        <v>14748</v>
      </c>
    </row>
    <row r="3683" spans="1:32">
      <c r="A3683" s="154" t="s">
        <v>6914</v>
      </c>
      <c r="C3683" s="154" t="s">
        <v>31430</v>
      </c>
      <c r="D3683" s="154" t="s">
        <v>6915</v>
      </c>
      <c r="E3683" s="154" t="s">
        <v>14934</v>
      </c>
      <c r="F3683" s="154" t="s">
        <v>15378</v>
      </c>
      <c r="G3683" s="154" t="s">
        <v>31432</v>
      </c>
      <c r="H3683" s="154">
        <v>87884465229</v>
      </c>
      <c r="N3683" s="154" t="s">
        <v>21875</v>
      </c>
      <c r="O3683" s="154" t="s">
        <v>14892</v>
      </c>
      <c r="P3683" s="154" t="s">
        <v>14740</v>
      </c>
      <c r="Q3683" s="154" t="s">
        <v>6913</v>
      </c>
      <c r="R3683" s="154" t="s">
        <v>4816</v>
      </c>
      <c r="S3683" s="154" t="s">
        <v>4816</v>
      </c>
      <c r="T3683" s="154" t="s">
        <v>31431</v>
      </c>
      <c r="U3683" s="154">
        <v>7150243658</v>
      </c>
      <c r="V3683" s="154" t="s">
        <v>6913</v>
      </c>
      <c r="Z3683" s="154" t="s">
        <v>14745</v>
      </c>
      <c r="AC3683" s="154" t="s">
        <v>14746</v>
      </c>
      <c r="AE3683" s="154" t="s">
        <v>15226</v>
      </c>
      <c r="AF3683" s="154" t="s">
        <v>14748</v>
      </c>
    </row>
    <row r="3684" spans="1:32">
      <c r="A3684" s="154" t="s">
        <v>18621</v>
      </c>
      <c r="C3684" s="154" t="s">
        <v>31433</v>
      </c>
      <c r="D3684" s="154" t="s">
        <v>31435</v>
      </c>
      <c r="E3684" s="154" t="s">
        <v>21297</v>
      </c>
      <c r="F3684" s="154" t="s">
        <v>20502</v>
      </c>
      <c r="G3684" s="154" t="s">
        <v>31439</v>
      </c>
      <c r="H3684" s="154" t="s">
        <v>31434</v>
      </c>
      <c r="N3684" s="154" t="s">
        <v>15821</v>
      </c>
      <c r="O3684" s="154" t="s">
        <v>15331</v>
      </c>
      <c r="P3684" s="154" t="s">
        <v>14740</v>
      </c>
      <c r="Q3684" s="154" t="s">
        <v>31436</v>
      </c>
      <c r="R3684" s="154">
        <v>0</v>
      </c>
      <c r="S3684" s="154">
        <v>0</v>
      </c>
      <c r="T3684" s="154" t="s">
        <v>31437</v>
      </c>
      <c r="U3684" s="154">
        <v>1322111301</v>
      </c>
      <c r="V3684" s="154" t="s">
        <v>31438</v>
      </c>
      <c r="Z3684" s="154" t="s">
        <v>14745</v>
      </c>
      <c r="AC3684" s="154" t="s">
        <v>14746</v>
      </c>
      <c r="AE3684" s="154" t="s">
        <v>14747</v>
      </c>
      <c r="AF3684" s="154" t="s">
        <v>14748</v>
      </c>
    </row>
    <row r="3685" spans="1:32">
      <c r="A3685" s="154" t="s">
        <v>5277</v>
      </c>
      <c r="C3685" s="154" t="s">
        <v>31440</v>
      </c>
      <c r="D3685" s="154" t="s">
        <v>5278</v>
      </c>
      <c r="E3685" s="154" t="s">
        <v>14934</v>
      </c>
      <c r="F3685" s="154" t="s">
        <v>16094</v>
      </c>
      <c r="G3685" s="154" t="s">
        <v>31442</v>
      </c>
      <c r="H3685" s="154">
        <v>812646583497</v>
      </c>
      <c r="N3685" s="154" t="s">
        <v>15322</v>
      </c>
      <c r="O3685" s="154" t="s">
        <v>14794</v>
      </c>
      <c r="P3685" s="154" t="s">
        <v>14740</v>
      </c>
      <c r="Q3685" s="154" t="s">
        <v>5276</v>
      </c>
      <c r="R3685" s="154">
        <v>0</v>
      </c>
      <c r="S3685" s="154">
        <v>0</v>
      </c>
      <c r="T3685" s="154" t="s">
        <v>14907</v>
      </c>
      <c r="U3685" s="154" t="s">
        <v>31441</v>
      </c>
      <c r="V3685" s="154" t="s">
        <v>5276</v>
      </c>
      <c r="Z3685" s="154" t="s">
        <v>14745</v>
      </c>
      <c r="AC3685" s="154" t="s">
        <v>14746</v>
      </c>
      <c r="AE3685" s="154" t="s">
        <v>15226</v>
      </c>
      <c r="AF3685" s="154" t="s">
        <v>14748</v>
      </c>
    </row>
    <row r="3686" spans="1:32">
      <c r="A3686" s="154" t="s">
        <v>18622</v>
      </c>
      <c r="C3686" s="154" t="s">
        <v>31443</v>
      </c>
      <c r="D3686" s="154" t="s">
        <v>31445</v>
      </c>
      <c r="E3686" s="154" t="s">
        <v>14324</v>
      </c>
      <c r="F3686" s="154" t="s">
        <v>14500</v>
      </c>
      <c r="G3686" s="154" t="s">
        <v>31447</v>
      </c>
      <c r="H3686" s="154" t="s">
        <v>31444</v>
      </c>
      <c r="N3686" s="154" t="s">
        <v>15434</v>
      </c>
      <c r="O3686" s="154" t="s">
        <v>14804</v>
      </c>
      <c r="P3686" s="154" t="s">
        <v>14740</v>
      </c>
      <c r="Q3686" s="154" t="s">
        <v>31446</v>
      </c>
      <c r="R3686" s="154">
        <v>0</v>
      </c>
      <c r="S3686" s="154">
        <v>0</v>
      </c>
      <c r="T3686" s="154">
        <v>0</v>
      </c>
      <c r="U3686" s="154">
        <v>0</v>
      </c>
      <c r="V3686" s="154">
        <v>0</v>
      </c>
      <c r="Z3686" s="154" t="s">
        <v>14745</v>
      </c>
      <c r="AC3686" s="154" t="s">
        <v>14746</v>
      </c>
      <c r="AD3686" s="154">
        <v>3174092202630007</v>
      </c>
      <c r="AE3686" s="154" t="s">
        <v>14755</v>
      </c>
      <c r="AF3686" s="154" t="s">
        <v>14748</v>
      </c>
    </row>
    <row r="3687" spans="1:32">
      <c r="A3687" s="154" t="s">
        <v>1857</v>
      </c>
      <c r="C3687" s="154" t="s">
        <v>1856</v>
      </c>
      <c r="E3687" s="154" t="s">
        <v>6</v>
      </c>
      <c r="G3687" s="154" t="s">
        <v>14606</v>
      </c>
      <c r="H3687" s="154">
        <v>81903290301</v>
      </c>
      <c r="P3687" s="154" t="s">
        <v>14740</v>
      </c>
      <c r="AC3687" s="154" t="s">
        <v>14746</v>
      </c>
    </row>
    <row r="3688" spans="1:32">
      <c r="A3688" s="154" t="s">
        <v>2059</v>
      </c>
      <c r="C3688" s="154" t="s">
        <v>31448</v>
      </c>
      <c r="D3688" s="154" t="s">
        <v>31450</v>
      </c>
      <c r="E3688" s="154" t="s">
        <v>16255</v>
      </c>
      <c r="F3688" s="154" t="s">
        <v>16354</v>
      </c>
      <c r="G3688" s="154" t="s">
        <v>14606</v>
      </c>
      <c r="H3688" s="154" t="s">
        <v>2061</v>
      </c>
      <c r="J3688" s="154" t="s">
        <v>2062</v>
      </c>
      <c r="L3688" s="154" t="s">
        <v>31449</v>
      </c>
      <c r="M3688" s="154" t="s">
        <v>31451</v>
      </c>
      <c r="N3688" s="154" t="s">
        <v>109</v>
      </c>
      <c r="P3688" s="154" t="s">
        <v>14740</v>
      </c>
      <c r="Q3688" s="154" t="s">
        <v>31452</v>
      </c>
      <c r="R3688" s="154">
        <v>0</v>
      </c>
      <c r="S3688" s="154">
        <v>0</v>
      </c>
      <c r="T3688" s="154">
        <v>0</v>
      </c>
      <c r="U3688" s="154">
        <v>0</v>
      </c>
      <c r="V3688" s="154">
        <v>0</v>
      </c>
      <c r="AC3688" s="154" t="s">
        <v>15226</v>
      </c>
      <c r="AE3688" s="154" t="s">
        <v>15226</v>
      </c>
      <c r="AF3688" s="154" t="s">
        <v>14748</v>
      </c>
    </row>
    <row r="3689" spans="1:32">
      <c r="A3689" s="154" t="s">
        <v>2168</v>
      </c>
      <c r="C3689" s="154" t="s">
        <v>2167</v>
      </c>
      <c r="E3689" s="154" t="s">
        <v>6</v>
      </c>
      <c r="G3689" s="154" t="s">
        <v>14606</v>
      </c>
      <c r="AC3689" s="154" t="s">
        <v>14746</v>
      </c>
    </row>
    <row r="3690" spans="1:32">
      <c r="A3690" s="154" t="s">
        <v>1013</v>
      </c>
      <c r="C3690" s="154" t="s">
        <v>1012</v>
      </c>
      <c r="D3690" s="154" t="s">
        <v>1014</v>
      </c>
      <c r="E3690" s="154" t="s">
        <v>6</v>
      </c>
      <c r="G3690" s="154" t="s">
        <v>14606</v>
      </c>
      <c r="M3690" s="154" t="s">
        <v>6</v>
      </c>
      <c r="N3690" s="154" t="s">
        <v>15927</v>
      </c>
      <c r="P3690" s="154" t="s">
        <v>14740</v>
      </c>
      <c r="T3690" s="154" t="s">
        <v>6</v>
      </c>
      <c r="U3690" s="154" t="s">
        <v>6</v>
      </c>
      <c r="V3690" s="154" t="s">
        <v>6</v>
      </c>
      <c r="AC3690" s="154" t="s">
        <v>14746</v>
      </c>
    </row>
    <row r="3691" spans="1:32">
      <c r="A3691" s="154" t="s">
        <v>9678</v>
      </c>
      <c r="C3691" s="154" t="s">
        <v>31453</v>
      </c>
      <c r="D3691" s="154" t="s">
        <v>31454</v>
      </c>
      <c r="E3691" s="154" t="s">
        <v>14466</v>
      </c>
      <c r="F3691" s="154" t="s">
        <v>14686</v>
      </c>
      <c r="G3691" s="154" t="s">
        <v>22443</v>
      </c>
      <c r="H3691" s="154">
        <v>0</v>
      </c>
      <c r="I3691" s="154">
        <v>0</v>
      </c>
      <c r="J3691" s="154">
        <v>0</v>
      </c>
      <c r="K3691" s="154">
        <v>0</v>
      </c>
      <c r="M3691" s="154" t="s">
        <v>31455</v>
      </c>
      <c r="N3691" s="154" t="s">
        <v>15282</v>
      </c>
      <c r="O3691" s="154" t="s">
        <v>14794</v>
      </c>
      <c r="P3691" s="154" t="s">
        <v>14740</v>
      </c>
      <c r="Q3691" s="154">
        <v>0</v>
      </c>
      <c r="R3691" s="154">
        <v>0</v>
      </c>
      <c r="S3691" s="154">
        <v>0</v>
      </c>
      <c r="T3691" s="154" t="s">
        <v>14850</v>
      </c>
      <c r="U3691" s="154" t="s">
        <v>31456</v>
      </c>
      <c r="V3691" s="154" t="s">
        <v>31457</v>
      </c>
      <c r="W3691" s="154">
        <v>0</v>
      </c>
      <c r="X3691" s="154">
        <v>0</v>
      </c>
      <c r="Y3691" s="154">
        <v>0</v>
      </c>
      <c r="Z3691" s="154" t="s">
        <v>14745</v>
      </c>
      <c r="AA3691" s="154">
        <v>0</v>
      </c>
      <c r="AB3691" s="154">
        <v>0</v>
      </c>
      <c r="AC3691" s="154" t="s">
        <v>14746</v>
      </c>
      <c r="AE3691" s="154" t="s">
        <v>15226</v>
      </c>
      <c r="AF3691" s="154" t="s">
        <v>14748</v>
      </c>
    </row>
    <row r="3692" spans="1:32">
      <c r="A3692" s="154" t="s">
        <v>1357</v>
      </c>
      <c r="C3692" s="154" t="s">
        <v>1356</v>
      </c>
      <c r="E3692" s="154" t="s">
        <v>6</v>
      </c>
      <c r="G3692" s="154" t="s">
        <v>14606</v>
      </c>
      <c r="N3692" s="154" t="s">
        <v>31458</v>
      </c>
      <c r="P3692" s="154" t="s">
        <v>14740</v>
      </c>
      <c r="T3692" s="154" t="s">
        <v>6</v>
      </c>
      <c r="U3692" s="154" t="s">
        <v>6</v>
      </c>
      <c r="V3692" s="154" t="s">
        <v>6</v>
      </c>
      <c r="AC3692" s="154" t="s">
        <v>14746</v>
      </c>
    </row>
    <row r="3693" spans="1:32">
      <c r="A3693" s="154" t="s">
        <v>18623</v>
      </c>
      <c r="C3693" s="154" t="s">
        <v>18760</v>
      </c>
      <c r="D3693" s="154" t="s">
        <v>31459</v>
      </c>
      <c r="E3693" s="154" t="s">
        <v>14934</v>
      </c>
      <c r="F3693" s="154" t="s">
        <v>14935</v>
      </c>
      <c r="H3693" s="154">
        <v>83192216532</v>
      </c>
      <c r="I3693" s="154" t="s">
        <v>1453</v>
      </c>
      <c r="J3693" s="154" t="s">
        <v>1453</v>
      </c>
      <c r="K3693" s="154" t="s">
        <v>1453</v>
      </c>
      <c r="N3693" s="154" t="s">
        <v>14910</v>
      </c>
      <c r="O3693" s="154" t="s">
        <v>14794</v>
      </c>
      <c r="P3693" s="154" t="s">
        <v>14740</v>
      </c>
      <c r="Q3693" s="154" t="s">
        <v>18760</v>
      </c>
      <c r="R3693" s="154" t="s">
        <v>1453</v>
      </c>
      <c r="S3693" s="154" t="s">
        <v>1453</v>
      </c>
      <c r="T3693" s="154" t="s">
        <v>1453</v>
      </c>
      <c r="U3693" s="154">
        <v>2831407508</v>
      </c>
      <c r="V3693" s="154" t="s">
        <v>14797</v>
      </c>
      <c r="W3693" s="154" t="s">
        <v>1453</v>
      </c>
      <c r="X3693" s="154" t="s">
        <v>1453</v>
      </c>
      <c r="Y3693" s="154" t="s">
        <v>1453</v>
      </c>
      <c r="Z3693" s="154" t="s">
        <v>14745</v>
      </c>
      <c r="AA3693" s="154" t="s">
        <v>1453</v>
      </c>
      <c r="AC3693" s="154" t="s">
        <v>14746</v>
      </c>
      <c r="AE3693" s="154" t="s">
        <v>14747</v>
      </c>
      <c r="AF3693" s="154" t="s">
        <v>14748</v>
      </c>
    </row>
    <row r="3694" spans="1:32">
      <c r="A3694" s="154" t="s">
        <v>5569</v>
      </c>
      <c r="C3694" s="154" t="s">
        <v>31460</v>
      </c>
      <c r="D3694" s="154" t="s">
        <v>5570</v>
      </c>
      <c r="E3694" s="154" t="s">
        <v>14934</v>
      </c>
      <c r="F3694" s="154" t="s">
        <v>14935</v>
      </c>
      <c r="G3694" s="154" t="s">
        <v>31463</v>
      </c>
      <c r="H3694" s="154">
        <v>81214469780</v>
      </c>
      <c r="I3694" s="154" t="s">
        <v>5571</v>
      </c>
      <c r="K3694" s="154" t="s">
        <v>5571</v>
      </c>
      <c r="M3694" s="154" t="s">
        <v>21548</v>
      </c>
      <c r="N3694" s="154" t="s">
        <v>14793</v>
      </c>
      <c r="O3694" s="154" t="s">
        <v>14794</v>
      </c>
      <c r="P3694" s="154" t="s">
        <v>14795</v>
      </c>
      <c r="Q3694" s="154" t="s">
        <v>31461</v>
      </c>
      <c r="R3694" s="154" t="s">
        <v>31461</v>
      </c>
      <c r="S3694" s="154" t="s">
        <v>31461</v>
      </c>
      <c r="T3694" s="154" t="s">
        <v>31462</v>
      </c>
      <c r="U3694" s="154">
        <v>132655695</v>
      </c>
      <c r="V3694" s="154" t="s">
        <v>31461</v>
      </c>
      <c r="Z3694" s="154" t="s">
        <v>14745</v>
      </c>
      <c r="AC3694" s="154" t="s">
        <v>14746</v>
      </c>
      <c r="AE3694" s="154" t="s">
        <v>15226</v>
      </c>
      <c r="AF3694" s="154" t="s">
        <v>14748</v>
      </c>
    </row>
    <row r="3695" spans="1:32">
      <c r="A3695" s="154" t="s">
        <v>2327</v>
      </c>
      <c r="C3695" s="154" t="s">
        <v>2326</v>
      </c>
      <c r="D3695" s="154" t="s">
        <v>2328</v>
      </c>
      <c r="E3695" s="154" t="s">
        <v>6</v>
      </c>
      <c r="G3695" s="154" t="s">
        <v>14606</v>
      </c>
      <c r="M3695" s="154" t="s">
        <v>31464</v>
      </c>
      <c r="N3695" s="154" t="s">
        <v>19544</v>
      </c>
      <c r="P3695" s="154" t="s">
        <v>14740</v>
      </c>
      <c r="AC3695" s="154" t="s">
        <v>14746</v>
      </c>
    </row>
    <row r="3696" spans="1:32">
      <c r="A3696" s="154" t="s">
        <v>11196</v>
      </c>
      <c r="C3696" s="154" t="s">
        <v>11195</v>
      </c>
      <c r="D3696" s="154" t="s">
        <v>11197</v>
      </c>
      <c r="E3696" s="154" t="s">
        <v>14466</v>
      </c>
      <c r="F3696" s="154" t="s">
        <v>14467</v>
      </c>
      <c r="G3696" s="154" t="s">
        <v>31466</v>
      </c>
      <c r="H3696" s="154" t="s">
        <v>11198</v>
      </c>
      <c r="N3696" s="154" t="s">
        <v>14832</v>
      </c>
      <c r="O3696" s="154" t="s">
        <v>14833</v>
      </c>
      <c r="P3696" s="154" t="s">
        <v>14740</v>
      </c>
      <c r="Q3696" s="154" t="s">
        <v>31465</v>
      </c>
      <c r="R3696" s="154">
        <v>0</v>
      </c>
      <c r="S3696" s="154">
        <v>0</v>
      </c>
      <c r="T3696" s="154" t="s">
        <v>14862</v>
      </c>
      <c r="U3696" s="154">
        <v>8840217656</v>
      </c>
      <c r="V3696" s="154" t="s">
        <v>11195</v>
      </c>
      <c r="Z3696" s="154" t="s">
        <v>14745</v>
      </c>
      <c r="AC3696" s="154" t="s">
        <v>14746</v>
      </c>
      <c r="AE3696" s="154" t="s">
        <v>14747</v>
      </c>
      <c r="AF3696" s="154" t="s">
        <v>14748</v>
      </c>
    </row>
    <row r="3697" spans="1:32">
      <c r="A3697" s="154" t="s">
        <v>9937</v>
      </c>
      <c r="C3697" s="154" t="s">
        <v>31467</v>
      </c>
      <c r="D3697" s="154" t="s">
        <v>9938</v>
      </c>
      <c r="E3697" s="154" t="s">
        <v>14934</v>
      </c>
      <c r="F3697" s="154" t="s">
        <v>14935</v>
      </c>
      <c r="G3697" s="154" t="s">
        <v>14935</v>
      </c>
      <c r="H3697" s="154" t="s">
        <v>9939</v>
      </c>
      <c r="N3697" s="154" t="s">
        <v>14793</v>
      </c>
      <c r="O3697" s="154" t="s">
        <v>14794</v>
      </c>
      <c r="P3697" s="154" t="s">
        <v>14740</v>
      </c>
      <c r="Q3697" s="154" t="s">
        <v>8755</v>
      </c>
      <c r="R3697" s="154">
        <v>0</v>
      </c>
      <c r="S3697" s="154">
        <v>0</v>
      </c>
      <c r="T3697" s="154" t="s">
        <v>14797</v>
      </c>
      <c r="U3697" s="154">
        <v>2831335892</v>
      </c>
      <c r="V3697" s="154" t="s">
        <v>8755</v>
      </c>
      <c r="Z3697" s="154" t="s">
        <v>14745</v>
      </c>
      <c r="AC3697" s="154" t="s">
        <v>14746</v>
      </c>
      <c r="AE3697" s="154" t="s">
        <v>15226</v>
      </c>
      <c r="AF3697" s="154" t="s">
        <v>14748</v>
      </c>
    </row>
    <row r="3698" spans="1:32">
      <c r="A3698" s="154" t="s">
        <v>9945</v>
      </c>
      <c r="C3698" s="154" t="s">
        <v>31468</v>
      </c>
      <c r="D3698" s="154" t="s">
        <v>9946</v>
      </c>
      <c r="E3698" s="154" t="s">
        <v>14934</v>
      </c>
      <c r="F3698" s="154" t="s">
        <v>14935</v>
      </c>
      <c r="G3698" s="154" t="s">
        <v>1453</v>
      </c>
      <c r="H3698" s="154">
        <v>8122441507</v>
      </c>
      <c r="I3698" s="154" t="s">
        <v>1453</v>
      </c>
      <c r="J3698" s="154" t="s">
        <v>1453</v>
      </c>
      <c r="K3698" s="154" t="s">
        <v>1453</v>
      </c>
      <c r="M3698" s="154" t="s">
        <v>1453</v>
      </c>
      <c r="N3698" s="154" t="s">
        <v>14793</v>
      </c>
      <c r="O3698" s="154" t="s">
        <v>14794</v>
      </c>
      <c r="P3698" s="154" t="s">
        <v>14795</v>
      </c>
      <c r="Q3698" s="154" t="s">
        <v>9944</v>
      </c>
      <c r="R3698" s="154" t="s">
        <v>1453</v>
      </c>
      <c r="S3698" s="154" t="s">
        <v>1453</v>
      </c>
      <c r="T3698" s="154" t="s">
        <v>14797</v>
      </c>
      <c r="U3698" s="154">
        <v>2831335892</v>
      </c>
      <c r="V3698" s="154" t="s">
        <v>9944</v>
      </c>
      <c r="W3698" s="154" t="s">
        <v>1453</v>
      </c>
      <c r="X3698" s="154" t="s">
        <v>1453</v>
      </c>
      <c r="Y3698" s="154" t="s">
        <v>1453</v>
      </c>
      <c r="Z3698" s="154" t="s">
        <v>14745</v>
      </c>
      <c r="AA3698" s="154" t="s">
        <v>1453</v>
      </c>
      <c r="AB3698" s="154" t="s">
        <v>1453</v>
      </c>
      <c r="AC3698" s="154" t="s">
        <v>15226</v>
      </c>
      <c r="AE3698" s="154" t="s">
        <v>15226</v>
      </c>
      <c r="AF3698" s="154" t="s">
        <v>14748</v>
      </c>
    </row>
    <row r="3699" spans="1:32">
      <c r="A3699" s="154" t="s">
        <v>18624</v>
      </c>
      <c r="C3699" s="154" t="s">
        <v>31467</v>
      </c>
      <c r="D3699" s="154" t="s">
        <v>31469</v>
      </c>
      <c r="E3699" s="154" t="s">
        <v>14934</v>
      </c>
      <c r="F3699" s="154" t="s">
        <v>14935</v>
      </c>
      <c r="G3699" s="154">
        <v>0</v>
      </c>
      <c r="H3699" s="154" t="s">
        <v>8758</v>
      </c>
      <c r="I3699" s="154" t="s">
        <v>8759</v>
      </c>
      <c r="J3699" s="154">
        <v>0</v>
      </c>
      <c r="K3699" s="154" t="s">
        <v>8759</v>
      </c>
      <c r="M3699" s="154" t="s">
        <v>31470</v>
      </c>
      <c r="N3699" s="154" t="s">
        <v>14793</v>
      </c>
      <c r="O3699" s="154" t="s">
        <v>14794</v>
      </c>
      <c r="P3699" s="154" t="s">
        <v>14740</v>
      </c>
      <c r="Q3699" s="154">
        <v>0</v>
      </c>
      <c r="R3699" s="154">
        <v>0</v>
      </c>
      <c r="S3699" s="154">
        <v>0</v>
      </c>
      <c r="T3699" s="154" t="s">
        <v>14785</v>
      </c>
      <c r="U3699" s="154" t="s">
        <v>31471</v>
      </c>
      <c r="V3699" s="154" t="s">
        <v>8755</v>
      </c>
      <c r="W3699" s="154">
        <v>0</v>
      </c>
      <c r="X3699" s="154">
        <v>0</v>
      </c>
      <c r="Y3699" s="154">
        <v>0</v>
      </c>
      <c r="Z3699" s="154" t="s">
        <v>14745</v>
      </c>
      <c r="AA3699" s="154">
        <v>0</v>
      </c>
      <c r="AB3699" s="154">
        <v>0</v>
      </c>
      <c r="AC3699" s="154" t="s">
        <v>14746</v>
      </c>
      <c r="AE3699" s="154" t="s">
        <v>15226</v>
      </c>
      <c r="AF3699" s="154" t="s">
        <v>14748</v>
      </c>
    </row>
    <row r="3700" spans="1:32">
      <c r="A3700" s="154" t="s">
        <v>10696</v>
      </c>
      <c r="C3700" s="154" t="s">
        <v>10695</v>
      </c>
      <c r="D3700" s="154" t="s">
        <v>10697</v>
      </c>
      <c r="E3700" s="154" t="s">
        <v>14276</v>
      </c>
      <c r="F3700" s="154" t="s">
        <v>14401</v>
      </c>
      <c r="G3700" s="154" t="s">
        <v>31474</v>
      </c>
      <c r="H3700" s="154" t="s">
        <v>10698</v>
      </c>
      <c r="N3700" s="154" t="s">
        <v>14910</v>
      </c>
      <c r="O3700" s="154" t="s">
        <v>14794</v>
      </c>
      <c r="P3700" s="154" t="s">
        <v>14740</v>
      </c>
      <c r="Q3700" s="154" t="s">
        <v>31472</v>
      </c>
      <c r="R3700" s="154">
        <v>0</v>
      </c>
      <c r="S3700" s="154">
        <v>0</v>
      </c>
      <c r="T3700" s="154" t="s">
        <v>31473</v>
      </c>
      <c r="U3700" s="154">
        <v>100177995</v>
      </c>
      <c r="V3700" s="154" t="s">
        <v>31472</v>
      </c>
      <c r="Z3700" s="154" t="s">
        <v>14745</v>
      </c>
      <c r="AC3700" s="154" t="s">
        <v>14746</v>
      </c>
      <c r="AE3700" s="154" t="s">
        <v>14747</v>
      </c>
      <c r="AF3700" s="154" t="s">
        <v>14748</v>
      </c>
    </row>
    <row r="3701" spans="1:32">
      <c r="A3701" s="154" t="s">
        <v>2454</v>
      </c>
      <c r="C3701" s="154" t="s">
        <v>2453</v>
      </c>
      <c r="D3701" s="154" t="s">
        <v>2455</v>
      </c>
      <c r="E3701" s="154" t="s">
        <v>14934</v>
      </c>
      <c r="G3701" s="154" t="s">
        <v>14606</v>
      </c>
      <c r="AC3701" s="154" t="s">
        <v>14746</v>
      </c>
    </row>
    <row r="3702" spans="1:32">
      <c r="A3702" s="154" t="s">
        <v>18625</v>
      </c>
      <c r="C3702" s="154" t="s">
        <v>31475</v>
      </c>
      <c r="D3702" s="154" t="s">
        <v>31476</v>
      </c>
      <c r="E3702" s="154" t="s">
        <v>17037</v>
      </c>
      <c r="F3702" s="154" t="s">
        <v>17038</v>
      </c>
      <c r="G3702" s="154" t="s">
        <v>31479</v>
      </c>
      <c r="H3702" s="154">
        <v>817865858</v>
      </c>
      <c r="I3702" s="154" t="s">
        <v>1453</v>
      </c>
      <c r="J3702" s="154" t="s">
        <v>1453</v>
      </c>
      <c r="K3702" s="154" t="s">
        <v>1453</v>
      </c>
      <c r="N3702" s="154" t="s">
        <v>15434</v>
      </c>
      <c r="O3702" s="154" t="s">
        <v>14804</v>
      </c>
      <c r="P3702" s="154" t="s">
        <v>14740</v>
      </c>
      <c r="Q3702" s="154" t="s">
        <v>31477</v>
      </c>
      <c r="R3702" s="154" t="s">
        <v>1453</v>
      </c>
      <c r="S3702" s="154" t="s">
        <v>1453</v>
      </c>
      <c r="T3702" s="154" t="s">
        <v>1453</v>
      </c>
      <c r="U3702" s="154" t="s">
        <v>1453</v>
      </c>
      <c r="V3702" s="154" t="s">
        <v>1453</v>
      </c>
      <c r="W3702" s="154" t="s">
        <v>1453</v>
      </c>
      <c r="X3702" s="154" t="s">
        <v>1453</v>
      </c>
      <c r="Y3702" s="154" t="s">
        <v>1453</v>
      </c>
      <c r="Z3702" s="154" t="s">
        <v>14745</v>
      </c>
      <c r="AA3702" s="154" t="s">
        <v>1453</v>
      </c>
      <c r="AB3702" s="154" t="s">
        <v>1453</v>
      </c>
      <c r="AC3702" s="154" t="s">
        <v>14746</v>
      </c>
      <c r="AD3702" s="154" t="s">
        <v>31478</v>
      </c>
      <c r="AE3702" s="154" t="s">
        <v>14755</v>
      </c>
      <c r="AF3702" s="154" t="s">
        <v>14748</v>
      </c>
    </row>
    <row r="3703" spans="1:32">
      <c r="A3703" s="154" t="s">
        <v>3600</v>
      </c>
      <c r="C3703" s="154" t="s">
        <v>31480</v>
      </c>
      <c r="D3703" s="154" t="s">
        <v>3601</v>
      </c>
      <c r="E3703" s="154" t="s">
        <v>15392</v>
      </c>
      <c r="G3703" s="154" t="s">
        <v>14606</v>
      </c>
      <c r="H3703" s="154" t="s">
        <v>3602</v>
      </c>
      <c r="I3703" s="154" t="s">
        <v>3603</v>
      </c>
      <c r="J3703" s="154" t="s">
        <v>3602</v>
      </c>
      <c r="K3703" s="154" t="s">
        <v>3603</v>
      </c>
      <c r="L3703" s="154" t="s">
        <v>31481</v>
      </c>
      <c r="N3703" s="154" t="s">
        <v>11834</v>
      </c>
      <c r="P3703" s="154" t="s">
        <v>14740</v>
      </c>
      <c r="Q3703" s="154" t="s">
        <v>31482</v>
      </c>
      <c r="T3703" s="154" t="s">
        <v>14850</v>
      </c>
      <c r="U3703" s="154">
        <v>53201000078307</v>
      </c>
      <c r="V3703" s="154" t="s">
        <v>31483</v>
      </c>
      <c r="W3703" s="154" t="s">
        <v>204</v>
      </c>
      <c r="X3703" s="154" t="s">
        <v>204</v>
      </c>
      <c r="Y3703" s="154" t="s">
        <v>204</v>
      </c>
      <c r="Z3703" s="154" t="s">
        <v>14745</v>
      </c>
      <c r="AA3703" s="154" t="s">
        <v>204</v>
      </c>
      <c r="AB3703" s="154" t="s">
        <v>19352</v>
      </c>
      <c r="AC3703" s="154" t="s">
        <v>14746</v>
      </c>
    </row>
    <row r="3704" spans="1:32">
      <c r="A3704" s="154" t="s">
        <v>1016</v>
      </c>
      <c r="C3704" s="154" t="s">
        <v>1015</v>
      </c>
      <c r="D3704" s="154" t="s">
        <v>1017</v>
      </c>
      <c r="E3704" s="154" t="s">
        <v>6</v>
      </c>
      <c r="G3704" s="154" t="s">
        <v>14606</v>
      </c>
      <c r="H3704" s="154" t="s">
        <v>1018</v>
      </c>
      <c r="M3704" s="154" t="s">
        <v>6</v>
      </c>
      <c r="N3704" s="154" t="s">
        <v>15933</v>
      </c>
      <c r="P3704" s="154" t="s">
        <v>14740</v>
      </c>
      <c r="Q3704" s="154" t="s">
        <v>31484</v>
      </c>
      <c r="T3704" s="154" t="s">
        <v>6</v>
      </c>
      <c r="U3704" s="154" t="s">
        <v>6</v>
      </c>
      <c r="V3704" s="154" t="s">
        <v>6</v>
      </c>
      <c r="AC3704" s="154" t="s">
        <v>14746</v>
      </c>
    </row>
    <row r="3705" spans="1:32">
      <c r="A3705" s="154" t="s">
        <v>1335</v>
      </c>
      <c r="C3705" s="154" t="s">
        <v>1334</v>
      </c>
      <c r="D3705" s="154" t="s">
        <v>469</v>
      </c>
      <c r="E3705" s="154" t="s">
        <v>6</v>
      </c>
      <c r="G3705" s="154" t="s">
        <v>14606</v>
      </c>
      <c r="L3705" s="154" t="s">
        <v>31485</v>
      </c>
      <c r="Q3705" s="154" t="s">
        <v>31486</v>
      </c>
      <c r="T3705" s="154" t="s">
        <v>6</v>
      </c>
      <c r="U3705" s="154" t="s">
        <v>6</v>
      </c>
      <c r="V3705" s="154" t="s">
        <v>6</v>
      </c>
      <c r="AC3705" s="154" t="s">
        <v>14746</v>
      </c>
    </row>
    <row r="3706" spans="1:32">
      <c r="A3706" s="154" t="s">
        <v>10558</v>
      </c>
      <c r="C3706" s="154" t="s">
        <v>10557</v>
      </c>
      <c r="D3706" s="154" t="s">
        <v>31487</v>
      </c>
      <c r="E3706" s="154" t="s">
        <v>16838</v>
      </c>
      <c r="F3706" s="154" t="s">
        <v>14397</v>
      </c>
      <c r="H3706" s="154" t="s">
        <v>10560</v>
      </c>
      <c r="N3706" s="154" t="s">
        <v>15434</v>
      </c>
      <c r="O3706" s="154" t="s">
        <v>14804</v>
      </c>
      <c r="P3706" s="154" t="s">
        <v>14740</v>
      </c>
      <c r="Q3706" s="154" t="s">
        <v>10557</v>
      </c>
      <c r="R3706" s="154">
        <v>0</v>
      </c>
      <c r="S3706" s="154">
        <v>0</v>
      </c>
      <c r="T3706" s="154" t="s">
        <v>14907</v>
      </c>
      <c r="U3706" s="154">
        <v>846756758</v>
      </c>
      <c r="V3706" s="154" t="s">
        <v>10557</v>
      </c>
      <c r="Z3706" s="154" t="s">
        <v>14745</v>
      </c>
      <c r="AC3706" s="154" t="s">
        <v>14746</v>
      </c>
      <c r="AE3706" s="154" t="s">
        <v>14747</v>
      </c>
      <c r="AF3706" s="154" t="s">
        <v>14748</v>
      </c>
    </row>
    <row r="3707" spans="1:32">
      <c r="A3707" s="154" t="s">
        <v>6735</v>
      </c>
      <c r="C3707" s="154" t="s">
        <v>31488</v>
      </c>
      <c r="D3707" s="154" t="s">
        <v>6736</v>
      </c>
      <c r="E3707" s="154" t="s">
        <v>19228</v>
      </c>
      <c r="F3707" s="154" t="s">
        <v>14401</v>
      </c>
      <c r="G3707" s="154" t="s">
        <v>31492</v>
      </c>
      <c r="H3707" s="154" t="s">
        <v>6737</v>
      </c>
      <c r="I3707" s="154" t="s">
        <v>6738</v>
      </c>
      <c r="K3707" s="154" t="s">
        <v>6738</v>
      </c>
      <c r="N3707" s="154" t="s">
        <v>15129</v>
      </c>
      <c r="O3707" s="154" t="s">
        <v>14794</v>
      </c>
      <c r="P3707" s="154" t="s">
        <v>14740</v>
      </c>
      <c r="Q3707" s="154" t="s">
        <v>31489</v>
      </c>
      <c r="R3707" s="154" t="s">
        <v>4816</v>
      </c>
      <c r="S3707" s="154" t="s">
        <v>31489</v>
      </c>
      <c r="T3707" s="154" t="s">
        <v>31490</v>
      </c>
      <c r="U3707" s="154">
        <v>1062267717</v>
      </c>
      <c r="V3707" s="154" t="s">
        <v>31491</v>
      </c>
      <c r="Z3707" s="154" t="s">
        <v>14745</v>
      </c>
      <c r="AC3707" s="154" t="s">
        <v>14746</v>
      </c>
      <c r="AE3707" s="154" t="s">
        <v>15226</v>
      </c>
      <c r="AF3707" s="154" t="s">
        <v>14748</v>
      </c>
    </row>
    <row r="3708" spans="1:32">
      <c r="A3708" s="154" t="s">
        <v>7906</v>
      </c>
      <c r="C3708" s="154" t="s">
        <v>31493</v>
      </c>
      <c r="D3708" s="154" t="s">
        <v>7907</v>
      </c>
      <c r="E3708" s="154" t="s">
        <v>14276</v>
      </c>
      <c r="F3708" s="154" t="s">
        <v>14325</v>
      </c>
      <c r="H3708" s="154" t="s">
        <v>7908</v>
      </c>
      <c r="N3708" s="154" t="s">
        <v>20872</v>
      </c>
      <c r="O3708" s="154" t="s">
        <v>15480</v>
      </c>
      <c r="P3708" s="154" t="s">
        <v>14740</v>
      </c>
      <c r="Q3708" s="154" t="s">
        <v>31494</v>
      </c>
      <c r="R3708" s="154">
        <v>0</v>
      </c>
      <c r="S3708" s="154">
        <v>0</v>
      </c>
      <c r="T3708" s="154" t="s">
        <v>31495</v>
      </c>
      <c r="U3708" s="154">
        <v>1110005095258</v>
      </c>
      <c r="V3708" s="154" t="s">
        <v>31496</v>
      </c>
      <c r="Z3708" s="154" t="s">
        <v>14745</v>
      </c>
      <c r="AC3708" s="154" t="s">
        <v>14746</v>
      </c>
      <c r="AE3708" s="154" t="s">
        <v>15226</v>
      </c>
      <c r="AF3708" s="154" t="s">
        <v>14748</v>
      </c>
    </row>
    <row r="3709" spans="1:32">
      <c r="A3709" s="154" t="s">
        <v>18626</v>
      </c>
      <c r="C3709" s="154" t="s">
        <v>11862</v>
      </c>
      <c r="D3709" s="154" t="s">
        <v>11864</v>
      </c>
      <c r="E3709" s="154" t="s">
        <v>14324</v>
      </c>
      <c r="F3709" s="154" t="s">
        <v>18895</v>
      </c>
      <c r="G3709" s="154" t="s">
        <v>31497</v>
      </c>
      <c r="H3709" s="154" t="s">
        <v>11865</v>
      </c>
      <c r="N3709" s="154" t="s">
        <v>15771</v>
      </c>
      <c r="O3709" s="154" t="s">
        <v>14988</v>
      </c>
      <c r="P3709" s="154" t="s">
        <v>14740</v>
      </c>
      <c r="Q3709" s="154" t="s">
        <v>20627</v>
      </c>
      <c r="R3709" s="154">
        <v>0</v>
      </c>
      <c r="S3709" s="154">
        <v>0</v>
      </c>
      <c r="T3709" s="154" t="s">
        <v>14850</v>
      </c>
      <c r="U3709" s="154">
        <v>353201020624537</v>
      </c>
      <c r="V3709" s="154" t="s">
        <v>19496</v>
      </c>
      <c r="Z3709" s="154" t="s">
        <v>14745</v>
      </c>
      <c r="AC3709" s="154" t="s">
        <v>14746</v>
      </c>
      <c r="AE3709" s="154" t="s">
        <v>14747</v>
      </c>
      <c r="AF3709" s="154" t="s">
        <v>14748</v>
      </c>
    </row>
    <row r="3710" spans="1:32">
      <c r="A3710" s="154" t="s">
        <v>12070</v>
      </c>
      <c r="C3710" s="154" t="s">
        <v>12069</v>
      </c>
      <c r="D3710" s="154" t="s">
        <v>12071</v>
      </c>
      <c r="E3710" s="154" t="s">
        <v>14276</v>
      </c>
      <c r="F3710" s="154" t="s">
        <v>18895</v>
      </c>
      <c r="G3710" s="154" t="s">
        <v>31498</v>
      </c>
      <c r="H3710" s="154" t="s">
        <v>11865</v>
      </c>
      <c r="N3710" s="154" t="s">
        <v>15771</v>
      </c>
      <c r="O3710" s="154" t="s">
        <v>14988</v>
      </c>
      <c r="P3710" s="154" t="s">
        <v>14740</v>
      </c>
      <c r="Q3710" s="154" t="s">
        <v>20627</v>
      </c>
      <c r="R3710" s="154">
        <v>0</v>
      </c>
      <c r="S3710" s="154">
        <v>0</v>
      </c>
      <c r="T3710" s="154" t="s">
        <v>14850</v>
      </c>
      <c r="U3710" s="154">
        <v>353201020624537</v>
      </c>
      <c r="V3710" s="154" t="s">
        <v>19496</v>
      </c>
      <c r="Z3710" s="154" t="s">
        <v>14745</v>
      </c>
      <c r="AC3710" s="154" t="s">
        <v>14746</v>
      </c>
      <c r="AE3710" s="154" t="s">
        <v>14747</v>
      </c>
      <c r="AF3710" s="154" t="s">
        <v>14748</v>
      </c>
    </row>
    <row r="3711" spans="1:32">
      <c r="A3711" s="154" t="s">
        <v>17158</v>
      </c>
      <c r="C3711" s="154" t="s">
        <v>17159</v>
      </c>
      <c r="D3711" s="154" t="s">
        <v>17160</v>
      </c>
      <c r="E3711" s="154" t="s">
        <v>15461</v>
      </c>
      <c r="F3711" s="154" t="s">
        <v>16007</v>
      </c>
      <c r="G3711" s="154" t="s">
        <v>17161</v>
      </c>
      <c r="H3711" s="154" t="s">
        <v>17162</v>
      </c>
      <c r="N3711" s="154" t="s">
        <v>17163</v>
      </c>
      <c r="O3711" s="154" t="s">
        <v>14892</v>
      </c>
      <c r="P3711" s="154" t="s">
        <v>14740</v>
      </c>
      <c r="Q3711" s="154" t="s">
        <v>17164</v>
      </c>
      <c r="R3711" s="154" t="s">
        <v>1453</v>
      </c>
      <c r="S3711" s="154" t="s">
        <v>1453</v>
      </c>
      <c r="T3711" s="154" t="s">
        <v>1453</v>
      </c>
      <c r="U3711" s="154" t="s">
        <v>1453</v>
      </c>
      <c r="V3711" s="154" t="s">
        <v>1453</v>
      </c>
      <c r="Z3711" s="154" t="s">
        <v>14745</v>
      </c>
      <c r="AC3711" s="154" t="s">
        <v>14746</v>
      </c>
      <c r="AE3711" s="154" t="s">
        <v>14747</v>
      </c>
      <c r="AF3711" s="154" t="s">
        <v>14748</v>
      </c>
    </row>
    <row r="3712" spans="1:32">
      <c r="A3712" s="154" t="s">
        <v>2265</v>
      </c>
      <c r="C3712" s="154" t="s">
        <v>2264</v>
      </c>
      <c r="D3712" s="154" t="s">
        <v>470</v>
      </c>
      <c r="E3712" s="154" t="s">
        <v>6</v>
      </c>
      <c r="G3712" s="154" t="s">
        <v>14606</v>
      </c>
      <c r="N3712" s="154" t="s">
        <v>470</v>
      </c>
      <c r="P3712" s="154" t="s">
        <v>14740</v>
      </c>
      <c r="AC3712" s="154" t="s">
        <v>14746</v>
      </c>
    </row>
    <row r="3713" spans="1:32">
      <c r="A3713" s="154" t="s">
        <v>5370</v>
      </c>
      <c r="C3713" s="154" t="s">
        <v>31499</v>
      </c>
      <c r="D3713" s="154" t="s">
        <v>5371</v>
      </c>
      <c r="E3713" s="154" t="s">
        <v>14934</v>
      </c>
      <c r="F3713" s="154" t="s">
        <v>15222</v>
      </c>
      <c r="H3713" s="154" t="s">
        <v>5372</v>
      </c>
      <c r="N3713" s="154" t="s">
        <v>15129</v>
      </c>
      <c r="O3713" s="154" t="s">
        <v>14794</v>
      </c>
      <c r="P3713" s="154" t="s">
        <v>14740</v>
      </c>
      <c r="Q3713" s="154" t="s">
        <v>5369</v>
      </c>
      <c r="R3713" s="154">
        <v>0</v>
      </c>
      <c r="S3713" s="154">
        <v>0</v>
      </c>
      <c r="T3713" s="154" t="s">
        <v>14785</v>
      </c>
      <c r="U3713" s="154" t="s">
        <v>5369</v>
      </c>
      <c r="V3713" s="154" t="s">
        <v>31500</v>
      </c>
      <c r="Z3713" s="154" t="s">
        <v>14745</v>
      </c>
      <c r="AC3713" s="154" t="s">
        <v>14746</v>
      </c>
      <c r="AE3713" s="154" t="s">
        <v>15226</v>
      </c>
      <c r="AF3713" s="154" t="s">
        <v>14748</v>
      </c>
    </row>
    <row r="3714" spans="1:32">
      <c r="A3714" s="154" t="s">
        <v>18627</v>
      </c>
      <c r="C3714" s="154" t="s">
        <v>31501</v>
      </c>
      <c r="D3714" s="154" t="s">
        <v>31502</v>
      </c>
      <c r="E3714" s="154" t="s">
        <v>15693</v>
      </c>
      <c r="F3714" s="154" t="s">
        <v>15363</v>
      </c>
      <c r="G3714" s="154" t="s">
        <v>31505</v>
      </c>
      <c r="H3714" s="154">
        <v>81382827607</v>
      </c>
      <c r="N3714" s="154" t="s">
        <v>15455</v>
      </c>
      <c r="O3714" s="154" t="s">
        <v>14833</v>
      </c>
      <c r="P3714" s="154" t="s">
        <v>14740</v>
      </c>
      <c r="Q3714" s="154" t="s">
        <v>31503</v>
      </c>
      <c r="R3714" s="154">
        <v>0</v>
      </c>
      <c r="S3714" s="154">
        <v>0</v>
      </c>
      <c r="T3714" s="154" t="s">
        <v>14797</v>
      </c>
      <c r="U3714" s="154">
        <v>1080689931</v>
      </c>
      <c r="V3714" s="154" t="s">
        <v>31501</v>
      </c>
      <c r="Z3714" s="154" t="s">
        <v>14745</v>
      </c>
      <c r="AC3714" s="154" t="s">
        <v>14746</v>
      </c>
      <c r="AD3714" s="154" t="s">
        <v>31504</v>
      </c>
      <c r="AE3714" s="154" t="s">
        <v>14755</v>
      </c>
      <c r="AF3714" s="154" t="s">
        <v>14748</v>
      </c>
    </row>
    <row r="3715" spans="1:32">
      <c r="A3715" s="154" t="s">
        <v>1514</v>
      </c>
      <c r="C3715" s="154" t="s">
        <v>31506</v>
      </c>
      <c r="D3715" s="154" t="s">
        <v>1515</v>
      </c>
      <c r="E3715" s="154" t="s">
        <v>14333</v>
      </c>
      <c r="F3715" s="154" t="s">
        <v>14325</v>
      </c>
      <c r="G3715" s="154" t="s">
        <v>14606</v>
      </c>
      <c r="H3715" s="154" t="s">
        <v>597</v>
      </c>
      <c r="J3715" s="154" t="s">
        <v>596</v>
      </c>
      <c r="L3715" s="154" t="s">
        <v>31507</v>
      </c>
      <c r="N3715" s="154" t="s">
        <v>23844</v>
      </c>
      <c r="P3715" s="154" t="s">
        <v>14740</v>
      </c>
      <c r="Q3715" s="154" t="s">
        <v>31508</v>
      </c>
      <c r="T3715" s="154" t="s">
        <v>14742</v>
      </c>
      <c r="U3715" s="154" t="s">
        <v>31509</v>
      </c>
      <c r="V3715" s="154" t="s">
        <v>31510</v>
      </c>
      <c r="AC3715" s="154" t="s">
        <v>15226</v>
      </c>
    </row>
    <row r="3716" spans="1:32">
      <c r="A3716" s="154" t="s">
        <v>12248</v>
      </c>
      <c r="C3716" s="154" t="s">
        <v>12247</v>
      </c>
      <c r="D3716" s="154" t="s">
        <v>12249</v>
      </c>
      <c r="E3716" s="154" t="s">
        <v>14466</v>
      </c>
      <c r="F3716" s="154" t="s">
        <v>15319</v>
      </c>
      <c r="G3716" s="154" t="s">
        <v>31515</v>
      </c>
      <c r="H3716" s="154" t="s">
        <v>31511</v>
      </c>
      <c r="N3716" s="154" t="s">
        <v>15821</v>
      </c>
      <c r="O3716" s="154" t="s">
        <v>15331</v>
      </c>
      <c r="P3716" s="154" t="s">
        <v>14740</v>
      </c>
      <c r="Q3716" s="154" t="s">
        <v>31512</v>
      </c>
      <c r="R3716" s="154">
        <v>0</v>
      </c>
      <c r="S3716" s="154">
        <v>0</v>
      </c>
      <c r="T3716" s="154" t="s">
        <v>20986</v>
      </c>
      <c r="U3716" s="154" t="s">
        <v>31513</v>
      </c>
      <c r="V3716" s="154" t="s">
        <v>12247</v>
      </c>
      <c r="Z3716" s="154" t="s">
        <v>14745</v>
      </c>
      <c r="AC3716" s="154" t="s">
        <v>14746</v>
      </c>
      <c r="AD3716" s="154" t="s">
        <v>31514</v>
      </c>
      <c r="AE3716" s="154" t="s">
        <v>14755</v>
      </c>
      <c r="AF3716" s="154" t="s">
        <v>14748</v>
      </c>
    </row>
    <row r="3717" spans="1:32">
      <c r="A3717" s="154" t="s">
        <v>6512</v>
      </c>
      <c r="C3717" s="154" t="s">
        <v>31516</v>
      </c>
      <c r="D3717" s="154" t="s">
        <v>6513</v>
      </c>
      <c r="E3717" s="154" t="s">
        <v>18905</v>
      </c>
      <c r="F3717" s="154" t="s">
        <v>8749</v>
      </c>
      <c r="G3717" s="154" t="s">
        <v>31518</v>
      </c>
      <c r="H3717" s="154">
        <v>82131302727</v>
      </c>
      <c r="J3717" s="154">
        <v>82131302727</v>
      </c>
      <c r="N3717" s="154" t="s">
        <v>20227</v>
      </c>
      <c r="O3717" s="154" t="s">
        <v>14951</v>
      </c>
      <c r="P3717" s="154" t="s">
        <v>14740</v>
      </c>
      <c r="Q3717" s="154" t="s">
        <v>31517</v>
      </c>
      <c r="R3717" s="154" t="s">
        <v>31517</v>
      </c>
      <c r="S3717" s="154" t="s">
        <v>31517</v>
      </c>
      <c r="T3717" s="154" t="s">
        <v>14797</v>
      </c>
      <c r="U3717" s="154">
        <v>2563254122</v>
      </c>
      <c r="V3717" s="154" t="s">
        <v>31517</v>
      </c>
      <c r="Z3717" s="154" t="s">
        <v>14745</v>
      </c>
      <c r="AC3717" s="154" t="s">
        <v>14746</v>
      </c>
      <c r="AE3717" s="154" t="s">
        <v>15226</v>
      </c>
      <c r="AF3717" s="154" t="s">
        <v>14748</v>
      </c>
    </row>
    <row r="3718" spans="1:32">
      <c r="A3718" s="154" t="s">
        <v>2836</v>
      </c>
      <c r="C3718" s="154" t="s">
        <v>31519</v>
      </c>
      <c r="D3718" s="154" t="s">
        <v>2837</v>
      </c>
      <c r="E3718" s="154" t="s">
        <v>20319</v>
      </c>
      <c r="G3718" s="154" t="s">
        <v>14606</v>
      </c>
      <c r="H3718" s="154" t="s">
        <v>2838</v>
      </c>
      <c r="J3718" s="154" t="s">
        <v>2839</v>
      </c>
      <c r="N3718" s="154" t="s">
        <v>109</v>
      </c>
      <c r="P3718" s="154" t="s">
        <v>14740</v>
      </c>
      <c r="Q3718" s="154" t="s">
        <v>31520</v>
      </c>
      <c r="T3718" s="154" t="s">
        <v>14742</v>
      </c>
      <c r="U3718" s="154" t="s">
        <v>31521</v>
      </c>
      <c r="V3718" s="154" t="s">
        <v>31522</v>
      </c>
      <c r="AC3718" s="154" t="s">
        <v>14746</v>
      </c>
    </row>
    <row r="3719" spans="1:32">
      <c r="A3719" s="154" t="s">
        <v>5193</v>
      </c>
      <c r="C3719" s="154" t="s">
        <v>31523</v>
      </c>
      <c r="D3719" s="154" t="s">
        <v>5194</v>
      </c>
      <c r="E3719" s="154" t="s">
        <v>14333</v>
      </c>
      <c r="F3719" s="154" t="s">
        <v>16360</v>
      </c>
      <c r="G3719" s="154" t="s">
        <v>31527</v>
      </c>
      <c r="H3719" s="154" t="s">
        <v>5195</v>
      </c>
      <c r="J3719" s="154" t="s">
        <v>5196</v>
      </c>
      <c r="N3719" s="154" t="s">
        <v>29413</v>
      </c>
      <c r="P3719" s="154" t="s">
        <v>14740</v>
      </c>
      <c r="Q3719" s="154" t="s">
        <v>31524</v>
      </c>
      <c r="R3719" s="154" t="s">
        <v>31525</v>
      </c>
      <c r="S3719" s="154" t="s">
        <v>31525</v>
      </c>
      <c r="T3719" s="154" t="s">
        <v>14797</v>
      </c>
      <c r="U3719" s="154" t="s">
        <v>31526</v>
      </c>
      <c r="V3719" s="154">
        <v>93654895</v>
      </c>
      <c r="Z3719" s="154" t="s">
        <v>14745</v>
      </c>
      <c r="AC3719" s="154" t="s">
        <v>14746</v>
      </c>
      <c r="AE3719" s="154" t="s">
        <v>15226</v>
      </c>
      <c r="AF3719" s="154" t="s">
        <v>14748</v>
      </c>
    </row>
    <row r="3720" spans="1:32">
      <c r="A3720" s="154" t="s">
        <v>2768</v>
      </c>
      <c r="C3720" s="154" t="s">
        <v>31528</v>
      </c>
      <c r="D3720" s="154" t="s">
        <v>31530</v>
      </c>
      <c r="E3720" s="154" t="s">
        <v>18934</v>
      </c>
      <c r="F3720" s="154" t="s">
        <v>16123</v>
      </c>
      <c r="G3720" s="154" t="s">
        <v>14606</v>
      </c>
      <c r="H3720" s="154">
        <v>81352278535</v>
      </c>
      <c r="J3720" s="154" t="s">
        <v>2770</v>
      </c>
      <c r="L3720" s="154" t="s">
        <v>31529</v>
      </c>
      <c r="N3720" s="154" t="s">
        <v>19327</v>
      </c>
      <c r="P3720" s="154" t="s">
        <v>14740</v>
      </c>
      <c r="Q3720" s="154" t="s">
        <v>31531</v>
      </c>
      <c r="T3720" s="154" t="s">
        <v>14850</v>
      </c>
      <c r="U3720" s="154" t="s">
        <v>31532</v>
      </c>
      <c r="V3720" s="154" t="s">
        <v>31533</v>
      </c>
      <c r="AC3720" s="154" t="s">
        <v>14746</v>
      </c>
    </row>
    <row r="3721" spans="1:32">
      <c r="A3721" s="154" t="s">
        <v>10270</v>
      </c>
      <c r="C3721" s="154" t="s">
        <v>10269</v>
      </c>
      <c r="D3721" s="154" t="s">
        <v>10271</v>
      </c>
      <c r="E3721" s="154" t="s">
        <v>14396</v>
      </c>
      <c r="F3721" s="154" t="s">
        <v>14397</v>
      </c>
      <c r="G3721" s="154" t="s">
        <v>31535</v>
      </c>
      <c r="H3721" s="154">
        <v>81315552906</v>
      </c>
      <c r="N3721" s="154" t="s">
        <v>16853</v>
      </c>
      <c r="O3721" s="154" t="s">
        <v>14794</v>
      </c>
      <c r="P3721" s="154" t="s">
        <v>14795</v>
      </c>
      <c r="Q3721" s="154">
        <v>0</v>
      </c>
      <c r="R3721" s="154">
        <v>0</v>
      </c>
      <c r="S3721" s="154">
        <v>0</v>
      </c>
      <c r="T3721" s="154" t="s">
        <v>14806</v>
      </c>
      <c r="U3721" s="154">
        <v>1320010723550</v>
      </c>
      <c r="V3721" s="154" t="s">
        <v>31534</v>
      </c>
      <c r="Z3721" s="154" t="s">
        <v>14745</v>
      </c>
      <c r="AC3721" s="154" t="s">
        <v>14746</v>
      </c>
      <c r="AE3721" s="154" t="s">
        <v>14747</v>
      </c>
      <c r="AF3721" s="154" t="s">
        <v>14748</v>
      </c>
    </row>
    <row r="3722" spans="1:32">
      <c r="A3722" s="154" t="s">
        <v>9868</v>
      </c>
      <c r="C3722" s="154" t="s">
        <v>31536</v>
      </c>
      <c r="D3722" s="154" t="s">
        <v>9869</v>
      </c>
      <c r="E3722" s="154" t="s">
        <v>14276</v>
      </c>
      <c r="F3722" s="154" t="s">
        <v>14403</v>
      </c>
      <c r="G3722" s="154" t="s">
        <v>31540</v>
      </c>
      <c r="H3722" s="154" t="s">
        <v>9870</v>
      </c>
      <c r="I3722" s="154">
        <v>0</v>
      </c>
      <c r="J3722" s="154">
        <v>0</v>
      </c>
      <c r="K3722" s="154">
        <v>0</v>
      </c>
      <c r="M3722" s="154" t="s">
        <v>31537</v>
      </c>
      <c r="N3722" s="154" t="s">
        <v>14860</v>
      </c>
      <c r="O3722" s="154" t="s">
        <v>14804</v>
      </c>
      <c r="P3722" s="154" t="s">
        <v>14740</v>
      </c>
      <c r="Q3722" s="154" t="s">
        <v>26397</v>
      </c>
      <c r="R3722" s="154">
        <v>0</v>
      </c>
      <c r="S3722" s="154">
        <v>0</v>
      </c>
      <c r="T3722" s="154" t="s">
        <v>14862</v>
      </c>
      <c r="U3722" s="154" t="s">
        <v>31538</v>
      </c>
      <c r="V3722" s="154" t="s">
        <v>31539</v>
      </c>
      <c r="W3722" s="154">
        <v>0</v>
      </c>
      <c r="X3722" s="154">
        <v>0</v>
      </c>
      <c r="Y3722" s="154">
        <v>0</v>
      </c>
      <c r="Z3722" s="154" t="s">
        <v>14745</v>
      </c>
      <c r="AA3722" s="154">
        <v>0</v>
      </c>
      <c r="AB3722" s="154">
        <v>0</v>
      </c>
      <c r="AC3722" s="154" t="s">
        <v>14746</v>
      </c>
      <c r="AE3722" s="154" t="s">
        <v>15226</v>
      </c>
      <c r="AF3722" s="154" t="s">
        <v>14748</v>
      </c>
    </row>
    <row r="3723" spans="1:32">
      <c r="A3723" s="154" t="s">
        <v>10640</v>
      </c>
      <c r="C3723" s="154" t="s">
        <v>31541</v>
      </c>
      <c r="D3723" s="154" t="s">
        <v>10641</v>
      </c>
      <c r="E3723" s="154" t="s">
        <v>14333</v>
      </c>
      <c r="F3723" s="154" t="s">
        <v>14401</v>
      </c>
      <c r="G3723" s="154" t="s">
        <v>31543</v>
      </c>
      <c r="H3723" s="154" t="s">
        <v>10642</v>
      </c>
      <c r="N3723" s="154" t="s">
        <v>15771</v>
      </c>
      <c r="O3723" s="154" t="s">
        <v>14988</v>
      </c>
      <c r="P3723" s="154" t="s">
        <v>14740</v>
      </c>
      <c r="Q3723" s="154" t="s">
        <v>31542</v>
      </c>
      <c r="R3723" s="154">
        <v>0</v>
      </c>
      <c r="S3723" s="154">
        <v>0</v>
      </c>
      <c r="T3723" s="154" t="s">
        <v>13230</v>
      </c>
      <c r="U3723" s="154">
        <v>0</v>
      </c>
      <c r="V3723" s="154" t="s">
        <v>13230</v>
      </c>
      <c r="Z3723" s="154" t="s">
        <v>14745</v>
      </c>
      <c r="AC3723" s="154" t="s">
        <v>14746</v>
      </c>
      <c r="AE3723" s="154" t="s">
        <v>14747</v>
      </c>
      <c r="AF3723" s="154" t="s">
        <v>14748</v>
      </c>
    </row>
    <row r="3724" spans="1:32">
      <c r="A3724" s="154" t="s">
        <v>1231</v>
      </c>
      <c r="C3724" s="154" t="s">
        <v>1230</v>
      </c>
      <c r="D3724" s="154" t="s">
        <v>31544</v>
      </c>
      <c r="E3724" s="154" t="s">
        <v>6</v>
      </c>
      <c r="G3724" s="154" t="s">
        <v>14606</v>
      </c>
      <c r="H3724" s="154">
        <v>85263741731</v>
      </c>
      <c r="M3724" s="154" t="s">
        <v>31545</v>
      </c>
      <c r="N3724" s="154" t="s">
        <v>31546</v>
      </c>
      <c r="P3724" s="154" t="s">
        <v>14740</v>
      </c>
      <c r="T3724" s="154" t="s">
        <v>6</v>
      </c>
      <c r="U3724" s="154" t="s">
        <v>6</v>
      </c>
      <c r="V3724" s="154" t="s">
        <v>6</v>
      </c>
      <c r="AC3724" s="154" t="s">
        <v>14746</v>
      </c>
    </row>
    <row r="3725" spans="1:32">
      <c r="A3725" s="154" t="s">
        <v>15972</v>
      </c>
      <c r="C3725" s="154" t="s">
        <v>15973</v>
      </c>
      <c r="D3725" s="154" t="s">
        <v>15974</v>
      </c>
      <c r="E3725" s="154" t="s">
        <v>14466</v>
      </c>
      <c r="F3725" s="154" t="s">
        <v>15363</v>
      </c>
      <c r="H3725" s="154" t="s">
        <v>15975</v>
      </c>
      <c r="N3725" s="154" t="s">
        <v>14819</v>
      </c>
      <c r="O3725" s="154" t="s">
        <v>14820</v>
      </c>
      <c r="P3725" s="154" t="s">
        <v>14740</v>
      </c>
      <c r="Q3725" s="154" t="s">
        <v>15973</v>
      </c>
      <c r="R3725" s="154" t="s">
        <v>1453</v>
      </c>
      <c r="S3725" s="154" t="s">
        <v>1453</v>
      </c>
      <c r="T3725" s="154" t="s">
        <v>14900</v>
      </c>
      <c r="U3725" s="154" t="s">
        <v>15976</v>
      </c>
      <c r="V3725" s="154" t="s">
        <v>15973</v>
      </c>
      <c r="Z3725" s="154" t="s">
        <v>14745</v>
      </c>
      <c r="AC3725" s="154" t="s">
        <v>14746</v>
      </c>
      <c r="AE3725" s="154" t="s">
        <v>14747</v>
      </c>
      <c r="AF3725" s="154" t="s">
        <v>14748</v>
      </c>
    </row>
    <row r="3726" spans="1:32">
      <c r="A3726" s="154" t="s">
        <v>5134</v>
      </c>
      <c r="C3726" s="154" t="s">
        <v>31547</v>
      </c>
      <c r="D3726" s="154" t="s">
        <v>31548</v>
      </c>
      <c r="E3726" s="154" t="s">
        <v>14324</v>
      </c>
      <c r="F3726" s="154" t="s">
        <v>14401</v>
      </c>
      <c r="G3726" s="154" t="s">
        <v>31551</v>
      </c>
      <c r="H3726" s="154">
        <v>85241032979</v>
      </c>
      <c r="J3726" s="154" t="s">
        <v>4816</v>
      </c>
      <c r="N3726" s="154" t="s">
        <v>21952</v>
      </c>
      <c r="P3726" s="154" t="s">
        <v>14795</v>
      </c>
      <c r="Q3726" s="154" t="s">
        <v>31549</v>
      </c>
      <c r="R3726" s="154" t="s">
        <v>4816</v>
      </c>
      <c r="S3726" s="154" t="s">
        <v>4816</v>
      </c>
      <c r="T3726" s="154" t="s">
        <v>31550</v>
      </c>
      <c r="U3726" s="154">
        <v>2501500178096</v>
      </c>
      <c r="V3726" s="154" t="s">
        <v>5133</v>
      </c>
      <c r="Z3726" s="154" t="s">
        <v>14745</v>
      </c>
      <c r="AC3726" s="154" t="s">
        <v>14746</v>
      </c>
      <c r="AE3726" s="154" t="s">
        <v>15226</v>
      </c>
      <c r="AF3726" s="154" t="s">
        <v>14748</v>
      </c>
    </row>
    <row r="3727" spans="1:32">
      <c r="A3727" s="154" t="s">
        <v>15977</v>
      </c>
      <c r="C3727" s="154" t="s">
        <v>15978</v>
      </c>
      <c r="D3727" s="154" t="s">
        <v>15979</v>
      </c>
      <c r="E3727" s="154" t="s">
        <v>14333</v>
      </c>
      <c r="F3727" s="154" t="s">
        <v>14325</v>
      </c>
      <c r="G3727" s="154" t="s">
        <v>15980</v>
      </c>
      <c r="H3727" s="154">
        <v>82363094856</v>
      </c>
      <c r="I3727" s="154" t="s">
        <v>1453</v>
      </c>
      <c r="J3727" s="154" t="s">
        <v>1453</v>
      </c>
      <c r="K3727" s="154" t="s">
        <v>1453</v>
      </c>
      <c r="N3727" s="154" t="s">
        <v>14738</v>
      </c>
      <c r="O3727" s="154" t="s">
        <v>14739</v>
      </c>
      <c r="P3727" s="154" t="s">
        <v>14740</v>
      </c>
      <c r="Q3727" s="154" t="s">
        <v>15982</v>
      </c>
      <c r="R3727" s="154" t="s">
        <v>1453</v>
      </c>
      <c r="S3727" s="154" t="s">
        <v>15982</v>
      </c>
      <c r="T3727" s="154" t="s">
        <v>14742</v>
      </c>
      <c r="U3727" s="154">
        <v>1620006513406</v>
      </c>
      <c r="V3727" s="154" t="s">
        <v>15984</v>
      </c>
      <c r="W3727" s="154" t="s">
        <v>1453</v>
      </c>
      <c r="X3727" s="154" t="s">
        <v>1453</v>
      </c>
      <c r="Y3727" s="154" t="s">
        <v>1453</v>
      </c>
      <c r="Z3727" s="154" t="s">
        <v>14745</v>
      </c>
      <c r="AA3727" s="154" t="s">
        <v>1453</v>
      </c>
      <c r="AB3727" s="154" t="s">
        <v>1453</v>
      </c>
      <c r="AC3727" s="154" t="s">
        <v>14746</v>
      </c>
      <c r="AD3727" s="154" t="s">
        <v>15985</v>
      </c>
      <c r="AE3727" s="154" t="s">
        <v>14755</v>
      </c>
      <c r="AF3727" s="154" t="s">
        <v>14748</v>
      </c>
    </row>
    <row r="3728" spans="1:32">
      <c r="A3728" s="154" t="s">
        <v>9394</v>
      </c>
      <c r="C3728" s="154" t="s">
        <v>31552</v>
      </c>
      <c r="D3728" s="154" t="s">
        <v>9395</v>
      </c>
      <c r="E3728" s="154" t="s">
        <v>14934</v>
      </c>
      <c r="F3728" s="154" t="s">
        <v>14935</v>
      </c>
      <c r="G3728" s="154" t="s">
        <v>15175</v>
      </c>
      <c r="H3728" s="154" t="s">
        <v>9396</v>
      </c>
      <c r="N3728" s="154" t="s">
        <v>21369</v>
      </c>
      <c r="O3728" s="154" t="s">
        <v>14988</v>
      </c>
      <c r="P3728" s="154" t="s">
        <v>14740</v>
      </c>
      <c r="Q3728" s="154" t="s">
        <v>9393</v>
      </c>
      <c r="R3728" s="154">
        <v>0</v>
      </c>
      <c r="S3728" s="154">
        <v>0</v>
      </c>
      <c r="T3728" s="154" t="s">
        <v>14907</v>
      </c>
      <c r="U3728" s="154">
        <v>649628381</v>
      </c>
      <c r="V3728" s="154" t="s">
        <v>9393</v>
      </c>
      <c r="Z3728" s="154" t="s">
        <v>14745</v>
      </c>
      <c r="AC3728" s="154" t="s">
        <v>14746</v>
      </c>
      <c r="AE3728" s="154" t="s">
        <v>15226</v>
      </c>
      <c r="AF3728" s="154" t="s">
        <v>14748</v>
      </c>
    </row>
    <row r="3729" spans="1:32">
      <c r="A3729" s="154" t="s">
        <v>11855</v>
      </c>
      <c r="C3729" s="154" t="s">
        <v>11854</v>
      </c>
      <c r="D3729" s="154" t="s">
        <v>11856</v>
      </c>
      <c r="E3729" s="154" t="s">
        <v>14704</v>
      </c>
      <c r="F3729" s="154" t="s">
        <v>14467</v>
      </c>
      <c r="G3729" s="154" t="s">
        <v>31554</v>
      </c>
      <c r="H3729" s="154" t="s">
        <v>11857</v>
      </c>
      <c r="N3729" s="154" t="s">
        <v>18682</v>
      </c>
      <c r="O3729" s="154" t="s">
        <v>18683</v>
      </c>
      <c r="P3729" s="154" t="s">
        <v>14740</v>
      </c>
      <c r="Q3729" s="154" t="s">
        <v>31553</v>
      </c>
      <c r="R3729" s="154">
        <v>0</v>
      </c>
      <c r="S3729" s="154">
        <v>0</v>
      </c>
      <c r="T3729" s="154" t="s">
        <v>14850</v>
      </c>
      <c r="U3729" s="154">
        <v>563201027203538</v>
      </c>
      <c r="V3729" s="154" t="s">
        <v>11854</v>
      </c>
      <c r="Z3729" s="154" t="s">
        <v>14745</v>
      </c>
      <c r="AC3729" s="154" t="s">
        <v>14746</v>
      </c>
      <c r="AE3729" s="154" t="s">
        <v>14747</v>
      </c>
      <c r="AF3729" s="154" t="s">
        <v>14748</v>
      </c>
    </row>
    <row r="3730" spans="1:32">
      <c r="A3730" s="154" t="s">
        <v>11724</v>
      </c>
      <c r="C3730" s="154" t="s">
        <v>11723</v>
      </c>
      <c r="D3730" s="154" t="s">
        <v>11725</v>
      </c>
      <c r="E3730" s="154" t="s">
        <v>14324</v>
      </c>
      <c r="F3730" s="154" t="s">
        <v>15018</v>
      </c>
      <c r="G3730" s="154" t="s">
        <v>31557</v>
      </c>
      <c r="H3730" s="154" t="s">
        <v>11726</v>
      </c>
      <c r="N3730" s="154" t="s">
        <v>14910</v>
      </c>
      <c r="O3730" s="154" t="s">
        <v>14794</v>
      </c>
      <c r="P3730" s="154" t="s">
        <v>14740</v>
      </c>
      <c r="Q3730" s="154" t="s">
        <v>31555</v>
      </c>
      <c r="R3730" s="154">
        <v>0</v>
      </c>
      <c r="S3730" s="154">
        <v>0</v>
      </c>
      <c r="T3730" s="154" t="s">
        <v>14797</v>
      </c>
      <c r="U3730" s="154">
        <v>4371028221</v>
      </c>
      <c r="V3730" s="154" t="s">
        <v>31556</v>
      </c>
      <c r="Z3730" s="154" t="s">
        <v>14745</v>
      </c>
      <c r="AC3730" s="154" t="s">
        <v>14746</v>
      </c>
      <c r="AE3730" s="154" t="s">
        <v>14747</v>
      </c>
      <c r="AF3730" s="154" t="s">
        <v>14748</v>
      </c>
    </row>
    <row r="3731" spans="1:32">
      <c r="A3731" s="154" t="s">
        <v>1020</v>
      </c>
      <c r="C3731" s="154" t="s">
        <v>1019</v>
      </c>
      <c r="D3731" s="154" t="s">
        <v>1021</v>
      </c>
      <c r="E3731" s="154" t="s">
        <v>6</v>
      </c>
      <c r="G3731" s="154" t="s">
        <v>14606</v>
      </c>
      <c r="H3731" s="154" t="s">
        <v>1022</v>
      </c>
      <c r="J3731" s="154" t="s">
        <v>1023</v>
      </c>
      <c r="M3731" s="154" t="s">
        <v>6</v>
      </c>
      <c r="N3731" s="154" t="s">
        <v>15926</v>
      </c>
      <c r="P3731" s="154" t="s">
        <v>14740</v>
      </c>
      <c r="Q3731" s="154" t="s">
        <v>31558</v>
      </c>
      <c r="T3731" s="154" t="s">
        <v>6</v>
      </c>
      <c r="U3731" s="154" t="s">
        <v>6</v>
      </c>
      <c r="V3731" s="154" t="s">
        <v>6</v>
      </c>
      <c r="AC3731" s="154" t="s">
        <v>14746</v>
      </c>
    </row>
    <row r="3732" spans="1:32">
      <c r="A3732" s="154" t="s">
        <v>2376</v>
      </c>
      <c r="C3732" s="154" t="s">
        <v>2375</v>
      </c>
      <c r="D3732" s="154" t="s">
        <v>31559</v>
      </c>
      <c r="E3732" s="154" t="s">
        <v>14934</v>
      </c>
      <c r="G3732" s="154" t="s">
        <v>14606</v>
      </c>
      <c r="H3732" s="154" t="s">
        <v>2378</v>
      </c>
      <c r="J3732" s="154" t="s">
        <v>2379</v>
      </c>
      <c r="N3732" s="154" t="s">
        <v>15792</v>
      </c>
      <c r="P3732" s="154" t="s">
        <v>14740</v>
      </c>
      <c r="Q3732" s="154" t="s">
        <v>31560</v>
      </c>
      <c r="AC3732" s="154" t="s">
        <v>14746</v>
      </c>
    </row>
    <row r="3733" spans="1:32">
      <c r="A3733" s="154" t="s">
        <v>5910</v>
      </c>
      <c r="C3733" s="154" t="s">
        <v>31561</v>
      </c>
      <c r="D3733" s="154" t="s">
        <v>5911</v>
      </c>
      <c r="E3733" s="154" t="s">
        <v>15693</v>
      </c>
      <c r="F3733" s="154" t="s">
        <v>14410</v>
      </c>
      <c r="G3733" s="154" t="s">
        <v>31565</v>
      </c>
      <c r="H3733" s="154" t="s">
        <v>5912</v>
      </c>
      <c r="J3733" s="154" t="s">
        <v>5912</v>
      </c>
      <c r="N3733" s="154" t="s">
        <v>15434</v>
      </c>
      <c r="O3733" s="154" t="s">
        <v>14804</v>
      </c>
      <c r="P3733" s="154" t="s">
        <v>14740</v>
      </c>
      <c r="Q3733" s="154" t="s">
        <v>31562</v>
      </c>
      <c r="R3733" s="154" t="s">
        <v>31562</v>
      </c>
      <c r="S3733" s="154" t="s">
        <v>31562</v>
      </c>
      <c r="T3733" s="154" t="s">
        <v>16246</v>
      </c>
      <c r="U3733" s="154" t="s">
        <v>31563</v>
      </c>
      <c r="V3733" s="154" t="s">
        <v>31564</v>
      </c>
      <c r="Z3733" s="154" t="s">
        <v>14745</v>
      </c>
      <c r="AC3733" s="154" t="s">
        <v>14746</v>
      </c>
      <c r="AE3733" s="154" t="s">
        <v>15226</v>
      </c>
      <c r="AF3733" s="154" t="s">
        <v>14748</v>
      </c>
    </row>
    <row r="3734" spans="1:32">
      <c r="A3734" s="154" t="s">
        <v>1816</v>
      </c>
      <c r="C3734" s="154" t="s">
        <v>31566</v>
      </c>
      <c r="D3734" s="154" t="s">
        <v>1817</v>
      </c>
      <c r="E3734" s="154" t="s">
        <v>6</v>
      </c>
      <c r="G3734" s="154" t="s">
        <v>14606</v>
      </c>
      <c r="H3734" s="154" t="s">
        <v>31567</v>
      </c>
      <c r="M3734" s="154" t="s">
        <v>31568</v>
      </c>
      <c r="AC3734" s="154" t="s">
        <v>14746</v>
      </c>
    </row>
    <row r="3735" spans="1:32">
      <c r="A3735" s="154" t="s">
        <v>18628</v>
      </c>
      <c r="C3735" s="154" t="s">
        <v>31569</v>
      </c>
      <c r="D3735" s="154" t="s">
        <v>31573</v>
      </c>
      <c r="E3735" s="154" t="s">
        <v>14477</v>
      </c>
      <c r="F3735" s="154" t="s">
        <v>16918</v>
      </c>
      <c r="G3735" s="154" t="s">
        <v>31578</v>
      </c>
      <c r="H3735" s="154" t="s">
        <v>31570</v>
      </c>
      <c r="I3735" s="154" t="s">
        <v>31571</v>
      </c>
      <c r="J3735" s="154" t="s">
        <v>31572</v>
      </c>
      <c r="K3735" s="154" t="s">
        <v>31571</v>
      </c>
      <c r="N3735" s="154" t="s">
        <v>31574</v>
      </c>
      <c r="O3735" s="154" t="s">
        <v>31574</v>
      </c>
      <c r="P3735" s="154" t="s">
        <v>31575</v>
      </c>
      <c r="Q3735" s="154" t="s">
        <v>31576</v>
      </c>
      <c r="R3735" s="154" t="s">
        <v>1453</v>
      </c>
      <c r="S3735" s="154" t="s">
        <v>1453</v>
      </c>
      <c r="T3735" s="154" t="s">
        <v>31569</v>
      </c>
      <c r="U3735" s="154">
        <v>120007000064</v>
      </c>
      <c r="V3735" s="154" t="s">
        <v>31577</v>
      </c>
      <c r="W3735" s="154" t="s">
        <v>1453</v>
      </c>
      <c r="X3735" s="154" t="s">
        <v>1453</v>
      </c>
      <c r="Y3735" s="154" t="s">
        <v>1453</v>
      </c>
      <c r="Z3735" s="154" t="s">
        <v>14745</v>
      </c>
      <c r="AA3735" s="154" t="s">
        <v>1453</v>
      </c>
      <c r="AB3735" s="154" t="s">
        <v>1453</v>
      </c>
      <c r="AC3735" s="154" t="s">
        <v>14746</v>
      </c>
      <c r="AE3735" s="154" t="s">
        <v>14747</v>
      </c>
      <c r="AF3735" s="154" t="s">
        <v>14748</v>
      </c>
    </row>
    <row r="3736" spans="1:32">
      <c r="A3736" s="154" t="s">
        <v>7636</v>
      </c>
      <c r="C3736" s="154" t="s">
        <v>31579</v>
      </c>
      <c r="D3736" s="154" t="s">
        <v>7637</v>
      </c>
      <c r="E3736" s="154" t="s">
        <v>15439</v>
      </c>
      <c r="F3736" s="154" t="s">
        <v>14401</v>
      </c>
      <c r="G3736" s="154" t="s">
        <v>31583</v>
      </c>
      <c r="H3736" s="154" t="s">
        <v>7638</v>
      </c>
      <c r="I3736" s="154" t="s">
        <v>7639</v>
      </c>
      <c r="J3736" s="154" t="s">
        <v>7640</v>
      </c>
      <c r="K3736" s="154" t="s">
        <v>7639</v>
      </c>
      <c r="N3736" s="154" t="s">
        <v>14848</v>
      </c>
      <c r="O3736" s="154" t="s">
        <v>14804</v>
      </c>
      <c r="P3736" s="154" t="s">
        <v>14740</v>
      </c>
      <c r="Q3736" s="154" t="s">
        <v>31580</v>
      </c>
      <c r="R3736" s="154">
        <v>0</v>
      </c>
      <c r="S3736" s="154">
        <v>0</v>
      </c>
      <c r="T3736" s="154" t="s">
        <v>14806</v>
      </c>
      <c r="U3736" s="154" t="s">
        <v>31581</v>
      </c>
      <c r="V3736" s="154" t="s">
        <v>31582</v>
      </c>
      <c r="Z3736" s="154" t="s">
        <v>14745</v>
      </c>
      <c r="AC3736" s="154" t="s">
        <v>14746</v>
      </c>
      <c r="AE3736" s="154" t="s">
        <v>15226</v>
      </c>
      <c r="AF3736" s="154" t="s">
        <v>14748</v>
      </c>
    </row>
    <row r="3737" spans="1:32">
      <c r="A3737" s="154" t="s">
        <v>18629</v>
      </c>
      <c r="C3737" s="154" t="s">
        <v>31584</v>
      </c>
      <c r="D3737" s="154" t="s">
        <v>31587</v>
      </c>
      <c r="E3737" s="154" t="s">
        <v>14689</v>
      </c>
      <c r="F3737" s="154" t="s">
        <v>16918</v>
      </c>
      <c r="G3737" s="154" t="s">
        <v>31589</v>
      </c>
      <c r="H3737" s="154" t="s">
        <v>31585</v>
      </c>
      <c r="I3737" s="154" t="s">
        <v>31586</v>
      </c>
      <c r="J3737" s="154" t="s">
        <v>30319</v>
      </c>
      <c r="K3737" s="154" t="s">
        <v>31586</v>
      </c>
      <c r="N3737" s="154" t="s">
        <v>14848</v>
      </c>
      <c r="O3737" s="154" t="s">
        <v>14804</v>
      </c>
      <c r="P3737" s="154" t="s">
        <v>23048</v>
      </c>
      <c r="Q3737" s="154" t="s">
        <v>31588</v>
      </c>
      <c r="R3737" s="154" t="s">
        <v>1453</v>
      </c>
      <c r="S3737" s="154" t="s">
        <v>1453</v>
      </c>
      <c r="T3737" s="154" t="s">
        <v>1453</v>
      </c>
      <c r="U3737" s="154" t="s">
        <v>1453</v>
      </c>
      <c r="V3737" s="154" t="s">
        <v>1453</v>
      </c>
      <c r="W3737" s="154" t="s">
        <v>1453</v>
      </c>
      <c r="X3737" s="154" t="s">
        <v>1453</v>
      </c>
      <c r="Y3737" s="154" t="s">
        <v>1453</v>
      </c>
      <c r="Z3737" s="154" t="s">
        <v>16290</v>
      </c>
      <c r="AB3737" s="154" t="s">
        <v>1453</v>
      </c>
      <c r="AC3737" s="154" t="s">
        <v>14746</v>
      </c>
      <c r="AE3737" s="154" t="s">
        <v>14747</v>
      </c>
      <c r="AF3737" s="154" t="s">
        <v>14748</v>
      </c>
    </row>
    <row r="3738" spans="1:32">
      <c r="A3738" s="154" t="s">
        <v>18630</v>
      </c>
      <c r="C3738" s="154" t="s">
        <v>31590</v>
      </c>
      <c r="D3738" s="154" t="s">
        <v>31592</v>
      </c>
      <c r="E3738" s="154" t="s">
        <v>14934</v>
      </c>
      <c r="F3738" s="154" t="s">
        <v>14394</v>
      </c>
      <c r="G3738" s="154" t="s">
        <v>31594</v>
      </c>
      <c r="H3738" s="154" t="s">
        <v>31591</v>
      </c>
      <c r="N3738" s="154" t="s">
        <v>14812</v>
      </c>
      <c r="O3738" s="154" t="s">
        <v>14804</v>
      </c>
      <c r="P3738" s="154" t="s">
        <v>14740</v>
      </c>
      <c r="Q3738" s="154" t="s">
        <v>20701</v>
      </c>
      <c r="R3738" s="154" t="s">
        <v>1453</v>
      </c>
      <c r="S3738" s="154" t="s">
        <v>1453</v>
      </c>
      <c r="T3738" s="154" t="s">
        <v>14839</v>
      </c>
      <c r="U3738" s="154" t="s">
        <v>31593</v>
      </c>
      <c r="V3738" s="154" t="s">
        <v>31590</v>
      </c>
      <c r="Z3738" s="154" t="s">
        <v>14745</v>
      </c>
      <c r="AC3738" s="154" t="s">
        <v>14746</v>
      </c>
      <c r="AE3738" s="154" t="s">
        <v>14747</v>
      </c>
      <c r="AF3738" s="154" t="s">
        <v>14748</v>
      </c>
    </row>
    <row r="3739" spans="1:32">
      <c r="A3739" s="154" t="s">
        <v>10460</v>
      </c>
      <c r="C3739" s="154" t="s">
        <v>10459</v>
      </c>
      <c r="D3739" s="154" t="s">
        <v>10461</v>
      </c>
      <c r="E3739" s="154" t="s">
        <v>14276</v>
      </c>
      <c r="F3739" s="154" t="s">
        <v>20044</v>
      </c>
      <c r="H3739" s="154">
        <v>82120653457</v>
      </c>
      <c r="M3739" s="154" t="s">
        <v>31595</v>
      </c>
      <c r="N3739" s="154" t="s">
        <v>14910</v>
      </c>
      <c r="O3739" s="154" t="s">
        <v>14794</v>
      </c>
      <c r="P3739" s="154" t="s">
        <v>14740</v>
      </c>
      <c r="Q3739" s="154" t="s">
        <v>10459</v>
      </c>
      <c r="R3739" s="154">
        <v>0</v>
      </c>
      <c r="S3739" s="154">
        <v>0</v>
      </c>
      <c r="T3739" s="154" t="s">
        <v>14797</v>
      </c>
      <c r="U3739" s="154">
        <v>2831515319</v>
      </c>
      <c r="V3739" s="154" t="s">
        <v>10459</v>
      </c>
      <c r="Z3739" s="154" t="s">
        <v>14745</v>
      </c>
      <c r="AC3739" s="154" t="s">
        <v>14746</v>
      </c>
      <c r="AE3739" s="154" t="s">
        <v>14747</v>
      </c>
      <c r="AF3739" s="154" t="s">
        <v>14748</v>
      </c>
    </row>
    <row r="3740" spans="1:32">
      <c r="A3740" s="154" t="s">
        <v>18631</v>
      </c>
      <c r="C3740" s="154" t="s">
        <v>31596</v>
      </c>
      <c r="D3740" s="154" t="s">
        <v>31598</v>
      </c>
      <c r="E3740" s="154" t="s">
        <v>15693</v>
      </c>
      <c r="F3740" s="154" t="s">
        <v>15363</v>
      </c>
      <c r="G3740" s="154" t="s">
        <v>31599</v>
      </c>
      <c r="H3740" s="154" t="s">
        <v>31597</v>
      </c>
      <c r="I3740" s="154" t="s">
        <v>1453</v>
      </c>
      <c r="J3740" s="154" t="s">
        <v>1453</v>
      </c>
      <c r="K3740" s="154" t="s">
        <v>1453</v>
      </c>
      <c r="M3740" s="154" t="s">
        <v>1453</v>
      </c>
      <c r="N3740" s="154" t="s">
        <v>14793</v>
      </c>
      <c r="O3740" s="154" t="s">
        <v>14794</v>
      </c>
      <c r="P3740" s="154" t="s">
        <v>14795</v>
      </c>
      <c r="Q3740" s="154" t="s">
        <v>31596</v>
      </c>
      <c r="R3740" s="154" t="s">
        <v>1453</v>
      </c>
      <c r="S3740" s="154" t="s">
        <v>1453</v>
      </c>
      <c r="T3740" s="154" t="s">
        <v>31596</v>
      </c>
      <c r="U3740" s="154">
        <v>13000017710107</v>
      </c>
      <c r="V3740" s="154" t="s">
        <v>14785</v>
      </c>
      <c r="W3740" s="154" t="s">
        <v>1453</v>
      </c>
      <c r="X3740" s="154" t="s">
        <v>1453</v>
      </c>
      <c r="Y3740" s="154" t="s">
        <v>1453</v>
      </c>
      <c r="Z3740" s="154" t="s">
        <v>14745</v>
      </c>
      <c r="AA3740" s="154" t="s">
        <v>1453</v>
      </c>
      <c r="AB3740" s="154" t="s">
        <v>1453</v>
      </c>
      <c r="AC3740" s="154" t="s">
        <v>14746</v>
      </c>
      <c r="AE3740" s="154" t="s">
        <v>14747</v>
      </c>
      <c r="AF3740" s="154" t="s">
        <v>14748</v>
      </c>
    </row>
    <row r="3741" spans="1:32">
      <c r="A3741" s="154" t="s">
        <v>6559</v>
      </c>
      <c r="C3741" s="154" t="s">
        <v>31600</v>
      </c>
      <c r="D3741" s="154" t="s">
        <v>31601</v>
      </c>
      <c r="E3741" s="154" t="s">
        <v>14934</v>
      </c>
      <c r="F3741" s="154" t="s">
        <v>15222</v>
      </c>
      <c r="H3741" s="154">
        <v>82144575555</v>
      </c>
      <c r="I3741" s="154" t="s">
        <v>6561</v>
      </c>
      <c r="K3741" s="154" t="s">
        <v>6561</v>
      </c>
      <c r="N3741" s="154" t="s">
        <v>23815</v>
      </c>
      <c r="O3741" s="154" t="s">
        <v>19298</v>
      </c>
      <c r="P3741" s="154" t="s">
        <v>14740</v>
      </c>
      <c r="Q3741" s="154" t="s">
        <v>31602</v>
      </c>
      <c r="R3741" s="154">
        <v>0</v>
      </c>
      <c r="S3741" s="154">
        <v>0</v>
      </c>
      <c r="T3741" s="154" t="s">
        <v>14907</v>
      </c>
      <c r="U3741" s="154">
        <v>302865757</v>
      </c>
      <c r="V3741" s="154" t="s">
        <v>31603</v>
      </c>
      <c r="Z3741" s="154" t="s">
        <v>14745</v>
      </c>
      <c r="AC3741" s="154" t="s">
        <v>14746</v>
      </c>
      <c r="AE3741" s="154" t="s">
        <v>15226</v>
      </c>
      <c r="AF3741" s="154" t="s">
        <v>14748</v>
      </c>
    </row>
    <row r="3742" spans="1:32">
      <c r="A3742" s="154" t="s">
        <v>5439</v>
      </c>
      <c r="C3742" s="154" t="s">
        <v>31604</v>
      </c>
      <c r="D3742" s="154" t="s">
        <v>5440</v>
      </c>
      <c r="E3742" s="154" t="s">
        <v>14324</v>
      </c>
      <c r="F3742" s="154" t="s">
        <v>14397</v>
      </c>
      <c r="G3742" s="154" t="s">
        <v>31609</v>
      </c>
      <c r="H3742" s="154" t="s">
        <v>5441</v>
      </c>
      <c r="I3742" s="154" t="s">
        <v>5442</v>
      </c>
      <c r="J3742" s="154" t="s">
        <v>5443</v>
      </c>
      <c r="K3742" s="154" t="s">
        <v>5442</v>
      </c>
      <c r="N3742" s="154" t="s">
        <v>14812</v>
      </c>
      <c r="O3742" s="154" t="s">
        <v>14804</v>
      </c>
      <c r="P3742" s="154" t="s">
        <v>14795</v>
      </c>
      <c r="Q3742" s="154" t="s">
        <v>31605</v>
      </c>
      <c r="R3742" s="154" t="s">
        <v>31605</v>
      </c>
      <c r="S3742" s="154" t="s">
        <v>31606</v>
      </c>
      <c r="T3742" s="154" t="s">
        <v>14797</v>
      </c>
      <c r="U3742" s="154" t="s">
        <v>31607</v>
      </c>
      <c r="V3742" s="154" t="s">
        <v>31608</v>
      </c>
      <c r="Z3742" s="154" t="s">
        <v>14745</v>
      </c>
      <c r="AC3742" s="154" t="s">
        <v>14746</v>
      </c>
      <c r="AE3742" s="154" t="s">
        <v>15226</v>
      </c>
      <c r="AF3742" s="154" t="s">
        <v>14748</v>
      </c>
    </row>
    <row r="3743" spans="1:32">
      <c r="A3743" s="154" t="s">
        <v>18632</v>
      </c>
      <c r="C3743" s="154" t="s">
        <v>31610</v>
      </c>
      <c r="D3743" s="154" t="s">
        <v>31613</v>
      </c>
      <c r="E3743" s="154" t="s">
        <v>17037</v>
      </c>
      <c r="F3743" s="154" t="s">
        <v>17038</v>
      </c>
      <c r="G3743" s="154" t="s">
        <v>31616</v>
      </c>
      <c r="H3743" s="154" t="s">
        <v>31611</v>
      </c>
      <c r="I3743" s="154" t="s">
        <v>31612</v>
      </c>
      <c r="K3743" s="154" t="s">
        <v>31612</v>
      </c>
      <c r="N3743" s="154" t="s">
        <v>14848</v>
      </c>
      <c r="O3743" s="154" t="s">
        <v>14804</v>
      </c>
      <c r="P3743" s="154" t="s">
        <v>14740</v>
      </c>
      <c r="Q3743" s="154" t="s">
        <v>31614</v>
      </c>
      <c r="R3743" s="154" t="s">
        <v>1453</v>
      </c>
      <c r="S3743" s="154" t="s">
        <v>1453</v>
      </c>
      <c r="T3743" s="154" t="s">
        <v>14885</v>
      </c>
      <c r="U3743" s="154" t="s">
        <v>31615</v>
      </c>
      <c r="V3743" s="154" t="s">
        <v>31614</v>
      </c>
      <c r="W3743" s="154" t="s">
        <v>1453</v>
      </c>
      <c r="X3743" s="154" t="s">
        <v>1453</v>
      </c>
      <c r="Y3743" s="154" t="s">
        <v>1453</v>
      </c>
      <c r="Z3743" s="154" t="s">
        <v>14745</v>
      </c>
      <c r="AA3743" s="154" t="s">
        <v>1453</v>
      </c>
      <c r="AB3743" s="154" t="s">
        <v>1453</v>
      </c>
      <c r="AC3743" s="154" t="s">
        <v>14746</v>
      </c>
      <c r="AE3743" s="154" t="s">
        <v>14747</v>
      </c>
      <c r="AF3743" s="154" t="s">
        <v>14748</v>
      </c>
    </row>
    <row r="3744" spans="1:32">
      <c r="A3744" s="154" t="s">
        <v>9522</v>
      </c>
      <c r="C3744" s="154" t="s">
        <v>31617</v>
      </c>
      <c r="D3744" s="154" t="s">
        <v>31621</v>
      </c>
      <c r="E3744" s="154" t="s">
        <v>14276</v>
      </c>
      <c r="F3744" s="154" t="s">
        <v>14401</v>
      </c>
      <c r="G3744" s="154" t="s">
        <v>31623</v>
      </c>
      <c r="H3744" s="154" t="s">
        <v>31618</v>
      </c>
      <c r="I3744" s="154" t="s">
        <v>31619</v>
      </c>
      <c r="J3744" s="154" t="s">
        <v>31620</v>
      </c>
      <c r="K3744" s="154" t="s">
        <v>31619</v>
      </c>
      <c r="M3744" s="154" t="s">
        <v>31622</v>
      </c>
      <c r="N3744" s="154" t="s">
        <v>15434</v>
      </c>
      <c r="O3744" s="154" t="s">
        <v>14804</v>
      </c>
      <c r="P3744" s="154" t="s">
        <v>14740</v>
      </c>
      <c r="Q3744" s="154">
        <v>0</v>
      </c>
      <c r="R3744" s="154">
        <v>0</v>
      </c>
      <c r="S3744" s="154">
        <v>0</v>
      </c>
      <c r="T3744" s="154">
        <v>0</v>
      </c>
      <c r="U3744" s="154">
        <v>0</v>
      </c>
      <c r="V3744" s="154">
        <v>0</v>
      </c>
      <c r="W3744" s="154">
        <v>0</v>
      </c>
      <c r="X3744" s="154">
        <v>0</v>
      </c>
      <c r="Y3744" s="154">
        <v>0</v>
      </c>
      <c r="Z3744" s="154" t="s">
        <v>14745</v>
      </c>
      <c r="AA3744" s="154">
        <v>0</v>
      </c>
      <c r="AB3744" s="154">
        <v>0</v>
      </c>
      <c r="AC3744" s="154" t="s">
        <v>14746</v>
      </c>
      <c r="AE3744" s="154" t="s">
        <v>15226</v>
      </c>
      <c r="AF3744" s="154" t="s">
        <v>14748</v>
      </c>
    </row>
    <row r="3745" spans="1:32">
      <c r="A3745" s="154" t="s">
        <v>2712</v>
      </c>
      <c r="C3745" s="154" t="s">
        <v>31624</v>
      </c>
      <c r="D3745" s="154" t="s">
        <v>31626</v>
      </c>
      <c r="E3745" s="154" t="s">
        <v>20319</v>
      </c>
      <c r="F3745" s="154" t="s">
        <v>14403</v>
      </c>
      <c r="G3745" s="154" t="s">
        <v>14606</v>
      </c>
      <c r="H3745" s="154" t="s">
        <v>2714</v>
      </c>
      <c r="I3745" s="154" t="s">
        <v>2715</v>
      </c>
      <c r="J3745" s="154" t="s">
        <v>2716</v>
      </c>
      <c r="K3745" s="154" t="s">
        <v>2715</v>
      </c>
      <c r="L3745" s="154" t="s">
        <v>31625</v>
      </c>
      <c r="M3745" s="154" t="s">
        <v>1592</v>
      </c>
      <c r="N3745" s="154" t="s">
        <v>14917</v>
      </c>
      <c r="P3745" s="154" t="s">
        <v>14795</v>
      </c>
      <c r="Q3745" s="154" t="s">
        <v>31627</v>
      </c>
      <c r="T3745" s="154" t="s">
        <v>19012</v>
      </c>
      <c r="U3745" s="154">
        <v>1943301658</v>
      </c>
      <c r="V3745" s="154" t="s">
        <v>31628</v>
      </c>
      <c r="AC3745" s="154" t="s">
        <v>15226</v>
      </c>
    </row>
    <row r="3746" spans="1:32">
      <c r="A3746" s="154" t="s">
        <v>18633</v>
      </c>
      <c r="C3746" s="154" t="s">
        <v>31629</v>
      </c>
      <c r="D3746" s="154" t="s">
        <v>31631</v>
      </c>
      <c r="E3746" s="154" t="s">
        <v>14466</v>
      </c>
      <c r="F3746" s="154" t="s">
        <v>14686</v>
      </c>
      <c r="G3746" s="154" t="s">
        <v>31632</v>
      </c>
      <c r="H3746" s="154" t="s">
        <v>31630</v>
      </c>
      <c r="N3746" s="154" t="s">
        <v>14832</v>
      </c>
      <c r="O3746" s="154" t="s">
        <v>14833</v>
      </c>
      <c r="P3746" s="154" t="s">
        <v>14740</v>
      </c>
      <c r="Q3746" s="154" t="s">
        <v>31629</v>
      </c>
      <c r="R3746" s="154">
        <v>0</v>
      </c>
      <c r="S3746" s="154">
        <v>0</v>
      </c>
      <c r="T3746" s="154" t="s">
        <v>14850</v>
      </c>
      <c r="U3746" s="154">
        <v>384801046511535</v>
      </c>
      <c r="V3746" s="154" t="s">
        <v>31629</v>
      </c>
      <c r="Z3746" s="154" t="s">
        <v>14745</v>
      </c>
      <c r="AC3746" s="154" t="s">
        <v>14746</v>
      </c>
      <c r="AE3746" s="154" t="s">
        <v>14747</v>
      </c>
      <c r="AF3746" s="154" t="s">
        <v>14748</v>
      </c>
    </row>
    <row r="3747" spans="1:32">
      <c r="A3747" s="154" t="s">
        <v>7917</v>
      </c>
      <c r="C3747" s="154" t="s">
        <v>31633</v>
      </c>
      <c r="D3747" s="154" t="s">
        <v>7918</v>
      </c>
      <c r="E3747" s="154" t="s">
        <v>14934</v>
      </c>
      <c r="F3747" s="154" t="s">
        <v>14935</v>
      </c>
      <c r="H3747" s="154">
        <v>87765611979</v>
      </c>
      <c r="I3747" s="154" t="s">
        <v>7919</v>
      </c>
      <c r="K3747" s="154" t="s">
        <v>7919</v>
      </c>
      <c r="N3747" s="154" t="s">
        <v>24483</v>
      </c>
      <c r="O3747" s="154" t="s">
        <v>19978</v>
      </c>
      <c r="P3747" s="154" t="s">
        <v>14740</v>
      </c>
      <c r="Q3747" s="154" t="s">
        <v>31634</v>
      </c>
      <c r="R3747" s="154">
        <v>0</v>
      </c>
      <c r="S3747" s="154">
        <v>0</v>
      </c>
      <c r="T3747" s="154" t="s">
        <v>31635</v>
      </c>
      <c r="U3747" s="154">
        <v>254267567</v>
      </c>
      <c r="V3747" s="154" t="s">
        <v>31634</v>
      </c>
      <c r="Z3747" s="154" t="s">
        <v>14745</v>
      </c>
      <c r="AC3747" s="154" t="s">
        <v>14746</v>
      </c>
      <c r="AE3747" s="154" t="s">
        <v>15226</v>
      </c>
      <c r="AF3747" s="154" t="s">
        <v>14748</v>
      </c>
    </row>
    <row r="3748" spans="1:32">
      <c r="A3748" s="154" t="s">
        <v>10200</v>
      </c>
      <c r="C3748" s="154" t="s">
        <v>10199</v>
      </c>
      <c r="D3748" s="154" t="s">
        <v>10201</v>
      </c>
      <c r="E3748" s="154" t="s">
        <v>14276</v>
      </c>
      <c r="F3748" s="154" t="s">
        <v>14325</v>
      </c>
      <c r="G3748" s="154" t="s">
        <v>31639</v>
      </c>
      <c r="H3748" s="154" t="s">
        <v>10202</v>
      </c>
      <c r="N3748" s="154" t="s">
        <v>15129</v>
      </c>
      <c r="O3748" s="154" t="s">
        <v>14794</v>
      </c>
      <c r="P3748" s="154" t="s">
        <v>14740</v>
      </c>
      <c r="Q3748" s="154" t="s">
        <v>31636</v>
      </c>
      <c r="R3748" s="154">
        <v>0</v>
      </c>
      <c r="S3748" s="154">
        <v>0</v>
      </c>
      <c r="T3748" s="154" t="s">
        <v>14797</v>
      </c>
      <c r="U3748" s="154" t="s">
        <v>31637</v>
      </c>
      <c r="V3748" s="154" t="s">
        <v>31638</v>
      </c>
      <c r="Z3748" s="154" t="s">
        <v>14745</v>
      </c>
      <c r="AC3748" s="154" t="s">
        <v>14746</v>
      </c>
      <c r="AE3748" s="154" t="s">
        <v>14747</v>
      </c>
      <c r="AF3748" s="154" t="s">
        <v>14748</v>
      </c>
    </row>
    <row r="3749" spans="1:32">
      <c r="A3749" s="154" t="s">
        <v>12541</v>
      </c>
      <c r="C3749" s="154" t="s">
        <v>12540</v>
      </c>
      <c r="D3749" s="154" t="s">
        <v>12542</v>
      </c>
      <c r="E3749" s="154" t="s">
        <v>14934</v>
      </c>
      <c r="F3749" s="154" t="s">
        <v>14935</v>
      </c>
      <c r="G3749" s="154" t="s">
        <v>31641</v>
      </c>
      <c r="H3749" s="154" t="s">
        <v>12543</v>
      </c>
      <c r="N3749" s="154" t="s">
        <v>20821</v>
      </c>
      <c r="O3749" s="154" t="s">
        <v>18741</v>
      </c>
      <c r="P3749" s="154" t="s">
        <v>14740</v>
      </c>
      <c r="Q3749" s="154" t="s">
        <v>31640</v>
      </c>
      <c r="R3749" s="154">
        <v>0</v>
      </c>
      <c r="S3749" s="154">
        <v>0</v>
      </c>
      <c r="T3749" s="154" t="s">
        <v>14785</v>
      </c>
      <c r="U3749" s="154">
        <v>1520016668234</v>
      </c>
      <c r="V3749" s="154" t="s">
        <v>12540</v>
      </c>
      <c r="Z3749" s="154" t="s">
        <v>14745</v>
      </c>
      <c r="AC3749" s="154" t="s">
        <v>14746</v>
      </c>
      <c r="AE3749" s="154" t="s">
        <v>14747</v>
      </c>
      <c r="AF3749" s="154" t="s">
        <v>14748</v>
      </c>
    </row>
    <row r="3750" spans="1:32">
      <c r="A3750" s="154" t="s">
        <v>7164</v>
      </c>
      <c r="C3750" s="154" t="s">
        <v>31642</v>
      </c>
      <c r="D3750" s="154" t="s">
        <v>31643</v>
      </c>
      <c r="E3750" s="154" t="s">
        <v>14324</v>
      </c>
      <c r="F3750" s="154" t="s">
        <v>15378</v>
      </c>
      <c r="G3750" s="154" t="s">
        <v>31647</v>
      </c>
      <c r="H3750" s="154" t="s">
        <v>7166</v>
      </c>
      <c r="J3750" s="154" t="s">
        <v>7167</v>
      </c>
      <c r="N3750" s="154" t="s">
        <v>14848</v>
      </c>
      <c r="O3750" s="154" t="s">
        <v>14804</v>
      </c>
      <c r="P3750" s="154" t="s">
        <v>14740</v>
      </c>
      <c r="Q3750" s="154" t="s">
        <v>31644</v>
      </c>
      <c r="R3750" s="154" t="s">
        <v>4816</v>
      </c>
      <c r="S3750" s="154" t="s">
        <v>4816</v>
      </c>
      <c r="T3750" s="154" t="s">
        <v>31645</v>
      </c>
      <c r="U3750" s="154">
        <v>2613013768</v>
      </c>
      <c r="V3750" s="154" t="s">
        <v>31646</v>
      </c>
      <c r="Z3750" s="154" t="s">
        <v>14745</v>
      </c>
      <c r="AC3750" s="154" t="s">
        <v>14746</v>
      </c>
      <c r="AE3750" s="154" t="s">
        <v>15226</v>
      </c>
      <c r="AF3750" s="154" t="s">
        <v>14748</v>
      </c>
    </row>
    <row r="3751" spans="1:32">
      <c r="A3751" s="154" t="s">
        <v>4417</v>
      </c>
      <c r="C3751" s="154" t="s">
        <v>17165</v>
      </c>
      <c r="D3751" s="154" t="s">
        <v>4418</v>
      </c>
      <c r="E3751" s="154" t="s">
        <v>14477</v>
      </c>
      <c r="F3751" s="154" t="s">
        <v>14403</v>
      </c>
      <c r="G3751" s="154" t="s">
        <v>14606</v>
      </c>
      <c r="H3751" s="154" t="s">
        <v>4419</v>
      </c>
      <c r="I3751" s="154" t="s">
        <v>4420</v>
      </c>
      <c r="J3751" s="154" t="s">
        <v>4421</v>
      </c>
      <c r="K3751" s="154" t="s">
        <v>4420</v>
      </c>
      <c r="L3751" s="154" t="s">
        <v>17166</v>
      </c>
      <c r="N3751" s="154" t="s">
        <v>17167</v>
      </c>
      <c r="P3751" s="154" t="s">
        <v>14740</v>
      </c>
      <c r="Q3751" s="154" t="s">
        <v>17168</v>
      </c>
      <c r="T3751" s="154" t="s">
        <v>17169</v>
      </c>
      <c r="U3751" s="154" t="s">
        <v>17170</v>
      </c>
      <c r="V3751" s="154" t="s">
        <v>17171</v>
      </c>
      <c r="W3751" s="154" t="s">
        <v>17172</v>
      </c>
      <c r="X3751" s="154">
        <v>1980</v>
      </c>
      <c r="Z3751" s="154" t="s">
        <v>14745</v>
      </c>
      <c r="AC3751" s="154" t="s">
        <v>14746</v>
      </c>
      <c r="AD3751" s="154" t="s">
        <v>17174</v>
      </c>
      <c r="AE3751" s="154" t="s">
        <v>14746</v>
      </c>
      <c r="AF3751" s="154" t="s">
        <v>17175</v>
      </c>
    </row>
    <row r="3752" spans="1:32">
      <c r="A3752" s="154" t="s">
        <v>18634</v>
      </c>
      <c r="C3752" s="154" t="s">
        <v>12835</v>
      </c>
      <c r="D3752" s="154" t="s">
        <v>12837</v>
      </c>
      <c r="E3752" s="154" t="s">
        <v>15693</v>
      </c>
      <c r="F3752" s="154" t="s">
        <v>18767</v>
      </c>
      <c r="G3752" s="154" t="s">
        <v>1453</v>
      </c>
      <c r="H3752" s="154" t="s">
        <v>1453</v>
      </c>
      <c r="I3752" s="154" t="s">
        <v>1453</v>
      </c>
      <c r="J3752" s="154" t="s">
        <v>1453</v>
      </c>
      <c r="K3752" s="154" t="s">
        <v>1453</v>
      </c>
      <c r="M3752" s="154" t="s">
        <v>1453</v>
      </c>
      <c r="N3752" s="154" t="s">
        <v>26126</v>
      </c>
      <c r="O3752" s="154" t="s">
        <v>14794</v>
      </c>
      <c r="P3752" s="154" t="s">
        <v>14740</v>
      </c>
      <c r="Q3752" s="154" t="s">
        <v>12835</v>
      </c>
      <c r="R3752" s="154" t="s">
        <v>1453</v>
      </c>
      <c r="S3752" s="154" t="s">
        <v>1453</v>
      </c>
      <c r="T3752" s="154" t="s">
        <v>14785</v>
      </c>
      <c r="U3752" s="154">
        <v>9000021861621</v>
      </c>
      <c r="V3752" s="154" t="s">
        <v>31648</v>
      </c>
      <c r="W3752" s="154" t="s">
        <v>1453</v>
      </c>
      <c r="X3752" s="154" t="s">
        <v>1453</v>
      </c>
      <c r="Y3752" s="154" t="s">
        <v>1453</v>
      </c>
      <c r="Z3752" s="154" t="s">
        <v>14745</v>
      </c>
      <c r="AA3752" s="154" t="s">
        <v>1453</v>
      </c>
      <c r="AB3752" s="154" t="s">
        <v>1453</v>
      </c>
      <c r="AC3752" s="154" t="s">
        <v>14746</v>
      </c>
      <c r="AE3752" s="154" t="s">
        <v>14747</v>
      </c>
      <c r="AF3752" s="154" t="s">
        <v>14748</v>
      </c>
    </row>
    <row r="3753" spans="1:32">
      <c r="A3753" s="154" t="s">
        <v>12885</v>
      </c>
      <c r="C3753" s="154" t="s">
        <v>12835</v>
      </c>
      <c r="D3753" s="154" t="s">
        <v>12886</v>
      </c>
      <c r="E3753" s="154" t="s">
        <v>15693</v>
      </c>
      <c r="F3753" s="154" t="s">
        <v>18767</v>
      </c>
      <c r="G3753" s="154" t="s">
        <v>1453</v>
      </c>
      <c r="H3753" s="154" t="s">
        <v>1453</v>
      </c>
      <c r="I3753" s="154" t="s">
        <v>1453</v>
      </c>
      <c r="J3753" s="154" t="s">
        <v>1453</v>
      </c>
      <c r="K3753" s="154" t="s">
        <v>1453</v>
      </c>
      <c r="N3753" s="154" t="s">
        <v>26126</v>
      </c>
      <c r="O3753" s="154" t="s">
        <v>14794</v>
      </c>
      <c r="P3753" s="154" t="s">
        <v>14740</v>
      </c>
      <c r="Q3753" s="154" t="s">
        <v>1453</v>
      </c>
      <c r="R3753" s="154" t="s">
        <v>1453</v>
      </c>
      <c r="S3753" s="154" t="s">
        <v>1453</v>
      </c>
      <c r="T3753" s="154" t="s">
        <v>14785</v>
      </c>
      <c r="U3753" s="154">
        <v>9000021861621</v>
      </c>
      <c r="V3753" s="154" t="s">
        <v>31648</v>
      </c>
      <c r="W3753" s="154" t="s">
        <v>1453</v>
      </c>
      <c r="X3753" s="154" t="s">
        <v>1453</v>
      </c>
      <c r="Y3753" s="154" t="s">
        <v>1453</v>
      </c>
      <c r="Z3753" s="154" t="s">
        <v>14745</v>
      </c>
      <c r="AA3753" s="154" t="s">
        <v>1453</v>
      </c>
      <c r="AB3753" s="154" t="s">
        <v>1453</v>
      </c>
      <c r="AC3753" s="154" t="s">
        <v>14746</v>
      </c>
      <c r="AE3753" s="154" t="s">
        <v>14747</v>
      </c>
      <c r="AF3753" s="154" t="s">
        <v>14748</v>
      </c>
    </row>
    <row r="3754" spans="1:32">
      <c r="A3754" s="154" t="s">
        <v>1850</v>
      </c>
      <c r="C3754" s="154" t="s">
        <v>1849</v>
      </c>
      <c r="D3754" s="154" t="s">
        <v>31649</v>
      </c>
      <c r="E3754" s="154" t="s">
        <v>6</v>
      </c>
      <c r="G3754" s="154" t="s">
        <v>14606</v>
      </c>
      <c r="H3754" s="154" t="s">
        <v>1852</v>
      </c>
      <c r="N3754" s="154" t="s">
        <v>1323</v>
      </c>
      <c r="P3754" s="154" t="s">
        <v>14740</v>
      </c>
      <c r="Q3754" s="154" t="s">
        <v>31650</v>
      </c>
      <c r="AC3754" s="154" t="s">
        <v>14746</v>
      </c>
    </row>
    <row r="3755" spans="1:32">
      <c r="A3755" s="154" t="s">
        <v>10599</v>
      </c>
      <c r="C3755" s="154" t="s">
        <v>10598</v>
      </c>
      <c r="D3755" s="154" t="s">
        <v>31651</v>
      </c>
      <c r="E3755" s="154" t="s">
        <v>14934</v>
      </c>
      <c r="F3755" s="154" t="s">
        <v>14935</v>
      </c>
      <c r="G3755" s="154" t="s">
        <v>31652</v>
      </c>
      <c r="H3755" s="154">
        <v>81222719634</v>
      </c>
      <c r="N3755" s="154" t="s">
        <v>14910</v>
      </c>
      <c r="O3755" s="154" t="s">
        <v>14794</v>
      </c>
      <c r="P3755" s="154" t="s">
        <v>14740</v>
      </c>
      <c r="Q3755" s="154" t="s">
        <v>10598</v>
      </c>
      <c r="R3755" s="154">
        <v>0</v>
      </c>
      <c r="S3755" s="154">
        <v>0</v>
      </c>
      <c r="T3755" s="154" t="s">
        <v>14797</v>
      </c>
      <c r="U3755" s="154">
        <v>80134665</v>
      </c>
      <c r="V3755" s="154" t="s">
        <v>10598</v>
      </c>
      <c r="Z3755" s="154" t="s">
        <v>14745</v>
      </c>
      <c r="AC3755" s="154" t="s">
        <v>14746</v>
      </c>
      <c r="AE3755" s="154" t="s">
        <v>14747</v>
      </c>
      <c r="AF3755" s="154" t="s">
        <v>14748</v>
      </c>
    </row>
    <row r="3756" spans="1:32">
      <c r="A3756" s="154" t="s">
        <v>2890</v>
      </c>
      <c r="C3756" s="154" t="s">
        <v>31653</v>
      </c>
      <c r="D3756" s="154" t="s">
        <v>31654</v>
      </c>
      <c r="E3756" s="154" t="s">
        <v>14934</v>
      </c>
      <c r="G3756" s="154" t="s">
        <v>14606</v>
      </c>
      <c r="H3756" s="154" t="s">
        <v>2892</v>
      </c>
      <c r="M3756" s="154" t="s">
        <v>31655</v>
      </c>
      <c r="N3756" s="154" t="s">
        <v>14794</v>
      </c>
      <c r="P3756" s="154" t="s">
        <v>1453</v>
      </c>
      <c r="Q3756" s="154" t="s">
        <v>31656</v>
      </c>
      <c r="T3756" s="154" t="s">
        <v>1453</v>
      </c>
      <c r="U3756" s="154" t="s">
        <v>1453</v>
      </c>
      <c r="V3756" s="154" t="s">
        <v>1453</v>
      </c>
      <c r="AC3756" s="154" t="s">
        <v>14746</v>
      </c>
    </row>
    <row r="3757" spans="1:32">
      <c r="A3757" s="154" t="s">
        <v>12714</v>
      </c>
      <c r="C3757" s="154" t="s">
        <v>12713</v>
      </c>
      <c r="D3757" s="154" t="s">
        <v>12715</v>
      </c>
      <c r="E3757" s="154" t="s">
        <v>14324</v>
      </c>
      <c r="F3757" s="154" t="s">
        <v>14480</v>
      </c>
      <c r="G3757" s="154" t="s">
        <v>31657</v>
      </c>
      <c r="H3757" s="154" t="s">
        <v>12716</v>
      </c>
      <c r="N3757" s="154" t="s">
        <v>14803</v>
      </c>
      <c r="O3757" s="154" t="s">
        <v>14804</v>
      </c>
      <c r="P3757" s="154" t="s">
        <v>14740</v>
      </c>
      <c r="Q3757" s="154" t="s">
        <v>19477</v>
      </c>
      <c r="R3757" s="154">
        <v>0</v>
      </c>
      <c r="S3757" s="154">
        <v>0</v>
      </c>
      <c r="T3757" s="154" t="s">
        <v>14797</v>
      </c>
      <c r="U3757" s="154">
        <v>921304578</v>
      </c>
      <c r="V3757" s="154" t="s">
        <v>12713</v>
      </c>
      <c r="Z3757" s="154" t="s">
        <v>14745</v>
      </c>
      <c r="AC3757" s="154" t="s">
        <v>14746</v>
      </c>
      <c r="AE3757" s="154" t="s">
        <v>14747</v>
      </c>
      <c r="AF3757" s="154" t="s">
        <v>14748</v>
      </c>
    </row>
    <row r="3758" spans="1:32">
      <c r="A3758" s="154" t="s">
        <v>5403</v>
      </c>
      <c r="C3758" s="154" t="s">
        <v>31658</v>
      </c>
      <c r="D3758" s="154" t="s">
        <v>5404</v>
      </c>
      <c r="E3758" s="154" t="s">
        <v>14466</v>
      </c>
      <c r="F3758" s="154" t="s">
        <v>15378</v>
      </c>
      <c r="H3758" s="154">
        <v>81242496375</v>
      </c>
      <c r="N3758" s="154" t="s">
        <v>15401</v>
      </c>
      <c r="O3758" s="154" t="s">
        <v>14761</v>
      </c>
      <c r="P3758" s="154" t="s">
        <v>14740</v>
      </c>
      <c r="Q3758" s="154" t="s">
        <v>31659</v>
      </c>
      <c r="R3758" s="154" t="s">
        <v>31660</v>
      </c>
      <c r="S3758" s="154" t="s">
        <v>31659</v>
      </c>
      <c r="T3758" s="154" t="s">
        <v>14907</v>
      </c>
      <c r="U3758" s="154">
        <v>242932493</v>
      </c>
      <c r="V3758" s="154" t="s">
        <v>31661</v>
      </c>
      <c r="Z3758" s="154" t="s">
        <v>14745</v>
      </c>
      <c r="AC3758" s="154" t="s">
        <v>14746</v>
      </c>
      <c r="AE3758" s="154" t="s">
        <v>15226</v>
      </c>
      <c r="AF3758" s="154" t="s">
        <v>14748</v>
      </c>
    </row>
    <row r="3759" spans="1:32">
      <c r="A3759" s="154" t="s">
        <v>5689</v>
      </c>
      <c r="C3759" s="154" t="s">
        <v>31662</v>
      </c>
      <c r="D3759" s="154" t="s">
        <v>4644</v>
      </c>
      <c r="E3759" s="154" t="s">
        <v>14934</v>
      </c>
      <c r="F3759" s="154" t="s">
        <v>14935</v>
      </c>
      <c r="G3759" s="154" t="s">
        <v>31664</v>
      </c>
      <c r="H3759" s="154" t="s">
        <v>4645</v>
      </c>
      <c r="I3759" s="154" t="s">
        <v>4646</v>
      </c>
      <c r="K3759" s="154" t="s">
        <v>4646</v>
      </c>
      <c r="N3759" s="154" t="s">
        <v>19272</v>
      </c>
      <c r="O3759" s="154" t="s">
        <v>19273</v>
      </c>
      <c r="P3759" s="154" t="s">
        <v>14795</v>
      </c>
      <c r="Q3759" s="154" t="s">
        <v>31663</v>
      </c>
      <c r="R3759" s="154" t="s">
        <v>1453</v>
      </c>
      <c r="S3759" s="154" t="s">
        <v>1453</v>
      </c>
      <c r="T3759" s="154" t="s">
        <v>28481</v>
      </c>
      <c r="U3759" s="154" t="s">
        <v>28482</v>
      </c>
      <c r="V3759" s="154" t="s">
        <v>28483</v>
      </c>
      <c r="Z3759" s="154" t="s">
        <v>14745</v>
      </c>
      <c r="AC3759" s="154" t="s">
        <v>14746</v>
      </c>
      <c r="AE3759" s="154" t="s">
        <v>15226</v>
      </c>
      <c r="AF3759" s="154" t="s">
        <v>14748</v>
      </c>
    </row>
    <row r="3760" spans="1:32">
      <c r="A3760" s="154" t="s">
        <v>11183</v>
      </c>
      <c r="C3760" s="154" t="s">
        <v>11182</v>
      </c>
      <c r="D3760" s="154" t="s">
        <v>11184</v>
      </c>
      <c r="E3760" s="154" t="s">
        <v>19110</v>
      </c>
      <c r="F3760" s="154" t="s">
        <v>19110</v>
      </c>
      <c r="G3760" s="154" t="s">
        <v>31667</v>
      </c>
      <c r="H3760" s="154">
        <v>85921487648</v>
      </c>
      <c r="N3760" s="154" t="s">
        <v>14832</v>
      </c>
      <c r="O3760" s="154" t="s">
        <v>14833</v>
      </c>
      <c r="P3760" s="154" t="s">
        <v>14740</v>
      </c>
      <c r="Q3760" s="154" t="s">
        <v>31665</v>
      </c>
      <c r="R3760" s="154">
        <v>0</v>
      </c>
      <c r="S3760" s="154">
        <v>0</v>
      </c>
      <c r="T3760" s="154" t="s">
        <v>14797</v>
      </c>
      <c r="U3760" s="154">
        <v>8880129512</v>
      </c>
      <c r="V3760" s="154" t="s">
        <v>31666</v>
      </c>
      <c r="Z3760" s="154" t="s">
        <v>14745</v>
      </c>
      <c r="AC3760" s="154" t="s">
        <v>14746</v>
      </c>
      <c r="AE3760" s="154" t="s">
        <v>14747</v>
      </c>
      <c r="AF3760" s="154" t="s">
        <v>14748</v>
      </c>
    </row>
    <row r="3761" spans="1:32">
      <c r="A3761" s="154" t="s">
        <v>10266</v>
      </c>
      <c r="C3761" s="154" t="s">
        <v>10265</v>
      </c>
      <c r="D3761" s="154" t="s">
        <v>10267</v>
      </c>
      <c r="E3761" s="154" t="s">
        <v>14704</v>
      </c>
      <c r="F3761" s="154" t="s">
        <v>15168</v>
      </c>
      <c r="G3761" s="154" t="s">
        <v>31670</v>
      </c>
      <c r="H3761" s="154" t="s">
        <v>10268</v>
      </c>
      <c r="N3761" s="154" t="s">
        <v>15265</v>
      </c>
      <c r="O3761" s="154" t="s">
        <v>14794</v>
      </c>
      <c r="P3761" s="154" t="s">
        <v>14740</v>
      </c>
      <c r="Q3761" s="154" t="s">
        <v>31668</v>
      </c>
      <c r="R3761" s="154">
        <v>0</v>
      </c>
      <c r="S3761" s="154">
        <v>0</v>
      </c>
      <c r="T3761" s="154" t="s">
        <v>14850</v>
      </c>
      <c r="U3761" s="154">
        <v>411301015807533</v>
      </c>
      <c r="V3761" s="154" t="s">
        <v>31669</v>
      </c>
      <c r="Z3761" s="154" t="s">
        <v>14745</v>
      </c>
      <c r="AC3761" s="154" t="s">
        <v>14746</v>
      </c>
      <c r="AE3761" s="154" t="s">
        <v>14747</v>
      </c>
      <c r="AF3761" s="154" t="s">
        <v>14748</v>
      </c>
    </row>
    <row r="3762" spans="1:32">
      <c r="A3762" s="154" t="s">
        <v>13340</v>
      </c>
      <c r="C3762" s="154" t="s">
        <v>13339</v>
      </c>
      <c r="D3762" s="154" t="s">
        <v>13341</v>
      </c>
      <c r="E3762" s="154" t="s">
        <v>14466</v>
      </c>
      <c r="F3762" s="154" t="s">
        <v>15319</v>
      </c>
      <c r="H3762" s="154" t="s">
        <v>13342</v>
      </c>
      <c r="N3762" s="154" t="s">
        <v>15559</v>
      </c>
      <c r="O3762" s="154" t="s">
        <v>14833</v>
      </c>
      <c r="P3762" s="154" t="s">
        <v>14740</v>
      </c>
      <c r="Q3762" s="154" t="s">
        <v>13339</v>
      </c>
      <c r="R3762" s="154">
        <v>0</v>
      </c>
      <c r="S3762" s="154">
        <v>0</v>
      </c>
      <c r="T3762" s="154" t="s">
        <v>14797</v>
      </c>
      <c r="U3762" s="154">
        <v>5420544865</v>
      </c>
      <c r="V3762" s="154" t="s">
        <v>13339</v>
      </c>
      <c r="Z3762" s="154" t="s">
        <v>14745</v>
      </c>
      <c r="AC3762" s="154" t="s">
        <v>15226</v>
      </c>
      <c r="AE3762" s="154" t="s">
        <v>14747</v>
      </c>
      <c r="AF3762" s="154" t="s">
        <v>14748</v>
      </c>
    </row>
    <row r="3763" spans="1:32">
      <c r="A3763" s="154" t="s">
        <v>3785</v>
      </c>
      <c r="C3763" s="154" t="s">
        <v>31671</v>
      </c>
      <c r="D3763" s="154" t="s">
        <v>3786</v>
      </c>
      <c r="E3763" s="154" t="s">
        <v>14324</v>
      </c>
      <c r="G3763" s="154" t="s">
        <v>14606</v>
      </c>
      <c r="H3763" s="154" t="s">
        <v>3787</v>
      </c>
      <c r="I3763" s="154" t="s">
        <v>204</v>
      </c>
      <c r="J3763" s="154" t="s">
        <v>3787</v>
      </c>
      <c r="K3763" s="154" t="s">
        <v>204</v>
      </c>
      <c r="L3763" s="154" t="s">
        <v>14258</v>
      </c>
      <c r="N3763" s="154" t="s">
        <v>109</v>
      </c>
      <c r="P3763" s="154" t="s">
        <v>14740</v>
      </c>
      <c r="Q3763" s="154" t="s">
        <v>31672</v>
      </c>
      <c r="T3763" s="154" t="s">
        <v>31673</v>
      </c>
      <c r="U3763" s="154" t="s">
        <v>31674</v>
      </c>
      <c r="V3763" s="154" t="s">
        <v>3784</v>
      </c>
      <c r="W3763" s="154" t="s">
        <v>204</v>
      </c>
      <c r="X3763" s="154" t="s">
        <v>204</v>
      </c>
      <c r="Y3763" s="154" t="s">
        <v>204</v>
      </c>
      <c r="Z3763" s="154" t="s">
        <v>14745</v>
      </c>
      <c r="AA3763" s="154" t="s">
        <v>204</v>
      </c>
      <c r="AB3763" s="154" t="s">
        <v>204</v>
      </c>
      <c r="AC3763" s="154" t="s">
        <v>14746</v>
      </c>
    </row>
    <row r="3764" spans="1:32">
      <c r="A3764" s="154" t="s">
        <v>18635</v>
      </c>
      <c r="C3764" s="154" t="s">
        <v>31675</v>
      </c>
      <c r="D3764" s="154" t="s">
        <v>31677</v>
      </c>
      <c r="E3764" s="154" t="s">
        <v>16141</v>
      </c>
      <c r="F3764" s="154" t="s">
        <v>22329</v>
      </c>
      <c r="G3764" s="154" t="s">
        <v>31679</v>
      </c>
      <c r="H3764" s="154">
        <v>8129931955</v>
      </c>
      <c r="I3764" s="154" t="s">
        <v>31676</v>
      </c>
      <c r="J3764" s="154" t="s">
        <v>1453</v>
      </c>
      <c r="K3764" s="154" t="s">
        <v>31676</v>
      </c>
      <c r="N3764" s="154" t="s">
        <v>14803</v>
      </c>
      <c r="O3764" s="154" t="s">
        <v>14804</v>
      </c>
      <c r="P3764" s="154" t="s">
        <v>14740</v>
      </c>
      <c r="Q3764" s="154" t="s">
        <v>1453</v>
      </c>
      <c r="R3764" s="154" t="s">
        <v>1453</v>
      </c>
      <c r="S3764" s="154" t="s">
        <v>1453</v>
      </c>
      <c r="T3764" s="154" t="s">
        <v>14869</v>
      </c>
      <c r="U3764" s="154">
        <v>780201003686535</v>
      </c>
      <c r="V3764" s="154" t="s">
        <v>31675</v>
      </c>
      <c r="W3764" s="154" t="s">
        <v>1453</v>
      </c>
      <c r="X3764" s="154" t="s">
        <v>1453</v>
      </c>
      <c r="Y3764" s="154" t="s">
        <v>1453</v>
      </c>
      <c r="Z3764" s="154" t="s">
        <v>14745</v>
      </c>
      <c r="AA3764" s="154" t="s">
        <v>1453</v>
      </c>
      <c r="AB3764" s="154" t="s">
        <v>1453</v>
      </c>
      <c r="AC3764" s="154" t="s">
        <v>14746</v>
      </c>
      <c r="AD3764" s="154" t="s">
        <v>31678</v>
      </c>
      <c r="AE3764" s="154" t="s">
        <v>14755</v>
      </c>
      <c r="AF3764" s="154" t="s">
        <v>14748</v>
      </c>
    </row>
    <row r="3765" spans="1:32">
      <c r="A3765" s="154" t="s">
        <v>15986</v>
      </c>
      <c r="C3765" s="154" t="s">
        <v>15987</v>
      </c>
      <c r="D3765" s="154" t="s">
        <v>15988</v>
      </c>
      <c r="E3765" s="154" t="s">
        <v>14618</v>
      </c>
      <c r="F3765" s="154" t="s">
        <v>14618</v>
      </c>
      <c r="G3765" s="154" t="s">
        <v>15989</v>
      </c>
      <c r="H3765" s="154">
        <v>614524875</v>
      </c>
      <c r="I3765" s="154" t="s">
        <v>15991</v>
      </c>
      <c r="J3765" s="154" t="s">
        <v>1453</v>
      </c>
      <c r="K3765" s="154" t="s">
        <v>15991</v>
      </c>
      <c r="N3765" s="154" t="s">
        <v>15771</v>
      </c>
      <c r="O3765" s="154" t="s">
        <v>14988</v>
      </c>
      <c r="P3765" s="154" t="s">
        <v>14740</v>
      </c>
      <c r="Q3765" s="154" t="s">
        <v>1453</v>
      </c>
      <c r="R3765" s="154" t="s">
        <v>1453</v>
      </c>
      <c r="S3765" s="154" t="s">
        <v>1453</v>
      </c>
      <c r="T3765" s="154" t="s">
        <v>1453</v>
      </c>
      <c r="U3765" s="154" t="s">
        <v>1453</v>
      </c>
      <c r="V3765" s="154" t="s">
        <v>1453</v>
      </c>
      <c r="W3765" s="154" t="s">
        <v>1453</v>
      </c>
      <c r="X3765" s="154" t="s">
        <v>1453</v>
      </c>
      <c r="Y3765" s="154" t="s">
        <v>1453</v>
      </c>
      <c r="Z3765" s="154" t="s">
        <v>14745</v>
      </c>
      <c r="AA3765" s="154" t="s">
        <v>1453</v>
      </c>
      <c r="AB3765" s="154" t="s">
        <v>1453</v>
      </c>
      <c r="AC3765" s="154" t="s">
        <v>14746</v>
      </c>
      <c r="AD3765" s="154" t="s">
        <v>15992</v>
      </c>
      <c r="AE3765" s="154" t="s">
        <v>14755</v>
      </c>
      <c r="AF3765" s="154" t="s">
        <v>14748</v>
      </c>
    </row>
    <row r="3766" spans="1:32">
      <c r="A3766" s="154" t="s">
        <v>3822</v>
      </c>
      <c r="C3766" s="154" t="s">
        <v>31680</v>
      </c>
      <c r="D3766" s="154" t="s">
        <v>3823</v>
      </c>
      <c r="E3766" s="154" t="s">
        <v>14324</v>
      </c>
      <c r="G3766" s="154" t="s">
        <v>14606</v>
      </c>
      <c r="H3766" s="154" t="s">
        <v>3140</v>
      </c>
      <c r="L3766" s="154" t="s">
        <v>31681</v>
      </c>
      <c r="N3766" s="154" t="s">
        <v>4757</v>
      </c>
      <c r="P3766" s="154" t="s">
        <v>14740</v>
      </c>
      <c r="Q3766" s="154" t="s">
        <v>3821</v>
      </c>
      <c r="T3766" s="154" t="s">
        <v>3140</v>
      </c>
      <c r="U3766" s="154" t="s">
        <v>3140</v>
      </c>
      <c r="V3766" s="154" t="s">
        <v>3140</v>
      </c>
      <c r="Z3766" s="154" t="s">
        <v>14745</v>
      </c>
      <c r="AC3766" s="154" t="s">
        <v>14746</v>
      </c>
    </row>
    <row r="3767" spans="1:32">
      <c r="A3767" s="154" t="s">
        <v>15284</v>
      </c>
      <c r="C3767" s="154" t="s">
        <v>15285</v>
      </c>
      <c r="D3767" s="154" t="s">
        <v>15286</v>
      </c>
      <c r="E3767" s="154" t="s">
        <v>14934</v>
      </c>
      <c r="F3767" s="154" t="s">
        <v>15287</v>
      </c>
      <c r="G3767" s="154" t="s">
        <v>15288</v>
      </c>
      <c r="H3767" s="154">
        <v>81314712177</v>
      </c>
      <c r="I3767" s="154" t="s">
        <v>1453</v>
      </c>
      <c r="J3767" s="154" t="s">
        <v>1453</v>
      </c>
      <c r="K3767" s="154" t="s">
        <v>1453</v>
      </c>
      <c r="N3767" s="154" t="s">
        <v>14905</v>
      </c>
      <c r="O3767" s="154" t="s">
        <v>14794</v>
      </c>
      <c r="P3767" s="154" t="s">
        <v>14740</v>
      </c>
      <c r="Q3767" s="154" t="s">
        <v>15290</v>
      </c>
      <c r="R3767" s="154" t="s">
        <v>1453</v>
      </c>
      <c r="S3767" s="154" t="s">
        <v>1453</v>
      </c>
      <c r="T3767" s="154" t="s">
        <v>14797</v>
      </c>
      <c r="U3767" s="154">
        <v>2312390737</v>
      </c>
      <c r="V3767" s="154" t="s">
        <v>15285</v>
      </c>
      <c r="W3767" s="154" t="s">
        <v>1453</v>
      </c>
      <c r="X3767" s="154" t="s">
        <v>1453</v>
      </c>
      <c r="Z3767" s="154" t="s">
        <v>14745</v>
      </c>
      <c r="AC3767" s="154" t="s">
        <v>14746</v>
      </c>
      <c r="AE3767" s="154" t="s">
        <v>14747</v>
      </c>
      <c r="AF3767" s="154" t="s">
        <v>14748</v>
      </c>
    </row>
    <row r="3768" spans="1:32">
      <c r="A3768" s="154" t="s">
        <v>9825</v>
      </c>
      <c r="C3768" s="154" t="s">
        <v>31682</v>
      </c>
      <c r="D3768" s="154" t="s">
        <v>31684</v>
      </c>
      <c r="E3768" s="154" t="s">
        <v>14333</v>
      </c>
      <c r="F3768" s="154" t="s">
        <v>14325</v>
      </c>
      <c r="G3768" s="154" t="s">
        <v>31687</v>
      </c>
      <c r="H3768" s="154" t="s">
        <v>31683</v>
      </c>
      <c r="I3768" s="154">
        <v>0</v>
      </c>
      <c r="J3768" s="154">
        <v>0</v>
      </c>
      <c r="K3768" s="154">
        <v>0</v>
      </c>
      <c r="M3768" s="154" t="s">
        <v>9826</v>
      </c>
      <c r="N3768" s="154" t="s">
        <v>15129</v>
      </c>
      <c r="O3768" s="154" t="s">
        <v>14794</v>
      </c>
      <c r="P3768" s="154" t="s">
        <v>14740</v>
      </c>
      <c r="Q3768" s="154">
        <v>0</v>
      </c>
      <c r="R3768" s="154">
        <v>0</v>
      </c>
      <c r="S3768" s="154">
        <v>0</v>
      </c>
      <c r="T3768" s="154" t="s">
        <v>14900</v>
      </c>
      <c r="U3768" s="154" t="s">
        <v>31685</v>
      </c>
      <c r="V3768" s="154" t="s">
        <v>31686</v>
      </c>
      <c r="W3768" s="154">
        <v>0</v>
      </c>
      <c r="X3768" s="154">
        <v>0</v>
      </c>
      <c r="Y3768" s="154">
        <v>0</v>
      </c>
      <c r="Z3768" s="154" t="s">
        <v>14745</v>
      </c>
      <c r="AA3768" s="154">
        <v>0</v>
      </c>
      <c r="AB3768" s="154">
        <v>0</v>
      </c>
      <c r="AC3768" s="154" t="s">
        <v>14746</v>
      </c>
      <c r="AE3768" s="154" t="s">
        <v>15226</v>
      </c>
      <c r="AF3768" s="154" t="s">
        <v>14748</v>
      </c>
    </row>
    <row r="3769" spans="1:32">
      <c r="A3769" s="154" t="s">
        <v>10148</v>
      </c>
      <c r="C3769" s="154" t="s">
        <v>31688</v>
      </c>
      <c r="D3769" s="154" t="s">
        <v>31689</v>
      </c>
      <c r="E3769" s="154" t="s">
        <v>14276</v>
      </c>
      <c r="F3769" s="154" t="s">
        <v>14403</v>
      </c>
      <c r="G3769" s="154" t="s">
        <v>31691</v>
      </c>
      <c r="H3769" s="154" t="s">
        <v>10150</v>
      </c>
      <c r="I3769" s="154">
        <v>0</v>
      </c>
      <c r="J3769" s="154">
        <v>0</v>
      </c>
      <c r="K3769" s="154">
        <v>0</v>
      </c>
      <c r="M3769" s="154" t="s">
        <v>10149</v>
      </c>
      <c r="N3769" s="154" t="s">
        <v>15519</v>
      </c>
      <c r="O3769" s="154" t="s">
        <v>14833</v>
      </c>
      <c r="P3769" s="154" t="s">
        <v>14740</v>
      </c>
      <c r="Q3769" s="154">
        <v>0</v>
      </c>
      <c r="R3769" s="154">
        <v>0</v>
      </c>
      <c r="S3769" s="154">
        <v>0</v>
      </c>
      <c r="T3769" s="154" t="s">
        <v>14900</v>
      </c>
      <c r="U3769" s="154" t="s">
        <v>31690</v>
      </c>
      <c r="V3769" s="154" t="s">
        <v>10147</v>
      </c>
      <c r="W3769" s="154">
        <v>0</v>
      </c>
      <c r="X3769" s="154">
        <v>0</v>
      </c>
      <c r="Y3769" s="154">
        <v>0</v>
      </c>
      <c r="Z3769" s="154" t="s">
        <v>14745</v>
      </c>
      <c r="AA3769" s="154">
        <v>0</v>
      </c>
      <c r="AB3769" s="154">
        <v>0</v>
      </c>
      <c r="AC3769" s="154" t="s">
        <v>14746</v>
      </c>
      <c r="AE3769" s="154" t="s">
        <v>14747</v>
      </c>
      <c r="AF3769" s="154" t="s">
        <v>14748</v>
      </c>
    </row>
    <row r="3770" spans="1:32">
      <c r="A3770" s="154" t="s">
        <v>2423</v>
      </c>
      <c r="C3770" s="154" t="s">
        <v>2422</v>
      </c>
      <c r="D3770" s="154" t="s">
        <v>2424</v>
      </c>
      <c r="E3770" s="154" t="s">
        <v>14934</v>
      </c>
      <c r="G3770" s="154" t="s">
        <v>14606</v>
      </c>
      <c r="N3770" s="154" t="s">
        <v>2421</v>
      </c>
      <c r="P3770" s="154" t="s">
        <v>14740</v>
      </c>
      <c r="AC3770" s="154" t="s">
        <v>14746</v>
      </c>
    </row>
    <row r="3771" spans="1:32">
      <c r="A3771" s="154" t="s">
        <v>11392</v>
      </c>
      <c r="C3771" s="154" t="s">
        <v>11391</v>
      </c>
      <c r="D3771" s="154" t="s">
        <v>11393</v>
      </c>
      <c r="E3771" s="154" t="s">
        <v>14333</v>
      </c>
      <c r="F3771" s="154" t="s">
        <v>14686</v>
      </c>
      <c r="G3771" s="154" t="s">
        <v>31693</v>
      </c>
      <c r="H3771" s="154" t="s">
        <v>11394</v>
      </c>
      <c r="N3771" s="154" t="s">
        <v>14793</v>
      </c>
      <c r="O3771" s="154" t="s">
        <v>14794</v>
      </c>
      <c r="P3771" s="154" t="s">
        <v>14740</v>
      </c>
      <c r="Q3771" s="154" t="s">
        <v>31692</v>
      </c>
      <c r="R3771" s="154">
        <v>0</v>
      </c>
      <c r="S3771" s="154">
        <v>0</v>
      </c>
      <c r="T3771" s="154" t="s">
        <v>14797</v>
      </c>
      <c r="U3771" s="154">
        <v>2831449481</v>
      </c>
      <c r="V3771" s="154" t="s">
        <v>11391</v>
      </c>
      <c r="Z3771" s="154" t="s">
        <v>14745</v>
      </c>
      <c r="AC3771" s="154" t="s">
        <v>14746</v>
      </c>
      <c r="AE3771" s="154" t="s">
        <v>14747</v>
      </c>
      <c r="AF3771" s="154" t="s">
        <v>14748</v>
      </c>
    </row>
    <row r="3772" spans="1:32">
      <c r="A3772" s="154" t="s">
        <v>2564</v>
      </c>
      <c r="C3772" s="154" t="s">
        <v>2563</v>
      </c>
      <c r="D3772" s="154" t="s">
        <v>2565</v>
      </c>
      <c r="E3772" s="154" t="s">
        <v>20319</v>
      </c>
      <c r="G3772" s="154" t="s">
        <v>14606</v>
      </c>
      <c r="H3772" s="154" t="s">
        <v>2566</v>
      </c>
      <c r="N3772" s="154" t="s">
        <v>1628</v>
      </c>
      <c r="P3772" s="154" t="s">
        <v>31694</v>
      </c>
      <c r="AC3772" s="154" t="s">
        <v>14746</v>
      </c>
    </row>
    <row r="3773" spans="1:32">
      <c r="A3773" s="154" t="s">
        <v>8482</v>
      </c>
      <c r="C3773" s="154" t="s">
        <v>31695</v>
      </c>
      <c r="D3773" s="154" t="s">
        <v>31697</v>
      </c>
      <c r="E3773" s="154" t="s">
        <v>14934</v>
      </c>
      <c r="F3773" s="154" t="s">
        <v>14935</v>
      </c>
      <c r="G3773" s="154">
        <v>0</v>
      </c>
      <c r="H3773" s="154">
        <v>81376769640</v>
      </c>
      <c r="I3773" s="154" t="s">
        <v>31696</v>
      </c>
      <c r="J3773" s="154">
        <v>0</v>
      </c>
      <c r="K3773" s="154" t="s">
        <v>31696</v>
      </c>
      <c r="M3773" s="154">
        <v>0</v>
      </c>
      <c r="N3773" s="154" t="s">
        <v>20724</v>
      </c>
      <c r="O3773" s="154" t="s">
        <v>14892</v>
      </c>
      <c r="P3773" s="154" t="s">
        <v>14740</v>
      </c>
      <c r="Q3773" s="154">
        <v>0</v>
      </c>
      <c r="R3773" s="154">
        <v>0</v>
      </c>
      <c r="S3773" s="154">
        <v>0</v>
      </c>
      <c r="T3773" s="154" t="s">
        <v>14900</v>
      </c>
      <c r="U3773" s="154" t="s">
        <v>31698</v>
      </c>
      <c r="V3773" s="154" t="s">
        <v>8481</v>
      </c>
      <c r="W3773" s="154">
        <v>0</v>
      </c>
      <c r="X3773" s="154">
        <v>0</v>
      </c>
      <c r="Y3773" s="154">
        <v>0</v>
      </c>
      <c r="Z3773" s="154" t="s">
        <v>14745</v>
      </c>
      <c r="AA3773" s="154">
        <v>0</v>
      </c>
      <c r="AB3773" s="154">
        <v>0</v>
      </c>
      <c r="AC3773" s="154" t="s">
        <v>14746</v>
      </c>
      <c r="AE3773" s="154" t="s">
        <v>15226</v>
      </c>
      <c r="AF3773" s="154" t="s">
        <v>14748</v>
      </c>
    </row>
    <row r="3774" spans="1:32">
      <c r="A3774" s="154" t="s">
        <v>11836</v>
      </c>
      <c r="C3774" s="154" t="s">
        <v>11835</v>
      </c>
      <c r="D3774" s="154" t="s">
        <v>11837</v>
      </c>
      <c r="E3774" s="154" t="s">
        <v>14324</v>
      </c>
      <c r="F3774" s="154" t="s">
        <v>14673</v>
      </c>
      <c r="H3774" s="154" t="s">
        <v>11838</v>
      </c>
      <c r="N3774" s="154" t="s">
        <v>31214</v>
      </c>
      <c r="O3774" s="154" t="s">
        <v>14794</v>
      </c>
      <c r="P3774" s="154" t="s">
        <v>14740</v>
      </c>
      <c r="Q3774" s="154" t="s">
        <v>11835</v>
      </c>
      <c r="R3774" s="154">
        <v>0</v>
      </c>
      <c r="S3774" s="154">
        <v>0</v>
      </c>
      <c r="T3774" s="154" t="s">
        <v>14797</v>
      </c>
      <c r="U3774" s="154">
        <v>5221598149</v>
      </c>
      <c r="V3774" s="154" t="s">
        <v>11835</v>
      </c>
      <c r="Z3774" s="154" t="s">
        <v>14745</v>
      </c>
      <c r="AC3774" s="154" t="s">
        <v>14746</v>
      </c>
      <c r="AE3774" s="154" t="s">
        <v>14747</v>
      </c>
      <c r="AF3774" s="154" t="s">
        <v>14748</v>
      </c>
    </row>
    <row r="3775" spans="1:32">
      <c r="A3775" s="154" t="s">
        <v>18636</v>
      </c>
      <c r="C3775" s="154" t="s">
        <v>31699</v>
      </c>
      <c r="D3775" s="154" t="s">
        <v>31700</v>
      </c>
      <c r="E3775" s="154" t="s">
        <v>14934</v>
      </c>
      <c r="F3775" s="154" t="s">
        <v>14935</v>
      </c>
      <c r="G3775" s="154" t="s">
        <v>31703</v>
      </c>
      <c r="H3775" s="154">
        <v>81240267578</v>
      </c>
      <c r="N3775" s="154" t="s">
        <v>20821</v>
      </c>
      <c r="O3775" s="154" t="s">
        <v>18741</v>
      </c>
      <c r="P3775" s="154" t="s">
        <v>14740</v>
      </c>
      <c r="Q3775" s="154" t="s">
        <v>31701</v>
      </c>
      <c r="R3775" s="154">
        <v>0</v>
      </c>
      <c r="S3775" s="154">
        <v>0</v>
      </c>
      <c r="T3775" s="154" t="s">
        <v>14850</v>
      </c>
      <c r="U3775" s="154" t="s">
        <v>31702</v>
      </c>
      <c r="V3775" s="154" t="s">
        <v>31699</v>
      </c>
      <c r="Z3775" s="154" t="s">
        <v>14745</v>
      </c>
      <c r="AC3775" s="154" t="s">
        <v>14746</v>
      </c>
      <c r="AD3775" s="154">
        <v>8101020904840001</v>
      </c>
      <c r="AE3775" s="154" t="s">
        <v>14755</v>
      </c>
      <c r="AF3775" s="154" t="s">
        <v>14748</v>
      </c>
    </row>
    <row r="3776" spans="1:32">
      <c r="A3776" s="154" t="s">
        <v>3469</v>
      </c>
      <c r="C3776" s="154" t="s">
        <v>31704</v>
      </c>
      <c r="D3776" s="154" t="s">
        <v>31705</v>
      </c>
      <c r="E3776" s="154" t="s">
        <v>14333</v>
      </c>
      <c r="G3776" s="154" t="s">
        <v>14606</v>
      </c>
      <c r="H3776" s="154" t="s">
        <v>3471</v>
      </c>
      <c r="I3776" s="154" t="s">
        <v>3472</v>
      </c>
      <c r="J3776" s="154" t="s">
        <v>3473</v>
      </c>
      <c r="K3776" s="154" t="s">
        <v>3472</v>
      </c>
      <c r="N3776" s="154" t="s">
        <v>19327</v>
      </c>
      <c r="P3776" s="154" t="s">
        <v>14740</v>
      </c>
      <c r="Q3776" s="154" t="s">
        <v>31706</v>
      </c>
      <c r="T3776" s="154" t="s">
        <v>14797</v>
      </c>
      <c r="U3776" s="154" t="s">
        <v>31707</v>
      </c>
      <c r="V3776" s="154" t="s">
        <v>31708</v>
      </c>
      <c r="W3776" s="154">
        <v>1999</v>
      </c>
      <c r="X3776" s="154">
        <v>1999</v>
      </c>
      <c r="Y3776" s="154">
        <v>1</v>
      </c>
      <c r="Z3776" s="154" t="s">
        <v>14745</v>
      </c>
      <c r="AB3776" s="154">
        <v>20</v>
      </c>
      <c r="AC3776" s="154" t="s">
        <v>14746</v>
      </c>
    </row>
    <row r="3777" spans="1:32">
      <c r="A3777" s="154" t="s">
        <v>534</v>
      </c>
      <c r="C3777" s="154" t="s">
        <v>31709</v>
      </c>
      <c r="D3777" s="154" t="s">
        <v>31711</v>
      </c>
      <c r="E3777" s="154" t="s">
        <v>15461</v>
      </c>
      <c r="F3777" s="154" t="s">
        <v>16007</v>
      </c>
      <c r="G3777" s="154" t="s">
        <v>31716</v>
      </c>
      <c r="H3777" s="154" t="s">
        <v>31710</v>
      </c>
      <c r="N3777" s="154" t="s">
        <v>15792</v>
      </c>
      <c r="O3777" s="154" t="s">
        <v>31712</v>
      </c>
      <c r="P3777" s="154" t="s">
        <v>14740</v>
      </c>
      <c r="Q3777" s="154" t="s">
        <v>31713</v>
      </c>
      <c r="R3777" s="154" t="s">
        <v>1453</v>
      </c>
      <c r="S3777" s="154" t="s">
        <v>1453</v>
      </c>
      <c r="T3777" s="154" t="s">
        <v>14862</v>
      </c>
      <c r="U3777" s="154" t="s">
        <v>31714</v>
      </c>
      <c r="V3777" s="154" t="s">
        <v>31715</v>
      </c>
      <c r="AC3777" s="154" t="s">
        <v>14746</v>
      </c>
      <c r="AE3777" s="154" t="s">
        <v>14747</v>
      </c>
      <c r="AF3777" s="154" t="s">
        <v>14748</v>
      </c>
    </row>
    <row r="3778" spans="1:32">
      <c r="A3778" s="154" t="s">
        <v>18637</v>
      </c>
      <c r="C3778" s="154" t="s">
        <v>31717</v>
      </c>
      <c r="D3778" s="154" t="s">
        <v>31718</v>
      </c>
      <c r="E3778" s="154" t="s">
        <v>14324</v>
      </c>
      <c r="F3778" s="154" t="s">
        <v>19209</v>
      </c>
      <c r="G3778" s="154" t="s">
        <v>31721</v>
      </c>
      <c r="H3778" s="154">
        <v>81251012911</v>
      </c>
      <c r="I3778" s="154" t="s">
        <v>1453</v>
      </c>
      <c r="J3778" s="154" t="s">
        <v>1453</v>
      </c>
      <c r="K3778" s="154" t="s">
        <v>1453</v>
      </c>
      <c r="N3778" s="154" t="s">
        <v>15249</v>
      </c>
      <c r="O3778" s="154" t="s">
        <v>14794</v>
      </c>
      <c r="P3778" s="154" t="s">
        <v>14740</v>
      </c>
      <c r="Q3778" s="154" t="s">
        <v>31719</v>
      </c>
      <c r="R3778" s="154" t="s">
        <v>1453</v>
      </c>
      <c r="S3778" s="154" t="s">
        <v>1453</v>
      </c>
      <c r="T3778" s="154" t="s">
        <v>14742</v>
      </c>
      <c r="U3778" s="154" t="s">
        <v>31720</v>
      </c>
      <c r="V3778" s="154" t="s">
        <v>31719</v>
      </c>
      <c r="W3778" s="154" t="s">
        <v>1453</v>
      </c>
      <c r="X3778" s="154" t="s">
        <v>1453</v>
      </c>
      <c r="Y3778" s="154" t="s">
        <v>1453</v>
      </c>
      <c r="Z3778" s="154" t="s">
        <v>14745</v>
      </c>
      <c r="AA3778" s="154" t="s">
        <v>1453</v>
      </c>
      <c r="AB3778" s="154" t="s">
        <v>1453</v>
      </c>
      <c r="AC3778" s="154" t="s">
        <v>14746</v>
      </c>
      <c r="AE3778" s="154" t="s">
        <v>14747</v>
      </c>
      <c r="AF3778" s="154" t="s">
        <v>14748</v>
      </c>
    </row>
    <row r="3779" spans="1:32">
      <c r="A3779" s="154" t="s">
        <v>7491</v>
      </c>
      <c r="C3779" s="154" t="s">
        <v>31722</v>
      </c>
      <c r="D3779" s="154" t="s">
        <v>7492</v>
      </c>
      <c r="E3779" s="154" t="s">
        <v>14466</v>
      </c>
      <c r="F3779" s="154" t="s">
        <v>14686</v>
      </c>
      <c r="H3779" s="154" t="s">
        <v>31723</v>
      </c>
      <c r="J3779" s="154" t="s">
        <v>31723</v>
      </c>
      <c r="N3779" s="154" t="s">
        <v>15771</v>
      </c>
      <c r="O3779" s="154" t="s">
        <v>14988</v>
      </c>
      <c r="P3779" s="154" t="s">
        <v>14795</v>
      </c>
      <c r="Q3779" s="154" t="s">
        <v>31724</v>
      </c>
      <c r="R3779" s="154" t="s">
        <v>31724</v>
      </c>
      <c r="S3779" s="154" t="s">
        <v>31724</v>
      </c>
      <c r="T3779" s="154">
        <v>0</v>
      </c>
      <c r="U3779" s="154">
        <v>0</v>
      </c>
      <c r="V3779" s="154">
        <v>0</v>
      </c>
      <c r="Z3779" s="154" t="s">
        <v>14745</v>
      </c>
      <c r="AC3779" s="154" t="s">
        <v>14746</v>
      </c>
      <c r="AE3779" s="154" t="s">
        <v>15226</v>
      </c>
      <c r="AF3779" s="154" t="s">
        <v>14748</v>
      </c>
    </row>
    <row r="3780" spans="1:32">
      <c r="A3780" s="154" t="s">
        <v>15292</v>
      </c>
      <c r="C3780" s="154" t="s">
        <v>15293</v>
      </c>
      <c r="D3780" s="154" t="s">
        <v>15294</v>
      </c>
      <c r="E3780" s="154" t="s">
        <v>14934</v>
      </c>
      <c r="F3780" s="154" t="s">
        <v>14935</v>
      </c>
      <c r="G3780" s="154" t="s">
        <v>15295</v>
      </c>
      <c r="H3780" s="154" t="s">
        <v>15296</v>
      </c>
      <c r="N3780" s="154" t="s">
        <v>1791</v>
      </c>
      <c r="O3780" s="154" t="s">
        <v>15297</v>
      </c>
      <c r="P3780" s="154" t="s">
        <v>14740</v>
      </c>
      <c r="Q3780" s="154" t="s">
        <v>15293</v>
      </c>
      <c r="R3780" s="154" t="s">
        <v>1453</v>
      </c>
      <c r="S3780" s="154" t="s">
        <v>1453</v>
      </c>
      <c r="T3780" s="154" t="s">
        <v>14797</v>
      </c>
      <c r="U3780" s="154" t="s">
        <v>31725</v>
      </c>
      <c r="V3780" s="154" t="s">
        <v>15293</v>
      </c>
      <c r="Z3780" s="154" t="s">
        <v>14745</v>
      </c>
      <c r="AC3780" s="154" t="s">
        <v>14746</v>
      </c>
      <c r="AD3780" s="154" t="s">
        <v>15299</v>
      </c>
      <c r="AE3780" s="154" t="s">
        <v>14747</v>
      </c>
      <c r="AF3780" s="154" t="s">
        <v>14748</v>
      </c>
    </row>
    <row r="3781" spans="1:32">
      <c r="A3781" s="154" t="s">
        <v>11371</v>
      </c>
      <c r="C3781" s="154" t="s">
        <v>11370</v>
      </c>
      <c r="D3781" s="154" t="s">
        <v>11372</v>
      </c>
      <c r="E3781" s="154" t="s">
        <v>14324</v>
      </c>
      <c r="F3781" s="154" t="s">
        <v>15349</v>
      </c>
      <c r="G3781" s="154" t="s">
        <v>31727</v>
      </c>
      <c r="H3781" s="154" t="s">
        <v>11373</v>
      </c>
      <c r="N3781" s="154" t="s">
        <v>20227</v>
      </c>
      <c r="O3781" s="154" t="s">
        <v>14951</v>
      </c>
      <c r="P3781" s="154" t="s">
        <v>14740</v>
      </c>
      <c r="Q3781" s="154" t="s">
        <v>11370</v>
      </c>
      <c r="R3781" s="154">
        <v>0</v>
      </c>
      <c r="S3781" s="154">
        <v>0</v>
      </c>
      <c r="T3781" s="154" t="s">
        <v>14785</v>
      </c>
      <c r="U3781" s="154" t="s">
        <v>31726</v>
      </c>
      <c r="V3781" s="154" t="s">
        <v>11370</v>
      </c>
      <c r="Z3781" s="154" t="s">
        <v>14745</v>
      </c>
      <c r="AC3781" s="154" t="s">
        <v>14746</v>
      </c>
      <c r="AE3781" s="154" t="s">
        <v>14747</v>
      </c>
      <c r="AF3781" s="154" t="s">
        <v>14748</v>
      </c>
    </row>
    <row r="3782" spans="1:32">
      <c r="A3782" s="154" t="s">
        <v>17176</v>
      </c>
      <c r="C3782" s="154" t="s">
        <v>17177</v>
      </c>
      <c r="D3782" s="154" t="s">
        <v>17178</v>
      </c>
      <c r="E3782" s="154" t="s">
        <v>14333</v>
      </c>
      <c r="F3782" s="154" t="s">
        <v>14325</v>
      </c>
      <c r="G3782" s="154" t="s">
        <v>17179</v>
      </c>
      <c r="H3782" s="154">
        <v>818735222</v>
      </c>
      <c r="I3782" s="154" t="s">
        <v>17181</v>
      </c>
      <c r="J3782" s="154" t="s">
        <v>1453</v>
      </c>
      <c r="K3782" s="154" t="s">
        <v>17181</v>
      </c>
      <c r="N3782" s="154" t="s">
        <v>15455</v>
      </c>
      <c r="O3782" s="154" t="s">
        <v>14833</v>
      </c>
      <c r="P3782" s="154" t="s">
        <v>14740</v>
      </c>
      <c r="Q3782" s="154" t="s">
        <v>17182</v>
      </c>
      <c r="R3782" s="154" t="s">
        <v>1453</v>
      </c>
      <c r="S3782" s="154" t="s">
        <v>17183</v>
      </c>
      <c r="T3782" s="154" t="s">
        <v>17184</v>
      </c>
      <c r="U3782" s="154">
        <v>7120635128</v>
      </c>
      <c r="V3782" s="154" t="s">
        <v>17186</v>
      </c>
      <c r="W3782" s="154" t="s">
        <v>1453</v>
      </c>
      <c r="X3782" s="154" t="s">
        <v>1453</v>
      </c>
      <c r="Z3782" s="154" t="s">
        <v>14745</v>
      </c>
      <c r="AC3782" s="154" t="s">
        <v>14746</v>
      </c>
      <c r="AD3782" s="154" t="s">
        <v>17187</v>
      </c>
      <c r="AE3782" s="154" t="s">
        <v>14755</v>
      </c>
      <c r="AF3782" s="154" t="s">
        <v>14748</v>
      </c>
    </row>
    <row r="3783" spans="1:32">
      <c r="A3783" s="154" t="s">
        <v>18638</v>
      </c>
      <c r="C3783" s="154" t="s">
        <v>31728</v>
      </c>
      <c r="D3783" s="154" t="s">
        <v>31730</v>
      </c>
      <c r="E3783" s="154" t="s">
        <v>14934</v>
      </c>
      <c r="F3783" s="154" t="s">
        <v>14935</v>
      </c>
      <c r="G3783" s="154" t="s">
        <v>31734</v>
      </c>
      <c r="H3783" s="154" t="s">
        <v>31729</v>
      </c>
      <c r="I3783" s="154" t="s">
        <v>1453</v>
      </c>
      <c r="J3783" s="154" t="s">
        <v>1453</v>
      </c>
      <c r="K3783" s="154" t="s">
        <v>1453</v>
      </c>
      <c r="M3783" s="154" t="s">
        <v>1453</v>
      </c>
      <c r="N3783" s="154" t="s">
        <v>14803</v>
      </c>
      <c r="O3783" s="154" t="s">
        <v>14804</v>
      </c>
      <c r="P3783" s="154" t="s">
        <v>14795</v>
      </c>
      <c r="Q3783" s="154" t="s">
        <v>31731</v>
      </c>
      <c r="R3783" s="154" t="s">
        <v>1453</v>
      </c>
      <c r="S3783" s="154" t="s">
        <v>1453</v>
      </c>
      <c r="T3783" s="154" t="s">
        <v>14797</v>
      </c>
      <c r="U3783" s="154" t="s">
        <v>31732</v>
      </c>
      <c r="V3783" s="154" t="s">
        <v>31731</v>
      </c>
      <c r="W3783" s="154" t="s">
        <v>1453</v>
      </c>
      <c r="X3783" s="154" t="s">
        <v>1453</v>
      </c>
      <c r="Y3783" s="154" t="s">
        <v>1453</v>
      </c>
      <c r="Z3783" s="154" t="s">
        <v>14745</v>
      </c>
      <c r="AA3783" s="154" t="s">
        <v>1453</v>
      </c>
      <c r="AB3783" s="154" t="s">
        <v>1453</v>
      </c>
      <c r="AC3783" s="154" t="s">
        <v>14746</v>
      </c>
      <c r="AD3783" s="154" t="s">
        <v>31733</v>
      </c>
      <c r="AE3783" s="154" t="s">
        <v>14755</v>
      </c>
      <c r="AF3783" s="154" t="s">
        <v>14748</v>
      </c>
    </row>
    <row r="3784" spans="1:32">
      <c r="A3784" s="154" t="s">
        <v>8860</v>
      </c>
      <c r="C3784" s="154" t="s">
        <v>31735</v>
      </c>
      <c r="D3784" s="154" t="s">
        <v>31737</v>
      </c>
      <c r="E3784" s="154" t="s">
        <v>14276</v>
      </c>
      <c r="F3784" s="154" t="s">
        <v>14410</v>
      </c>
      <c r="G3784" s="154">
        <v>0</v>
      </c>
      <c r="H3784" s="154" t="s">
        <v>31736</v>
      </c>
      <c r="I3784" s="154">
        <v>0</v>
      </c>
      <c r="J3784" s="154">
        <v>0</v>
      </c>
      <c r="K3784" s="154">
        <v>0</v>
      </c>
      <c r="M3784" s="154" t="s">
        <v>31738</v>
      </c>
      <c r="N3784" s="154" t="s">
        <v>14803</v>
      </c>
      <c r="O3784" s="154" t="s">
        <v>14804</v>
      </c>
      <c r="P3784" s="154" t="s">
        <v>14740</v>
      </c>
      <c r="Q3784" s="154">
        <v>0</v>
      </c>
      <c r="R3784" s="154">
        <v>0</v>
      </c>
      <c r="S3784" s="154">
        <v>0</v>
      </c>
      <c r="T3784" s="154" t="s">
        <v>14862</v>
      </c>
      <c r="U3784" s="154" t="s">
        <v>31739</v>
      </c>
      <c r="V3784" s="154" t="s">
        <v>8859</v>
      </c>
      <c r="W3784" s="154">
        <v>0</v>
      </c>
      <c r="X3784" s="154">
        <v>0</v>
      </c>
      <c r="Y3784" s="154">
        <v>0</v>
      </c>
      <c r="Z3784" s="154" t="s">
        <v>14745</v>
      </c>
      <c r="AA3784" s="154">
        <v>0</v>
      </c>
      <c r="AB3784" s="154">
        <v>0</v>
      </c>
      <c r="AC3784" s="154" t="s">
        <v>14746</v>
      </c>
      <c r="AE3784" s="154" t="s">
        <v>15226</v>
      </c>
      <c r="AF3784" s="154" t="s">
        <v>14748</v>
      </c>
    </row>
    <row r="3785" spans="1:32">
      <c r="A3785" s="154" t="s">
        <v>3400</v>
      </c>
      <c r="C3785" s="154" t="s">
        <v>31740</v>
      </c>
      <c r="D3785" s="154" t="s">
        <v>3401</v>
      </c>
      <c r="E3785" s="154" t="s">
        <v>14324</v>
      </c>
      <c r="G3785" s="154" t="s">
        <v>14606</v>
      </c>
      <c r="H3785" s="154" t="s">
        <v>3140</v>
      </c>
      <c r="I3785" s="154" t="s">
        <v>3140</v>
      </c>
      <c r="J3785" s="154" t="s">
        <v>3140</v>
      </c>
      <c r="K3785" s="154" t="s">
        <v>3140</v>
      </c>
      <c r="L3785" s="154" t="s">
        <v>31741</v>
      </c>
      <c r="N3785" s="154" t="s">
        <v>3296</v>
      </c>
      <c r="P3785" s="154" t="s">
        <v>14740</v>
      </c>
      <c r="Q3785" s="154" t="s">
        <v>3399</v>
      </c>
      <c r="T3785" s="154" t="s">
        <v>21784</v>
      </c>
      <c r="U3785" s="154" t="s">
        <v>21784</v>
      </c>
      <c r="V3785" s="154" t="s">
        <v>21784</v>
      </c>
      <c r="W3785" s="154">
        <v>0</v>
      </c>
      <c r="X3785" s="154">
        <v>0</v>
      </c>
      <c r="Y3785" s="154">
        <v>0</v>
      </c>
      <c r="Z3785" s="154" t="s">
        <v>14745</v>
      </c>
      <c r="AB3785" s="154">
        <v>0</v>
      </c>
      <c r="AC3785" s="154" t="s">
        <v>14746</v>
      </c>
    </row>
    <row r="3786" spans="1:32">
      <c r="A3786" s="154" t="s">
        <v>14340</v>
      </c>
      <c r="C3786" s="154" t="s">
        <v>17321</v>
      </c>
      <c r="D3786" s="154" t="s">
        <v>17322</v>
      </c>
      <c r="E3786" s="154" t="s">
        <v>14327</v>
      </c>
      <c r="F3786" s="154" t="s">
        <v>14325</v>
      </c>
      <c r="G3786" s="154" t="s">
        <v>14341</v>
      </c>
      <c r="H3786" s="154">
        <v>87824045968</v>
      </c>
      <c r="I3786" s="154" t="s">
        <v>1453</v>
      </c>
      <c r="J3786" s="154" t="s">
        <v>1453</v>
      </c>
      <c r="K3786" s="154" t="s">
        <v>1453</v>
      </c>
      <c r="N3786" s="154" t="s">
        <v>14905</v>
      </c>
      <c r="O3786" s="154" t="s">
        <v>14794</v>
      </c>
      <c r="P3786" s="154" t="s">
        <v>14740</v>
      </c>
      <c r="Q3786" s="154" t="s">
        <v>17324</v>
      </c>
      <c r="R3786" s="154" t="s">
        <v>1453</v>
      </c>
      <c r="S3786" s="154" t="s">
        <v>1453</v>
      </c>
      <c r="T3786" s="154" t="s">
        <v>14797</v>
      </c>
      <c r="U3786" s="154">
        <v>2310173854</v>
      </c>
      <c r="V3786" s="154" t="s">
        <v>17324</v>
      </c>
      <c r="W3786" s="154" t="s">
        <v>1453</v>
      </c>
      <c r="X3786" s="154" t="s">
        <v>1453</v>
      </c>
      <c r="Z3786" s="154" t="s">
        <v>14745</v>
      </c>
      <c r="AC3786" s="154" t="s">
        <v>14746</v>
      </c>
      <c r="AE3786" s="154" t="s">
        <v>14747</v>
      </c>
      <c r="AF3786" s="154" t="s">
        <v>14748</v>
      </c>
    </row>
    <row r="3787" spans="1:32">
      <c r="A3787" s="154" t="s">
        <v>4557</v>
      </c>
      <c r="C3787" s="154" t="s">
        <v>31742</v>
      </c>
      <c r="D3787" s="154" t="s">
        <v>4558</v>
      </c>
      <c r="E3787" s="154" t="s">
        <v>14466</v>
      </c>
      <c r="F3787" s="154" t="s">
        <v>19067</v>
      </c>
      <c r="G3787" s="154" t="s">
        <v>14606</v>
      </c>
      <c r="H3787" s="154">
        <v>81370397943</v>
      </c>
      <c r="I3787" s="154" t="s">
        <v>4559</v>
      </c>
      <c r="K3787" s="154" t="s">
        <v>4559</v>
      </c>
      <c r="N3787" s="154" t="s">
        <v>31743</v>
      </c>
      <c r="P3787" s="154" t="s">
        <v>21739</v>
      </c>
      <c r="Q3787" s="154" t="s">
        <v>31744</v>
      </c>
      <c r="T3787" s="154" t="s">
        <v>31745</v>
      </c>
      <c r="U3787" s="154">
        <v>77605456</v>
      </c>
      <c r="V3787" s="154" t="s">
        <v>31746</v>
      </c>
      <c r="W3787" s="154" t="s">
        <v>204</v>
      </c>
      <c r="X3787" s="154" t="s">
        <v>204</v>
      </c>
      <c r="Y3787" s="154" t="s">
        <v>204</v>
      </c>
      <c r="Z3787" s="154" t="s">
        <v>14745</v>
      </c>
      <c r="AA3787" s="154" t="s">
        <v>204</v>
      </c>
      <c r="AB3787" s="154" t="s">
        <v>204</v>
      </c>
      <c r="AC3787" s="154" t="s">
        <v>14746</v>
      </c>
      <c r="AE3787" s="154" t="s">
        <v>15226</v>
      </c>
      <c r="AF3787" s="154" t="s">
        <v>14748</v>
      </c>
    </row>
    <row r="3788" spans="1:32">
      <c r="A3788" s="154" t="s">
        <v>7152</v>
      </c>
      <c r="C3788" s="154" t="s">
        <v>31747</v>
      </c>
      <c r="D3788" s="154" t="s">
        <v>7153</v>
      </c>
      <c r="E3788" s="154" t="s">
        <v>14934</v>
      </c>
      <c r="F3788" s="154" t="s">
        <v>14935</v>
      </c>
      <c r="G3788" s="154" t="s">
        <v>31749</v>
      </c>
      <c r="H3788" s="154">
        <v>85260558564</v>
      </c>
      <c r="I3788" s="154" t="s">
        <v>7154</v>
      </c>
      <c r="J3788" s="154">
        <v>85260558564</v>
      </c>
      <c r="K3788" s="154" t="s">
        <v>7154</v>
      </c>
      <c r="N3788" s="154" t="s">
        <v>18689</v>
      </c>
      <c r="O3788" s="154" t="s">
        <v>14988</v>
      </c>
      <c r="P3788" s="154" t="s">
        <v>14740</v>
      </c>
      <c r="Q3788" s="154" t="s">
        <v>31748</v>
      </c>
      <c r="R3788" s="154" t="s">
        <v>31748</v>
      </c>
      <c r="S3788" s="154" t="s">
        <v>31748</v>
      </c>
      <c r="T3788" s="154" t="s">
        <v>14797</v>
      </c>
      <c r="U3788" s="154">
        <v>7985207631</v>
      </c>
      <c r="V3788" s="154" t="s">
        <v>31748</v>
      </c>
      <c r="Z3788" s="154" t="s">
        <v>14745</v>
      </c>
      <c r="AC3788" s="154" t="s">
        <v>14746</v>
      </c>
      <c r="AE3788" s="154" t="s">
        <v>15226</v>
      </c>
      <c r="AF3788" s="154" t="s">
        <v>14748</v>
      </c>
    </row>
    <row r="3789" spans="1:32">
      <c r="A3789" s="154" t="s">
        <v>3334</v>
      </c>
      <c r="C3789" s="154" t="s">
        <v>31750</v>
      </c>
      <c r="D3789" s="154" t="s">
        <v>3335</v>
      </c>
      <c r="E3789" s="154" t="s">
        <v>14704</v>
      </c>
      <c r="G3789" s="154" t="s">
        <v>14606</v>
      </c>
      <c r="H3789" s="154" t="s">
        <v>204</v>
      </c>
      <c r="I3789" s="154" t="s">
        <v>204</v>
      </c>
      <c r="J3789" s="154" t="s">
        <v>204</v>
      </c>
      <c r="K3789" s="154" t="s">
        <v>204</v>
      </c>
      <c r="L3789" s="154" t="s">
        <v>29796</v>
      </c>
      <c r="N3789" s="154" t="s">
        <v>1459</v>
      </c>
      <c r="P3789" s="154" t="s">
        <v>14740</v>
      </c>
      <c r="Q3789" s="154" t="s">
        <v>31751</v>
      </c>
      <c r="T3789" s="154" t="s">
        <v>14797</v>
      </c>
      <c r="U3789" s="154">
        <v>2173050101</v>
      </c>
      <c r="V3789" s="154" t="s">
        <v>21787</v>
      </c>
      <c r="W3789" s="154" t="s">
        <v>204</v>
      </c>
      <c r="X3789" s="154" t="s">
        <v>204</v>
      </c>
      <c r="Y3789" s="154" t="s">
        <v>204</v>
      </c>
      <c r="Z3789" s="154" t="s">
        <v>14745</v>
      </c>
      <c r="AA3789" s="154" t="s">
        <v>204</v>
      </c>
      <c r="AB3789" s="154" t="s">
        <v>204</v>
      </c>
      <c r="AC3789" s="154" t="s">
        <v>14746</v>
      </c>
    </row>
    <row r="3790" spans="1:32">
      <c r="A3790" s="154" t="s">
        <v>12438</v>
      </c>
      <c r="C3790" s="154" t="s">
        <v>12437</v>
      </c>
      <c r="D3790" s="154" t="s">
        <v>12439</v>
      </c>
      <c r="E3790" s="154" t="s">
        <v>15693</v>
      </c>
      <c r="F3790" s="154" t="s">
        <v>15363</v>
      </c>
      <c r="G3790" s="154" t="s">
        <v>31753</v>
      </c>
      <c r="H3790" s="154" t="s">
        <v>12440</v>
      </c>
      <c r="N3790" s="154" t="s">
        <v>18740</v>
      </c>
      <c r="O3790" s="154" t="s">
        <v>18741</v>
      </c>
      <c r="P3790" s="154" t="s">
        <v>14740</v>
      </c>
      <c r="Q3790" s="154" t="s">
        <v>31752</v>
      </c>
      <c r="R3790" s="154">
        <v>0</v>
      </c>
      <c r="S3790" s="154">
        <v>0</v>
      </c>
      <c r="T3790" s="154" t="s">
        <v>14785</v>
      </c>
      <c r="U3790" s="154" t="s">
        <v>12437</v>
      </c>
      <c r="V3790" s="154">
        <v>1860000451910</v>
      </c>
      <c r="Z3790" s="154" t="s">
        <v>14745</v>
      </c>
      <c r="AC3790" s="154" t="s">
        <v>14746</v>
      </c>
      <c r="AE3790" s="154" t="s">
        <v>14747</v>
      </c>
      <c r="AF3790" s="154" t="s">
        <v>14748</v>
      </c>
    </row>
    <row r="3791" spans="1:32">
      <c r="A3791" s="154" t="s">
        <v>12271</v>
      </c>
      <c r="C3791" s="154" t="s">
        <v>12270</v>
      </c>
      <c r="D3791" s="154" t="s">
        <v>12272</v>
      </c>
      <c r="E3791" s="154" t="s">
        <v>14276</v>
      </c>
      <c r="F3791" s="154" t="s">
        <v>14403</v>
      </c>
      <c r="G3791" s="154" t="s">
        <v>31755</v>
      </c>
      <c r="H3791" s="154" t="s">
        <v>12273</v>
      </c>
      <c r="N3791" s="154" t="s">
        <v>15821</v>
      </c>
      <c r="O3791" s="154" t="s">
        <v>15331</v>
      </c>
      <c r="P3791" s="154" t="s">
        <v>14740</v>
      </c>
      <c r="Q3791" s="154" t="s">
        <v>31754</v>
      </c>
      <c r="R3791" s="154">
        <v>0</v>
      </c>
      <c r="S3791" s="154">
        <v>0</v>
      </c>
      <c r="T3791" s="154" t="s">
        <v>204</v>
      </c>
      <c r="U3791" s="154" t="s">
        <v>204</v>
      </c>
      <c r="V3791" s="154" t="s">
        <v>204</v>
      </c>
      <c r="Z3791" s="154" t="s">
        <v>14745</v>
      </c>
      <c r="AC3791" s="154" t="s">
        <v>14746</v>
      </c>
      <c r="AE3791" s="154" t="s">
        <v>14747</v>
      </c>
      <c r="AF3791" s="154" t="s">
        <v>14748</v>
      </c>
    </row>
    <row r="3792" spans="1:32">
      <c r="A3792" s="154" t="s">
        <v>9322</v>
      </c>
      <c r="C3792" s="154" t="s">
        <v>31756</v>
      </c>
      <c r="D3792" s="154" t="s">
        <v>31759</v>
      </c>
      <c r="E3792" s="154" t="s">
        <v>19228</v>
      </c>
      <c r="F3792" s="154" t="s">
        <v>20058</v>
      </c>
      <c r="G3792" s="154">
        <v>0</v>
      </c>
      <c r="H3792" s="154" t="s">
        <v>31757</v>
      </c>
      <c r="I3792" s="154" t="s">
        <v>31758</v>
      </c>
      <c r="J3792" s="154">
        <v>0</v>
      </c>
      <c r="K3792" s="154" t="s">
        <v>31758</v>
      </c>
      <c r="M3792" s="154" t="s">
        <v>31760</v>
      </c>
      <c r="N3792" s="154" t="s">
        <v>15249</v>
      </c>
      <c r="O3792" s="154" t="s">
        <v>14794</v>
      </c>
      <c r="P3792" s="154" t="s">
        <v>14740</v>
      </c>
      <c r="Q3792" s="154" t="s">
        <v>31761</v>
      </c>
      <c r="R3792" s="154">
        <v>0</v>
      </c>
      <c r="S3792" s="154">
        <v>0</v>
      </c>
      <c r="T3792" s="154" t="s">
        <v>14862</v>
      </c>
      <c r="U3792" s="154">
        <v>11754723</v>
      </c>
      <c r="V3792" s="154" t="s">
        <v>31762</v>
      </c>
      <c r="W3792" s="154">
        <v>0</v>
      </c>
      <c r="X3792" s="154">
        <v>0</v>
      </c>
      <c r="Y3792" s="154">
        <v>0</v>
      </c>
      <c r="Z3792" s="154" t="s">
        <v>14745</v>
      </c>
      <c r="AA3792" s="154">
        <v>0</v>
      </c>
      <c r="AB3792" s="154">
        <v>0</v>
      </c>
      <c r="AC3792" s="154" t="s">
        <v>14746</v>
      </c>
      <c r="AE3792" s="154" t="s">
        <v>15226</v>
      </c>
      <c r="AF3792" s="154" t="s">
        <v>14748</v>
      </c>
    </row>
    <row r="3793" spans="1:32">
      <c r="A3793" s="154" t="s">
        <v>10417</v>
      </c>
      <c r="C3793" s="154" t="s">
        <v>10416</v>
      </c>
      <c r="D3793" s="154" t="s">
        <v>10418</v>
      </c>
      <c r="E3793" s="154" t="s">
        <v>14934</v>
      </c>
      <c r="F3793" s="154" t="s">
        <v>14695</v>
      </c>
      <c r="G3793" s="154" t="s">
        <v>31764</v>
      </c>
      <c r="H3793" s="154" t="s">
        <v>10419</v>
      </c>
      <c r="N3793" s="154" t="s">
        <v>31763</v>
      </c>
      <c r="O3793" s="154" t="s">
        <v>14988</v>
      </c>
      <c r="P3793" s="154" t="s">
        <v>14740</v>
      </c>
      <c r="Q3793" s="154" t="s">
        <v>10416</v>
      </c>
      <c r="R3793" s="154">
        <v>0</v>
      </c>
      <c r="S3793" s="154">
        <v>0</v>
      </c>
      <c r="T3793" s="154" t="s">
        <v>14850</v>
      </c>
      <c r="U3793" s="154">
        <v>536101005281535</v>
      </c>
      <c r="V3793" s="154" t="s">
        <v>20913</v>
      </c>
      <c r="Z3793" s="154" t="s">
        <v>14745</v>
      </c>
      <c r="AC3793" s="154" t="s">
        <v>14746</v>
      </c>
      <c r="AE3793" s="154" t="s">
        <v>14747</v>
      </c>
      <c r="AF3793" s="154" t="s">
        <v>14748</v>
      </c>
    </row>
    <row r="3794" spans="1:32">
      <c r="A3794" s="154" t="s">
        <v>18639</v>
      </c>
      <c r="C3794" s="154" t="s">
        <v>31765</v>
      </c>
      <c r="D3794" s="154" t="s">
        <v>31767</v>
      </c>
      <c r="E3794" s="154" t="s">
        <v>16195</v>
      </c>
      <c r="G3794" s="154" t="s">
        <v>14606</v>
      </c>
      <c r="H3794" s="154" t="s">
        <v>2985</v>
      </c>
      <c r="L3794" s="154" t="s">
        <v>31766</v>
      </c>
      <c r="M3794" s="154" t="s">
        <v>20161</v>
      </c>
      <c r="N3794" s="154" t="s">
        <v>14794</v>
      </c>
      <c r="P3794" s="154" t="s">
        <v>14795</v>
      </c>
      <c r="Q3794" s="154" t="s">
        <v>31768</v>
      </c>
      <c r="T3794" s="154" t="s">
        <v>19012</v>
      </c>
      <c r="U3794" s="154">
        <v>950668300</v>
      </c>
      <c r="V3794" s="154" t="s">
        <v>31769</v>
      </c>
      <c r="AC3794" s="154" t="s">
        <v>14746</v>
      </c>
    </row>
    <row r="3795" spans="1:32">
      <c r="A3795" s="154" t="s">
        <v>2986</v>
      </c>
      <c r="C3795" s="154" t="s">
        <v>31765</v>
      </c>
      <c r="D3795" s="154" t="s">
        <v>2987</v>
      </c>
      <c r="E3795" s="154" t="s">
        <v>16195</v>
      </c>
      <c r="G3795" s="154" t="s">
        <v>14606</v>
      </c>
      <c r="H3795" s="154" t="s">
        <v>2985</v>
      </c>
      <c r="L3795" s="154" t="s">
        <v>31770</v>
      </c>
      <c r="M3795" s="154" t="s">
        <v>20161</v>
      </c>
      <c r="N3795" s="154" t="s">
        <v>14794</v>
      </c>
      <c r="P3795" s="154" t="s">
        <v>14795</v>
      </c>
      <c r="Q3795" s="154" t="s">
        <v>31771</v>
      </c>
      <c r="T3795" s="154" t="s">
        <v>19012</v>
      </c>
      <c r="U3795" s="154">
        <v>950668300</v>
      </c>
      <c r="V3795" s="154" t="s">
        <v>31769</v>
      </c>
      <c r="AC3795" s="154" t="s">
        <v>14746</v>
      </c>
    </row>
    <row r="3796" spans="1:32">
      <c r="A3796" s="154" t="s">
        <v>1433</v>
      </c>
      <c r="C3796" s="154" t="s">
        <v>1432</v>
      </c>
      <c r="D3796" s="154" t="s">
        <v>1434</v>
      </c>
      <c r="E3796" s="154" t="s">
        <v>6</v>
      </c>
      <c r="G3796" s="154" t="s">
        <v>14606</v>
      </c>
      <c r="H3796" s="154">
        <v>81310434697</v>
      </c>
      <c r="N3796" s="154" t="s">
        <v>1434</v>
      </c>
      <c r="P3796" s="154" t="s">
        <v>14740</v>
      </c>
      <c r="T3796" s="154" t="s">
        <v>6</v>
      </c>
      <c r="U3796" s="154" t="s">
        <v>6</v>
      </c>
      <c r="V3796" s="154" t="s">
        <v>6</v>
      </c>
      <c r="AC3796" s="154" t="s">
        <v>14746</v>
      </c>
    </row>
    <row r="3797" spans="1:32">
      <c r="A3797" s="154" t="s">
        <v>13261</v>
      </c>
      <c r="C3797" s="154" t="s">
        <v>13260</v>
      </c>
      <c r="D3797" s="154" t="s">
        <v>13262</v>
      </c>
      <c r="E3797" s="154" t="s">
        <v>14934</v>
      </c>
      <c r="F3797" s="154" t="s">
        <v>14935</v>
      </c>
      <c r="G3797" s="154" t="s">
        <v>31774</v>
      </c>
      <c r="H3797" s="154" t="s">
        <v>1453</v>
      </c>
      <c r="I3797" s="154" t="s">
        <v>1453</v>
      </c>
      <c r="J3797" s="154" t="s">
        <v>1453</v>
      </c>
      <c r="K3797" s="154" t="s">
        <v>1453</v>
      </c>
      <c r="M3797" s="154" t="s">
        <v>1453</v>
      </c>
      <c r="N3797" s="154" t="s">
        <v>31772</v>
      </c>
      <c r="O3797" s="154" t="s">
        <v>14951</v>
      </c>
      <c r="P3797" s="154" t="s">
        <v>14795</v>
      </c>
      <c r="Q3797" s="154" t="s">
        <v>13260</v>
      </c>
      <c r="R3797" s="154" t="s">
        <v>1453</v>
      </c>
      <c r="S3797" s="154" t="s">
        <v>1453</v>
      </c>
      <c r="T3797" s="154" t="s">
        <v>14797</v>
      </c>
      <c r="U3797" s="154">
        <v>5520489870</v>
      </c>
      <c r="V3797" s="154" t="s">
        <v>31773</v>
      </c>
      <c r="W3797" s="154" t="s">
        <v>1453</v>
      </c>
      <c r="X3797" s="154" t="s">
        <v>1453</v>
      </c>
      <c r="Y3797" s="154" t="s">
        <v>1453</v>
      </c>
      <c r="Z3797" s="154" t="s">
        <v>14745</v>
      </c>
      <c r="AA3797" s="154" t="s">
        <v>1453</v>
      </c>
      <c r="AB3797" s="154" t="s">
        <v>1453</v>
      </c>
      <c r="AC3797" s="154" t="s">
        <v>14746</v>
      </c>
      <c r="AE3797" s="154" t="s">
        <v>14747</v>
      </c>
      <c r="AF3797" s="154" t="s">
        <v>14748</v>
      </c>
    </row>
    <row r="3798" spans="1:32">
      <c r="A3798" s="154" t="s">
        <v>1930</v>
      </c>
      <c r="C3798" s="154" t="s">
        <v>1929</v>
      </c>
      <c r="D3798" s="154" t="s">
        <v>1931</v>
      </c>
      <c r="E3798" s="154" t="s">
        <v>6</v>
      </c>
      <c r="G3798" s="154" t="s">
        <v>14606</v>
      </c>
      <c r="N3798" s="154" t="s">
        <v>31775</v>
      </c>
      <c r="P3798" s="154" t="s">
        <v>31776</v>
      </c>
      <c r="AC3798" s="154" t="s">
        <v>14746</v>
      </c>
    </row>
    <row r="3799" spans="1:32">
      <c r="A3799" s="154" t="s">
        <v>18640</v>
      </c>
      <c r="C3799" s="154" t="s">
        <v>31777</v>
      </c>
      <c r="D3799" s="154" t="s">
        <v>31779</v>
      </c>
      <c r="E3799" s="154" t="s">
        <v>14327</v>
      </c>
      <c r="F3799" s="154" t="s">
        <v>14325</v>
      </c>
      <c r="G3799" s="154" t="s">
        <v>31781</v>
      </c>
      <c r="H3799" s="154" t="s">
        <v>31778</v>
      </c>
      <c r="I3799" s="154" t="s">
        <v>1453</v>
      </c>
      <c r="J3799" s="154" t="s">
        <v>1453</v>
      </c>
      <c r="K3799" s="154" t="s">
        <v>1453</v>
      </c>
      <c r="N3799" s="154" t="s">
        <v>14905</v>
      </c>
      <c r="O3799" s="154" t="s">
        <v>14794</v>
      </c>
      <c r="P3799" s="154" t="s">
        <v>14740</v>
      </c>
      <c r="Q3799" s="154" t="s">
        <v>15028</v>
      </c>
      <c r="R3799" s="154" t="s">
        <v>1453</v>
      </c>
      <c r="S3799" s="154" t="s">
        <v>1453</v>
      </c>
      <c r="T3799" s="154" t="s">
        <v>14907</v>
      </c>
      <c r="U3799" s="154">
        <v>464850620</v>
      </c>
      <c r="V3799" s="154" t="s">
        <v>31780</v>
      </c>
      <c r="W3799" s="154" t="s">
        <v>1453</v>
      </c>
      <c r="X3799" s="154" t="s">
        <v>1453</v>
      </c>
      <c r="Z3799" s="154" t="s">
        <v>14745</v>
      </c>
      <c r="AC3799" s="154" t="s">
        <v>14746</v>
      </c>
      <c r="AE3799" s="154" t="s">
        <v>14747</v>
      </c>
      <c r="AF3799" s="154" t="s">
        <v>14748</v>
      </c>
    </row>
    <row r="3800" spans="1:32">
      <c r="A3800" s="154" t="s">
        <v>7234</v>
      </c>
      <c r="C3800" s="154" t="s">
        <v>31782</v>
      </c>
      <c r="D3800" s="154" t="s">
        <v>31783</v>
      </c>
      <c r="E3800" s="154" t="s">
        <v>15693</v>
      </c>
      <c r="F3800" s="154" t="s">
        <v>14401</v>
      </c>
      <c r="H3800" s="154">
        <v>62817802492</v>
      </c>
      <c r="N3800" s="154" t="s">
        <v>14812</v>
      </c>
      <c r="O3800" s="154" t="s">
        <v>14804</v>
      </c>
      <c r="P3800" s="154" t="s">
        <v>20703</v>
      </c>
      <c r="Q3800" s="154" t="s">
        <v>7233</v>
      </c>
      <c r="R3800" s="154">
        <v>0</v>
      </c>
      <c r="S3800" s="154">
        <v>0</v>
      </c>
      <c r="T3800" s="154" t="s">
        <v>14797</v>
      </c>
      <c r="U3800" s="154">
        <v>4787011755</v>
      </c>
      <c r="V3800" s="154" t="s">
        <v>31784</v>
      </c>
      <c r="Z3800" s="154" t="s">
        <v>14745</v>
      </c>
      <c r="AC3800" s="154" t="s">
        <v>14746</v>
      </c>
      <c r="AE3800" s="154" t="s">
        <v>15226</v>
      </c>
      <c r="AF3800" s="154" t="s">
        <v>14748</v>
      </c>
    </row>
    <row r="3801" spans="1:32">
      <c r="A3801" s="154" t="s">
        <v>1562</v>
      </c>
      <c r="C3801" s="154" t="s">
        <v>31785</v>
      </c>
      <c r="D3801" s="154" t="s">
        <v>1563</v>
      </c>
      <c r="E3801" s="154" t="s">
        <v>14333</v>
      </c>
      <c r="F3801" s="154" t="s">
        <v>14325</v>
      </c>
      <c r="G3801" s="154" t="s">
        <v>14606</v>
      </c>
      <c r="H3801" s="154" t="s">
        <v>1564</v>
      </c>
      <c r="N3801" s="154" t="s">
        <v>31786</v>
      </c>
      <c r="P3801" s="154" t="s">
        <v>14740</v>
      </c>
      <c r="Q3801" s="154" t="s">
        <v>31787</v>
      </c>
      <c r="T3801" s="154" t="s">
        <v>31788</v>
      </c>
      <c r="U3801" s="154" t="s">
        <v>14797</v>
      </c>
      <c r="V3801" s="154">
        <v>4020189954</v>
      </c>
      <c r="AC3801" s="154" t="s">
        <v>15226</v>
      </c>
    </row>
    <row r="3802" spans="1:32">
      <c r="A3802" s="154" t="s">
        <v>3906</v>
      </c>
      <c r="C3802" s="154" t="s">
        <v>31789</v>
      </c>
      <c r="D3802" s="154" t="s">
        <v>3907</v>
      </c>
      <c r="E3802" s="154" t="s">
        <v>14324</v>
      </c>
      <c r="G3802" s="154" t="s">
        <v>14606</v>
      </c>
      <c r="H3802" s="154">
        <v>31</v>
      </c>
      <c r="L3802" s="154" t="s">
        <v>31790</v>
      </c>
      <c r="N3802" s="154" t="s">
        <v>21796</v>
      </c>
      <c r="P3802" s="154" t="s">
        <v>14740</v>
      </c>
      <c r="Q3802" s="154" t="s">
        <v>3905</v>
      </c>
      <c r="T3802" s="154" t="s">
        <v>31791</v>
      </c>
      <c r="U3802" s="154" t="s">
        <v>3905</v>
      </c>
      <c r="V3802" s="154">
        <v>282013444</v>
      </c>
      <c r="Z3802" s="154" t="s">
        <v>14745</v>
      </c>
      <c r="AC3802" s="154" t="s">
        <v>14746</v>
      </c>
    </row>
    <row r="3803" spans="1:32">
      <c r="A3803" s="154" t="s">
        <v>7056</v>
      </c>
      <c r="C3803" s="154" t="s">
        <v>31792</v>
      </c>
      <c r="D3803" s="154" t="s">
        <v>7057</v>
      </c>
      <c r="E3803" s="154" t="s">
        <v>14934</v>
      </c>
      <c r="F3803" s="154" t="s">
        <v>18814</v>
      </c>
      <c r="G3803" s="154" t="s">
        <v>31794</v>
      </c>
      <c r="H3803" s="154">
        <v>81281595417</v>
      </c>
      <c r="N3803" s="154" t="s">
        <v>15519</v>
      </c>
      <c r="O3803" s="154" t="s">
        <v>14833</v>
      </c>
      <c r="P3803" s="154" t="s">
        <v>14740</v>
      </c>
      <c r="Q3803" s="154" t="s">
        <v>7055</v>
      </c>
      <c r="R3803" s="154" t="s">
        <v>4816</v>
      </c>
      <c r="S3803" s="154" t="s">
        <v>4816</v>
      </c>
      <c r="T3803" s="154" t="s">
        <v>14797</v>
      </c>
      <c r="U3803" s="154">
        <v>3452247507</v>
      </c>
      <c r="V3803" s="154" t="s">
        <v>31793</v>
      </c>
      <c r="Z3803" s="154" t="s">
        <v>14745</v>
      </c>
      <c r="AC3803" s="154" t="s">
        <v>14746</v>
      </c>
      <c r="AE3803" s="154" t="s">
        <v>15226</v>
      </c>
      <c r="AF3803" s="154" t="s">
        <v>14748</v>
      </c>
    </row>
    <row r="3804" spans="1:32">
      <c r="A3804" s="154" t="s">
        <v>12193</v>
      </c>
      <c r="C3804" s="154" t="s">
        <v>12192</v>
      </c>
      <c r="D3804" s="154" t="s">
        <v>12194</v>
      </c>
      <c r="E3804" s="154" t="s">
        <v>14324</v>
      </c>
      <c r="F3804" s="154" t="s">
        <v>15993</v>
      </c>
      <c r="G3804" s="154" t="s">
        <v>15994</v>
      </c>
      <c r="H3804" s="154" t="s">
        <v>12195</v>
      </c>
      <c r="N3804" s="154" t="s">
        <v>15303</v>
      </c>
      <c r="O3804" s="154" t="s">
        <v>15621</v>
      </c>
      <c r="P3804" s="154" t="s">
        <v>15621</v>
      </c>
      <c r="Q3804" s="154" t="s">
        <v>15995</v>
      </c>
      <c r="R3804" s="154">
        <v>0</v>
      </c>
      <c r="S3804" s="154">
        <v>0</v>
      </c>
      <c r="T3804" s="154" t="s">
        <v>204</v>
      </c>
      <c r="U3804" s="154" t="s">
        <v>204</v>
      </c>
      <c r="V3804" s="154" t="s">
        <v>204</v>
      </c>
      <c r="Z3804" s="154" t="s">
        <v>14745</v>
      </c>
      <c r="AC3804" s="154" t="s">
        <v>14746</v>
      </c>
      <c r="AE3804" s="154" t="s">
        <v>14747</v>
      </c>
      <c r="AF3804" s="154" t="s">
        <v>14748</v>
      </c>
    </row>
    <row r="3805" spans="1:32">
      <c r="A3805" s="154" t="s">
        <v>4327</v>
      </c>
      <c r="C3805" s="154" t="s">
        <v>31795</v>
      </c>
      <c r="D3805" s="154" t="s">
        <v>4328</v>
      </c>
      <c r="E3805" s="154" t="s">
        <v>14934</v>
      </c>
      <c r="F3805" s="154" t="s">
        <v>16123</v>
      </c>
      <c r="G3805" s="154" t="s">
        <v>14606</v>
      </c>
      <c r="H3805" s="154">
        <v>8127581470</v>
      </c>
      <c r="I3805" s="154" t="s">
        <v>1453</v>
      </c>
      <c r="J3805" s="154" t="s">
        <v>1453</v>
      </c>
      <c r="K3805" s="154" t="s">
        <v>1453</v>
      </c>
      <c r="L3805" s="154" t="s">
        <v>31796</v>
      </c>
      <c r="N3805" s="154" t="s">
        <v>1628</v>
      </c>
      <c r="P3805" s="154" t="s">
        <v>14795</v>
      </c>
      <c r="Q3805" s="154" t="s">
        <v>31797</v>
      </c>
      <c r="T3805" s="154" t="s">
        <v>31798</v>
      </c>
      <c r="U3805" s="154" t="s">
        <v>31799</v>
      </c>
      <c r="V3805" s="154" t="s">
        <v>31800</v>
      </c>
      <c r="W3805" s="154" t="s">
        <v>1453</v>
      </c>
      <c r="X3805" s="154" t="s">
        <v>1453</v>
      </c>
      <c r="Y3805" s="154" t="s">
        <v>1453</v>
      </c>
      <c r="Z3805" s="154" t="s">
        <v>14745</v>
      </c>
      <c r="AA3805" s="154" t="s">
        <v>1453</v>
      </c>
      <c r="AB3805" s="154" t="s">
        <v>1453</v>
      </c>
      <c r="AC3805" s="154" t="s">
        <v>14746</v>
      </c>
    </row>
    <row r="3806" spans="1:32">
      <c r="A3806" s="154" t="s">
        <v>8415</v>
      </c>
      <c r="C3806" s="154" t="s">
        <v>31801</v>
      </c>
      <c r="D3806" s="154" t="s">
        <v>31802</v>
      </c>
      <c r="E3806" s="154" t="s">
        <v>14665</v>
      </c>
      <c r="F3806" s="154" t="s">
        <v>14397</v>
      </c>
      <c r="G3806" s="154">
        <v>0</v>
      </c>
      <c r="H3806" s="154">
        <v>81321720006</v>
      </c>
      <c r="I3806" s="154" t="s">
        <v>8417</v>
      </c>
      <c r="J3806" s="154">
        <v>0</v>
      </c>
      <c r="K3806" s="154" t="s">
        <v>8417</v>
      </c>
      <c r="M3806" s="154">
        <v>0</v>
      </c>
      <c r="N3806" s="154" t="s">
        <v>14910</v>
      </c>
      <c r="O3806" s="154" t="s">
        <v>14794</v>
      </c>
      <c r="P3806" s="154" t="s">
        <v>14740</v>
      </c>
      <c r="Q3806" s="154" t="s">
        <v>8414</v>
      </c>
      <c r="R3806" s="154">
        <v>0</v>
      </c>
      <c r="S3806" s="154">
        <v>0</v>
      </c>
      <c r="T3806" s="154" t="s">
        <v>14797</v>
      </c>
      <c r="U3806" s="154">
        <v>1051472662</v>
      </c>
      <c r="V3806" s="154" t="s">
        <v>31803</v>
      </c>
      <c r="W3806" s="154">
        <v>0</v>
      </c>
      <c r="X3806" s="154">
        <v>0</v>
      </c>
      <c r="Y3806" s="154">
        <v>0</v>
      </c>
      <c r="Z3806" s="154" t="s">
        <v>14745</v>
      </c>
      <c r="AA3806" s="154">
        <v>0</v>
      </c>
      <c r="AB3806" s="154">
        <v>0</v>
      </c>
      <c r="AC3806" s="154" t="s">
        <v>14746</v>
      </c>
      <c r="AE3806" s="154" t="s">
        <v>15226</v>
      </c>
      <c r="AF3806" s="154" t="s">
        <v>14748</v>
      </c>
    </row>
    <row r="3807" spans="1:32">
      <c r="A3807" s="154" t="s">
        <v>12181</v>
      </c>
      <c r="C3807" s="154" t="s">
        <v>12180</v>
      </c>
      <c r="D3807" s="154" t="s">
        <v>31804</v>
      </c>
      <c r="E3807" s="154" t="s">
        <v>14276</v>
      </c>
      <c r="F3807" s="154" t="s">
        <v>14437</v>
      </c>
      <c r="G3807" s="154" t="s">
        <v>31807</v>
      </c>
      <c r="H3807" s="154" t="s">
        <v>12183</v>
      </c>
      <c r="N3807" s="154" t="s">
        <v>14860</v>
      </c>
      <c r="O3807" s="154" t="s">
        <v>14804</v>
      </c>
      <c r="P3807" s="154" t="s">
        <v>14740</v>
      </c>
      <c r="Q3807" s="154" t="s">
        <v>31805</v>
      </c>
      <c r="R3807" s="154">
        <v>0</v>
      </c>
      <c r="S3807" s="154">
        <v>0</v>
      </c>
      <c r="T3807" s="154" t="s">
        <v>14785</v>
      </c>
      <c r="U3807" s="154">
        <v>1180011033981</v>
      </c>
      <c r="V3807" s="154" t="s">
        <v>31806</v>
      </c>
      <c r="Z3807" s="154" t="s">
        <v>14745</v>
      </c>
      <c r="AC3807" s="154" t="s">
        <v>14746</v>
      </c>
      <c r="AD3807" s="154">
        <v>938683430034000</v>
      </c>
      <c r="AE3807" s="154" t="s">
        <v>14755</v>
      </c>
      <c r="AF3807" s="154" t="s">
        <v>14748</v>
      </c>
    </row>
    <row r="3808" spans="1:32">
      <c r="A3808" s="154" t="s">
        <v>13350</v>
      </c>
      <c r="C3808" s="154" t="s">
        <v>13349</v>
      </c>
      <c r="D3808" s="154" t="s">
        <v>13351</v>
      </c>
      <c r="E3808" s="154" t="s">
        <v>14934</v>
      </c>
      <c r="F3808" s="154" t="s">
        <v>14695</v>
      </c>
      <c r="H3808" s="154" t="s">
        <v>13352</v>
      </c>
      <c r="N3808" s="154" t="s">
        <v>15249</v>
      </c>
      <c r="O3808" s="154" t="s">
        <v>14794</v>
      </c>
      <c r="P3808" s="154" t="s">
        <v>14740</v>
      </c>
      <c r="Q3808" s="154" t="s">
        <v>15300</v>
      </c>
      <c r="R3808" s="154">
        <v>0</v>
      </c>
      <c r="S3808" s="154">
        <v>0</v>
      </c>
      <c r="T3808" s="154" t="s">
        <v>14797</v>
      </c>
      <c r="U3808" s="154">
        <v>8850401943</v>
      </c>
      <c r="V3808" s="154" t="s">
        <v>13349</v>
      </c>
      <c r="Z3808" s="154" t="s">
        <v>14745</v>
      </c>
      <c r="AC3808" s="154" t="s">
        <v>14746</v>
      </c>
      <c r="AD3808" s="154" t="s">
        <v>15302</v>
      </c>
      <c r="AE3808" s="154" t="s">
        <v>14755</v>
      </c>
      <c r="AF3808" s="154" t="s">
        <v>14748</v>
      </c>
    </row>
    <row r="3809" spans="1:32">
      <c r="A3809" s="154" t="s">
        <v>12403</v>
      </c>
      <c r="C3809" s="154" t="s">
        <v>12402</v>
      </c>
      <c r="D3809" s="154" t="s">
        <v>12404</v>
      </c>
      <c r="E3809" s="154" t="s">
        <v>14934</v>
      </c>
      <c r="F3809" s="154" t="s">
        <v>14935</v>
      </c>
      <c r="G3809" s="154" t="s">
        <v>31809</v>
      </c>
      <c r="H3809" s="154" t="s">
        <v>12405</v>
      </c>
      <c r="N3809" s="154" t="s">
        <v>20821</v>
      </c>
      <c r="O3809" s="154" t="s">
        <v>18741</v>
      </c>
      <c r="P3809" s="154" t="s">
        <v>14740</v>
      </c>
      <c r="Q3809" s="154" t="s">
        <v>31808</v>
      </c>
      <c r="R3809" s="154">
        <v>0</v>
      </c>
      <c r="S3809" s="154">
        <v>0</v>
      </c>
      <c r="T3809" s="154" t="s">
        <v>14907</v>
      </c>
      <c r="U3809" s="154">
        <v>356670800</v>
      </c>
      <c r="V3809" s="154" t="s">
        <v>12402</v>
      </c>
      <c r="Z3809" s="154" t="s">
        <v>14745</v>
      </c>
      <c r="AC3809" s="154" t="s">
        <v>14746</v>
      </c>
      <c r="AD3809" s="154">
        <v>147492045841000</v>
      </c>
      <c r="AE3809" s="154" t="s">
        <v>14755</v>
      </c>
      <c r="AF3809" s="154" t="s">
        <v>14748</v>
      </c>
    </row>
    <row r="3810" spans="1:32">
      <c r="A3810" s="154" t="s">
        <v>12267</v>
      </c>
      <c r="C3810" s="154" t="s">
        <v>12266</v>
      </c>
      <c r="D3810" s="154" t="s">
        <v>12268</v>
      </c>
      <c r="E3810" s="154" t="s">
        <v>14276</v>
      </c>
      <c r="F3810" s="154" t="s">
        <v>14403</v>
      </c>
      <c r="G3810" s="154" t="s">
        <v>31810</v>
      </c>
      <c r="H3810" s="154" t="s">
        <v>12269</v>
      </c>
      <c r="N3810" s="154" t="s">
        <v>15821</v>
      </c>
      <c r="O3810" s="154" t="s">
        <v>15331</v>
      </c>
      <c r="P3810" s="154" t="s">
        <v>14740</v>
      </c>
      <c r="Q3810" s="154" t="s">
        <v>20022</v>
      </c>
      <c r="R3810" s="154">
        <v>0</v>
      </c>
      <c r="S3810" s="154">
        <v>0</v>
      </c>
      <c r="T3810" s="154" t="s">
        <v>204</v>
      </c>
      <c r="U3810" s="154" t="s">
        <v>204</v>
      </c>
      <c r="V3810" s="154" t="s">
        <v>204</v>
      </c>
      <c r="Z3810" s="154" t="s">
        <v>14745</v>
      </c>
      <c r="AC3810" s="154" t="s">
        <v>14746</v>
      </c>
      <c r="AE3810" s="154" t="s">
        <v>14747</v>
      </c>
      <c r="AF3810" s="154" t="s">
        <v>14748</v>
      </c>
    </row>
    <row r="3811" spans="1:32">
      <c r="A3811" s="154" t="s">
        <v>18641</v>
      </c>
      <c r="C3811" s="154" t="s">
        <v>31811</v>
      </c>
      <c r="D3811" s="154" t="s">
        <v>31812</v>
      </c>
      <c r="E3811" s="154" t="s">
        <v>14324</v>
      </c>
      <c r="F3811" s="154" t="s">
        <v>14500</v>
      </c>
      <c r="G3811" s="154" t="s">
        <v>31814</v>
      </c>
      <c r="H3811" s="154">
        <v>87777975983</v>
      </c>
      <c r="N3811" s="154" t="s">
        <v>14860</v>
      </c>
      <c r="O3811" s="154" t="s">
        <v>14804</v>
      </c>
      <c r="P3811" s="154" t="s">
        <v>14740</v>
      </c>
      <c r="Q3811" s="154" t="s">
        <v>31813</v>
      </c>
      <c r="R3811" s="154">
        <v>0</v>
      </c>
      <c r="S3811" s="154">
        <v>0</v>
      </c>
      <c r="T3811" s="154">
        <v>0</v>
      </c>
      <c r="U3811" s="154">
        <v>0</v>
      </c>
      <c r="V3811" s="154">
        <v>0</v>
      </c>
      <c r="Z3811" s="154" t="s">
        <v>14745</v>
      </c>
      <c r="AC3811" s="154" t="s">
        <v>14746</v>
      </c>
      <c r="AE3811" s="154" t="s">
        <v>14747</v>
      </c>
      <c r="AF3811" s="154" t="s">
        <v>14748</v>
      </c>
    </row>
    <row r="3812" spans="1:32">
      <c r="A3812" s="154" t="s">
        <v>12158</v>
      </c>
      <c r="C3812" s="154" t="s">
        <v>12157</v>
      </c>
      <c r="D3812" s="154" t="s">
        <v>12159</v>
      </c>
      <c r="E3812" s="154" t="s">
        <v>17037</v>
      </c>
      <c r="F3812" s="154" t="s">
        <v>15349</v>
      </c>
      <c r="H3812" s="154">
        <v>0</v>
      </c>
      <c r="I3812" s="154" t="s">
        <v>12160</v>
      </c>
      <c r="K3812" s="154" t="s">
        <v>12160</v>
      </c>
      <c r="N3812" s="154" t="s">
        <v>14848</v>
      </c>
      <c r="O3812" s="154" t="s">
        <v>14804</v>
      </c>
      <c r="P3812" s="154" t="s">
        <v>14740</v>
      </c>
      <c r="Q3812" s="154" t="s">
        <v>31815</v>
      </c>
      <c r="R3812" s="154">
        <v>0</v>
      </c>
      <c r="S3812" s="154">
        <v>0</v>
      </c>
      <c r="T3812" s="154" t="s">
        <v>15351</v>
      </c>
      <c r="U3812" s="154" t="s">
        <v>15351</v>
      </c>
      <c r="V3812" s="154" t="s">
        <v>15351</v>
      </c>
      <c r="Z3812" s="154" t="s">
        <v>14745</v>
      </c>
      <c r="AC3812" s="154" t="s">
        <v>14746</v>
      </c>
      <c r="AE3812" s="154" t="s">
        <v>14747</v>
      </c>
      <c r="AF3812" s="154" t="s">
        <v>14748</v>
      </c>
    </row>
    <row r="3813" spans="1:32">
      <c r="A3813" s="154" t="s">
        <v>5374</v>
      </c>
      <c r="C3813" s="154" t="s">
        <v>31816</v>
      </c>
      <c r="D3813" s="154" t="s">
        <v>5375</v>
      </c>
      <c r="E3813" s="154" t="s">
        <v>14934</v>
      </c>
      <c r="F3813" s="154" t="s">
        <v>15222</v>
      </c>
      <c r="H3813" s="154" t="s">
        <v>5376</v>
      </c>
      <c r="N3813" s="154" t="s">
        <v>15821</v>
      </c>
      <c r="O3813" s="154" t="s">
        <v>15331</v>
      </c>
      <c r="P3813" s="154" t="s">
        <v>14740</v>
      </c>
      <c r="Q3813" s="154" t="s">
        <v>5373</v>
      </c>
      <c r="R3813" s="154">
        <v>0</v>
      </c>
      <c r="S3813" s="154">
        <v>0</v>
      </c>
      <c r="T3813" s="154" t="s">
        <v>31817</v>
      </c>
      <c r="U3813" s="154" t="s">
        <v>5373</v>
      </c>
      <c r="V3813" s="154">
        <v>8210184440</v>
      </c>
      <c r="Z3813" s="154" t="s">
        <v>14745</v>
      </c>
      <c r="AC3813" s="154" t="s">
        <v>14746</v>
      </c>
      <c r="AE3813" s="154" t="s">
        <v>15226</v>
      </c>
      <c r="AF3813" s="154" t="s">
        <v>14748</v>
      </c>
    </row>
    <row r="3814" spans="1:32">
      <c r="A3814" s="154" t="s">
        <v>15996</v>
      </c>
      <c r="C3814" s="154" t="s">
        <v>15997</v>
      </c>
      <c r="D3814" s="154" t="s">
        <v>15998</v>
      </c>
      <c r="E3814" s="154" t="s">
        <v>14704</v>
      </c>
      <c r="F3814" s="154" t="s">
        <v>14575</v>
      </c>
      <c r="G3814" s="154" t="s">
        <v>15999</v>
      </c>
      <c r="H3814" s="154">
        <v>82188465561</v>
      </c>
      <c r="I3814" s="154" t="s">
        <v>1453</v>
      </c>
      <c r="J3814" s="154" t="s">
        <v>1453</v>
      </c>
      <c r="K3814" s="154" t="s">
        <v>1453</v>
      </c>
      <c r="M3814" s="154" t="s">
        <v>1453</v>
      </c>
      <c r="N3814" s="154" t="s">
        <v>15401</v>
      </c>
      <c r="O3814" s="154" t="s">
        <v>14761</v>
      </c>
      <c r="P3814" s="154" t="s">
        <v>14795</v>
      </c>
      <c r="Q3814" s="154" t="s">
        <v>15997</v>
      </c>
      <c r="R3814" s="154" t="s">
        <v>1453</v>
      </c>
      <c r="S3814" s="154" t="s">
        <v>1453</v>
      </c>
      <c r="T3814" s="154" t="s">
        <v>14850</v>
      </c>
      <c r="U3814" s="154" t="s">
        <v>16001</v>
      </c>
      <c r="V3814" s="154" t="s">
        <v>16002</v>
      </c>
      <c r="W3814" s="154" t="s">
        <v>1453</v>
      </c>
      <c r="X3814" s="154" t="s">
        <v>1453</v>
      </c>
      <c r="Y3814" s="154" t="s">
        <v>1453</v>
      </c>
      <c r="Z3814" s="154" t="s">
        <v>14745</v>
      </c>
      <c r="AA3814" s="154" t="s">
        <v>1453</v>
      </c>
      <c r="AB3814" s="154" t="s">
        <v>1453</v>
      </c>
      <c r="AC3814" s="154" t="s">
        <v>14746</v>
      </c>
      <c r="AE3814" s="154" t="s">
        <v>14747</v>
      </c>
      <c r="AF3814" s="154" t="s">
        <v>14748</v>
      </c>
    </row>
    <row r="3815" spans="1:32">
      <c r="A3815" s="154" t="s">
        <v>8029</v>
      </c>
      <c r="C3815" s="154" t="s">
        <v>31818</v>
      </c>
      <c r="D3815" s="154" t="s">
        <v>8030</v>
      </c>
      <c r="E3815" s="154" t="s">
        <v>14934</v>
      </c>
      <c r="F3815" s="154" t="s">
        <v>14935</v>
      </c>
      <c r="H3815" s="154">
        <v>0</v>
      </c>
      <c r="N3815" s="154" t="s">
        <v>18909</v>
      </c>
      <c r="O3815" s="154" t="s">
        <v>15480</v>
      </c>
      <c r="P3815" s="154" t="s">
        <v>14740</v>
      </c>
      <c r="Q3815" s="154" t="s">
        <v>8028</v>
      </c>
      <c r="R3815" s="154">
        <v>0</v>
      </c>
      <c r="S3815" s="154">
        <v>0</v>
      </c>
      <c r="T3815" s="154" t="s">
        <v>31819</v>
      </c>
      <c r="U3815" s="154">
        <v>543501028615530</v>
      </c>
      <c r="V3815" s="154" t="s">
        <v>8028</v>
      </c>
      <c r="Z3815" s="154" t="s">
        <v>14745</v>
      </c>
      <c r="AC3815" s="154" t="s">
        <v>14746</v>
      </c>
      <c r="AE3815" s="154" t="s">
        <v>15226</v>
      </c>
      <c r="AF3815" s="154" t="s">
        <v>14748</v>
      </c>
    </row>
    <row r="3816" spans="1:32">
      <c r="A3816" s="154" t="s">
        <v>6226</v>
      </c>
      <c r="C3816" s="154" t="s">
        <v>31820</v>
      </c>
      <c r="D3816" s="154" t="s">
        <v>31821</v>
      </c>
      <c r="E3816" s="154" t="s">
        <v>14934</v>
      </c>
      <c r="F3816" s="154" t="s">
        <v>14935</v>
      </c>
      <c r="G3816" s="154" t="s">
        <v>31824</v>
      </c>
      <c r="H3816" s="154">
        <v>85395639191</v>
      </c>
      <c r="I3816" s="154" t="s">
        <v>1453</v>
      </c>
      <c r="J3816" s="154" t="s">
        <v>1453</v>
      </c>
      <c r="K3816" s="154" t="s">
        <v>1453</v>
      </c>
      <c r="N3816" s="154" t="s">
        <v>25662</v>
      </c>
      <c r="O3816" s="154" t="s">
        <v>14761</v>
      </c>
      <c r="P3816" s="154" t="s">
        <v>14740</v>
      </c>
      <c r="Q3816" s="154" t="s">
        <v>31822</v>
      </c>
      <c r="R3816" s="154" t="s">
        <v>1453</v>
      </c>
      <c r="S3816" s="154" t="s">
        <v>1453</v>
      </c>
      <c r="T3816" s="154" t="s">
        <v>14907</v>
      </c>
      <c r="U3816" s="154">
        <v>119556077</v>
      </c>
      <c r="V3816" s="154" t="s">
        <v>31823</v>
      </c>
      <c r="X3816" s="154" t="s">
        <v>1453</v>
      </c>
      <c r="Z3816" s="154" t="s">
        <v>14745</v>
      </c>
      <c r="AC3816" s="154" t="s">
        <v>14746</v>
      </c>
      <c r="AE3816" s="154" t="s">
        <v>15226</v>
      </c>
      <c r="AF3816" s="154" t="s">
        <v>14748</v>
      </c>
    </row>
    <row r="3817" spans="1:32">
      <c r="A3817" s="154" t="s">
        <v>5418</v>
      </c>
      <c r="C3817" s="154" t="s">
        <v>31825</v>
      </c>
      <c r="D3817" s="154" t="s">
        <v>5419</v>
      </c>
      <c r="E3817" s="154" t="s">
        <v>14704</v>
      </c>
      <c r="F3817" s="154" t="s">
        <v>14667</v>
      </c>
      <c r="G3817" s="154" t="s">
        <v>31828</v>
      </c>
      <c r="H3817" s="154">
        <v>85262222116</v>
      </c>
      <c r="N3817" s="154" t="s">
        <v>15771</v>
      </c>
      <c r="O3817" s="154" t="s">
        <v>14988</v>
      </c>
      <c r="P3817" s="154" t="s">
        <v>14740</v>
      </c>
      <c r="Q3817" s="154" t="s">
        <v>31826</v>
      </c>
      <c r="R3817" s="154" t="s">
        <v>31826</v>
      </c>
      <c r="S3817" s="154" t="s">
        <v>31826</v>
      </c>
      <c r="T3817" s="154" t="s">
        <v>14785</v>
      </c>
      <c r="U3817" s="154" t="s">
        <v>31827</v>
      </c>
      <c r="V3817" s="154" t="s">
        <v>31826</v>
      </c>
      <c r="Z3817" s="154" t="s">
        <v>14745</v>
      </c>
      <c r="AC3817" s="154" t="s">
        <v>14746</v>
      </c>
      <c r="AE3817" s="154" t="s">
        <v>15226</v>
      </c>
      <c r="AF3817" s="154" t="s">
        <v>14748</v>
      </c>
    </row>
    <row r="3818" spans="1:32">
      <c r="A3818" s="154" t="s">
        <v>8092</v>
      </c>
      <c r="C3818" s="154" t="s">
        <v>31829</v>
      </c>
      <c r="D3818" s="154" t="s">
        <v>8093</v>
      </c>
      <c r="E3818" s="154" t="s">
        <v>14934</v>
      </c>
      <c r="F3818" s="154" t="s">
        <v>16094</v>
      </c>
      <c r="H3818" s="154">
        <v>822273332118</v>
      </c>
      <c r="N3818" s="154" t="s">
        <v>18706</v>
      </c>
      <c r="O3818" s="154" t="s">
        <v>14988</v>
      </c>
      <c r="P3818" s="154" t="s">
        <v>14795</v>
      </c>
      <c r="Q3818" s="154" t="s">
        <v>8091</v>
      </c>
      <c r="R3818" s="154">
        <v>0</v>
      </c>
      <c r="S3818" s="154">
        <v>0</v>
      </c>
      <c r="T3818" s="154" t="s">
        <v>14850</v>
      </c>
      <c r="U3818" s="154">
        <v>1070010424242</v>
      </c>
      <c r="V3818" s="154" t="s">
        <v>8091</v>
      </c>
      <c r="Z3818" s="154" t="s">
        <v>14745</v>
      </c>
      <c r="AC3818" s="154" t="s">
        <v>14746</v>
      </c>
      <c r="AE3818" s="154" t="s">
        <v>15226</v>
      </c>
      <c r="AF3818" s="154" t="s">
        <v>14748</v>
      </c>
    </row>
    <row r="3819" spans="1:32">
      <c r="A3819" s="154" t="s">
        <v>18642</v>
      </c>
      <c r="C3819" s="154" t="s">
        <v>31830</v>
      </c>
      <c r="D3819" s="154" t="s">
        <v>8606</v>
      </c>
      <c r="E3819" s="154" t="s">
        <v>14934</v>
      </c>
      <c r="F3819" s="154" t="s">
        <v>14401</v>
      </c>
      <c r="G3819" s="154" t="s">
        <v>31834</v>
      </c>
      <c r="H3819" s="154">
        <v>81293378298</v>
      </c>
      <c r="N3819" s="154" t="s">
        <v>14987</v>
      </c>
      <c r="O3819" s="154" t="s">
        <v>14988</v>
      </c>
      <c r="P3819" s="154" t="s">
        <v>14740</v>
      </c>
      <c r="Q3819" s="154" t="s">
        <v>31831</v>
      </c>
      <c r="R3819" s="154" t="s">
        <v>31831</v>
      </c>
      <c r="S3819" s="154" t="s">
        <v>31831</v>
      </c>
      <c r="T3819" s="154" t="s">
        <v>14742</v>
      </c>
      <c r="U3819" s="154" t="s">
        <v>31832</v>
      </c>
      <c r="V3819" s="154" t="s">
        <v>31831</v>
      </c>
      <c r="Z3819" s="154" t="s">
        <v>14745</v>
      </c>
      <c r="AC3819" s="154" t="s">
        <v>14746</v>
      </c>
      <c r="AD3819" s="154" t="s">
        <v>31833</v>
      </c>
      <c r="AE3819" s="154" t="s">
        <v>14746</v>
      </c>
      <c r="AF3819" s="154" t="s">
        <v>16903</v>
      </c>
    </row>
    <row r="3820" spans="1:32">
      <c r="A3820" s="154" t="s">
        <v>8607</v>
      </c>
      <c r="C3820" s="154" t="s">
        <v>31830</v>
      </c>
      <c r="D3820" s="154" t="s">
        <v>8606</v>
      </c>
      <c r="E3820" s="154" t="s">
        <v>14934</v>
      </c>
      <c r="F3820" s="154" t="s">
        <v>14401</v>
      </c>
      <c r="G3820" s="154" t="s">
        <v>31834</v>
      </c>
      <c r="H3820" s="154">
        <v>81293378298</v>
      </c>
      <c r="N3820" s="154" t="s">
        <v>14987</v>
      </c>
      <c r="O3820" s="154" t="s">
        <v>14988</v>
      </c>
      <c r="P3820" s="154" t="s">
        <v>14740</v>
      </c>
      <c r="Q3820" s="154" t="s">
        <v>31831</v>
      </c>
      <c r="R3820" s="154" t="s">
        <v>31831</v>
      </c>
      <c r="S3820" s="154" t="s">
        <v>31831</v>
      </c>
      <c r="T3820" s="154" t="s">
        <v>14742</v>
      </c>
      <c r="U3820" s="154" t="s">
        <v>31832</v>
      </c>
      <c r="V3820" s="154" t="s">
        <v>31831</v>
      </c>
      <c r="Z3820" s="154" t="s">
        <v>14745</v>
      </c>
      <c r="AC3820" s="154" t="s">
        <v>15226</v>
      </c>
      <c r="AD3820" s="154" t="s">
        <v>31833</v>
      </c>
      <c r="AE3820" s="154" t="s">
        <v>14746</v>
      </c>
      <c r="AF3820" s="154" t="s">
        <v>16903</v>
      </c>
    </row>
    <row r="3821" spans="1:32">
      <c r="A3821" s="154" t="s">
        <v>18643</v>
      </c>
      <c r="C3821" s="154" t="s">
        <v>31835</v>
      </c>
      <c r="D3821" s="154" t="s">
        <v>31836</v>
      </c>
      <c r="E3821" s="154" t="s">
        <v>14327</v>
      </c>
      <c r="F3821" s="154" t="s">
        <v>14325</v>
      </c>
      <c r="G3821" s="154" t="s">
        <v>31838</v>
      </c>
      <c r="H3821" s="154">
        <v>82268729829</v>
      </c>
      <c r="I3821" s="154" t="s">
        <v>1453</v>
      </c>
      <c r="J3821" s="154" t="s">
        <v>1453</v>
      </c>
      <c r="K3821" s="154" t="s">
        <v>1453</v>
      </c>
      <c r="N3821" s="154" t="s">
        <v>14803</v>
      </c>
      <c r="O3821" s="154" t="s">
        <v>14804</v>
      </c>
      <c r="P3821" s="154" t="s">
        <v>14740</v>
      </c>
      <c r="Q3821" s="154" t="s">
        <v>31837</v>
      </c>
      <c r="R3821" s="154" t="s">
        <v>1453</v>
      </c>
      <c r="S3821" s="154" t="s">
        <v>1453</v>
      </c>
      <c r="T3821" s="154" t="s">
        <v>14850</v>
      </c>
      <c r="U3821" s="154">
        <v>547201006747539</v>
      </c>
      <c r="V3821" s="154" t="s">
        <v>31837</v>
      </c>
      <c r="W3821" s="154" t="s">
        <v>1453</v>
      </c>
      <c r="X3821" s="154" t="s">
        <v>1453</v>
      </c>
      <c r="Z3821" s="154" t="s">
        <v>14745</v>
      </c>
      <c r="AC3821" s="154" t="s">
        <v>14746</v>
      </c>
      <c r="AE3821" s="154" t="s">
        <v>14747</v>
      </c>
      <c r="AF3821" s="154" t="s">
        <v>14748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7"/>
  <sheetViews>
    <sheetView topLeftCell="A331" workbookViewId="0">
      <selection activeCell="D337" sqref="D337"/>
    </sheetView>
  </sheetViews>
  <sheetFormatPr defaultRowHeight="12.75"/>
  <cols>
    <col min="1" max="1" width="13.28515625" style="160" bestFit="1" customWidth="1"/>
    <col min="2" max="2" width="8.140625" style="160" bestFit="1" customWidth="1"/>
    <col min="3" max="3" width="24.28515625" style="160" bestFit="1" customWidth="1"/>
    <col min="4" max="4" width="61.7109375" style="160" bestFit="1" customWidth="1"/>
    <col min="5" max="5" width="14.42578125" style="160" bestFit="1" customWidth="1"/>
    <col min="6" max="6" width="18.7109375" style="160" bestFit="1" customWidth="1"/>
    <col min="7" max="7" width="27.7109375" style="160" bestFit="1" customWidth="1"/>
    <col min="8" max="8" width="22.140625" style="160" bestFit="1" customWidth="1"/>
    <col min="9" max="9" width="15.85546875" style="160" bestFit="1" customWidth="1"/>
    <col min="10" max="10" width="8.85546875" style="160" bestFit="1" customWidth="1"/>
    <col min="11" max="11" width="15.85546875" style="160" bestFit="1" customWidth="1"/>
    <col min="12" max="12" width="29" style="160" bestFit="1" customWidth="1"/>
    <col min="13" max="13" width="36.7109375" style="160" bestFit="1" customWidth="1"/>
    <col min="14" max="14" width="34.5703125" style="160" bestFit="1" customWidth="1"/>
    <col min="15" max="15" width="25" style="160" bestFit="1" customWidth="1"/>
    <col min="16" max="16" width="6.7109375" style="160" bestFit="1" customWidth="1"/>
    <col min="17" max="17" width="21.5703125" style="160" bestFit="1" customWidth="1"/>
    <col min="18" max="18" width="8" style="160" bestFit="1" customWidth="1"/>
    <col min="19" max="19" width="12.5703125" style="160" bestFit="1" customWidth="1"/>
    <col min="20" max="20" width="15.140625" style="160" bestFit="1" customWidth="1"/>
    <col min="21" max="21" width="11.5703125" style="160" bestFit="1" customWidth="1"/>
    <col min="22" max="22" width="24.28515625" style="160" bestFit="1" customWidth="1"/>
    <col min="23" max="24" width="3.7109375" style="160" bestFit="1" customWidth="1"/>
    <col min="25" max="25" width="4.28515625" style="160" bestFit="1" customWidth="1"/>
    <col min="26" max="26" width="5.85546875" style="160" bestFit="1" customWidth="1"/>
    <col min="27" max="28" width="3.7109375" style="160" bestFit="1" customWidth="1"/>
    <col min="29" max="29" width="2" style="160" bestFit="1" customWidth="1"/>
    <col min="30" max="30" width="9.140625" style="160"/>
    <col min="31" max="31" width="2.140625" style="160" bestFit="1" customWidth="1"/>
    <col min="32" max="32" width="7.5703125" style="160" bestFit="1" customWidth="1"/>
    <col min="33" max="16384" width="9.140625" style="160"/>
  </cols>
  <sheetData>
    <row r="1" spans="1:32">
      <c r="A1" s="160" t="s">
        <v>8628</v>
      </c>
      <c r="B1" s="160" t="s">
        <v>15303</v>
      </c>
      <c r="C1" s="160" t="s">
        <v>18644</v>
      </c>
      <c r="D1" s="160" t="s">
        <v>8629</v>
      </c>
      <c r="E1" s="160" t="s">
        <v>14324</v>
      </c>
      <c r="F1" s="160" t="s">
        <v>15378</v>
      </c>
      <c r="G1" s="160">
        <v>0</v>
      </c>
      <c r="H1" s="160" t="s">
        <v>8630</v>
      </c>
      <c r="I1" s="160">
        <v>0</v>
      </c>
      <c r="J1" s="160">
        <v>0</v>
      </c>
      <c r="K1" s="160">
        <v>0</v>
      </c>
      <c r="M1" s="160">
        <v>0</v>
      </c>
      <c r="N1" s="160" t="s">
        <v>15942</v>
      </c>
      <c r="O1" s="160" t="s">
        <v>14794</v>
      </c>
      <c r="P1" s="160" t="s">
        <v>14740</v>
      </c>
      <c r="Q1" s="160">
        <v>0</v>
      </c>
      <c r="R1" s="160">
        <v>0</v>
      </c>
      <c r="S1" s="160">
        <v>0</v>
      </c>
      <c r="T1" s="160" t="s">
        <v>14862</v>
      </c>
      <c r="U1" s="160" t="s">
        <v>18645</v>
      </c>
      <c r="V1" s="160" t="s">
        <v>18646</v>
      </c>
      <c r="W1" s="160">
        <v>0</v>
      </c>
      <c r="X1" s="160">
        <v>0</v>
      </c>
      <c r="Y1" s="160">
        <v>0</v>
      </c>
      <c r="Z1" s="160" t="s">
        <v>14745</v>
      </c>
      <c r="AA1" s="160">
        <v>0</v>
      </c>
      <c r="AB1" s="160">
        <v>0</v>
      </c>
      <c r="AC1" s="160" t="s">
        <v>14746</v>
      </c>
      <c r="AE1" s="160" t="s">
        <v>15226</v>
      </c>
      <c r="AF1" s="160" t="s">
        <v>14748</v>
      </c>
    </row>
    <row r="2" spans="1:32">
      <c r="A2" s="160" t="s">
        <v>9026</v>
      </c>
      <c r="B2" s="160" t="s">
        <v>15303</v>
      </c>
      <c r="C2" s="160" t="s">
        <v>18647</v>
      </c>
      <c r="D2" s="160" t="s">
        <v>18647</v>
      </c>
      <c r="E2" s="160" t="s">
        <v>14333</v>
      </c>
      <c r="F2" s="160" t="s">
        <v>14325</v>
      </c>
      <c r="G2" s="160">
        <v>0</v>
      </c>
      <c r="H2" s="160" t="s">
        <v>18648</v>
      </c>
      <c r="I2" s="160" t="s">
        <v>18649</v>
      </c>
      <c r="J2" s="160">
        <v>0</v>
      </c>
      <c r="K2" s="160" t="s">
        <v>18649</v>
      </c>
      <c r="M2" s="160" t="s">
        <v>18650</v>
      </c>
      <c r="N2" s="160" t="s">
        <v>15129</v>
      </c>
      <c r="O2" s="160" t="s">
        <v>14794</v>
      </c>
      <c r="P2" s="160" t="s">
        <v>14740</v>
      </c>
      <c r="Q2" s="160" t="s">
        <v>18651</v>
      </c>
      <c r="R2" s="160">
        <v>0</v>
      </c>
      <c r="S2" s="160">
        <v>0</v>
      </c>
      <c r="T2" s="160" t="s">
        <v>14742</v>
      </c>
      <c r="U2" s="160" t="s">
        <v>18652</v>
      </c>
      <c r="V2" s="160" t="s">
        <v>18653</v>
      </c>
      <c r="W2" s="160">
        <v>0</v>
      </c>
      <c r="X2" s="160">
        <v>0</v>
      </c>
      <c r="Y2" s="160">
        <v>0</v>
      </c>
      <c r="Z2" s="160" t="s">
        <v>14745</v>
      </c>
      <c r="AA2" s="160">
        <v>0</v>
      </c>
      <c r="AB2" s="160">
        <v>0</v>
      </c>
      <c r="AC2" s="160" t="s">
        <v>14746</v>
      </c>
      <c r="AE2" s="160" t="s">
        <v>15226</v>
      </c>
      <c r="AF2" s="160" t="s">
        <v>14748</v>
      </c>
    </row>
    <row r="3" spans="1:32">
      <c r="A3" s="160" t="s">
        <v>11715</v>
      </c>
      <c r="B3" s="160" t="s">
        <v>14308</v>
      </c>
      <c r="C3" s="160" t="s">
        <v>11714</v>
      </c>
      <c r="D3" s="160">
        <v>0</v>
      </c>
      <c r="E3" s="160" t="s">
        <v>14324</v>
      </c>
      <c r="F3" s="160" t="s">
        <v>14308</v>
      </c>
      <c r="H3" s="160">
        <v>0</v>
      </c>
      <c r="I3" s="160">
        <v>0</v>
      </c>
      <c r="J3" s="160">
        <v>0</v>
      </c>
      <c r="K3" s="160">
        <v>0</v>
      </c>
      <c r="M3" s="160">
        <v>0</v>
      </c>
      <c r="N3" s="160" t="s">
        <v>14848</v>
      </c>
      <c r="O3" s="160" t="s">
        <v>14804</v>
      </c>
      <c r="P3" s="160" t="s">
        <v>14740</v>
      </c>
      <c r="Q3" s="160" t="s">
        <v>11714</v>
      </c>
      <c r="R3" s="160">
        <v>0</v>
      </c>
      <c r="S3" s="160">
        <v>0</v>
      </c>
      <c r="T3" s="160">
        <v>0</v>
      </c>
      <c r="U3" s="160">
        <v>0</v>
      </c>
      <c r="V3" s="160">
        <v>0</v>
      </c>
      <c r="W3" s="160">
        <v>0</v>
      </c>
      <c r="X3" s="160">
        <v>0</v>
      </c>
      <c r="Z3" s="160" t="s">
        <v>14745</v>
      </c>
      <c r="AC3" s="160" t="s">
        <v>14746</v>
      </c>
      <c r="AE3" s="160" t="s">
        <v>14747</v>
      </c>
      <c r="AF3" s="160" t="s">
        <v>14748</v>
      </c>
    </row>
    <row r="4" spans="1:32">
      <c r="A4" s="160" t="s">
        <v>17953</v>
      </c>
      <c r="B4" s="160" t="s">
        <v>14307</v>
      </c>
      <c r="C4" s="160" t="s">
        <v>18656</v>
      </c>
      <c r="D4" s="160" t="s">
        <v>18658</v>
      </c>
      <c r="E4" s="160" t="s">
        <v>14934</v>
      </c>
      <c r="F4" s="160" t="s">
        <v>14935</v>
      </c>
      <c r="G4" s="160" t="s">
        <v>18661</v>
      </c>
      <c r="H4" s="160" t="s">
        <v>18657</v>
      </c>
      <c r="N4" s="160" t="s">
        <v>14832</v>
      </c>
      <c r="O4" s="160" t="s">
        <v>14833</v>
      </c>
      <c r="P4" s="160" t="s">
        <v>14740</v>
      </c>
      <c r="Q4" s="160" t="s">
        <v>18659</v>
      </c>
      <c r="R4" s="160">
        <v>0</v>
      </c>
      <c r="S4" s="160">
        <v>0</v>
      </c>
      <c r="T4" s="160" t="s">
        <v>14797</v>
      </c>
      <c r="U4" s="160">
        <v>8950464012</v>
      </c>
      <c r="V4" s="160" t="s">
        <v>18660</v>
      </c>
      <c r="Z4" s="160" t="s">
        <v>14745</v>
      </c>
      <c r="AC4" s="160" t="s">
        <v>14746</v>
      </c>
      <c r="AE4" s="160" t="s">
        <v>14747</v>
      </c>
      <c r="AF4" s="160" t="s">
        <v>14748</v>
      </c>
    </row>
    <row r="5" spans="1:32">
      <c r="A5" s="160" t="s">
        <v>11825</v>
      </c>
      <c r="B5" s="160" t="s">
        <v>15303</v>
      </c>
      <c r="C5" s="160" t="s">
        <v>11824</v>
      </c>
      <c r="D5" s="160" t="s">
        <v>11826</v>
      </c>
      <c r="E5" s="160" t="s">
        <v>14276</v>
      </c>
      <c r="F5" s="160" t="s">
        <v>14325</v>
      </c>
      <c r="G5" s="160" t="s">
        <v>18662</v>
      </c>
      <c r="H5" s="160" t="s">
        <v>11827</v>
      </c>
      <c r="N5" s="160" t="s">
        <v>15021</v>
      </c>
      <c r="O5" s="160" t="s">
        <v>14794</v>
      </c>
      <c r="P5" s="160" t="s">
        <v>14740</v>
      </c>
      <c r="Q5" s="160" t="s">
        <v>11824</v>
      </c>
      <c r="R5" s="160">
        <v>0</v>
      </c>
      <c r="S5" s="160">
        <v>0</v>
      </c>
      <c r="T5" s="160" t="s">
        <v>14797</v>
      </c>
      <c r="U5" s="160">
        <v>4360105097</v>
      </c>
      <c r="V5" s="160" t="s">
        <v>11824</v>
      </c>
      <c r="Z5" s="160" t="s">
        <v>14745</v>
      </c>
      <c r="AC5" s="160" t="s">
        <v>14746</v>
      </c>
      <c r="AE5" s="160" t="s">
        <v>14747</v>
      </c>
      <c r="AF5" s="160" t="s">
        <v>14748</v>
      </c>
    </row>
    <row r="6" spans="1:32">
      <c r="A6" s="160" t="s">
        <v>11258</v>
      </c>
      <c r="B6" s="160" t="s">
        <v>15303</v>
      </c>
      <c r="C6" s="160" t="s">
        <v>11257</v>
      </c>
      <c r="D6" s="160" t="s">
        <v>11259</v>
      </c>
      <c r="E6" s="160" t="s">
        <v>14934</v>
      </c>
      <c r="F6" s="160" t="s">
        <v>14480</v>
      </c>
      <c r="H6" s="160" t="s">
        <v>11260</v>
      </c>
      <c r="N6" s="160" t="s">
        <v>14860</v>
      </c>
      <c r="O6" s="160" t="s">
        <v>14804</v>
      </c>
      <c r="P6" s="160" t="s">
        <v>14740</v>
      </c>
      <c r="Q6" s="160" t="s">
        <v>18663</v>
      </c>
      <c r="R6" s="160">
        <v>0</v>
      </c>
      <c r="S6" s="160">
        <v>0</v>
      </c>
      <c r="T6" s="160" t="s">
        <v>14797</v>
      </c>
      <c r="U6" s="160">
        <v>5520552261</v>
      </c>
      <c r="V6" s="160" t="s">
        <v>18663</v>
      </c>
      <c r="Z6" s="160" t="s">
        <v>14745</v>
      </c>
      <c r="AC6" s="160" t="s">
        <v>14746</v>
      </c>
      <c r="AE6" s="160" t="s">
        <v>14747</v>
      </c>
      <c r="AF6" s="160" t="s">
        <v>14748</v>
      </c>
    </row>
    <row r="7" spans="1:32">
      <c r="A7" s="160" t="s">
        <v>17954</v>
      </c>
      <c r="B7" s="160" t="s">
        <v>15303</v>
      </c>
      <c r="C7" s="160" t="s">
        <v>18664</v>
      </c>
      <c r="D7" s="160" t="s">
        <v>18665</v>
      </c>
      <c r="E7" s="160" t="s">
        <v>14466</v>
      </c>
      <c r="F7" s="160" t="s">
        <v>14667</v>
      </c>
      <c r="G7" s="160" t="s">
        <v>18667</v>
      </c>
      <c r="H7" s="160">
        <v>81906813555</v>
      </c>
      <c r="N7" s="160" t="s">
        <v>11834</v>
      </c>
      <c r="O7" s="160" t="s">
        <v>14804</v>
      </c>
      <c r="P7" s="160" t="s">
        <v>14740</v>
      </c>
      <c r="Q7" s="160" t="s">
        <v>18666</v>
      </c>
      <c r="R7" s="160">
        <v>0</v>
      </c>
      <c r="S7" s="160">
        <v>0</v>
      </c>
      <c r="T7" s="160" t="s">
        <v>14797</v>
      </c>
      <c r="U7" s="160">
        <v>8040092162</v>
      </c>
      <c r="V7" s="160" t="s">
        <v>18666</v>
      </c>
      <c r="Z7" s="160" t="s">
        <v>14745</v>
      </c>
      <c r="AC7" s="160" t="s">
        <v>14746</v>
      </c>
      <c r="AE7" s="160" t="s">
        <v>14747</v>
      </c>
      <c r="AF7" s="160" t="s">
        <v>14748</v>
      </c>
    </row>
    <row r="8" spans="1:32">
      <c r="A8" s="160" t="s">
        <v>17955</v>
      </c>
      <c r="B8" s="160" t="s">
        <v>15303</v>
      </c>
      <c r="C8" s="160" t="s">
        <v>18668</v>
      </c>
      <c r="D8" s="160" t="s">
        <v>18670</v>
      </c>
      <c r="E8" s="160" t="s">
        <v>14324</v>
      </c>
      <c r="F8" s="160" t="s">
        <v>14500</v>
      </c>
      <c r="G8" s="160" t="s">
        <v>18676</v>
      </c>
      <c r="H8" s="160" t="s">
        <v>18669</v>
      </c>
      <c r="M8" s="160" t="s">
        <v>18671</v>
      </c>
      <c r="N8" s="160" t="s">
        <v>18672</v>
      </c>
      <c r="O8" s="160" t="s">
        <v>18673</v>
      </c>
      <c r="P8" s="160" t="s">
        <v>14740</v>
      </c>
      <c r="Q8" s="160" t="s">
        <v>18674</v>
      </c>
      <c r="R8" s="160">
        <v>0</v>
      </c>
      <c r="S8" s="160">
        <v>0</v>
      </c>
      <c r="T8" s="160" t="s">
        <v>14797</v>
      </c>
      <c r="U8" s="160">
        <v>240209322</v>
      </c>
      <c r="V8" s="160" t="s">
        <v>18675</v>
      </c>
      <c r="Z8" s="160" t="s">
        <v>14745</v>
      </c>
      <c r="AC8" s="160" t="s">
        <v>14746</v>
      </c>
      <c r="AE8" s="160" t="s">
        <v>14747</v>
      </c>
      <c r="AF8" s="160" t="s">
        <v>14748</v>
      </c>
    </row>
    <row r="9" spans="1:32">
      <c r="A9" s="160" t="s">
        <v>10554</v>
      </c>
      <c r="B9" s="160" t="s">
        <v>14735</v>
      </c>
      <c r="C9" s="160" t="s">
        <v>10553</v>
      </c>
      <c r="D9" s="160" t="s">
        <v>10555</v>
      </c>
      <c r="E9" s="160" t="s">
        <v>14466</v>
      </c>
      <c r="F9" s="160" t="s">
        <v>14686</v>
      </c>
      <c r="H9" s="160" t="s">
        <v>10556</v>
      </c>
      <c r="N9" s="160" t="s">
        <v>15129</v>
      </c>
      <c r="O9" s="160" t="s">
        <v>14794</v>
      </c>
      <c r="P9" s="160" t="s">
        <v>14740</v>
      </c>
      <c r="Q9" s="160">
        <v>0</v>
      </c>
      <c r="R9" s="160">
        <v>0</v>
      </c>
      <c r="S9" s="160">
        <v>0</v>
      </c>
      <c r="T9" s="160" t="s">
        <v>14797</v>
      </c>
      <c r="U9" s="160">
        <v>3433019331</v>
      </c>
      <c r="V9" s="160" t="s">
        <v>18681</v>
      </c>
      <c r="Z9" s="160" t="s">
        <v>14745</v>
      </c>
      <c r="AC9" s="160" t="s">
        <v>14746</v>
      </c>
      <c r="AE9" s="160" t="s">
        <v>14747</v>
      </c>
      <c r="AF9" s="160" t="s">
        <v>14748</v>
      </c>
    </row>
    <row r="10" spans="1:32">
      <c r="A10" s="160" t="s">
        <v>11503</v>
      </c>
      <c r="B10" s="160" t="s">
        <v>15303</v>
      </c>
      <c r="C10" s="160" t="s">
        <v>11502</v>
      </c>
      <c r="D10" s="160" t="s">
        <v>11504</v>
      </c>
      <c r="E10" s="160" t="s">
        <v>14499</v>
      </c>
      <c r="F10" s="160" t="s">
        <v>14500</v>
      </c>
      <c r="G10" s="160" t="s">
        <v>18686</v>
      </c>
      <c r="H10" s="160" t="s">
        <v>11505</v>
      </c>
      <c r="N10" s="160" t="s">
        <v>18682</v>
      </c>
      <c r="O10" s="160" t="s">
        <v>18683</v>
      </c>
      <c r="P10" s="160" t="s">
        <v>14740</v>
      </c>
      <c r="Q10" s="160" t="s">
        <v>18684</v>
      </c>
      <c r="R10" s="160">
        <v>0</v>
      </c>
      <c r="S10" s="160">
        <v>0</v>
      </c>
      <c r="T10" s="160" t="s">
        <v>14797</v>
      </c>
      <c r="U10" s="160">
        <v>8575083982</v>
      </c>
      <c r="V10" s="160" t="s">
        <v>18685</v>
      </c>
      <c r="Z10" s="160" t="s">
        <v>14745</v>
      </c>
      <c r="AC10" s="160" t="s">
        <v>14746</v>
      </c>
      <c r="AE10" s="160" t="s">
        <v>14747</v>
      </c>
      <c r="AF10" s="160" t="s">
        <v>14748</v>
      </c>
    </row>
    <row r="11" spans="1:32">
      <c r="A11" s="160" t="s">
        <v>12587</v>
      </c>
      <c r="B11" s="160" t="s">
        <v>14305</v>
      </c>
      <c r="C11" s="160" t="s">
        <v>12586</v>
      </c>
      <c r="D11" s="160" t="s">
        <v>12588</v>
      </c>
      <c r="E11" s="160" t="s">
        <v>14276</v>
      </c>
      <c r="F11" s="160" t="s">
        <v>14483</v>
      </c>
      <c r="H11" s="160">
        <v>81298987769</v>
      </c>
      <c r="N11" s="160" t="s">
        <v>15129</v>
      </c>
      <c r="O11" s="160" t="s">
        <v>14794</v>
      </c>
      <c r="P11" s="160" t="s">
        <v>14740</v>
      </c>
      <c r="Q11" s="160" t="s">
        <v>18688</v>
      </c>
      <c r="R11" s="160">
        <v>0</v>
      </c>
      <c r="S11" s="160">
        <v>0</v>
      </c>
      <c r="T11" s="160" t="s">
        <v>14797</v>
      </c>
      <c r="U11" s="160">
        <v>1091543228</v>
      </c>
      <c r="V11" s="160" t="s">
        <v>18688</v>
      </c>
      <c r="Z11" s="160" t="s">
        <v>14745</v>
      </c>
      <c r="AC11" s="160" t="s">
        <v>14746</v>
      </c>
      <c r="AE11" s="160" t="s">
        <v>14747</v>
      </c>
      <c r="AF11" s="160" t="s">
        <v>14748</v>
      </c>
    </row>
    <row r="12" spans="1:32">
      <c r="A12" s="160" t="s">
        <v>11676</v>
      </c>
      <c r="B12" s="160" t="s">
        <v>15303</v>
      </c>
      <c r="C12" s="160" t="s">
        <v>11675</v>
      </c>
      <c r="D12" s="160" t="s">
        <v>11677</v>
      </c>
      <c r="E12" s="160" t="s">
        <v>14324</v>
      </c>
      <c r="F12" s="160" t="s">
        <v>17038</v>
      </c>
      <c r="H12" s="160" t="s">
        <v>11678</v>
      </c>
      <c r="N12" s="160" t="s">
        <v>14803</v>
      </c>
      <c r="O12" s="160" t="s">
        <v>14804</v>
      </c>
      <c r="P12" s="160" t="s">
        <v>14740</v>
      </c>
      <c r="Q12" s="160" t="s">
        <v>11675</v>
      </c>
      <c r="R12" s="160">
        <v>0</v>
      </c>
      <c r="S12" s="160">
        <v>0</v>
      </c>
      <c r="T12" s="160" t="s">
        <v>14797</v>
      </c>
      <c r="U12" s="160">
        <v>5800257818</v>
      </c>
      <c r="V12" s="160" t="s">
        <v>11675</v>
      </c>
      <c r="Z12" s="160" t="s">
        <v>14745</v>
      </c>
      <c r="AC12" s="160" t="s">
        <v>14746</v>
      </c>
      <c r="AE12" s="160" t="s">
        <v>14747</v>
      </c>
      <c r="AF12" s="160" t="s">
        <v>14748</v>
      </c>
    </row>
    <row r="13" spans="1:32">
      <c r="A13" s="160" t="s">
        <v>17956</v>
      </c>
      <c r="B13" s="160" t="s">
        <v>14735</v>
      </c>
      <c r="C13" s="160" t="s">
        <v>11462</v>
      </c>
      <c r="D13" s="160" t="s">
        <v>11464</v>
      </c>
      <c r="E13" s="160" t="s">
        <v>14689</v>
      </c>
      <c r="F13" s="160" t="s">
        <v>14690</v>
      </c>
      <c r="G13" s="160" t="s">
        <v>18693</v>
      </c>
      <c r="H13" s="160">
        <v>8126420598</v>
      </c>
      <c r="N13" s="160" t="s">
        <v>18689</v>
      </c>
      <c r="O13" s="160" t="s">
        <v>14988</v>
      </c>
      <c r="P13" s="160" t="s">
        <v>14740</v>
      </c>
      <c r="Q13" s="160" t="s">
        <v>18690</v>
      </c>
      <c r="R13" s="160">
        <v>0</v>
      </c>
      <c r="S13" s="160">
        <v>0</v>
      </c>
      <c r="T13" s="160" t="s">
        <v>14785</v>
      </c>
      <c r="U13" s="160" t="s">
        <v>18691</v>
      </c>
      <c r="V13" s="160" t="s">
        <v>18692</v>
      </c>
      <c r="Z13" s="160" t="s">
        <v>14745</v>
      </c>
      <c r="AC13" s="160" t="s">
        <v>14746</v>
      </c>
      <c r="AE13" s="160" t="s">
        <v>14747</v>
      </c>
      <c r="AF13" s="160" t="s">
        <v>14748</v>
      </c>
    </row>
    <row r="14" spans="1:32">
      <c r="A14" s="160" t="s">
        <v>1707</v>
      </c>
      <c r="B14" s="160" t="s">
        <v>14735</v>
      </c>
      <c r="C14" s="160" t="s">
        <v>1706</v>
      </c>
      <c r="D14" s="160" t="s">
        <v>18694</v>
      </c>
      <c r="E14" s="160" t="s">
        <v>6</v>
      </c>
      <c r="G14" s="160" t="s">
        <v>14606</v>
      </c>
      <c r="M14" s="160" t="s">
        <v>18695</v>
      </c>
      <c r="N14" s="160" t="s">
        <v>1459</v>
      </c>
      <c r="AC14" s="160" t="s">
        <v>14746</v>
      </c>
    </row>
    <row r="15" spans="1:32">
      <c r="A15" s="160" t="s">
        <v>11150</v>
      </c>
      <c r="B15" s="160" t="s">
        <v>15303</v>
      </c>
      <c r="C15" s="160" t="s">
        <v>11149</v>
      </c>
      <c r="D15" s="160" t="s">
        <v>11151</v>
      </c>
      <c r="E15" s="160" t="s">
        <v>14324</v>
      </c>
      <c r="F15" s="160" t="s">
        <v>15378</v>
      </c>
      <c r="G15" s="160" t="s">
        <v>18704</v>
      </c>
      <c r="H15" s="160" t="s">
        <v>11152</v>
      </c>
      <c r="N15" s="160" t="s">
        <v>14848</v>
      </c>
      <c r="O15" s="160" t="s">
        <v>14804</v>
      </c>
      <c r="P15" s="160" t="s">
        <v>14740</v>
      </c>
      <c r="Q15" s="160" t="s">
        <v>18701</v>
      </c>
      <c r="R15" s="160">
        <v>0</v>
      </c>
      <c r="S15" s="160">
        <v>0</v>
      </c>
      <c r="T15" s="160" t="s">
        <v>14797</v>
      </c>
      <c r="U15" s="160" t="s">
        <v>18702</v>
      </c>
      <c r="V15" s="160" t="s">
        <v>18703</v>
      </c>
      <c r="Z15" s="160" t="s">
        <v>14745</v>
      </c>
      <c r="AC15" s="160" t="s">
        <v>14746</v>
      </c>
      <c r="AE15" s="160" t="s">
        <v>14747</v>
      </c>
      <c r="AF15" s="160" t="s">
        <v>14748</v>
      </c>
    </row>
    <row r="16" spans="1:32">
      <c r="A16" s="160" t="s">
        <v>14931</v>
      </c>
      <c r="B16" s="160" t="s">
        <v>14307</v>
      </c>
      <c r="C16" s="160" t="s">
        <v>14932</v>
      </c>
      <c r="D16" s="160" t="s">
        <v>14933</v>
      </c>
      <c r="E16" s="160" t="s">
        <v>14934</v>
      </c>
      <c r="F16" s="160" t="s">
        <v>14935</v>
      </c>
      <c r="G16" s="160" t="s">
        <v>14936</v>
      </c>
      <c r="H16" s="160">
        <v>85249859628</v>
      </c>
      <c r="I16" s="160" t="s">
        <v>1453</v>
      </c>
      <c r="J16" s="160" t="s">
        <v>1453</v>
      </c>
      <c r="K16" s="160" t="s">
        <v>1453</v>
      </c>
      <c r="N16" s="160" t="s">
        <v>14938</v>
      </c>
      <c r="O16" s="160" t="s">
        <v>14761</v>
      </c>
      <c r="P16" s="160" t="s">
        <v>14740</v>
      </c>
      <c r="Q16" s="160" t="s">
        <v>14932</v>
      </c>
      <c r="R16" s="160" t="s">
        <v>1453</v>
      </c>
      <c r="S16" s="160" t="s">
        <v>1453</v>
      </c>
      <c r="T16" s="160" t="s">
        <v>14869</v>
      </c>
      <c r="U16" s="160">
        <v>500901019325533</v>
      </c>
      <c r="V16" s="160" t="s">
        <v>14932</v>
      </c>
      <c r="W16" s="160" t="s">
        <v>1453</v>
      </c>
      <c r="X16" s="160" t="s">
        <v>1453</v>
      </c>
      <c r="Y16" s="160" t="s">
        <v>1453</v>
      </c>
      <c r="Z16" s="160" t="s">
        <v>14745</v>
      </c>
      <c r="AB16" s="160" t="s">
        <v>1453</v>
      </c>
      <c r="AC16" s="160" t="s">
        <v>14746</v>
      </c>
      <c r="AE16" s="160" t="s">
        <v>14747</v>
      </c>
      <c r="AF16" s="160" t="s">
        <v>14748</v>
      </c>
    </row>
    <row r="17" spans="1:32">
      <c r="A17" s="160" t="s">
        <v>9433</v>
      </c>
      <c r="B17" s="160" t="s">
        <v>14307</v>
      </c>
      <c r="C17" s="160" t="s">
        <v>18705</v>
      </c>
      <c r="D17" s="160" t="s">
        <v>9434</v>
      </c>
      <c r="E17" s="160" t="s">
        <v>14934</v>
      </c>
      <c r="F17" s="160" t="s">
        <v>15078</v>
      </c>
      <c r="G17" s="160" t="s">
        <v>18707</v>
      </c>
      <c r="H17" s="160" t="s">
        <v>9435</v>
      </c>
      <c r="N17" s="160" t="s">
        <v>18706</v>
      </c>
      <c r="O17" s="160" t="s">
        <v>14988</v>
      </c>
      <c r="P17" s="160" t="s">
        <v>14740</v>
      </c>
      <c r="Q17" s="160" t="s">
        <v>9432</v>
      </c>
      <c r="R17" s="160" t="s">
        <v>9432</v>
      </c>
      <c r="S17" s="160" t="s">
        <v>9432</v>
      </c>
      <c r="T17" s="160" t="s">
        <v>14850</v>
      </c>
      <c r="U17" s="160">
        <v>63601006758501</v>
      </c>
      <c r="V17" s="160" t="s">
        <v>9432</v>
      </c>
      <c r="Z17" s="160" t="s">
        <v>14745</v>
      </c>
      <c r="AC17" s="160" t="s">
        <v>14746</v>
      </c>
      <c r="AE17" s="160" t="s">
        <v>15226</v>
      </c>
      <c r="AF17" s="160" t="s">
        <v>14748</v>
      </c>
    </row>
    <row r="18" spans="1:32">
      <c r="A18" s="160" t="s">
        <v>3804</v>
      </c>
      <c r="B18" s="160" t="s">
        <v>15303</v>
      </c>
      <c r="C18" s="160" t="s">
        <v>18712</v>
      </c>
      <c r="D18" s="160" t="s">
        <v>3805</v>
      </c>
      <c r="E18" s="160" t="s">
        <v>14324</v>
      </c>
      <c r="G18" s="160" t="s">
        <v>14606</v>
      </c>
      <c r="H18" s="160" t="s">
        <v>3140</v>
      </c>
      <c r="L18" s="160" t="s">
        <v>18713</v>
      </c>
      <c r="N18" s="160" t="s">
        <v>18714</v>
      </c>
      <c r="P18" s="160" t="s">
        <v>14740</v>
      </c>
      <c r="Q18" s="160" t="s">
        <v>3803</v>
      </c>
      <c r="T18" s="160" t="s">
        <v>3140</v>
      </c>
      <c r="U18" s="160" t="s">
        <v>3140</v>
      </c>
      <c r="V18" s="160" t="s">
        <v>3140</v>
      </c>
      <c r="Z18" s="160" t="s">
        <v>14745</v>
      </c>
      <c r="AC18" s="160" t="s">
        <v>14746</v>
      </c>
    </row>
    <row r="19" spans="1:32">
      <c r="A19" s="160" t="s">
        <v>9492</v>
      </c>
      <c r="B19" s="160" t="s">
        <v>14307</v>
      </c>
      <c r="C19" s="160" t="s">
        <v>18715</v>
      </c>
      <c r="D19" s="160" t="s">
        <v>9493</v>
      </c>
      <c r="E19" s="160" t="s">
        <v>14934</v>
      </c>
      <c r="F19" s="160" t="s">
        <v>15078</v>
      </c>
      <c r="G19" s="160" t="s">
        <v>18707</v>
      </c>
      <c r="H19" s="160" t="s">
        <v>9494</v>
      </c>
      <c r="N19" s="160" t="s">
        <v>15177</v>
      </c>
      <c r="O19" s="160" t="s">
        <v>14988</v>
      </c>
      <c r="P19" s="160" t="s">
        <v>14740</v>
      </c>
      <c r="Q19" s="160" t="s">
        <v>18716</v>
      </c>
      <c r="R19" s="160">
        <v>0</v>
      </c>
      <c r="S19" s="160">
        <v>0</v>
      </c>
      <c r="T19" s="160" t="s">
        <v>14785</v>
      </c>
      <c r="U19" s="160">
        <v>1050005851898</v>
      </c>
      <c r="V19" s="160" t="s">
        <v>9491</v>
      </c>
      <c r="Z19" s="160" t="s">
        <v>14745</v>
      </c>
      <c r="AC19" s="160" t="s">
        <v>14746</v>
      </c>
      <c r="AE19" s="160" t="s">
        <v>15226</v>
      </c>
      <c r="AF19" s="160" t="s">
        <v>14748</v>
      </c>
    </row>
    <row r="20" spans="1:32">
      <c r="A20" s="160" t="s">
        <v>12552</v>
      </c>
      <c r="B20" s="160" t="s">
        <v>15303</v>
      </c>
      <c r="C20" s="160" t="s">
        <v>12551</v>
      </c>
      <c r="D20" s="160" t="s">
        <v>12553</v>
      </c>
      <c r="E20" s="160" t="s">
        <v>14324</v>
      </c>
      <c r="F20" s="160" t="s">
        <v>14500</v>
      </c>
      <c r="G20" s="160" t="s">
        <v>18719</v>
      </c>
      <c r="H20" s="160" t="s">
        <v>12554</v>
      </c>
      <c r="N20" s="160" t="s">
        <v>18717</v>
      </c>
      <c r="O20" s="160" t="s">
        <v>14820</v>
      </c>
      <c r="P20" s="160" t="s">
        <v>14740</v>
      </c>
      <c r="Q20" s="160" t="s">
        <v>18718</v>
      </c>
      <c r="R20" s="160">
        <v>0</v>
      </c>
      <c r="S20" s="160">
        <v>0</v>
      </c>
      <c r="T20" s="160" t="s">
        <v>14850</v>
      </c>
      <c r="U20" s="160">
        <v>361101001164508</v>
      </c>
      <c r="V20" s="160" t="s">
        <v>12551</v>
      </c>
      <c r="Z20" s="160" t="s">
        <v>14745</v>
      </c>
      <c r="AC20" s="160" t="s">
        <v>14746</v>
      </c>
      <c r="AE20" s="160" t="s">
        <v>14747</v>
      </c>
      <c r="AF20" s="160" t="s">
        <v>14748</v>
      </c>
    </row>
    <row r="21" spans="1:32">
      <c r="A21" s="160" t="s">
        <v>3594</v>
      </c>
      <c r="B21" s="160" t="s">
        <v>14307</v>
      </c>
      <c r="C21" s="160" t="s">
        <v>18720</v>
      </c>
      <c r="D21" s="160" t="s">
        <v>3595</v>
      </c>
      <c r="E21" s="160" t="s">
        <v>14704</v>
      </c>
      <c r="G21" s="160" t="s">
        <v>14606</v>
      </c>
      <c r="H21" s="160">
        <v>85342600065</v>
      </c>
      <c r="L21" s="160" t="s">
        <v>14667</v>
      </c>
      <c r="N21" s="160" t="s">
        <v>18721</v>
      </c>
      <c r="P21" s="160" t="s">
        <v>14740</v>
      </c>
      <c r="Q21" s="160" t="s">
        <v>18722</v>
      </c>
      <c r="T21" s="160" t="s">
        <v>14850</v>
      </c>
      <c r="U21" s="160">
        <v>341401028190536</v>
      </c>
      <c r="V21" s="160" t="s">
        <v>18723</v>
      </c>
      <c r="Z21" s="160" t="s">
        <v>14745</v>
      </c>
      <c r="AC21" s="160" t="s">
        <v>14746</v>
      </c>
    </row>
    <row r="22" spans="1:32">
      <c r="A22" s="160" t="s">
        <v>3146</v>
      </c>
      <c r="B22" s="160" t="s">
        <v>15303</v>
      </c>
      <c r="C22" s="160" t="s">
        <v>18724</v>
      </c>
      <c r="D22" s="160" t="s">
        <v>3147</v>
      </c>
      <c r="E22" s="160" t="s">
        <v>14324</v>
      </c>
      <c r="G22" s="160" t="s">
        <v>14606</v>
      </c>
      <c r="H22" s="160">
        <v>81382261981</v>
      </c>
      <c r="I22" s="160" t="s">
        <v>204</v>
      </c>
      <c r="J22" s="160">
        <v>81382261981</v>
      </c>
      <c r="K22" s="160" t="s">
        <v>204</v>
      </c>
      <c r="L22" s="160" t="s">
        <v>18725</v>
      </c>
      <c r="N22" s="160" t="s">
        <v>18726</v>
      </c>
      <c r="P22" s="160" t="s">
        <v>14740</v>
      </c>
      <c r="Q22" s="160" t="s">
        <v>3145</v>
      </c>
      <c r="T22" s="160" t="s">
        <v>204</v>
      </c>
      <c r="U22" s="160" t="s">
        <v>204</v>
      </c>
      <c r="V22" s="160" t="s">
        <v>204</v>
      </c>
      <c r="W22" s="160" t="s">
        <v>204</v>
      </c>
      <c r="X22" s="160" t="s">
        <v>204</v>
      </c>
      <c r="Y22" s="160" t="s">
        <v>13230</v>
      </c>
      <c r="Z22" s="160" t="s">
        <v>14745</v>
      </c>
      <c r="AB22" s="160">
        <v>1</v>
      </c>
      <c r="AC22" s="160" t="s">
        <v>14746</v>
      </c>
    </row>
    <row r="23" spans="1:32">
      <c r="A23" s="160" t="s">
        <v>3236</v>
      </c>
      <c r="B23" s="160" t="s">
        <v>15303</v>
      </c>
      <c r="C23" s="160" t="s">
        <v>18724</v>
      </c>
      <c r="D23" s="160" t="s">
        <v>18728</v>
      </c>
      <c r="E23" s="160" t="s">
        <v>14704</v>
      </c>
      <c r="G23" s="160" t="s">
        <v>14606</v>
      </c>
      <c r="H23" s="160" t="s">
        <v>204</v>
      </c>
      <c r="I23" s="160" t="s">
        <v>204</v>
      </c>
      <c r="J23" s="160" t="s">
        <v>204</v>
      </c>
      <c r="K23" s="160" t="s">
        <v>204</v>
      </c>
      <c r="L23" s="160" t="s">
        <v>18727</v>
      </c>
      <c r="N23" s="160" t="s">
        <v>18729</v>
      </c>
      <c r="P23" s="160" t="s">
        <v>14740</v>
      </c>
      <c r="Q23" s="160" t="s">
        <v>18730</v>
      </c>
      <c r="T23" s="160" t="s">
        <v>204</v>
      </c>
      <c r="U23" s="160" t="s">
        <v>204</v>
      </c>
      <c r="V23" s="160" t="s">
        <v>204</v>
      </c>
      <c r="W23" s="160" t="s">
        <v>204</v>
      </c>
      <c r="X23" s="160" t="s">
        <v>204</v>
      </c>
      <c r="Y23" s="160" t="s">
        <v>204</v>
      </c>
      <c r="Z23" s="160" t="s">
        <v>14745</v>
      </c>
      <c r="AA23" s="160" t="s">
        <v>204</v>
      </c>
      <c r="AB23" s="160" t="s">
        <v>204</v>
      </c>
      <c r="AC23" s="160" t="s">
        <v>14746</v>
      </c>
    </row>
    <row r="24" spans="1:32">
      <c r="A24" s="160" t="s">
        <v>6624</v>
      </c>
      <c r="B24" s="160" t="s">
        <v>14307</v>
      </c>
      <c r="C24" s="160" t="s">
        <v>18731</v>
      </c>
      <c r="D24" s="160" t="s">
        <v>6625</v>
      </c>
      <c r="E24" s="160" t="s">
        <v>14934</v>
      </c>
      <c r="F24" s="160" t="s">
        <v>14935</v>
      </c>
      <c r="G24" s="160" t="s">
        <v>18733</v>
      </c>
      <c r="H24" s="160">
        <v>8124217203</v>
      </c>
      <c r="J24" s="160">
        <v>8124217203</v>
      </c>
      <c r="N24" s="160" t="s">
        <v>14938</v>
      </c>
      <c r="O24" s="160" t="s">
        <v>14761</v>
      </c>
      <c r="P24" s="160" t="s">
        <v>14740</v>
      </c>
      <c r="Q24" s="160" t="s">
        <v>6623</v>
      </c>
      <c r="R24" s="160" t="s">
        <v>6623</v>
      </c>
      <c r="S24" s="160" t="s">
        <v>6623</v>
      </c>
      <c r="T24" s="160" t="s">
        <v>14907</v>
      </c>
      <c r="U24" s="160">
        <v>96904844</v>
      </c>
      <c r="V24" s="160" t="s">
        <v>18732</v>
      </c>
      <c r="Z24" s="160" t="s">
        <v>14745</v>
      </c>
      <c r="AC24" s="160" t="s">
        <v>14746</v>
      </c>
      <c r="AE24" s="160" t="s">
        <v>15226</v>
      </c>
      <c r="AF24" s="160" t="s">
        <v>14748</v>
      </c>
    </row>
    <row r="25" spans="1:32">
      <c r="A25" s="160" t="s">
        <v>10163</v>
      </c>
      <c r="B25" s="160" t="s">
        <v>15303</v>
      </c>
      <c r="C25" s="160" t="s">
        <v>18734</v>
      </c>
      <c r="D25" s="160" t="s">
        <v>18735</v>
      </c>
      <c r="E25" s="160" t="s">
        <v>14466</v>
      </c>
      <c r="F25" s="160" t="s">
        <v>14667</v>
      </c>
      <c r="G25" s="160" t="s">
        <v>18737</v>
      </c>
      <c r="H25" s="160" t="s">
        <v>10165</v>
      </c>
      <c r="I25" s="160">
        <v>0</v>
      </c>
      <c r="J25" s="160">
        <v>0</v>
      </c>
      <c r="K25" s="160">
        <v>0</v>
      </c>
      <c r="M25" s="160" t="s">
        <v>18736</v>
      </c>
      <c r="N25" s="160" t="s">
        <v>15129</v>
      </c>
      <c r="O25" s="160" t="s">
        <v>14794</v>
      </c>
      <c r="P25" s="160" t="s">
        <v>14740</v>
      </c>
      <c r="Q25" s="160">
        <v>0</v>
      </c>
      <c r="R25" s="160">
        <v>0</v>
      </c>
      <c r="S25" s="160">
        <v>0</v>
      </c>
      <c r="T25" s="160">
        <v>0</v>
      </c>
      <c r="U25" s="160">
        <v>0</v>
      </c>
      <c r="V25" s="160">
        <v>0</v>
      </c>
      <c r="W25" s="160">
        <v>0</v>
      </c>
      <c r="X25" s="160">
        <v>0</v>
      </c>
      <c r="Y25" s="160">
        <v>0</v>
      </c>
      <c r="Z25" s="160" t="s">
        <v>14745</v>
      </c>
      <c r="AA25" s="160">
        <v>0</v>
      </c>
      <c r="AB25" s="160">
        <v>0</v>
      </c>
      <c r="AC25" s="160" t="s">
        <v>14746</v>
      </c>
      <c r="AE25" s="160" t="s">
        <v>14747</v>
      </c>
      <c r="AF25" s="160" t="s">
        <v>14748</v>
      </c>
    </row>
    <row r="26" spans="1:32">
      <c r="A26" s="160" t="s">
        <v>12916</v>
      </c>
      <c r="B26" s="160" t="s">
        <v>15303</v>
      </c>
      <c r="C26" s="160" t="s">
        <v>12915</v>
      </c>
      <c r="D26" s="160" t="s">
        <v>12917</v>
      </c>
      <c r="E26" s="160" t="s">
        <v>14934</v>
      </c>
      <c r="F26" s="160" t="s">
        <v>15495</v>
      </c>
      <c r="G26" s="160" t="s">
        <v>18739</v>
      </c>
      <c r="H26" s="160" t="s">
        <v>12918</v>
      </c>
      <c r="N26" s="160" t="s">
        <v>15021</v>
      </c>
      <c r="O26" s="160" t="s">
        <v>14794</v>
      </c>
      <c r="P26" s="160" t="s">
        <v>14740</v>
      </c>
      <c r="Q26" s="160" t="s">
        <v>18738</v>
      </c>
      <c r="R26" s="160">
        <v>0</v>
      </c>
      <c r="S26" s="160">
        <v>0</v>
      </c>
      <c r="T26" s="160" t="s">
        <v>14785</v>
      </c>
      <c r="U26" s="160">
        <v>1330015479280</v>
      </c>
      <c r="V26" s="160" t="s">
        <v>12915</v>
      </c>
      <c r="Z26" s="160" t="s">
        <v>14745</v>
      </c>
      <c r="AC26" s="160" t="s">
        <v>14746</v>
      </c>
      <c r="AE26" s="160" t="s">
        <v>14747</v>
      </c>
      <c r="AF26" s="160" t="s">
        <v>14748</v>
      </c>
    </row>
    <row r="27" spans="1:32">
      <c r="A27" s="160" t="s">
        <v>12644</v>
      </c>
      <c r="B27" s="160" t="s">
        <v>15303</v>
      </c>
      <c r="C27" s="160" t="s">
        <v>12643</v>
      </c>
      <c r="D27" s="160" t="s">
        <v>12645</v>
      </c>
      <c r="E27" s="160" t="s">
        <v>14333</v>
      </c>
      <c r="F27" s="160" t="s">
        <v>14325</v>
      </c>
      <c r="G27" s="160" t="s">
        <v>18744</v>
      </c>
      <c r="H27" s="160">
        <v>81284840297</v>
      </c>
      <c r="N27" s="160" t="s">
        <v>18740</v>
      </c>
      <c r="O27" s="160" t="s">
        <v>18741</v>
      </c>
      <c r="P27" s="160" t="s">
        <v>18742</v>
      </c>
      <c r="Q27" s="160" t="s">
        <v>12643</v>
      </c>
      <c r="R27" s="160" t="s">
        <v>18743</v>
      </c>
      <c r="S27" s="160" t="s">
        <v>12643</v>
      </c>
      <c r="T27" s="160" t="s">
        <v>14850</v>
      </c>
      <c r="U27" s="160">
        <v>497501023018534</v>
      </c>
      <c r="V27" s="160" t="s">
        <v>12643</v>
      </c>
      <c r="Z27" s="160" t="s">
        <v>14745</v>
      </c>
      <c r="AC27" s="160" t="s">
        <v>14746</v>
      </c>
      <c r="AE27" s="160" t="s">
        <v>14747</v>
      </c>
      <c r="AF27" s="160" t="s">
        <v>14748</v>
      </c>
    </row>
    <row r="28" spans="1:32">
      <c r="A28" s="160" t="s">
        <v>12647</v>
      </c>
      <c r="B28" s="160" t="s">
        <v>17326</v>
      </c>
      <c r="C28" s="160" t="s">
        <v>12646</v>
      </c>
      <c r="D28" s="160" t="s">
        <v>12648</v>
      </c>
      <c r="E28" s="160" t="s">
        <v>14276</v>
      </c>
      <c r="F28" s="160" t="s">
        <v>14394</v>
      </c>
      <c r="G28" s="160" t="s">
        <v>18747</v>
      </c>
      <c r="H28" s="160" t="s">
        <v>1453</v>
      </c>
      <c r="I28" s="160" t="s">
        <v>1453</v>
      </c>
      <c r="J28" s="160" t="s">
        <v>1453</v>
      </c>
      <c r="K28" s="160" t="s">
        <v>1453</v>
      </c>
      <c r="N28" s="160" t="s">
        <v>18745</v>
      </c>
      <c r="O28" s="160" t="s">
        <v>18741</v>
      </c>
      <c r="P28" s="160" t="s">
        <v>14740</v>
      </c>
      <c r="Q28" s="160" t="s">
        <v>18746</v>
      </c>
      <c r="R28" s="160" t="s">
        <v>1453</v>
      </c>
      <c r="S28" s="160" t="s">
        <v>1453</v>
      </c>
      <c r="T28" s="160" t="s">
        <v>14850</v>
      </c>
      <c r="U28" s="160">
        <v>497501023018534</v>
      </c>
      <c r="V28" s="160" t="s">
        <v>12646</v>
      </c>
      <c r="W28" s="160" t="s">
        <v>1453</v>
      </c>
      <c r="X28" s="160" t="s">
        <v>1453</v>
      </c>
      <c r="Y28" s="160" t="s">
        <v>1453</v>
      </c>
      <c r="Z28" s="160" t="s">
        <v>14745</v>
      </c>
      <c r="AA28" s="160" t="s">
        <v>1453</v>
      </c>
      <c r="AB28" s="160" t="s">
        <v>1453</v>
      </c>
      <c r="AC28" s="160" t="s">
        <v>14746</v>
      </c>
      <c r="AE28" s="160" t="s">
        <v>14747</v>
      </c>
      <c r="AF28" s="160" t="s">
        <v>14748</v>
      </c>
    </row>
    <row r="29" spans="1:32" s="154" customFormat="1">
      <c r="A29" s="154" t="s">
        <v>10118</v>
      </c>
      <c r="B29" s="154" t="s">
        <v>15303</v>
      </c>
      <c r="C29" s="154" t="s">
        <v>18748</v>
      </c>
      <c r="D29" s="154" t="s">
        <v>18750</v>
      </c>
      <c r="E29" s="154" t="s">
        <v>14333</v>
      </c>
      <c r="F29" s="154" t="s">
        <v>14325</v>
      </c>
      <c r="G29" s="154" t="s">
        <v>18754</v>
      </c>
      <c r="H29" s="154" t="s">
        <v>18749</v>
      </c>
      <c r="I29" s="154">
        <v>0</v>
      </c>
      <c r="J29" s="154">
        <v>0</v>
      </c>
      <c r="K29" s="154">
        <v>0</v>
      </c>
      <c r="M29" s="154" t="s">
        <v>18751</v>
      </c>
      <c r="N29" s="154" t="s">
        <v>15612</v>
      </c>
      <c r="O29" s="154" t="s">
        <v>14794</v>
      </c>
      <c r="P29" s="154" t="s">
        <v>14740</v>
      </c>
      <c r="Q29" s="154">
        <v>0</v>
      </c>
      <c r="R29" s="154">
        <v>0</v>
      </c>
      <c r="S29" s="154">
        <v>0</v>
      </c>
      <c r="T29" s="154" t="s">
        <v>18752</v>
      </c>
      <c r="U29" s="154" t="s">
        <v>18753</v>
      </c>
      <c r="V29" s="154" t="s">
        <v>10117</v>
      </c>
      <c r="W29" s="154">
        <v>0</v>
      </c>
      <c r="X29" s="154">
        <v>0</v>
      </c>
      <c r="Y29" s="154">
        <v>0</v>
      </c>
      <c r="Z29" s="154" t="s">
        <v>14745</v>
      </c>
      <c r="AA29" s="154">
        <v>0</v>
      </c>
      <c r="AB29" s="154">
        <v>0</v>
      </c>
      <c r="AC29" s="154" t="s">
        <v>14746</v>
      </c>
      <c r="AE29" s="154" t="s">
        <v>15226</v>
      </c>
      <c r="AF29" s="154" t="s">
        <v>14748</v>
      </c>
    </row>
    <row r="30" spans="1:32" s="154" customFormat="1">
      <c r="A30" s="154" t="s">
        <v>12626</v>
      </c>
      <c r="B30" s="154" t="s">
        <v>14305</v>
      </c>
      <c r="C30" s="154" t="s">
        <v>12625</v>
      </c>
      <c r="D30" s="154" t="s">
        <v>1453</v>
      </c>
      <c r="E30" s="154" t="s">
        <v>14324</v>
      </c>
      <c r="F30" s="154" t="s">
        <v>14394</v>
      </c>
      <c r="G30" s="154" t="s">
        <v>1453</v>
      </c>
      <c r="H30" s="154" t="s">
        <v>1453</v>
      </c>
      <c r="I30" s="154" t="s">
        <v>1453</v>
      </c>
      <c r="J30" s="154" t="s">
        <v>1453</v>
      </c>
      <c r="K30" s="154" t="s">
        <v>1453</v>
      </c>
      <c r="M30" s="154" t="s">
        <v>1453</v>
      </c>
      <c r="N30" s="154" t="s">
        <v>18755</v>
      </c>
      <c r="O30" s="154" t="s">
        <v>18741</v>
      </c>
      <c r="P30" s="154" t="s">
        <v>1453</v>
      </c>
      <c r="Q30" s="154" t="s">
        <v>1453</v>
      </c>
      <c r="R30" s="154" t="s">
        <v>1453</v>
      </c>
      <c r="S30" s="154" t="s">
        <v>1453</v>
      </c>
      <c r="T30" s="154" t="s">
        <v>14785</v>
      </c>
      <c r="U30" s="154">
        <v>1520016385904</v>
      </c>
      <c r="V30" s="154" t="s">
        <v>12625</v>
      </c>
      <c r="W30" s="154" t="s">
        <v>1453</v>
      </c>
      <c r="X30" s="154" t="s">
        <v>1453</v>
      </c>
      <c r="Y30" s="154" t="s">
        <v>1453</v>
      </c>
      <c r="Z30" s="154" t="s">
        <v>14745</v>
      </c>
      <c r="AA30" s="154" t="s">
        <v>1453</v>
      </c>
      <c r="AB30" s="154" t="s">
        <v>1453</v>
      </c>
      <c r="AC30" s="154" t="s">
        <v>14746</v>
      </c>
      <c r="AE30" s="154" t="s">
        <v>14747</v>
      </c>
      <c r="AF30" s="154" t="s">
        <v>14748</v>
      </c>
    </row>
    <row r="31" spans="1:32" s="154" customFormat="1">
      <c r="A31" s="154" t="s">
        <v>11424</v>
      </c>
      <c r="B31" s="154" t="s">
        <v>15303</v>
      </c>
      <c r="C31" s="154" t="s">
        <v>11423</v>
      </c>
      <c r="D31" s="154" t="s">
        <v>11425</v>
      </c>
      <c r="E31" s="154" t="s">
        <v>14333</v>
      </c>
      <c r="F31" s="154" t="s">
        <v>14325</v>
      </c>
      <c r="G31" s="154" t="s">
        <v>18756</v>
      </c>
      <c r="H31" s="154" t="s">
        <v>11426</v>
      </c>
      <c r="N31" s="154" t="s">
        <v>15231</v>
      </c>
      <c r="O31" s="154" t="s">
        <v>14988</v>
      </c>
      <c r="P31" s="154" t="s">
        <v>14740</v>
      </c>
      <c r="Q31" s="154" t="s">
        <v>11423</v>
      </c>
      <c r="R31" s="154">
        <v>0</v>
      </c>
      <c r="S31" s="154">
        <v>0</v>
      </c>
      <c r="T31" s="154" t="s">
        <v>14850</v>
      </c>
      <c r="U31" s="154">
        <v>704001012399531</v>
      </c>
      <c r="V31" s="154" t="s">
        <v>11423</v>
      </c>
      <c r="Z31" s="154" t="s">
        <v>14745</v>
      </c>
      <c r="AC31" s="154" t="s">
        <v>14746</v>
      </c>
      <c r="AE31" s="154" t="s">
        <v>14747</v>
      </c>
      <c r="AF31" s="154" t="s">
        <v>14748</v>
      </c>
    </row>
    <row r="32" spans="1:32" s="154" customFormat="1">
      <c r="A32" s="154" t="s">
        <v>11350</v>
      </c>
      <c r="B32" s="154" t="s">
        <v>15303</v>
      </c>
      <c r="C32" s="154" t="s">
        <v>11349</v>
      </c>
      <c r="D32" s="154" t="s">
        <v>11351</v>
      </c>
      <c r="E32" s="154" t="s">
        <v>14641</v>
      </c>
      <c r="F32" s="154" t="s">
        <v>14641</v>
      </c>
      <c r="G32" s="154" t="s">
        <v>18758</v>
      </c>
      <c r="H32" s="154" t="s">
        <v>11352</v>
      </c>
      <c r="N32" s="154" t="s">
        <v>15177</v>
      </c>
      <c r="O32" s="154" t="s">
        <v>14988</v>
      </c>
      <c r="P32" s="154" t="s">
        <v>14740</v>
      </c>
      <c r="Q32" s="154" t="s">
        <v>18757</v>
      </c>
      <c r="R32" s="154">
        <v>0</v>
      </c>
      <c r="S32" s="154">
        <v>0</v>
      </c>
      <c r="T32" s="154" t="s">
        <v>14797</v>
      </c>
      <c r="U32" s="154">
        <v>222699914</v>
      </c>
      <c r="V32" s="154" t="s">
        <v>11349</v>
      </c>
      <c r="Z32" s="154" t="s">
        <v>14745</v>
      </c>
      <c r="AC32" s="154" t="s">
        <v>14746</v>
      </c>
      <c r="AE32" s="154" t="s">
        <v>14747</v>
      </c>
      <c r="AF32" s="154" t="s">
        <v>14748</v>
      </c>
    </row>
    <row r="33" spans="1:32" s="154" customFormat="1">
      <c r="A33" s="154" t="s">
        <v>10346</v>
      </c>
      <c r="B33" s="154" t="s">
        <v>14307</v>
      </c>
      <c r="C33" s="154" t="s">
        <v>10345</v>
      </c>
      <c r="D33" s="154" t="s">
        <v>10347</v>
      </c>
      <c r="E33" s="154" t="s">
        <v>14934</v>
      </c>
      <c r="F33" s="154" t="s">
        <v>15408</v>
      </c>
      <c r="G33" s="154" t="s">
        <v>18761</v>
      </c>
      <c r="H33" s="154">
        <v>8986041294</v>
      </c>
      <c r="M33" s="154" t="s">
        <v>18759</v>
      </c>
      <c r="N33" s="154" t="s">
        <v>14910</v>
      </c>
      <c r="O33" s="154" t="s">
        <v>14794</v>
      </c>
      <c r="P33" s="154" t="s">
        <v>14740</v>
      </c>
      <c r="Q33" s="154" t="s">
        <v>10345</v>
      </c>
      <c r="R33" s="154">
        <v>0</v>
      </c>
      <c r="S33" s="154">
        <v>0</v>
      </c>
      <c r="T33" s="154" t="s">
        <v>14797</v>
      </c>
      <c r="U33" s="154">
        <v>2831407508</v>
      </c>
      <c r="V33" s="154" t="s">
        <v>18760</v>
      </c>
      <c r="Z33" s="154" t="s">
        <v>14745</v>
      </c>
      <c r="AC33" s="154" t="s">
        <v>14746</v>
      </c>
      <c r="AE33" s="154" t="s">
        <v>14747</v>
      </c>
      <c r="AF33" s="154" t="s">
        <v>14748</v>
      </c>
    </row>
    <row r="34" spans="1:32" s="154" customFormat="1">
      <c r="A34" s="154" t="s">
        <v>5757</v>
      </c>
      <c r="B34" s="154" t="s">
        <v>14307</v>
      </c>
      <c r="C34" s="154" t="s">
        <v>18762</v>
      </c>
      <c r="D34" s="154" t="s">
        <v>5758</v>
      </c>
      <c r="E34" s="154" t="s">
        <v>14934</v>
      </c>
      <c r="F34" s="154" t="s">
        <v>14935</v>
      </c>
      <c r="G34" s="154" t="s">
        <v>18763</v>
      </c>
      <c r="H34" s="154">
        <v>87881522728</v>
      </c>
      <c r="J34" s="154">
        <v>87881522728</v>
      </c>
      <c r="N34" s="154" t="s">
        <v>15519</v>
      </c>
      <c r="O34" s="154" t="s">
        <v>14833</v>
      </c>
      <c r="P34" s="154" t="s">
        <v>14740</v>
      </c>
      <c r="Q34" s="154" t="s">
        <v>5756</v>
      </c>
      <c r="R34" s="154" t="s">
        <v>5756</v>
      </c>
      <c r="S34" s="154" t="s">
        <v>5756</v>
      </c>
      <c r="T34" s="154" t="s">
        <v>14797</v>
      </c>
      <c r="U34" s="154">
        <v>6820414886</v>
      </c>
      <c r="V34" s="154" t="s">
        <v>5756</v>
      </c>
      <c r="Z34" s="154" t="s">
        <v>14745</v>
      </c>
      <c r="AC34" s="154" t="s">
        <v>14746</v>
      </c>
      <c r="AE34" s="154" t="s">
        <v>15226</v>
      </c>
      <c r="AF34" s="154" t="s">
        <v>14748</v>
      </c>
    </row>
    <row r="35" spans="1:32" s="154" customFormat="1">
      <c r="A35" s="154" t="s">
        <v>12948</v>
      </c>
      <c r="B35" s="154" t="s">
        <v>15303</v>
      </c>
      <c r="C35" s="154" t="s">
        <v>12947</v>
      </c>
      <c r="D35" s="154" t="s">
        <v>12949</v>
      </c>
      <c r="E35" s="154" t="s">
        <v>18766</v>
      </c>
      <c r="F35" s="154" t="s">
        <v>18767</v>
      </c>
      <c r="G35" s="154" t="s">
        <v>18768</v>
      </c>
      <c r="H35" s="154" t="s">
        <v>12950</v>
      </c>
      <c r="N35" s="154" t="s">
        <v>14832</v>
      </c>
      <c r="O35" s="154" t="s">
        <v>14833</v>
      </c>
      <c r="P35" s="154" t="s">
        <v>14740</v>
      </c>
      <c r="Q35" s="154" t="s">
        <v>18764</v>
      </c>
      <c r="R35" s="154">
        <v>0</v>
      </c>
      <c r="S35" s="154">
        <v>0</v>
      </c>
      <c r="T35" s="154" t="s">
        <v>14797</v>
      </c>
      <c r="U35" s="154">
        <v>8880475071</v>
      </c>
      <c r="V35" s="154" t="s">
        <v>18765</v>
      </c>
      <c r="Z35" s="154" t="s">
        <v>14745</v>
      </c>
      <c r="AC35" s="154" t="s">
        <v>14746</v>
      </c>
      <c r="AE35" s="154" t="s">
        <v>14747</v>
      </c>
      <c r="AF35" s="154" t="s">
        <v>14748</v>
      </c>
    </row>
    <row r="36" spans="1:32" s="154" customFormat="1">
      <c r="A36" s="154" t="s">
        <v>13198</v>
      </c>
      <c r="B36" s="154" t="s">
        <v>15303</v>
      </c>
      <c r="C36" s="154" t="s">
        <v>12947</v>
      </c>
      <c r="D36" s="154" t="s">
        <v>18769</v>
      </c>
      <c r="E36" s="154" t="s">
        <v>18770</v>
      </c>
      <c r="F36" s="154" t="s">
        <v>18771</v>
      </c>
      <c r="H36" s="154" t="s">
        <v>13200</v>
      </c>
      <c r="N36" s="154" t="s">
        <v>15455</v>
      </c>
      <c r="O36" s="154" t="s">
        <v>14833</v>
      </c>
      <c r="P36" s="154" t="s">
        <v>14740</v>
      </c>
      <c r="Q36" s="154" t="s">
        <v>12947</v>
      </c>
      <c r="R36" s="154">
        <v>0</v>
      </c>
      <c r="S36" s="154">
        <v>0</v>
      </c>
      <c r="T36" s="154" t="s">
        <v>14797</v>
      </c>
      <c r="U36" s="154">
        <v>8880475071</v>
      </c>
      <c r="V36" s="154" t="s">
        <v>12947</v>
      </c>
      <c r="Z36" s="154" t="s">
        <v>14745</v>
      </c>
      <c r="AC36" s="154" t="s">
        <v>15226</v>
      </c>
      <c r="AE36" s="154" t="s">
        <v>14747</v>
      </c>
      <c r="AF36" s="154" t="s">
        <v>14748</v>
      </c>
    </row>
    <row r="37" spans="1:32" s="154" customFormat="1">
      <c r="A37" s="154" t="s">
        <v>17957</v>
      </c>
      <c r="B37" s="154" t="s">
        <v>15303</v>
      </c>
      <c r="C37" s="154" t="s">
        <v>18772</v>
      </c>
      <c r="D37" s="154" t="s">
        <v>18774</v>
      </c>
      <c r="E37" s="154" t="s">
        <v>14324</v>
      </c>
      <c r="F37" s="154" t="s">
        <v>14325</v>
      </c>
      <c r="G37" s="154" t="s">
        <v>18776</v>
      </c>
      <c r="H37" s="154">
        <v>82112363105</v>
      </c>
      <c r="I37" s="154" t="s">
        <v>18773</v>
      </c>
      <c r="J37" s="154" t="s">
        <v>1453</v>
      </c>
      <c r="K37" s="154" t="s">
        <v>18773</v>
      </c>
      <c r="M37" s="154" t="s">
        <v>1453</v>
      </c>
      <c r="N37" s="154" t="s">
        <v>15129</v>
      </c>
      <c r="O37" s="154" t="s">
        <v>14794</v>
      </c>
      <c r="P37" s="154" t="s">
        <v>14795</v>
      </c>
      <c r="Q37" s="154" t="s">
        <v>18775</v>
      </c>
      <c r="R37" s="154" t="s">
        <v>1453</v>
      </c>
      <c r="S37" s="154" t="s">
        <v>1453</v>
      </c>
      <c r="T37" s="154" t="s">
        <v>14797</v>
      </c>
      <c r="U37" s="154">
        <v>587015791</v>
      </c>
      <c r="V37" s="154" t="s">
        <v>18775</v>
      </c>
      <c r="W37" s="154" t="s">
        <v>1453</v>
      </c>
      <c r="X37" s="154" t="s">
        <v>1453</v>
      </c>
      <c r="Y37" s="154" t="s">
        <v>1453</v>
      </c>
      <c r="Z37" s="154" t="s">
        <v>14745</v>
      </c>
      <c r="AA37" s="154" t="s">
        <v>1453</v>
      </c>
      <c r="AC37" s="154" t="s">
        <v>14746</v>
      </c>
      <c r="AE37" s="154" t="s">
        <v>14747</v>
      </c>
      <c r="AF37" s="154" t="s">
        <v>14748</v>
      </c>
    </row>
    <row r="38" spans="1:32" s="154" customFormat="1">
      <c r="A38" s="154" t="s">
        <v>17958</v>
      </c>
      <c r="B38" s="154" t="s">
        <v>15303</v>
      </c>
      <c r="C38" s="154" t="s">
        <v>18777</v>
      </c>
      <c r="D38" s="154" t="s">
        <v>18779</v>
      </c>
      <c r="E38" s="154" t="s">
        <v>18770</v>
      </c>
      <c r="F38" s="154" t="s">
        <v>18771</v>
      </c>
      <c r="G38" s="154" t="s">
        <v>18781</v>
      </c>
      <c r="H38" s="154" t="s">
        <v>18778</v>
      </c>
      <c r="N38" s="154" t="s">
        <v>14832</v>
      </c>
      <c r="O38" s="154" t="s">
        <v>14833</v>
      </c>
      <c r="P38" s="154" t="s">
        <v>14740</v>
      </c>
      <c r="Q38" s="154" t="s">
        <v>18777</v>
      </c>
      <c r="R38" s="154">
        <v>0</v>
      </c>
      <c r="S38" s="154">
        <v>0</v>
      </c>
      <c r="T38" s="154" t="s">
        <v>14797</v>
      </c>
      <c r="U38" s="154">
        <v>7125080812</v>
      </c>
      <c r="V38" s="154" t="s">
        <v>18777</v>
      </c>
      <c r="Z38" s="154" t="s">
        <v>14745</v>
      </c>
      <c r="AC38" s="154" t="s">
        <v>14746</v>
      </c>
      <c r="AD38" s="154" t="s">
        <v>18780</v>
      </c>
      <c r="AE38" s="154" t="s">
        <v>14755</v>
      </c>
      <c r="AF38" s="154" t="s">
        <v>14748</v>
      </c>
    </row>
    <row r="39" spans="1:32" s="154" customFormat="1">
      <c r="A39" s="154" t="s">
        <v>1079</v>
      </c>
      <c r="B39" s="154" t="s">
        <v>15303</v>
      </c>
      <c r="C39" s="154" t="s">
        <v>18782</v>
      </c>
      <c r="D39" s="154" t="s">
        <v>18783</v>
      </c>
      <c r="E39" s="154" t="s">
        <v>14324</v>
      </c>
      <c r="F39" s="154" t="s">
        <v>14440</v>
      </c>
      <c r="G39" s="154" t="s">
        <v>15305</v>
      </c>
      <c r="H39" s="154" t="s">
        <v>15306</v>
      </c>
      <c r="N39" s="154" t="s">
        <v>6321</v>
      </c>
      <c r="O39" s="154" t="s">
        <v>14917</v>
      </c>
      <c r="P39" s="154" t="s">
        <v>14740</v>
      </c>
      <c r="Q39" s="154" t="s">
        <v>15307</v>
      </c>
      <c r="R39" s="154" t="s">
        <v>1453</v>
      </c>
      <c r="S39" s="154" t="s">
        <v>1453</v>
      </c>
      <c r="T39" s="154" t="s">
        <v>14862</v>
      </c>
      <c r="U39" s="154">
        <v>7060532731</v>
      </c>
      <c r="V39" s="154" t="s">
        <v>15307</v>
      </c>
      <c r="AC39" s="154" t="s">
        <v>14746</v>
      </c>
      <c r="AE39" s="154" t="s">
        <v>14747</v>
      </c>
      <c r="AF39" s="154" t="s">
        <v>14748</v>
      </c>
    </row>
    <row r="40" spans="1:32" s="154" customFormat="1">
      <c r="A40" s="154" t="s">
        <v>4189</v>
      </c>
      <c r="B40" s="154" t="s">
        <v>15303</v>
      </c>
      <c r="C40" s="154" t="s">
        <v>18784</v>
      </c>
      <c r="D40" s="154" t="s">
        <v>4190</v>
      </c>
      <c r="E40" s="154" t="s">
        <v>14934</v>
      </c>
      <c r="G40" s="154" t="s">
        <v>14606</v>
      </c>
      <c r="H40" s="154" t="s">
        <v>4191</v>
      </c>
      <c r="I40" s="154" t="s">
        <v>4192</v>
      </c>
      <c r="K40" s="154" t="s">
        <v>4192</v>
      </c>
      <c r="L40" s="154" t="s">
        <v>18785</v>
      </c>
      <c r="N40" s="154" t="s">
        <v>15927</v>
      </c>
      <c r="P40" s="154" t="s">
        <v>14795</v>
      </c>
      <c r="Q40" s="154" t="s">
        <v>18786</v>
      </c>
      <c r="T40" s="154" t="s">
        <v>16069</v>
      </c>
      <c r="U40" s="154" t="s">
        <v>18787</v>
      </c>
      <c r="V40" s="154" t="s">
        <v>18788</v>
      </c>
      <c r="W40" s="154" t="s">
        <v>1453</v>
      </c>
      <c r="X40" s="154" t="s">
        <v>1453</v>
      </c>
      <c r="Y40" s="154" t="s">
        <v>1453</v>
      </c>
      <c r="Z40" s="154" t="s">
        <v>14745</v>
      </c>
      <c r="AA40" s="154" t="s">
        <v>1453</v>
      </c>
      <c r="AB40" s="154" t="s">
        <v>1453</v>
      </c>
      <c r="AC40" s="154" t="s">
        <v>14746</v>
      </c>
    </row>
    <row r="41" spans="1:32" s="154" customFormat="1">
      <c r="A41" s="154" t="s">
        <v>8910</v>
      </c>
      <c r="B41" s="154" t="s">
        <v>15303</v>
      </c>
      <c r="C41" s="154" t="s">
        <v>18792</v>
      </c>
      <c r="D41" s="154" t="s">
        <v>18794</v>
      </c>
      <c r="E41" s="154" t="s">
        <v>14333</v>
      </c>
      <c r="F41" s="154" t="s">
        <v>14325</v>
      </c>
      <c r="G41" s="154">
        <v>0</v>
      </c>
      <c r="H41" s="154" t="s">
        <v>8912</v>
      </c>
      <c r="I41" s="154" t="s">
        <v>18793</v>
      </c>
      <c r="J41" s="154">
        <v>0</v>
      </c>
      <c r="K41" s="154" t="s">
        <v>18793</v>
      </c>
      <c r="M41" s="154" t="s">
        <v>18795</v>
      </c>
      <c r="N41" s="154" t="s">
        <v>16853</v>
      </c>
      <c r="O41" s="154" t="s">
        <v>14794</v>
      </c>
      <c r="P41" s="154" t="s">
        <v>14740</v>
      </c>
      <c r="Q41" s="154" t="s">
        <v>18796</v>
      </c>
      <c r="R41" s="154">
        <v>0</v>
      </c>
      <c r="S41" s="154">
        <v>0</v>
      </c>
      <c r="T41" s="154" t="s">
        <v>14742</v>
      </c>
      <c r="U41" s="154" t="s">
        <v>18797</v>
      </c>
      <c r="V41" s="154" t="s">
        <v>18798</v>
      </c>
      <c r="W41" s="154">
        <v>0</v>
      </c>
      <c r="X41" s="154">
        <v>0</v>
      </c>
      <c r="Y41" s="154">
        <v>0</v>
      </c>
      <c r="Z41" s="154" t="s">
        <v>14745</v>
      </c>
      <c r="AA41" s="154">
        <v>0</v>
      </c>
      <c r="AB41" s="154">
        <v>0</v>
      </c>
      <c r="AC41" s="154" t="s">
        <v>14746</v>
      </c>
      <c r="AE41" s="154" t="s">
        <v>15226</v>
      </c>
      <c r="AF41" s="154" t="s">
        <v>14748</v>
      </c>
    </row>
    <row r="42" spans="1:32" s="154" customFormat="1">
      <c r="A42" s="154" t="s">
        <v>3010</v>
      </c>
      <c r="B42" s="154" t="s">
        <v>14307</v>
      </c>
      <c r="C42" s="154" t="s">
        <v>18799</v>
      </c>
      <c r="D42" s="154" t="s">
        <v>18800</v>
      </c>
      <c r="E42" s="154" t="s">
        <v>14934</v>
      </c>
      <c r="G42" s="154" t="s">
        <v>14606</v>
      </c>
      <c r="H42" s="154" t="s">
        <v>3012</v>
      </c>
      <c r="J42" s="154" t="s">
        <v>3012</v>
      </c>
      <c r="M42" s="154" t="s">
        <v>1323</v>
      </c>
      <c r="N42" s="154" t="s">
        <v>15927</v>
      </c>
      <c r="P42" s="154" t="s">
        <v>14740</v>
      </c>
      <c r="Q42" s="154" t="s">
        <v>18801</v>
      </c>
      <c r="T42" s="154" t="s">
        <v>18802</v>
      </c>
      <c r="U42" s="154">
        <v>1830431137</v>
      </c>
      <c r="V42" s="154" t="s">
        <v>18803</v>
      </c>
      <c r="AC42" s="154" t="s">
        <v>14746</v>
      </c>
    </row>
    <row r="43" spans="1:32" s="154" customFormat="1">
      <c r="A43" s="154" t="s">
        <v>7248</v>
      </c>
      <c r="B43" s="154" t="s">
        <v>14307</v>
      </c>
      <c r="C43" s="154" t="s">
        <v>18804</v>
      </c>
      <c r="D43" s="154" t="s">
        <v>7249</v>
      </c>
      <c r="E43" s="154" t="s">
        <v>14333</v>
      </c>
      <c r="F43" s="154" t="s">
        <v>14935</v>
      </c>
      <c r="G43" s="154" t="s">
        <v>18806</v>
      </c>
      <c r="H43" s="154">
        <v>8128104011</v>
      </c>
      <c r="J43" s="154">
        <v>8128104011</v>
      </c>
      <c r="N43" s="154" t="s">
        <v>18805</v>
      </c>
      <c r="O43" s="154" t="s">
        <v>14794</v>
      </c>
      <c r="P43" s="154" t="s">
        <v>14740</v>
      </c>
      <c r="Q43" s="154" t="s">
        <v>7247</v>
      </c>
      <c r="R43" s="154" t="s">
        <v>7247</v>
      </c>
      <c r="S43" s="154" t="s">
        <v>7247</v>
      </c>
      <c r="T43" s="154" t="s">
        <v>14785</v>
      </c>
      <c r="U43" s="154">
        <v>1330011001245</v>
      </c>
      <c r="V43" s="154" t="s">
        <v>7247</v>
      </c>
      <c r="Z43" s="154" t="s">
        <v>14745</v>
      </c>
      <c r="AC43" s="154" t="s">
        <v>14746</v>
      </c>
      <c r="AE43" s="154" t="s">
        <v>15226</v>
      </c>
      <c r="AF43" s="154" t="s">
        <v>14748</v>
      </c>
    </row>
    <row r="44" spans="1:32" s="154" customFormat="1">
      <c r="A44" s="154" t="s">
        <v>2841</v>
      </c>
      <c r="B44" s="154" t="s">
        <v>14307</v>
      </c>
      <c r="C44" s="154" t="s">
        <v>18807</v>
      </c>
      <c r="D44" s="154" t="s">
        <v>2842</v>
      </c>
      <c r="E44" s="154" t="s">
        <v>14934</v>
      </c>
      <c r="G44" s="154" t="s">
        <v>14606</v>
      </c>
      <c r="H44" s="154">
        <v>81230154088</v>
      </c>
      <c r="N44" s="154" t="s">
        <v>2273</v>
      </c>
      <c r="P44" s="154" t="s">
        <v>14740</v>
      </c>
      <c r="Q44" s="154" t="s">
        <v>2840</v>
      </c>
      <c r="T44" s="154" t="s">
        <v>14907</v>
      </c>
      <c r="U44" s="154">
        <v>176562855</v>
      </c>
      <c r="V44" s="154" t="s">
        <v>18808</v>
      </c>
      <c r="AC44" s="154" t="s">
        <v>14746</v>
      </c>
    </row>
    <row r="45" spans="1:32" s="154" customFormat="1">
      <c r="A45" s="154" t="s">
        <v>11220</v>
      </c>
      <c r="B45" s="154" t="s">
        <v>15303</v>
      </c>
      <c r="C45" s="154" t="s">
        <v>11219</v>
      </c>
      <c r="D45" s="154" t="s">
        <v>11221</v>
      </c>
      <c r="E45" s="154" t="s">
        <v>14934</v>
      </c>
      <c r="F45" s="154" t="s">
        <v>15222</v>
      </c>
      <c r="H45" s="154">
        <v>0</v>
      </c>
      <c r="N45" s="154" t="s">
        <v>15711</v>
      </c>
      <c r="O45" s="154" t="s">
        <v>14951</v>
      </c>
      <c r="P45" s="154" t="s">
        <v>14740</v>
      </c>
      <c r="Q45" s="154" t="s">
        <v>11219</v>
      </c>
      <c r="R45" s="154">
        <v>0</v>
      </c>
      <c r="S45" s="154">
        <v>0</v>
      </c>
      <c r="T45" s="154" t="s">
        <v>11219</v>
      </c>
      <c r="U45" s="154">
        <v>1420012700216</v>
      </c>
      <c r="V45" s="154" t="s">
        <v>14785</v>
      </c>
      <c r="Z45" s="154" t="s">
        <v>14745</v>
      </c>
      <c r="AC45" s="154" t="s">
        <v>14746</v>
      </c>
      <c r="AE45" s="154" t="s">
        <v>14747</v>
      </c>
      <c r="AF45" s="154" t="s">
        <v>14748</v>
      </c>
    </row>
    <row r="46" spans="1:32" s="154" customFormat="1">
      <c r="A46" s="154" t="s">
        <v>1790</v>
      </c>
      <c r="B46" s="154" t="s">
        <v>14307</v>
      </c>
      <c r="C46" s="154" t="s">
        <v>1789</v>
      </c>
      <c r="D46" s="154" t="s">
        <v>1791</v>
      </c>
      <c r="E46" s="154" t="s">
        <v>6</v>
      </c>
      <c r="G46" s="154" t="s">
        <v>14606</v>
      </c>
      <c r="H46" s="154">
        <v>81386950532</v>
      </c>
      <c r="AC46" s="154" t="s">
        <v>14746</v>
      </c>
    </row>
    <row r="47" spans="1:32" s="154" customFormat="1">
      <c r="A47" s="154" t="s">
        <v>5725</v>
      </c>
      <c r="B47" s="154" t="s">
        <v>14735</v>
      </c>
      <c r="C47" s="154" t="s">
        <v>18810</v>
      </c>
      <c r="D47" s="154" t="s">
        <v>5726</v>
      </c>
      <c r="E47" s="154" t="s">
        <v>14934</v>
      </c>
      <c r="F47" s="154" t="s">
        <v>18814</v>
      </c>
      <c r="H47" s="154" t="s">
        <v>5727</v>
      </c>
      <c r="I47" s="154" t="s">
        <v>5728</v>
      </c>
      <c r="K47" s="154" t="s">
        <v>5728</v>
      </c>
      <c r="N47" s="154" t="s">
        <v>14793</v>
      </c>
      <c r="O47" s="154" t="s">
        <v>14794</v>
      </c>
      <c r="P47" s="154" t="s">
        <v>14740</v>
      </c>
      <c r="Q47" s="154" t="s">
        <v>18811</v>
      </c>
      <c r="R47" s="154">
        <v>0</v>
      </c>
      <c r="S47" s="154">
        <v>0</v>
      </c>
      <c r="T47" s="154" t="s">
        <v>18812</v>
      </c>
      <c r="U47" s="154">
        <v>1320011652253</v>
      </c>
      <c r="V47" s="154" t="s">
        <v>18813</v>
      </c>
      <c r="Z47" s="154" t="s">
        <v>14745</v>
      </c>
      <c r="AC47" s="154" t="s">
        <v>14746</v>
      </c>
      <c r="AD47" s="154" t="s">
        <v>18815</v>
      </c>
      <c r="AE47" s="154" t="s">
        <v>14746</v>
      </c>
      <c r="AF47" s="154" t="s">
        <v>18816</v>
      </c>
    </row>
    <row r="48" spans="1:32" s="154" customFormat="1">
      <c r="A48" s="154" t="s">
        <v>14940</v>
      </c>
      <c r="B48" s="154" t="s">
        <v>14307</v>
      </c>
      <c r="C48" s="154" t="s">
        <v>14941</v>
      </c>
      <c r="D48" s="154" t="s">
        <v>18817</v>
      </c>
      <c r="E48" s="154" t="s">
        <v>14934</v>
      </c>
      <c r="F48" s="154" t="s">
        <v>14935</v>
      </c>
      <c r="G48" s="154" t="s">
        <v>14943</v>
      </c>
      <c r="H48" s="154" t="s">
        <v>1453</v>
      </c>
      <c r="N48" s="154" t="s">
        <v>14738</v>
      </c>
      <c r="O48" s="154" t="s">
        <v>14739</v>
      </c>
      <c r="P48" s="154" t="s">
        <v>14740</v>
      </c>
      <c r="Q48" s="154" t="s">
        <v>14941</v>
      </c>
      <c r="R48" s="154" t="s">
        <v>1453</v>
      </c>
      <c r="S48" s="154" t="s">
        <v>1453</v>
      </c>
      <c r="T48" s="154" t="s">
        <v>14742</v>
      </c>
      <c r="U48" s="154">
        <v>1620007350089</v>
      </c>
      <c r="V48" s="154" t="s">
        <v>14941</v>
      </c>
      <c r="Z48" s="154" t="s">
        <v>14745</v>
      </c>
      <c r="AC48" s="154" t="s">
        <v>14746</v>
      </c>
      <c r="AE48" s="154" t="s">
        <v>14747</v>
      </c>
      <c r="AF48" s="154" t="s">
        <v>14748</v>
      </c>
    </row>
    <row r="49" spans="1:32" s="154" customFormat="1">
      <c r="A49" s="154" t="s">
        <v>17959</v>
      </c>
      <c r="B49" s="154" t="s">
        <v>15303</v>
      </c>
      <c r="C49" s="154" t="s">
        <v>18818</v>
      </c>
      <c r="D49" s="154" t="s">
        <v>18820</v>
      </c>
      <c r="E49" s="154" t="s">
        <v>15424</v>
      </c>
      <c r="F49" s="154" t="s">
        <v>15782</v>
      </c>
      <c r="G49" s="154" t="s">
        <v>18822</v>
      </c>
      <c r="H49" s="154" t="s">
        <v>18819</v>
      </c>
      <c r="N49" s="154" t="s">
        <v>15096</v>
      </c>
      <c r="O49" s="154" t="s">
        <v>14767</v>
      </c>
      <c r="P49" s="154" t="s">
        <v>14740</v>
      </c>
      <c r="Q49" s="154" t="s">
        <v>18818</v>
      </c>
      <c r="R49" s="154" t="s">
        <v>1453</v>
      </c>
      <c r="S49" s="154" t="s">
        <v>1453</v>
      </c>
      <c r="T49" s="154" t="s">
        <v>14900</v>
      </c>
      <c r="U49" s="154" t="s">
        <v>18821</v>
      </c>
      <c r="V49" s="154" t="s">
        <v>18818</v>
      </c>
      <c r="Z49" s="154" t="s">
        <v>14745</v>
      </c>
      <c r="AC49" s="154" t="s">
        <v>14746</v>
      </c>
      <c r="AE49" s="154" t="s">
        <v>14747</v>
      </c>
      <c r="AF49" s="154" t="s">
        <v>14748</v>
      </c>
    </row>
    <row r="50" spans="1:32" s="154" customFormat="1">
      <c r="A50" s="154" t="s">
        <v>10240</v>
      </c>
      <c r="B50" s="154" t="s">
        <v>15303</v>
      </c>
      <c r="C50" s="154" t="s">
        <v>18823</v>
      </c>
      <c r="D50" s="154" t="s">
        <v>18824</v>
      </c>
      <c r="E50" s="154" t="s">
        <v>14466</v>
      </c>
      <c r="F50" s="154" t="s">
        <v>14686</v>
      </c>
      <c r="G50" s="154" t="s">
        <v>18827</v>
      </c>
      <c r="H50" s="154" t="s">
        <v>10242</v>
      </c>
      <c r="I50" s="154">
        <v>0</v>
      </c>
      <c r="J50" s="154">
        <v>0</v>
      </c>
      <c r="K50" s="154">
        <v>0</v>
      </c>
      <c r="M50" s="154" t="s">
        <v>18825</v>
      </c>
      <c r="N50" s="154" t="s">
        <v>14910</v>
      </c>
      <c r="O50" s="154" t="s">
        <v>14794</v>
      </c>
      <c r="P50" s="154" t="s">
        <v>14740</v>
      </c>
      <c r="Q50" s="154">
        <v>0</v>
      </c>
      <c r="R50" s="154">
        <v>0</v>
      </c>
      <c r="S50" s="154">
        <v>0</v>
      </c>
      <c r="T50" s="154" t="s">
        <v>14742</v>
      </c>
      <c r="U50" s="154" t="s">
        <v>18826</v>
      </c>
      <c r="V50" s="154" t="s">
        <v>10239</v>
      </c>
      <c r="W50" s="154">
        <v>0</v>
      </c>
      <c r="X50" s="154">
        <v>0</v>
      </c>
      <c r="Y50" s="154">
        <v>0</v>
      </c>
      <c r="Z50" s="154" t="s">
        <v>14745</v>
      </c>
      <c r="AA50" s="154">
        <v>0</v>
      </c>
      <c r="AB50" s="154">
        <v>0</v>
      </c>
      <c r="AC50" s="154" t="s">
        <v>14746</v>
      </c>
      <c r="AE50" s="154" t="s">
        <v>14747</v>
      </c>
      <c r="AF50" s="154" t="s">
        <v>14748</v>
      </c>
    </row>
    <row r="51" spans="1:32" s="154" customFormat="1">
      <c r="A51" s="154" t="s">
        <v>8527</v>
      </c>
      <c r="B51" s="154" t="s">
        <v>14307</v>
      </c>
      <c r="C51" s="154" t="s">
        <v>18828</v>
      </c>
      <c r="D51" s="154" t="s">
        <v>18829</v>
      </c>
      <c r="E51" s="154" t="s">
        <v>14934</v>
      </c>
      <c r="F51" s="154" t="s">
        <v>14935</v>
      </c>
      <c r="G51" s="154">
        <v>0</v>
      </c>
      <c r="H51" s="154" t="s">
        <v>8529</v>
      </c>
      <c r="I51" s="154">
        <v>0</v>
      </c>
      <c r="J51" s="154">
        <v>0</v>
      </c>
      <c r="K51" s="154">
        <v>0</v>
      </c>
      <c r="M51" s="154">
        <v>0</v>
      </c>
      <c r="N51" s="154" t="s">
        <v>15612</v>
      </c>
      <c r="O51" s="154" t="s">
        <v>14794</v>
      </c>
      <c r="P51" s="154" t="s">
        <v>14740</v>
      </c>
      <c r="Q51" s="154">
        <v>0</v>
      </c>
      <c r="R51" s="154">
        <v>0</v>
      </c>
      <c r="S51" s="154">
        <v>0</v>
      </c>
      <c r="T51" s="154" t="s">
        <v>14900</v>
      </c>
      <c r="U51" s="154">
        <v>443701007071534</v>
      </c>
      <c r="V51" s="154" t="s">
        <v>8526</v>
      </c>
      <c r="W51" s="154">
        <v>0</v>
      </c>
      <c r="X51" s="154">
        <v>0</v>
      </c>
      <c r="Y51" s="154">
        <v>0</v>
      </c>
      <c r="Z51" s="154" t="s">
        <v>14745</v>
      </c>
      <c r="AA51" s="154">
        <v>0</v>
      </c>
      <c r="AB51" s="154">
        <v>0</v>
      </c>
      <c r="AC51" s="154" t="s">
        <v>14746</v>
      </c>
      <c r="AE51" s="154" t="s">
        <v>15226</v>
      </c>
      <c r="AF51" s="154" t="s">
        <v>14748</v>
      </c>
    </row>
    <row r="52" spans="1:32" s="154" customFormat="1">
      <c r="A52" s="154" t="s">
        <v>15309</v>
      </c>
      <c r="B52" s="154" t="s">
        <v>15303</v>
      </c>
      <c r="C52" s="154" t="s">
        <v>15310</v>
      </c>
      <c r="D52" s="154" t="s">
        <v>18830</v>
      </c>
      <c r="E52" s="154" t="s">
        <v>14333</v>
      </c>
      <c r="F52" s="154" t="s">
        <v>14628</v>
      </c>
      <c r="G52" s="154" t="s">
        <v>15312</v>
      </c>
      <c r="H52" s="154" t="s">
        <v>15313</v>
      </c>
      <c r="N52" s="154" t="s">
        <v>14766</v>
      </c>
      <c r="O52" s="154" t="s">
        <v>14767</v>
      </c>
      <c r="P52" s="154" t="s">
        <v>14740</v>
      </c>
      <c r="Q52" s="154" t="s">
        <v>15314</v>
      </c>
      <c r="R52" s="154" t="s">
        <v>1453</v>
      </c>
      <c r="S52" s="154" t="s">
        <v>1453</v>
      </c>
      <c r="T52" s="154" t="s">
        <v>14839</v>
      </c>
      <c r="U52" s="154">
        <v>828186596</v>
      </c>
      <c r="V52" s="154" t="s">
        <v>15310</v>
      </c>
      <c r="Z52" s="154" t="s">
        <v>14745</v>
      </c>
      <c r="AC52" s="154" t="s">
        <v>14746</v>
      </c>
      <c r="AE52" s="154" t="s">
        <v>14747</v>
      </c>
      <c r="AF52" s="154" t="s">
        <v>14748</v>
      </c>
    </row>
    <row r="53" spans="1:32" s="154" customFormat="1">
      <c r="A53" s="154" t="s">
        <v>17960</v>
      </c>
      <c r="B53" s="154" t="s">
        <v>14307</v>
      </c>
      <c r="C53" s="154" t="s">
        <v>9738</v>
      </c>
      <c r="D53" s="154" t="s">
        <v>10570</v>
      </c>
      <c r="E53" s="154" t="s">
        <v>14934</v>
      </c>
      <c r="F53" s="154" t="s">
        <v>15408</v>
      </c>
      <c r="H53" s="154">
        <v>81322164906</v>
      </c>
      <c r="M53" s="154" t="s">
        <v>18831</v>
      </c>
      <c r="N53" s="154" t="s">
        <v>14910</v>
      </c>
      <c r="O53" s="154" t="s">
        <v>14794</v>
      </c>
      <c r="P53" s="154" t="s">
        <v>14740</v>
      </c>
      <c r="Q53" s="154" t="s">
        <v>9738</v>
      </c>
      <c r="R53" s="154">
        <v>0</v>
      </c>
      <c r="S53" s="154">
        <v>0</v>
      </c>
      <c r="T53" s="154" t="s">
        <v>14797</v>
      </c>
      <c r="U53" s="154">
        <v>2831666651</v>
      </c>
      <c r="V53" s="154" t="s">
        <v>9738</v>
      </c>
      <c r="Z53" s="154" t="s">
        <v>14745</v>
      </c>
      <c r="AC53" s="154" t="s">
        <v>14746</v>
      </c>
      <c r="AE53" s="154" t="s">
        <v>14747</v>
      </c>
      <c r="AF53" s="154" t="s">
        <v>14748</v>
      </c>
    </row>
    <row r="54" spans="1:32" s="154" customFormat="1">
      <c r="A54" s="154" t="s">
        <v>9739</v>
      </c>
      <c r="B54" s="154" t="s">
        <v>15303</v>
      </c>
      <c r="C54" s="154" t="s">
        <v>18832</v>
      </c>
      <c r="D54" s="154" t="s">
        <v>18833</v>
      </c>
      <c r="E54" s="154" t="s">
        <v>14333</v>
      </c>
      <c r="F54" s="154" t="s">
        <v>14325</v>
      </c>
      <c r="G54" s="154" t="s">
        <v>18837</v>
      </c>
      <c r="H54" s="154">
        <v>0</v>
      </c>
      <c r="I54" s="154">
        <v>0</v>
      </c>
      <c r="J54" s="154">
        <v>0</v>
      </c>
      <c r="K54" s="154">
        <v>0</v>
      </c>
      <c r="M54" s="154" t="s">
        <v>18834</v>
      </c>
      <c r="N54" s="154" t="s">
        <v>15129</v>
      </c>
      <c r="O54" s="154" t="s">
        <v>14794</v>
      </c>
      <c r="P54" s="154" t="s">
        <v>14740</v>
      </c>
      <c r="Q54" s="154" t="s">
        <v>18835</v>
      </c>
      <c r="R54" s="154">
        <v>0</v>
      </c>
      <c r="S54" s="154">
        <v>0</v>
      </c>
      <c r="T54" s="154" t="s">
        <v>14900</v>
      </c>
      <c r="U54" s="154" t="s">
        <v>18836</v>
      </c>
      <c r="V54" s="154" t="s">
        <v>9738</v>
      </c>
      <c r="W54" s="154">
        <v>0</v>
      </c>
      <c r="X54" s="154">
        <v>0</v>
      </c>
      <c r="Y54" s="154">
        <v>0</v>
      </c>
      <c r="Z54" s="154" t="s">
        <v>14745</v>
      </c>
      <c r="AA54" s="154">
        <v>0</v>
      </c>
      <c r="AB54" s="154">
        <v>0</v>
      </c>
      <c r="AC54" s="154" t="s">
        <v>14746</v>
      </c>
      <c r="AE54" s="154" t="s">
        <v>15226</v>
      </c>
      <c r="AF54" s="154" t="s">
        <v>14748</v>
      </c>
    </row>
    <row r="55" spans="1:32" s="154" customFormat="1">
      <c r="A55" s="154" t="s">
        <v>7364</v>
      </c>
      <c r="B55" s="154" t="s">
        <v>15303</v>
      </c>
      <c r="C55" s="154" t="s">
        <v>18838</v>
      </c>
      <c r="D55" s="154" t="s">
        <v>2228</v>
      </c>
      <c r="E55" s="154" t="s">
        <v>14466</v>
      </c>
      <c r="F55" s="154" t="s">
        <v>14500</v>
      </c>
      <c r="H55" s="154">
        <v>85222891893</v>
      </c>
      <c r="M55" s="154" t="s">
        <v>2228</v>
      </c>
      <c r="N55" s="154" t="s">
        <v>15282</v>
      </c>
      <c r="O55" s="154" t="s">
        <v>14794</v>
      </c>
      <c r="P55" s="154" t="s">
        <v>14740</v>
      </c>
      <c r="Q55" s="154" t="s">
        <v>7363</v>
      </c>
      <c r="R55" s="154" t="s">
        <v>18839</v>
      </c>
      <c r="S55" s="154" t="s">
        <v>7363</v>
      </c>
      <c r="T55" s="154" t="s">
        <v>14785</v>
      </c>
      <c r="U55" s="154" t="s">
        <v>18840</v>
      </c>
      <c r="V55" s="154" t="s">
        <v>14785</v>
      </c>
      <c r="Z55" s="154" t="s">
        <v>14745</v>
      </c>
      <c r="AC55" s="154" t="s">
        <v>14746</v>
      </c>
      <c r="AE55" s="154" t="s">
        <v>15226</v>
      </c>
      <c r="AF55" s="154" t="s">
        <v>14748</v>
      </c>
    </row>
    <row r="56" spans="1:32" s="154" customFormat="1">
      <c r="A56" s="154" t="s">
        <v>11663</v>
      </c>
      <c r="B56" s="154" t="s">
        <v>15303</v>
      </c>
      <c r="C56" s="154" t="s">
        <v>11662</v>
      </c>
      <c r="D56" s="154" t="s">
        <v>18841</v>
      </c>
      <c r="E56" s="154" t="s">
        <v>14934</v>
      </c>
      <c r="F56" s="154" t="s">
        <v>18814</v>
      </c>
      <c r="H56" s="154" t="s">
        <v>11665</v>
      </c>
      <c r="N56" s="154" t="s">
        <v>18842</v>
      </c>
      <c r="O56" s="154" t="s">
        <v>14794</v>
      </c>
      <c r="P56" s="154" t="s">
        <v>14740</v>
      </c>
      <c r="Q56" s="154" t="s">
        <v>11662</v>
      </c>
      <c r="R56" s="154">
        <v>0</v>
      </c>
      <c r="S56" s="154">
        <v>0</v>
      </c>
      <c r="T56" s="154" t="s">
        <v>14797</v>
      </c>
      <c r="U56" s="154">
        <v>2480254344</v>
      </c>
      <c r="V56" s="154" t="s">
        <v>11662</v>
      </c>
      <c r="Z56" s="154" t="s">
        <v>14745</v>
      </c>
      <c r="AC56" s="154" t="s">
        <v>14746</v>
      </c>
      <c r="AD56" s="154">
        <v>936792092442000</v>
      </c>
      <c r="AE56" s="154" t="s">
        <v>14755</v>
      </c>
      <c r="AF56" s="154" t="s">
        <v>14748</v>
      </c>
    </row>
    <row r="57" spans="1:32" s="154" customFormat="1">
      <c r="A57" s="154" t="s">
        <v>6300</v>
      </c>
      <c r="B57" s="154" t="s">
        <v>14305</v>
      </c>
      <c r="C57" s="154" t="s">
        <v>18843</v>
      </c>
      <c r="D57" s="154" t="s">
        <v>6301</v>
      </c>
      <c r="E57" s="154" t="s">
        <v>14396</v>
      </c>
      <c r="F57" s="154" t="s">
        <v>14397</v>
      </c>
      <c r="G57" s="154" t="s">
        <v>18846</v>
      </c>
      <c r="H57" s="154" t="s">
        <v>6302</v>
      </c>
      <c r="J57" s="154" t="s">
        <v>6302</v>
      </c>
      <c r="N57" s="154" t="s">
        <v>14848</v>
      </c>
      <c r="O57" s="154" t="s">
        <v>14804</v>
      </c>
      <c r="P57" s="154" t="s">
        <v>14740</v>
      </c>
      <c r="Q57" s="154" t="s">
        <v>15314</v>
      </c>
      <c r="R57" s="154">
        <v>0</v>
      </c>
      <c r="S57" s="154">
        <v>0</v>
      </c>
      <c r="T57" s="154" t="s">
        <v>14785</v>
      </c>
      <c r="U57" s="154" t="s">
        <v>18844</v>
      </c>
      <c r="V57" s="154" t="s">
        <v>18845</v>
      </c>
      <c r="Z57" s="154" t="s">
        <v>14745</v>
      </c>
      <c r="AC57" s="154" t="s">
        <v>14746</v>
      </c>
      <c r="AE57" s="154" t="s">
        <v>15226</v>
      </c>
      <c r="AF57" s="154" t="s">
        <v>14748</v>
      </c>
    </row>
    <row r="58" spans="1:32" s="154" customFormat="1">
      <c r="A58" s="154" t="s">
        <v>12807</v>
      </c>
      <c r="B58" s="154" t="s">
        <v>14307</v>
      </c>
      <c r="C58" s="154" t="s">
        <v>12806</v>
      </c>
      <c r="D58" s="154" t="s">
        <v>12808</v>
      </c>
      <c r="E58" s="154" t="s">
        <v>14934</v>
      </c>
      <c r="F58" s="154" t="s">
        <v>16123</v>
      </c>
      <c r="H58" s="154" t="s">
        <v>12809</v>
      </c>
      <c r="N58" s="154" t="s">
        <v>15464</v>
      </c>
      <c r="O58" s="154" t="s">
        <v>14794</v>
      </c>
      <c r="P58" s="154" t="s">
        <v>14740</v>
      </c>
      <c r="Q58" s="154" t="s">
        <v>12806</v>
      </c>
      <c r="R58" s="154">
        <v>0</v>
      </c>
      <c r="S58" s="154">
        <v>0</v>
      </c>
      <c r="T58" s="154" t="s">
        <v>14850</v>
      </c>
      <c r="U58" s="154">
        <v>443701015925531</v>
      </c>
      <c r="V58" s="154" t="s">
        <v>12806</v>
      </c>
      <c r="Z58" s="154" t="s">
        <v>14745</v>
      </c>
      <c r="AC58" s="154" t="s">
        <v>14746</v>
      </c>
      <c r="AE58" s="154" t="s">
        <v>14747</v>
      </c>
      <c r="AF58" s="154" t="s">
        <v>14748</v>
      </c>
    </row>
    <row r="59" spans="1:32" s="154" customFormat="1">
      <c r="A59" s="154" t="s">
        <v>11751</v>
      </c>
      <c r="B59" s="154" t="s">
        <v>14307</v>
      </c>
      <c r="C59" s="154" t="s">
        <v>11750</v>
      </c>
      <c r="D59" s="154" t="s">
        <v>18865</v>
      </c>
      <c r="E59" s="154" t="s">
        <v>14934</v>
      </c>
      <c r="F59" s="154" t="s">
        <v>14935</v>
      </c>
      <c r="G59" s="154" t="s">
        <v>18867</v>
      </c>
      <c r="H59" s="154" t="s">
        <v>11753</v>
      </c>
      <c r="N59" s="154" t="s">
        <v>15177</v>
      </c>
      <c r="O59" s="154" t="s">
        <v>14988</v>
      </c>
      <c r="P59" s="154" t="s">
        <v>14740</v>
      </c>
      <c r="Q59" s="154" t="s">
        <v>18866</v>
      </c>
      <c r="R59" s="154">
        <v>0</v>
      </c>
      <c r="S59" s="154">
        <v>0</v>
      </c>
      <c r="T59" s="154" t="s">
        <v>14850</v>
      </c>
      <c r="U59" s="154">
        <v>109301023544506</v>
      </c>
      <c r="V59" s="154" t="s">
        <v>11750</v>
      </c>
      <c r="Z59" s="154" t="s">
        <v>14745</v>
      </c>
      <c r="AC59" s="154" t="s">
        <v>14746</v>
      </c>
      <c r="AE59" s="154" t="s">
        <v>14747</v>
      </c>
      <c r="AF59" s="154" t="s">
        <v>14748</v>
      </c>
    </row>
    <row r="60" spans="1:32" s="154" customFormat="1">
      <c r="A60" s="154" t="s">
        <v>11223</v>
      </c>
      <c r="B60" s="154" t="s">
        <v>15303</v>
      </c>
      <c r="C60" s="154" t="s">
        <v>11222</v>
      </c>
      <c r="D60" s="154" t="s">
        <v>18868</v>
      </c>
      <c r="E60" s="154" t="s">
        <v>14934</v>
      </c>
      <c r="F60" s="154" t="s">
        <v>15222</v>
      </c>
      <c r="G60" s="154" t="s">
        <v>18871</v>
      </c>
      <c r="H60" s="154">
        <v>89601809569</v>
      </c>
      <c r="N60" s="154" t="s">
        <v>18869</v>
      </c>
      <c r="O60" s="154" t="s">
        <v>14892</v>
      </c>
      <c r="P60" s="154" t="s">
        <v>14740</v>
      </c>
      <c r="Q60" s="154" t="s">
        <v>18870</v>
      </c>
      <c r="R60" s="154">
        <v>0</v>
      </c>
      <c r="S60" s="154">
        <v>0</v>
      </c>
      <c r="T60" s="154" t="s">
        <v>14785</v>
      </c>
      <c r="U60" s="154">
        <v>1650001166157</v>
      </c>
      <c r="V60" s="154" t="s">
        <v>11222</v>
      </c>
      <c r="Z60" s="154" t="s">
        <v>14745</v>
      </c>
      <c r="AC60" s="154" t="s">
        <v>14746</v>
      </c>
      <c r="AE60" s="154" t="s">
        <v>14747</v>
      </c>
      <c r="AF60" s="154" t="s">
        <v>14748</v>
      </c>
    </row>
    <row r="61" spans="1:32" s="154" customFormat="1">
      <c r="A61" s="154" t="s">
        <v>10773</v>
      </c>
      <c r="B61" s="154" t="s">
        <v>15303</v>
      </c>
      <c r="C61" s="154" t="s">
        <v>10772</v>
      </c>
      <c r="D61" s="154" t="s">
        <v>10774</v>
      </c>
      <c r="E61" s="154" t="s">
        <v>14276</v>
      </c>
      <c r="F61" s="154" t="s">
        <v>14437</v>
      </c>
      <c r="G61" s="154" t="s">
        <v>18873</v>
      </c>
      <c r="H61" s="154" t="s">
        <v>10775</v>
      </c>
      <c r="N61" s="154" t="s">
        <v>16853</v>
      </c>
      <c r="O61" s="154" t="s">
        <v>14794</v>
      </c>
      <c r="P61" s="154" t="s">
        <v>14740</v>
      </c>
      <c r="Q61" s="154" t="s">
        <v>18872</v>
      </c>
      <c r="R61" s="154">
        <v>0</v>
      </c>
      <c r="S61" s="154">
        <v>0</v>
      </c>
      <c r="T61" s="154" t="s">
        <v>14850</v>
      </c>
      <c r="U61" s="154">
        <v>26801016125531</v>
      </c>
      <c r="V61" s="154" t="s">
        <v>10772</v>
      </c>
      <c r="Z61" s="154" t="s">
        <v>14745</v>
      </c>
      <c r="AC61" s="154" t="s">
        <v>14746</v>
      </c>
      <c r="AE61" s="154" t="s">
        <v>14747</v>
      </c>
      <c r="AF61" s="154" t="s">
        <v>14748</v>
      </c>
    </row>
    <row r="62" spans="1:32" s="154" customFormat="1">
      <c r="A62" s="154" t="s">
        <v>1694</v>
      </c>
      <c r="B62" s="154" t="s">
        <v>14307</v>
      </c>
      <c r="C62" s="154" t="s">
        <v>1693</v>
      </c>
      <c r="D62" s="154" t="s">
        <v>1695</v>
      </c>
      <c r="E62" s="154" t="s">
        <v>6</v>
      </c>
      <c r="G62" s="154" t="s">
        <v>14606</v>
      </c>
      <c r="M62" s="154" t="s">
        <v>18874</v>
      </c>
      <c r="N62" s="154" t="s">
        <v>15926</v>
      </c>
      <c r="P62" s="154" t="s">
        <v>14740</v>
      </c>
      <c r="AC62" s="154" t="s">
        <v>14746</v>
      </c>
    </row>
    <row r="63" spans="1:32" s="154" customFormat="1">
      <c r="A63" s="154" t="s">
        <v>6408</v>
      </c>
      <c r="B63" s="154" t="s">
        <v>14307</v>
      </c>
      <c r="C63" s="154" t="s">
        <v>18875</v>
      </c>
      <c r="D63" s="154" t="s">
        <v>6409</v>
      </c>
      <c r="E63" s="154" t="s">
        <v>14934</v>
      </c>
      <c r="F63" s="154" t="s">
        <v>14397</v>
      </c>
      <c r="G63" s="154" t="s">
        <v>18876</v>
      </c>
      <c r="H63" s="154" t="s">
        <v>6410</v>
      </c>
      <c r="J63" s="154" t="s">
        <v>6410</v>
      </c>
      <c r="N63" s="154" t="s">
        <v>15711</v>
      </c>
      <c r="O63" s="154" t="s">
        <v>14951</v>
      </c>
      <c r="P63" s="154" t="s">
        <v>14740</v>
      </c>
      <c r="Q63" s="154" t="s">
        <v>6407</v>
      </c>
      <c r="R63" s="154" t="s">
        <v>6407</v>
      </c>
      <c r="S63" s="154" t="s">
        <v>6407</v>
      </c>
      <c r="T63" s="154" t="s">
        <v>14797</v>
      </c>
      <c r="U63" s="154">
        <v>2563598723</v>
      </c>
      <c r="V63" s="154" t="s">
        <v>6407</v>
      </c>
      <c r="Z63" s="154" t="s">
        <v>14745</v>
      </c>
      <c r="AC63" s="154" t="s">
        <v>14746</v>
      </c>
      <c r="AE63" s="154" t="s">
        <v>15226</v>
      </c>
      <c r="AF63" s="154" t="s">
        <v>14748</v>
      </c>
    </row>
    <row r="64" spans="1:32" s="154" customFormat="1">
      <c r="A64" s="154" t="s">
        <v>12162</v>
      </c>
      <c r="B64" s="154" t="s">
        <v>15303</v>
      </c>
      <c r="C64" s="154" t="s">
        <v>12161</v>
      </c>
      <c r="D64" s="154" t="s">
        <v>12163</v>
      </c>
      <c r="E64" s="154" t="s">
        <v>14466</v>
      </c>
      <c r="F64" s="154" t="s">
        <v>18877</v>
      </c>
      <c r="H64" s="154" t="s">
        <v>12164</v>
      </c>
      <c r="N64" s="154" t="s">
        <v>15129</v>
      </c>
      <c r="O64" s="154" t="s">
        <v>14794</v>
      </c>
      <c r="P64" s="154" t="s">
        <v>14740</v>
      </c>
      <c r="Q64" s="154" t="s">
        <v>12161</v>
      </c>
      <c r="R64" s="154">
        <v>0</v>
      </c>
      <c r="S64" s="154">
        <v>0</v>
      </c>
      <c r="T64" s="154" t="s">
        <v>14797</v>
      </c>
      <c r="U64" s="154">
        <v>8850769126</v>
      </c>
      <c r="V64" s="154" t="s">
        <v>12161</v>
      </c>
      <c r="Z64" s="154" t="s">
        <v>14745</v>
      </c>
      <c r="AC64" s="154" t="s">
        <v>14746</v>
      </c>
      <c r="AE64" s="154" t="s">
        <v>14747</v>
      </c>
      <c r="AF64" s="154" t="s">
        <v>14748</v>
      </c>
    </row>
    <row r="65" spans="1:32" s="154" customFormat="1">
      <c r="A65" s="154" t="s">
        <v>14945</v>
      </c>
      <c r="B65" s="154" t="s">
        <v>14307</v>
      </c>
      <c r="C65" s="154" t="s">
        <v>14946</v>
      </c>
      <c r="D65" s="154" t="s">
        <v>18878</v>
      </c>
      <c r="E65" s="154" t="s">
        <v>14934</v>
      </c>
      <c r="F65" s="154" t="s">
        <v>14935</v>
      </c>
      <c r="G65" s="154" t="s">
        <v>14948</v>
      </c>
      <c r="H65" s="154">
        <v>821571923000</v>
      </c>
      <c r="I65" s="154" t="s">
        <v>1453</v>
      </c>
      <c r="J65" s="154" t="s">
        <v>1453</v>
      </c>
      <c r="K65" s="154" t="s">
        <v>1453</v>
      </c>
      <c r="N65" s="154" t="s">
        <v>14950</v>
      </c>
      <c r="O65" s="154" t="s">
        <v>14951</v>
      </c>
      <c r="P65" s="154" t="s">
        <v>14740</v>
      </c>
      <c r="Q65" s="154" t="s">
        <v>14946</v>
      </c>
      <c r="R65" s="154" t="s">
        <v>1453</v>
      </c>
      <c r="S65" s="154" t="s">
        <v>1453</v>
      </c>
      <c r="T65" s="154" t="s">
        <v>14742</v>
      </c>
      <c r="U65" s="154">
        <v>1400004374410</v>
      </c>
      <c r="V65" s="154" t="s">
        <v>14946</v>
      </c>
      <c r="W65" s="154" t="s">
        <v>1453</v>
      </c>
      <c r="X65" s="154" t="s">
        <v>1453</v>
      </c>
      <c r="Y65" s="154" t="s">
        <v>1453</v>
      </c>
      <c r="Z65" s="154" t="s">
        <v>14745</v>
      </c>
      <c r="AA65" s="154" t="s">
        <v>1453</v>
      </c>
      <c r="AB65" s="154" t="s">
        <v>1453</v>
      </c>
      <c r="AC65" s="154" t="s">
        <v>14746</v>
      </c>
      <c r="AE65" s="154" t="s">
        <v>14747</v>
      </c>
      <c r="AF65" s="154" t="s">
        <v>14748</v>
      </c>
    </row>
    <row r="66" spans="1:32" s="154" customFormat="1">
      <c r="A66" s="154" t="s">
        <v>17962</v>
      </c>
      <c r="B66" s="154" t="s">
        <v>14307</v>
      </c>
      <c r="C66" s="154" t="s">
        <v>11319</v>
      </c>
      <c r="D66" s="154" t="s">
        <v>11321</v>
      </c>
      <c r="E66" s="154" t="s">
        <v>14934</v>
      </c>
      <c r="F66" s="154" t="s">
        <v>15078</v>
      </c>
      <c r="H66" s="154" t="s">
        <v>11322</v>
      </c>
      <c r="N66" s="154" t="s">
        <v>18879</v>
      </c>
      <c r="O66" s="154" t="s">
        <v>14892</v>
      </c>
      <c r="P66" s="154" t="s">
        <v>14740</v>
      </c>
      <c r="Q66" s="154" t="s">
        <v>11319</v>
      </c>
      <c r="R66" s="154">
        <v>0</v>
      </c>
      <c r="S66" s="154">
        <v>0</v>
      </c>
      <c r="T66" s="154" t="s">
        <v>14850</v>
      </c>
      <c r="U66" s="154">
        <v>604501015020532</v>
      </c>
      <c r="V66" s="154" t="s">
        <v>11319</v>
      </c>
      <c r="Z66" s="154" t="s">
        <v>14745</v>
      </c>
      <c r="AC66" s="154" t="s">
        <v>14746</v>
      </c>
      <c r="AE66" s="154" t="s">
        <v>14747</v>
      </c>
      <c r="AF66" s="154" t="s">
        <v>14748</v>
      </c>
    </row>
    <row r="67" spans="1:32" s="154" customFormat="1">
      <c r="A67" s="154" t="s">
        <v>13358</v>
      </c>
      <c r="B67" s="154" t="s">
        <v>14307</v>
      </c>
      <c r="C67" s="154" t="s">
        <v>13357</v>
      </c>
      <c r="D67" s="154" t="s">
        <v>18880</v>
      </c>
      <c r="E67" s="154" t="s">
        <v>14934</v>
      </c>
      <c r="F67" s="154" t="s">
        <v>15078</v>
      </c>
      <c r="G67" s="154" t="s">
        <v>18881</v>
      </c>
      <c r="H67" s="154">
        <v>85643180549</v>
      </c>
      <c r="I67" s="154" t="s">
        <v>1453</v>
      </c>
      <c r="J67" s="154" t="s">
        <v>1453</v>
      </c>
      <c r="K67" s="154" t="s">
        <v>1453</v>
      </c>
      <c r="M67" s="154" t="s">
        <v>1453</v>
      </c>
      <c r="N67" s="154" t="s">
        <v>18879</v>
      </c>
      <c r="O67" s="154" t="s">
        <v>14892</v>
      </c>
      <c r="P67" s="154" t="s">
        <v>14795</v>
      </c>
      <c r="Q67" s="154" t="s">
        <v>13357</v>
      </c>
      <c r="R67" s="154" t="s">
        <v>1453</v>
      </c>
      <c r="S67" s="154" t="s">
        <v>1453</v>
      </c>
      <c r="T67" s="154" t="s">
        <v>14850</v>
      </c>
      <c r="U67" s="154">
        <v>604501015020532</v>
      </c>
      <c r="V67" s="154" t="s">
        <v>11319</v>
      </c>
      <c r="W67" s="154" t="s">
        <v>1453</v>
      </c>
      <c r="X67" s="154" t="s">
        <v>1453</v>
      </c>
      <c r="Y67" s="154" t="s">
        <v>1453</v>
      </c>
      <c r="Z67" s="154" t="s">
        <v>14745</v>
      </c>
      <c r="AA67" s="154" t="s">
        <v>1453</v>
      </c>
      <c r="AB67" s="154" t="s">
        <v>1453</v>
      </c>
      <c r="AC67" s="154" t="s">
        <v>14746</v>
      </c>
      <c r="AE67" s="154" t="s">
        <v>14747</v>
      </c>
      <c r="AF67" s="154" t="s">
        <v>14748</v>
      </c>
    </row>
    <row r="68" spans="1:32" s="154" customFormat="1">
      <c r="A68" s="154" t="s">
        <v>12279</v>
      </c>
      <c r="B68" s="154" t="s">
        <v>14307</v>
      </c>
      <c r="C68" s="154" t="s">
        <v>12278</v>
      </c>
      <c r="D68" s="154" t="s">
        <v>12280</v>
      </c>
      <c r="E68" s="154" t="s">
        <v>14934</v>
      </c>
      <c r="F68" s="154" t="s">
        <v>18895</v>
      </c>
      <c r="H68" s="154" t="s">
        <v>12281</v>
      </c>
      <c r="N68" s="154" t="s">
        <v>18805</v>
      </c>
      <c r="O68" s="154" t="s">
        <v>14794</v>
      </c>
      <c r="P68" s="154" t="s">
        <v>14740</v>
      </c>
      <c r="Q68" s="154" t="s">
        <v>12278</v>
      </c>
      <c r="R68" s="154">
        <v>0</v>
      </c>
      <c r="S68" s="154">
        <v>0</v>
      </c>
      <c r="T68" s="154" t="s">
        <v>14785</v>
      </c>
      <c r="U68" s="154">
        <v>1570003528958</v>
      </c>
      <c r="V68" s="154" t="s">
        <v>18894</v>
      </c>
      <c r="Z68" s="154" t="s">
        <v>14745</v>
      </c>
      <c r="AC68" s="154" t="s">
        <v>14746</v>
      </c>
      <c r="AE68" s="154" t="s">
        <v>14747</v>
      </c>
      <c r="AF68" s="154" t="s">
        <v>14748</v>
      </c>
    </row>
    <row r="69" spans="1:32" s="154" customFormat="1">
      <c r="A69" s="154" t="s">
        <v>6783</v>
      </c>
      <c r="B69" s="154" t="s">
        <v>14735</v>
      </c>
      <c r="C69" s="154" t="s">
        <v>18899</v>
      </c>
      <c r="D69" s="154" t="s">
        <v>6784</v>
      </c>
      <c r="E69" s="154" t="s">
        <v>18905</v>
      </c>
      <c r="F69" s="154" t="s">
        <v>8749</v>
      </c>
      <c r="G69" s="154" t="s">
        <v>18907</v>
      </c>
      <c r="H69" s="154" t="s">
        <v>6785</v>
      </c>
      <c r="I69" s="154" t="s">
        <v>6786</v>
      </c>
      <c r="J69" s="154" t="s">
        <v>6785</v>
      </c>
      <c r="K69" s="154" t="s">
        <v>6786</v>
      </c>
      <c r="N69" s="154" t="s">
        <v>15771</v>
      </c>
      <c r="O69" s="154" t="s">
        <v>14988</v>
      </c>
      <c r="P69" s="154" t="s">
        <v>14740</v>
      </c>
      <c r="Q69" s="154" t="s">
        <v>18900</v>
      </c>
      <c r="R69" s="154" t="s">
        <v>18901</v>
      </c>
      <c r="S69" s="154" t="s">
        <v>18902</v>
      </c>
      <c r="T69" s="154" t="s">
        <v>14785</v>
      </c>
      <c r="U69" s="154" t="s">
        <v>18903</v>
      </c>
      <c r="V69" s="154" t="s">
        <v>18904</v>
      </c>
      <c r="Z69" s="154" t="s">
        <v>14745</v>
      </c>
      <c r="AC69" s="154" t="s">
        <v>14746</v>
      </c>
      <c r="AD69" s="154" t="s">
        <v>18906</v>
      </c>
      <c r="AE69" s="154" t="s">
        <v>14746</v>
      </c>
      <c r="AF69" s="154" t="s">
        <v>16903</v>
      </c>
    </row>
    <row r="70" spans="1:32" s="154" customFormat="1">
      <c r="A70" s="154" t="s">
        <v>8148</v>
      </c>
      <c r="B70" s="154" t="s">
        <v>14307</v>
      </c>
      <c r="C70" s="154" t="s">
        <v>18908</v>
      </c>
      <c r="D70" s="154" t="s">
        <v>8149</v>
      </c>
      <c r="E70" s="154" t="s">
        <v>14934</v>
      </c>
      <c r="F70" s="154" t="s">
        <v>15168</v>
      </c>
      <c r="G70" s="154" t="s">
        <v>18914</v>
      </c>
      <c r="H70" s="154">
        <v>0</v>
      </c>
      <c r="N70" s="154" t="s">
        <v>18909</v>
      </c>
      <c r="O70" s="154" t="s">
        <v>15480</v>
      </c>
      <c r="P70" s="154" t="s">
        <v>14740</v>
      </c>
      <c r="Q70" s="154" t="s">
        <v>18910</v>
      </c>
      <c r="R70" s="154">
        <v>0</v>
      </c>
      <c r="S70" s="154">
        <v>0</v>
      </c>
      <c r="T70" s="154" t="s">
        <v>18911</v>
      </c>
      <c r="U70" s="154" t="s">
        <v>18912</v>
      </c>
      <c r="V70" s="154" t="s">
        <v>18913</v>
      </c>
      <c r="Z70" s="154" t="s">
        <v>14745</v>
      </c>
      <c r="AC70" s="154" t="s">
        <v>14746</v>
      </c>
      <c r="AE70" s="154" t="s">
        <v>15226</v>
      </c>
      <c r="AF70" s="154" t="s">
        <v>14748</v>
      </c>
    </row>
    <row r="71" spans="1:32" s="154" customFormat="1">
      <c r="A71" s="154" t="s">
        <v>2181</v>
      </c>
      <c r="B71" s="154" t="s">
        <v>14307</v>
      </c>
      <c r="C71" s="154" t="s">
        <v>2180</v>
      </c>
      <c r="D71" s="154" t="s">
        <v>2182</v>
      </c>
      <c r="E71" s="154" t="s">
        <v>6</v>
      </c>
      <c r="G71" s="154" t="s">
        <v>14606</v>
      </c>
      <c r="M71" s="154" t="s">
        <v>18915</v>
      </c>
      <c r="N71" s="154" t="s">
        <v>109</v>
      </c>
      <c r="P71" s="154" t="s">
        <v>14740</v>
      </c>
      <c r="T71" s="154" t="s">
        <v>14797</v>
      </c>
      <c r="U71" s="154">
        <v>5220725199</v>
      </c>
      <c r="V71" s="154" t="s">
        <v>18916</v>
      </c>
      <c r="AC71" s="154" t="s">
        <v>14746</v>
      </c>
    </row>
    <row r="72" spans="1:32" s="154" customFormat="1">
      <c r="A72" s="154" t="s">
        <v>17964</v>
      </c>
      <c r="B72" s="154" t="s">
        <v>14305</v>
      </c>
      <c r="C72" s="154" t="s">
        <v>18917</v>
      </c>
      <c r="D72" s="154" t="s">
        <v>10101</v>
      </c>
      <c r="E72" s="154" t="s">
        <v>14333</v>
      </c>
      <c r="F72" s="154" t="s">
        <v>14325</v>
      </c>
      <c r="G72" s="154" t="s">
        <v>18918</v>
      </c>
      <c r="H72" s="154">
        <v>81910447779</v>
      </c>
      <c r="N72" s="154" t="s">
        <v>14910</v>
      </c>
      <c r="O72" s="154" t="s">
        <v>14794</v>
      </c>
      <c r="P72" s="154" t="s">
        <v>14740</v>
      </c>
      <c r="Q72" s="154">
        <v>81910447779</v>
      </c>
      <c r="R72" s="154" t="s">
        <v>1453</v>
      </c>
      <c r="S72" s="154" t="s">
        <v>1453</v>
      </c>
      <c r="T72" s="154" t="s">
        <v>1453</v>
      </c>
      <c r="U72" s="154" t="s">
        <v>1453</v>
      </c>
      <c r="V72" s="154" t="s">
        <v>1453</v>
      </c>
      <c r="Z72" s="154" t="s">
        <v>14745</v>
      </c>
      <c r="AC72" s="154" t="s">
        <v>14746</v>
      </c>
      <c r="AE72" s="154" t="s">
        <v>15226</v>
      </c>
      <c r="AF72" s="154" t="s">
        <v>14748</v>
      </c>
    </row>
    <row r="73" spans="1:32" s="154" customFormat="1">
      <c r="A73" s="154" t="s">
        <v>10102</v>
      </c>
      <c r="B73" s="154" t="s">
        <v>14305</v>
      </c>
      <c r="C73" s="154" t="s">
        <v>18917</v>
      </c>
      <c r="D73" s="154" t="s">
        <v>10101</v>
      </c>
      <c r="E73" s="154" t="s">
        <v>14333</v>
      </c>
      <c r="F73" s="154" t="s">
        <v>14325</v>
      </c>
      <c r="G73" s="154" t="s">
        <v>18918</v>
      </c>
      <c r="H73" s="154">
        <v>81910447779</v>
      </c>
      <c r="N73" s="154" t="s">
        <v>14910</v>
      </c>
      <c r="O73" s="154" t="s">
        <v>14794</v>
      </c>
      <c r="P73" s="154" t="s">
        <v>14740</v>
      </c>
      <c r="Q73" s="154">
        <v>81910447779</v>
      </c>
      <c r="R73" s="154" t="s">
        <v>1453</v>
      </c>
      <c r="S73" s="154" t="s">
        <v>1453</v>
      </c>
      <c r="T73" s="154" t="s">
        <v>1453</v>
      </c>
      <c r="U73" s="154" t="s">
        <v>1453</v>
      </c>
      <c r="V73" s="154" t="s">
        <v>1453</v>
      </c>
      <c r="Z73" s="154" t="s">
        <v>14745</v>
      </c>
      <c r="AC73" s="154" t="s">
        <v>14746</v>
      </c>
      <c r="AE73" s="154" t="s">
        <v>15226</v>
      </c>
      <c r="AF73" s="154" t="s">
        <v>14748</v>
      </c>
    </row>
    <row r="74" spans="1:32" s="154" customFormat="1">
      <c r="A74" s="154" t="s">
        <v>1214</v>
      </c>
      <c r="B74" s="154" t="s">
        <v>14307</v>
      </c>
      <c r="C74" s="154" t="s">
        <v>1213</v>
      </c>
      <c r="D74" s="154" t="s">
        <v>1215</v>
      </c>
      <c r="E74" s="154" t="s">
        <v>6</v>
      </c>
      <c r="G74" s="154" t="s">
        <v>14606</v>
      </c>
      <c r="H74" s="154" t="s">
        <v>1216</v>
      </c>
      <c r="N74" s="154" t="s">
        <v>1182</v>
      </c>
      <c r="Q74" s="154" t="s">
        <v>18929</v>
      </c>
      <c r="T74" s="154" t="s">
        <v>6</v>
      </c>
      <c r="U74" s="154" t="s">
        <v>6</v>
      </c>
      <c r="V74" s="154" t="s">
        <v>6</v>
      </c>
      <c r="AC74" s="154" t="s">
        <v>14746</v>
      </c>
    </row>
    <row r="75" spans="1:32" s="154" customFormat="1">
      <c r="A75" s="154" t="s">
        <v>15316</v>
      </c>
      <c r="B75" s="154" t="s">
        <v>15303</v>
      </c>
      <c r="C75" s="154" t="s">
        <v>15317</v>
      </c>
      <c r="D75" s="154" t="s">
        <v>18930</v>
      </c>
      <c r="E75" s="154" t="s">
        <v>14466</v>
      </c>
      <c r="F75" s="154" t="s">
        <v>15319</v>
      </c>
      <c r="G75" s="154" t="s">
        <v>15320</v>
      </c>
      <c r="H75" s="154" t="s">
        <v>15321</v>
      </c>
      <c r="N75" s="154" t="s">
        <v>15322</v>
      </c>
      <c r="O75" s="154" t="s">
        <v>14794</v>
      </c>
      <c r="P75" s="154" t="s">
        <v>14740</v>
      </c>
      <c r="Q75" s="154" t="s">
        <v>15323</v>
      </c>
      <c r="R75" s="154" t="s">
        <v>1453</v>
      </c>
      <c r="S75" s="154" t="s">
        <v>1453</v>
      </c>
      <c r="T75" s="154" t="s">
        <v>14862</v>
      </c>
      <c r="U75" s="154">
        <v>3040644856</v>
      </c>
      <c r="V75" s="154" t="s">
        <v>15325</v>
      </c>
      <c r="Z75" s="154" t="s">
        <v>14745</v>
      </c>
      <c r="AC75" s="154" t="s">
        <v>14746</v>
      </c>
      <c r="AE75" s="154" t="s">
        <v>14747</v>
      </c>
      <c r="AF75" s="154" t="s">
        <v>14748</v>
      </c>
    </row>
    <row r="76" spans="1:32" s="154" customFormat="1">
      <c r="A76" s="154" t="s">
        <v>10066</v>
      </c>
      <c r="B76" s="154" t="s">
        <v>15303</v>
      </c>
      <c r="C76" s="154" t="s">
        <v>18935</v>
      </c>
      <c r="D76" s="154" t="s">
        <v>10067</v>
      </c>
      <c r="E76" s="154" t="s">
        <v>14333</v>
      </c>
      <c r="F76" s="154" t="s">
        <v>15708</v>
      </c>
      <c r="G76" s="154" t="s">
        <v>18937</v>
      </c>
      <c r="H76" s="154" t="s">
        <v>10068</v>
      </c>
      <c r="N76" s="154" t="s">
        <v>15041</v>
      </c>
      <c r="O76" s="154" t="s">
        <v>14988</v>
      </c>
      <c r="P76" s="154" t="s">
        <v>14740</v>
      </c>
      <c r="Q76" s="154" t="s">
        <v>10065</v>
      </c>
      <c r="R76" s="154">
        <v>0</v>
      </c>
      <c r="S76" s="154">
        <v>0</v>
      </c>
      <c r="T76" s="154" t="s">
        <v>14850</v>
      </c>
      <c r="U76" s="154">
        <v>23801036474505</v>
      </c>
      <c r="V76" s="154" t="s">
        <v>18936</v>
      </c>
      <c r="Z76" s="154" t="s">
        <v>14745</v>
      </c>
      <c r="AC76" s="154" t="s">
        <v>14746</v>
      </c>
      <c r="AE76" s="154" t="s">
        <v>15226</v>
      </c>
      <c r="AF76" s="154" t="s">
        <v>14748</v>
      </c>
    </row>
    <row r="77" spans="1:32" s="154" customFormat="1">
      <c r="A77" s="154" t="s">
        <v>17965</v>
      </c>
      <c r="B77" s="154" t="s">
        <v>14735</v>
      </c>
      <c r="C77" s="154" t="s">
        <v>18938</v>
      </c>
      <c r="D77" s="154" t="s">
        <v>18942</v>
      </c>
      <c r="E77" s="154" t="s">
        <v>15461</v>
      </c>
      <c r="F77" s="154" t="s">
        <v>16007</v>
      </c>
      <c r="G77" s="154" t="s">
        <v>18944</v>
      </c>
      <c r="H77" s="154" t="s">
        <v>18939</v>
      </c>
      <c r="I77" s="154" t="s">
        <v>18940</v>
      </c>
      <c r="J77" s="154" t="s">
        <v>18941</v>
      </c>
      <c r="K77" s="154" t="s">
        <v>18940</v>
      </c>
      <c r="N77" s="154" t="s">
        <v>15021</v>
      </c>
      <c r="O77" s="154" t="s">
        <v>14794</v>
      </c>
      <c r="P77" s="154" t="s">
        <v>14795</v>
      </c>
      <c r="Q77" s="154" t="s">
        <v>18943</v>
      </c>
      <c r="R77" s="154" t="s">
        <v>1453</v>
      </c>
      <c r="S77" s="154" t="s">
        <v>1453</v>
      </c>
      <c r="T77" s="154" t="s">
        <v>1453</v>
      </c>
      <c r="U77" s="154" t="s">
        <v>1453</v>
      </c>
      <c r="V77" s="154" t="s">
        <v>1453</v>
      </c>
      <c r="W77" s="154" t="s">
        <v>1453</v>
      </c>
      <c r="X77" s="154" t="s">
        <v>1453</v>
      </c>
      <c r="Y77" s="154" t="s">
        <v>1453</v>
      </c>
      <c r="Z77" s="154" t="s">
        <v>14745</v>
      </c>
      <c r="AB77" s="154" t="s">
        <v>1453</v>
      </c>
      <c r="AC77" s="154" t="s">
        <v>14746</v>
      </c>
      <c r="AE77" s="154" t="s">
        <v>14747</v>
      </c>
      <c r="AF77" s="154" t="s">
        <v>14748</v>
      </c>
    </row>
    <row r="78" spans="1:32" s="154" customFormat="1">
      <c r="A78" s="154" t="s">
        <v>4488</v>
      </c>
      <c r="B78" s="154" t="s">
        <v>15303</v>
      </c>
      <c r="C78" s="154" t="s">
        <v>18945</v>
      </c>
      <c r="D78" s="154" t="s">
        <v>18947</v>
      </c>
      <c r="E78" s="154" t="s">
        <v>14934</v>
      </c>
      <c r="F78" s="154" t="s">
        <v>15378</v>
      </c>
      <c r="G78" s="154" t="s">
        <v>14606</v>
      </c>
      <c r="H78" s="154">
        <v>81939113881</v>
      </c>
      <c r="I78" s="154" t="s">
        <v>1453</v>
      </c>
      <c r="K78" s="154" t="s">
        <v>1453</v>
      </c>
      <c r="L78" s="154" t="s">
        <v>18946</v>
      </c>
      <c r="N78" s="154" t="s">
        <v>18948</v>
      </c>
      <c r="P78" s="154" t="s">
        <v>14740</v>
      </c>
      <c r="Q78" s="154">
        <v>81939113881</v>
      </c>
      <c r="T78" s="154" t="s">
        <v>14862</v>
      </c>
      <c r="U78" s="154" t="s">
        <v>4487</v>
      </c>
      <c r="V78" s="154">
        <v>243194692</v>
      </c>
      <c r="W78" s="154" t="s">
        <v>1453</v>
      </c>
      <c r="X78" s="154" t="s">
        <v>1453</v>
      </c>
      <c r="Y78" s="154" t="s">
        <v>1453</v>
      </c>
      <c r="Z78" s="154" t="s">
        <v>14745</v>
      </c>
      <c r="AA78" s="154" t="s">
        <v>1453</v>
      </c>
      <c r="AB78" s="154" t="s">
        <v>1453</v>
      </c>
      <c r="AC78" s="154" t="s">
        <v>14746</v>
      </c>
      <c r="AE78" s="154" t="s">
        <v>15226</v>
      </c>
      <c r="AF78" s="154" t="s">
        <v>14748</v>
      </c>
    </row>
    <row r="79" spans="1:32" s="154" customFormat="1">
      <c r="A79" s="154" t="s">
        <v>14953</v>
      </c>
      <c r="B79" s="154" t="s">
        <v>14307</v>
      </c>
      <c r="C79" s="154" t="s">
        <v>14954</v>
      </c>
      <c r="D79" s="154" t="s">
        <v>18949</v>
      </c>
      <c r="E79" s="154" t="s">
        <v>14934</v>
      </c>
      <c r="F79" s="154" t="s">
        <v>14695</v>
      </c>
      <c r="H79" s="154" t="s">
        <v>14956</v>
      </c>
      <c r="N79" s="154" t="s">
        <v>14957</v>
      </c>
      <c r="O79" s="154" t="s">
        <v>14767</v>
      </c>
      <c r="P79" s="154" t="s">
        <v>14740</v>
      </c>
      <c r="Q79" s="154" t="s">
        <v>14954</v>
      </c>
      <c r="R79" s="154" t="s">
        <v>1453</v>
      </c>
      <c r="S79" s="154" t="s">
        <v>1453</v>
      </c>
      <c r="T79" s="154" t="s">
        <v>14742</v>
      </c>
      <c r="U79" s="154" t="s">
        <v>14958</v>
      </c>
      <c r="V79" s="154" t="s">
        <v>14954</v>
      </c>
      <c r="Z79" s="154" t="s">
        <v>14745</v>
      </c>
      <c r="AC79" s="154" t="s">
        <v>14746</v>
      </c>
      <c r="AE79" s="154" t="s">
        <v>14747</v>
      </c>
      <c r="AF79" s="154" t="s">
        <v>14748</v>
      </c>
    </row>
    <row r="80" spans="1:32" s="154" customFormat="1">
      <c r="A80" s="154" t="s">
        <v>11160</v>
      </c>
      <c r="B80" s="154" t="s">
        <v>15303</v>
      </c>
      <c r="C80" s="154" t="s">
        <v>11159</v>
      </c>
      <c r="D80" s="154" t="s">
        <v>11161</v>
      </c>
      <c r="E80" s="154" t="s">
        <v>14466</v>
      </c>
      <c r="F80" s="154" t="s">
        <v>15378</v>
      </c>
      <c r="G80" s="154" t="s">
        <v>18951</v>
      </c>
      <c r="H80" s="154" t="s">
        <v>11162</v>
      </c>
      <c r="N80" s="154" t="s">
        <v>14832</v>
      </c>
      <c r="O80" s="154" t="s">
        <v>14833</v>
      </c>
      <c r="P80" s="154" t="s">
        <v>14740</v>
      </c>
      <c r="Q80" s="154" t="s">
        <v>18950</v>
      </c>
      <c r="R80" s="154">
        <v>0</v>
      </c>
      <c r="S80" s="154">
        <v>0</v>
      </c>
      <c r="T80" s="154" t="s">
        <v>14797</v>
      </c>
      <c r="U80" s="154">
        <v>7640935124</v>
      </c>
      <c r="V80" s="154" t="s">
        <v>11159</v>
      </c>
      <c r="Z80" s="154" t="s">
        <v>14745</v>
      </c>
      <c r="AC80" s="154" t="s">
        <v>14746</v>
      </c>
      <c r="AE80" s="154" t="s">
        <v>14747</v>
      </c>
      <c r="AF80" s="154" t="s">
        <v>14748</v>
      </c>
    </row>
    <row r="81" spans="1:32" s="154" customFormat="1">
      <c r="A81" s="154" t="s">
        <v>3036</v>
      </c>
      <c r="B81" s="154" t="s">
        <v>14735</v>
      </c>
      <c r="C81" s="154" t="s">
        <v>18957</v>
      </c>
      <c r="D81" s="154" t="s">
        <v>3037</v>
      </c>
      <c r="E81" s="154" t="s">
        <v>14934</v>
      </c>
      <c r="G81" s="154" t="s">
        <v>14606</v>
      </c>
      <c r="H81" s="154" t="s">
        <v>3038</v>
      </c>
      <c r="J81" s="154" t="s">
        <v>3038</v>
      </c>
      <c r="N81" s="154" t="s">
        <v>18958</v>
      </c>
      <c r="P81" s="154" t="s">
        <v>14740</v>
      </c>
      <c r="Q81" s="154" t="s">
        <v>18959</v>
      </c>
      <c r="T81" s="154" t="s">
        <v>204</v>
      </c>
      <c r="U81" s="154" t="s">
        <v>204</v>
      </c>
      <c r="V81" s="154" t="s">
        <v>204</v>
      </c>
      <c r="W81" s="154">
        <v>4</v>
      </c>
      <c r="X81" s="154" t="s">
        <v>18960</v>
      </c>
      <c r="Y81" s="154" t="s">
        <v>18961</v>
      </c>
      <c r="Z81" s="154" t="s">
        <v>14745</v>
      </c>
      <c r="AA81" s="154" t="s">
        <v>18961</v>
      </c>
      <c r="AB81" s="154">
        <v>15</v>
      </c>
      <c r="AC81" s="154" t="s">
        <v>14746</v>
      </c>
    </row>
    <row r="82" spans="1:32" s="154" customFormat="1">
      <c r="A82" s="154" t="s">
        <v>17966</v>
      </c>
      <c r="B82" s="154" t="s">
        <v>15303</v>
      </c>
      <c r="C82" s="154" t="s">
        <v>18962</v>
      </c>
      <c r="D82" s="154" t="s">
        <v>18964</v>
      </c>
      <c r="E82" s="154" t="s">
        <v>15439</v>
      </c>
      <c r="F82" s="154" t="s">
        <v>18967</v>
      </c>
      <c r="G82" s="154" t="s">
        <v>1453</v>
      </c>
      <c r="H82" s="154" t="s">
        <v>18963</v>
      </c>
      <c r="I82" s="154" t="s">
        <v>1453</v>
      </c>
      <c r="J82" s="154" t="s">
        <v>1453</v>
      </c>
      <c r="K82" s="154" t="s">
        <v>1453</v>
      </c>
      <c r="N82" s="154" t="s">
        <v>18965</v>
      </c>
      <c r="O82" s="154" t="s">
        <v>18966</v>
      </c>
      <c r="P82" s="154" t="s">
        <v>18966</v>
      </c>
      <c r="Q82" s="154" t="s">
        <v>1453</v>
      </c>
      <c r="R82" s="154" t="s">
        <v>1453</v>
      </c>
      <c r="S82" s="154" t="s">
        <v>1453</v>
      </c>
      <c r="T82" s="154" t="s">
        <v>1453</v>
      </c>
      <c r="U82" s="154" t="s">
        <v>1453</v>
      </c>
      <c r="V82" s="154" t="s">
        <v>1453</v>
      </c>
      <c r="W82" s="154" t="s">
        <v>1453</v>
      </c>
      <c r="X82" s="154" t="s">
        <v>1453</v>
      </c>
      <c r="Y82" s="154" t="s">
        <v>1453</v>
      </c>
      <c r="Z82" s="154" t="s">
        <v>14745</v>
      </c>
      <c r="AA82" s="154" t="s">
        <v>1453</v>
      </c>
      <c r="AB82" s="154" t="s">
        <v>1453</v>
      </c>
      <c r="AC82" s="154" t="s">
        <v>14746</v>
      </c>
      <c r="AE82" s="154" t="s">
        <v>14747</v>
      </c>
      <c r="AF82" s="154" t="s">
        <v>14748</v>
      </c>
    </row>
    <row r="83" spans="1:32" s="154" customFormat="1">
      <c r="A83" s="154" t="s">
        <v>17967</v>
      </c>
      <c r="B83" s="154" t="s">
        <v>14307</v>
      </c>
      <c r="C83" s="154" t="s">
        <v>18968</v>
      </c>
      <c r="D83" s="154" t="s">
        <v>18969</v>
      </c>
      <c r="E83" s="154" t="s">
        <v>18971</v>
      </c>
      <c r="F83" s="154" t="s">
        <v>14935</v>
      </c>
      <c r="G83" s="154" t="s">
        <v>18972</v>
      </c>
      <c r="H83" s="154" t="s">
        <v>1453</v>
      </c>
      <c r="I83" s="154" t="s">
        <v>1453</v>
      </c>
      <c r="J83" s="154" t="s">
        <v>1453</v>
      </c>
      <c r="K83" s="154" t="s">
        <v>1453</v>
      </c>
      <c r="M83" s="154" t="s">
        <v>1453</v>
      </c>
      <c r="N83" s="154" t="s">
        <v>18970</v>
      </c>
      <c r="O83" s="154" t="s">
        <v>14951</v>
      </c>
      <c r="P83" s="154" t="s">
        <v>14795</v>
      </c>
      <c r="Q83" s="154" t="s">
        <v>18968</v>
      </c>
      <c r="R83" s="154" t="s">
        <v>1453</v>
      </c>
      <c r="S83" s="154" t="s">
        <v>1453</v>
      </c>
      <c r="T83" s="154" t="s">
        <v>1453</v>
      </c>
      <c r="U83" s="154" t="s">
        <v>1453</v>
      </c>
      <c r="V83" s="154" t="s">
        <v>1453</v>
      </c>
      <c r="W83" s="154" t="s">
        <v>1453</v>
      </c>
      <c r="X83" s="154" t="s">
        <v>1453</v>
      </c>
      <c r="Y83" s="154" t="s">
        <v>1453</v>
      </c>
      <c r="Z83" s="154" t="s">
        <v>14745</v>
      </c>
      <c r="AA83" s="154" t="s">
        <v>1453</v>
      </c>
      <c r="AB83" s="154" t="s">
        <v>1453</v>
      </c>
      <c r="AC83" s="154" t="s">
        <v>15226</v>
      </c>
      <c r="AE83" s="154" t="s">
        <v>14747</v>
      </c>
      <c r="AF83" s="154" t="s">
        <v>14748</v>
      </c>
    </row>
    <row r="84" spans="1:32" s="154" customFormat="1">
      <c r="A84" s="154" t="s">
        <v>489</v>
      </c>
      <c r="B84" s="154" t="s">
        <v>14305</v>
      </c>
      <c r="C84" s="154" t="s">
        <v>488</v>
      </c>
      <c r="D84" s="154" t="s">
        <v>490</v>
      </c>
      <c r="E84" s="154" t="s">
        <v>14396</v>
      </c>
      <c r="F84" s="154" t="s">
        <v>14397</v>
      </c>
      <c r="G84" s="154" t="s">
        <v>18978</v>
      </c>
      <c r="H84" s="154" t="s">
        <v>491</v>
      </c>
      <c r="J84" s="154" t="s">
        <v>492</v>
      </c>
      <c r="N84" s="154" t="s">
        <v>6321</v>
      </c>
      <c r="O84" s="154" t="s">
        <v>14917</v>
      </c>
      <c r="P84" s="154" t="s">
        <v>14740</v>
      </c>
      <c r="Q84" s="154" t="s">
        <v>18976</v>
      </c>
      <c r="R84" s="154">
        <v>0</v>
      </c>
      <c r="S84" s="154">
        <v>0</v>
      </c>
      <c r="T84" s="154" t="s">
        <v>14797</v>
      </c>
      <c r="U84" s="154">
        <v>689044516</v>
      </c>
      <c r="V84" s="154" t="s">
        <v>18977</v>
      </c>
      <c r="AC84" s="154" t="s">
        <v>14746</v>
      </c>
      <c r="AE84" s="154" t="s">
        <v>14747</v>
      </c>
      <c r="AF84" s="154" t="s">
        <v>14748</v>
      </c>
    </row>
    <row r="85" spans="1:32" s="154" customFormat="1">
      <c r="A85" s="154" t="s">
        <v>17968</v>
      </c>
      <c r="B85" s="154" t="s">
        <v>14305</v>
      </c>
      <c r="C85" s="154" t="s">
        <v>18979</v>
      </c>
      <c r="D85" s="154" t="s">
        <v>18981</v>
      </c>
      <c r="E85" s="154" t="s">
        <v>14477</v>
      </c>
      <c r="F85" s="154" t="s">
        <v>18983</v>
      </c>
      <c r="G85" s="154" t="s">
        <v>18984</v>
      </c>
      <c r="H85" s="154">
        <v>81210668835</v>
      </c>
      <c r="I85" s="154" t="s">
        <v>18980</v>
      </c>
      <c r="K85" s="154" t="s">
        <v>18980</v>
      </c>
      <c r="N85" s="154" t="s">
        <v>14860</v>
      </c>
      <c r="O85" s="154" t="s">
        <v>14804</v>
      </c>
      <c r="P85" s="154" t="s">
        <v>14740</v>
      </c>
      <c r="Q85" s="154" t="s">
        <v>18982</v>
      </c>
      <c r="R85" s="154">
        <v>0</v>
      </c>
      <c r="S85" s="154">
        <v>0</v>
      </c>
      <c r="T85" s="154">
        <v>0</v>
      </c>
      <c r="U85" s="154">
        <v>0</v>
      </c>
      <c r="V85" s="154">
        <v>0</v>
      </c>
      <c r="Z85" s="154" t="s">
        <v>14745</v>
      </c>
      <c r="AC85" s="154" t="s">
        <v>14746</v>
      </c>
      <c r="AE85" s="154" t="s">
        <v>14747</v>
      </c>
      <c r="AF85" s="154" t="s">
        <v>14748</v>
      </c>
    </row>
    <row r="86" spans="1:32" s="154" customFormat="1">
      <c r="A86" s="154" t="s">
        <v>17969</v>
      </c>
      <c r="B86" s="154" t="s">
        <v>14305</v>
      </c>
      <c r="C86" s="154" t="s">
        <v>18979</v>
      </c>
      <c r="D86" s="154" t="s">
        <v>18981</v>
      </c>
      <c r="E86" s="154" t="s">
        <v>14477</v>
      </c>
      <c r="F86" s="154" t="s">
        <v>18983</v>
      </c>
      <c r="G86" s="154" t="s">
        <v>18984</v>
      </c>
      <c r="H86" s="154">
        <v>81210668835</v>
      </c>
      <c r="I86" s="154" t="s">
        <v>18980</v>
      </c>
      <c r="K86" s="154" t="s">
        <v>18980</v>
      </c>
      <c r="N86" s="154" t="s">
        <v>14860</v>
      </c>
      <c r="O86" s="154" t="s">
        <v>14804</v>
      </c>
      <c r="P86" s="154" t="s">
        <v>14740</v>
      </c>
      <c r="Q86" s="154" t="s">
        <v>18982</v>
      </c>
      <c r="R86" s="154">
        <v>0</v>
      </c>
      <c r="S86" s="154">
        <v>0</v>
      </c>
      <c r="T86" s="154">
        <v>0</v>
      </c>
      <c r="U86" s="154">
        <v>0</v>
      </c>
      <c r="V86" s="154">
        <v>0</v>
      </c>
      <c r="Z86" s="154" t="s">
        <v>14745</v>
      </c>
      <c r="AC86" s="154" t="s">
        <v>15226</v>
      </c>
      <c r="AE86" s="154" t="s">
        <v>14747</v>
      </c>
      <c r="AF86" s="154" t="s">
        <v>14748</v>
      </c>
    </row>
    <row r="87" spans="1:32" s="154" customFormat="1">
      <c r="A87" s="154" t="s">
        <v>15326</v>
      </c>
      <c r="B87" s="154" t="s">
        <v>15303</v>
      </c>
      <c r="C87" s="154" t="s">
        <v>15327</v>
      </c>
      <c r="D87" s="154" t="s">
        <v>18987</v>
      </c>
      <c r="E87" s="154" t="s">
        <v>14629</v>
      </c>
      <c r="F87" s="154" t="s">
        <v>14629</v>
      </c>
      <c r="G87" s="154" t="s">
        <v>15329</v>
      </c>
      <c r="H87" s="154">
        <v>81371428400</v>
      </c>
      <c r="N87" s="154" t="s">
        <v>1628</v>
      </c>
      <c r="O87" s="154" t="s">
        <v>15331</v>
      </c>
      <c r="P87" s="154" t="s">
        <v>14740</v>
      </c>
      <c r="Q87" s="154" t="s">
        <v>15327</v>
      </c>
      <c r="R87" s="154" t="s">
        <v>1453</v>
      </c>
      <c r="S87" s="154" t="s">
        <v>1453</v>
      </c>
      <c r="T87" s="154" t="s">
        <v>14797</v>
      </c>
      <c r="U87" s="154">
        <v>8456016150</v>
      </c>
      <c r="V87" s="154" t="s">
        <v>15327</v>
      </c>
      <c r="Z87" s="154" t="s">
        <v>14745</v>
      </c>
      <c r="AC87" s="154" t="s">
        <v>14746</v>
      </c>
      <c r="AE87" s="154" t="s">
        <v>14747</v>
      </c>
      <c r="AF87" s="154" t="s">
        <v>14748</v>
      </c>
    </row>
    <row r="88" spans="1:32" s="154" customFormat="1">
      <c r="A88" s="154" t="s">
        <v>10248</v>
      </c>
      <c r="B88" s="154" t="s">
        <v>15303</v>
      </c>
      <c r="C88" s="154" t="s">
        <v>18988</v>
      </c>
      <c r="D88" s="154" t="s">
        <v>10249</v>
      </c>
      <c r="E88" s="154" t="s">
        <v>15424</v>
      </c>
      <c r="F88" s="154" t="s">
        <v>15782</v>
      </c>
      <c r="G88" s="154" t="s">
        <v>18992</v>
      </c>
      <c r="H88" s="154" t="s">
        <v>10250</v>
      </c>
      <c r="M88" s="154" t="s">
        <v>18989</v>
      </c>
      <c r="N88" s="154" t="s">
        <v>15249</v>
      </c>
      <c r="O88" s="154" t="s">
        <v>14794</v>
      </c>
      <c r="P88" s="154" t="s">
        <v>14740</v>
      </c>
      <c r="Q88" s="154" t="s">
        <v>18990</v>
      </c>
      <c r="R88" s="154">
        <v>0</v>
      </c>
      <c r="S88" s="154">
        <v>0</v>
      </c>
      <c r="T88" s="154" t="s">
        <v>14850</v>
      </c>
      <c r="U88" s="154">
        <v>642701009438539</v>
      </c>
      <c r="V88" s="154" t="s">
        <v>18991</v>
      </c>
      <c r="Z88" s="154" t="s">
        <v>14745</v>
      </c>
      <c r="AC88" s="154" t="s">
        <v>14746</v>
      </c>
      <c r="AE88" s="154" t="s">
        <v>14747</v>
      </c>
      <c r="AF88" s="154" t="s">
        <v>14748</v>
      </c>
    </row>
    <row r="89" spans="1:32" s="154" customFormat="1">
      <c r="A89" s="154" t="s">
        <v>7797</v>
      </c>
      <c r="B89" s="154" t="s">
        <v>15303</v>
      </c>
      <c r="C89" s="154" t="s">
        <v>18993</v>
      </c>
      <c r="D89" s="154" t="s">
        <v>7798</v>
      </c>
      <c r="E89" s="154" t="s">
        <v>14324</v>
      </c>
      <c r="F89" s="154" t="s">
        <v>15408</v>
      </c>
      <c r="G89" s="154" t="s">
        <v>18995</v>
      </c>
      <c r="H89" s="154">
        <v>81321887681</v>
      </c>
      <c r="N89" s="154" t="s">
        <v>18842</v>
      </c>
      <c r="O89" s="154" t="s">
        <v>14794</v>
      </c>
      <c r="P89" s="154" t="s">
        <v>14795</v>
      </c>
      <c r="Q89" s="154" t="s">
        <v>18994</v>
      </c>
      <c r="R89" s="154" t="s">
        <v>18994</v>
      </c>
      <c r="S89" s="154" t="s">
        <v>18994</v>
      </c>
      <c r="T89" s="154" t="s">
        <v>14850</v>
      </c>
      <c r="U89" s="154">
        <v>4061010070055356</v>
      </c>
      <c r="V89" s="154" t="s">
        <v>18994</v>
      </c>
      <c r="Z89" s="154" t="s">
        <v>14745</v>
      </c>
      <c r="AC89" s="154" t="s">
        <v>14746</v>
      </c>
      <c r="AE89" s="154" t="s">
        <v>15226</v>
      </c>
      <c r="AF89" s="154" t="s">
        <v>14748</v>
      </c>
    </row>
    <row r="90" spans="1:32" s="154" customFormat="1">
      <c r="A90" s="154" t="s">
        <v>13338</v>
      </c>
      <c r="B90" s="154" t="s">
        <v>14307</v>
      </c>
      <c r="C90" s="154" t="s">
        <v>13337</v>
      </c>
      <c r="D90" s="154" t="s">
        <v>1392</v>
      </c>
      <c r="E90" s="154" t="s">
        <v>14934</v>
      </c>
      <c r="F90" s="154" t="s">
        <v>14695</v>
      </c>
      <c r="H90" s="154">
        <v>81231373125</v>
      </c>
      <c r="I90" s="154">
        <v>0</v>
      </c>
      <c r="J90" s="154">
        <v>0</v>
      </c>
      <c r="K90" s="154">
        <v>0</v>
      </c>
      <c r="M90" s="154" t="s">
        <v>18996</v>
      </c>
      <c r="N90" s="154" t="s">
        <v>18997</v>
      </c>
      <c r="O90" s="154" t="s">
        <v>14951</v>
      </c>
      <c r="P90" s="154" t="s">
        <v>14740</v>
      </c>
      <c r="Q90" s="154">
        <v>0</v>
      </c>
      <c r="R90" s="154">
        <v>0</v>
      </c>
      <c r="S90" s="154">
        <v>0</v>
      </c>
      <c r="T90" s="154" t="s">
        <v>14785</v>
      </c>
      <c r="U90" s="154">
        <v>1780002331227</v>
      </c>
      <c r="V90" s="154" t="s">
        <v>13337</v>
      </c>
      <c r="W90" s="154">
        <v>0</v>
      </c>
      <c r="X90" s="154">
        <v>0</v>
      </c>
      <c r="Y90" s="154">
        <v>0</v>
      </c>
      <c r="Z90" s="154" t="s">
        <v>14745</v>
      </c>
      <c r="AA90" s="154">
        <v>0</v>
      </c>
      <c r="AB90" s="154">
        <v>0</v>
      </c>
      <c r="AC90" s="154" t="s">
        <v>14746</v>
      </c>
      <c r="AE90" s="154" t="s">
        <v>14747</v>
      </c>
      <c r="AF90" s="154" t="s">
        <v>14748</v>
      </c>
    </row>
    <row r="91" spans="1:32" s="154" customFormat="1">
      <c r="A91" s="154" t="s">
        <v>1784</v>
      </c>
      <c r="B91" s="154" t="s">
        <v>14307</v>
      </c>
      <c r="C91" s="154" t="s">
        <v>1783</v>
      </c>
      <c r="E91" s="154" t="s">
        <v>6</v>
      </c>
      <c r="G91" s="154" t="s">
        <v>14606</v>
      </c>
      <c r="AC91" s="154" t="s">
        <v>14746</v>
      </c>
    </row>
    <row r="92" spans="1:32" s="154" customFormat="1">
      <c r="A92" s="154" t="s">
        <v>12240</v>
      </c>
      <c r="B92" s="154" t="s">
        <v>15303</v>
      </c>
      <c r="C92" s="154" t="s">
        <v>12239</v>
      </c>
      <c r="D92" s="154" t="s">
        <v>12241</v>
      </c>
      <c r="E92" s="154" t="s">
        <v>14665</v>
      </c>
      <c r="F92" s="154" t="s">
        <v>15408</v>
      </c>
      <c r="G92" s="154" t="s">
        <v>15504</v>
      </c>
      <c r="H92" s="154" t="s">
        <v>12242</v>
      </c>
      <c r="N92" s="154" t="s">
        <v>15464</v>
      </c>
      <c r="O92" s="154" t="s">
        <v>14794</v>
      </c>
      <c r="P92" s="154" t="s">
        <v>14740</v>
      </c>
      <c r="Q92" s="154" t="s">
        <v>12239</v>
      </c>
      <c r="R92" s="154">
        <v>0</v>
      </c>
      <c r="S92" s="154">
        <v>0</v>
      </c>
      <c r="T92" s="154" t="s">
        <v>14850</v>
      </c>
      <c r="U92" s="154">
        <v>443201033628537</v>
      </c>
      <c r="V92" s="154" t="s">
        <v>12239</v>
      </c>
      <c r="Z92" s="154" t="s">
        <v>14745</v>
      </c>
      <c r="AC92" s="154" t="s">
        <v>14746</v>
      </c>
      <c r="AE92" s="154" t="s">
        <v>14747</v>
      </c>
      <c r="AF92" s="154" t="s">
        <v>14748</v>
      </c>
    </row>
    <row r="93" spans="1:32" s="154" customFormat="1">
      <c r="A93" s="154" t="s">
        <v>17970</v>
      </c>
      <c r="B93" s="154" t="s">
        <v>14307</v>
      </c>
      <c r="C93" s="154" t="s">
        <v>18998</v>
      </c>
      <c r="D93" s="154" t="s">
        <v>18999</v>
      </c>
      <c r="E93" s="154" t="s">
        <v>14934</v>
      </c>
      <c r="G93" s="154" t="s">
        <v>14606</v>
      </c>
      <c r="H93" s="154" t="s">
        <v>3170</v>
      </c>
      <c r="I93" s="154" t="s">
        <v>204</v>
      </c>
      <c r="J93" s="154" t="s">
        <v>3170</v>
      </c>
      <c r="K93" s="154" t="s">
        <v>204</v>
      </c>
      <c r="N93" s="154" t="s">
        <v>1459</v>
      </c>
      <c r="P93" s="154" t="s">
        <v>14740</v>
      </c>
      <c r="Q93" s="154" t="s">
        <v>19000</v>
      </c>
      <c r="T93" s="154" t="s">
        <v>14797</v>
      </c>
      <c r="U93" s="154">
        <v>2173050101</v>
      </c>
      <c r="V93" s="154" t="s">
        <v>19001</v>
      </c>
      <c r="W93" s="154" t="s">
        <v>204</v>
      </c>
      <c r="X93" s="154" t="s">
        <v>204</v>
      </c>
      <c r="Y93" s="154" t="s">
        <v>204</v>
      </c>
      <c r="Z93" s="154" t="s">
        <v>14745</v>
      </c>
      <c r="AA93" s="154" t="s">
        <v>204</v>
      </c>
      <c r="AB93" s="154" t="s">
        <v>204</v>
      </c>
      <c r="AC93" s="154" t="s">
        <v>14746</v>
      </c>
    </row>
    <row r="94" spans="1:32" s="154" customFormat="1">
      <c r="A94" s="154" t="s">
        <v>1962</v>
      </c>
      <c r="B94" s="154" t="s">
        <v>14307</v>
      </c>
      <c r="C94" s="154" t="s">
        <v>1961</v>
      </c>
      <c r="D94" s="154" t="s">
        <v>19002</v>
      </c>
      <c r="E94" s="154" t="s">
        <v>6</v>
      </c>
      <c r="G94" s="154" t="s">
        <v>14606</v>
      </c>
      <c r="H94" s="154" t="s">
        <v>1964</v>
      </c>
      <c r="M94" s="154" t="s">
        <v>19003</v>
      </c>
      <c r="N94" s="154" t="s">
        <v>1459</v>
      </c>
      <c r="AC94" s="154" t="s">
        <v>14746</v>
      </c>
    </row>
    <row r="95" spans="1:32" s="154" customFormat="1">
      <c r="A95" s="154" t="s">
        <v>3810</v>
      </c>
      <c r="B95" s="154" t="s">
        <v>15303</v>
      </c>
      <c r="C95" s="154" t="s">
        <v>19004</v>
      </c>
      <c r="D95" s="154" t="s">
        <v>19006</v>
      </c>
      <c r="E95" s="154" t="s">
        <v>14324</v>
      </c>
      <c r="G95" s="154" t="s">
        <v>14606</v>
      </c>
      <c r="H95" s="154" t="s">
        <v>3140</v>
      </c>
      <c r="L95" s="154" t="s">
        <v>19005</v>
      </c>
      <c r="N95" s="154" t="s">
        <v>19007</v>
      </c>
      <c r="P95" s="154" t="s">
        <v>14740</v>
      </c>
      <c r="Q95" s="154" t="s">
        <v>3809</v>
      </c>
      <c r="T95" s="154" t="s">
        <v>3140</v>
      </c>
      <c r="U95" s="154" t="s">
        <v>19008</v>
      </c>
      <c r="V95" s="154" t="s">
        <v>3140</v>
      </c>
      <c r="Z95" s="154" t="s">
        <v>14745</v>
      </c>
      <c r="AC95" s="154" t="s">
        <v>14746</v>
      </c>
    </row>
    <row r="96" spans="1:32" s="154" customFormat="1">
      <c r="A96" s="154" t="s">
        <v>8105</v>
      </c>
      <c r="B96" s="154" t="s">
        <v>14305</v>
      </c>
      <c r="C96" s="154" t="s">
        <v>19009</v>
      </c>
      <c r="D96" s="154" t="s">
        <v>8106</v>
      </c>
      <c r="E96" s="154" t="s">
        <v>14324</v>
      </c>
      <c r="F96" s="154" t="s">
        <v>14325</v>
      </c>
      <c r="G96" s="154" t="s">
        <v>19013</v>
      </c>
      <c r="H96" s="154">
        <v>216693150</v>
      </c>
      <c r="N96" s="154" t="s">
        <v>14860</v>
      </c>
      <c r="O96" s="154" t="s">
        <v>14804</v>
      </c>
      <c r="P96" s="154" t="s">
        <v>14795</v>
      </c>
      <c r="Q96" s="154" t="s">
        <v>19010</v>
      </c>
      <c r="R96" s="154" t="s">
        <v>19010</v>
      </c>
      <c r="S96" s="154" t="s">
        <v>19011</v>
      </c>
      <c r="T96" s="154" t="s">
        <v>19012</v>
      </c>
      <c r="U96" s="154">
        <v>1681693837</v>
      </c>
      <c r="V96" s="154" t="s">
        <v>19011</v>
      </c>
      <c r="W96" s="154">
        <v>2012</v>
      </c>
      <c r="X96" s="154">
        <v>2012</v>
      </c>
      <c r="Z96" s="154" t="s">
        <v>14745</v>
      </c>
      <c r="AB96" s="154">
        <v>15</v>
      </c>
      <c r="AC96" s="154" t="s">
        <v>14746</v>
      </c>
      <c r="AE96" s="154" t="s">
        <v>15226</v>
      </c>
      <c r="AF96" s="154" t="s">
        <v>14748</v>
      </c>
    </row>
    <row r="97" spans="1:32" s="154" customFormat="1">
      <c r="A97" s="154" t="s">
        <v>2629</v>
      </c>
      <c r="B97" s="154" t="s">
        <v>14307</v>
      </c>
      <c r="C97" s="154" t="s">
        <v>19014</v>
      </c>
      <c r="D97" s="154" t="s">
        <v>19016</v>
      </c>
      <c r="E97" s="154" t="s">
        <v>14934</v>
      </c>
      <c r="G97" s="154" t="s">
        <v>14606</v>
      </c>
      <c r="H97" s="154" t="s">
        <v>2631</v>
      </c>
      <c r="L97" s="154" t="s">
        <v>19015</v>
      </c>
      <c r="M97" s="154" t="s">
        <v>2127</v>
      </c>
      <c r="N97" s="154" t="s">
        <v>15927</v>
      </c>
      <c r="Q97" s="154" t="s">
        <v>19017</v>
      </c>
      <c r="AC97" s="154" t="s">
        <v>14746</v>
      </c>
    </row>
    <row r="98" spans="1:32" s="154" customFormat="1">
      <c r="A98" s="154" t="s">
        <v>2780</v>
      </c>
      <c r="B98" s="154" t="s">
        <v>14307</v>
      </c>
      <c r="C98" s="154" t="s">
        <v>19018</v>
      </c>
      <c r="D98" s="154" t="s">
        <v>19020</v>
      </c>
      <c r="E98" s="154" t="s">
        <v>14934</v>
      </c>
      <c r="F98" s="154" t="s">
        <v>15222</v>
      </c>
      <c r="G98" s="154" t="s">
        <v>14606</v>
      </c>
      <c r="H98" s="154">
        <v>81320426713</v>
      </c>
      <c r="L98" s="154" t="s">
        <v>19019</v>
      </c>
      <c r="N98" s="154" t="s">
        <v>1479</v>
      </c>
      <c r="P98" s="154" t="s">
        <v>14740</v>
      </c>
      <c r="Q98" s="154" t="s">
        <v>2779</v>
      </c>
      <c r="T98" s="154" t="s">
        <v>14907</v>
      </c>
      <c r="U98" s="154" t="s">
        <v>19021</v>
      </c>
      <c r="V98" s="154">
        <v>116148754</v>
      </c>
      <c r="AC98" s="154" t="s">
        <v>15226</v>
      </c>
    </row>
    <row r="99" spans="1:32" s="154" customFormat="1">
      <c r="A99" s="154" t="s">
        <v>2407</v>
      </c>
      <c r="B99" s="154" t="s">
        <v>14307</v>
      </c>
      <c r="C99" s="154" t="s">
        <v>2406</v>
      </c>
      <c r="E99" s="154" t="s">
        <v>14934</v>
      </c>
      <c r="G99" s="154" t="s">
        <v>14606</v>
      </c>
      <c r="AC99" s="154" t="s">
        <v>14746</v>
      </c>
    </row>
    <row r="100" spans="1:32" s="154" customFormat="1">
      <c r="A100" s="154" t="s">
        <v>17971</v>
      </c>
      <c r="B100" s="154" t="s">
        <v>15303</v>
      </c>
      <c r="C100" s="154" t="s">
        <v>19022</v>
      </c>
      <c r="D100" s="154" t="s">
        <v>3530</v>
      </c>
      <c r="E100" s="154" t="s">
        <v>14333</v>
      </c>
      <c r="G100" s="154" t="s">
        <v>14606</v>
      </c>
      <c r="H100" s="154">
        <v>85267801231</v>
      </c>
      <c r="J100" s="154">
        <v>85267801231</v>
      </c>
      <c r="N100" s="154" t="s">
        <v>19023</v>
      </c>
      <c r="P100" s="154" t="s">
        <v>14740</v>
      </c>
      <c r="Q100" s="154" t="s">
        <v>3528</v>
      </c>
      <c r="T100" s="154" t="s">
        <v>14797</v>
      </c>
      <c r="U100" s="154">
        <v>60427054</v>
      </c>
      <c r="V100" s="154" t="s">
        <v>19024</v>
      </c>
      <c r="Z100" s="154" t="s">
        <v>14745</v>
      </c>
      <c r="AC100" s="154" t="s">
        <v>14746</v>
      </c>
    </row>
    <row r="101" spans="1:32" s="154" customFormat="1">
      <c r="A101" s="154" t="s">
        <v>4401</v>
      </c>
      <c r="B101" s="154" t="s">
        <v>14307</v>
      </c>
      <c r="C101" s="154" t="s">
        <v>19022</v>
      </c>
      <c r="D101" s="154" t="s">
        <v>4402</v>
      </c>
      <c r="E101" s="154" t="s">
        <v>14934</v>
      </c>
      <c r="F101" s="154" t="s">
        <v>14935</v>
      </c>
      <c r="G101" s="154" t="s">
        <v>14606</v>
      </c>
      <c r="H101" s="154">
        <v>82149855553</v>
      </c>
      <c r="J101" s="154">
        <v>82149855553</v>
      </c>
      <c r="N101" s="154" t="s">
        <v>3404</v>
      </c>
      <c r="P101" s="154" t="s">
        <v>14740</v>
      </c>
      <c r="Q101" s="154" t="s">
        <v>3528</v>
      </c>
      <c r="T101" s="154" t="s">
        <v>14785</v>
      </c>
      <c r="U101" s="154">
        <v>1460006011543</v>
      </c>
      <c r="V101" s="154" t="s">
        <v>3528</v>
      </c>
      <c r="Z101" s="154" t="s">
        <v>14745</v>
      </c>
      <c r="AC101" s="154" t="s">
        <v>14746</v>
      </c>
    </row>
    <row r="102" spans="1:32" s="154" customFormat="1">
      <c r="A102" s="154" t="s">
        <v>17972</v>
      </c>
      <c r="B102" s="154" t="s">
        <v>15303</v>
      </c>
      <c r="C102" s="154" t="s">
        <v>19025</v>
      </c>
      <c r="D102" s="154" t="s">
        <v>19027</v>
      </c>
      <c r="E102" s="154" t="s">
        <v>14665</v>
      </c>
      <c r="F102" s="154" t="s">
        <v>19028</v>
      </c>
      <c r="G102" s="154" t="s">
        <v>19030</v>
      </c>
      <c r="H102" s="154">
        <v>82273384020</v>
      </c>
      <c r="I102" s="154" t="s">
        <v>19026</v>
      </c>
      <c r="J102" s="154" t="s">
        <v>1453</v>
      </c>
      <c r="K102" s="154" t="s">
        <v>19026</v>
      </c>
      <c r="M102" s="154" t="s">
        <v>1453</v>
      </c>
      <c r="N102" s="154" t="s">
        <v>14910</v>
      </c>
      <c r="O102" s="154" t="s">
        <v>14794</v>
      </c>
      <c r="P102" s="154" t="s">
        <v>14795</v>
      </c>
      <c r="Q102" s="154" t="s">
        <v>19025</v>
      </c>
      <c r="R102" s="154" t="s">
        <v>1453</v>
      </c>
      <c r="S102" s="154" t="s">
        <v>1453</v>
      </c>
      <c r="T102" s="154" t="s">
        <v>14797</v>
      </c>
      <c r="U102" s="154" t="s">
        <v>19025</v>
      </c>
      <c r="V102" s="154">
        <v>2830789467</v>
      </c>
      <c r="W102" s="154" t="s">
        <v>1453</v>
      </c>
      <c r="X102" s="154" t="s">
        <v>1453</v>
      </c>
      <c r="Y102" s="154" t="s">
        <v>1453</v>
      </c>
      <c r="Z102" s="154" t="s">
        <v>14745</v>
      </c>
      <c r="AB102" s="154" t="s">
        <v>1453</v>
      </c>
      <c r="AC102" s="154" t="s">
        <v>14746</v>
      </c>
      <c r="AD102" s="154" t="s">
        <v>19029</v>
      </c>
      <c r="AE102" s="154" t="s">
        <v>14747</v>
      </c>
      <c r="AF102" s="154" t="s">
        <v>14748</v>
      </c>
    </row>
    <row r="103" spans="1:32" s="154" customFormat="1">
      <c r="A103" s="154" t="s">
        <v>9554</v>
      </c>
      <c r="B103" s="154" t="s">
        <v>14307</v>
      </c>
      <c r="C103" s="154" t="s">
        <v>19031</v>
      </c>
      <c r="D103" s="154" t="s">
        <v>9555</v>
      </c>
      <c r="E103" s="154" t="s">
        <v>14934</v>
      </c>
      <c r="F103" s="154" t="s">
        <v>15078</v>
      </c>
      <c r="G103" s="154" t="s">
        <v>19032</v>
      </c>
      <c r="H103" s="154">
        <v>8122727273</v>
      </c>
      <c r="N103" s="154" t="s">
        <v>15062</v>
      </c>
      <c r="O103" s="154" t="s">
        <v>14892</v>
      </c>
      <c r="P103" s="154" t="s">
        <v>14740</v>
      </c>
      <c r="Q103" s="154" t="s">
        <v>9553</v>
      </c>
      <c r="R103" s="154">
        <v>0</v>
      </c>
      <c r="S103" s="154">
        <v>0</v>
      </c>
      <c r="T103" s="154" t="s">
        <v>14907</v>
      </c>
      <c r="U103" s="154">
        <v>458063617</v>
      </c>
      <c r="V103" s="154" t="s">
        <v>9553</v>
      </c>
      <c r="Z103" s="154" t="s">
        <v>14745</v>
      </c>
      <c r="AC103" s="154" t="s">
        <v>14746</v>
      </c>
      <c r="AE103" s="154" t="s">
        <v>15226</v>
      </c>
      <c r="AF103" s="154" t="s">
        <v>14748</v>
      </c>
    </row>
    <row r="104" spans="1:32" s="154" customFormat="1">
      <c r="A104" s="154" t="s">
        <v>1522</v>
      </c>
      <c r="B104" s="154" t="s">
        <v>14307</v>
      </c>
      <c r="C104" s="154" t="s">
        <v>1521</v>
      </c>
      <c r="E104" s="154" t="s">
        <v>6</v>
      </c>
      <c r="G104" s="154" t="s">
        <v>14606</v>
      </c>
      <c r="N104" s="154" t="s">
        <v>2421</v>
      </c>
      <c r="AC104" s="154" t="s">
        <v>14746</v>
      </c>
    </row>
    <row r="105" spans="1:32" s="154" customFormat="1">
      <c r="A105" s="154" t="s">
        <v>11974</v>
      </c>
      <c r="B105" s="154" t="s">
        <v>14307</v>
      </c>
      <c r="C105" s="154" t="s">
        <v>11973</v>
      </c>
      <c r="D105" s="154" t="s">
        <v>11975</v>
      </c>
      <c r="E105" s="154" t="s">
        <v>14934</v>
      </c>
      <c r="F105" s="154" t="s">
        <v>14935</v>
      </c>
      <c r="H105" s="154" t="s">
        <v>11976</v>
      </c>
      <c r="N105" s="154" t="s">
        <v>15257</v>
      </c>
      <c r="O105" s="154" t="s">
        <v>14892</v>
      </c>
      <c r="P105" s="154" t="s">
        <v>14740</v>
      </c>
      <c r="Q105" s="154" t="s">
        <v>11973</v>
      </c>
      <c r="R105" s="154">
        <v>0</v>
      </c>
      <c r="S105" s="154">
        <v>0</v>
      </c>
      <c r="T105" s="154" t="s">
        <v>14797</v>
      </c>
      <c r="U105" s="154">
        <v>312269587</v>
      </c>
      <c r="V105" s="154" t="s">
        <v>11973</v>
      </c>
      <c r="Z105" s="154" t="s">
        <v>14745</v>
      </c>
      <c r="AC105" s="154" t="s">
        <v>14746</v>
      </c>
      <c r="AE105" s="154" t="s">
        <v>14747</v>
      </c>
      <c r="AF105" s="154" t="s">
        <v>14748</v>
      </c>
    </row>
    <row r="106" spans="1:32" s="154" customFormat="1">
      <c r="A106" s="154" t="s">
        <v>6858</v>
      </c>
      <c r="B106" s="154" t="s">
        <v>14307</v>
      </c>
      <c r="C106" s="154" t="s">
        <v>19033</v>
      </c>
      <c r="D106" s="154" t="s">
        <v>6859</v>
      </c>
      <c r="E106" s="154" t="s">
        <v>14934</v>
      </c>
      <c r="F106" s="154" t="s">
        <v>18814</v>
      </c>
      <c r="H106" s="154">
        <v>81340242254</v>
      </c>
      <c r="J106" s="154">
        <v>0</v>
      </c>
      <c r="N106" s="154" t="s">
        <v>19034</v>
      </c>
      <c r="O106" s="154" t="s">
        <v>19035</v>
      </c>
      <c r="P106" s="154" t="s">
        <v>14740</v>
      </c>
      <c r="Q106" s="154" t="s">
        <v>6857</v>
      </c>
      <c r="R106" s="154">
        <v>0</v>
      </c>
      <c r="S106" s="154">
        <v>0</v>
      </c>
      <c r="T106" s="154" t="s">
        <v>14785</v>
      </c>
      <c r="U106" s="154" t="s">
        <v>19036</v>
      </c>
      <c r="V106" s="154" t="s">
        <v>6857</v>
      </c>
      <c r="Z106" s="154" t="s">
        <v>14745</v>
      </c>
      <c r="AC106" s="154" t="s">
        <v>14746</v>
      </c>
      <c r="AE106" s="154" t="s">
        <v>15226</v>
      </c>
      <c r="AF106" s="154" t="s">
        <v>14748</v>
      </c>
    </row>
    <row r="107" spans="1:32" s="154" customFormat="1">
      <c r="A107" s="154" t="s">
        <v>2884</v>
      </c>
      <c r="B107" s="154" t="s">
        <v>15303</v>
      </c>
      <c r="C107" s="154" t="s">
        <v>19041</v>
      </c>
      <c r="D107" s="154" t="s">
        <v>19042</v>
      </c>
      <c r="E107" s="154" t="s">
        <v>18934</v>
      </c>
      <c r="G107" s="154" t="s">
        <v>14606</v>
      </c>
      <c r="H107" s="154">
        <v>0</v>
      </c>
      <c r="J107" s="154">
        <v>0</v>
      </c>
      <c r="N107" s="154" t="s">
        <v>19043</v>
      </c>
      <c r="P107" s="154" t="s">
        <v>14740</v>
      </c>
      <c r="Q107" s="154" t="s">
        <v>19044</v>
      </c>
      <c r="T107" s="154">
        <v>0</v>
      </c>
      <c r="U107" s="154">
        <v>0</v>
      </c>
      <c r="V107" s="154">
        <v>0</v>
      </c>
      <c r="AC107" s="154" t="s">
        <v>14746</v>
      </c>
    </row>
    <row r="108" spans="1:32" s="154" customFormat="1">
      <c r="A108" s="154" t="s">
        <v>17973</v>
      </c>
      <c r="B108" s="154" t="s">
        <v>15303</v>
      </c>
      <c r="C108" s="154" t="s">
        <v>19045</v>
      </c>
      <c r="D108" s="154" t="s">
        <v>19047</v>
      </c>
      <c r="E108" s="154" t="s">
        <v>14665</v>
      </c>
      <c r="F108" s="154" t="s">
        <v>15408</v>
      </c>
      <c r="G108" s="154" t="s">
        <v>15504</v>
      </c>
      <c r="H108" s="154" t="s">
        <v>19046</v>
      </c>
      <c r="N108" s="154" t="s">
        <v>14832</v>
      </c>
      <c r="O108" s="154" t="s">
        <v>14833</v>
      </c>
      <c r="P108" s="154" t="s">
        <v>14740</v>
      </c>
      <c r="Q108" s="154" t="s">
        <v>19045</v>
      </c>
      <c r="R108" s="154">
        <v>0</v>
      </c>
      <c r="S108" s="154">
        <v>0</v>
      </c>
      <c r="T108" s="154" t="s">
        <v>14797</v>
      </c>
      <c r="U108" s="154" t="s">
        <v>19048</v>
      </c>
      <c r="V108" s="154">
        <v>7125331475</v>
      </c>
      <c r="Z108" s="154" t="s">
        <v>14745</v>
      </c>
      <c r="AC108" s="154" t="s">
        <v>14746</v>
      </c>
      <c r="AE108" s="154" t="s">
        <v>14747</v>
      </c>
      <c r="AF108" s="154" t="s">
        <v>14748</v>
      </c>
    </row>
    <row r="109" spans="1:32" s="154" customFormat="1">
      <c r="A109" s="154" t="s">
        <v>12044</v>
      </c>
      <c r="B109" s="154" t="s">
        <v>14305</v>
      </c>
      <c r="C109" s="154" t="s">
        <v>12043</v>
      </c>
      <c r="D109" s="154" t="s">
        <v>12045</v>
      </c>
      <c r="E109" s="154" t="s">
        <v>14324</v>
      </c>
      <c r="F109" s="154" t="s">
        <v>14440</v>
      </c>
      <c r="G109" s="154" t="s">
        <v>19052</v>
      </c>
      <c r="H109" s="154" t="s">
        <v>12046</v>
      </c>
      <c r="N109" s="154" t="s">
        <v>19049</v>
      </c>
      <c r="O109" s="154" t="s">
        <v>14892</v>
      </c>
      <c r="P109" s="154" t="s">
        <v>14740</v>
      </c>
      <c r="Q109" s="154" t="s">
        <v>19050</v>
      </c>
      <c r="R109" s="154">
        <v>0</v>
      </c>
      <c r="S109" s="154">
        <v>0</v>
      </c>
      <c r="T109" s="154" t="s">
        <v>19051</v>
      </c>
      <c r="U109" s="154">
        <v>759201004456538</v>
      </c>
      <c r="V109" s="154" t="s">
        <v>12043</v>
      </c>
      <c r="Z109" s="154" t="s">
        <v>14745</v>
      </c>
      <c r="AC109" s="154" t="s">
        <v>14746</v>
      </c>
      <c r="AE109" s="154" t="s">
        <v>14747</v>
      </c>
      <c r="AF109" s="154" t="s">
        <v>14748</v>
      </c>
    </row>
    <row r="110" spans="1:32" s="154" customFormat="1">
      <c r="A110" s="154" t="s">
        <v>12964</v>
      </c>
      <c r="B110" s="154" t="s">
        <v>14307</v>
      </c>
      <c r="C110" s="154" t="s">
        <v>12963</v>
      </c>
      <c r="D110" s="154" t="s">
        <v>12965</v>
      </c>
      <c r="E110" s="154" t="s">
        <v>14934</v>
      </c>
      <c r="F110" s="154" t="s">
        <v>14935</v>
      </c>
      <c r="G110" s="154" t="s">
        <v>19056</v>
      </c>
      <c r="H110" s="154" t="s">
        <v>12966</v>
      </c>
      <c r="N110" s="154" t="s">
        <v>19053</v>
      </c>
      <c r="O110" s="154" t="s">
        <v>14833</v>
      </c>
      <c r="P110" s="154" t="s">
        <v>14740</v>
      </c>
      <c r="Q110" s="154" t="s">
        <v>19054</v>
      </c>
      <c r="R110" s="154">
        <v>0</v>
      </c>
      <c r="S110" s="154">
        <v>0</v>
      </c>
      <c r="T110" s="154" t="s">
        <v>14797</v>
      </c>
      <c r="U110" s="154">
        <v>5445186501</v>
      </c>
      <c r="V110" s="154" t="s">
        <v>19055</v>
      </c>
      <c r="Z110" s="154" t="s">
        <v>14745</v>
      </c>
      <c r="AC110" s="154" t="s">
        <v>14746</v>
      </c>
      <c r="AE110" s="154" t="s">
        <v>14747</v>
      </c>
      <c r="AF110" s="154" t="s">
        <v>14748</v>
      </c>
    </row>
    <row r="111" spans="1:32" s="154" customFormat="1">
      <c r="A111" s="154" t="s">
        <v>9560</v>
      </c>
      <c r="B111" s="154" t="s">
        <v>14307</v>
      </c>
      <c r="C111" s="154" t="s">
        <v>19057</v>
      </c>
      <c r="D111" s="154" t="s">
        <v>19060</v>
      </c>
      <c r="E111" s="154" t="s">
        <v>14934</v>
      </c>
      <c r="F111" s="154" t="s">
        <v>14935</v>
      </c>
      <c r="G111" s="154" t="s">
        <v>19063</v>
      </c>
      <c r="H111" s="154" t="s">
        <v>19058</v>
      </c>
      <c r="I111" s="154" t="s">
        <v>19059</v>
      </c>
      <c r="J111" s="154">
        <v>0</v>
      </c>
      <c r="K111" s="154" t="s">
        <v>19059</v>
      </c>
      <c r="M111" s="154" t="s">
        <v>19061</v>
      </c>
      <c r="N111" s="154" t="s">
        <v>15129</v>
      </c>
      <c r="O111" s="154" t="s">
        <v>14794</v>
      </c>
      <c r="P111" s="154" t="s">
        <v>14740</v>
      </c>
      <c r="Q111" s="154" t="s">
        <v>19062</v>
      </c>
      <c r="R111" s="154">
        <v>0</v>
      </c>
      <c r="S111" s="154">
        <v>0</v>
      </c>
      <c r="T111" s="154" t="s">
        <v>14862</v>
      </c>
      <c r="U111" s="154">
        <v>5220667920</v>
      </c>
      <c r="V111" s="154" t="s">
        <v>9559</v>
      </c>
      <c r="W111" s="154">
        <v>0</v>
      </c>
      <c r="X111" s="154">
        <v>0</v>
      </c>
      <c r="Y111" s="154">
        <v>0</v>
      </c>
      <c r="Z111" s="154" t="s">
        <v>14745</v>
      </c>
      <c r="AA111" s="154">
        <v>0</v>
      </c>
      <c r="AB111" s="154">
        <v>0</v>
      </c>
      <c r="AC111" s="154" t="s">
        <v>14746</v>
      </c>
      <c r="AE111" s="154" t="s">
        <v>15226</v>
      </c>
      <c r="AF111" s="154" t="s">
        <v>14748</v>
      </c>
    </row>
    <row r="112" spans="1:32" s="154" customFormat="1">
      <c r="A112" s="154" t="s">
        <v>6991</v>
      </c>
      <c r="B112" s="154" t="s">
        <v>15303</v>
      </c>
      <c r="C112" s="154" t="s">
        <v>19064</v>
      </c>
      <c r="D112" s="154" t="s">
        <v>6992</v>
      </c>
      <c r="E112" s="154" t="s">
        <v>14466</v>
      </c>
      <c r="F112" s="154" t="s">
        <v>19067</v>
      </c>
      <c r="H112" s="154">
        <v>0</v>
      </c>
      <c r="N112" s="154" t="s">
        <v>18970</v>
      </c>
      <c r="O112" s="154" t="s">
        <v>14951</v>
      </c>
      <c r="P112" s="154" t="s">
        <v>14740</v>
      </c>
      <c r="Q112" s="154" t="s">
        <v>19065</v>
      </c>
      <c r="R112" s="154">
        <v>0</v>
      </c>
      <c r="S112" s="154">
        <v>0</v>
      </c>
      <c r="T112" s="154" t="s">
        <v>14850</v>
      </c>
      <c r="U112" s="154" t="s">
        <v>19066</v>
      </c>
      <c r="V112" s="154" t="s">
        <v>19065</v>
      </c>
      <c r="Z112" s="154" t="s">
        <v>14745</v>
      </c>
      <c r="AC112" s="154" t="s">
        <v>14746</v>
      </c>
      <c r="AE112" s="154" t="s">
        <v>15226</v>
      </c>
      <c r="AF112" s="154" t="s">
        <v>14748</v>
      </c>
    </row>
    <row r="113" spans="1:32" s="154" customFormat="1">
      <c r="A113" s="154" t="s">
        <v>5157</v>
      </c>
      <c r="B113" s="154" t="s">
        <v>14307</v>
      </c>
      <c r="C113" s="154" t="s">
        <v>19068</v>
      </c>
      <c r="D113" s="154" t="s">
        <v>5158</v>
      </c>
      <c r="E113" s="154" t="s">
        <v>14934</v>
      </c>
      <c r="F113" s="154" t="s">
        <v>14935</v>
      </c>
      <c r="H113" s="154" t="s">
        <v>5159</v>
      </c>
      <c r="N113" s="154" t="s">
        <v>19069</v>
      </c>
      <c r="P113" s="154" t="s">
        <v>14740</v>
      </c>
      <c r="Q113" s="154" t="s">
        <v>5156</v>
      </c>
      <c r="R113" s="154">
        <v>0</v>
      </c>
      <c r="S113" s="154">
        <v>0</v>
      </c>
      <c r="T113" s="154" t="s">
        <v>19070</v>
      </c>
      <c r="U113" s="154">
        <v>18913152</v>
      </c>
      <c r="V113" s="154" t="s">
        <v>5156</v>
      </c>
      <c r="Z113" s="154" t="s">
        <v>14745</v>
      </c>
      <c r="AC113" s="154" t="s">
        <v>14746</v>
      </c>
      <c r="AE113" s="154" t="s">
        <v>15226</v>
      </c>
      <c r="AF113" s="154" t="s">
        <v>14748</v>
      </c>
    </row>
    <row r="114" spans="1:32" s="154" customFormat="1">
      <c r="A114" s="154" t="s">
        <v>17974</v>
      </c>
      <c r="B114" s="154" t="s">
        <v>14305</v>
      </c>
      <c r="C114" s="154" t="s">
        <v>17188</v>
      </c>
      <c r="D114" s="154" t="s">
        <v>19071</v>
      </c>
      <c r="E114" s="154" t="s">
        <v>14327</v>
      </c>
      <c r="F114" s="154" t="s">
        <v>14325</v>
      </c>
      <c r="G114" s="154" t="s">
        <v>14391</v>
      </c>
      <c r="H114" s="154" t="s">
        <v>17189</v>
      </c>
      <c r="N114" s="154" t="s">
        <v>14819</v>
      </c>
      <c r="O114" s="154" t="s">
        <v>14820</v>
      </c>
      <c r="P114" s="154" t="s">
        <v>14740</v>
      </c>
      <c r="Q114" s="154" t="s">
        <v>17190</v>
      </c>
      <c r="R114" s="154" t="s">
        <v>1453</v>
      </c>
      <c r="S114" s="154" t="s">
        <v>1453</v>
      </c>
      <c r="T114" s="154" t="s">
        <v>14900</v>
      </c>
      <c r="U114" s="154" t="s">
        <v>17191</v>
      </c>
      <c r="V114" s="154" t="s">
        <v>17190</v>
      </c>
      <c r="Z114" s="154" t="s">
        <v>14745</v>
      </c>
      <c r="AC114" s="154" t="s">
        <v>14746</v>
      </c>
      <c r="AE114" s="154" t="s">
        <v>14747</v>
      </c>
      <c r="AF114" s="154" t="s">
        <v>14748</v>
      </c>
    </row>
    <row r="115" spans="1:32" s="154" customFormat="1">
      <c r="A115" s="154" t="s">
        <v>15333</v>
      </c>
      <c r="B115" s="154" t="s">
        <v>15303</v>
      </c>
      <c r="C115" s="154" t="s">
        <v>15334</v>
      </c>
      <c r="D115" s="154" t="s">
        <v>19072</v>
      </c>
      <c r="E115" s="154" t="s">
        <v>14324</v>
      </c>
      <c r="F115" s="154" t="s">
        <v>15336</v>
      </c>
      <c r="H115" s="154" t="s">
        <v>15337</v>
      </c>
      <c r="N115" s="154" t="s">
        <v>14957</v>
      </c>
      <c r="O115" s="154" t="s">
        <v>14767</v>
      </c>
      <c r="P115" s="154" t="s">
        <v>14740</v>
      </c>
      <c r="Q115" s="154" t="s">
        <v>15338</v>
      </c>
      <c r="R115" s="154" t="s">
        <v>1453</v>
      </c>
      <c r="S115" s="154" t="s">
        <v>1453</v>
      </c>
      <c r="T115" s="154" t="s">
        <v>14839</v>
      </c>
      <c r="U115" s="154">
        <v>978797025</v>
      </c>
      <c r="V115" s="154" t="s">
        <v>15334</v>
      </c>
      <c r="Z115" s="154" t="s">
        <v>14745</v>
      </c>
      <c r="AC115" s="154" t="s">
        <v>14746</v>
      </c>
      <c r="AE115" s="154" t="s">
        <v>14747</v>
      </c>
      <c r="AF115" s="154" t="s">
        <v>14748</v>
      </c>
    </row>
    <row r="116" spans="1:32" s="154" customFormat="1">
      <c r="A116" s="154" t="s">
        <v>17975</v>
      </c>
      <c r="B116" s="154" t="s">
        <v>15303</v>
      </c>
      <c r="C116" s="154" t="s">
        <v>19073</v>
      </c>
      <c r="D116" s="154" t="s">
        <v>19074</v>
      </c>
      <c r="E116" s="154" t="s">
        <v>18770</v>
      </c>
      <c r="F116" s="154" t="s">
        <v>18771</v>
      </c>
      <c r="G116" s="154" t="s">
        <v>19077</v>
      </c>
      <c r="H116" s="154" t="s">
        <v>13373</v>
      </c>
      <c r="N116" s="154" t="s">
        <v>14832</v>
      </c>
      <c r="O116" s="154" t="s">
        <v>14833</v>
      </c>
      <c r="P116" s="154" t="s">
        <v>14740</v>
      </c>
      <c r="Q116" s="154" t="s">
        <v>19073</v>
      </c>
      <c r="R116" s="154">
        <v>0</v>
      </c>
      <c r="S116" s="154">
        <v>0</v>
      </c>
      <c r="T116" s="154" t="s">
        <v>19075</v>
      </c>
      <c r="U116" s="154">
        <v>68751543100</v>
      </c>
      <c r="V116" s="154" t="s">
        <v>19073</v>
      </c>
      <c r="Z116" s="154" t="s">
        <v>14745</v>
      </c>
      <c r="AC116" s="154" t="s">
        <v>14746</v>
      </c>
      <c r="AD116" s="154" t="s">
        <v>19076</v>
      </c>
      <c r="AE116" s="154" t="s">
        <v>14755</v>
      </c>
      <c r="AF116" s="154" t="s">
        <v>14748</v>
      </c>
    </row>
    <row r="117" spans="1:32" s="154" customFormat="1">
      <c r="A117" s="154" t="s">
        <v>17976</v>
      </c>
      <c r="B117" s="154" t="s">
        <v>15303</v>
      </c>
      <c r="C117" s="154" t="s">
        <v>19078</v>
      </c>
      <c r="D117" s="154" t="s">
        <v>19080</v>
      </c>
      <c r="E117" s="154" t="s">
        <v>14934</v>
      </c>
      <c r="F117" s="154" t="s">
        <v>14935</v>
      </c>
      <c r="G117" s="154" t="s">
        <v>19083</v>
      </c>
      <c r="H117" s="154" t="s">
        <v>19079</v>
      </c>
      <c r="N117" s="154" t="s">
        <v>14832</v>
      </c>
      <c r="O117" s="154" t="s">
        <v>14833</v>
      </c>
      <c r="P117" s="154" t="s">
        <v>14740</v>
      </c>
      <c r="Q117" s="154" t="s">
        <v>19081</v>
      </c>
      <c r="R117" s="154">
        <v>0</v>
      </c>
      <c r="S117" s="154">
        <v>0</v>
      </c>
      <c r="T117" s="154" t="s">
        <v>14797</v>
      </c>
      <c r="U117" s="154">
        <v>6043235929</v>
      </c>
      <c r="V117" s="154" t="s">
        <v>19081</v>
      </c>
      <c r="Z117" s="154" t="s">
        <v>14745</v>
      </c>
      <c r="AC117" s="154" t="s">
        <v>14746</v>
      </c>
      <c r="AD117" s="154" t="s">
        <v>19082</v>
      </c>
      <c r="AE117" s="154" t="s">
        <v>14755</v>
      </c>
      <c r="AF117" s="154" t="s">
        <v>14748</v>
      </c>
    </row>
    <row r="118" spans="1:32" s="154" customFormat="1">
      <c r="A118" s="154" t="s">
        <v>17977</v>
      </c>
      <c r="B118" s="154" t="s">
        <v>14307</v>
      </c>
      <c r="C118" s="154" t="s">
        <v>19084</v>
      </c>
      <c r="D118" s="154" t="s">
        <v>19086</v>
      </c>
      <c r="E118" s="154" t="s">
        <v>14934</v>
      </c>
      <c r="F118" s="154" t="s">
        <v>14935</v>
      </c>
      <c r="G118" s="154" t="s">
        <v>19087</v>
      </c>
      <c r="H118" s="154" t="s">
        <v>19085</v>
      </c>
      <c r="I118" s="154" t="s">
        <v>1453</v>
      </c>
      <c r="J118" s="154" t="s">
        <v>1453</v>
      </c>
      <c r="K118" s="154" t="s">
        <v>1453</v>
      </c>
      <c r="N118" s="154" t="s">
        <v>15257</v>
      </c>
      <c r="O118" s="154" t="s">
        <v>14892</v>
      </c>
      <c r="P118" s="154" t="s">
        <v>14740</v>
      </c>
      <c r="Q118" s="154" t="s">
        <v>19084</v>
      </c>
      <c r="R118" s="154" t="s">
        <v>1453</v>
      </c>
      <c r="S118" s="154" t="s">
        <v>1453</v>
      </c>
      <c r="T118" s="154" t="s">
        <v>14742</v>
      </c>
      <c r="U118" s="154">
        <v>1350019676673</v>
      </c>
      <c r="V118" s="154" t="s">
        <v>19084</v>
      </c>
      <c r="W118" s="154" t="s">
        <v>1453</v>
      </c>
      <c r="X118" s="154" t="s">
        <v>1453</v>
      </c>
      <c r="Y118" s="154" t="s">
        <v>1453</v>
      </c>
      <c r="Z118" s="154" t="s">
        <v>14745</v>
      </c>
      <c r="AA118" s="154" t="s">
        <v>1453</v>
      </c>
      <c r="AB118" s="154" t="s">
        <v>1453</v>
      </c>
      <c r="AC118" s="154" t="s">
        <v>14746</v>
      </c>
      <c r="AE118" s="154" t="s">
        <v>14747</v>
      </c>
      <c r="AF118" s="154" t="s">
        <v>14748</v>
      </c>
    </row>
    <row r="119" spans="1:32" s="154" customFormat="1">
      <c r="A119" s="154" t="s">
        <v>17978</v>
      </c>
      <c r="B119" s="154" t="s">
        <v>14307</v>
      </c>
      <c r="C119" s="154" t="s">
        <v>19088</v>
      </c>
      <c r="D119" s="154" t="s">
        <v>19089</v>
      </c>
      <c r="E119" s="154" t="s">
        <v>14934</v>
      </c>
      <c r="F119" s="154" t="s">
        <v>19092</v>
      </c>
      <c r="G119" s="154" t="s">
        <v>19093</v>
      </c>
      <c r="H119" s="154">
        <v>81219709464</v>
      </c>
      <c r="I119" s="154" t="s">
        <v>1453</v>
      </c>
      <c r="J119" s="154" t="s">
        <v>1453</v>
      </c>
      <c r="K119" s="154" t="s">
        <v>1453</v>
      </c>
      <c r="M119" s="154" t="s">
        <v>1453</v>
      </c>
      <c r="N119" s="154" t="s">
        <v>15942</v>
      </c>
      <c r="O119" s="154" t="s">
        <v>14794</v>
      </c>
      <c r="P119" s="154" t="s">
        <v>14795</v>
      </c>
      <c r="Q119" s="154" t="s">
        <v>19090</v>
      </c>
      <c r="R119" s="154" t="s">
        <v>1453</v>
      </c>
      <c r="S119" s="154" t="s">
        <v>1453</v>
      </c>
      <c r="T119" s="154" t="s">
        <v>14797</v>
      </c>
      <c r="U119" s="154">
        <v>7150544275</v>
      </c>
      <c r="V119" s="154" t="s">
        <v>19091</v>
      </c>
      <c r="W119" s="154" t="s">
        <v>1453</v>
      </c>
      <c r="X119" s="154" t="s">
        <v>1453</v>
      </c>
      <c r="Y119" s="154" t="s">
        <v>1453</v>
      </c>
      <c r="Z119" s="154" t="s">
        <v>14745</v>
      </c>
      <c r="AB119" s="154" t="s">
        <v>1453</v>
      </c>
      <c r="AC119" s="154" t="s">
        <v>14746</v>
      </c>
      <c r="AE119" s="154" t="s">
        <v>14747</v>
      </c>
      <c r="AF119" s="154" t="s">
        <v>14748</v>
      </c>
    </row>
    <row r="120" spans="1:32" s="154" customFormat="1">
      <c r="A120" s="154" t="s">
        <v>11699</v>
      </c>
      <c r="B120" s="154" t="s">
        <v>14307</v>
      </c>
      <c r="C120" s="154" t="s">
        <v>11698</v>
      </c>
      <c r="D120" s="154" t="s">
        <v>11700</v>
      </c>
      <c r="E120" s="154" t="s">
        <v>14934</v>
      </c>
      <c r="F120" s="154" t="s">
        <v>15059</v>
      </c>
      <c r="G120" s="154" t="s">
        <v>19094</v>
      </c>
      <c r="H120" s="154" t="s">
        <v>11701</v>
      </c>
      <c r="N120" s="154" t="s">
        <v>14979</v>
      </c>
      <c r="O120" s="154" t="s">
        <v>14794</v>
      </c>
      <c r="P120" s="154" t="s">
        <v>14740</v>
      </c>
      <c r="Q120" s="154" t="s">
        <v>11698</v>
      </c>
      <c r="R120" s="154">
        <v>0</v>
      </c>
      <c r="S120" s="154">
        <v>0</v>
      </c>
      <c r="T120" s="154" t="s">
        <v>14850</v>
      </c>
      <c r="U120" s="154">
        <v>434601008468531</v>
      </c>
      <c r="V120" s="154" t="s">
        <v>11698</v>
      </c>
      <c r="Z120" s="154" t="s">
        <v>14745</v>
      </c>
      <c r="AC120" s="154" t="s">
        <v>14746</v>
      </c>
      <c r="AE120" s="154" t="s">
        <v>14747</v>
      </c>
      <c r="AF120" s="154" t="s">
        <v>14748</v>
      </c>
    </row>
    <row r="121" spans="1:32" s="154" customFormat="1">
      <c r="A121" s="154" t="s">
        <v>12790</v>
      </c>
      <c r="B121" s="154" t="s">
        <v>15303</v>
      </c>
      <c r="C121" s="154" t="s">
        <v>12789</v>
      </c>
      <c r="D121" s="154" t="s">
        <v>12791</v>
      </c>
      <c r="E121" s="154" t="s">
        <v>15693</v>
      </c>
      <c r="F121" s="154" t="s">
        <v>18767</v>
      </c>
      <c r="H121" s="154" t="s">
        <v>12792</v>
      </c>
      <c r="N121" s="154" t="s">
        <v>14832</v>
      </c>
      <c r="O121" s="154" t="s">
        <v>14833</v>
      </c>
      <c r="P121" s="154" t="s">
        <v>14740</v>
      </c>
      <c r="Q121" s="154" t="s">
        <v>14971</v>
      </c>
      <c r="R121" s="154">
        <v>0</v>
      </c>
      <c r="S121" s="154">
        <v>0</v>
      </c>
      <c r="T121" s="154" t="s">
        <v>14850</v>
      </c>
      <c r="U121" s="154">
        <v>12001052160505</v>
      </c>
      <c r="V121" s="154" t="s">
        <v>14971</v>
      </c>
      <c r="Z121" s="154" t="s">
        <v>14745</v>
      </c>
      <c r="AC121" s="154" t="s">
        <v>14746</v>
      </c>
      <c r="AE121" s="154" t="s">
        <v>14747</v>
      </c>
      <c r="AF121" s="154" t="s">
        <v>14748</v>
      </c>
    </row>
    <row r="122" spans="1:32" s="154" customFormat="1">
      <c r="A122" s="154" t="s">
        <v>6826</v>
      </c>
      <c r="B122" s="154" t="s">
        <v>14307</v>
      </c>
      <c r="C122" s="154" t="s">
        <v>19095</v>
      </c>
      <c r="D122" s="154" t="s">
        <v>6827</v>
      </c>
      <c r="E122" s="154" t="s">
        <v>14934</v>
      </c>
      <c r="F122" s="154" t="s">
        <v>15708</v>
      </c>
      <c r="H122" s="154" t="s">
        <v>6828</v>
      </c>
      <c r="N122" s="154" t="s">
        <v>14860</v>
      </c>
      <c r="O122" s="154" t="s">
        <v>14804</v>
      </c>
      <c r="P122" s="154" t="s">
        <v>14740</v>
      </c>
      <c r="Q122" s="154" t="s">
        <v>6825</v>
      </c>
      <c r="R122" s="154">
        <v>0</v>
      </c>
      <c r="S122" s="154">
        <v>0</v>
      </c>
      <c r="T122" s="154" t="s">
        <v>19096</v>
      </c>
      <c r="U122" s="154">
        <v>5490798295</v>
      </c>
      <c r="V122" s="154" t="s">
        <v>6825</v>
      </c>
      <c r="Z122" s="154" t="s">
        <v>14745</v>
      </c>
      <c r="AC122" s="154" t="s">
        <v>14746</v>
      </c>
      <c r="AE122" s="154" t="s">
        <v>15226</v>
      </c>
      <c r="AF122" s="154" t="s">
        <v>14748</v>
      </c>
    </row>
    <row r="123" spans="1:32" s="154" customFormat="1">
      <c r="A123" s="154" t="s">
        <v>14959</v>
      </c>
      <c r="B123" s="154" t="s">
        <v>14307</v>
      </c>
      <c r="C123" s="154" t="s">
        <v>14960</v>
      </c>
      <c r="D123" s="154" t="s">
        <v>19097</v>
      </c>
      <c r="E123" s="154" t="s">
        <v>14934</v>
      </c>
      <c r="F123" s="154" t="s">
        <v>14935</v>
      </c>
      <c r="G123" s="154" t="s">
        <v>14962</v>
      </c>
      <c r="H123" s="154">
        <v>87754475373</v>
      </c>
      <c r="I123" s="154" t="s">
        <v>1453</v>
      </c>
      <c r="J123" s="154" t="s">
        <v>1453</v>
      </c>
      <c r="K123" s="154" t="s">
        <v>1453</v>
      </c>
      <c r="N123" s="154" t="s">
        <v>14905</v>
      </c>
      <c r="O123" s="154" t="s">
        <v>14794</v>
      </c>
      <c r="P123" s="154" t="s">
        <v>14740</v>
      </c>
      <c r="Q123" s="154" t="s">
        <v>14960</v>
      </c>
      <c r="R123" s="154" t="s">
        <v>1453</v>
      </c>
      <c r="S123" s="154" t="s">
        <v>1453</v>
      </c>
      <c r="T123" s="154" t="s">
        <v>14907</v>
      </c>
      <c r="U123" s="154">
        <v>464850620</v>
      </c>
      <c r="V123" s="154" t="s">
        <v>14965</v>
      </c>
      <c r="W123" s="154" t="s">
        <v>1453</v>
      </c>
      <c r="X123" s="154" t="s">
        <v>1453</v>
      </c>
      <c r="Z123" s="154" t="s">
        <v>14745</v>
      </c>
      <c r="AC123" s="154" t="s">
        <v>14746</v>
      </c>
      <c r="AE123" s="154" t="s">
        <v>14747</v>
      </c>
      <c r="AF123" s="154" t="s">
        <v>14748</v>
      </c>
    </row>
    <row r="124" spans="1:32" s="154" customFormat="1">
      <c r="A124" s="154" t="s">
        <v>9088</v>
      </c>
      <c r="B124" s="154" t="s">
        <v>14307</v>
      </c>
      <c r="C124" s="154" t="s">
        <v>19098</v>
      </c>
      <c r="D124" s="154" t="s">
        <v>9089</v>
      </c>
      <c r="E124" s="154" t="s">
        <v>14934</v>
      </c>
      <c r="F124" s="154" t="s">
        <v>14935</v>
      </c>
      <c r="G124" s="154" t="s">
        <v>19103</v>
      </c>
      <c r="H124" s="154">
        <v>81268594865</v>
      </c>
      <c r="N124" s="154" t="s">
        <v>14987</v>
      </c>
      <c r="O124" s="154" t="s">
        <v>14988</v>
      </c>
      <c r="P124" s="154" t="s">
        <v>14740</v>
      </c>
      <c r="Q124" s="154" t="s">
        <v>19099</v>
      </c>
      <c r="R124" s="154" t="s">
        <v>19099</v>
      </c>
      <c r="S124" s="154" t="s">
        <v>19099</v>
      </c>
      <c r="T124" s="154" t="s">
        <v>19100</v>
      </c>
      <c r="U124" s="154" t="s">
        <v>19101</v>
      </c>
      <c r="V124" s="154" t="s">
        <v>9087</v>
      </c>
      <c r="W124" s="154">
        <v>2018</v>
      </c>
      <c r="X124" s="154">
        <v>2018</v>
      </c>
      <c r="Z124" s="154" t="s">
        <v>14745</v>
      </c>
      <c r="AC124" s="154" t="s">
        <v>14746</v>
      </c>
      <c r="AD124" s="154" t="s">
        <v>19102</v>
      </c>
      <c r="AE124" s="154" t="s">
        <v>14746</v>
      </c>
      <c r="AF124" s="154" t="s">
        <v>16903</v>
      </c>
    </row>
    <row r="125" spans="1:32" s="154" customFormat="1">
      <c r="A125" s="154" t="s">
        <v>15340</v>
      </c>
      <c r="B125" s="154" t="s">
        <v>15303</v>
      </c>
      <c r="C125" s="154" t="s">
        <v>15341</v>
      </c>
      <c r="D125" s="154" t="s">
        <v>19104</v>
      </c>
      <c r="E125" s="154" t="s">
        <v>14934</v>
      </c>
      <c r="F125" s="154" t="s">
        <v>14695</v>
      </c>
      <c r="G125" s="154" t="s">
        <v>15175</v>
      </c>
      <c r="H125" s="154" t="s">
        <v>15343</v>
      </c>
      <c r="N125" s="154" t="s">
        <v>15344</v>
      </c>
      <c r="O125" s="154" t="s">
        <v>14892</v>
      </c>
      <c r="P125" s="154" t="s">
        <v>14740</v>
      </c>
      <c r="Q125" s="154" t="s">
        <v>15341</v>
      </c>
      <c r="R125" s="154" t="s">
        <v>1453</v>
      </c>
      <c r="S125" s="154" t="s">
        <v>1453</v>
      </c>
      <c r="T125" s="154" t="s">
        <v>14839</v>
      </c>
      <c r="U125" s="154" t="s">
        <v>15345</v>
      </c>
      <c r="V125" s="154" t="s">
        <v>15346</v>
      </c>
      <c r="Z125" s="154" t="s">
        <v>14745</v>
      </c>
      <c r="AC125" s="154" t="s">
        <v>14746</v>
      </c>
      <c r="AE125" s="154" t="s">
        <v>14747</v>
      </c>
      <c r="AF125" s="154" t="s">
        <v>14748</v>
      </c>
    </row>
    <row r="126" spans="1:32" s="154" customFormat="1">
      <c r="A126" s="154" t="s">
        <v>14966</v>
      </c>
      <c r="B126" s="154" t="s">
        <v>14307</v>
      </c>
      <c r="C126" s="154" t="s">
        <v>14967</v>
      </c>
      <c r="D126" s="154" t="s">
        <v>19105</v>
      </c>
      <c r="E126" s="154" t="s">
        <v>14934</v>
      </c>
      <c r="F126" s="154" t="s">
        <v>14935</v>
      </c>
      <c r="G126" s="154" t="s">
        <v>14969</v>
      </c>
      <c r="H126" s="154" t="s">
        <v>14970</v>
      </c>
      <c r="N126" s="154" t="s">
        <v>14819</v>
      </c>
      <c r="O126" s="154" t="s">
        <v>14820</v>
      </c>
      <c r="P126" s="154" t="s">
        <v>14740</v>
      </c>
      <c r="Q126" s="154" t="s">
        <v>14971</v>
      </c>
      <c r="R126" s="154" t="s">
        <v>1453</v>
      </c>
      <c r="S126" s="154" t="s">
        <v>1453</v>
      </c>
      <c r="T126" s="154" t="s">
        <v>14900</v>
      </c>
      <c r="U126" s="154" t="s">
        <v>14972</v>
      </c>
      <c r="V126" s="154" t="s">
        <v>14973</v>
      </c>
      <c r="Z126" s="154" t="s">
        <v>14745</v>
      </c>
      <c r="AC126" s="154" t="s">
        <v>14746</v>
      </c>
      <c r="AE126" s="154" t="s">
        <v>14747</v>
      </c>
      <c r="AF126" s="154" t="s">
        <v>14748</v>
      </c>
    </row>
    <row r="127" spans="1:32" s="154" customFormat="1">
      <c r="A127" s="154" t="s">
        <v>9948</v>
      </c>
      <c r="B127" s="154" t="s">
        <v>14307</v>
      </c>
      <c r="C127" s="154" t="s">
        <v>19106</v>
      </c>
      <c r="D127" s="154" t="s">
        <v>9949</v>
      </c>
      <c r="E127" s="154" t="s">
        <v>19109</v>
      </c>
      <c r="F127" s="154" t="s">
        <v>15222</v>
      </c>
      <c r="G127" s="154" t="s">
        <v>1453</v>
      </c>
      <c r="H127" s="154">
        <v>81215016918</v>
      </c>
      <c r="I127" s="154" t="s">
        <v>1453</v>
      </c>
      <c r="J127" s="154" t="s">
        <v>1453</v>
      </c>
      <c r="K127" s="154" t="s">
        <v>1453</v>
      </c>
      <c r="M127" s="154" t="s">
        <v>1453</v>
      </c>
      <c r="N127" s="154" t="s">
        <v>15206</v>
      </c>
      <c r="O127" s="154" t="s">
        <v>14892</v>
      </c>
      <c r="P127" s="154" t="s">
        <v>14795</v>
      </c>
      <c r="Q127" s="154" t="s">
        <v>19107</v>
      </c>
      <c r="R127" s="154" t="s">
        <v>1453</v>
      </c>
      <c r="S127" s="154" t="s">
        <v>1453</v>
      </c>
      <c r="T127" s="154" t="s">
        <v>14806</v>
      </c>
      <c r="U127" s="154">
        <v>1360010467923</v>
      </c>
      <c r="V127" s="154" t="s">
        <v>19108</v>
      </c>
      <c r="W127" s="154" t="s">
        <v>1453</v>
      </c>
      <c r="X127" s="154" t="s">
        <v>1453</v>
      </c>
      <c r="Y127" s="154" t="s">
        <v>1453</v>
      </c>
      <c r="Z127" s="154" t="s">
        <v>14745</v>
      </c>
      <c r="AA127" s="154" t="s">
        <v>1453</v>
      </c>
      <c r="AB127" s="154" t="s">
        <v>1453</v>
      </c>
      <c r="AC127" s="154" t="s">
        <v>14746</v>
      </c>
      <c r="AE127" s="154" t="s">
        <v>15226</v>
      </c>
      <c r="AF127" s="154" t="s">
        <v>14748</v>
      </c>
    </row>
    <row r="128" spans="1:32" s="154" customFormat="1">
      <c r="A128" s="154" t="s">
        <v>12891</v>
      </c>
      <c r="B128" s="154" t="s">
        <v>14307</v>
      </c>
      <c r="C128" s="154" t="s">
        <v>12890</v>
      </c>
      <c r="D128" s="154" t="s">
        <v>12892</v>
      </c>
      <c r="E128" s="154" t="s">
        <v>19110</v>
      </c>
      <c r="F128" s="154" t="s">
        <v>19110</v>
      </c>
      <c r="G128" s="154" t="s">
        <v>19111</v>
      </c>
      <c r="H128" s="154">
        <v>83842939623</v>
      </c>
      <c r="N128" s="154" t="s">
        <v>14832</v>
      </c>
      <c r="O128" s="154" t="s">
        <v>14833</v>
      </c>
      <c r="P128" s="154" t="s">
        <v>14740</v>
      </c>
      <c r="Q128" s="154" t="s">
        <v>12890</v>
      </c>
      <c r="R128" s="154">
        <v>0</v>
      </c>
      <c r="S128" s="154">
        <v>0</v>
      </c>
      <c r="T128" s="154" t="s">
        <v>14797</v>
      </c>
      <c r="U128" s="154">
        <v>7580457261</v>
      </c>
      <c r="V128" s="154" t="s">
        <v>12890</v>
      </c>
      <c r="Z128" s="154" t="s">
        <v>14745</v>
      </c>
      <c r="AC128" s="154" t="s">
        <v>14746</v>
      </c>
      <c r="AE128" s="154" t="s">
        <v>14747</v>
      </c>
      <c r="AF128" s="154" t="s">
        <v>14748</v>
      </c>
    </row>
    <row r="129" spans="1:32" s="154" customFormat="1">
      <c r="A129" s="154" t="s">
        <v>4303</v>
      </c>
      <c r="B129" s="154" t="s">
        <v>14307</v>
      </c>
      <c r="C129" s="154" t="s">
        <v>19112</v>
      </c>
      <c r="D129" s="154" t="s">
        <v>4304</v>
      </c>
      <c r="E129" s="154" t="s">
        <v>14934</v>
      </c>
      <c r="F129" s="154" t="s">
        <v>15222</v>
      </c>
      <c r="G129" s="154" t="s">
        <v>14606</v>
      </c>
      <c r="H129" s="154" t="s">
        <v>4305</v>
      </c>
      <c r="L129" s="154" t="s">
        <v>19113</v>
      </c>
      <c r="N129" s="154" t="s">
        <v>15933</v>
      </c>
      <c r="P129" s="154" t="s">
        <v>14740</v>
      </c>
      <c r="Q129" s="154" t="s">
        <v>19114</v>
      </c>
      <c r="T129" s="154" t="s">
        <v>14850</v>
      </c>
      <c r="U129" s="154">
        <v>51001017093506</v>
      </c>
      <c r="V129" s="154" t="s">
        <v>19115</v>
      </c>
      <c r="Z129" s="154" t="s">
        <v>14745</v>
      </c>
      <c r="AC129" s="154" t="s">
        <v>14746</v>
      </c>
    </row>
    <row r="130" spans="1:32" s="154" customFormat="1">
      <c r="A130" s="154" t="s">
        <v>568</v>
      </c>
      <c r="B130" s="154" t="s">
        <v>14735</v>
      </c>
      <c r="C130" s="154" t="s">
        <v>567</v>
      </c>
      <c r="D130" s="154" t="s">
        <v>569</v>
      </c>
      <c r="E130" s="154" t="s">
        <v>6</v>
      </c>
      <c r="G130" s="154" t="s">
        <v>14606</v>
      </c>
      <c r="H130" s="154" t="s">
        <v>570</v>
      </c>
      <c r="N130" s="154" t="s">
        <v>19116</v>
      </c>
      <c r="P130" s="154" t="s">
        <v>14740</v>
      </c>
      <c r="T130" s="154" t="s">
        <v>6</v>
      </c>
      <c r="U130" s="154" t="s">
        <v>6</v>
      </c>
      <c r="V130" s="154" t="s">
        <v>6</v>
      </c>
      <c r="AC130" s="154" t="s">
        <v>14746</v>
      </c>
    </row>
    <row r="131" spans="1:32" s="154" customFormat="1">
      <c r="A131" s="154" t="s">
        <v>2054</v>
      </c>
      <c r="B131" s="154" t="s">
        <v>14307</v>
      </c>
      <c r="C131" s="154" t="s">
        <v>2053</v>
      </c>
      <c r="D131" s="154" t="s">
        <v>1908</v>
      </c>
      <c r="E131" s="154" t="s">
        <v>6</v>
      </c>
      <c r="G131" s="154" t="s">
        <v>14606</v>
      </c>
      <c r="AC131" s="154" t="s">
        <v>14746</v>
      </c>
    </row>
    <row r="132" spans="1:32" s="154" customFormat="1">
      <c r="A132" s="154" t="s">
        <v>5198</v>
      </c>
      <c r="B132" s="154" t="s">
        <v>15303</v>
      </c>
      <c r="C132" s="154" t="s">
        <v>19126</v>
      </c>
      <c r="D132" s="154" t="s">
        <v>5199</v>
      </c>
      <c r="E132" s="154" t="s">
        <v>14466</v>
      </c>
      <c r="F132" s="154" t="s">
        <v>19067</v>
      </c>
      <c r="H132" s="154" t="s">
        <v>5200</v>
      </c>
      <c r="N132" s="154" t="s">
        <v>19127</v>
      </c>
      <c r="P132" s="154" t="s">
        <v>14740</v>
      </c>
      <c r="Q132" s="154" t="s">
        <v>19128</v>
      </c>
      <c r="R132" s="154">
        <v>0</v>
      </c>
      <c r="S132" s="154">
        <v>0</v>
      </c>
      <c r="T132" s="154" t="s">
        <v>14850</v>
      </c>
      <c r="U132" s="154" t="s">
        <v>19128</v>
      </c>
      <c r="V132" s="154">
        <v>511500100419538</v>
      </c>
      <c r="Z132" s="154" t="s">
        <v>14745</v>
      </c>
      <c r="AC132" s="154" t="s">
        <v>14746</v>
      </c>
      <c r="AE132" s="154" t="s">
        <v>15226</v>
      </c>
      <c r="AF132" s="154" t="s">
        <v>14748</v>
      </c>
    </row>
    <row r="133" spans="1:32" s="154" customFormat="1">
      <c r="A133" s="154" t="s">
        <v>13249</v>
      </c>
      <c r="B133" s="154" t="s">
        <v>15303</v>
      </c>
      <c r="C133" s="154" t="s">
        <v>13248</v>
      </c>
      <c r="D133" s="154" t="s">
        <v>13250</v>
      </c>
      <c r="E133" s="154" t="s">
        <v>14934</v>
      </c>
      <c r="F133" s="154" t="s">
        <v>14935</v>
      </c>
      <c r="G133" s="154" t="s">
        <v>19130</v>
      </c>
      <c r="H133" s="154" t="s">
        <v>13251</v>
      </c>
      <c r="I133" s="154" t="s">
        <v>1453</v>
      </c>
      <c r="J133" s="154" t="s">
        <v>1453</v>
      </c>
      <c r="K133" s="154" t="s">
        <v>1453</v>
      </c>
      <c r="M133" s="154" t="s">
        <v>1453</v>
      </c>
      <c r="N133" s="154" t="s">
        <v>19129</v>
      </c>
      <c r="O133" s="154" t="s">
        <v>19035</v>
      </c>
      <c r="P133" s="154" t="s">
        <v>14795</v>
      </c>
      <c r="Q133" s="154" t="s">
        <v>13248</v>
      </c>
      <c r="R133" s="154" t="s">
        <v>1453</v>
      </c>
      <c r="S133" s="154" t="s">
        <v>1453</v>
      </c>
      <c r="T133" s="154" t="s">
        <v>14850</v>
      </c>
      <c r="U133" s="154">
        <v>522401008836535</v>
      </c>
      <c r="V133" s="154" t="s">
        <v>13248</v>
      </c>
      <c r="W133" s="154" t="s">
        <v>1453</v>
      </c>
      <c r="X133" s="154" t="s">
        <v>1453</v>
      </c>
      <c r="Y133" s="154" t="s">
        <v>1453</v>
      </c>
      <c r="Z133" s="154" t="s">
        <v>14745</v>
      </c>
      <c r="AA133" s="154" t="s">
        <v>1453</v>
      </c>
      <c r="AB133" s="154" t="s">
        <v>1453</v>
      </c>
      <c r="AC133" s="154" t="s">
        <v>14746</v>
      </c>
      <c r="AE133" s="154" t="s">
        <v>14747</v>
      </c>
      <c r="AF133" s="154" t="s">
        <v>14748</v>
      </c>
    </row>
    <row r="134" spans="1:32" s="154" customFormat="1">
      <c r="A134" s="154" t="s">
        <v>9822</v>
      </c>
      <c r="B134" s="154" t="s">
        <v>14307</v>
      </c>
      <c r="C134" s="154" t="s">
        <v>19131</v>
      </c>
      <c r="D134" s="154" t="s">
        <v>19132</v>
      </c>
      <c r="E134" s="154" t="s">
        <v>14934</v>
      </c>
      <c r="F134" s="154" t="s">
        <v>14935</v>
      </c>
      <c r="G134" s="154" t="s">
        <v>19134</v>
      </c>
      <c r="H134" s="154">
        <v>0</v>
      </c>
      <c r="I134" s="154">
        <v>0</v>
      </c>
      <c r="J134" s="154">
        <v>0</v>
      </c>
      <c r="K134" s="154">
        <v>0</v>
      </c>
      <c r="M134" s="154" t="s">
        <v>19133</v>
      </c>
      <c r="N134" s="154" t="s">
        <v>15464</v>
      </c>
      <c r="O134" s="154" t="s">
        <v>14794</v>
      </c>
      <c r="P134" s="154" t="s">
        <v>14740</v>
      </c>
      <c r="Q134" s="154">
        <v>0</v>
      </c>
      <c r="R134" s="154">
        <v>0</v>
      </c>
      <c r="S134" s="154">
        <v>0</v>
      </c>
      <c r="T134" s="154">
        <v>0</v>
      </c>
      <c r="U134" s="154">
        <v>0</v>
      </c>
      <c r="V134" s="154">
        <v>0</v>
      </c>
      <c r="W134" s="154">
        <v>0</v>
      </c>
      <c r="X134" s="154">
        <v>0</v>
      </c>
      <c r="Y134" s="154">
        <v>0</v>
      </c>
      <c r="Z134" s="154" t="s">
        <v>14745</v>
      </c>
      <c r="AA134" s="154">
        <v>0</v>
      </c>
      <c r="AB134" s="154">
        <v>0</v>
      </c>
      <c r="AC134" s="154" t="s">
        <v>14746</v>
      </c>
      <c r="AE134" s="154" t="s">
        <v>15226</v>
      </c>
      <c r="AF134" s="154" t="s">
        <v>14748</v>
      </c>
    </row>
    <row r="135" spans="1:32" s="154" customFormat="1">
      <c r="A135" s="154" t="s">
        <v>10749</v>
      </c>
      <c r="B135" s="154" t="s">
        <v>15303</v>
      </c>
      <c r="C135" s="154" t="s">
        <v>10748</v>
      </c>
      <c r="D135" s="154" t="s">
        <v>10750</v>
      </c>
      <c r="E135" s="154" t="s">
        <v>14276</v>
      </c>
      <c r="F135" s="154" t="s">
        <v>17153</v>
      </c>
      <c r="H135" s="154" t="s">
        <v>10751</v>
      </c>
      <c r="N135" s="154" t="s">
        <v>15612</v>
      </c>
      <c r="O135" s="154" t="s">
        <v>14794</v>
      </c>
      <c r="P135" s="154" t="s">
        <v>14740</v>
      </c>
      <c r="Q135" s="154" t="s">
        <v>10748</v>
      </c>
      <c r="R135" s="154">
        <v>0</v>
      </c>
      <c r="S135" s="154">
        <v>0</v>
      </c>
      <c r="T135" s="154" t="s">
        <v>14797</v>
      </c>
      <c r="U135" s="154">
        <v>4730419576</v>
      </c>
      <c r="V135" s="154" t="s">
        <v>19135</v>
      </c>
      <c r="Z135" s="154" t="s">
        <v>14745</v>
      </c>
      <c r="AC135" s="154" t="s">
        <v>14746</v>
      </c>
      <c r="AE135" s="154" t="s">
        <v>14747</v>
      </c>
      <c r="AF135" s="154" t="s">
        <v>14748</v>
      </c>
    </row>
    <row r="136" spans="1:32" s="154" customFormat="1">
      <c r="A136" s="154" t="s">
        <v>10911</v>
      </c>
      <c r="B136" s="154" t="s">
        <v>14307</v>
      </c>
      <c r="C136" s="154" t="s">
        <v>10910</v>
      </c>
      <c r="D136" s="154" t="s">
        <v>10912</v>
      </c>
      <c r="E136" s="154" t="s">
        <v>14934</v>
      </c>
      <c r="F136" s="154" t="s">
        <v>15078</v>
      </c>
      <c r="H136" s="154" t="s">
        <v>10913</v>
      </c>
      <c r="N136" s="154" t="s">
        <v>19136</v>
      </c>
      <c r="O136" s="154" t="s">
        <v>14794</v>
      </c>
      <c r="P136" s="154" t="s">
        <v>14740</v>
      </c>
      <c r="Q136" s="154" t="s">
        <v>10910</v>
      </c>
      <c r="R136" s="154">
        <v>0</v>
      </c>
      <c r="S136" s="154">
        <v>0</v>
      </c>
      <c r="T136" s="154" t="s">
        <v>14850</v>
      </c>
      <c r="U136" s="154">
        <v>443701013252534</v>
      </c>
      <c r="V136" s="154" t="s">
        <v>19137</v>
      </c>
      <c r="Z136" s="154" t="s">
        <v>14745</v>
      </c>
      <c r="AC136" s="154" t="s">
        <v>14746</v>
      </c>
      <c r="AE136" s="154" t="s">
        <v>14747</v>
      </c>
      <c r="AF136" s="154" t="s">
        <v>14748</v>
      </c>
    </row>
    <row r="137" spans="1:32" s="154" customFormat="1">
      <c r="A137" s="154" t="s">
        <v>17979</v>
      </c>
      <c r="B137" s="154" t="s">
        <v>14307</v>
      </c>
      <c r="C137" s="154" t="s">
        <v>19138</v>
      </c>
      <c r="D137" s="154" t="s">
        <v>19139</v>
      </c>
      <c r="E137" s="154" t="s">
        <v>14934</v>
      </c>
      <c r="F137" s="154" t="s">
        <v>15078</v>
      </c>
      <c r="G137" s="154" t="s">
        <v>19141</v>
      </c>
      <c r="H137" s="154">
        <v>85314082958</v>
      </c>
      <c r="I137" s="154" t="s">
        <v>1453</v>
      </c>
      <c r="J137" s="154" t="s">
        <v>1453</v>
      </c>
      <c r="K137" s="154" t="s">
        <v>1453</v>
      </c>
      <c r="M137" s="154" t="s">
        <v>1453</v>
      </c>
      <c r="N137" s="154" t="s">
        <v>15464</v>
      </c>
      <c r="O137" s="154" t="s">
        <v>14794</v>
      </c>
      <c r="P137" s="154" t="s">
        <v>14795</v>
      </c>
      <c r="Q137" s="154" t="s">
        <v>10910</v>
      </c>
      <c r="R137" s="154" t="s">
        <v>1453</v>
      </c>
      <c r="S137" s="154" t="s">
        <v>1453</v>
      </c>
      <c r="T137" s="154" t="s">
        <v>14850</v>
      </c>
      <c r="U137" s="154" t="s">
        <v>19140</v>
      </c>
      <c r="V137" s="154">
        <v>345401034271534</v>
      </c>
      <c r="W137" s="154" t="s">
        <v>1453</v>
      </c>
      <c r="X137" s="154" t="s">
        <v>1453</v>
      </c>
      <c r="Y137" s="154" t="s">
        <v>1453</v>
      </c>
      <c r="Z137" s="154" t="s">
        <v>14745</v>
      </c>
      <c r="AB137" s="154" t="s">
        <v>1453</v>
      </c>
      <c r="AC137" s="154" t="s">
        <v>14746</v>
      </c>
      <c r="AE137" s="154" t="s">
        <v>14747</v>
      </c>
      <c r="AF137" s="154" t="s">
        <v>14748</v>
      </c>
    </row>
    <row r="138" spans="1:32" s="154" customFormat="1">
      <c r="A138" s="154" t="s">
        <v>14974</v>
      </c>
      <c r="B138" s="154" t="s">
        <v>14307</v>
      </c>
      <c r="C138" s="154" t="s">
        <v>14975</v>
      </c>
      <c r="D138" s="154" t="s">
        <v>14976</v>
      </c>
      <c r="E138" s="154" t="s">
        <v>14934</v>
      </c>
      <c r="F138" s="154" t="s">
        <v>14935</v>
      </c>
      <c r="G138" s="154" t="s">
        <v>14977</v>
      </c>
      <c r="H138" s="154">
        <v>87778930682</v>
      </c>
      <c r="I138" s="154" t="s">
        <v>1453</v>
      </c>
      <c r="J138" s="154" t="s">
        <v>1453</v>
      </c>
      <c r="K138" s="154" t="s">
        <v>1453</v>
      </c>
      <c r="N138" s="154" t="s">
        <v>14979</v>
      </c>
      <c r="O138" s="154" t="s">
        <v>14794</v>
      </c>
      <c r="P138" s="154" t="s">
        <v>14740</v>
      </c>
      <c r="Q138" s="154" t="s">
        <v>14975</v>
      </c>
      <c r="R138" s="154" t="s">
        <v>1453</v>
      </c>
      <c r="S138" s="154" t="s">
        <v>1453</v>
      </c>
      <c r="T138" s="154" t="s">
        <v>14797</v>
      </c>
      <c r="U138" s="154">
        <v>4600297665</v>
      </c>
      <c r="V138" s="154" t="s">
        <v>14975</v>
      </c>
      <c r="W138" s="154" t="s">
        <v>1453</v>
      </c>
      <c r="X138" s="154" t="s">
        <v>1453</v>
      </c>
      <c r="Z138" s="154" t="s">
        <v>14745</v>
      </c>
      <c r="AC138" s="154" t="s">
        <v>14746</v>
      </c>
      <c r="AE138" s="154" t="s">
        <v>14747</v>
      </c>
      <c r="AF138" s="154" t="s">
        <v>14748</v>
      </c>
    </row>
    <row r="139" spans="1:32" s="154" customFormat="1">
      <c r="A139" s="154" t="s">
        <v>494</v>
      </c>
      <c r="B139" s="154" t="s">
        <v>14735</v>
      </c>
      <c r="C139" s="154" t="s">
        <v>493</v>
      </c>
      <c r="D139" s="154" t="s">
        <v>495</v>
      </c>
      <c r="E139" s="154" t="s">
        <v>6</v>
      </c>
      <c r="G139" s="154" t="s">
        <v>14606</v>
      </c>
      <c r="M139" s="154" t="s">
        <v>6</v>
      </c>
      <c r="N139" s="154" t="s">
        <v>495</v>
      </c>
      <c r="P139" s="154" t="s">
        <v>14740</v>
      </c>
      <c r="T139" s="154" t="s">
        <v>6</v>
      </c>
      <c r="U139" s="154" t="s">
        <v>6</v>
      </c>
      <c r="V139" s="154" t="s">
        <v>6</v>
      </c>
      <c r="AC139" s="154" t="s">
        <v>14746</v>
      </c>
    </row>
    <row r="140" spans="1:32" s="154" customFormat="1">
      <c r="A140" s="154" t="s">
        <v>8378</v>
      </c>
      <c r="B140" s="154" t="s">
        <v>15303</v>
      </c>
      <c r="C140" s="154" t="s">
        <v>19142</v>
      </c>
      <c r="D140" s="154" t="s">
        <v>8377</v>
      </c>
      <c r="E140" s="154" t="s">
        <v>15693</v>
      </c>
      <c r="F140" s="154" t="s">
        <v>14410</v>
      </c>
      <c r="G140" s="154" t="s">
        <v>19146</v>
      </c>
      <c r="H140" s="154">
        <v>85261108835</v>
      </c>
      <c r="N140" s="154" t="s">
        <v>15231</v>
      </c>
      <c r="O140" s="154" t="s">
        <v>14988</v>
      </c>
      <c r="P140" s="154" t="s">
        <v>14795</v>
      </c>
      <c r="Q140" s="154" t="s">
        <v>8375</v>
      </c>
      <c r="R140" s="154" t="s">
        <v>19143</v>
      </c>
      <c r="S140" s="154" t="s">
        <v>8375</v>
      </c>
      <c r="T140" s="154" t="s">
        <v>19144</v>
      </c>
      <c r="U140" s="154">
        <v>221856235</v>
      </c>
      <c r="V140" s="154" t="s">
        <v>19145</v>
      </c>
      <c r="Z140" s="154" t="s">
        <v>14745</v>
      </c>
      <c r="AC140" s="154" t="s">
        <v>15226</v>
      </c>
      <c r="AE140" s="154" t="s">
        <v>15226</v>
      </c>
      <c r="AF140" s="154" t="s">
        <v>14748</v>
      </c>
    </row>
    <row r="141" spans="1:32" s="154" customFormat="1">
      <c r="A141" s="154" t="s">
        <v>17980</v>
      </c>
      <c r="B141" s="154" t="s">
        <v>15303</v>
      </c>
      <c r="C141" s="154" t="s">
        <v>19142</v>
      </c>
      <c r="D141" s="154" t="s">
        <v>8377</v>
      </c>
      <c r="E141" s="154" t="s">
        <v>15693</v>
      </c>
      <c r="F141" s="154" t="s">
        <v>15378</v>
      </c>
      <c r="G141" s="154" t="s">
        <v>19146</v>
      </c>
      <c r="H141" s="154">
        <v>85261108835</v>
      </c>
      <c r="N141" s="154" t="s">
        <v>15231</v>
      </c>
      <c r="O141" s="154" t="s">
        <v>14988</v>
      </c>
      <c r="P141" s="154" t="s">
        <v>14795</v>
      </c>
      <c r="Q141" s="154" t="s">
        <v>8375</v>
      </c>
      <c r="R141" s="154" t="s">
        <v>8375</v>
      </c>
      <c r="S141" s="154" t="s">
        <v>8375</v>
      </c>
      <c r="T141" s="154" t="s">
        <v>19144</v>
      </c>
      <c r="U141" s="154">
        <v>221856235</v>
      </c>
      <c r="V141" s="154" t="s">
        <v>19145</v>
      </c>
      <c r="Z141" s="154" t="s">
        <v>14745</v>
      </c>
      <c r="AC141" s="154" t="s">
        <v>14746</v>
      </c>
      <c r="AE141" s="154" t="s">
        <v>15226</v>
      </c>
      <c r="AF141" s="154" t="s">
        <v>14748</v>
      </c>
    </row>
    <row r="142" spans="1:32" s="154" customFormat="1">
      <c r="A142" s="154" t="s">
        <v>14349</v>
      </c>
      <c r="B142" s="154" t="s">
        <v>14305</v>
      </c>
      <c r="C142" s="154" t="s">
        <v>14377</v>
      </c>
      <c r="D142" s="154" t="s">
        <v>19147</v>
      </c>
      <c r="E142" s="154" t="s">
        <v>14276</v>
      </c>
      <c r="F142" s="154" t="s">
        <v>14392</v>
      </c>
      <c r="H142" s="154" t="s">
        <v>17192</v>
      </c>
      <c r="N142" s="154" t="s">
        <v>14957</v>
      </c>
      <c r="O142" s="154" t="s">
        <v>14767</v>
      </c>
      <c r="P142" s="154" t="s">
        <v>14740</v>
      </c>
      <c r="Q142" s="154" t="s">
        <v>17193</v>
      </c>
      <c r="R142" s="154" t="s">
        <v>1453</v>
      </c>
      <c r="S142" s="154" t="s">
        <v>1453</v>
      </c>
      <c r="T142" s="154" t="s">
        <v>14900</v>
      </c>
      <c r="U142" s="154" t="s">
        <v>17194</v>
      </c>
      <c r="V142" s="154" t="s">
        <v>17193</v>
      </c>
      <c r="Z142" s="154" t="s">
        <v>14745</v>
      </c>
      <c r="AC142" s="154" t="s">
        <v>14746</v>
      </c>
      <c r="AE142" s="154" t="s">
        <v>14747</v>
      </c>
      <c r="AF142" s="154" t="s">
        <v>14748</v>
      </c>
    </row>
    <row r="143" spans="1:32" s="154" customFormat="1">
      <c r="A143" s="154" t="s">
        <v>11294</v>
      </c>
      <c r="B143" s="154" t="s">
        <v>15303</v>
      </c>
      <c r="C143" s="154" t="s">
        <v>11293</v>
      </c>
      <c r="E143" s="154" t="s">
        <v>14466</v>
      </c>
      <c r="F143" s="154" t="s">
        <v>14686</v>
      </c>
      <c r="G143" s="154" t="s">
        <v>19148</v>
      </c>
      <c r="H143" s="154" t="s">
        <v>11295</v>
      </c>
      <c r="N143" s="154" t="s">
        <v>14910</v>
      </c>
      <c r="O143" s="154" t="s">
        <v>14794</v>
      </c>
      <c r="P143" s="154" t="s">
        <v>14740</v>
      </c>
      <c r="Q143" s="154" t="s">
        <v>11293</v>
      </c>
      <c r="R143" s="154">
        <v>0</v>
      </c>
      <c r="S143" s="154">
        <v>0</v>
      </c>
      <c r="T143" s="154">
        <v>0</v>
      </c>
      <c r="U143" s="154">
        <v>0</v>
      </c>
      <c r="V143" s="154">
        <v>0</v>
      </c>
      <c r="Z143" s="154" t="s">
        <v>14745</v>
      </c>
      <c r="AC143" s="154" t="s">
        <v>14746</v>
      </c>
      <c r="AE143" s="154" t="s">
        <v>14747</v>
      </c>
      <c r="AF143" s="154" t="s">
        <v>14748</v>
      </c>
    </row>
    <row r="144" spans="1:32" s="154" customFormat="1">
      <c r="A144" s="154" t="s">
        <v>9463</v>
      </c>
      <c r="B144" s="154" t="s">
        <v>14305</v>
      </c>
      <c r="C144" s="154" t="s">
        <v>19149</v>
      </c>
      <c r="D144" s="154" t="s">
        <v>19151</v>
      </c>
      <c r="E144" s="154" t="s">
        <v>14276</v>
      </c>
      <c r="F144" s="154" t="s">
        <v>14403</v>
      </c>
      <c r="G144" s="154" t="s">
        <v>19153</v>
      </c>
      <c r="H144" s="154" t="s">
        <v>9465</v>
      </c>
      <c r="I144" s="154" t="s">
        <v>19150</v>
      </c>
      <c r="J144" s="154">
        <v>0</v>
      </c>
      <c r="K144" s="154" t="s">
        <v>19150</v>
      </c>
      <c r="M144" s="154" t="s">
        <v>9464</v>
      </c>
      <c r="N144" s="154" t="s">
        <v>14812</v>
      </c>
      <c r="O144" s="154" t="s">
        <v>14804</v>
      </c>
      <c r="P144" s="154" t="s">
        <v>14740</v>
      </c>
      <c r="Q144" s="154">
        <v>0</v>
      </c>
      <c r="R144" s="154">
        <v>0</v>
      </c>
      <c r="S144" s="154">
        <v>0</v>
      </c>
      <c r="T144" s="154" t="s">
        <v>14862</v>
      </c>
      <c r="U144" s="154">
        <v>2440308719</v>
      </c>
      <c r="V144" s="154" t="s">
        <v>19152</v>
      </c>
      <c r="W144" s="154">
        <v>0</v>
      </c>
      <c r="X144" s="154">
        <v>0</v>
      </c>
      <c r="Y144" s="154">
        <v>0</v>
      </c>
      <c r="Z144" s="154" t="s">
        <v>14745</v>
      </c>
      <c r="AA144" s="154">
        <v>0</v>
      </c>
      <c r="AB144" s="154">
        <v>0</v>
      </c>
      <c r="AC144" s="154" t="s">
        <v>14746</v>
      </c>
      <c r="AE144" s="154" t="s">
        <v>15226</v>
      </c>
      <c r="AF144" s="154" t="s">
        <v>14748</v>
      </c>
    </row>
    <row r="145" spans="1:32" s="154" customFormat="1">
      <c r="A145" s="154" t="s">
        <v>8750</v>
      </c>
      <c r="B145" s="154" t="s">
        <v>15303</v>
      </c>
      <c r="C145" s="154" t="s">
        <v>19160</v>
      </c>
      <c r="D145" s="154" t="s">
        <v>8751</v>
      </c>
      <c r="E145" s="154" t="s">
        <v>14276</v>
      </c>
      <c r="F145" s="154" t="s">
        <v>14401</v>
      </c>
      <c r="G145" s="154">
        <v>0</v>
      </c>
      <c r="H145" s="154" t="s">
        <v>8752</v>
      </c>
      <c r="I145" s="154" t="s">
        <v>8753</v>
      </c>
      <c r="J145" s="154" t="s">
        <v>8754</v>
      </c>
      <c r="K145" s="154" t="s">
        <v>8753</v>
      </c>
      <c r="M145" s="154" t="s">
        <v>19161</v>
      </c>
      <c r="N145" s="154" t="s">
        <v>15434</v>
      </c>
      <c r="O145" s="154" t="s">
        <v>14804</v>
      </c>
      <c r="P145" s="154" t="s">
        <v>14740</v>
      </c>
      <c r="Q145" s="154">
        <v>0</v>
      </c>
      <c r="R145" s="154">
        <v>0</v>
      </c>
      <c r="S145" s="154">
        <v>0</v>
      </c>
      <c r="T145" s="154" t="s">
        <v>14785</v>
      </c>
      <c r="U145" s="154" t="s">
        <v>19162</v>
      </c>
      <c r="V145" s="154" t="s">
        <v>19163</v>
      </c>
      <c r="W145" s="154">
        <v>0</v>
      </c>
      <c r="X145" s="154">
        <v>0</v>
      </c>
      <c r="Y145" s="154">
        <v>0</v>
      </c>
      <c r="Z145" s="154" t="s">
        <v>14745</v>
      </c>
      <c r="AA145" s="154">
        <v>0</v>
      </c>
      <c r="AB145" s="154">
        <v>0</v>
      </c>
      <c r="AC145" s="154" t="s">
        <v>14746</v>
      </c>
      <c r="AE145" s="154" t="s">
        <v>15226</v>
      </c>
      <c r="AF145" s="154" t="s">
        <v>14748</v>
      </c>
    </row>
    <row r="146" spans="1:32" s="154" customFormat="1">
      <c r="A146" s="154" t="s">
        <v>10919</v>
      </c>
      <c r="B146" s="154" t="s">
        <v>14305</v>
      </c>
      <c r="C146" s="154" t="s">
        <v>10918</v>
      </c>
      <c r="D146" s="154" t="s">
        <v>10920</v>
      </c>
      <c r="E146" s="154" t="s">
        <v>15424</v>
      </c>
      <c r="F146" s="154" t="s">
        <v>15782</v>
      </c>
      <c r="G146" s="154" t="s">
        <v>19167</v>
      </c>
      <c r="H146" s="154" t="s">
        <v>10921</v>
      </c>
      <c r="N146" s="154" t="s">
        <v>19164</v>
      </c>
      <c r="O146" s="154" t="s">
        <v>14804</v>
      </c>
      <c r="P146" s="154" t="s">
        <v>14740</v>
      </c>
      <c r="Q146" s="154" t="s">
        <v>16899</v>
      </c>
      <c r="R146" s="154">
        <v>0</v>
      </c>
      <c r="S146" s="154">
        <v>0</v>
      </c>
      <c r="T146" s="154" t="s">
        <v>14797</v>
      </c>
      <c r="U146" s="154" t="s">
        <v>19165</v>
      </c>
      <c r="V146" s="154" t="s">
        <v>19166</v>
      </c>
      <c r="Z146" s="154" t="s">
        <v>14745</v>
      </c>
      <c r="AC146" s="154" t="s">
        <v>14746</v>
      </c>
      <c r="AE146" s="154" t="s">
        <v>14747</v>
      </c>
      <c r="AF146" s="154" t="s">
        <v>14748</v>
      </c>
    </row>
    <row r="147" spans="1:32" s="154" customFormat="1">
      <c r="A147" s="154" t="s">
        <v>15347</v>
      </c>
      <c r="B147" s="154" t="s">
        <v>15303</v>
      </c>
      <c r="C147" s="154" t="s">
        <v>15348</v>
      </c>
      <c r="D147" s="154" t="s">
        <v>109</v>
      </c>
      <c r="E147" s="154" t="s">
        <v>14308</v>
      </c>
      <c r="F147" s="154" t="s">
        <v>15349</v>
      </c>
      <c r="G147" s="154" t="s">
        <v>15350</v>
      </c>
      <c r="H147" s="154" t="s">
        <v>1453</v>
      </c>
      <c r="I147" s="154" t="s">
        <v>1453</v>
      </c>
      <c r="J147" s="154" t="s">
        <v>1453</v>
      </c>
      <c r="K147" s="154" t="s">
        <v>1453</v>
      </c>
      <c r="M147" s="154" t="s">
        <v>1453</v>
      </c>
      <c r="N147" s="154" t="s">
        <v>14848</v>
      </c>
      <c r="O147" s="154" t="s">
        <v>14804</v>
      </c>
      <c r="P147" s="154" t="s">
        <v>14740</v>
      </c>
      <c r="Q147" s="154" t="s">
        <v>15348</v>
      </c>
      <c r="R147" s="154" t="s">
        <v>1453</v>
      </c>
      <c r="S147" s="154" t="s">
        <v>1453</v>
      </c>
      <c r="T147" s="154" t="s">
        <v>15351</v>
      </c>
      <c r="U147" s="154" t="s">
        <v>15351</v>
      </c>
      <c r="V147" s="154" t="s">
        <v>15351</v>
      </c>
      <c r="W147" s="154" t="s">
        <v>1453</v>
      </c>
      <c r="X147" s="154" t="s">
        <v>1453</v>
      </c>
      <c r="Y147" s="154" t="s">
        <v>1453</v>
      </c>
      <c r="Z147" s="154" t="s">
        <v>14745</v>
      </c>
      <c r="AA147" s="154" t="s">
        <v>1453</v>
      </c>
      <c r="AB147" s="154" t="s">
        <v>1453</v>
      </c>
      <c r="AC147" s="154" t="s">
        <v>14746</v>
      </c>
      <c r="AE147" s="154" t="s">
        <v>14747</v>
      </c>
      <c r="AF147" s="154" t="s">
        <v>14748</v>
      </c>
    </row>
    <row r="148" spans="1:32" s="154" customFormat="1">
      <c r="A148" s="154" t="s">
        <v>9742</v>
      </c>
      <c r="B148" s="154" t="s">
        <v>14735</v>
      </c>
      <c r="C148" s="154" t="s">
        <v>19168</v>
      </c>
      <c r="D148" s="154" t="s">
        <v>19170</v>
      </c>
      <c r="E148" s="154" t="s">
        <v>14333</v>
      </c>
      <c r="F148" s="154" t="s">
        <v>14325</v>
      </c>
      <c r="G148" s="154" t="s">
        <v>19174</v>
      </c>
      <c r="H148" s="154" t="s">
        <v>19169</v>
      </c>
      <c r="I148" s="154">
        <v>0</v>
      </c>
      <c r="J148" s="154">
        <v>0</v>
      </c>
      <c r="K148" s="154">
        <v>0</v>
      </c>
      <c r="M148" s="154" t="s">
        <v>9743</v>
      </c>
      <c r="N148" s="154" t="s">
        <v>14910</v>
      </c>
      <c r="O148" s="154" t="s">
        <v>14794</v>
      </c>
      <c r="P148" s="154" t="s">
        <v>14740</v>
      </c>
      <c r="Q148" s="154" t="s">
        <v>19171</v>
      </c>
      <c r="R148" s="154">
        <v>0</v>
      </c>
      <c r="S148" s="154">
        <v>0</v>
      </c>
      <c r="T148" s="154" t="s">
        <v>14862</v>
      </c>
      <c r="U148" s="154" t="s">
        <v>19172</v>
      </c>
      <c r="V148" s="154" t="s">
        <v>19173</v>
      </c>
      <c r="W148" s="154">
        <v>0</v>
      </c>
      <c r="X148" s="154">
        <v>0</v>
      </c>
      <c r="Y148" s="154">
        <v>0</v>
      </c>
      <c r="Z148" s="154" t="s">
        <v>14745</v>
      </c>
      <c r="AA148" s="154">
        <v>0</v>
      </c>
      <c r="AB148" s="154">
        <v>0</v>
      </c>
      <c r="AC148" s="154" t="s">
        <v>14746</v>
      </c>
      <c r="AE148" s="154" t="s">
        <v>15226</v>
      </c>
      <c r="AF148" s="154" t="s">
        <v>14748</v>
      </c>
    </row>
    <row r="149" spans="1:32" s="154" customFormat="1">
      <c r="A149" s="154" t="s">
        <v>8340</v>
      </c>
      <c r="B149" s="154" t="s">
        <v>14305</v>
      </c>
      <c r="C149" s="154" t="s">
        <v>19175</v>
      </c>
      <c r="D149" s="154" t="s">
        <v>8341</v>
      </c>
      <c r="E149" s="154" t="s">
        <v>14333</v>
      </c>
      <c r="F149" s="154" t="s">
        <v>14325</v>
      </c>
      <c r="G149" s="154">
        <v>0</v>
      </c>
      <c r="H149" s="154">
        <v>82359070333</v>
      </c>
      <c r="I149" s="154">
        <v>0</v>
      </c>
      <c r="J149" s="154">
        <v>0</v>
      </c>
      <c r="K149" s="154">
        <v>0</v>
      </c>
      <c r="M149" s="154">
        <v>0</v>
      </c>
      <c r="N149" s="154" t="s">
        <v>19176</v>
      </c>
      <c r="O149" s="154" t="s">
        <v>19177</v>
      </c>
      <c r="P149" s="154" t="s">
        <v>14795</v>
      </c>
      <c r="Q149" s="154" t="s">
        <v>10565</v>
      </c>
      <c r="R149" s="154" t="s">
        <v>1453</v>
      </c>
      <c r="S149" s="154" t="s">
        <v>10565</v>
      </c>
      <c r="T149" s="154" t="s">
        <v>10565</v>
      </c>
      <c r="U149" s="154">
        <v>2720102302050</v>
      </c>
      <c r="V149" s="154" t="s">
        <v>14850</v>
      </c>
      <c r="W149" s="154">
        <v>0</v>
      </c>
      <c r="X149" s="154">
        <v>0</v>
      </c>
      <c r="Y149" s="154">
        <v>0</v>
      </c>
      <c r="Z149" s="154" t="s">
        <v>14745</v>
      </c>
      <c r="AA149" s="154">
        <v>0</v>
      </c>
      <c r="AB149" s="154">
        <v>0</v>
      </c>
      <c r="AC149" s="154" t="s">
        <v>14746</v>
      </c>
      <c r="AE149" s="154" t="s">
        <v>15226</v>
      </c>
      <c r="AF149" s="154" t="s">
        <v>14748</v>
      </c>
    </row>
    <row r="150" spans="1:32" s="154" customFormat="1">
      <c r="A150" s="154" t="s">
        <v>5115</v>
      </c>
      <c r="B150" s="154" t="s">
        <v>14305</v>
      </c>
      <c r="C150" s="154" t="s">
        <v>19178</v>
      </c>
      <c r="D150" s="154" t="s">
        <v>5116</v>
      </c>
      <c r="E150" s="154" t="s">
        <v>14333</v>
      </c>
      <c r="F150" s="154" t="s">
        <v>14325</v>
      </c>
      <c r="G150" s="154" t="s">
        <v>19182</v>
      </c>
      <c r="H150" s="154" t="s">
        <v>19179</v>
      </c>
      <c r="J150" s="154" t="s">
        <v>19179</v>
      </c>
      <c r="N150" s="154" t="s">
        <v>1434</v>
      </c>
      <c r="P150" s="154" t="s">
        <v>14740</v>
      </c>
      <c r="Q150" s="154" t="s">
        <v>19180</v>
      </c>
      <c r="R150" s="154" t="s">
        <v>19181</v>
      </c>
      <c r="S150" s="154" t="s">
        <v>19181</v>
      </c>
      <c r="T150" s="154" t="s">
        <v>14797</v>
      </c>
      <c r="U150" s="154">
        <v>6587426895</v>
      </c>
      <c r="V150" s="154" t="s">
        <v>19181</v>
      </c>
      <c r="Z150" s="154" t="s">
        <v>14745</v>
      </c>
      <c r="AC150" s="154" t="s">
        <v>14746</v>
      </c>
      <c r="AE150" s="154" t="s">
        <v>15226</v>
      </c>
      <c r="AF150" s="154" t="s">
        <v>14748</v>
      </c>
    </row>
    <row r="151" spans="1:32" s="154" customFormat="1">
      <c r="A151" s="154" t="s">
        <v>6122</v>
      </c>
      <c r="B151" s="154" t="s">
        <v>14305</v>
      </c>
      <c r="C151" s="154" t="s">
        <v>19183</v>
      </c>
      <c r="D151" s="154" t="s">
        <v>6123</v>
      </c>
      <c r="E151" s="154" t="s">
        <v>14333</v>
      </c>
      <c r="F151" s="154" t="s">
        <v>14325</v>
      </c>
      <c r="G151" s="154" t="s">
        <v>19186</v>
      </c>
      <c r="H151" s="154" t="s">
        <v>6124</v>
      </c>
      <c r="J151" s="154" t="s">
        <v>6125</v>
      </c>
      <c r="N151" s="154" t="s">
        <v>19184</v>
      </c>
      <c r="O151" s="154" t="s">
        <v>14892</v>
      </c>
      <c r="P151" s="154" t="s">
        <v>14740</v>
      </c>
      <c r="Q151" s="154" t="s">
        <v>19185</v>
      </c>
      <c r="R151" s="154" t="s">
        <v>19185</v>
      </c>
      <c r="S151" s="154" t="s">
        <v>19185</v>
      </c>
      <c r="T151" s="154" t="s">
        <v>14797</v>
      </c>
      <c r="U151" s="154">
        <v>6589321453</v>
      </c>
      <c r="V151" s="154" t="s">
        <v>19185</v>
      </c>
      <c r="Z151" s="154" t="s">
        <v>14745</v>
      </c>
      <c r="AC151" s="154" t="s">
        <v>14746</v>
      </c>
      <c r="AE151" s="154" t="s">
        <v>15226</v>
      </c>
      <c r="AF151" s="154" t="s">
        <v>14748</v>
      </c>
    </row>
    <row r="152" spans="1:32" s="154" customFormat="1">
      <c r="A152" s="154" t="s">
        <v>10945</v>
      </c>
      <c r="B152" s="154" t="s">
        <v>14305</v>
      </c>
      <c r="C152" s="154" t="s">
        <v>10944</v>
      </c>
      <c r="D152" s="154" t="s">
        <v>10946</v>
      </c>
      <c r="E152" s="154" t="s">
        <v>15424</v>
      </c>
      <c r="F152" s="154" t="s">
        <v>15782</v>
      </c>
      <c r="G152" s="154" t="s">
        <v>19188</v>
      </c>
      <c r="H152" s="154" t="s">
        <v>10947</v>
      </c>
      <c r="N152" s="154" t="s">
        <v>14860</v>
      </c>
      <c r="O152" s="154" t="s">
        <v>14804</v>
      </c>
      <c r="P152" s="154" t="s">
        <v>14740</v>
      </c>
      <c r="Q152" s="154" t="s">
        <v>19187</v>
      </c>
      <c r="R152" s="154">
        <v>0</v>
      </c>
      <c r="S152" s="154">
        <v>0</v>
      </c>
      <c r="T152" s="154" t="s">
        <v>14797</v>
      </c>
      <c r="U152" s="154">
        <v>3863003608</v>
      </c>
      <c r="V152" s="154" t="s">
        <v>19187</v>
      </c>
      <c r="Z152" s="154" t="s">
        <v>14745</v>
      </c>
      <c r="AC152" s="154" t="s">
        <v>14746</v>
      </c>
      <c r="AE152" s="154" t="s">
        <v>14747</v>
      </c>
      <c r="AF152" s="154" t="s">
        <v>14748</v>
      </c>
    </row>
    <row r="153" spans="1:32" s="154" customFormat="1">
      <c r="A153" s="154" t="s">
        <v>1668</v>
      </c>
      <c r="B153" s="154" t="s">
        <v>14305</v>
      </c>
      <c r="C153" s="154" t="s">
        <v>1667</v>
      </c>
      <c r="D153" s="154" t="s">
        <v>1669</v>
      </c>
      <c r="E153" s="154" t="s">
        <v>6</v>
      </c>
      <c r="G153" s="154" t="s">
        <v>14606</v>
      </c>
      <c r="H153" s="154" t="s">
        <v>1670</v>
      </c>
      <c r="L153" s="154" t="s">
        <v>19194</v>
      </c>
      <c r="Q153" s="154" t="s">
        <v>19195</v>
      </c>
      <c r="AC153" s="154" t="s">
        <v>14746</v>
      </c>
    </row>
    <row r="154" spans="1:32" s="154" customFormat="1">
      <c r="A154" s="154" t="s">
        <v>6834</v>
      </c>
      <c r="B154" s="154" t="s">
        <v>14307</v>
      </c>
      <c r="C154" s="154" t="s">
        <v>19199</v>
      </c>
      <c r="D154" s="154" t="s">
        <v>6835</v>
      </c>
      <c r="E154" s="154" t="s">
        <v>14934</v>
      </c>
      <c r="F154" s="154" t="s">
        <v>15708</v>
      </c>
      <c r="G154" s="154" t="s">
        <v>454</v>
      </c>
      <c r="H154" s="154">
        <v>81383580260</v>
      </c>
      <c r="N154" s="154" t="s">
        <v>14803</v>
      </c>
      <c r="O154" s="154" t="s">
        <v>14804</v>
      </c>
      <c r="P154" s="154" t="s">
        <v>14740</v>
      </c>
      <c r="Q154" s="154" t="s">
        <v>19200</v>
      </c>
      <c r="R154" s="154">
        <v>0</v>
      </c>
      <c r="S154" s="154">
        <v>0</v>
      </c>
      <c r="T154" s="154" t="s">
        <v>19201</v>
      </c>
      <c r="U154" s="154" t="s">
        <v>19202</v>
      </c>
      <c r="V154" s="154" t="s">
        <v>6833</v>
      </c>
      <c r="Z154" s="154" t="s">
        <v>14745</v>
      </c>
      <c r="AC154" s="154" t="s">
        <v>14746</v>
      </c>
      <c r="AE154" s="154" t="s">
        <v>15226</v>
      </c>
      <c r="AF154" s="154" t="s">
        <v>14748</v>
      </c>
    </row>
    <row r="155" spans="1:32" s="154" customFormat="1">
      <c r="A155" s="154" t="s">
        <v>17981</v>
      </c>
      <c r="B155" s="154" t="s">
        <v>14305</v>
      </c>
      <c r="C155" s="154" t="s">
        <v>19203</v>
      </c>
      <c r="D155" s="154" t="s">
        <v>19205</v>
      </c>
      <c r="E155" s="154" t="s">
        <v>14486</v>
      </c>
      <c r="F155" s="154" t="s">
        <v>19209</v>
      </c>
      <c r="G155" s="154" t="s">
        <v>19210</v>
      </c>
      <c r="H155" s="154">
        <v>82122033766</v>
      </c>
      <c r="I155" s="154" t="s">
        <v>19204</v>
      </c>
      <c r="J155" s="154" t="s">
        <v>1453</v>
      </c>
      <c r="K155" s="154" t="s">
        <v>19204</v>
      </c>
      <c r="N155" s="154" t="s">
        <v>14860</v>
      </c>
      <c r="O155" s="154" t="s">
        <v>14804</v>
      </c>
      <c r="P155" s="154" t="s">
        <v>14795</v>
      </c>
      <c r="Q155" s="154" t="s">
        <v>19206</v>
      </c>
      <c r="R155" s="154" t="s">
        <v>1453</v>
      </c>
      <c r="S155" s="154" t="s">
        <v>1453</v>
      </c>
      <c r="T155" s="154" t="s">
        <v>14797</v>
      </c>
      <c r="U155" s="154" t="s">
        <v>19207</v>
      </c>
      <c r="V155" s="154" t="s">
        <v>19208</v>
      </c>
      <c r="W155" s="154" t="s">
        <v>1453</v>
      </c>
      <c r="X155" s="154" t="s">
        <v>1453</v>
      </c>
      <c r="Y155" s="154" t="s">
        <v>1453</v>
      </c>
      <c r="Z155" s="154" t="s">
        <v>14745</v>
      </c>
      <c r="AB155" s="154" t="s">
        <v>1453</v>
      </c>
      <c r="AC155" s="154" t="s">
        <v>14746</v>
      </c>
      <c r="AE155" s="154" t="s">
        <v>14747</v>
      </c>
      <c r="AF155" s="154" t="s">
        <v>14748</v>
      </c>
    </row>
    <row r="156" spans="1:32" s="154" customFormat="1">
      <c r="A156" s="154" t="s">
        <v>17982</v>
      </c>
      <c r="B156" s="154" t="s">
        <v>15303</v>
      </c>
      <c r="C156" s="154" t="s">
        <v>19211</v>
      </c>
      <c r="D156" s="154" t="s">
        <v>19212</v>
      </c>
      <c r="E156" s="154" t="s">
        <v>14934</v>
      </c>
      <c r="F156" s="154" t="s">
        <v>14935</v>
      </c>
      <c r="G156" s="154" t="s">
        <v>19214</v>
      </c>
      <c r="H156" s="154">
        <v>81244768027</v>
      </c>
      <c r="I156" s="154" t="s">
        <v>1453</v>
      </c>
      <c r="J156" s="154" t="s">
        <v>1453</v>
      </c>
      <c r="K156" s="154" t="s">
        <v>1453</v>
      </c>
      <c r="M156" s="154" t="s">
        <v>1453</v>
      </c>
      <c r="N156" s="154" t="s">
        <v>19129</v>
      </c>
      <c r="O156" s="154" t="s">
        <v>19035</v>
      </c>
      <c r="P156" s="154" t="s">
        <v>14795</v>
      </c>
      <c r="Q156" s="154" t="s">
        <v>19211</v>
      </c>
      <c r="R156" s="154" t="s">
        <v>1453</v>
      </c>
      <c r="S156" s="154" t="s">
        <v>1453</v>
      </c>
      <c r="T156" s="154" t="s">
        <v>19213</v>
      </c>
      <c r="U156" s="154">
        <v>403300144</v>
      </c>
      <c r="V156" s="154" t="s">
        <v>19211</v>
      </c>
      <c r="W156" s="154" t="s">
        <v>1453</v>
      </c>
      <c r="X156" s="154" t="s">
        <v>1453</v>
      </c>
      <c r="Y156" s="154" t="s">
        <v>1453</v>
      </c>
      <c r="Z156" s="154" t="s">
        <v>14745</v>
      </c>
      <c r="AA156" s="154" t="s">
        <v>1453</v>
      </c>
      <c r="AB156" s="154" t="s">
        <v>1453</v>
      </c>
      <c r="AC156" s="154" t="s">
        <v>14746</v>
      </c>
      <c r="AE156" s="154" t="s">
        <v>14747</v>
      </c>
      <c r="AF156" s="154" t="s">
        <v>14748</v>
      </c>
    </row>
    <row r="157" spans="1:32" s="154" customFormat="1">
      <c r="A157" s="154" t="s">
        <v>17983</v>
      </c>
      <c r="B157" s="154" t="s">
        <v>15303</v>
      </c>
      <c r="C157" s="154" t="s">
        <v>19224</v>
      </c>
      <c r="D157" s="154" t="s">
        <v>19226</v>
      </c>
      <c r="E157" s="154" t="s">
        <v>19228</v>
      </c>
      <c r="F157" s="154" t="s">
        <v>19229</v>
      </c>
      <c r="G157" s="154" t="s">
        <v>19230</v>
      </c>
      <c r="H157" s="154" t="s">
        <v>19225</v>
      </c>
      <c r="N157" s="154" t="s">
        <v>18682</v>
      </c>
      <c r="O157" s="154" t="s">
        <v>18683</v>
      </c>
      <c r="P157" s="154" t="s">
        <v>14740</v>
      </c>
      <c r="Q157" s="154" t="s">
        <v>19227</v>
      </c>
      <c r="R157" s="154">
        <v>0</v>
      </c>
      <c r="S157" s="154">
        <v>0</v>
      </c>
      <c r="T157" s="154" t="s">
        <v>14785</v>
      </c>
      <c r="U157" s="154">
        <v>1100004483241</v>
      </c>
      <c r="V157" s="154" t="s">
        <v>19224</v>
      </c>
      <c r="Z157" s="154" t="s">
        <v>14745</v>
      </c>
      <c r="AC157" s="154" t="s">
        <v>14746</v>
      </c>
      <c r="AE157" s="154" t="s">
        <v>14747</v>
      </c>
      <c r="AF157" s="154" t="s">
        <v>14748</v>
      </c>
    </row>
    <row r="158" spans="1:32" s="154" customFormat="1">
      <c r="A158" s="154" t="s">
        <v>9872</v>
      </c>
      <c r="B158" s="154" t="s">
        <v>15303</v>
      </c>
      <c r="C158" s="154" t="s">
        <v>19231</v>
      </c>
      <c r="D158" s="154" t="s">
        <v>19233</v>
      </c>
      <c r="E158" s="154" t="s">
        <v>14466</v>
      </c>
      <c r="F158" s="154" t="s">
        <v>14667</v>
      </c>
      <c r="G158" s="154" t="s">
        <v>19237</v>
      </c>
      <c r="H158" s="154" t="s">
        <v>19232</v>
      </c>
      <c r="I158" s="154">
        <v>0</v>
      </c>
      <c r="J158" s="154">
        <v>0</v>
      </c>
      <c r="K158" s="154">
        <v>0</v>
      </c>
      <c r="M158" s="154" t="s">
        <v>19234</v>
      </c>
      <c r="N158" s="154" t="s">
        <v>14910</v>
      </c>
      <c r="O158" s="154" t="s">
        <v>14794</v>
      </c>
      <c r="P158" s="154" t="s">
        <v>14740</v>
      </c>
      <c r="Q158" s="154" t="s">
        <v>19235</v>
      </c>
      <c r="R158" s="154">
        <v>0</v>
      </c>
      <c r="S158" s="154">
        <v>0</v>
      </c>
      <c r="T158" s="154" t="s">
        <v>14862</v>
      </c>
      <c r="U158" s="154" t="s">
        <v>19236</v>
      </c>
      <c r="V158" s="154" t="s">
        <v>9871</v>
      </c>
      <c r="W158" s="154">
        <v>0</v>
      </c>
      <c r="X158" s="154">
        <v>0</v>
      </c>
      <c r="Y158" s="154">
        <v>0</v>
      </c>
      <c r="Z158" s="154" t="s">
        <v>14745</v>
      </c>
      <c r="AA158" s="154">
        <v>0</v>
      </c>
      <c r="AB158" s="154">
        <v>0</v>
      </c>
      <c r="AC158" s="154" t="s">
        <v>14746</v>
      </c>
      <c r="AE158" s="154" t="s">
        <v>15226</v>
      </c>
      <c r="AF158" s="154" t="s">
        <v>14748</v>
      </c>
    </row>
    <row r="159" spans="1:32" s="154" customFormat="1">
      <c r="A159" s="154" t="s">
        <v>7410</v>
      </c>
      <c r="B159" s="154" t="s">
        <v>14307</v>
      </c>
      <c r="C159" s="154" t="s">
        <v>19238</v>
      </c>
      <c r="D159" s="154" t="s">
        <v>7411</v>
      </c>
      <c r="E159" s="154" t="s">
        <v>14934</v>
      </c>
      <c r="F159" s="154" t="s">
        <v>15222</v>
      </c>
      <c r="H159" s="154">
        <v>85321216575</v>
      </c>
      <c r="N159" s="154" t="s">
        <v>15711</v>
      </c>
      <c r="O159" s="154" t="s">
        <v>14951</v>
      </c>
      <c r="P159" s="154" t="s">
        <v>14740</v>
      </c>
      <c r="Q159" s="154" t="s">
        <v>7409</v>
      </c>
      <c r="R159" s="154" t="s">
        <v>19235</v>
      </c>
      <c r="S159" s="154" t="s">
        <v>19239</v>
      </c>
      <c r="T159" s="154" t="s">
        <v>14797</v>
      </c>
      <c r="U159" s="154">
        <v>5065020456</v>
      </c>
      <c r="V159" s="154" t="s">
        <v>7409</v>
      </c>
      <c r="Z159" s="154" t="s">
        <v>14745</v>
      </c>
      <c r="AC159" s="154" t="s">
        <v>14746</v>
      </c>
      <c r="AE159" s="154" t="s">
        <v>15226</v>
      </c>
      <c r="AF159" s="154" t="s">
        <v>14748</v>
      </c>
    </row>
    <row r="160" spans="1:32" s="154" customFormat="1">
      <c r="A160" s="154" t="s">
        <v>14612</v>
      </c>
      <c r="B160" s="154" t="s">
        <v>14735</v>
      </c>
      <c r="C160" s="154" t="s">
        <v>14614</v>
      </c>
      <c r="D160" s="154" t="s">
        <v>14736</v>
      </c>
      <c r="E160" s="154" t="s">
        <v>14333</v>
      </c>
      <c r="F160" s="154" t="s">
        <v>14403</v>
      </c>
      <c r="G160" s="154" t="s">
        <v>14616</v>
      </c>
      <c r="H160" s="154">
        <v>81299000537</v>
      </c>
      <c r="I160" s="154" t="s">
        <v>1453</v>
      </c>
      <c r="J160" s="154" t="s">
        <v>1453</v>
      </c>
      <c r="K160" s="154" t="s">
        <v>1453</v>
      </c>
      <c r="N160" s="154" t="s">
        <v>14738</v>
      </c>
      <c r="O160" s="154" t="s">
        <v>14739</v>
      </c>
      <c r="P160" s="154" t="s">
        <v>14740</v>
      </c>
      <c r="Q160" s="154" t="s">
        <v>14741</v>
      </c>
      <c r="R160" s="154" t="s">
        <v>1453</v>
      </c>
      <c r="S160" s="154" t="s">
        <v>1453</v>
      </c>
      <c r="T160" s="154" t="s">
        <v>14742</v>
      </c>
      <c r="U160" s="154">
        <v>1620002256992</v>
      </c>
      <c r="V160" s="154" t="s">
        <v>14744</v>
      </c>
      <c r="W160" s="154" t="s">
        <v>1453</v>
      </c>
      <c r="X160" s="154" t="s">
        <v>1453</v>
      </c>
      <c r="Y160" s="154" t="s">
        <v>1453</v>
      </c>
      <c r="Z160" s="154" t="s">
        <v>14745</v>
      </c>
      <c r="AA160" s="154" t="s">
        <v>1453</v>
      </c>
      <c r="AB160" s="154" t="s">
        <v>1453</v>
      </c>
      <c r="AC160" s="154" t="s">
        <v>14746</v>
      </c>
      <c r="AE160" s="154" t="s">
        <v>14747</v>
      </c>
      <c r="AF160" s="154" t="s">
        <v>14748</v>
      </c>
    </row>
    <row r="161" spans="1:32" s="154" customFormat="1">
      <c r="A161" s="154" t="s">
        <v>1062</v>
      </c>
      <c r="B161" s="154" t="s">
        <v>14735</v>
      </c>
      <c r="C161" s="154" t="s">
        <v>19240</v>
      </c>
      <c r="D161" s="154" t="s">
        <v>1063</v>
      </c>
      <c r="E161" s="154" t="s">
        <v>16838</v>
      </c>
      <c r="F161" s="154" t="s">
        <v>16888</v>
      </c>
      <c r="G161" s="154" t="s">
        <v>14606</v>
      </c>
      <c r="H161" s="154" t="s">
        <v>1064</v>
      </c>
      <c r="J161" s="154" t="s">
        <v>1065</v>
      </c>
      <c r="L161" s="154" t="s">
        <v>19241</v>
      </c>
      <c r="N161" s="154" t="s">
        <v>15933</v>
      </c>
      <c r="P161" s="154" t="s">
        <v>14740</v>
      </c>
      <c r="Q161" s="154" t="s">
        <v>19242</v>
      </c>
      <c r="T161" s="154" t="s">
        <v>19243</v>
      </c>
      <c r="U161" s="154">
        <v>7060307576</v>
      </c>
      <c r="V161" s="154" t="s">
        <v>19244</v>
      </c>
      <c r="AC161" s="154" t="s">
        <v>14746</v>
      </c>
    </row>
    <row r="162" spans="1:32" s="154" customFormat="1">
      <c r="A162" s="154" t="s">
        <v>14981</v>
      </c>
      <c r="B162" s="154" t="s">
        <v>14307</v>
      </c>
      <c r="C162" s="154" t="s">
        <v>14982</v>
      </c>
      <c r="D162" s="154" t="s">
        <v>14983</v>
      </c>
      <c r="E162" s="154" t="s">
        <v>14934</v>
      </c>
      <c r="F162" s="154" t="s">
        <v>14935</v>
      </c>
      <c r="G162" s="154" t="s">
        <v>14984</v>
      </c>
      <c r="H162" s="154" t="s">
        <v>14985</v>
      </c>
      <c r="M162" s="154" t="s">
        <v>14986</v>
      </c>
      <c r="N162" s="154" t="s">
        <v>14987</v>
      </c>
      <c r="O162" s="154" t="s">
        <v>14988</v>
      </c>
      <c r="P162" s="154" t="s">
        <v>14740</v>
      </c>
      <c r="Q162" s="154" t="s">
        <v>14989</v>
      </c>
      <c r="R162" s="154" t="s">
        <v>1453</v>
      </c>
      <c r="S162" s="154" t="s">
        <v>1453</v>
      </c>
      <c r="T162" s="154" t="s">
        <v>14990</v>
      </c>
      <c r="U162" s="154" t="s">
        <v>14991</v>
      </c>
      <c r="V162" s="154" t="s">
        <v>14982</v>
      </c>
      <c r="Z162" s="154" t="s">
        <v>14745</v>
      </c>
      <c r="AC162" s="154" t="s">
        <v>14746</v>
      </c>
      <c r="AE162" s="154" t="s">
        <v>14747</v>
      </c>
      <c r="AF162" s="154" t="s">
        <v>14748</v>
      </c>
    </row>
    <row r="163" spans="1:32" s="154" customFormat="1">
      <c r="A163" s="154" t="s">
        <v>11344</v>
      </c>
      <c r="B163" s="154" t="s">
        <v>15303</v>
      </c>
      <c r="C163" s="154" t="s">
        <v>11343</v>
      </c>
      <c r="D163" s="154" t="s">
        <v>109</v>
      </c>
      <c r="E163" s="154" t="s">
        <v>14324</v>
      </c>
      <c r="F163" s="154" t="s">
        <v>14401</v>
      </c>
      <c r="G163" s="154" t="s">
        <v>19247</v>
      </c>
      <c r="H163" s="154">
        <v>853000000</v>
      </c>
      <c r="N163" s="154" t="s">
        <v>14803</v>
      </c>
      <c r="O163" s="154" t="s">
        <v>14804</v>
      </c>
      <c r="P163" s="154" t="s">
        <v>14740</v>
      </c>
      <c r="Q163" s="154" t="s">
        <v>19245</v>
      </c>
      <c r="R163" s="154">
        <v>0</v>
      </c>
      <c r="S163" s="154">
        <v>0</v>
      </c>
      <c r="T163" s="154" t="s">
        <v>19246</v>
      </c>
      <c r="U163" s="154">
        <v>0</v>
      </c>
      <c r="V163" s="154" t="s">
        <v>19247</v>
      </c>
      <c r="Z163" s="154" t="s">
        <v>14745</v>
      </c>
      <c r="AC163" s="154" t="s">
        <v>14746</v>
      </c>
      <c r="AE163" s="154" t="s">
        <v>14747</v>
      </c>
      <c r="AF163" s="154" t="s">
        <v>14748</v>
      </c>
    </row>
    <row r="164" spans="1:32" s="154" customFormat="1">
      <c r="A164" s="154" t="s">
        <v>12960</v>
      </c>
      <c r="B164" s="154" t="s">
        <v>14307</v>
      </c>
      <c r="C164" s="154" t="s">
        <v>12959</v>
      </c>
      <c r="D164" s="154" t="s">
        <v>12961</v>
      </c>
      <c r="E164" s="154" t="s">
        <v>14934</v>
      </c>
      <c r="F164" s="154" t="s">
        <v>14695</v>
      </c>
      <c r="G164" s="154" t="s">
        <v>19255</v>
      </c>
      <c r="H164" s="154" t="s">
        <v>12962</v>
      </c>
      <c r="N164" s="154" t="s">
        <v>15021</v>
      </c>
      <c r="O164" s="154" t="s">
        <v>14794</v>
      </c>
      <c r="P164" s="154" t="s">
        <v>14740</v>
      </c>
      <c r="Q164" s="154" t="s">
        <v>19254</v>
      </c>
      <c r="R164" s="154">
        <v>0</v>
      </c>
      <c r="S164" s="154">
        <v>0</v>
      </c>
      <c r="T164" s="154" t="s">
        <v>14797</v>
      </c>
      <c r="U164" s="154">
        <v>8800705976</v>
      </c>
      <c r="V164" s="154" t="s">
        <v>12959</v>
      </c>
      <c r="Z164" s="154" t="s">
        <v>14745</v>
      </c>
      <c r="AC164" s="154" t="s">
        <v>14746</v>
      </c>
      <c r="AE164" s="154" t="s">
        <v>14747</v>
      </c>
      <c r="AF164" s="154" t="s">
        <v>14748</v>
      </c>
    </row>
    <row r="165" spans="1:32" s="154" customFormat="1">
      <c r="A165" s="154" t="s">
        <v>6861</v>
      </c>
      <c r="B165" s="154" t="s">
        <v>14307</v>
      </c>
      <c r="C165" s="154" t="s">
        <v>19256</v>
      </c>
      <c r="D165" s="154" t="s">
        <v>19257</v>
      </c>
      <c r="E165" s="154" t="s">
        <v>14934</v>
      </c>
      <c r="F165" s="154" t="s">
        <v>18814</v>
      </c>
      <c r="H165" s="154">
        <v>81346864764</v>
      </c>
      <c r="N165" s="154" t="s">
        <v>19129</v>
      </c>
      <c r="O165" s="154" t="s">
        <v>19035</v>
      </c>
      <c r="P165" s="154" t="s">
        <v>14740</v>
      </c>
      <c r="Q165" s="154" t="s">
        <v>6860</v>
      </c>
      <c r="R165" s="154">
        <v>0</v>
      </c>
      <c r="S165" s="154">
        <v>0</v>
      </c>
      <c r="T165" s="154" t="s">
        <v>19258</v>
      </c>
      <c r="U165" s="154">
        <v>323501022397532</v>
      </c>
      <c r="V165" s="154" t="s">
        <v>6860</v>
      </c>
      <c r="Z165" s="154" t="s">
        <v>14745</v>
      </c>
      <c r="AC165" s="154" t="s">
        <v>14746</v>
      </c>
      <c r="AE165" s="154" t="s">
        <v>15226</v>
      </c>
      <c r="AF165" s="154" t="s">
        <v>14748</v>
      </c>
    </row>
    <row r="166" spans="1:32" s="154" customFormat="1">
      <c r="A166" s="154" t="s">
        <v>5776</v>
      </c>
      <c r="B166" s="154" t="s">
        <v>15303</v>
      </c>
      <c r="C166" s="154" t="s">
        <v>19259</v>
      </c>
      <c r="D166" s="154" t="s">
        <v>5777</v>
      </c>
      <c r="E166" s="154" t="s">
        <v>15693</v>
      </c>
      <c r="F166" s="154" t="s">
        <v>14401</v>
      </c>
      <c r="H166" s="154" t="s">
        <v>5778</v>
      </c>
      <c r="N166" s="154" t="s">
        <v>19260</v>
      </c>
      <c r="O166" s="154" t="s">
        <v>16231</v>
      </c>
      <c r="P166" s="154" t="s">
        <v>14740</v>
      </c>
      <c r="Q166" s="154" t="s">
        <v>5775</v>
      </c>
      <c r="R166" s="154">
        <v>0</v>
      </c>
      <c r="S166" s="154">
        <v>0</v>
      </c>
      <c r="T166" s="154" t="s">
        <v>14785</v>
      </c>
      <c r="U166" s="154">
        <v>1250006308563</v>
      </c>
      <c r="V166" s="154" t="s">
        <v>5775</v>
      </c>
      <c r="Z166" s="154" t="s">
        <v>14745</v>
      </c>
      <c r="AC166" s="154" t="s">
        <v>14746</v>
      </c>
      <c r="AE166" s="154" t="s">
        <v>15226</v>
      </c>
      <c r="AF166" s="154" t="s">
        <v>14748</v>
      </c>
    </row>
    <row r="167" spans="1:32" s="154" customFormat="1">
      <c r="A167" s="154" t="s">
        <v>5722</v>
      </c>
      <c r="B167" s="154" t="s">
        <v>14307</v>
      </c>
      <c r="C167" s="154" t="s">
        <v>19261</v>
      </c>
      <c r="D167" s="154" t="s">
        <v>5723</v>
      </c>
      <c r="E167" s="154" t="s">
        <v>14934</v>
      </c>
      <c r="F167" s="154" t="s">
        <v>18814</v>
      </c>
      <c r="H167" s="154">
        <v>82138923330</v>
      </c>
      <c r="N167" s="154" t="s">
        <v>19049</v>
      </c>
      <c r="O167" s="154" t="s">
        <v>14892</v>
      </c>
      <c r="P167" s="154" t="s">
        <v>14740</v>
      </c>
      <c r="Q167" s="154" t="s">
        <v>5721</v>
      </c>
      <c r="R167" s="154">
        <v>0</v>
      </c>
      <c r="S167" s="154">
        <v>0</v>
      </c>
      <c r="T167" s="154" t="s">
        <v>14797</v>
      </c>
      <c r="U167" s="154">
        <v>2390438853</v>
      </c>
      <c r="V167" s="154" t="s">
        <v>19262</v>
      </c>
      <c r="Z167" s="154" t="s">
        <v>14745</v>
      </c>
      <c r="AC167" s="154" t="s">
        <v>14746</v>
      </c>
      <c r="AE167" s="154" t="s">
        <v>15226</v>
      </c>
      <c r="AF167" s="154" t="s">
        <v>14748</v>
      </c>
    </row>
    <row r="168" spans="1:32" s="154" customFormat="1">
      <c r="A168" s="154" t="s">
        <v>15352</v>
      </c>
      <c r="B168" s="154" t="s">
        <v>15303</v>
      </c>
      <c r="C168" s="154" t="s">
        <v>15353</v>
      </c>
      <c r="D168" s="154" t="s">
        <v>19263</v>
      </c>
      <c r="E168" s="154" t="s">
        <v>14704</v>
      </c>
      <c r="F168" s="154" t="s">
        <v>14467</v>
      </c>
      <c r="G168" s="154" t="s">
        <v>15355</v>
      </c>
      <c r="H168" s="154" t="s">
        <v>15356</v>
      </c>
      <c r="N168" s="154" t="s">
        <v>14819</v>
      </c>
      <c r="O168" s="154" t="s">
        <v>14820</v>
      </c>
      <c r="P168" s="154" t="s">
        <v>14740</v>
      </c>
      <c r="Q168" s="154" t="s">
        <v>15357</v>
      </c>
      <c r="R168" s="154" t="s">
        <v>1453</v>
      </c>
      <c r="S168" s="154" t="s">
        <v>1453</v>
      </c>
      <c r="T168" s="154" t="s">
        <v>14742</v>
      </c>
      <c r="U168" s="154">
        <v>1590002966207</v>
      </c>
      <c r="V168" s="154" t="s">
        <v>15353</v>
      </c>
      <c r="Z168" s="154" t="s">
        <v>14745</v>
      </c>
      <c r="AC168" s="154" t="s">
        <v>14746</v>
      </c>
      <c r="AE168" s="154" t="s">
        <v>14747</v>
      </c>
      <c r="AF168" s="154" t="s">
        <v>14748</v>
      </c>
    </row>
    <row r="169" spans="1:32" s="154" customFormat="1">
      <c r="A169" s="154" t="s">
        <v>8197</v>
      </c>
      <c r="B169" s="154" t="s">
        <v>15303</v>
      </c>
      <c r="C169" s="154" t="s">
        <v>19264</v>
      </c>
      <c r="D169" s="154" t="s">
        <v>8198</v>
      </c>
      <c r="E169" s="154" t="s">
        <v>14466</v>
      </c>
      <c r="F169" s="154" t="s">
        <v>14467</v>
      </c>
      <c r="H169" s="154">
        <v>0</v>
      </c>
      <c r="N169" s="154" t="s">
        <v>19265</v>
      </c>
      <c r="O169" s="154" t="s">
        <v>14951</v>
      </c>
      <c r="P169" s="154" t="s">
        <v>14740</v>
      </c>
      <c r="Q169" s="154" t="s">
        <v>8196</v>
      </c>
      <c r="R169" s="154">
        <v>0</v>
      </c>
      <c r="S169" s="154">
        <v>0</v>
      </c>
      <c r="T169" s="154" t="s">
        <v>14785</v>
      </c>
      <c r="U169" s="154" t="s">
        <v>19266</v>
      </c>
      <c r="V169" s="154" t="s">
        <v>19267</v>
      </c>
      <c r="Z169" s="154" t="s">
        <v>14745</v>
      </c>
      <c r="AC169" s="154" t="s">
        <v>14746</v>
      </c>
      <c r="AE169" s="154" t="s">
        <v>15226</v>
      </c>
      <c r="AF169" s="154" t="s">
        <v>14748</v>
      </c>
    </row>
    <row r="170" spans="1:32" s="154" customFormat="1">
      <c r="A170" s="154" t="s">
        <v>15359</v>
      </c>
      <c r="B170" s="154" t="s">
        <v>15303</v>
      </c>
      <c r="C170" s="154" t="s">
        <v>15360</v>
      </c>
      <c r="D170" s="154" t="s">
        <v>19268</v>
      </c>
      <c r="E170" s="154" t="s">
        <v>15362</v>
      </c>
      <c r="F170" s="154" t="s">
        <v>15363</v>
      </c>
      <c r="G170" s="154" t="s">
        <v>15364</v>
      </c>
      <c r="H170" s="154">
        <v>81381828537</v>
      </c>
      <c r="I170" s="154" t="s">
        <v>1453</v>
      </c>
      <c r="J170" s="154" t="s">
        <v>1453</v>
      </c>
      <c r="K170" s="154" t="s">
        <v>1453</v>
      </c>
      <c r="N170" s="154" t="s">
        <v>14905</v>
      </c>
      <c r="O170" s="154" t="s">
        <v>14794</v>
      </c>
      <c r="P170" s="154" t="s">
        <v>14740</v>
      </c>
      <c r="Q170" s="154" t="s">
        <v>15366</v>
      </c>
      <c r="R170" s="154" t="s">
        <v>1453</v>
      </c>
      <c r="S170" s="154" t="s">
        <v>1453</v>
      </c>
      <c r="T170" s="154" t="s">
        <v>14797</v>
      </c>
      <c r="U170" s="154">
        <v>2311110502</v>
      </c>
      <c r="V170" s="154" t="s">
        <v>15360</v>
      </c>
      <c r="W170" s="154" t="s">
        <v>1453</v>
      </c>
      <c r="X170" s="154" t="s">
        <v>1453</v>
      </c>
      <c r="Z170" s="154" t="s">
        <v>14745</v>
      </c>
      <c r="AC170" s="154" t="s">
        <v>14746</v>
      </c>
      <c r="AE170" s="154" t="s">
        <v>14747</v>
      </c>
      <c r="AF170" s="154" t="s">
        <v>14748</v>
      </c>
    </row>
    <row r="171" spans="1:32" s="154" customFormat="1">
      <c r="A171" s="154" t="s">
        <v>2420</v>
      </c>
      <c r="B171" s="154" t="s">
        <v>19269</v>
      </c>
      <c r="C171" s="154" t="s">
        <v>2419</v>
      </c>
      <c r="D171" s="154" t="s">
        <v>2421</v>
      </c>
      <c r="E171" s="154" t="s">
        <v>14934</v>
      </c>
      <c r="G171" s="154" t="s">
        <v>14606</v>
      </c>
      <c r="N171" s="154" t="s">
        <v>2421</v>
      </c>
      <c r="P171" s="154" t="s">
        <v>14740</v>
      </c>
      <c r="AC171" s="154" t="s">
        <v>14746</v>
      </c>
    </row>
    <row r="172" spans="1:32" s="154" customFormat="1">
      <c r="A172" s="154" t="s">
        <v>14992</v>
      </c>
      <c r="B172" s="154" t="s">
        <v>14307</v>
      </c>
      <c r="C172" s="154" t="s">
        <v>14993</v>
      </c>
      <c r="D172" s="154" t="s">
        <v>19270</v>
      </c>
      <c r="E172" s="154" t="s">
        <v>14934</v>
      </c>
      <c r="F172" s="154" t="s">
        <v>14935</v>
      </c>
      <c r="G172" s="154" t="s">
        <v>14995</v>
      </c>
      <c r="H172" s="154">
        <v>81931448554</v>
      </c>
      <c r="I172" s="154" t="s">
        <v>1453</v>
      </c>
      <c r="J172" s="154" t="s">
        <v>1453</v>
      </c>
      <c r="K172" s="154" t="s">
        <v>1453</v>
      </c>
      <c r="N172" s="154" t="s">
        <v>14997</v>
      </c>
      <c r="O172" s="154" t="s">
        <v>14761</v>
      </c>
      <c r="P172" s="154" t="s">
        <v>14740</v>
      </c>
      <c r="Q172" s="154" t="s">
        <v>14993</v>
      </c>
      <c r="R172" s="154" t="s">
        <v>1453</v>
      </c>
      <c r="S172" s="154" t="s">
        <v>1453</v>
      </c>
      <c r="T172" s="154" t="s">
        <v>14869</v>
      </c>
      <c r="U172" s="154">
        <v>496701016566533</v>
      </c>
      <c r="V172" s="154" t="s">
        <v>14993</v>
      </c>
      <c r="W172" s="154" t="s">
        <v>1453</v>
      </c>
      <c r="X172" s="154" t="s">
        <v>1453</v>
      </c>
      <c r="Y172" s="154" t="s">
        <v>1453</v>
      </c>
      <c r="Z172" s="154" t="s">
        <v>14745</v>
      </c>
      <c r="AA172" s="154" t="s">
        <v>1453</v>
      </c>
      <c r="AB172" s="154" t="s">
        <v>1453</v>
      </c>
      <c r="AC172" s="154" t="s">
        <v>14746</v>
      </c>
      <c r="AE172" s="154" t="s">
        <v>14747</v>
      </c>
      <c r="AF172" s="154" t="s">
        <v>14748</v>
      </c>
    </row>
    <row r="173" spans="1:32" s="154" customFormat="1">
      <c r="A173" s="154" t="s">
        <v>5676</v>
      </c>
      <c r="B173" s="154" t="s">
        <v>15303</v>
      </c>
      <c r="C173" s="154" t="s">
        <v>19271</v>
      </c>
      <c r="D173" s="154" t="s">
        <v>5677</v>
      </c>
      <c r="E173" s="154" t="s">
        <v>14324</v>
      </c>
      <c r="F173" s="154" t="s">
        <v>15378</v>
      </c>
      <c r="G173" s="154" t="s">
        <v>19274</v>
      </c>
      <c r="H173" s="154" t="s">
        <v>5678</v>
      </c>
      <c r="J173" s="154" t="s">
        <v>1453</v>
      </c>
      <c r="N173" s="154" t="s">
        <v>19272</v>
      </c>
      <c r="O173" s="154" t="s">
        <v>19273</v>
      </c>
      <c r="P173" s="154" t="s">
        <v>14740</v>
      </c>
      <c r="Q173" s="154" t="s">
        <v>5675</v>
      </c>
      <c r="R173" s="154" t="s">
        <v>5675</v>
      </c>
      <c r="S173" s="154" t="s">
        <v>5675</v>
      </c>
      <c r="T173" s="154" t="s">
        <v>14797</v>
      </c>
      <c r="U173" s="154">
        <v>7920654705</v>
      </c>
      <c r="V173" s="154" t="s">
        <v>5675</v>
      </c>
      <c r="Z173" s="154" t="s">
        <v>14745</v>
      </c>
      <c r="AC173" s="154" t="s">
        <v>14746</v>
      </c>
      <c r="AE173" s="154" t="s">
        <v>15226</v>
      </c>
      <c r="AF173" s="154" t="s">
        <v>14748</v>
      </c>
    </row>
    <row r="174" spans="1:32" s="154" customFormat="1">
      <c r="A174" s="154" t="s">
        <v>9146</v>
      </c>
      <c r="B174" s="154" t="s">
        <v>14307</v>
      </c>
      <c r="C174" s="154" t="s">
        <v>19275</v>
      </c>
      <c r="D174" s="154" t="s">
        <v>9147</v>
      </c>
      <c r="E174" s="154" t="s">
        <v>14934</v>
      </c>
      <c r="F174" s="154" t="s">
        <v>14935</v>
      </c>
      <c r="H174" s="154">
        <v>81310963217</v>
      </c>
      <c r="N174" s="154" t="s">
        <v>15129</v>
      </c>
      <c r="O174" s="154" t="s">
        <v>14794</v>
      </c>
      <c r="P174" s="154" t="s">
        <v>14795</v>
      </c>
      <c r="Q174" s="154" t="s">
        <v>19276</v>
      </c>
      <c r="R174" s="154" t="s">
        <v>19276</v>
      </c>
      <c r="S174" s="154" t="s">
        <v>19276</v>
      </c>
      <c r="T174" s="154" t="s">
        <v>14797</v>
      </c>
      <c r="U174" s="154">
        <v>5220359064</v>
      </c>
      <c r="V174" s="154" t="s">
        <v>19276</v>
      </c>
      <c r="Z174" s="154" t="s">
        <v>14745</v>
      </c>
      <c r="AC174" s="154" t="s">
        <v>14746</v>
      </c>
      <c r="AE174" s="154" t="s">
        <v>15226</v>
      </c>
      <c r="AF174" s="154" t="s">
        <v>14748</v>
      </c>
    </row>
    <row r="175" spans="1:32" s="154" customFormat="1">
      <c r="A175" s="154" t="s">
        <v>17985</v>
      </c>
      <c r="B175" s="154" t="s">
        <v>15303</v>
      </c>
      <c r="C175" s="154" t="s">
        <v>19277</v>
      </c>
      <c r="D175" s="154" t="s">
        <v>19281</v>
      </c>
      <c r="E175" s="154" t="s">
        <v>14689</v>
      </c>
      <c r="F175" s="154" t="s">
        <v>14437</v>
      </c>
      <c r="G175" s="154" t="s">
        <v>19283</v>
      </c>
      <c r="H175" s="154" t="s">
        <v>19278</v>
      </c>
      <c r="I175" s="154" t="s">
        <v>19279</v>
      </c>
      <c r="J175" s="154" t="s">
        <v>19280</v>
      </c>
      <c r="K175" s="154" t="s">
        <v>19279</v>
      </c>
      <c r="M175" s="154" t="s">
        <v>1453</v>
      </c>
      <c r="N175" s="154" t="s">
        <v>14848</v>
      </c>
      <c r="O175" s="154" t="s">
        <v>14804</v>
      </c>
      <c r="P175" s="154" t="s">
        <v>19282</v>
      </c>
      <c r="Q175" s="154" t="s">
        <v>1453</v>
      </c>
      <c r="R175" s="154" t="s">
        <v>1453</v>
      </c>
      <c r="S175" s="154" t="s">
        <v>1453</v>
      </c>
      <c r="T175" s="154" t="s">
        <v>1453</v>
      </c>
      <c r="U175" s="154" t="s">
        <v>1453</v>
      </c>
      <c r="V175" s="154" t="s">
        <v>1453</v>
      </c>
      <c r="W175" s="154" t="s">
        <v>1453</v>
      </c>
      <c r="X175" s="154" t="s">
        <v>1453</v>
      </c>
      <c r="Y175" s="154" t="s">
        <v>1453</v>
      </c>
      <c r="Z175" s="154" t="s">
        <v>14745</v>
      </c>
      <c r="AB175" s="154" t="s">
        <v>1453</v>
      </c>
      <c r="AC175" s="154" t="s">
        <v>14746</v>
      </c>
      <c r="AE175" s="154" t="s">
        <v>14747</v>
      </c>
      <c r="AF175" s="154" t="s">
        <v>14748</v>
      </c>
    </row>
    <row r="176" spans="1:32" s="154" customFormat="1">
      <c r="A176" s="154" t="s">
        <v>14613</v>
      </c>
      <c r="B176" s="154" t="s">
        <v>14735</v>
      </c>
      <c r="C176" s="154" t="s">
        <v>14615</v>
      </c>
      <c r="D176" s="154" t="s">
        <v>14749</v>
      </c>
      <c r="E176" s="154" t="s">
        <v>14617</v>
      </c>
      <c r="F176" s="154" t="s">
        <v>14618</v>
      </c>
      <c r="G176" s="154" t="s">
        <v>14619</v>
      </c>
      <c r="H176" s="154">
        <v>81356000488</v>
      </c>
      <c r="I176" s="154" t="s">
        <v>1453</v>
      </c>
      <c r="J176" s="154" t="s">
        <v>1453</v>
      </c>
      <c r="K176" s="154" t="s">
        <v>1453</v>
      </c>
      <c r="N176" s="154" t="s">
        <v>14738</v>
      </c>
      <c r="O176" s="154" t="s">
        <v>14739</v>
      </c>
      <c r="P176" s="154" t="s">
        <v>14740</v>
      </c>
      <c r="Q176" s="154" t="s">
        <v>14751</v>
      </c>
      <c r="R176" s="154" t="s">
        <v>1453</v>
      </c>
      <c r="S176" s="154" t="s">
        <v>1453</v>
      </c>
      <c r="T176" s="154" t="s">
        <v>14742</v>
      </c>
      <c r="U176" s="154">
        <v>1620033008800</v>
      </c>
      <c r="V176" s="154" t="s">
        <v>14753</v>
      </c>
      <c r="W176" s="154" t="s">
        <v>1453</v>
      </c>
      <c r="X176" s="154" t="s">
        <v>1453</v>
      </c>
      <c r="Y176" s="154" t="s">
        <v>1453</v>
      </c>
      <c r="Z176" s="154" t="s">
        <v>14745</v>
      </c>
      <c r="AA176" s="154" t="s">
        <v>1453</v>
      </c>
      <c r="AB176" s="154" t="s">
        <v>1453</v>
      </c>
      <c r="AC176" s="154" t="s">
        <v>14746</v>
      </c>
      <c r="AD176" s="154" t="s">
        <v>14754</v>
      </c>
      <c r="AE176" s="154" t="s">
        <v>14755</v>
      </c>
      <c r="AF176" s="154" t="s">
        <v>14748</v>
      </c>
    </row>
    <row r="177" spans="1:32" s="154" customFormat="1">
      <c r="A177" s="154" t="s">
        <v>6292</v>
      </c>
      <c r="B177" s="154" t="s">
        <v>15303</v>
      </c>
      <c r="C177" s="154" t="s">
        <v>19296</v>
      </c>
      <c r="D177" s="154" t="s">
        <v>6293</v>
      </c>
      <c r="E177" s="154" t="s">
        <v>14704</v>
      </c>
      <c r="F177" s="154" t="s">
        <v>14667</v>
      </c>
      <c r="G177" s="154" t="s">
        <v>19302</v>
      </c>
      <c r="H177" s="154">
        <v>0</v>
      </c>
      <c r="N177" s="154" t="s">
        <v>19297</v>
      </c>
      <c r="O177" s="154" t="s">
        <v>19298</v>
      </c>
      <c r="P177" s="154" t="s">
        <v>14740</v>
      </c>
      <c r="Q177" s="154" t="s">
        <v>19299</v>
      </c>
      <c r="R177" s="154">
        <v>0</v>
      </c>
      <c r="S177" s="154">
        <v>0</v>
      </c>
      <c r="T177" s="154" t="s">
        <v>19300</v>
      </c>
      <c r="U177" s="154" t="s">
        <v>19301</v>
      </c>
      <c r="V177" s="154" t="s">
        <v>19299</v>
      </c>
      <c r="Z177" s="154" t="s">
        <v>14745</v>
      </c>
      <c r="AC177" s="154" t="s">
        <v>14746</v>
      </c>
      <c r="AE177" s="154" t="s">
        <v>15226</v>
      </c>
      <c r="AF177" s="154" t="s">
        <v>14748</v>
      </c>
    </row>
    <row r="178" spans="1:32" s="154" customFormat="1">
      <c r="A178" s="154" t="s">
        <v>4237</v>
      </c>
      <c r="B178" s="154" t="s">
        <v>14307</v>
      </c>
      <c r="C178" s="154" t="s">
        <v>19324</v>
      </c>
      <c r="D178" s="154" t="s">
        <v>19326</v>
      </c>
      <c r="E178" s="154" t="s">
        <v>14934</v>
      </c>
      <c r="F178" s="154" t="s">
        <v>14397</v>
      </c>
      <c r="G178" s="154" t="s">
        <v>14606</v>
      </c>
      <c r="H178" s="154">
        <v>82153841012</v>
      </c>
      <c r="I178" s="154" t="s">
        <v>4239</v>
      </c>
      <c r="J178" s="154">
        <v>82153841012</v>
      </c>
      <c r="K178" s="154" t="s">
        <v>4239</v>
      </c>
      <c r="L178" s="154" t="s">
        <v>19325</v>
      </c>
      <c r="N178" s="154" t="s">
        <v>19327</v>
      </c>
      <c r="P178" s="154" t="s">
        <v>14740</v>
      </c>
      <c r="Q178" s="154" t="s">
        <v>4236</v>
      </c>
      <c r="T178" s="154" t="s">
        <v>19328</v>
      </c>
      <c r="U178" s="154">
        <v>2901005201</v>
      </c>
      <c r="V178" s="154" t="s">
        <v>19329</v>
      </c>
      <c r="Z178" s="154" t="s">
        <v>14745</v>
      </c>
      <c r="AC178" s="154" t="s">
        <v>14746</v>
      </c>
    </row>
    <row r="179" spans="1:32" s="154" customFormat="1">
      <c r="A179" s="154" t="s">
        <v>10097</v>
      </c>
      <c r="B179" s="154" t="s">
        <v>14307</v>
      </c>
      <c r="C179" s="154" t="s">
        <v>19333</v>
      </c>
      <c r="D179" s="154" t="s">
        <v>19334</v>
      </c>
      <c r="E179" s="154" t="s">
        <v>14934</v>
      </c>
      <c r="F179" s="154" t="s">
        <v>15059</v>
      </c>
      <c r="H179" s="154">
        <v>81360068477</v>
      </c>
      <c r="N179" s="154" t="s">
        <v>14860</v>
      </c>
      <c r="O179" s="154" t="s">
        <v>14804</v>
      </c>
      <c r="P179" s="154" t="s">
        <v>14740</v>
      </c>
      <c r="Q179" s="154" t="s">
        <v>10096</v>
      </c>
      <c r="R179" s="154" t="s">
        <v>1453</v>
      </c>
      <c r="S179" s="154" t="s">
        <v>1453</v>
      </c>
      <c r="T179" s="154" t="s">
        <v>14797</v>
      </c>
      <c r="U179" s="154">
        <v>7675117161</v>
      </c>
      <c r="V179" s="154" t="s">
        <v>10096</v>
      </c>
      <c r="Z179" s="154" t="s">
        <v>14745</v>
      </c>
      <c r="AC179" s="154" t="s">
        <v>14746</v>
      </c>
      <c r="AE179" s="154" t="s">
        <v>15226</v>
      </c>
      <c r="AF179" s="154" t="s">
        <v>14748</v>
      </c>
    </row>
    <row r="180" spans="1:32" s="154" customFormat="1">
      <c r="A180" s="154" t="s">
        <v>2691</v>
      </c>
      <c r="B180" s="154" t="s">
        <v>14307</v>
      </c>
      <c r="C180" s="154" t="s">
        <v>19335</v>
      </c>
      <c r="D180" s="154" t="s">
        <v>19338</v>
      </c>
      <c r="E180" s="154" t="s">
        <v>14934</v>
      </c>
      <c r="G180" s="154" t="s">
        <v>14606</v>
      </c>
      <c r="H180" s="154" t="s">
        <v>19336</v>
      </c>
      <c r="L180" s="154" t="s">
        <v>19337</v>
      </c>
      <c r="N180" s="154" t="s">
        <v>15927</v>
      </c>
      <c r="P180" s="154" t="s">
        <v>14740</v>
      </c>
      <c r="Q180" s="154" t="s">
        <v>19339</v>
      </c>
      <c r="T180" s="154" t="s">
        <v>19340</v>
      </c>
      <c r="U180" s="154" t="s">
        <v>1453</v>
      </c>
      <c r="V180" s="154" t="s">
        <v>1453</v>
      </c>
      <c r="AC180" s="154" t="s">
        <v>14746</v>
      </c>
    </row>
    <row r="181" spans="1:32" s="154" customFormat="1">
      <c r="A181" s="154" t="s">
        <v>10889</v>
      </c>
      <c r="B181" s="154" t="s">
        <v>14305</v>
      </c>
      <c r="C181" s="154" t="s">
        <v>10888</v>
      </c>
      <c r="D181" s="154" t="s">
        <v>10890</v>
      </c>
      <c r="E181" s="154" t="s">
        <v>14662</v>
      </c>
      <c r="F181" s="154" t="s">
        <v>14483</v>
      </c>
      <c r="H181" s="154">
        <v>227306751</v>
      </c>
      <c r="N181" s="154" t="s">
        <v>14910</v>
      </c>
      <c r="O181" s="154" t="s">
        <v>14794</v>
      </c>
      <c r="P181" s="154" t="s">
        <v>14740</v>
      </c>
      <c r="Q181" s="154" t="s">
        <v>19341</v>
      </c>
      <c r="R181" s="154">
        <v>0</v>
      </c>
      <c r="S181" s="154">
        <v>0</v>
      </c>
      <c r="T181" s="154" t="s">
        <v>14797</v>
      </c>
      <c r="U181" s="154">
        <v>2791093068</v>
      </c>
      <c r="V181" s="154" t="s">
        <v>19341</v>
      </c>
      <c r="Z181" s="154" t="s">
        <v>14745</v>
      </c>
      <c r="AC181" s="154" t="s">
        <v>14746</v>
      </c>
      <c r="AE181" s="154" t="s">
        <v>14747</v>
      </c>
      <c r="AF181" s="154" t="s">
        <v>14748</v>
      </c>
    </row>
    <row r="182" spans="1:32" s="154" customFormat="1">
      <c r="A182" s="154" t="s">
        <v>1299</v>
      </c>
      <c r="B182" s="154" t="s">
        <v>14735</v>
      </c>
      <c r="C182" s="154" t="s">
        <v>1298</v>
      </c>
      <c r="D182" s="154" t="s">
        <v>109</v>
      </c>
      <c r="E182" s="154" t="s">
        <v>6</v>
      </c>
      <c r="G182" s="154" t="s">
        <v>14606</v>
      </c>
      <c r="H182" s="154">
        <v>8788427034</v>
      </c>
      <c r="N182" s="154" t="s">
        <v>109</v>
      </c>
      <c r="P182" s="154" t="s">
        <v>14740</v>
      </c>
      <c r="Q182" s="154" t="s">
        <v>19342</v>
      </c>
      <c r="T182" s="154" t="s">
        <v>14797</v>
      </c>
      <c r="U182" s="154">
        <v>5470322642</v>
      </c>
      <c r="V182" s="154" t="s">
        <v>19343</v>
      </c>
      <c r="AC182" s="154" t="s">
        <v>14746</v>
      </c>
    </row>
    <row r="183" spans="1:32" s="154" customFormat="1">
      <c r="A183" s="154" t="s">
        <v>1085</v>
      </c>
      <c r="B183" s="154" t="s">
        <v>14735</v>
      </c>
      <c r="C183" s="154" t="s">
        <v>19344</v>
      </c>
      <c r="D183" s="154" t="s">
        <v>1086</v>
      </c>
      <c r="E183" s="154" t="s">
        <v>14704</v>
      </c>
      <c r="F183" s="154" t="s">
        <v>14467</v>
      </c>
      <c r="G183" s="154" t="s">
        <v>19346</v>
      </c>
      <c r="H183" s="154" t="s">
        <v>542</v>
      </c>
      <c r="I183" s="154" t="s">
        <v>1087</v>
      </c>
      <c r="J183" s="154" t="s">
        <v>543</v>
      </c>
      <c r="K183" s="154" t="s">
        <v>1087</v>
      </c>
      <c r="N183" s="154" t="s">
        <v>109</v>
      </c>
      <c r="P183" s="154" t="s">
        <v>14740</v>
      </c>
      <c r="Q183" s="154" t="s">
        <v>18994</v>
      </c>
      <c r="T183" s="154" t="s">
        <v>14797</v>
      </c>
      <c r="U183" s="154" t="s">
        <v>19345</v>
      </c>
      <c r="V183" s="154">
        <v>3451684858</v>
      </c>
      <c r="AC183" s="154" t="s">
        <v>14746</v>
      </c>
    </row>
    <row r="184" spans="1:32" s="154" customFormat="1">
      <c r="A184" s="154" t="s">
        <v>3917</v>
      </c>
      <c r="B184" s="154" t="s">
        <v>15303</v>
      </c>
      <c r="C184" s="154" t="s">
        <v>19347</v>
      </c>
      <c r="D184" s="154" t="s">
        <v>3918</v>
      </c>
      <c r="E184" s="154" t="s">
        <v>14324</v>
      </c>
      <c r="G184" s="154" t="s">
        <v>14606</v>
      </c>
      <c r="H184" s="154">
        <v>8126043649</v>
      </c>
      <c r="I184" s="154" t="s">
        <v>204</v>
      </c>
      <c r="J184" s="154">
        <v>8126043649</v>
      </c>
      <c r="K184" s="154" t="s">
        <v>204</v>
      </c>
      <c r="L184" s="154" t="s">
        <v>19348</v>
      </c>
      <c r="N184" s="154" t="s">
        <v>1459</v>
      </c>
      <c r="P184" s="154" t="s">
        <v>14740</v>
      </c>
      <c r="Q184" s="154" t="s">
        <v>19349</v>
      </c>
      <c r="T184" s="154" t="s">
        <v>19350</v>
      </c>
      <c r="U184" s="154" t="s">
        <v>19351</v>
      </c>
      <c r="V184" s="154" t="s">
        <v>3916</v>
      </c>
      <c r="W184" s="154" t="s">
        <v>204</v>
      </c>
      <c r="X184" s="154" t="s">
        <v>204</v>
      </c>
      <c r="Y184" s="154" t="s">
        <v>204</v>
      </c>
      <c r="Z184" s="154" t="s">
        <v>14745</v>
      </c>
      <c r="AA184" s="154" t="s">
        <v>19352</v>
      </c>
      <c r="AB184" s="154" t="s">
        <v>204</v>
      </c>
      <c r="AC184" s="154" t="s">
        <v>14746</v>
      </c>
    </row>
    <row r="185" spans="1:32" s="154" customFormat="1">
      <c r="A185" s="154" t="s">
        <v>2004</v>
      </c>
      <c r="B185" s="154" t="s">
        <v>17326</v>
      </c>
      <c r="C185" s="154" t="s">
        <v>2003</v>
      </c>
      <c r="D185" s="154" t="s">
        <v>19353</v>
      </c>
      <c r="E185" s="154" t="s">
        <v>6</v>
      </c>
      <c r="G185" s="154" t="s">
        <v>14606</v>
      </c>
      <c r="H185" s="154">
        <v>81348256796</v>
      </c>
      <c r="M185" s="154" t="s">
        <v>19354</v>
      </c>
      <c r="N185" s="154" t="s">
        <v>19355</v>
      </c>
      <c r="P185" s="154" t="s">
        <v>14774</v>
      </c>
      <c r="Q185" s="154" t="s">
        <v>2003</v>
      </c>
      <c r="AC185" s="154" t="s">
        <v>14746</v>
      </c>
    </row>
    <row r="186" spans="1:32" s="154" customFormat="1">
      <c r="A186" s="154" t="s">
        <v>4439</v>
      </c>
      <c r="B186" s="154" t="s">
        <v>15303</v>
      </c>
      <c r="C186" s="154" t="s">
        <v>19364</v>
      </c>
      <c r="D186" s="154" t="s">
        <v>4440</v>
      </c>
      <c r="E186" s="154" t="s">
        <v>15693</v>
      </c>
      <c r="F186" s="154" t="s">
        <v>15378</v>
      </c>
      <c r="G186" s="154" t="s">
        <v>14606</v>
      </c>
      <c r="H186" s="154" t="s">
        <v>4441</v>
      </c>
      <c r="L186" s="154" t="s">
        <v>19365</v>
      </c>
      <c r="N186" s="154" t="s">
        <v>19366</v>
      </c>
      <c r="P186" s="154" t="s">
        <v>14740</v>
      </c>
      <c r="Q186" s="154" t="s">
        <v>19367</v>
      </c>
      <c r="T186" s="154" t="s">
        <v>14785</v>
      </c>
      <c r="U186" s="154">
        <v>1510004619646</v>
      </c>
      <c r="V186" s="154" t="s">
        <v>19367</v>
      </c>
      <c r="Z186" s="154" t="s">
        <v>14745</v>
      </c>
      <c r="AC186" s="154" t="s">
        <v>14746</v>
      </c>
      <c r="AE186" s="154" t="s">
        <v>15226</v>
      </c>
      <c r="AF186" s="154" t="s">
        <v>14748</v>
      </c>
    </row>
    <row r="187" spans="1:32" s="154" customFormat="1">
      <c r="A187" s="154" t="s">
        <v>17987</v>
      </c>
      <c r="B187" s="154" t="s">
        <v>14307</v>
      </c>
      <c r="C187" s="154" t="s">
        <v>19368</v>
      </c>
      <c r="D187" s="154" t="s">
        <v>19369</v>
      </c>
      <c r="E187" s="154" t="s">
        <v>14934</v>
      </c>
      <c r="F187" s="154" t="s">
        <v>14935</v>
      </c>
      <c r="G187" s="154" t="s">
        <v>19370</v>
      </c>
      <c r="H187" s="154" t="s">
        <v>1453</v>
      </c>
      <c r="I187" s="154" t="s">
        <v>1453</v>
      </c>
      <c r="J187" s="154" t="s">
        <v>1453</v>
      </c>
      <c r="K187" s="154" t="s">
        <v>1453</v>
      </c>
      <c r="N187" s="154" t="s">
        <v>14832</v>
      </c>
      <c r="O187" s="154" t="s">
        <v>14833</v>
      </c>
      <c r="P187" s="154" t="s">
        <v>14740</v>
      </c>
      <c r="Q187" s="154" t="s">
        <v>19368</v>
      </c>
      <c r="R187" s="154" t="s">
        <v>1453</v>
      </c>
      <c r="S187" s="154" t="s">
        <v>1453</v>
      </c>
      <c r="T187" s="154" t="s">
        <v>1453</v>
      </c>
      <c r="U187" s="154" t="s">
        <v>1453</v>
      </c>
      <c r="V187" s="154" t="s">
        <v>1453</v>
      </c>
      <c r="W187" s="154" t="s">
        <v>1453</v>
      </c>
      <c r="X187" s="154" t="s">
        <v>1453</v>
      </c>
      <c r="Y187" s="154" t="s">
        <v>1453</v>
      </c>
      <c r="Z187" s="154" t="s">
        <v>14745</v>
      </c>
      <c r="AA187" s="154" t="s">
        <v>1453</v>
      </c>
      <c r="AB187" s="154" t="s">
        <v>1453</v>
      </c>
      <c r="AC187" s="154" t="s">
        <v>14746</v>
      </c>
      <c r="AE187" s="154" t="s">
        <v>14747</v>
      </c>
      <c r="AF187" s="154" t="s">
        <v>14748</v>
      </c>
    </row>
    <row r="188" spans="1:32" s="154" customFormat="1">
      <c r="A188" s="154" t="s">
        <v>3295</v>
      </c>
      <c r="B188" s="154" t="s">
        <v>14305</v>
      </c>
      <c r="C188" s="154" t="s">
        <v>19371</v>
      </c>
      <c r="D188" s="154" t="s">
        <v>3296</v>
      </c>
      <c r="E188" s="154" t="s">
        <v>14333</v>
      </c>
      <c r="G188" s="154" t="s">
        <v>14606</v>
      </c>
      <c r="H188" s="154" t="s">
        <v>3297</v>
      </c>
      <c r="I188" s="154" t="s">
        <v>3298</v>
      </c>
      <c r="J188" s="154" t="s">
        <v>3297</v>
      </c>
      <c r="K188" s="154" t="s">
        <v>3298</v>
      </c>
      <c r="L188" s="154" t="s">
        <v>19372</v>
      </c>
      <c r="N188" s="154" t="s">
        <v>19023</v>
      </c>
      <c r="P188" s="154" t="s">
        <v>14740</v>
      </c>
      <c r="Q188" s="154" t="s">
        <v>19373</v>
      </c>
      <c r="T188" s="154" t="s">
        <v>14785</v>
      </c>
      <c r="U188" s="154" t="s">
        <v>19373</v>
      </c>
      <c r="V188" s="154">
        <v>1240004670254</v>
      </c>
      <c r="W188" s="154" t="s">
        <v>3140</v>
      </c>
      <c r="X188" s="154" t="s">
        <v>3140</v>
      </c>
      <c r="Y188" s="154" t="s">
        <v>3140</v>
      </c>
      <c r="Z188" s="154" t="s">
        <v>14745</v>
      </c>
      <c r="AA188" s="154" t="s">
        <v>3140</v>
      </c>
      <c r="AB188" s="154" t="s">
        <v>3140</v>
      </c>
      <c r="AC188" s="154" t="s">
        <v>14746</v>
      </c>
    </row>
    <row r="189" spans="1:32" s="154" customFormat="1">
      <c r="A189" s="154" t="s">
        <v>3579</v>
      </c>
      <c r="B189" s="154" t="s">
        <v>14307</v>
      </c>
      <c r="C189" s="154" t="s">
        <v>19374</v>
      </c>
      <c r="D189" s="154" t="s">
        <v>3580</v>
      </c>
      <c r="E189" s="154" t="s">
        <v>14934</v>
      </c>
      <c r="G189" s="154" t="s">
        <v>14606</v>
      </c>
      <c r="H189" s="154">
        <v>81331776264</v>
      </c>
      <c r="L189" s="154" t="s">
        <v>19375</v>
      </c>
      <c r="N189" s="154" t="s">
        <v>19376</v>
      </c>
      <c r="P189" s="154" t="s">
        <v>14740</v>
      </c>
      <c r="Q189" s="154" t="s">
        <v>3578</v>
      </c>
      <c r="T189" s="154">
        <v>0</v>
      </c>
      <c r="U189" s="154">
        <v>0</v>
      </c>
      <c r="V189" s="154">
        <v>0</v>
      </c>
      <c r="Z189" s="154" t="s">
        <v>14745</v>
      </c>
      <c r="AC189" s="154" t="s">
        <v>14746</v>
      </c>
    </row>
    <row r="190" spans="1:32" s="154" customFormat="1">
      <c r="A190" s="154" t="s">
        <v>10074</v>
      </c>
      <c r="B190" s="154" t="s">
        <v>14305</v>
      </c>
      <c r="C190" s="154" t="s">
        <v>19377</v>
      </c>
      <c r="D190" s="154" t="s">
        <v>10075</v>
      </c>
      <c r="E190" s="154" t="s">
        <v>14333</v>
      </c>
      <c r="F190" s="154" t="s">
        <v>14325</v>
      </c>
      <c r="G190" s="154" t="s">
        <v>19380</v>
      </c>
      <c r="H190" s="154" t="s">
        <v>10076</v>
      </c>
      <c r="N190" s="154" t="s">
        <v>19378</v>
      </c>
      <c r="O190" s="154" t="s">
        <v>19177</v>
      </c>
      <c r="P190" s="154" t="s">
        <v>14740</v>
      </c>
      <c r="Q190" s="154" t="s">
        <v>19379</v>
      </c>
      <c r="R190" s="154">
        <v>0</v>
      </c>
      <c r="S190" s="154">
        <v>0</v>
      </c>
      <c r="T190" s="154" t="s">
        <v>14850</v>
      </c>
      <c r="U190" s="154">
        <v>9301000730561</v>
      </c>
      <c r="V190" s="154" t="s">
        <v>19379</v>
      </c>
      <c r="Z190" s="154" t="s">
        <v>14745</v>
      </c>
      <c r="AC190" s="154" t="s">
        <v>14746</v>
      </c>
      <c r="AE190" s="154" t="s">
        <v>15226</v>
      </c>
      <c r="AF190" s="154" t="s">
        <v>14748</v>
      </c>
    </row>
    <row r="191" spans="1:32" s="154" customFormat="1">
      <c r="A191" s="154" t="s">
        <v>10457</v>
      </c>
      <c r="B191" s="154" t="s">
        <v>15303</v>
      </c>
      <c r="C191" s="154" t="s">
        <v>10456</v>
      </c>
      <c r="D191" s="154" t="s">
        <v>10458</v>
      </c>
      <c r="E191" s="154" t="s">
        <v>14466</v>
      </c>
      <c r="F191" s="154" t="s">
        <v>14686</v>
      </c>
      <c r="H191" s="154">
        <v>81325135499</v>
      </c>
      <c r="M191" s="154" t="s">
        <v>19381</v>
      </c>
      <c r="N191" s="154" t="s">
        <v>14910</v>
      </c>
      <c r="O191" s="154" t="s">
        <v>14794</v>
      </c>
      <c r="P191" s="154" t="s">
        <v>14740</v>
      </c>
      <c r="Q191" s="154" t="s">
        <v>10456</v>
      </c>
      <c r="R191" s="154">
        <v>0</v>
      </c>
      <c r="S191" s="154">
        <v>0</v>
      </c>
      <c r="T191" s="154" t="s">
        <v>14850</v>
      </c>
      <c r="U191" s="154">
        <v>210101002589507</v>
      </c>
      <c r="V191" s="154" t="s">
        <v>10456</v>
      </c>
      <c r="Z191" s="154" t="s">
        <v>14745</v>
      </c>
      <c r="AC191" s="154" t="s">
        <v>14746</v>
      </c>
      <c r="AE191" s="154" t="s">
        <v>14747</v>
      </c>
      <c r="AF191" s="154" t="s">
        <v>14748</v>
      </c>
    </row>
    <row r="192" spans="1:32" s="154" customFormat="1">
      <c r="A192" s="154" t="s">
        <v>4994</v>
      </c>
      <c r="B192" s="154" t="s">
        <v>15303</v>
      </c>
      <c r="C192" s="154" t="s">
        <v>19382</v>
      </c>
      <c r="D192" s="154" t="s">
        <v>4995</v>
      </c>
      <c r="E192" s="154" t="s">
        <v>17037</v>
      </c>
      <c r="F192" s="154" t="s">
        <v>17038</v>
      </c>
      <c r="G192" s="154" t="s">
        <v>14606</v>
      </c>
      <c r="H192" s="154" t="s">
        <v>4996</v>
      </c>
      <c r="I192" s="154" t="s">
        <v>4997</v>
      </c>
      <c r="J192" s="154" t="s">
        <v>4998</v>
      </c>
      <c r="K192" s="154" t="s">
        <v>4997</v>
      </c>
      <c r="L192" s="154" t="s">
        <v>19383</v>
      </c>
      <c r="N192" s="154" t="s">
        <v>15933</v>
      </c>
      <c r="P192" s="154" t="s">
        <v>14740</v>
      </c>
      <c r="Q192" s="154" t="s">
        <v>19384</v>
      </c>
      <c r="R192" s="154" t="s">
        <v>19384</v>
      </c>
      <c r="S192" s="154" t="s">
        <v>4816</v>
      </c>
      <c r="T192" s="154" t="s">
        <v>19385</v>
      </c>
      <c r="U192" s="154">
        <v>1190005515612</v>
      </c>
      <c r="V192" s="154" t="s">
        <v>19386</v>
      </c>
      <c r="Z192" s="154" t="s">
        <v>14745</v>
      </c>
      <c r="AC192" s="154" t="s">
        <v>14746</v>
      </c>
      <c r="AE192" s="154" t="s">
        <v>15226</v>
      </c>
      <c r="AF192" s="154" t="s">
        <v>14748</v>
      </c>
    </row>
    <row r="193" spans="1:32" s="154" customFormat="1">
      <c r="A193" s="154" t="s">
        <v>2864</v>
      </c>
      <c r="B193" s="154" t="s">
        <v>14307</v>
      </c>
      <c r="C193" s="154" t="s">
        <v>19395</v>
      </c>
      <c r="D193" s="154" t="s">
        <v>2865</v>
      </c>
      <c r="E193" s="154" t="s">
        <v>18934</v>
      </c>
      <c r="G193" s="154" t="s">
        <v>14606</v>
      </c>
      <c r="H193" s="154" t="s">
        <v>2866</v>
      </c>
      <c r="J193" s="154" t="s">
        <v>2866</v>
      </c>
      <c r="N193" s="154" t="s">
        <v>470</v>
      </c>
      <c r="P193" s="154" t="s">
        <v>14740</v>
      </c>
      <c r="Q193" s="154" t="s">
        <v>2863</v>
      </c>
      <c r="T193" s="154" t="s">
        <v>204</v>
      </c>
      <c r="U193" s="154" t="s">
        <v>204</v>
      </c>
      <c r="V193" s="154" t="s">
        <v>204</v>
      </c>
      <c r="AC193" s="154" t="s">
        <v>14746</v>
      </c>
    </row>
    <row r="194" spans="1:32" s="154" customFormat="1">
      <c r="A194" s="154" t="s">
        <v>10626</v>
      </c>
      <c r="B194" s="154" t="s">
        <v>15303</v>
      </c>
      <c r="C194" s="154" t="s">
        <v>10625</v>
      </c>
      <c r="D194" s="154" t="s">
        <v>10627</v>
      </c>
      <c r="E194" s="154" t="s">
        <v>14466</v>
      </c>
      <c r="F194" s="154" t="s">
        <v>14686</v>
      </c>
      <c r="G194" s="154" t="s">
        <v>19398</v>
      </c>
      <c r="H194" s="154">
        <v>81361447034</v>
      </c>
      <c r="N194" s="154" t="s">
        <v>15231</v>
      </c>
      <c r="O194" s="154" t="s">
        <v>14988</v>
      </c>
      <c r="P194" s="154" t="s">
        <v>14740</v>
      </c>
      <c r="Q194" s="154" t="s">
        <v>19396</v>
      </c>
      <c r="R194" s="154">
        <v>0</v>
      </c>
      <c r="S194" s="154">
        <v>0</v>
      </c>
      <c r="T194" s="154" t="s">
        <v>14850</v>
      </c>
      <c r="U194" s="154">
        <v>528301023541533</v>
      </c>
      <c r="V194" s="154" t="s">
        <v>19397</v>
      </c>
      <c r="Z194" s="154" t="s">
        <v>14745</v>
      </c>
      <c r="AC194" s="154" t="s">
        <v>14746</v>
      </c>
      <c r="AE194" s="154" t="s">
        <v>14747</v>
      </c>
      <c r="AF194" s="154" t="s">
        <v>14748</v>
      </c>
    </row>
    <row r="195" spans="1:32" s="154" customFormat="1">
      <c r="A195" s="154" t="s">
        <v>3853</v>
      </c>
      <c r="B195" s="154" t="s">
        <v>14307</v>
      </c>
      <c r="C195" s="154" t="s">
        <v>19399</v>
      </c>
      <c r="D195" s="154" t="s">
        <v>3854</v>
      </c>
      <c r="E195" s="154" t="s">
        <v>14934</v>
      </c>
      <c r="G195" s="154" t="s">
        <v>14606</v>
      </c>
      <c r="H195" s="154">
        <v>81257484293</v>
      </c>
      <c r="I195" s="154" t="s">
        <v>3140</v>
      </c>
      <c r="J195" s="154">
        <v>81257484293</v>
      </c>
      <c r="K195" s="154" t="s">
        <v>3140</v>
      </c>
      <c r="L195" s="154" t="s">
        <v>19400</v>
      </c>
      <c r="N195" s="154" t="s">
        <v>2874</v>
      </c>
      <c r="P195" s="154" t="s">
        <v>14740</v>
      </c>
      <c r="Q195" s="154" t="s">
        <v>3852</v>
      </c>
      <c r="T195" s="154" t="s">
        <v>19401</v>
      </c>
      <c r="U195" s="154">
        <v>6725023698</v>
      </c>
      <c r="V195" s="154" t="s">
        <v>3852</v>
      </c>
      <c r="Z195" s="154" t="s">
        <v>14745</v>
      </c>
      <c r="AC195" s="154" t="s">
        <v>14746</v>
      </c>
    </row>
    <row r="196" spans="1:32" s="154" customFormat="1">
      <c r="A196" s="154" t="s">
        <v>4330</v>
      </c>
      <c r="B196" s="154" t="s">
        <v>15303</v>
      </c>
      <c r="C196" s="154" t="s">
        <v>19402</v>
      </c>
      <c r="D196" s="154" t="s">
        <v>4331</v>
      </c>
      <c r="E196" s="154" t="s">
        <v>14934</v>
      </c>
      <c r="F196" s="154" t="s">
        <v>14467</v>
      </c>
      <c r="G196" s="154" t="s">
        <v>14606</v>
      </c>
      <c r="H196" s="154">
        <v>81263324314</v>
      </c>
      <c r="J196" s="154">
        <v>81263324314</v>
      </c>
      <c r="L196" s="154" t="s">
        <v>19403</v>
      </c>
      <c r="N196" s="154" t="s">
        <v>1459</v>
      </c>
      <c r="P196" s="154" t="s">
        <v>14740</v>
      </c>
      <c r="Q196" s="154" t="s">
        <v>4329</v>
      </c>
      <c r="T196" s="154" t="s">
        <v>19404</v>
      </c>
      <c r="U196" s="154" t="s">
        <v>19404</v>
      </c>
      <c r="V196" s="154" t="s">
        <v>19404</v>
      </c>
      <c r="Z196" s="154" t="s">
        <v>14745</v>
      </c>
      <c r="AC196" s="154" t="s">
        <v>14746</v>
      </c>
    </row>
    <row r="197" spans="1:32" s="154" customFormat="1">
      <c r="A197" s="154" t="s">
        <v>4653</v>
      </c>
      <c r="B197" s="154" t="s">
        <v>14735</v>
      </c>
      <c r="C197" s="154" t="s">
        <v>19405</v>
      </c>
      <c r="D197" s="154" t="s">
        <v>4654</v>
      </c>
      <c r="E197" s="154" t="s">
        <v>14641</v>
      </c>
      <c r="F197" s="154" t="s">
        <v>14641</v>
      </c>
      <c r="G197" s="154" t="s">
        <v>14606</v>
      </c>
      <c r="H197" s="154" t="s">
        <v>4655</v>
      </c>
      <c r="I197" s="154" t="s">
        <v>4656</v>
      </c>
      <c r="J197" s="154" t="s">
        <v>4657</v>
      </c>
      <c r="K197" s="154" t="s">
        <v>4656</v>
      </c>
      <c r="L197" s="154" t="s">
        <v>19406</v>
      </c>
      <c r="N197" s="154" t="s">
        <v>4292</v>
      </c>
      <c r="P197" s="154" t="s">
        <v>14740</v>
      </c>
      <c r="Q197" s="154" t="s">
        <v>19407</v>
      </c>
      <c r="T197" s="154" t="s">
        <v>19408</v>
      </c>
      <c r="U197" s="154">
        <v>550319564</v>
      </c>
      <c r="V197" s="154" t="s">
        <v>19409</v>
      </c>
      <c r="Z197" s="154" t="s">
        <v>14745</v>
      </c>
      <c r="AC197" s="154" t="s">
        <v>14746</v>
      </c>
      <c r="AE197" s="154" t="s">
        <v>15226</v>
      </c>
      <c r="AF197" s="154" t="s">
        <v>14748</v>
      </c>
    </row>
    <row r="198" spans="1:32" s="154" customFormat="1">
      <c r="A198" s="154" t="s">
        <v>10234</v>
      </c>
      <c r="B198" s="154" t="s">
        <v>15303</v>
      </c>
      <c r="C198" s="154" t="s">
        <v>10233</v>
      </c>
      <c r="D198" s="154" t="s">
        <v>10235</v>
      </c>
      <c r="E198" s="154" t="s">
        <v>14466</v>
      </c>
      <c r="F198" s="154" t="s">
        <v>15319</v>
      </c>
      <c r="H198" s="154">
        <v>87800143785</v>
      </c>
      <c r="M198" s="154" t="s">
        <v>19410</v>
      </c>
      <c r="N198" s="154" t="s">
        <v>15129</v>
      </c>
      <c r="O198" s="154" t="s">
        <v>14794</v>
      </c>
      <c r="P198" s="154" t="s">
        <v>14740</v>
      </c>
      <c r="Q198" s="154" t="s">
        <v>10233</v>
      </c>
      <c r="R198" s="154" t="s">
        <v>1453</v>
      </c>
      <c r="S198" s="154" t="s">
        <v>1453</v>
      </c>
      <c r="T198" s="154" t="s">
        <v>14797</v>
      </c>
      <c r="U198" s="154">
        <v>6880136770</v>
      </c>
      <c r="V198" s="154" t="s">
        <v>19411</v>
      </c>
      <c r="Z198" s="154" t="s">
        <v>14745</v>
      </c>
      <c r="AC198" s="154" t="s">
        <v>14746</v>
      </c>
      <c r="AE198" s="154" t="s">
        <v>14747</v>
      </c>
      <c r="AF198" s="154" t="s">
        <v>14748</v>
      </c>
    </row>
    <row r="199" spans="1:32" s="154" customFormat="1">
      <c r="A199" s="154" t="s">
        <v>2923</v>
      </c>
      <c r="B199" s="154" t="s">
        <v>14735</v>
      </c>
      <c r="C199" s="154" t="s">
        <v>19413</v>
      </c>
      <c r="D199" s="154" t="s">
        <v>2924</v>
      </c>
      <c r="E199" s="154" t="s">
        <v>16195</v>
      </c>
      <c r="G199" s="154" t="s">
        <v>14606</v>
      </c>
      <c r="H199" s="154" t="s">
        <v>2925</v>
      </c>
      <c r="J199" s="154">
        <v>411420781</v>
      </c>
      <c r="N199" s="154" t="s">
        <v>4292</v>
      </c>
      <c r="P199" s="154" t="s">
        <v>14740</v>
      </c>
      <c r="Q199" s="154" t="s">
        <v>19414</v>
      </c>
      <c r="T199" s="154" t="s">
        <v>14797</v>
      </c>
      <c r="U199" s="154">
        <v>253300571</v>
      </c>
      <c r="V199" s="154" t="s">
        <v>19414</v>
      </c>
      <c r="AC199" s="154" t="s">
        <v>14746</v>
      </c>
    </row>
    <row r="200" spans="1:32" s="154" customFormat="1">
      <c r="A200" s="154" t="s">
        <v>12009</v>
      </c>
      <c r="B200" s="154" t="s">
        <v>14735</v>
      </c>
      <c r="C200" s="154" t="s">
        <v>12008</v>
      </c>
      <c r="D200" s="154" t="s">
        <v>12010</v>
      </c>
      <c r="E200" s="154" t="s">
        <v>14276</v>
      </c>
      <c r="F200" s="154" t="s">
        <v>14325</v>
      </c>
      <c r="G200" s="154" t="s">
        <v>19417</v>
      </c>
      <c r="H200" s="154" t="s">
        <v>12011</v>
      </c>
      <c r="M200" s="154" t="s">
        <v>12010</v>
      </c>
      <c r="N200" s="154" t="s">
        <v>14979</v>
      </c>
      <c r="O200" s="154" t="s">
        <v>14794</v>
      </c>
      <c r="P200" s="154" t="s">
        <v>14740</v>
      </c>
      <c r="Q200" s="154" t="s">
        <v>19416</v>
      </c>
      <c r="R200" s="154">
        <v>0</v>
      </c>
      <c r="S200" s="154">
        <v>0</v>
      </c>
      <c r="T200" s="154" t="s">
        <v>14797</v>
      </c>
      <c r="U200" s="154">
        <v>550425246</v>
      </c>
      <c r="V200" s="154" t="s">
        <v>19416</v>
      </c>
      <c r="Z200" s="154" t="s">
        <v>14745</v>
      </c>
      <c r="AC200" s="154" t="s">
        <v>14746</v>
      </c>
      <c r="AE200" s="154" t="s">
        <v>14747</v>
      </c>
      <c r="AF200" s="154" t="s">
        <v>14748</v>
      </c>
    </row>
    <row r="201" spans="1:32" s="154" customFormat="1">
      <c r="A201" s="154" t="s">
        <v>1534</v>
      </c>
      <c r="B201" s="154" t="s">
        <v>14307</v>
      </c>
      <c r="C201" s="154" t="s">
        <v>19418</v>
      </c>
      <c r="E201" s="154" t="s">
        <v>6</v>
      </c>
      <c r="G201" s="154" t="s">
        <v>14606</v>
      </c>
      <c r="H201" s="154" t="s">
        <v>1535</v>
      </c>
      <c r="L201" s="154" t="s">
        <v>19419</v>
      </c>
      <c r="Q201" s="154" t="s">
        <v>19420</v>
      </c>
      <c r="AC201" s="154" t="s">
        <v>14746</v>
      </c>
    </row>
    <row r="202" spans="1:32" s="154" customFormat="1">
      <c r="A202" s="154" t="s">
        <v>17988</v>
      </c>
      <c r="B202" s="154" t="s">
        <v>15303</v>
      </c>
      <c r="C202" s="154" t="s">
        <v>19421</v>
      </c>
      <c r="D202" s="154" t="s">
        <v>3150</v>
      </c>
      <c r="E202" s="154" t="s">
        <v>14324</v>
      </c>
      <c r="G202" s="154" t="s">
        <v>14606</v>
      </c>
      <c r="H202" s="154">
        <v>82154345156</v>
      </c>
      <c r="I202" s="154" t="s">
        <v>204</v>
      </c>
      <c r="J202" s="154">
        <v>82154345156</v>
      </c>
      <c r="K202" s="154" t="s">
        <v>204</v>
      </c>
      <c r="L202" s="154" t="s">
        <v>19422</v>
      </c>
      <c r="N202" s="154" t="s">
        <v>19023</v>
      </c>
      <c r="P202" s="154" t="s">
        <v>14740</v>
      </c>
      <c r="Q202" s="154" t="s">
        <v>3148</v>
      </c>
      <c r="T202" s="154" t="s">
        <v>204</v>
      </c>
      <c r="U202" s="154" t="s">
        <v>204</v>
      </c>
      <c r="V202" s="154" t="s">
        <v>204</v>
      </c>
      <c r="W202" s="154">
        <v>2010</v>
      </c>
      <c r="X202" s="154">
        <v>2010</v>
      </c>
      <c r="Y202" s="154" t="s">
        <v>19423</v>
      </c>
      <c r="Z202" s="154" t="s">
        <v>14745</v>
      </c>
      <c r="AB202" s="154">
        <v>1</v>
      </c>
      <c r="AC202" s="154" t="s">
        <v>14746</v>
      </c>
    </row>
    <row r="203" spans="1:32" s="154" customFormat="1">
      <c r="A203" s="154" t="s">
        <v>3238</v>
      </c>
      <c r="B203" s="154" t="s">
        <v>15303</v>
      </c>
      <c r="C203" s="154" t="s">
        <v>19418</v>
      </c>
      <c r="D203" s="154" t="s">
        <v>3239</v>
      </c>
      <c r="E203" s="154" t="s">
        <v>14704</v>
      </c>
      <c r="G203" s="154" t="s">
        <v>14606</v>
      </c>
      <c r="H203" s="154" t="s">
        <v>204</v>
      </c>
      <c r="I203" s="154" t="s">
        <v>204</v>
      </c>
      <c r="J203" s="154" t="s">
        <v>204</v>
      </c>
      <c r="K203" s="154" t="s">
        <v>204</v>
      </c>
      <c r="L203" s="154" t="s">
        <v>19424</v>
      </c>
      <c r="N203" s="154" t="s">
        <v>19425</v>
      </c>
      <c r="P203" s="154" t="s">
        <v>14740</v>
      </c>
      <c r="Q203" s="154" t="s">
        <v>1533</v>
      </c>
      <c r="T203" s="154" t="s">
        <v>204</v>
      </c>
      <c r="U203" s="154" t="s">
        <v>204</v>
      </c>
      <c r="V203" s="154" t="s">
        <v>204</v>
      </c>
      <c r="W203" s="154" t="s">
        <v>204</v>
      </c>
      <c r="X203" s="154" t="s">
        <v>204</v>
      </c>
      <c r="Y203" s="154" t="s">
        <v>204</v>
      </c>
      <c r="Z203" s="154" t="s">
        <v>14745</v>
      </c>
      <c r="AA203" s="154" t="s">
        <v>204</v>
      </c>
      <c r="AB203" s="154" t="s">
        <v>204</v>
      </c>
      <c r="AC203" s="154" t="s">
        <v>14746</v>
      </c>
    </row>
    <row r="204" spans="1:32" s="154" customFormat="1">
      <c r="A204" s="154" t="s">
        <v>5630</v>
      </c>
      <c r="B204" s="154" t="s">
        <v>14307</v>
      </c>
      <c r="C204" s="154" t="s">
        <v>19426</v>
      </c>
      <c r="D204" s="154" t="s">
        <v>5631</v>
      </c>
      <c r="E204" s="154" t="s">
        <v>14934</v>
      </c>
      <c r="F204" s="154" t="s">
        <v>17025</v>
      </c>
      <c r="G204" s="154" t="s">
        <v>19427</v>
      </c>
      <c r="H204" s="154">
        <v>87812012171</v>
      </c>
      <c r="N204" s="154" t="s">
        <v>19260</v>
      </c>
      <c r="O204" s="154" t="s">
        <v>16231</v>
      </c>
      <c r="P204" s="154" t="s">
        <v>14740</v>
      </c>
      <c r="Q204" s="154" t="s">
        <v>5629</v>
      </c>
      <c r="R204" s="154">
        <v>0</v>
      </c>
      <c r="S204" s="154">
        <v>0</v>
      </c>
      <c r="T204" s="154" t="s">
        <v>14907</v>
      </c>
      <c r="U204" s="154">
        <v>41965472</v>
      </c>
      <c r="V204" s="154" t="s">
        <v>5629</v>
      </c>
      <c r="Z204" s="154" t="s">
        <v>14745</v>
      </c>
      <c r="AC204" s="154" t="s">
        <v>14746</v>
      </c>
      <c r="AE204" s="154" t="s">
        <v>15226</v>
      </c>
      <c r="AF204" s="154" t="s">
        <v>14748</v>
      </c>
    </row>
    <row r="205" spans="1:32" s="154" customFormat="1">
      <c r="A205" s="154" t="s">
        <v>9305</v>
      </c>
      <c r="B205" s="154" t="s">
        <v>15303</v>
      </c>
      <c r="C205" s="154" t="s">
        <v>19428</v>
      </c>
      <c r="D205" s="154" t="s">
        <v>9306</v>
      </c>
      <c r="E205" s="154" t="s">
        <v>14665</v>
      </c>
      <c r="F205" s="154" t="s">
        <v>15408</v>
      </c>
      <c r="G205" s="154" t="s">
        <v>15408</v>
      </c>
      <c r="H205" s="154">
        <v>85238897381</v>
      </c>
      <c r="N205" s="154" t="s">
        <v>19378</v>
      </c>
      <c r="O205" s="154" t="s">
        <v>19177</v>
      </c>
      <c r="P205" s="154" t="s">
        <v>14740</v>
      </c>
      <c r="Q205" s="154" t="s">
        <v>19429</v>
      </c>
      <c r="R205" s="154">
        <v>0</v>
      </c>
      <c r="S205" s="154">
        <v>0</v>
      </c>
      <c r="T205" s="154" t="s">
        <v>14850</v>
      </c>
      <c r="U205" s="154">
        <v>9301014128536</v>
      </c>
      <c r="V205" s="154" t="s">
        <v>19430</v>
      </c>
      <c r="Z205" s="154" t="s">
        <v>14745</v>
      </c>
      <c r="AC205" s="154" t="s">
        <v>14746</v>
      </c>
      <c r="AE205" s="154" t="s">
        <v>15226</v>
      </c>
      <c r="AF205" s="154" t="s">
        <v>14748</v>
      </c>
    </row>
    <row r="206" spans="1:32" s="154" customFormat="1">
      <c r="A206" s="154" t="s">
        <v>2976</v>
      </c>
      <c r="B206" s="154" t="s">
        <v>15303</v>
      </c>
      <c r="C206" s="154" t="s">
        <v>19431</v>
      </c>
      <c r="D206" s="154" t="s">
        <v>2977</v>
      </c>
      <c r="E206" s="154" t="s">
        <v>14934</v>
      </c>
      <c r="G206" s="154" t="s">
        <v>14606</v>
      </c>
      <c r="H206" s="154" t="s">
        <v>204</v>
      </c>
      <c r="J206" s="154" t="s">
        <v>204</v>
      </c>
      <c r="N206" s="154" t="s">
        <v>18729</v>
      </c>
      <c r="P206" s="154" t="s">
        <v>14740</v>
      </c>
      <c r="Q206" s="154" t="s">
        <v>2975</v>
      </c>
      <c r="T206" s="154" t="s">
        <v>204</v>
      </c>
      <c r="U206" s="154" t="s">
        <v>204</v>
      </c>
      <c r="V206" s="154" t="s">
        <v>204</v>
      </c>
      <c r="AC206" s="154" t="s">
        <v>14746</v>
      </c>
    </row>
    <row r="207" spans="1:32" s="154" customFormat="1">
      <c r="A207" s="154" t="s">
        <v>11942</v>
      </c>
      <c r="B207" s="154" t="s">
        <v>15303</v>
      </c>
      <c r="C207" s="154" t="s">
        <v>11941</v>
      </c>
      <c r="D207" s="154" t="s">
        <v>11943</v>
      </c>
      <c r="E207" s="154" t="s">
        <v>14333</v>
      </c>
      <c r="F207" s="154" t="s">
        <v>14325</v>
      </c>
      <c r="G207" s="154" t="s">
        <v>19434</v>
      </c>
      <c r="H207" s="154" t="s">
        <v>11944</v>
      </c>
      <c r="N207" s="154" t="s">
        <v>19432</v>
      </c>
      <c r="O207" s="154" t="s">
        <v>14988</v>
      </c>
      <c r="P207" s="154" t="s">
        <v>14740</v>
      </c>
      <c r="Q207" s="154" t="s">
        <v>19433</v>
      </c>
      <c r="R207" s="154">
        <v>0</v>
      </c>
      <c r="S207" s="154">
        <v>0</v>
      </c>
      <c r="T207" s="154" t="s">
        <v>14785</v>
      </c>
      <c r="U207" s="154">
        <v>1070004896421</v>
      </c>
      <c r="V207" s="154" t="s">
        <v>11941</v>
      </c>
      <c r="Z207" s="154" t="s">
        <v>14745</v>
      </c>
      <c r="AC207" s="154" t="s">
        <v>14746</v>
      </c>
      <c r="AE207" s="154" t="s">
        <v>14747</v>
      </c>
      <c r="AF207" s="154" t="s">
        <v>14748</v>
      </c>
    </row>
    <row r="208" spans="1:32" s="154" customFormat="1">
      <c r="A208" s="154" t="s">
        <v>8119</v>
      </c>
      <c r="B208" s="154" t="s">
        <v>14307</v>
      </c>
      <c r="C208" s="154" t="s">
        <v>19441</v>
      </c>
      <c r="D208" s="154" t="s">
        <v>19442</v>
      </c>
      <c r="E208" s="154" t="s">
        <v>14934</v>
      </c>
      <c r="F208" s="154" t="s">
        <v>15078</v>
      </c>
      <c r="H208" s="154">
        <v>81365044401</v>
      </c>
      <c r="N208" s="154" t="s">
        <v>14957</v>
      </c>
      <c r="O208" s="154" t="s">
        <v>14767</v>
      </c>
      <c r="P208" s="154" t="s">
        <v>14740</v>
      </c>
      <c r="Q208" s="154" t="s">
        <v>8118</v>
      </c>
      <c r="R208" s="154">
        <v>0</v>
      </c>
      <c r="S208" s="154">
        <v>0</v>
      </c>
      <c r="T208" s="154" t="s">
        <v>14850</v>
      </c>
      <c r="U208" s="154">
        <v>740901005917530</v>
      </c>
      <c r="V208" s="154" t="s">
        <v>8118</v>
      </c>
      <c r="Z208" s="154" t="s">
        <v>14745</v>
      </c>
      <c r="AC208" s="154" t="s">
        <v>14746</v>
      </c>
      <c r="AE208" s="154" t="s">
        <v>15226</v>
      </c>
      <c r="AF208" s="154" t="s">
        <v>14748</v>
      </c>
    </row>
    <row r="209" spans="1:32" s="154" customFormat="1">
      <c r="A209" s="154" t="s">
        <v>2426</v>
      </c>
      <c r="B209" s="154" t="s">
        <v>19269</v>
      </c>
      <c r="C209" s="154" t="s">
        <v>2425</v>
      </c>
      <c r="D209" s="154" t="s">
        <v>2427</v>
      </c>
      <c r="E209" s="154" t="s">
        <v>14934</v>
      </c>
      <c r="G209" s="154" t="s">
        <v>14606</v>
      </c>
      <c r="H209" s="154" t="s">
        <v>2428</v>
      </c>
      <c r="N209" s="154" t="s">
        <v>1628</v>
      </c>
      <c r="P209" s="154" t="s">
        <v>14740</v>
      </c>
      <c r="AC209" s="154" t="s">
        <v>14746</v>
      </c>
    </row>
    <row r="210" spans="1:32" s="154" customFormat="1">
      <c r="A210" s="154" t="s">
        <v>5324</v>
      </c>
      <c r="B210" s="154" t="s">
        <v>14735</v>
      </c>
      <c r="C210" s="154" t="s">
        <v>19443</v>
      </c>
      <c r="D210" s="154" t="s">
        <v>5325</v>
      </c>
      <c r="E210" s="154" t="s">
        <v>14934</v>
      </c>
      <c r="F210" s="154" t="s">
        <v>14401</v>
      </c>
      <c r="G210" s="154" t="s">
        <v>19445</v>
      </c>
      <c r="H210" s="154">
        <v>81264998339</v>
      </c>
      <c r="I210" s="154" t="s">
        <v>5326</v>
      </c>
      <c r="K210" s="154" t="s">
        <v>5326</v>
      </c>
      <c r="N210" s="154" t="s">
        <v>15771</v>
      </c>
      <c r="O210" s="154" t="s">
        <v>14988</v>
      </c>
      <c r="P210" s="154" t="s">
        <v>14795</v>
      </c>
      <c r="Q210" s="154">
        <v>81264998339</v>
      </c>
      <c r="R210" s="154">
        <v>81264998339</v>
      </c>
      <c r="S210" s="154">
        <v>81264998339</v>
      </c>
      <c r="T210" s="154" t="s">
        <v>14907</v>
      </c>
      <c r="U210" s="154">
        <v>187600152</v>
      </c>
      <c r="V210" s="154" t="s">
        <v>19444</v>
      </c>
      <c r="W210" s="154">
        <v>1999</v>
      </c>
      <c r="X210" s="154">
        <v>1999</v>
      </c>
      <c r="Z210" s="154" t="s">
        <v>14745</v>
      </c>
      <c r="AB210" s="154">
        <v>10</v>
      </c>
      <c r="AC210" s="154" t="s">
        <v>14746</v>
      </c>
      <c r="AE210" s="154" t="s">
        <v>15226</v>
      </c>
      <c r="AF210" s="154" t="s">
        <v>14748</v>
      </c>
    </row>
    <row r="211" spans="1:32" s="154" customFormat="1">
      <c r="A211" s="154" t="s">
        <v>2876</v>
      </c>
      <c r="B211" s="154" t="s">
        <v>15303</v>
      </c>
      <c r="C211" s="154" t="s">
        <v>19446</v>
      </c>
      <c r="D211" s="154" t="s">
        <v>2877</v>
      </c>
      <c r="E211" s="154" t="s">
        <v>18934</v>
      </c>
      <c r="G211" s="154" t="s">
        <v>14606</v>
      </c>
      <c r="H211" s="154">
        <v>8120973405503</v>
      </c>
      <c r="J211" s="154">
        <v>8120973405503</v>
      </c>
      <c r="N211" s="154" t="s">
        <v>18958</v>
      </c>
      <c r="P211" s="154" t="s">
        <v>14740</v>
      </c>
      <c r="Q211" s="154" t="s">
        <v>2875</v>
      </c>
      <c r="T211" s="154" t="s">
        <v>204</v>
      </c>
      <c r="U211" s="154" t="s">
        <v>204</v>
      </c>
      <c r="V211" s="154" t="s">
        <v>204</v>
      </c>
      <c r="AC211" s="154" t="s">
        <v>14746</v>
      </c>
    </row>
    <row r="212" spans="1:32" s="154" customFormat="1">
      <c r="A212" s="154" t="s">
        <v>514</v>
      </c>
      <c r="B212" s="154" t="s">
        <v>14620</v>
      </c>
      <c r="C212" s="154" t="s">
        <v>513</v>
      </c>
      <c r="D212" s="154" t="s">
        <v>19447</v>
      </c>
      <c r="E212" s="154" t="s">
        <v>6</v>
      </c>
      <c r="G212" s="154" t="s">
        <v>14606</v>
      </c>
      <c r="H212" s="154" t="s">
        <v>516</v>
      </c>
      <c r="J212" s="154" t="s">
        <v>517</v>
      </c>
      <c r="M212" s="154" t="s">
        <v>6</v>
      </c>
      <c r="N212" s="154" t="s">
        <v>19448</v>
      </c>
      <c r="P212" s="154" t="s">
        <v>19449</v>
      </c>
      <c r="Q212" s="154" t="s">
        <v>19450</v>
      </c>
      <c r="T212" s="154" t="s">
        <v>6</v>
      </c>
      <c r="U212" s="154" t="s">
        <v>6</v>
      </c>
      <c r="V212" s="154" t="s">
        <v>6</v>
      </c>
      <c r="AC212" s="154" t="s">
        <v>14746</v>
      </c>
    </row>
    <row r="213" spans="1:32" s="154" customFormat="1">
      <c r="A213" s="154" t="s">
        <v>3516</v>
      </c>
      <c r="B213" s="154" t="s">
        <v>14307</v>
      </c>
      <c r="C213" s="154" t="s">
        <v>19451</v>
      </c>
      <c r="D213" s="154" t="s">
        <v>3517</v>
      </c>
      <c r="E213" s="154" t="s">
        <v>14396</v>
      </c>
      <c r="G213" s="154" t="s">
        <v>14606</v>
      </c>
      <c r="H213" s="154">
        <v>81912354543</v>
      </c>
      <c r="J213" s="154">
        <v>81912354543</v>
      </c>
      <c r="L213" s="154" t="s">
        <v>19452</v>
      </c>
      <c r="M213" s="154" t="s">
        <v>19453</v>
      </c>
      <c r="N213" s="154" t="s">
        <v>19454</v>
      </c>
      <c r="P213" s="154" t="s">
        <v>14740</v>
      </c>
      <c r="Q213" s="154" t="s">
        <v>3515</v>
      </c>
      <c r="T213" s="154" t="s">
        <v>19455</v>
      </c>
      <c r="U213" s="154" t="s">
        <v>19456</v>
      </c>
      <c r="V213" s="154" t="s">
        <v>3515</v>
      </c>
      <c r="Z213" s="154" t="s">
        <v>14745</v>
      </c>
      <c r="AC213" s="154" t="s">
        <v>14746</v>
      </c>
    </row>
    <row r="214" spans="1:32" s="154" customFormat="1">
      <c r="A214" s="154" t="s">
        <v>9128</v>
      </c>
      <c r="B214" s="154" t="s">
        <v>15303</v>
      </c>
      <c r="C214" s="154" t="s">
        <v>19457</v>
      </c>
      <c r="D214" s="154" t="s">
        <v>19460</v>
      </c>
      <c r="E214" s="154" t="s">
        <v>14934</v>
      </c>
      <c r="F214" s="154" t="s">
        <v>15078</v>
      </c>
      <c r="G214" s="154">
        <v>0</v>
      </c>
      <c r="H214" s="154" t="s">
        <v>19458</v>
      </c>
      <c r="I214" s="154" t="s">
        <v>19459</v>
      </c>
      <c r="J214" s="154">
        <v>0</v>
      </c>
      <c r="K214" s="154" t="s">
        <v>19459</v>
      </c>
      <c r="M214" s="154" t="s">
        <v>19461</v>
      </c>
      <c r="N214" s="154" t="s">
        <v>14979</v>
      </c>
      <c r="O214" s="154" t="s">
        <v>14794</v>
      </c>
      <c r="P214" s="154" t="s">
        <v>14740</v>
      </c>
      <c r="Q214" s="154">
        <v>0</v>
      </c>
      <c r="R214" s="154">
        <v>0</v>
      </c>
      <c r="S214" s="154">
        <v>0</v>
      </c>
      <c r="T214" s="154" t="s">
        <v>14839</v>
      </c>
      <c r="U214" s="154">
        <v>707597264</v>
      </c>
      <c r="V214" s="154" t="s">
        <v>9127</v>
      </c>
      <c r="W214" s="154">
        <v>0</v>
      </c>
      <c r="X214" s="154">
        <v>0</v>
      </c>
      <c r="Y214" s="154">
        <v>0</v>
      </c>
      <c r="Z214" s="154" t="s">
        <v>14745</v>
      </c>
      <c r="AA214" s="154">
        <v>0</v>
      </c>
      <c r="AB214" s="154">
        <v>0</v>
      </c>
      <c r="AC214" s="154" t="s">
        <v>14746</v>
      </c>
      <c r="AE214" s="154" t="s">
        <v>15226</v>
      </c>
      <c r="AF214" s="154" t="s">
        <v>14748</v>
      </c>
    </row>
    <row r="215" spans="1:32" s="154" customFormat="1">
      <c r="A215" s="154" t="s">
        <v>10741</v>
      </c>
      <c r="B215" s="154" t="s">
        <v>15303</v>
      </c>
      <c r="C215" s="154" t="s">
        <v>10740</v>
      </c>
      <c r="D215" s="154" t="s">
        <v>10742</v>
      </c>
      <c r="E215" s="154" t="s">
        <v>14466</v>
      </c>
      <c r="F215" s="154" t="s">
        <v>14667</v>
      </c>
      <c r="H215" s="154" t="s">
        <v>10743</v>
      </c>
      <c r="N215" s="154" t="s">
        <v>14803</v>
      </c>
      <c r="O215" s="154" t="s">
        <v>14804</v>
      </c>
      <c r="P215" s="154" t="s">
        <v>14740</v>
      </c>
      <c r="Q215" s="154" t="s">
        <v>10740</v>
      </c>
      <c r="R215" s="154">
        <v>0</v>
      </c>
      <c r="S215" s="154">
        <v>0</v>
      </c>
      <c r="T215" s="154" t="s">
        <v>14797</v>
      </c>
      <c r="U215" s="154">
        <v>1663115425</v>
      </c>
      <c r="V215" s="154" t="s">
        <v>19462</v>
      </c>
      <c r="Z215" s="154" t="s">
        <v>14745</v>
      </c>
      <c r="AC215" s="154" t="s">
        <v>14746</v>
      </c>
      <c r="AE215" s="154" t="s">
        <v>14747</v>
      </c>
      <c r="AF215" s="154" t="s">
        <v>14748</v>
      </c>
    </row>
    <row r="216" spans="1:32" s="154" customFormat="1">
      <c r="A216" s="154" t="s">
        <v>17989</v>
      </c>
      <c r="B216" s="154" t="s">
        <v>14307</v>
      </c>
      <c r="C216" s="154" t="s">
        <v>19463</v>
      </c>
      <c r="D216" s="154" t="s">
        <v>7038</v>
      </c>
      <c r="E216" s="154" t="s">
        <v>14934</v>
      </c>
      <c r="F216" s="154" t="s">
        <v>14935</v>
      </c>
      <c r="H216" s="154">
        <v>87770863574</v>
      </c>
      <c r="N216" s="154" t="s">
        <v>15021</v>
      </c>
      <c r="O216" s="154" t="s">
        <v>14794</v>
      </c>
      <c r="P216" s="154" t="s">
        <v>14740</v>
      </c>
      <c r="Q216" s="154" t="s">
        <v>7036</v>
      </c>
      <c r="R216" s="154">
        <v>0</v>
      </c>
      <c r="S216" s="154">
        <v>0</v>
      </c>
      <c r="T216" s="154" t="s">
        <v>19464</v>
      </c>
      <c r="U216" s="154" t="s">
        <v>19465</v>
      </c>
      <c r="V216" s="154" t="s">
        <v>19466</v>
      </c>
      <c r="Z216" s="154" t="s">
        <v>14745</v>
      </c>
      <c r="AC216" s="154" t="s">
        <v>14746</v>
      </c>
      <c r="AE216" s="154" t="s">
        <v>15226</v>
      </c>
      <c r="AF216" s="154" t="s">
        <v>14748</v>
      </c>
    </row>
    <row r="217" spans="1:32" s="154" customFormat="1">
      <c r="A217" s="154" t="s">
        <v>7020</v>
      </c>
      <c r="B217" s="154" t="s">
        <v>15303</v>
      </c>
      <c r="C217" s="154" t="s">
        <v>19467</v>
      </c>
      <c r="D217" s="154" t="s">
        <v>7021</v>
      </c>
      <c r="E217" s="154" t="s">
        <v>14934</v>
      </c>
      <c r="F217" s="154" t="s">
        <v>14935</v>
      </c>
      <c r="H217" s="154">
        <v>87770863574</v>
      </c>
      <c r="N217" s="154" t="s">
        <v>15021</v>
      </c>
      <c r="O217" s="154" t="s">
        <v>14794</v>
      </c>
      <c r="P217" s="154" t="s">
        <v>14740</v>
      </c>
      <c r="Q217" s="154" t="s">
        <v>7019</v>
      </c>
      <c r="R217" s="154">
        <v>0</v>
      </c>
      <c r="S217" s="154">
        <v>0</v>
      </c>
      <c r="T217" s="154" t="s">
        <v>19464</v>
      </c>
      <c r="U217" s="154" t="s">
        <v>19465</v>
      </c>
      <c r="V217" s="154" t="s">
        <v>19466</v>
      </c>
      <c r="Z217" s="154" t="s">
        <v>14745</v>
      </c>
      <c r="AC217" s="154" t="s">
        <v>15226</v>
      </c>
      <c r="AE217" s="154" t="s">
        <v>15226</v>
      </c>
      <c r="AF217" s="154" t="s">
        <v>14748</v>
      </c>
    </row>
    <row r="218" spans="1:32" s="154" customFormat="1">
      <c r="A218" s="154" t="s">
        <v>10428</v>
      </c>
      <c r="B218" s="154" t="s">
        <v>15303</v>
      </c>
      <c r="C218" s="154" t="s">
        <v>10427</v>
      </c>
      <c r="D218" s="154" t="s">
        <v>10429</v>
      </c>
      <c r="E218" s="154" t="s">
        <v>15392</v>
      </c>
      <c r="F218" s="154" t="s">
        <v>77</v>
      </c>
      <c r="G218" s="154" t="s">
        <v>19468</v>
      </c>
      <c r="H218" s="154" t="s">
        <v>10430</v>
      </c>
      <c r="N218" s="154" t="s">
        <v>15942</v>
      </c>
      <c r="O218" s="154" t="s">
        <v>14794</v>
      </c>
      <c r="P218" s="154" t="s">
        <v>14740</v>
      </c>
      <c r="Q218" s="154" t="s">
        <v>10427</v>
      </c>
      <c r="R218" s="154">
        <v>0</v>
      </c>
      <c r="S218" s="154">
        <v>0</v>
      </c>
      <c r="T218" s="154" t="s">
        <v>14785</v>
      </c>
      <c r="U218" s="154">
        <v>1570006668280</v>
      </c>
      <c r="V218" s="154" t="s">
        <v>10427</v>
      </c>
      <c r="Z218" s="154" t="s">
        <v>14745</v>
      </c>
      <c r="AC218" s="154" t="s">
        <v>14746</v>
      </c>
      <c r="AE218" s="154" t="s">
        <v>14747</v>
      </c>
      <c r="AF218" s="154" t="s">
        <v>14748</v>
      </c>
    </row>
    <row r="219" spans="1:32" s="154" customFormat="1">
      <c r="A219" s="154" t="s">
        <v>9101</v>
      </c>
      <c r="B219" s="154" t="s">
        <v>15303</v>
      </c>
      <c r="C219" s="154" t="s">
        <v>19469</v>
      </c>
      <c r="D219" s="154" t="s">
        <v>9102</v>
      </c>
      <c r="E219" s="154" t="s">
        <v>14324</v>
      </c>
      <c r="F219" s="154" t="s">
        <v>15378</v>
      </c>
      <c r="G219" s="154" t="s">
        <v>19470</v>
      </c>
      <c r="H219" s="154" t="s">
        <v>9103</v>
      </c>
      <c r="N219" s="154" t="s">
        <v>15434</v>
      </c>
      <c r="O219" s="154" t="s">
        <v>14804</v>
      </c>
      <c r="P219" s="154" t="s">
        <v>14740</v>
      </c>
      <c r="Q219" s="154" t="s">
        <v>9100</v>
      </c>
      <c r="R219" s="154">
        <v>0</v>
      </c>
      <c r="S219" s="154">
        <v>0</v>
      </c>
      <c r="T219" s="154" t="s">
        <v>14797</v>
      </c>
      <c r="U219" s="154">
        <v>2720039047</v>
      </c>
      <c r="V219" s="154" t="s">
        <v>9100</v>
      </c>
      <c r="Z219" s="154" t="s">
        <v>14745</v>
      </c>
      <c r="AC219" s="154" t="s">
        <v>14746</v>
      </c>
      <c r="AE219" s="154" t="s">
        <v>15226</v>
      </c>
      <c r="AF219" s="154" t="s">
        <v>14748</v>
      </c>
    </row>
    <row r="220" spans="1:32" s="154" customFormat="1">
      <c r="A220" s="154" t="s">
        <v>11524</v>
      </c>
      <c r="B220" s="154" t="s">
        <v>15303</v>
      </c>
      <c r="C220" s="154" t="s">
        <v>11523</v>
      </c>
      <c r="D220" s="154" t="s">
        <v>11525</v>
      </c>
      <c r="E220" s="154" t="s">
        <v>14665</v>
      </c>
      <c r="F220" s="154" t="s">
        <v>15408</v>
      </c>
      <c r="H220" s="154" t="s">
        <v>11526</v>
      </c>
      <c r="N220" s="154" t="s">
        <v>14910</v>
      </c>
      <c r="O220" s="154" t="s">
        <v>14794</v>
      </c>
      <c r="P220" s="154" t="s">
        <v>14740</v>
      </c>
      <c r="Q220" s="154" t="s">
        <v>11523</v>
      </c>
      <c r="R220" s="154">
        <v>0</v>
      </c>
      <c r="S220" s="154">
        <v>0</v>
      </c>
      <c r="T220" s="154" t="s">
        <v>14797</v>
      </c>
      <c r="U220" s="154">
        <v>2831217229</v>
      </c>
      <c r="V220" s="154" t="s">
        <v>11523</v>
      </c>
      <c r="Z220" s="154" t="s">
        <v>14745</v>
      </c>
      <c r="AC220" s="154" t="s">
        <v>14746</v>
      </c>
      <c r="AE220" s="154" t="s">
        <v>14747</v>
      </c>
      <c r="AF220" s="154" t="s">
        <v>14748</v>
      </c>
    </row>
    <row r="221" spans="1:32" s="154" customFormat="1">
      <c r="A221" s="154" t="s">
        <v>10737</v>
      </c>
      <c r="B221" s="154" t="s">
        <v>14305</v>
      </c>
      <c r="C221" s="154" t="s">
        <v>10736</v>
      </c>
      <c r="D221" s="154" t="s">
        <v>10738</v>
      </c>
      <c r="E221" s="154" t="s">
        <v>14276</v>
      </c>
      <c r="F221" s="154" t="s">
        <v>14437</v>
      </c>
      <c r="G221" s="154" t="s">
        <v>19475</v>
      </c>
      <c r="H221" s="154" t="s">
        <v>10739</v>
      </c>
      <c r="N221" s="154" t="s">
        <v>15771</v>
      </c>
      <c r="O221" s="154" t="s">
        <v>14988</v>
      </c>
      <c r="P221" s="154" t="s">
        <v>14740</v>
      </c>
      <c r="Q221" s="154" t="s">
        <v>19473</v>
      </c>
      <c r="R221" s="154">
        <v>0</v>
      </c>
      <c r="S221" s="154">
        <v>0</v>
      </c>
      <c r="T221" s="154" t="s">
        <v>14797</v>
      </c>
      <c r="U221" s="154">
        <v>8250146648</v>
      </c>
      <c r="V221" s="154" t="s">
        <v>19474</v>
      </c>
      <c r="Z221" s="154" t="s">
        <v>14745</v>
      </c>
      <c r="AC221" s="154" t="s">
        <v>14746</v>
      </c>
      <c r="AE221" s="154" t="s">
        <v>14747</v>
      </c>
      <c r="AF221" s="154" t="s">
        <v>14748</v>
      </c>
    </row>
    <row r="222" spans="1:32" s="154" customFormat="1">
      <c r="A222" s="154" t="s">
        <v>10721</v>
      </c>
      <c r="B222" s="154" t="s">
        <v>14305</v>
      </c>
      <c r="C222" s="154" t="s">
        <v>19476</v>
      </c>
      <c r="D222" s="154" t="s">
        <v>10722</v>
      </c>
      <c r="E222" s="154" t="s">
        <v>14276</v>
      </c>
      <c r="F222" s="154" t="s">
        <v>14401</v>
      </c>
      <c r="G222" s="154" t="s">
        <v>19480</v>
      </c>
      <c r="H222" s="154" t="s">
        <v>10723</v>
      </c>
      <c r="N222" s="154" t="s">
        <v>14848</v>
      </c>
      <c r="O222" s="154" t="s">
        <v>14804</v>
      </c>
      <c r="P222" s="154" t="s">
        <v>14740</v>
      </c>
      <c r="Q222" s="154" t="s">
        <v>19477</v>
      </c>
      <c r="R222" s="154">
        <v>0</v>
      </c>
      <c r="S222" s="154" t="s">
        <v>19478</v>
      </c>
      <c r="T222" s="154" t="s">
        <v>14797</v>
      </c>
      <c r="U222" s="154">
        <v>680049921</v>
      </c>
      <c r="V222" s="154" t="s">
        <v>19479</v>
      </c>
      <c r="Z222" s="154" t="s">
        <v>14745</v>
      </c>
      <c r="AC222" s="154" t="s">
        <v>14746</v>
      </c>
      <c r="AE222" s="154" t="s">
        <v>14747</v>
      </c>
      <c r="AF222" s="154" t="s">
        <v>14748</v>
      </c>
    </row>
    <row r="223" spans="1:32" s="154" customFormat="1">
      <c r="A223" s="154" t="s">
        <v>12609</v>
      </c>
      <c r="B223" s="154" t="s">
        <v>14735</v>
      </c>
      <c r="C223" s="154" t="s">
        <v>12608</v>
      </c>
      <c r="D223" s="154" t="s">
        <v>19481</v>
      </c>
      <c r="E223" s="154" t="s">
        <v>14324</v>
      </c>
      <c r="F223" s="154" t="s">
        <v>14325</v>
      </c>
      <c r="G223" s="154" t="s">
        <v>19483</v>
      </c>
      <c r="H223" s="154" t="s">
        <v>1453</v>
      </c>
      <c r="N223" s="154" t="s">
        <v>18740</v>
      </c>
      <c r="O223" s="154" t="s">
        <v>18741</v>
      </c>
      <c r="P223" s="154" t="s">
        <v>14740</v>
      </c>
      <c r="Q223" s="154" t="s">
        <v>1453</v>
      </c>
      <c r="R223" s="154" t="s">
        <v>1453</v>
      </c>
      <c r="S223" s="154" t="s">
        <v>1453</v>
      </c>
      <c r="T223" s="154" t="s">
        <v>1453</v>
      </c>
      <c r="U223" s="154">
        <v>444140000</v>
      </c>
      <c r="V223" s="154" t="s">
        <v>19482</v>
      </c>
      <c r="Z223" s="154" t="s">
        <v>14745</v>
      </c>
      <c r="AC223" s="154" t="s">
        <v>14746</v>
      </c>
      <c r="AE223" s="154" t="s">
        <v>14747</v>
      </c>
      <c r="AF223" s="154" t="s">
        <v>14748</v>
      </c>
    </row>
    <row r="224" spans="1:32" s="154" customFormat="1">
      <c r="A224" s="154" t="s">
        <v>4682</v>
      </c>
      <c r="B224" s="154" t="s">
        <v>14305</v>
      </c>
      <c r="C224" s="154" t="s">
        <v>19488</v>
      </c>
      <c r="D224" s="154" t="s">
        <v>19489</v>
      </c>
      <c r="E224" s="154" t="s">
        <v>14396</v>
      </c>
      <c r="F224" s="154" t="s">
        <v>14461</v>
      </c>
      <c r="G224" s="154" t="s">
        <v>14606</v>
      </c>
      <c r="H224" s="154" t="s">
        <v>4684</v>
      </c>
      <c r="I224" s="154" t="s">
        <v>4685</v>
      </c>
      <c r="J224" s="154" t="s">
        <v>4686</v>
      </c>
      <c r="K224" s="154" t="s">
        <v>4685</v>
      </c>
      <c r="N224" s="154" t="s">
        <v>11834</v>
      </c>
      <c r="P224" s="154" t="s">
        <v>14740</v>
      </c>
      <c r="Q224" s="154" t="s">
        <v>19490</v>
      </c>
      <c r="T224" s="154" t="s">
        <v>14797</v>
      </c>
      <c r="U224" s="154" t="s">
        <v>19491</v>
      </c>
      <c r="V224" s="154" t="s">
        <v>19492</v>
      </c>
      <c r="Z224" s="154" t="s">
        <v>14745</v>
      </c>
      <c r="AC224" s="154" t="s">
        <v>14746</v>
      </c>
      <c r="AE224" s="154" t="s">
        <v>15226</v>
      </c>
      <c r="AF224" s="154" t="s">
        <v>14748</v>
      </c>
    </row>
    <row r="225" spans="1:32" s="154" customFormat="1">
      <c r="A225" s="154" t="s">
        <v>1793</v>
      </c>
      <c r="B225" s="154" t="s">
        <v>17326</v>
      </c>
      <c r="C225" s="154" t="s">
        <v>1792</v>
      </c>
      <c r="E225" s="154" t="s">
        <v>6</v>
      </c>
      <c r="G225" s="154" t="s">
        <v>14606</v>
      </c>
      <c r="H225" s="154" t="s">
        <v>1794</v>
      </c>
      <c r="N225" s="154" t="s">
        <v>19493</v>
      </c>
      <c r="P225" s="154" t="s">
        <v>14740</v>
      </c>
      <c r="AC225" s="154" t="s">
        <v>14746</v>
      </c>
    </row>
    <row r="226" spans="1:32" s="154" customFormat="1">
      <c r="A226" s="154" t="s">
        <v>12718</v>
      </c>
      <c r="B226" s="154" t="s">
        <v>14305</v>
      </c>
      <c r="C226" s="154" t="s">
        <v>12717</v>
      </c>
      <c r="D226" s="154" t="s">
        <v>12719</v>
      </c>
      <c r="E226" s="154" t="s">
        <v>14276</v>
      </c>
      <c r="F226" s="154" t="s">
        <v>14403</v>
      </c>
      <c r="G226" s="154" t="s">
        <v>19502</v>
      </c>
      <c r="H226" s="154" t="s">
        <v>19498</v>
      </c>
      <c r="N226" s="154" t="s">
        <v>18755</v>
      </c>
      <c r="O226" s="154" t="s">
        <v>18741</v>
      </c>
      <c r="P226" s="154" t="s">
        <v>14740</v>
      </c>
      <c r="Q226" s="154" t="s">
        <v>19499</v>
      </c>
      <c r="R226" s="154">
        <v>0</v>
      </c>
      <c r="S226" s="154">
        <v>0</v>
      </c>
      <c r="T226" s="154" t="s">
        <v>14797</v>
      </c>
      <c r="U226" s="154" t="s">
        <v>19500</v>
      </c>
      <c r="V226" s="154" t="s">
        <v>19501</v>
      </c>
      <c r="Z226" s="154" t="s">
        <v>14745</v>
      </c>
      <c r="AC226" s="154" t="s">
        <v>14746</v>
      </c>
      <c r="AE226" s="154" t="s">
        <v>14747</v>
      </c>
      <c r="AF226" s="154" t="s">
        <v>14748</v>
      </c>
    </row>
    <row r="227" spans="1:32" s="154" customFormat="1">
      <c r="A227" s="154" t="s">
        <v>17990</v>
      </c>
      <c r="B227" s="154" t="s">
        <v>14305</v>
      </c>
      <c r="C227" s="154" t="s">
        <v>19510</v>
      </c>
      <c r="D227" s="154" t="s">
        <v>19511</v>
      </c>
      <c r="E227" s="154" t="s">
        <v>14327</v>
      </c>
      <c r="F227" s="154" t="s">
        <v>14325</v>
      </c>
      <c r="G227" s="154" t="s">
        <v>19513</v>
      </c>
      <c r="H227" s="154">
        <v>81909353000</v>
      </c>
      <c r="N227" s="154" t="s">
        <v>14905</v>
      </c>
      <c r="O227" s="154" t="s">
        <v>14794</v>
      </c>
      <c r="P227" s="154" t="s">
        <v>14740</v>
      </c>
      <c r="Q227" s="154" t="s">
        <v>17345</v>
      </c>
      <c r="R227" s="154" t="s">
        <v>1453</v>
      </c>
      <c r="S227" s="154" t="s">
        <v>1453</v>
      </c>
      <c r="T227" s="154" t="s">
        <v>14797</v>
      </c>
      <c r="U227" s="154">
        <v>2317031994</v>
      </c>
      <c r="V227" s="154" t="s">
        <v>19512</v>
      </c>
      <c r="Z227" s="154" t="s">
        <v>14745</v>
      </c>
      <c r="AC227" s="154" t="s">
        <v>15226</v>
      </c>
      <c r="AE227" s="154" t="s">
        <v>14747</v>
      </c>
      <c r="AF227" s="154" t="s">
        <v>14748</v>
      </c>
    </row>
    <row r="228" spans="1:32" s="154" customFormat="1">
      <c r="A228" s="154" t="s">
        <v>17991</v>
      </c>
      <c r="B228" s="154" t="s">
        <v>14305</v>
      </c>
      <c r="C228" s="154" t="s">
        <v>19514</v>
      </c>
      <c r="D228" s="154" t="s">
        <v>19517</v>
      </c>
      <c r="E228" s="154" t="s">
        <v>14276</v>
      </c>
      <c r="F228" s="154" t="s">
        <v>14397</v>
      </c>
      <c r="G228" s="154" t="s">
        <v>19519</v>
      </c>
      <c r="H228" s="154" t="s">
        <v>19515</v>
      </c>
      <c r="I228" s="154" t="s">
        <v>19516</v>
      </c>
      <c r="J228" s="154" t="s">
        <v>1453</v>
      </c>
      <c r="K228" s="154" t="s">
        <v>19516</v>
      </c>
      <c r="N228" s="154" t="s">
        <v>14860</v>
      </c>
      <c r="O228" s="154" t="s">
        <v>14804</v>
      </c>
      <c r="P228" s="154" t="s">
        <v>14795</v>
      </c>
      <c r="Q228" s="154" t="s">
        <v>19518</v>
      </c>
      <c r="R228" s="154" t="s">
        <v>1453</v>
      </c>
      <c r="S228" s="154" t="s">
        <v>1453</v>
      </c>
      <c r="T228" s="154" t="s">
        <v>14797</v>
      </c>
      <c r="U228" s="154">
        <v>689044516</v>
      </c>
      <c r="V228" s="154" t="s">
        <v>18977</v>
      </c>
      <c r="W228" s="154" t="s">
        <v>1453</v>
      </c>
      <c r="X228" s="154" t="s">
        <v>1453</v>
      </c>
      <c r="Y228" s="154" t="s">
        <v>1453</v>
      </c>
      <c r="Z228" s="154" t="s">
        <v>14745</v>
      </c>
      <c r="AB228" s="154" t="s">
        <v>1453</v>
      </c>
      <c r="AC228" s="154" t="s">
        <v>14746</v>
      </c>
      <c r="AE228" s="154" t="s">
        <v>14747</v>
      </c>
      <c r="AF228" s="154" t="s">
        <v>14748</v>
      </c>
    </row>
    <row r="229" spans="1:32" s="154" customFormat="1">
      <c r="A229" s="154" t="s">
        <v>3241</v>
      </c>
      <c r="B229" s="154" t="s">
        <v>14735</v>
      </c>
      <c r="C229" s="154" t="s">
        <v>19520</v>
      </c>
      <c r="D229" s="154" t="s">
        <v>3242</v>
      </c>
      <c r="E229" s="154" t="s">
        <v>18905</v>
      </c>
      <c r="G229" s="154" t="s">
        <v>14606</v>
      </c>
      <c r="H229" s="154">
        <v>23217</v>
      </c>
      <c r="I229" s="154" t="s">
        <v>204</v>
      </c>
      <c r="J229" s="154">
        <v>23217</v>
      </c>
      <c r="K229" s="154" t="s">
        <v>204</v>
      </c>
      <c r="L229" s="154" t="s">
        <v>18789</v>
      </c>
      <c r="N229" s="154" t="s">
        <v>470</v>
      </c>
      <c r="P229" s="154" t="s">
        <v>14740</v>
      </c>
      <c r="Q229" s="154" t="s">
        <v>19521</v>
      </c>
      <c r="T229" s="154" t="s">
        <v>19522</v>
      </c>
      <c r="U229" s="154">
        <v>204304269</v>
      </c>
      <c r="V229" s="154" t="s">
        <v>19523</v>
      </c>
      <c r="W229" s="154" t="s">
        <v>204</v>
      </c>
      <c r="X229" s="154" t="s">
        <v>204</v>
      </c>
      <c r="Y229" s="154" t="s">
        <v>204</v>
      </c>
      <c r="Z229" s="154" t="s">
        <v>14745</v>
      </c>
      <c r="AA229" s="154" t="s">
        <v>204</v>
      </c>
      <c r="AB229" s="154" t="s">
        <v>204</v>
      </c>
      <c r="AC229" s="154" t="s">
        <v>14746</v>
      </c>
    </row>
    <row r="230" spans="1:32" s="154" customFormat="1">
      <c r="A230" s="154" t="s">
        <v>3465</v>
      </c>
      <c r="B230" s="154" t="s">
        <v>16004</v>
      </c>
      <c r="C230" s="154" t="s">
        <v>19524</v>
      </c>
      <c r="D230" s="154" t="s">
        <v>19526</v>
      </c>
      <c r="E230" s="154" t="s">
        <v>14324</v>
      </c>
      <c r="G230" s="154" t="s">
        <v>14606</v>
      </c>
      <c r="H230" s="154">
        <v>62822400</v>
      </c>
      <c r="I230" s="154" t="s">
        <v>3467</v>
      </c>
      <c r="J230" s="154">
        <v>62822533</v>
      </c>
      <c r="K230" s="154" t="s">
        <v>3467</v>
      </c>
      <c r="L230" s="154" t="s">
        <v>19525</v>
      </c>
      <c r="N230" s="154" t="s">
        <v>18966</v>
      </c>
      <c r="P230" s="154" t="s">
        <v>18966</v>
      </c>
      <c r="Q230" s="154" t="s">
        <v>19527</v>
      </c>
      <c r="T230" s="154" t="s">
        <v>6394</v>
      </c>
      <c r="U230" s="154" t="s">
        <v>6394</v>
      </c>
      <c r="V230" s="154" t="s">
        <v>6394</v>
      </c>
      <c r="Z230" s="154" t="s">
        <v>14745</v>
      </c>
      <c r="AC230" s="154" t="s">
        <v>14746</v>
      </c>
    </row>
    <row r="231" spans="1:32" s="154" customFormat="1">
      <c r="A231" s="154" t="s">
        <v>17992</v>
      </c>
      <c r="B231" s="154" t="s">
        <v>15303</v>
      </c>
      <c r="C231" s="154" t="s">
        <v>19528</v>
      </c>
      <c r="D231" s="154" t="s">
        <v>19530</v>
      </c>
      <c r="E231" s="154" t="s">
        <v>14704</v>
      </c>
      <c r="F231" s="154" t="s">
        <v>14467</v>
      </c>
      <c r="G231" s="154" t="s">
        <v>19534</v>
      </c>
      <c r="H231" s="154" t="s">
        <v>19529</v>
      </c>
      <c r="M231" s="154" t="s">
        <v>19531</v>
      </c>
      <c r="N231" s="154" t="s">
        <v>14803</v>
      </c>
      <c r="O231" s="154" t="s">
        <v>14804</v>
      </c>
      <c r="P231" s="154" t="s">
        <v>14740</v>
      </c>
      <c r="Q231" s="154" t="s">
        <v>19532</v>
      </c>
      <c r="R231" s="154">
        <v>0</v>
      </c>
      <c r="S231" s="154">
        <v>0</v>
      </c>
      <c r="T231" s="154" t="s">
        <v>19533</v>
      </c>
      <c r="U231" s="154" t="s">
        <v>19533</v>
      </c>
      <c r="V231" s="154" t="s">
        <v>19533</v>
      </c>
      <c r="Z231" s="154" t="s">
        <v>14745</v>
      </c>
      <c r="AC231" s="154" t="s">
        <v>14746</v>
      </c>
      <c r="AE231" s="154" t="s">
        <v>14747</v>
      </c>
      <c r="AF231" s="154" t="s">
        <v>14748</v>
      </c>
    </row>
    <row r="232" spans="1:32" s="154" customFormat="1">
      <c r="A232" s="154" t="s">
        <v>11774</v>
      </c>
      <c r="B232" s="154" t="s">
        <v>14735</v>
      </c>
      <c r="C232" s="154" t="s">
        <v>11773</v>
      </c>
      <c r="D232" s="154" t="s">
        <v>11775</v>
      </c>
      <c r="E232" s="154" t="s">
        <v>14665</v>
      </c>
      <c r="F232" s="154" t="s">
        <v>15408</v>
      </c>
      <c r="G232" s="154" t="s">
        <v>19537</v>
      </c>
      <c r="H232" s="154" t="s">
        <v>11776</v>
      </c>
      <c r="N232" s="154" t="s">
        <v>15771</v>
      </c>
      <c r="O232" s="154" t="s">
        <v>14988</v>
      </c>
      <c r="P232" s="154" t="s">
        <v>14740</v>
      </c>
      <c r="Q232" s="154" t="s">
        <v>19535</v>
      </c>
      <c r="R232" s="154">
        <v>0</v>
      </c>
      <c r="S232" s="154">
        <v>0</v>
      </c>
      <c r="T232" s="154" t="s">
        <v>14785</v>
      </c>
      <c r="U232" s="154">
        <v>1050099699666</v>
      </c>
      <c r="V232" s="154" t="s">
        <v>19536</v>
      </c>
      <c r="Z232" s="154" t="s">
        <v>14745</v>
      </c>
      <c r="AC232" s="154" t="s">
        <v>14746</v>
      </c>
      <c r="AD232" s="154">
        <v>855970125113000</v>
      </c>
      <c r="AE232" s="154" t="s">
        <v>14755</v>
      </c>
      <c r="AF232" s="154" t="s">
        <v>14748</v>
      </c>
    </row>
    <row r="233" spans="1:32" s="154" customFormat="1">
      <c r="A233" s="154" t="s">
        <v>1308</v>
      </c>
      <c r="B233" s="154" t="s">
        <v>14307</v>
      </c>
      <c r="C233" s="154" t="s">
        <v>1307</v>
      </c>
      <c r="D233" s="154" t="s">
        <v>109</v>
      </c>
      <c r="E233" s="154" t="s">
        <v>6</v>
      </c>
      <c r="G233" s="154" t="s">
        <v>14606</v>
      </c>
      <c r="H233" s="154">
        <v>81316211600</v>
      </c>
      <c r="T233" s="154" t="s">
        <v>6</v>
      </c>
      <c r="U233" s="154" t="s">
        <v>6</v>
      </c>
      <c r="V233" s="154" t="s">
        <v>6</v>
      </c>
      <c r="AC233" s="154" t="s">
        <v>14746</v>
      </c>
    </row>
    <row r="234" spans="1:32" s="154" customFormat="1">
      <c r="A234" s="154" t="s">
        <v>3913</v>
      </c>
      <c r="B234" s="154" t="s">
        <v>15303</v>
      </c>
      <c r="C234" s="154" t="s">
        <v>19538</v>
      </c>
      <c r="D234" s="154" t="s">
        <v>19539</v>
      </c>
      <c r="E234" s="154" t="s">
        <v>14324</v>
      </c>
      <c r="G234" s="154" t="s">
        <v>14606</v>
      </c>
      <c r="H234" s="154" t="s">
        <v>3915</v>
      </c>
      <c r="I234" s="154" t="s">
        <v>204</v>
      </c>
      <c r="J234" s="154" t="s">
        <v>3915</v>
      </c>
      <c r="K234" s="154" t="s">
        <v>204</v>
      </c>
      <c r="L234" s="154" t="s">
        <v>19348</v>
      </c>
      <c r="N234" s="154" t="s">
        <v>1459</v>
      </c>
      <c r="P234" s="154" t="s">
        <v>14740</v>
      </c>
      <c r="Q234" s="154" t="s">
        <v>19540</v>
      </c>
      <c r="T234" s="154" t="s">
        <v>19541</v>
      </c>
      <c r="U234" s="154" t="s">
        <v>19542</v>
      </c>
      <c r="V234" s="154" t="s">
        <v>3912</v>
      </c>
      <c r="W234" s="154" t="s">
        <v>204</v>
      </c>
      <c r="X234" s="154" t="s">
        <v>204</v>
      </c>
      <c r="Y234" s="154" t="s">
        <v>204</v>
      </c>
      <c r="Z234" s="154" t="s">
        <v>14745</v>
      </c>
      <c r="AA234" s="154" t="s">
        <v>204</v>
      </c>
      <c r="AB234" s="154" t="s">
        <v>204</v>
      </c>
      <c r="AC234" s="154" t="s">
        <v>14746</v>
      </c>
    </row>
    <row r="235" spans="1:32" s="154" customFormat="1">
      <c r="A235" s="154" t="s">
        <v>1996</v>
      </c>
      <c r="B235" s="154" t="s">
        <v>17326</v>
      </c>
      <c r="C235" s="154" t="s">
        <v>19543</v>
      </c>
      <c r="D235" s="154" t="s">
        <v>1997</v>
      </c>
      <c r="E235" s="154" t="s">
        <v>6</v>
      </c>
      <c r="G235" s="154" t="s">
        <v>14606</v>
      </c>
      <c r="N235" s="154" t="s">
        <v>19544</v>
      </c>
      <c r="P235" s="154" t="s">
        <v>14740</v>
      </c>
      <c r="AC235" s="154" t="s">
        <v>14746</v>
      </c>
    </row>
    <row r="236" spans="1:32" s="154" customFormat="1">
      <c r="A236" s="154" t="s">
        <v>3394</v>
      </c>
      <c r="B236" s="154" t="s">
        <v>15303</v>
      </c>
      <c r="C236" s="154" t="s">
        <v>19545</v>
      </c>
      <c r="D236" s="154" t="s">
        <v>3395</v>
      </c>
      <c r="E236" s="154" t="s">
        <v>14324</v>
      </c>
      <c r="G236" s="154" t="s">
        <v>14606</v>
      </c>
      <c r="H236" s="154" t="s">
        <v>3140</v>
      </c>
      <c r="I236" s="154" t="s">
        <v>3140</v>
      </c>
      <c r="J236" s="154" t="s">
        <v>3140</v>
      </c>
      <c r="K236" s="154" t="s">
        <v>3140</v>
      </c>
      <c r="L236" s="154" t="s">
        <v>19546</v>
      </c>
      <c r="N236" s="154" t="s">
        <v>18958</v>
      </c>
      <c r="P236" s="154" t="s">
        <v>14740</v>
      </c>
      <c r="Q236" s="154" t="s">
        <v>3393</v>
      </c>
      <c r="T236" s="154" t="s">
        <v>19547</v>
      </c>
      <c r="U236" s="154" t="s">
        <v>19547</v>
      </c>
      <c r="V236" s="154" t="s">
        <v>19547</v>
      </c>
      <c r="W236" s="154">
        <v>0</v>
      </c>
      <c r="X236" s="154">
        <v>0</v>
      </c>
      <c r="Y236" s="154">
        <v>0</v>
      </c>
      <c r="Z236" s="154" t="s">
        <v>14745</v>
      </c>
      <c r="AC236" s="154" t="s">
        <v>14746</v>
      </c>
    </row>
    <row r="237" spans="1:32" s="154" customFormat="1">
      <c r="A237" s="154" t="s">
        <v>3451</v>
      </c>
      <c r="B237" s="154" t="s">
        <v>15303</v>
      </c>
      <c r="C237" s="154" t="s">
        <v>19548</v>
      </c>
      <c r="D237" s="154" t="s">
        <v>3452</v>
      </c>
      <c r="E237" s="154" t="s">
        <v>15392</v>
      </c>
      <c r="G237" s="154" t="s">
        <v>14606</v>
      </c>
      <c r="H237" s="154">
        <v>81233868624</v>
      </c>
      <c r="J237" s="154">
        <v>81233868624</v>
      </c>
      <c r="L237" s="154" t="s">
        <v>19549</v>
      </c>
      <c r="N237" s="154" t="s">
        <v>19550</v>
      </c>
      <c r="P237" s="154" t="s">
        <v>14740</v>
      </c>
      <c r="Q237" s="154" t="s">
        <v>3450</v>
      </c>
      <c r="T237" s="154" t="s">
        <v>14850</v>
      </c>
      <c r="U237" s="154" t="s">
        <v>19551</v>
      </c>
      <c r="V237" s="154" t="s">
        <v>19552</v>
      </c>
      <c r="Z237" s="154" t="s">
        <v>14745</v>
      </c>
      <c r="AC237" s="154" t="s">
        <v>14746</v>
      </c>
    </row>
    <row r="238" spans="1:32" s="154" customFormat="1">
      <c r="A238" s="154" t="s">
        <v>4756</v>
      </c>
      <c r="B238" s="154" t="s">
        <v>14307</v>
      </c>
      <c r="C238" s="154" t="s">
        <v>19553</v>
      </c>
      <c r="D238" s="154" t="s">
        <v>4757</v>
      </c>
      <c r="E238" s="154" t="s">
        <v>14934</v>
      </c>
      <c r="F238" s="154" t="s">
        <v>14397</v>
      </c>
      <c r="G238" s="154" t="s">
        <v>14606</v>
      </c>
      <c r="H238" s="154">
        <v>811531360</v>
      </c>
      <c r="J238" s="154">
        <v>811531360</v>
      </c>
      <c r="L238" s="154" t="s">
        <v>19554</v>
      </c>
      <c r="N238" s="154" t="s">
        <v>4757</v>
      </c>
      <c r="P238" s="154" t="s">
        <v>14740</v>
      </c>
      <c r="Q238" s="154" t="s">
        <v>4755</v>
      </c>
      <c r="T238" s="154" t="s">
        <v>14797</v>
      </c>
      <c r="U238" s="154">
        <v>7805126400</v>
      </c>
      <c r="V238" s="154" t="s">
        <v>4755</v>
      </c>
      <c r="Z238" s="154" t="s">
        <v>14745</v>
      </c>
      <c r="AC238" s="154" t="s">
        <v>14746</v>
      </c>
      <c r="AE238" s="154" t="s">
        <v>15226</v>
      </c>
      <c r="AF238" s="154" t="s">
        <v>14748</v>
      </c>
    </row>
    <row r="239" spans="1:32" s="154" customFormat="1">
      <c r="A239" s="154" t="s">
        <v>7143</v>
      </c>
      <c r="B239" s="154" t="s">
        <v>14735</v>
      </c>
      <c r="C239" s="154" t="s">
        <v>19555</v>
      </c>
      <c r="D239" s="154" t="s">
        <v>7144</v>
      </c>
      <c r="E239" s="154" t="s">
        <v>14333</v>
      </c>
      <c r="F239" s="154" t="s">
        <v>14935</v>
      </c>
      <c r="G239" s="154" t="s">
        <v>19562</v>
      </c>
      <c r="H239" s="154">
        <v>81375709209</v>
      </c>
      <c r="I239" s="154" t="s">
        <v>7145</v>
      </c>
      <c r="J239" s="154">
        <v>81375709209</v>
      </c>
      <c r="K239" s="154" t="s">
        <v>7145</v>
      </c>
      <c r="N239" s="154" t="s">
        <v>19556</v>
      </c>
      <c r="O239" s="154" t="s">
        <v>14988</v>
      </c>
      <c r="P239" s="154" t="s">
        <v>14740</v>
      </c>
      <c r="Q239" s="154" t="s">
        <v>19557</v>
      </c>
      <c r="R239" s="154" t="s">
        <v>19557</v>
      </c>
      <c r="S239" s="154" t="s">
        <v>19557</v>
      </c>
      <c r="T239" s="154" t="s">
        <v>19558</v>
      </c>
      <c r="U239" s="154" t="s">
        <v>19559</v>
      </c>
      <c r="V239" s="154" t="s">
        <v>19560</v>
      </c>
      <c r="Z239" s="154" t="s">
        <v>14745</v>
      </c>
      <c r="AC239" s="154" t="s">
        <v>14746</v>
      </c>
      <c r="AD239" s="154" t="s">
        <v>19561</v>
      </c>
      <c r="AE239" s="154" t="s">
        <v>14746</v>
      </c>
      <c r="AF239" s="154" t="s">
        <v>16903</v>
      </c>
    </row>
    <row r="240" spans="1:32" s="154" customFormat="1">
      <c r="A240" s="154" t="s">
        <v>10357</v>
      </c>
      <c r="B240" s="154" t="s">
        <v>14305</v>
      </c>
      <c r="C240" s="154" t="s">
        <v>10356</v>
      </c>
      <c r="D240" s="154" t="s">
        <v>10358</v>
      </c>
      <c r="E240" s="154" t="s">
        <v>14276</v>
      </c>
      <c r="F240" s="154" t="s">
        <v>14403</v>
      </c>
      <c r="G240" s="154" t="s">
        <v>19568</v>
      </c>
      <c r="H240" s="154" t="s">
        <v>10359</v>
      </c>
      <c r="N240" s="154" t="s">
        <v>14860</v>
      </c>
      <c r="O240" s="154" t="s">
        <v>14804</v>
      </c>
      <c r="P240" s="154" t="s">
        <v>14740</v>
      </c>
      <c r="Q240" s="154" t="s">
        <v>19567</v>
      </c>
      <c r="R240" s="154">
        <v>0</v>
      </c>
      <c r="S240" s="154">
        <v>0</v>
      </c>
      <c r="T240" s="154" t="s">
        <v>14797</v>
      </c>
      <c r="U240" s="154">
        <v>21030235</v>
      </c>
      <c r="V240" s="154" t="s">
        <v>19567</v>
      </c>
      <c r="Z240" s="154" t="s">
        <v>14745</v>
      </c>
      <c r="AC240" s="154" t="s">
        <v>14746</v>
      </c>
      <c r="AE240" s="154" t="s">
        <v>14747</v>
      </c>
      <c r="AF240" s="154" t="s">
        <v>14748</v>
      </c>
    </row>
    <row r="241" spans="1:32" s="154" customFormat="1">
      <c r="A241" s="154" t="s">
        <v>14621</v>
      </c>
      <c r="B241" s="154" t="s">
        <v>14735</v>
      </c>
      <c r="C241" s="154" t="s">
        <v>14624</v>
      </c>
      <c r="D241" s="154" t="s">
        <v>19569</v>
      </c>
      <c r="E241" s="154" t="s">
        <v>14276</v>
      </c>
      <c r="F241" s="154" t="s">
        <v>14581</v>
      </c>
      <c r="G241" s="154" t="s">
        <v>14627</v>
      </c>
      <c r="H241" s="154">
        <v>8114129780</v>
      </c>
      <c r="I241" s="154" t="s">
        <v>14758</v>
      </c>
      <c r="J241" s="154" t="s">
        <v>1453</v>
      </c>
      <c r="K241" s="154" t="s">
        <v>14758</v>
      </c>
      <c r="M241" s="154" t="s">
        <v>14759</v>
      </c>
      <c r="N241" s="154" t="s">
        <v>14760</v>
      </c>
      <c r="O241" s="154" t="s">
        <v>14761</v>
      </c>
      <c r="P241" s="154" t="s">
        <v>14740</v>
      </c>
      <c r="Q241" s="154" t="s">
        <v>14762</v>
      </c>
      <c r="R241" s="154" t="s">
        <v>1453</v>
      </c>
      <c r="S241" s="154" t="s">
        <v>1453</v>
      </c>
      <c r="T241" s="154" t="s">
        <v>1453</v>
      </c>
      <c r="U241" s="154" t="s">
        <v>1453</v>
      </c>
      <c r="V241" s="154" t="s">
        <v>1453</v>
      </c>
      <c r="W241" s="154" t="s">
        <v>1453</v>
      </c>
      <c r="X241" s="154" t="s">
        <v>1453</v>
      </c>
      <c r="Y241" s="154" t="s">
        <v>1453</v>
      </c>
      <c r="Z241" s="154" t="s">
        <v>14745</v>
      </c>
      <c r="AA241" s="154" t="s">
        <v>1453</v>
      </c>
      <c r="AB241" s="154" t="s">
        <v>1453</v>
      </c>
      <c r="AC241" s="154" t="s">
        <v>14746</v>
      </c>
      <c r="AD241" s="154" t="s">
        <v>14763</v>
      </c>
      <c r="AE241" s="154" t="s">
        <v>14755</v>
      </c>
      <c r="AF241" s="154" t="s">
        <v>14748</v>
      </c>
    </row>
    <row r="242" spans="1:32" s="154" customFormat="1">
      <c r="A242" s="154" t="s">
        <v>12338</v>
      </c>
      <c r="B242" s="154" t="s">
        <v>14735</v>
      </c>
      <c r="C242" s="154" t="s">
        <v>12337</v>
      </c>
      <c r="D242" s="154" t="s">
        <v>12339</v>
      </c>
      <c r="E242" s="154" t="s">
        <v>14276</v>
      </c>
      <c r="F242" s="154" t="s">
        <v>14325</v>
      </c>
      <c r="G242" s="154" t="s">
        <v>19577</v>
      </c>
      <c r="H242" s="154" t="s">
        <v>12340</v>
      </c>
      <c r="N242" s="154" t="s">
        <v>18755</v>
      </c>
      <c r="O242" s="154" t="s">
        <v>18741</v>
      </c>
      <c r="P242" s="154" t="s">
        <v>14740</v>
      </c>
      <c r="Q242" s="154" t="s">
        <v>19575</v>
      </c>
      <c r="R242" s="154">
        <v>0</v>
      </c>
      <c r="S242" s="154">
        <v>0</v>
      </c>
      <c r="T242" s="154" t="s">
        <v>14900</v>
      </c>
      <c r="U242" s="154">
        <v>41201001151308</v>
      </c>
      <c r="V242" s="154" t="s">
        <v>19576</v>
      </c>
      <c r="Z242" s="154" t="s">
        <v>14745</v>
      </c>
      <c r="AC242" s="154" t="s">
        <v>14746</v>
      </c>
      <c r="AD242" s="154">
        <v>76458138941000</v>
      </c>
      <c r="AE242" s="154" t="s">
        <v>14755</v>
      </c>
      <c r="AF242" s="154" t="s">
        <v>14748</v>
      </c>
    </row>
    <row r="243" spans="1:32" s="154" customFormat="1">
      <c r="A243" s="154" t="s">
        <v>3963</v>
      </c>
      <c r="B243" s="154" t="s">
        <v>14305</v>
      </c>
      <c r="C243" s="154" t="s">
        <v>19578</v>
      </c>
      <c r="D243" s="154" t="s">
        <v>3964</v>
      </c>
      <c r="E243" s="154" t="s">
        <v>14333</v>
      </c>
      <c r="G243" s="154" t="s">
        <v>14606</v>
      </c>
      <c r="H243" s="154" t="s">
        <v>3965</v>
      </c>
      <c r="I243" s="154" t="s">
        <v>3966</v>
      </c>
      <c r="J243" s="154" t="s">
        <v>1453</v>
      </c>
      <c r="K243" s="154" t="s">
        <v>3966</v>
      </c>
      <c r="L243" s="154" t="s">
        <v>19579</v>
      </c>
      <c r="N243" s="154" t="s">
        <v>19580</v>
      </c>
      <c r="P243" s="154" t="s">
        <v>14740</v>
      </c>
      <c r="Q243" s="154" t="s">
        <v>19581</v>
      </c>
      <c r="T243" s="154" t="s">
        <v>19582</v>
      </c>
      <c r="U243" s="154" t="s">
        <v>19583</v>
      </c>
      <c r="V243" s="154" t="s">
        <v>19584</v>
      </c>
      <c r="W243" s="154" t="s">
        <v>19585</v>
      </c>
      <c r="X243" s="154" t="s">
        <v>19586</v>
      </c>
      <c r="Y243" s="154" t="s">
        <v>19587</v>
      </c>
      <c r="Z243" s="154" t="s">
        <v>14745</v>
      </c>
      <c r="AB243" s="154" t="s">
        <v>19588</v>
      </c>
      <c r="AC243" s="154" t="s">
        <v>14746</v>
      </c>
    </row>
    <row r="244" spans="1:32" s="154" customFormat="1">
      <c r="A244" s="154" t="s">
        <v>17993</v>
      </c>
      <c r="B244" s="154" t="s">
        <v>14735</v>
      </c>
      <c r="C244" s="154" t="s">
        <v>19589</v>
      </c>
      <c r="D244" s="154" t="s">
        <v>19591</v>
      </c>
      <c r="E244" s="154" t="s">
        <v>14477</v>
      </c>
      <c r="F244" s="154" t="s">
        <v>19595</v>
      </c>
      <c r="G244" s="154" t="s">
        <v>19596</v>
      </c>
      <c r="H244" s="154" t="s">
        <v>19590</v>
      </c>
      <c r="N244" s="154" t="s">
        <v>15926</v>
      </c>
      <c r="O244" s="154" t="s">
        <v>15927</v>
      </c>
      <c r="P244" s="154" t="s">
        <v>14740</v>
      </c>
      <c r="Q244" s="154" t="s">
        <v>19592</v>
      </c>
      <c r="R244" s="154">
        <v>0</v>
      </c>
      <c r="S244" s="154">
        <v>0</v>
      </c>
      <c r="T244" s="154" t="s">
        <v>19593</v>
      </c>
      <c r="U244" s="154">
        <v>800170927300</v>
      </c>
      <c r="V244" s="154" t="s">
        <v>19594</v>
      </c>
      <c r="Z244" s="154" t="s">
        <v>14745</v>
      </c>
      <c r="AC244" s="154" t="s">
        <v>14746</v>
      </c>
      <c r="AD244" s="154">
        <v>415179175414000</v>
      </c>
      <c r="AE244" s="154" t="s">
        <v>14755</v>
      </c>
      <c r="AF244" s="154" t="s">
        <v>14748</v>
      </c>
    </row>
    <row r="245" spans="1:32" s="154" customFormat="1">
      <c r="A245" s="154" t="s">
        <v>3389</v>
      </c>
      <c r="B245" s="154" t="s">
        <v>31857</v>
      </c>
      <c r="C245" s="154" t="s">
        <v>19635</v>
      </c>
      <c r="D245" s="154" t="s">
        <v>3390</v>
      </c>
      <c r="E245" s="154" t="s">
        <v>14324</v>
      </c>
      <c r="G245" s="154" t="s">
        <v>14606</v>
      </c>
      <c r="H245" s="154" t="s">
        <v>19636</v>
      </c>
      <c r="J245" s="154" t="s">
        <v>3392</v>
      </c>
      <c r="L245" s="154" t="s">
        <v>19637</v>
      </c>
      <c r="N245" s="154" t="s">
        <v>15792</v>
      </c>
      <c r="P245" s="154" t="s">
        <v>14740</v>
      </c>
      <c r="Q245" s="154" t="s">
        <v>19638</v>
      </c>
      <c r="T245" s="154" t="s">
        <v>19639</v>
      </c>
      <c r="U245" s="154" t="s">
        <v>19640</v>
      </c>
      <c r="V245" s="154">
        <v>102000109424</v>
      </c>
      <c r="Z245" s="154" t="s">
        <v>14745</v>
      </c>
      <c r="AC245" s="154" t="s">
        <v>14746</v>
      </c>
    </row>
    <row r="246" spans="1:32" s="154" customFormat="1">
      <c r="A246" s="154" t="s">
        <v>8665</v>
      </c>
      <c r="B246" s="154" t="s">
        <v>31857</v>
      </c>
      <c r="C246" s="154" t="s">
        <v>19641</v>
      </c>
      <c r="D246" s="154" t="s">
        <v>19642</v>
      </c>
      <c r="E246" s="154" t="s">
        <v>19228</v>
      </c>
      <c r="F246" s="154" t="s">
        <v>14401</v>
      </c>
      <c r="H246" s="154" t="s">
        <v>8667</v>
      </c>
      <c r="I246" s="154">
        <v>0</v>
      </c>
      <c r="J246" s="154">
        <v>0</v>
      </c>
      <c r="K246" s="154">
        <v>0</v>
      </c>
      <c r="M246" s="154" t="s">
        <v>19643</v>
      </c>
      <c r="N246" s="154" t="s">
        <v>15434</v>
      </c>
      <c r="O246" s="154" t="s">
        <v>14804</v>
      </c>
      <c r="P246" s="154" t="s">
        <v>14740</v>
      </c>
      <c r="Q246" s="154">
        <v>0</v>
      </c>
      <c r="R246" s="154">
        <v>0</v>
      </c>
      <c r="S246" s="154">
        <v>0</v>
      </c>
      <c r="T246" s="154" t="s">
        <v>14742</v>
      </c>
      <c r="U246" s="154">
        <v>1010005123698</v>
      </c>
      <c r="V246" s="154" t="s">
        <v>19644</v>
      </c>
      <c r="W246" s="154">
        <v>0</v>
      </c>
      <c r="X246" s="154">
        <v>0</v>
      </c>
      <c r="Y246" s="154">
        <v>0</v>
      </c>
      <c r="Z246" s="154" t="s">
        <v>14745</v>
      </c>
      <c r="AA246" s="154">
        <v>0</v>
      </c>
      <c r="AB246" s="154">
        <v>0</v>
      </c>
      <c r="AC246" s="154" t="s">
        <v>14746</v>
      </c>
      <c r="AE246" s="154" t="s">
        <v>15226</v>
      </c>
      <c r="AF246" s="154" t="s">
        <v>14748</v>
      </c>
    </row>
    <row r="247" spans="1:32" s="154" customFormat="1">
      <c r="A247" s="154" t="s">
        <v>12200</v>
      </c>
      <c r="B247" s="154" t="s">
        <v>14735</v>
      </c>
      <c r="C247" s="154" t="s">
        <v>12199</v>
      </c>
      <c r="D247" s="154" t="s">
        <v>19603</v>
      </c>
      <c r="E247" s="154" t="s">
        <v>14276</v>
      </c>
      <c r="F247" s="154" t="s">
        <v>14673</v>
      </c>
      <c r="H247" s="154" t="s">
        <v>12202</v>
      </c>
      <c r="N247" s="154" t="s">
        <v>14910</v>
      </c>
      <c r="O247" s="154" t="s">
        <v>14794</v>
      </c>
      <c r="P247" s="154" t="s">
        <v>14740</v>
      </c>
      <c r="Q247" s="154" t="s">
        <v>19604</v>
      </c>
      <c r="R247" s="154">
        <v>0</v>
      </c>
      <c r="S247" s="154" t="s">
        <v>19604</v>
      </c>
      <c r="T247" s="154" t="s">
        <v>14797</v>
      </c>
      <c r="U247" s="154" t="s">
        <v>19605</v>
      </c>
      <c r="V247" s="154" t="s">
        <v>19606</v>
      </c>
      <c r="Z247" s="154" t="s">
        <v>14745</v>
      </c>
      <c r="AC247" s="154" t="s">
        <v>14746</v>
      </c>
      <c r="AD247" s="154">
        <v>840209647424000</v>
      </c>
      <c r="AE247" s="154" t="s">
        <v>14755</v>
      </c>
      <c r="AF247" s="154" t="s">
        <v>14748</v>
      </c>
    </row>
    <row r="248" spans="1:32" s="154" customFormat="1">
      <c r="A248" s="154" t="s">
        <v>6087</v>
      </c>
      <c r="B248" s="154" t="s">
        <v>15303</v>
      </c>
      <c r="C248" s="154" t="s">
        <v>19617</v>
      </c>
      <c r="D248" s="154" t="s">
        <v>6088</v>
      </c>
      <c r="E248" s="154" t="s">
        <v>14324</v>
      </c>
      <c r="F248" s="154" t="s">
        <v>14403</v>
      </c>
      <c r="G248" s="154" t="s">
        <v>19620</v>
      </c>
      <c r="H248" s="154" t="s">
        <v>6089</v>
      </c>
      <c r="I248" s="154" t="s">
        <v>6090</v>
      </c>
      <c r="J248" s="154" t="s">
        <v>6089</v>
      </c>
      <c r="K248" s="154" t="s">
        <v>6090</v>
      </c>
      <c r="N248" s="154" t="s">
        <v>14860</v>
      </c>
      <c r="O248" s="154" t="s">
        <v>14804</v>
      </c>
      <c r="P248" s="154" t="s">
        <v>14740</v>
      </c>
      <c r="Q248" s="154" t="s">
        <v>19618</v>
      </c>
      <c r="R248" s="154" t="s">
        <v>1453</v>
      </c>
      <c r="S248" s="154" t="s">
        <v>1453</v>
      </c>
      <c r="T248" s="154" t="s">
        <v>14797</v>
      </c>
      <c r="U248" s="154">
        <v>1480328929</v>
      </c>
      <c r="V248" s="154" t="s">
        <v>19619</v>
      </c>
      <c r="Z248" s="154" t="s">
        <v>14745</v>
      </c>
      <c r="AC248" s="154" t="s">
        <v>14746</v>
      </c>
      <c r="AE248" s="154" t="s">
        <v>15226</v>
      </c>
      <c r="AF248" s="154" t="s">
        <v>14748</v>
      </c>
    </row>
    <row r="249" spans="1:32" s="154" customFormat="1">
      <c r="A249" s="154" t="s">
        <v>3752</v>
      </c>
      <c r="B249" s="154" t="s">
        <v>14735</v>
      </c>
      <c r="C249" s="154" t="s">
        <v>19621</v>
      </c>
      <c r="D249" s="154" t="s">
        <v>3753</v>
      </c>
      <c r="E249" s="154" t="s">
        <v>14934</v>
      </c>
      <c r="G249" s="154" t="s">
        <v>14606</v>
      </c>
      <c r="H249" s="154">
        <v>218461988</v>
      </c>
      <c r="I249" s="154" t="s">
        <v>3754</v>
      </c>
      <c r="K249" s="154" t="s">
        <v>3754</v>
      </c>
      <c r="L249" s="154" t="s">
        <v>19622</v>
      </c>
      <c r="N249" s="154" t="s">
        <v>19623</v>
      </c>
      <c r="P249" s="154" t="s">
        <v>14740</v>
      </c>
      <c r="Q249" s="154" t="s">
        <v>19624</v>
      </c>
      <c r="T249" s="154" t="s">
        <v>19625</v>
      </c>
      <c r="U249" s="154">
        <v>6870667302</v>
      </c>
      <c r="V249" s="154" t="s">
        <v>19626</v>
      </c>
      <c r="W249" s="154" t="s">
        <v>19627</v>
      </c>
      <c r="X249" s="154">
        <v>2005</v>
      </c>
      <c r="Z249" s="154" t="s">
        <v>14745</v>
      </c>
      <c r="AC249" s="154" t="s">
        <v>14746</v>
      </c>
    </row>
    <row r="250" spans="1:32" s="154" customFormat="1">
      <c r="A250" s="154" t="s">
        <v>9318</v>
      </c>
      <c r="B250" s="154" t="s">
        <v>14307</v>
      </c>
      <c r="C250" s="154" t="s">
        <v>19628</v>
      </c>
      <c r="D250" s="154" t="s">
        <v>9319</v>
      </c>
      <c r="E250" s="154" t="s">
        <v>14934</v>
      </c>
      <c r="F250" s="154" t="s">
        <v>15078</v>
      </c>
      <c r="G250" s="154" t="s">
        <v>19634</v>
      </c>
      <c r="H250" s="154" t="s">
        <v>19629</v>
      </c>
      <c r="N250" s="154" t="s">
        <v>19630</v>
      </c>
      <c r="O250" s="154" t="s">
        <v>14988</v>
      </c>
      <c r="P250" s="154" t="s">
        <v>14740</v>
      </c>
      <c r="Q250" s="154" t="s">
        <v>19631</v>
      </c>
      <c r="R250" s="154">
        <v>0</v>
      </c>
      <c r="S250" s="154">
        <v>0</v>
      </c>
      <c r="T250" s="154" t="s">
        <v>14850</v>
      </c>
      <c r="U250" s="154" t="s">
        <v>19632</v>
      </c>
      <c r="V250" s="154" t="s">
        <v>19633</v>
      </c>
      <c r="Z250" s="154" t="s">
        <v>14745</v>
      </c>
      <c r="AC250" s="154" t="s">
        <v>14746</v>
      </c>
      <c r="AE250" s="154" t="s">
        <v>14747</v>
      </c>
      <c r="AF250" s="154" t="s">
        <v>14748</v>
      </c>
    </row>
    <row r="251" spans="1:32" s="154" customFormat="1">
      <c r="A251" s="154" t="s">
        <v>2575</v>
      </c>
      <c r="B251" s="154" t="s">
        <v>14307</v>
      </c>
      <c r="C251" s="154" t="s">
        <v>2574</v>
      </c>
      <c r="D251" s="154" t="s">
        <v>2374</v>
      </c>
      <c r="E251" s="154" t="s">
        <v>14934</v>
      </c>
      <c r="G251" s="154" t="s">
        <v>14606</v>
      </c>
      <c r="H251" s="154">
        <v>818720389</v>
      </c>
      <c r="AC251" s="154" t="s">
        <v>14746</v>
      </c>
    </row>
    <row r="252" spans="1:32" s="154" customFormat="1">
      <c r="A252" s="154" t="s">
        <v>12471</v>
      </c>
      <c r="B252" s="154" t="s">
        <v>14307</v>
      </c>
      <c r="C252" s="154" t="s">
        <v>12470</v>
      </c>
      <c r="D252" s="154" t="s">
        <v>12472</v>
      </c>
      <c r="E252" s="154" t="s">
        <v>14934</v>
      </c>
      <c r="F252" s="154" t="s">
        <v>14935</v>
      </c>
      <c r="G252" s="154" t="s">
        <v>19647</v>
      </c>
      <c r="H252" s="154">
        <v>81247102416</v>
      </c>
      <c r="N252" s="154" t="s">
        <v>18740</v>
      </c>
      <c r="O252" s="154" t="s">
        <v>18741</v>
      </c>
      <c r="P252" s="154" t="s">
        <v>14740</v>
      </c>
      <c r="Q252" s="154" t="s">
        <v>19645</v>
      </c>
      <c r="R252" s="154">
        <v>0</v>
      </c>
      <c r="S252" s="154">
        <v>0</v>
      </c>
      <c r="T252" s="154" t="s">
        <v>14907</v>
      </c>
      <c r="U252" s="154">
        <v>1178682528</v>
      </c>
      <c r="V252" s="154" t="s">
        <v>19646</v>
      </c>
      <c r="Z252" s="154" t="s">
        <v>14745</v>
      </c>
      <c r="AC252" s="154" t="s">
        <v>14746</v>
      </c>
      <c r="AE252" s="154" t="s">
        <v>14747</v>
      </c>
      <c r="AF252" s="154" t="s">
        <v>14748</v>
      </c>
    </row>
    <row r="253" spans="1:32" s="154" customFormat="1">
      <c r="A253" s="154" t="s">
        <v>15368</v>
      </c>
      <c r="B253" s="154" t="s">
        <v>15303</v>
      </c>
      <c r="C253" s="154" t="s">
        <v>15369</v>
      </c>
      <c r="D253" s="154" t="s">
        <v>19648</v>
      </c>
      <c r="E253" s="154" t="s">
        <v>14276</v>
      </c>
      <c r="F253" s="154" t="s">
        <v>14401</v>
      </c>
      <c r="G253" s="154" t="s">
        <v>15371</v>
      </c>
      <c r="H253" s="154" t="s">
        <v>15372</v>
      </c>
      <c r="N253" s="154" t="s">
        <v>15096</v>
      </c>
      <c r="O253" s="154" t="s">
        <v>14767</v>
      </c>
      <c r="P253" s="154" t="s">
        <v>14740</v>
      </c>
      <c r="Q253" s="154" t="s">
        <v>15373</v>
      </c>
      <c r="R253" s="154" t="s">
        <v>1453</v>
      </c>
      <c r="S253" s="154" t="s">
        <v>1453</v>
      </c>
      <c r="T253" s="154" t="s">
        <v>14900</v>
      </c>
      <c r="U253" s="154" t="s">
        <v>15374</v>
      </c>
      <c r="V253" s="154" t="s">
        <v>15375</v>
      </c>
      <c r="Z253" s="154" t="s">
        <v>14745</v>
      </c>
      <c r="AC253" s="154" t="s">
        <v>14746</v>
      </c>
      <c r="AE253" s="154" t="s">
        <v>14747</v>
      </c>
      <c r="AF253" s="154" t="s">
        <v>14748</v>
      </c>
    </row>
    <row r="254" spans="1:32" s="154" customFormat="1">
      <c r="A254" s="154" t="s">
        <v>11146</v>
      </c>
      <c r="B254" s="154" t="s">
        <v>15303</v>
      </c>
      <c r="C254" s="154" t="s">
        <v>11145</v>
      </c>
      <c r="D254" s="154" t="s">
        <v>11147</v>
      </c>
      <c r="E254" s="154" t="s">
        <v>14466</v>
      </c>
      <c r="F254" s="154" t="s">
        <v>14667</v>
      </c>
      <c r="G254" s="154" t="s">
        <v>19651</v>
      </c>
      <c r="H254" s="154" t="s">
        <v>11148</v>
      </c>
      <c r="N254" s="154" t="s">
        <v>15821</v>
      </c>
      <c r="O254" s="154" t="s">
        <v>15331</v>
      </c>
      <c r="P254" s="154" t="s">
        <v>14740</v>
      </c>
      <c r="Q254" s="154" t="s">
        <v>19649</v>
      </c>
      <c r="R254" s="154">
        <v>0</v>
      </c>
      <c r="S254" s="154">
        <v>0</v>
      </c>
      <c r="T254" s="154" t="s">
        <v>14907</v>
      </c>
      <c r="U254" s="154">
        <v>399547505</v>
      </c>
      <c r="V254" s="154" t="s">
        <v>19650</v>
      </c>
      <c r="Z254" s="154" t="s">
        <v>14745</v>
      </c>
      <c r="AC254" s="154" t="s">
        <v>14746</v>
      </c>
      <c r="AE254" s="154" t="s">
        <v>14747</v>
      </c>
      <c r="AF254" s="154" t="s">
        <v>14748</v>
      </c>
    </row>
    <row r="255" spans="1:32" s="154" customFormat="1">
      <c r="A255" s="154" t="s">
        <v>3475</v>
      </c>
      <c r="B255" s="154" t="s">
        <v>15303</v>
      </c>
      <c r="C255" s="154" t="s">
        <v>19652</v>
      </c>
      <c r="D255" s="154" t="s">
        <v>3476</v>
      </c>
      <c r="E255" s="154" t="s">
        <v>14324</v>
      </c>
      <c r="G255" s="154" t="s">
        <v>14606</v>
      </c>
      <c r="H255" s="154">
        <v>82158456479</v>
      </c>
      <c r="I255" s="154">
        <v>0</v>
      </c>
      <c r="J255" s="154">
        <v>82158456479</v>
      </c>
      <c r="K255" s="154">
        <v>0</v>
      </c>
      <c r="L255" s="154" t="s">
        <v>19653</v>
      </c>
      <c r="N255" s="154" t="s">
        <v>18958</v>
      </c>
      <c r="P255" s="154" t="s">
        <v>14740</v>
      </c>
      <c r="Q255" s="154" t="s">
        <v>19654</v>
      </c>
      <c r="T255" s="154" t="s">
        <v>14797</v>
      </c>
      <c r="U255" s="154">
        <v>60427241</v>
      </c>
      <c r="V255" s="154" t="s">
        <v>19655</v>
      </c>
      <c r="W255" s="154">
        <v>0</v>
      </c>
      <c r="X255" s="154">
        <v>0</v>
      </c>
      <c r="Y255" s="154">
        <v>0</v>
      </c>
      <c r="Z255" s="154" t="s">
        <v>14745</v>
      </c>
      <c r="AC255" s="154" t="s">
        <v>14746</v>
      </c>
    </row>
    <row r="256" spans="1:32" s="154" customFormat="1">
      <c r="A256" s="154" t="s">
        <v>11019</v>
      </c>
      <c r="B256" s="154" t="s">
        <v>15303</v>
      </c>
      <c r="C256" s="154" t="s">
        <v>11018</v>
      </c>
      <c r="D256" s="154" t="s">
        <v>11020</v>
      </c>
      <c r="E256" s="154" t="s">
        <v>15424</v>
      </c>
      <c r="F256" s="154" t="s">
        <v>15782</v>
      </c>
      <c r="G256" s="154" t="s">
        <v>19659</v>
      </c>
      <c r="H256" s="154" t="s">
        <v>11021</v>
      </c>
      <c r="N256" s="154" t="s">
        <v>15231</v>
      </c>
      <c r="O256" s="154" t="s">
        <v>14988</v>
      </c>
      <c r="P256" s="154" t="s">
        <v>19656</v>
      </c>
      <c r="Q256" s="154" t="s">
        <v>19657</v>
      </c>
      <c r="R256" s="154">
        <v>0</v>
      </c>
      <c r="S256" s="154">
        <v>0</v>
      </c>
      <c r="T256" s="154" t="s">
        <v>14850</v>
      </c>
      <c r="U256" s="154">
        <v>335501016499536</v>
      </c>
      <c r="V256" s="154" t="s">
        <v>19658</v>
      </c>
      <c r="Z256" s="154" t="s">
        <v>14745</v>
      </c>
      <c r="AC256" s="154" t="s">
        <v>14746</v>
      </c>
      <c r="AE256" s="154" t="s">
        <v>14747</v>
      </c>
      <c r="AF256" s="154" t="s">
        <v>14748</v>
      </c>
    </row>
    <row r="257" spans="1:32" s="154" customFormat="1">
      <c r="A257" s="154" t="s">
        <v>9081</v>
      </c>
      <c r="B257" s="154" t="s">
        <v>14307</v>
      </c>
      <c r="C257" s="154" t="s">
        <v>19667</v>
      </c>
      <c r="D257" s="154" t="s">
        <v>9082</v>
      </c>
      <c r="E257" s="154" t="s">
        <v>14934</v>
      </c>
      <c r="F257" s="154" t="s">
        <v>14935</v>
      </c>
      <c r="G257" s="154" t="s">
        <v>19672</v>
      </c>
      <c r="H257" s="154" t="s">
        <v>9083</v>
      </c>
      <c r="N257" s="154" t="s">
        <v>15771</v>
      </c>
      <c r="O257" s="154" t="s">
        <v>14988</v>
      </c>
      <c r="P257" s="154" t="s">
        <v>14740</v>
      </c>
      <c r="Q257" s="154" t="s">
        <v>19668</v>
      </c>
      <c r="R257" s="154" t="s">
        <v>19669</v>
      </c>
      <c r="S257" s="154" t="s">
        <v>19668</v>
      </c>
      <c r="T257" s="154" t="s">
        <v>19670</v>
      </c>
      <c r="U257" s="154">
        <v>61003010084785</v>
      </c>
      <c r="V257" s="154" t="s">
        <v>9080</v>
      </c>
      <c r="W257" s="154">
        <v>2018</v>
      </c>
      <c r="X257" s="154">
        <v>2018</v>
      </c>
      <c r="Z257" s="154" t="s">
        <v>14745</v>
      </c>
      <c r="AC257" s="154" t="s">
        <v>14746</v>
      </c>
      <c r="AD257" s="154" t="s">
        <v>19671</v>
      </c>
      <c r="AE257" s="154" t="s">
        <v>14746</v>
      </c>
      <c r="AF257" s="154" t="s">
        <v>16903</v>
      </c>
    </row>
    <row r="258" spans="1:32" s="154" customFormat="1">
      <c r="A258" s="154" t="s">
        <v>5959</v>
      </c>
      <c r="B258" s="154" t="s">
        <v>15303</v>
      </c>
      <c r="C258" s="154" t="s">
        <v>15376</v>
      </c>
      <c r="D258" s="154" t="s">
        <v>5960</v>
      </c>
      <c r="E258" s="154" t="s">
        <v>14276</v>
      </c>
      <c r="F258" s="154" t="s">
        <v>15378</v>
      </c>
      <c r="H258" s="154" t="s">
        <v>5961</v>
      </c>
      <c r="I258" s="154" t="s">
        <v>5962</v>
      </c>
      <c r="J258" s="154" t="s">
        <v>5963</v>
      </c>
      <c r="K258" s="154" t="s">
        <v>5962</v>
      </c>
      <c r="N258" s="154" t="s">
        <v>15129</v>
      </c>
      <c r="O258" s="154" t="s">
        <v>14794</v>
      </c>
      <c r="P258" s="154" t="s">
        <v>14740</v>
      </c>
      <c r="Q258" s="154" t="s">
        <v>15379</v>
      </c>
      <c r="R258" s="154" t="s">
        <v>1453</v>
      </c>
      <c r="S258" s="154" t="s">
        <v>1453</v>
      </c>
      <c r="T258" s="154" t="s">
        <v>14797</v>
      </c>
      <c r="U258" s="154">
        <v>5210538218</v>
      </c>
      <c r="V258" s="154" t="s">
        <v>15379</v>
      </c>
      <c r="W258" s="154">
        <v>10</v>
      </c>
      <c r="X258" s="154">
        <v>2003</v>
      </c>
      <c r="Z258" s="154" t="s">
        <v>14745</v>
      </c>
      <c r="AB258" s="154">
        <v>12</v>
      </c>
      <c r="AC258" s="154" t="s">
        <v>14746</v>
      </c>
      <c r="AE258" s="154" t="s">
        <v>15226</v>
      </c>
      <c r="AF258" s="154" t="s">
        <v>14748</v>
      </c>
    </row>
    <row r="259" spans="1:32" s="154" customFormat="1">
      <c r="A259" s="154" t="s">
        <v>7556</v>
      </c>
      <c r="B259" s="154" t="s">
        <v>14307</v>
      </c>
      <c r="C259" s="154" t="s">
        <v>19673</v>
      </c>
      <c r="D259" s="154" t="s">
        <v>7557</v>
      </c>
      <c r="E259" s="154" t="s">
        <v>14934</v>
      </c>
      <c r="F259" s="154" t="s">
        <v>14935</v>
      </c>
      <c r="G259" s="154" t="s">
        <v>19675</v>
      </c>
      <c r="H259" s="154" t="s">
        <v>7558</v>
      </c>
      <c r="N259" s="154" t="s">
        <v>19272</v>
      </c>
      <c r="O259" s="154" t="s">
        <v>19273</v>
      </c>
      <c r="P259" s="154" t="s">
        <v>14795</v>
      </c>
      <c r="Q259" s="154" t="s">
        <v>19674</v>
      </c>
      <c r="R259" s="154" t="s">
        <v>19674</v>
      </c>
      <c r="S259" s="154" t="s">
        <v>19674</v>
      </c>
      <c r="T259" s="154" t="s">
        <v>14806</v>
      </c>
      <c r="U259" s="154">
        <v>1510006698895</v>
      </c>
      <c r="V259" s="154" t="s">
        <v>19674</v>
      </c>
      <c r="Z259" s="154" t="s">
        <v>14745</v>
      </c>
      <c r="AC259" s="154" t="s">
        <v>14746</v>
      </c>
      <c r="AE259" s="154" t="s">
        <v>15226</v>
      </c>
      <c r="AF259" s="154" t="s">
        <v>14748</v>
      </c>
    </row>
    <row r="260" spans="1:32" s="154" customFormat="1">
      <c r="A260" s="154" t="s">
        <v>3990</v>
      </c>
      <c r="B260" s="154" t="s">
        <v>14305</v>
      </c>
      <c r="C260" s="154" t="s">
        <v>19676</v>
      </c>
      <c r="D260" s="154" t="s">
        <v>19678</v>
      </c>
      <c r="E260" s="154" t="s">
        <v>14396</v>
      </c>
      <c r="G260" s="154" t="s">
        <v>14606</v>
      </c>
      <c r="H260" s="154" t="s">
        <v>3992</v>
      </c>
      <c r="I260" s="154" t="s">
        <v>3993</v>
      </c>
      <c r="J260" s="154" t="s">
        <v>3994</v>
      </c>
      <c r="K260" s="154" t="s">
        <v>3993</v>
      </c>
      <c r="L260" s="154" t="s">
        <v>19677</v>
      </c>
      <c r="M260" s="154" t="s">
        <v>1453</v>
      </c>
      <c r="N260" s="154" t="s">
        <v>19580</v>
      </c>
      <c r="P260" s="154" t="s">
        <v>14795</v>
      </c>
      <c r="Q260" s="154" t="s">
        <v>19679</v>
      </c>
      <c r="T260" s="154" t="s">
        <v>19680</v>
      </c>
      <c r="U260" s="154" t="s">
        <v>19681</v>
      </c>
      <c r="V260" s="154">
        <v>3120274669</v>
      </c>
      <c r="W260" s="154" t="s">
        <v>1453</v>
      </c>
      <c r="X260" s="154" t="s">
        <v>1453</v>
      </c>
      <c r="Y260" s="154" t="s">
        <v>1453</v>
      </c>
      <c r="Z260" s="154" t="s">
        <v>14745</v>
      </c>
      <c r="AA260" s="154" t="s">
        <v>1453</v>
      </c>
      <c r="AB260" s="154" t="s">
        <v>1453</v>
      </c>
      <c r="AC260" s="154" t="s">
        <v>14746</v>
      </c>
    </row>
    <row r="261" spans="1:32" s="154" customFormat="1">
      <c r="A261" s="154" t="s">
        <v>3492</v>
      </c>
      <c r="B261" s="154" t="s">
        <v>15303</v>
      </c>
      <c r="C261" s="154" t="s">
        <v>19682</v>
      </c>
      <c r="D261" s="154" t="s">
        <v>3493</v>
      </c>
      <c r="E261" s="154" t="s">
        <v>14324</v>
      </c>
      <c r="G261" s="154" t="s">
        <v>14606</v>
      </c>
      <c r="H261" s="154">
        <v>82124186008</v>
      </c>
      <c r="J261" s="154">
        <v>82124186008</v>
      </c>
      <c r="L261" s="154" t="s">
        <v>19683</v>
      </c>
      <c r="N261" s="154" t="s">
        <v>18729</v>
      </c>
      <c r="P261" s="154" t="s">
        <v>14740</v>
      </c>
      <c r="Q261" s="154" t="s">
        <v>19684</v>
      </c>
      <c r="T261" s="154" t="s">
        <v>14797</v>
      </c>
      <c r="U261" s="154">
        <v>101770094</v>
      </c>
      <c r="V261" s="154" t="s">
        <v>19684</v>
      </c>
      <c r="Z261" s="154" t="s">
        <v>14745</v>
      </c>
      <c r="AC261" s="154" t="s">
        <v>14746</v>
      </c>
    </row>
    <row r="262" spans="1:32" s="154" customFormat="1">
      <c r="A262" s="154" t="s">
        <v>7982</v>
      </c>
      <c r="B262" s="154" t="s">
        <v>14307</v>
      </c>
      <c r="C262" s="154" t="s">
        <v>19685</v>
      </c>
      <c r="D262" s="154" t="s">
        <v>7983</v>
      </c>
      <c r="E262" s="154" t="s">
        <v>14934</v>
      </c>
      <c r="F262" s="154" t="s">
        <v>14935</v>
      </c>
      <c r="H262" s="154">
        <v>0</v>
      </c>
      <c r="N262" s="154" t="s">
        <v>18909</v>
      </c>
      <c r="O262" s="154" t="s">
        <v>15480</v>
      </c>
      <c r="P262" s="154" t="s">
        <v>14740</v>
      </c>
      <c r="Q262" s="154" t="s">
        <v>19686</v>
      </c>
      <c r="R262" s="154">
        <v>0</v>
      </c>
      <c r="S262" s="154">
        <v>0</v>
      </c>
      <c r="T262" s="154" t="s">
        <v>19687</v>
      </c>
      <c r="U262" s="154">
        <v>483722403</v>
      </c>
      <c r="V262" s="154" t="s">
        <v>7981</v>
      </c>
      <c r="Z262" s="154" t="s">
        <v>14745</v>
      </c>
      <c r="AC262" s="154" t="s">
        <v>14746</v>
      </c>
      <c r="AE262" s="154" t="s">
        <v>15226</v>
      </c>
      <c r="AF262" s="154" t="s">
        <v>14748</v>
      </c>
    </row>
    <row r="263" spans="1:32" s="154" customFormat="1">
      <c r="A263" s="154" t="s">
        <v>2536</v>
      </c>
      <c r="B263" s="154" t="s">
        <v>14307</v>
      </c>
      <c r="C263" s="154" t="s">
        <v>2535</v>
      </c>
      <c r="D263" s="154" t="s">
        <v>19689</v>
      </c>
      <c r="E263" s="154" t="s">
        <v>14934</v>
      </c>
      <c r="G263" s="154" t="s">
        <v>14606</v>
      </c>
      <c r="H263" s="154" t="s">
        <v>2538</v>
      </c>
      <c r="J263" s="154" t="s">
        <v>2539</v>
      </c>
      <c r="L263" s="154" t="s">
        <v>19688</v>
      </c>
      <c r="M263" s="154" t="s">
        <v>19690</v>
      </c>
      <c r="N263" s="154" t="s">
        <v>14892</v>
      </c>
      <c r="Q263" s="154" t="s">
        <v>19691</v>
      </c>
      <c r="T263" s="154" t="s">
        <v>19692</v>
      </c>
      <c r="U263" s="154">
        <v>8040049461</v>
      </c>
      <c r="V263" s="154" t="s">
        <v>19693</v>
      </c>
      <c r="AC263" s="154" t="s">
        <v>14746</v>
      </c>
    </row>
    <row r="264" spans="1:32" s="154" customFormat="1">
      <c r="A264" s="154" t="s">
        <v>8406</v>
      </c>
      <c r="B264" s="154" t="s">
        <v>15303</v>
      </c>
      <c r="C264" s="154" t="s">
        <v>19694</v>
      </c>
      <c r="D264" s="154" t="s">
        <v>8407</v>
      </c>
      <c r="E264" s="154" t="s">
        <v>14324</v>
      </c>
      <c r="F264" s="154" t="s">
        <v>19697</v>
      </c>
      <c r="G264" s="154" t="s">
        <v>19698</v>
      </c>
      <c r="H264" s="154">
        <v>81331210440</v>
      </c>
      <c r="N264" s="154" t="s">
        <v>19695</v>
      </c>
      <c r="O264" s="154" t="s">
        <v>14951</v>
      </c>
      <c r="P264" s="154" t="s">
        <v>14740</v>
      </c>
      <c r="Q264" s="154" t="s">
        <v>8405</v>
      </c>
      <c r="R264" s="154">
        <v>0</v>
      </c>
      <c r="S264" s="154">
        <v>0</v>
      </c>
      <c r="T264" s="154" t="s">
        <v>14850</v>
      </c>
      <c r="U264" s="154">
        <v>615101013275534</v>
      </c>
      <c r="V264" s="154" t="s">
        <v>19696</v>
      </c>
      <c r="Z264" s="154" t="s">
        <v>14745</v>
      </c>
      <c r="AC264" s="154" t="s">
        <v>14746</v>
      </c>
      <c r="AE264" s="154" t="s">
        <v>15226</v>
      </c>
      <c r="AF264" s="154" t="s">
        <v>14748</v>
      </c>
    </row>
    <row r="265" spans="1:32" s="154" customFormat="1">
      <c r="A265" s="154" t="s">
        <v>12894</v>
      </c>
      <c r="B265" s="154" t="s">
        <v>14307</v>
      </c>
      <c r="C265" s="154" t="s">
        <v>12893</v>
      </c>
      <c r="D265" s="154" t="s">
        <v>12895</v>
      </c>
      <c r="E265" s="154" t="s">
        <v>19110</v>
      </c>
      <c r="F265" s="154" t="s">
        <v>19110</v>
      </c>
      <c r="G265" s="154" t="s">
        <v>19700</v>
      </c>
      <c r="H265" s="154">
        <v>881568914</v>
      </c>
      <c r="N265" s="154" t="s">
        <v>14832</v>
      </c>
      <c r="O265" s="154" t="s">
        <v>14833</v>
      </c>
      <c r="P265" s="154" t="s">
        <v>14740</v>
      </c>
      <c r="Q265" s="154" t="s">
        <v>19699</v>
      </c>
      <c r="R265" s="154">
        <v>0</v>
      </c>
      <c r="S265" s="154">
        <v>0</v>
      </c>
      <c r="T265" s="154" t="s">
        <v>14850</v>
      </c>
      <c r="U265" s="154">
        <v>43801019793500</v>
      </c>
      <c r="V265" s="154" t="s">
        <v>19699</v>
      </c>
      <c r="Z265" s="154" t="s">
        <v>14745</v>
      </c>
      <c r="AC265" s="154" t="s">
        <v>14746</v>
      </c>
      <c r="AE265" s="154" t="s">
        <v>14747</v>
      </c>
      <c r="AF265" s="154" t="s">
        <v>14748</v>
      </c>
    </row>
    <row r="266" spans="1:32" s="154" customFormat="1">
      <c r="A266" s="154" t="s">
        <v>12759</v>
      </c>
      <c r="B266" s="154" t="s">
        <v>14307</v>
      </c>
      <c r="C266" s="154" t="s">
        <v>12758</v>
      </c>
      <c r="D266" s="154" t="s">
        <v>12760</v>
      </c>
      <c r="E266" s="154" t="s">
        <v>14934</v>
      </c>
      <c r="F266" s="154" t="s">
        <v>14935</v>
      </c>
      <c r="H266" s="154" t="s">
        <v>12761</v>
      </c>
      <c r="N266" s="154" t="s">
        <v>15000</v>
      </c>
      <c r="O266" s="154" t="s">
        <v>14892</v>
      </c>
      <c r="P266" s="154" t="s">
        <v>14740</v>
      </c>
      <c r="Q266" s="154" t="s">
        <v>12758</v>
      </c>
      <c r="R266" s="154">
        <v>0</v>
      </c>
      <c r="S266" s="154">
        <v>0</v>
      </c>
      <c r="T266" s="154" t="s">
        <v>14797</v>
      </c>
      <c r="U266" s="154">
        <v>8015507612</v>
      </c>
      <c r="V266" s="154" t="s">
        <v>15002</v>
      </c>
      <c r="Z266" s="154" t="s">
        <v>14745</v>
      </c>
      <c r="AC266" s="154" t="s">
        <v>14746</v>
      </c>
      <c r="AE266" s="154" t="s">
        <v>14747</v>
      </c>
      <c r="AF266" s="154" t="s">
        <v>14748</v>
      </c>
    </row>
    <row r="267" spans="1:32" s="154" customFormat="1">
      <c r="A267" s="154" t="s">
        <v>12121</v>
      </c>
      <c r="B267" s="154" t="s">
        <v>15303</v>
      </c>
      <c r="C267" s="154" t="s">
        <v>12120</v>
      </c>
      <c r="D267" s="154" t="s">
        <v>12122</v>
      </c>
      <c r="E267" s="154" t="s">
        <v>14333</v>
      </c>
      <c r="F267" s="154" t="s">
        <v>19702</v>
      </c>
      <c r="G267" s="154" t="s">
        <v>19703</v>
      </c>
      <c r="H267" s="154" t="s">
        <v>12123</v>
      </c>
      <c r="N267" s="154" t="s">
        <v>15231</v>
      </c>
      <c r="O267" s="154" t="s">
        <v>14988</v>
      </c>
      <c r="P267" s="154" t="s">
        <v>14740</v>
      </c>
      <c r="Q267" s="154" t="s">
        <v>19701</v>
      </c>
      <c r="R267" s="154">
        <v>0</v>
      </c>
      <c r="S267" s="154">
        <v>0</v>
      </c>
      <c r="T267" s="154" t="s">
        <v>19558</v>
      </c>
      <c r="U267" s="154">
        <v>26002040270387</v>
      </c>
      <c r="V267" s="154" t="s">
        <v>12120</v>
      </c>
      <c r="Z267" s="154" t="s">
        <v>14745</v>
      </c>
      <c r="AC267" s="154" t="s">
        <v>14746</v>
      </c>
      <c r="AE267" s="154" t="s">
        <v>14747</v>
      </c>
      <c r="AF267" s="154" t="s">
        <v>14748</v>
      </c>
    </row>
    <row r="268" spans="1:32" s="154" customFormat="1">
      <c r="A268" s="154" t="s">
        <v>9588</v>
      </c>
      <c r="B268" s="154" t="s">
        <v>15303</v>
      </c>
      <c r="C268" s="154" t="s">
        <v>19712</v>
      </c>
      <c r="D268" s="154" t="s">
        <v>19714</v>
      </c>
      <c r="E268" s="154" t="s">
        <v>14333</v>
      </c>
      <c r="F268" s="154" t="s">
        <v>14325</v>
      </c>
      <c r="G268" s="154" t="s">
        <v>19717</v>
      </c>
      <c r="H268" s="154" t="s">
        <v>19713</v>
      </c>
      <c r="J268" s="154">
        <v>0</v>
      </c>
      <c r="M268" s="154" t="s">
        <v>19715</v>
      </c>
      <c r="N268" s="154" t="s">
        <v>15129</v>
      </c>
      <c r="O268" s="154" t="s">
        <v>14794</v>
      </c>
      <c r="P268" s="154" t="s">
        <v>14740</v>
      </c>
      <c r="Q268" s="154">
        <v>0</v>
      </c>
      <c r="R268" s="154">
        <v>0</v>
      </c>
      <c r="S268" s="154">
        <v>0</v>
      </c>
      <c r="T268" s="154" t="s">
        <v>14742</v>
      </c>
      <c r="U268" s="154" t="s">
        <v>19716</v>
      </c>
      <c r="V268" s="154" t="s">
        <v>9587</v>
      </c>
      <c r="W268" s="154">
        <v>0</v>
      </c>
      <c r="X268" s="154">
        <v>0</v>
      </c>
      <c r="Y268" s="154">
        <v>0</v>
      </c>
      <c r="Z268" s="154" t="s">
        <v>14745</v>
      </c>
      <c r="AA268" s="154">
        <v>0</v>
      </c>
      <c r="AB268" s="154">
        <v>0</v>
      </c>
      <c r="AC268" s="154" t="s">
        <v>14746</v>
      </c>
      <c r="AE268" s="154" t="s">
        <v>15226</v>
      </c>
      <c r="AF268" s="154" t="s">
        <v>14748</v>
      </c>
    </row>
    <row r="269" spans="1:32" s="154" customFormat="1">
      <c r="A269" s="154" t="s">
        <v>17996</v>
      </c>
      <c r="B269" s="154" t="s">
        <v>15303</v>
      </c>
      <c r="C269" s="154" t="s">
        <v>19718</v>
      </c>
      <c r="D269" s="154" t="s">
        <v>19720</v>
      </c>
      <c r="E269" s="154" t="s">
        <v>14466</v>
      </c>
      <c r="F269" s="154" t="s">
        <v>14667</v>
      </c>
      <c r="G269" s="154" t="s">
        <v>14606</v>
      </c>
      <c r="H269" s="154">
        <v>81253265080</v>
      </c>
      <c r="I269" s="154" t="s">
        <v>4612</v>
      </c>
      <c r="K269" s="154" t="s">
        <v>4612</v>
      </c>
      <c r="L269" s="154" t="s">
        <v>19719</v>
      </c>
      <c r="N269" s="154" t="s">
        <v>16231</v>
      </c>
      <c r="P269" s="154" t="s">
        <v>14740</v>
      </c>
      <c r="Q269" s="154" t="s">
        <v>19721</v>
      </c>
      <c r="T269" s="154" t="s">
        <v>19722</v>
      </c>
      <c r="U269" s="154">
        <v>7825049398</v>
      </c>
      <c r="V269" s="154" t="s">
        <v>4609</v>
      </c>
      <c r="W269" s="154" t="s">
        <v>1453</v>
      </c>
      <c r="X269" s="154" t="s">
        <v>1453</v>
      </c>
      <c r="Y269" s="154" t="s">
        <v>1453</v>
      </c>
      <c r="Z269" s="154" t="s">
        <v>14745</v>
      </c>
      <c r="AA269" s="154" t="s">
        <v>1453</v>
      </c>
      <c r="AB269" s="154" t="s">
        <v>1453</v>
      </c>
      <c r="AC269" s="154" t="s">
        <v>14746</v>
      </c>
      <c r="AE269" s="154" t="s">
        <v>15226</v>
      </c>
      <c r="AF269" s="154" t="s">
        <v>14748</v>
      </c>
    </row>
    <row r="270" spans="1:32" s="154" customFormat="1">
      <c r="A270" s="154" t="s">
        <v>6158</v>
      </c>
      <c r="B270" s="154" t="s">
        <v>15303</v>
      </c>
      <c r="C270" s="154" t="s">
        <v>19718</v>
      </c>
      <c r="D270" s="154" t="s">
        <v>6159</v>
      </c>
      <c r="E270" s="154" t="s">
        <v>14466</v>
      </c>
      <c r="F270" s="154" t="s">
        <v>14667</v>
      </c>
      <c r="H270" s="154">
        <v>0</v>
      </c>
      <c r="N270" s="154" t="s">
        <v>19260</v>
      </c>
      <c r="O270" s="154" t="s">
        <v>16231</v>
      </c>
      <c r="P270" s="154" t="s">
        <v>14740</v>
      </c>
      <c r="Q270" s="154" t="s">
        <v>4609</v>
      </c>
      <c r="R270" s="154">
        <v>0</v>
      </c>
      <c r="S270" s="154">
        <v>0</v>
      </c>
      <c r="T270" s="154" t="s">
        <v>14785</v>
      </c>
      <c r="U270" s="154" t="s">
        <v>19723</v>
      </c>
      <c r="V270" s="154" t="s">
        <v>4609</v>
      </c>
      <c r="Z270" s="154" t="s">
        <v>14745</v>
      </c>
      <c r="AC270" s="154" t="s">
        <v>14746</v>
      </c>
      <c r="AE270" s="154" t="s">
        <v>15226</v>
      </c>
      <c r="AF270" s="154" t="s">
        <v>14748</v>
      </c>
    </row>
    <row r="271" spans="1:32" s="154" customFormat="1">
      <c r="A271" s="154" t="s">
        <v>8635</v>
      </c>
      <c r="B271" s="154" t="s">
        <v>14307</v>
      </c>
      <c r="C271" s="154" t="s">
        <v>19724</v>
      </c>
      <c r="D271" s="154" t="s">
        <v>19725</v>
      </c>
      <c r="E271" s="154" t="s">
        <v>14934</v>
      </c>
      <c r="F271" s="154" t="s">
        <v>14935</v>
      </c>
      <c r="G271" s="154">
        <v>0</v>
      </c>
      <c r="H271" s="154" t="s">
        <v>8637</v>
      </c>
      <c r="I271" s="154">
        <v>0</v>
      </c>
      <c r="J271" s="154">
        <v>0</v>
      </c>
      <c r="K271" s="154">
        <v>0</v>
      </c>
      <c r="M271" s="154">
        <v>0</v>
      </c>
      <c r="N271" s="154" t="s">
        <v>15711</v>
      </c>
      <c r="O271" s="154" t="s">
        <v>14951</v>
      </c>
      <c r="P271" s="154" t="s">
        <v>14740</v>
      </c>
      <c r="Q271" s="154">
        <v>0</v>
      </c>
      <c r="R271" s="154">
        <v>0</v>
      </c>
      <c r="S271" s="154">
        <v>0</v>
      </c>
      <c r="T271" s="154" t="s">
        <v>14797</v>
      </c>
      <c r="U271" s="154" t="s">
        <v>19726</v>
      </c>
      <c r="V271" s="154" t="s">
        <v>8634</v>
      </c>
      <c r="W271" s="154">
        <v>0</v>
      </c>
      <c r="X271" s="154">
        <v>0</v>
      </c>
      <c r="Y271" s="154">
        <v>0</v>
      </c>
      <c r="Z271" s="154" t="s">
        <v>14745</v>
      </c>
      <c r="AA271" s="154">
        <v>0</v>
      </c>
      <c r="AB271" s="154">
        <v>0</v>
      </c>
      <c r="AC271" s="154" t="s">
        <v>14746</v>
      </c>
      <c r="AE271" s="154" t="s">
        <v>15226</v>
      </c>
      <c r="AF271" s="154" t="s">
        <v>14748</v>
      </c>
    </row>
    <row r="272" spans="1:32" s="154" customFormat="1">
      <c r="A272" s="154" t="s">
        <v>4776</v>
      </c>
      <c r="B272" s="154" t="s">
        <v>14307</v>
      </c>
      <c r="C272" s="154" t="s">
        <v>19727</v>
      </c>
      <c r="D272" s="154" t="s">
        <v>4777</v>
      </c>
      <c r="E272" s="154" t="s">
        <v>14934</v>
      </c>
      <c r="F272" s="154" t="s">
        <v>15222</v>
      </c>
      <c r="G272" s="154" t="s">
        <v>14606</v>
      </c>
      <c r="H272" s="154" t="s">
        <v>4778</v>
      </c>
      <c r="I272" s="154" t="s">
        <v>4779</v>
      </c>
      <c r="J272" s="154" t="s">
        <v>4780</v>
      </c>
      <c r="K272" s="154" t="s">
        <v>4779</v>
      </c>
      <c r="N272" s="154" t="s">
        <v>1182</v>
      </c>
      <c r="P272" s="154" t="s">
        <v>14740</v>
      </c>
      <c r="Q272" s="154" t="s">
        <v>4775</v>
      </c>
      <c r="T272" s="154" t="s">
        <v>19728</v>
      </c>
      <c r="U272" s="154" t="s">
        <v>19729</v>
      </c>
      <c r="V272" s="154" t="s">
        <v>4775</v>
      </c>
      <c r="Z272" s="154" t="s">
        <v>14745</v>
      </c>
      <c r="AC272" s="154" t="s">
        <v>14746</v>
      </c>
      <c r="AE272" s="154" t="s">
        <v>15226</v>
      </c>
      <c r="AF272" s="154" t="s">
        <v>14748</v>
      </c>
    </row>
    <row r="273" spans="1:32" s="154" customFormat="1">
      <c r="A273" s="154" t="s">
        <v>7879</v>
      </c>
      <c r="B273" s="154" t="s">
        <v>15303</v>
      </c>
      <c r="C273" s="154" t="s">
        <v>19730</v>
      </c>
      <c r="D273" s="154" t="s">
        <v>19731</v>
      </c>
      <c r="E273" s="154" t="s">
        <v>14324</v>
      </c>
      <c r="F273" s="154" t="s">
        <v>14401</v>
      </c>
      <c r="H273" s="154">
        <v>8129512308</v>
      </c>
      <c r="N273" s="154" t="s">
        <v>15455</v>
      </c>
      <c r="O273" s="154" t="s">
        <v>14833</v>
      </c>
      <c r="P273" s="154" t="s">
        <v>14740</v>
      </c>
      <c r="Q273" s="154" t="s">
        <v>7878</v>
      </c>
      <c r="R273" s="154">
        <v>0</v>
      </c>
      <c r="S273" s="154">
        <v>0</v>
      </c>
      <c r="T273" s="154" t="s">
        <v>14797</v>
      </c>
      <c r="U273" s="154">
        <v>7550064256</v>
      </c>
      <c r="V273" s="154" t="s">
        <v>19732</v>
      </c>
      <c r="Z273" s="154" t="s">
        <v>14745</v>
      </c>
      <c r="AC273" s="154" t="s">
        <v>14746</v>
      </c>
      <c r="AE273" s="154" t="s">
        <v>15226</v>
      </c>
      <c r="AF273" s="154" t="s">
        <v>14748</v>
      </c>
    </row>
    <row r="274" spans="1:32" s="154" customFormat="1">
      <c r="A274" s="154" t="s">
        <v>10761</v>
      </c>
      <c r="B274" s="154" t="s">
        <v>14307</v>
      </c>
      <c r="C274" s="154" t="s">
        <v>10760</v>
      </c>
      <c r="D274" s="154" t="s">
        <v>10762</v>
      </c>
      <c r="E274" s="154" t="s">
        <v>14934</v>
      </c>
      <c r="F274" s="154" t="s">
        <v>15281</v>
      </c>
      <c r="G274" s="154" t="s">
        <v>19733</v>
      </c>
      <c r="H274" s="154" t="s">
        <v>10763</v>
      </c>
      <c r="N274" s="154" t="s">
        <v>15886</v>
      </c>
      <c r="O274" s="154" t="s">
        <v>14892</v>
      </c>
      <c r="P274" s="154" t="s">
        <v>14740</v>
      </c>
      <c r="Q274" s="154" t="s">
        <v>10760</v>
      </c>
      <c r="R274" s="154">
        <v>0</v>
      </c>
      <c r="S274" s="154">
        <v>0</v>
      </c>
      <c r="T274" s="154" t="s">
        <v>14850</v>
      </c>
      <c r="U274" s="154">
        <v>604801005765534</v>
      </c>
      <c r="V274" s="154" t="s">
        <v>10760</v>
      </c>
      <c r="Z274" s="154" t="s">
        <v>14745</v>
      </c>
      <c r="AC274" s="154" t="s">
        <v>14746</v>
      </c>
      <c r="AE274" s="154" t="s">
        <v>14747</v>
      </c>
      <c r="AF274" s="154" t="s">
        <v>14748</v>
      </c>
    </row>
    <row r="275" spans="1:32" s="154" customFormat="1">
      <c r="A275" s="154" t="s">
        <v>2324</v>
      </c>
      <c r="B275" s="154" t="s">
        <v>14307</v>
      </c>
      <c r="C275" s="154" t="s">
        <v>2323</v>
      </c>
      <c r="D275" s="154" t="s">
        <v>2325</v>
      </c>
      <c r="E275" s="154" t="s">
        <v>6</v>
      </c>
      <c r="G275" s="154" t="s">
        <v>14606</v>
      </c>
      <c r="N275" s="154" t="s">
        <v>1437</v>
      </c>
      <c r="P275" s="154" t="s">
        <v>14740</v>
      </c>
      <c r="T275" s="154" t="s">
        <v>14797</v>
      </c>
      <c r="U275" s="154">
        <v>4330185118</v>
      </c>
      <c r="V275" s="154" t="s">
        <v>19734</v>
      </c>
      <c r="AC275" s="154" t="s">
        <v>14746</v>
      </c>
    </row>
    <row r="276" spans="1:32" s="154" customFormat="1">
      <c r="A276" s="154" t="s">
        <v>17997</v>
      </c>
      <c r="B276" s="154" t="s">
        <v>14307</v>
      </c>
      <c r="C276" s="154" t="s">
        <v>19735</v>
      </c>
      <c r="D276" s="154" t="s">
        <v>19737</v>
      </c>
      <c r="E276" s="154" t="s">
        <v>14934</v>
      </c>
      <c r="F276" s="154" t="s">
        <v>14935</v>
      </c>
      <c r="G276" s="154" t="s">
        <v>19740</v>
      </c>
      <c r="H276" s="154" t="s">
        <v>19736</v>
      </c>
      <c r="I276" s="154" t="s">
        <v>1453</v>
      </c>
      <c r="J276" s="154" t="s">
        <v>1453</v>
      </c>
      <c r="K276" s="154" t="s">
        <v>1453</v>
      </c>
      <c r="M276" s="154" t="s">
        <v>19738</v>
      </c>
      <c r="N276" s="154" t="s">
        <v>15401</v>
      </c>
      <c r="O276" s="154" t="s">
        <v>14761</v>
      </c>
      <c r="P276" s="154" t="s">
        <v>14740</v>
      </c>
      <c r="Q276" s="154" t="s">
        <v>2323</v>
      </c>
      <c r="R276" s="154" t="s">
        <v>1453</v>
      </c>
      <c r="S276" s="154" t="s">
        <v>1453</v>
      </c>
      <c r="T276" s="154" t="s">
        <v>14869</v>
      </c>
      <c r="U276" s="154">
        <v>500901019325533</v>
      </c>
      <c r="V276" s="154" t="s">
        <v>19739</v>
      </c>
      <c r="W276" s="154" t="s">
        <v>1453</v>
      </c>
      <c r="X276" s="154" t="s">
        <v>1453</v>
      </c>
      <c r="Y276" s="154" t="s">
        <v>1453</v>
      </c>
      <c r="Z276" s="154" t="s">
        <v>14745</v>
      </c>
      <c r="AA276" s="154" t="s">
        <v>1453</v>
      </c>
      <c r="AB276" s="154" t="s">
        <v>1453</v>
      </c>
      <c r="AC276" s="154" t="s">
        <v>14746</v>
      </c>
      <c r="AE276" s="154" t="s">
        <v>14747</v>
      </c>
      <c r="AF276" s="154" t="s">
        <v>14748</v>
      </c>
    </row>
    <row r="277" spans="1:32" s="154" customFormat="1">
      <c r="A277" s="154" t="s">
        <v>13093</v>
      </c>
      <c r="B277" s="154" t="s">
        <v>15303</v>
      </c>
      <c r="C277" s="154" t="s">
        <v>13092</v>
      </c>
      <c r="D277" s="154" t="s">
        <v>19741</v>
      </c>
      <c r="E277" s="154" t="s">
        <v>14934</v>
      </c>
      <c r="F277" s="154" t="s">
        <v>14935</v>
      </c>
      <c r="G277" s="154" t="s">
        <v>19745</v>
      </c>
      <c r="H277" s="154" t="s">
        <v>13095</v>
      </c>
      <c r="I277" s="154" t="s">
        <v>1453</v>
      </c>
      <c r="J277" s="154" t="s">
        <v>1453</v>
      </c>
      <c r="K277" s="154" t="s">
        <v>1453</v>
      </c>
      <c r="M277" s="154" t="s">
        <v>1453</v>
      </c>
      <c r="N277" s="154" t="s">
        <v>19129</v>
      </c>
      <c r="O277" s="154" t="s">
        <v>19035</v>
      </c>
      <c r="P277" s="154" t="s">
        <v>14795</v>
      </c>
      <c r="Q277" s="154" t="s">
        <v>19742</v>
      </c>
      <c r="R277" s="154" t="s">
        <v>1453</v>
      </c>
      <c r="S277" s="154" t="s">
        <v>1453</v>
      </c>
      <c r="T277" s="154" t="s">
        <v>19743</v>
      </c>
      <c r="U277" s="154">
        <v>402355174</v>
      </c>
      <c r="V277" s="154" t="s">
        <v>19744</v>
      </c>
      <c r="W277" s="154" t="s">
        <v>1453</v>
      </c>
      <c r="X277" s="154" t="s">
        <v>1453</v>
      </c>
      <c r="Y277" s="154" t="s">
        <v>1453</v>
      </c>
      <c r="Z277" s="154" t="s">
        <v>14745</v>
      </c>
      <c r="AA277" s="154" t="s">
        <v>1453</v>
      </c>
      <c r="AB277" s="154" t="s">
        <v>1453</v>
      </c>
      <c r="AC277" s="154" t="s">
        <v>14746</v>
      </c>
      <c r="AE277" s="154" t="s">
        <v>14747</v>
      </c>
      <c r="AF277" s="154" t="s">
        <v>14748</v>
      </c>
    </row>
    <row r="278" spans="1:32" s="154" customFormat="1">
      <c r="A278" s="154" t="s">
        <v>9981</v>
      </c>
      <c r="B278" s="154" t="s">
        <v>15303</v>
      </c>
      <c r="C278" s="154" t="s">
        <v>19746</v>
      </c>
      <c r="D278" s="154" t="s">
        <v>9982</v>
      </c>
      <c r="E278" s="154" t="s">
        <v>14333</v>
      </c>
      <c r="F278" s="154" t="s">
        <v>14325</v>
      </c>
      <c r="G278" s="154" t="s">
        <v>19749</v>
      </c>
      <c r="H278" s="154" t="s">
        <v>9983</v>
      </c>
      <c r="N278" s="154" t="s">
        <v>19176</v>
      </c>
      <c r="O278" s="154" t="s">
        <v>19177</v>
      </c>
      <c r="P278" s="154" t="s">
        <v>14740</v>
      </c>
      <c r="Q278" s="154" t="s">
        <v>19747</v>
      </c>
      <c r="R278" s="154">
        <v>0</v>
      </c>
      <c r="S278" s="154">
        <v>0</v>
      </c>
      <c r="T278" s="154" t="s">
        <v>14907</v>
      </c>
      <c r="U278" s="154">
        <v>588413780</v>
      </c>
      <c r="V278" s="154" t="s">
        <v>19748</v>
      </c>
      <c r="Z278" s="154" t="s">
        <v>14745</v>
      </c>
      <c r="AC278" s="154" t="s">
        <v>14746</v>
      </c>
      <c r="AE278" s="154" t="s">
        <v>15226</v>
      </c>
      <c r="AF278" s="154" t="s">
        <v>14748</v>
      </c>
    </row>
    <row r="279" spans="1:32" s="154" customFormat="1">
      <c r="A279" s="154" t="s">
        <v>1591</v>
      </c>
      <c r="B279" s="154" t="s">
        <v>14735</v>
      </c>
      <c r="C279" s="154" t="s">
        <v>1590</v>
      </c>
      <c r="D279" s="154" t="s">
        <v>19751</v>
      </c>
      <c r="E279" s="154" t="s">
        <v>6</v>
      </c>
      <c r="G279" s="154" t="s">
        <v>14606</v>
      </c>
      <c r="H279" s="154" t="s">
        <v>1593</v>
      </c>
      <c r="J279" s="154" t="s">
        <v>1594</v>
      </c>
      <c r="L279" s="154" t="s">
        <v>19750</v>
      </c>
      <c r="Q279" s="154" t="s">
        <v>19752</v>
      </c>
      <c r="T279" s="154" t="s">
        <v>14862</v>
      </c>
      <c r="U279" s="154" t="s">
        <v>19753</v>
      </c>
      <c r="V279" s="154" t="s">
        <v>19754</v>
      </c>
      <c r="AC279" s="154" t="s">
        <v>14746</v>
      </c>
    </row>
    <row r="280" spans="1:32" s="154" customFormat="1">
      <c r="A280" s="154" t="s">
        <v>4708</v>
      </c>
      <c r="B280" s="154" t="s">
        <v>14735</v>
      </c>
      <c r="C280" s="154" t="s">
        <v>19755</v>
      </c>
      <c r="D280" s="154" t="s">
        <v>4709</v>
      </c>
      <c r="E280" s="154" t="s">
        <v>14276</v>
      </c>
      <c r="F280" s="154" t="s">
        <v>14401</v>
      </c>
      <c r="G280" s="154" t="s">
        <v>14606</v>
      </c>
      <c r="H280" s="154" t="s">
        <v>4710</v>
      </c>
      <c r="I280" s="154" t="s">
        <v>4711</v>
      </c>
      <c r="J280" s="154" t="s">
        <v>4710</v>
      </c>
      <c r="K280" s="154" t="s">
        <v>4711</v>
      </c>
      <c r="L280" s="154" t="s">
        <v>19756</v>
      </c>
      <c r="N280" s="154" t="s">
        <v>109</v>
      </c>
      <c r="P280" s="154" t="s">
        <v>14740</v>
      </c>
      <c r="Q280" s="154" t="s">
        <v>19757</v>
      </c>
      <c r="T280" s="154" t="s">
        <v>19758</v>
      </c>
      <c r="U280" s="154" t="s">
        <v>19759</v>
      </c>
      <c r="V280" s="154" t="s">
        <v>19760</v>
      </c>
      <c r="Z280" s="154" t="s">
        <v>14745</v>
      </c>
      <c r="AC280" s="154" t="s">
        <v>14746</v>
      </c>
      <c r="AE280" s="154" t="s">
        <v>15226</v>
      </c>
      <c r="AF280" s="154" t="s">
        <v>14748</v>
      </c>
    </row>
    <row r="281" spans="1:32" s="154" customFormat="1">
      <c r="A281" s="154" t="s">
        <v>1933</v>
      </c>
      <c r="B281" s="154" t="s">
        <v>14307</v>
      </c>
      <c r="C281" s="154" t="s">
        <v>1932</v>
      </c>
      <c r="D281" s="154" t="s">
        <v>19761</v>
      </c>
      <c r="E281" s="154" t="s">
        <v>6</v>
      </c>
      <c r="G281" s="154" t="s">
        <v>14606</v>
      </c>
      <c r="H281" s="154">
        <v>81261187409</v>
      </c>
      <c r="M281" s="154" t="s">
        <v>19762</v>
      </c>
      <c r="N281" s="154" t="s">
        <v>1459</v>
      </c>
      <c r="AC281" s="154" t="s">
        <v>14746</v>
      </c>
    </row>
    <row r="282" spans="1:32" s="154" customFormat="1">
      <c r="A282" s="154" t="s">
        <v>11417</v>
      </c>
      <c r="B282" s="154" t="s">
        <v>14305</v>
      </c>
      <c r="C282" s="154" t="s">
        <v>11416</v>
      </c>
      <c r="D282" s="154" t="s">
        <v>11418</v>
      </c>
      <c r="E282" s="154" t="s">
        <v>14276</v>
      </c>
      <c r="F282" s="154" t="s">
        <v>14480</v>
      </c>
      <c r="H282" s="154" t="s">
        <v>11419</v>
      </c>
      <c r="N282" s="154" t="s">
        <v>15434</v>
      </c>
      <c r="O282" s="154" t="s">
        <v>14804</v>
      </c>
      <c r="P282" s="154" t="s">
        <v>14740</v>
      </c>
      <c r="Q282" s="154" t="s">
        <v>19763</v>
      </c>
      <c r="R282" s="154">
        <v>0</v>
      </c>
      <c r="S282" s="154">
        <v>0</v>
      </c>
      <c r="T282" s="154">
        <v>0</v>
      </c>
      <c r="U282" s="154">
        <v>0</v>
      </c>
      <c r="V282" s="154">
        <v>0</v>
      </c>
      <c r="Z282" s="154" t="s">
        <v>14745</v>
      </c>
      <c r="AC282" s="154" t="s">
        <v>14746</v>
      </c>
      <c r="AE282" s="154" t="s">
        <v>14747</v>
      </c>
      <c r="AF282" s="154" t="s">
        <v>14748</v>
      </c>
    </row>
    <row r="283" spans="1:32" s="154" customFormat="1">
      <c r="A283" s="154" t="s">
        <v>17998</v>
      </c>
      <c r="B283" s="154" t="s">
        <v>14305</v>
      </c>
      <c r="C283" s="154" t="s">
        <v>19764</v>
      </c>
      <c r="D283" s="154" t="s">
        <v>19765</v>
      </c>
      <c r="E283" s="154" t="s">
        <v>14276</v>
      </c>
      <c r="F283" s="154" t="s">
        <v>15378</v>
      </c>
      <c r="G283" s="154" t="s">
        <v>19767</v>
      </c>
      <c r="H283" s="154">
        <v>85288890808</v>
      </c>
      <c r="I283" s="154" t="s">
        <v>1453</v>
      </c>
      <c r="J283" s="154" t="s">
        <v>1453</v>
      </c>
      <c r="K283" s="154" t="s">
        <v>1453</v>
      </c>
      <c r="N283" s="154" t="s">
        <v>14738</v>
      </c>
      <c r="O283" s="154" t="s">
        <v>14739</v>
      </c>
      <c r="P283" s="154" t="s">
        <v>14740</v>
      </c>
      <c r="Q283" s="154" t="s">
        <v>19766</v>
      </c>
      <c r="R283" s="154" t="s">
        <v>1453</v>
      </c>
      <c r="S283" s="154" t="s">
        <v>1453</v>
      </c>
      <c r="T283" s="154" t="s">
        <v>1453</v>
      </c>
      <c r="U283" s="154" t="s">
        <v>1453</v>
      </c>
      <c r="V283" s="154" t="s">
        <v>1453</v>
      </c>
      <c r="W283" s="154" t="s">
        <v>1453</v>
      </c>
      <c r="X283" s="154" t="s">
        <v>1453</v>
      </c>
      <c r="Y283" s="154" t="s">
        <v>1453</v>
      </c>
      <c r="Z283" s="154" t="s">
        <v>14745</v>
      </c>
      <c r="AA283" s="154" t="s">
        <v>1453</v>
      </c>
      <c r="AB283" s="154" t="s">
        <v>1453</v>
      </c>
      <c r="AC283" s="154" t="s">
        <v>15226</v>
      </c>
      <c r="AE283" s="154" t="s">
        <v>14747</v>
      </c>
      <c r="AF283" s="154" t="s">
        <v>14748</v>
      </c>
    </row>
    <row r="284" spans="1:32" s="154" customFormat="1">
      <c r="A284" s="154" t="s">
        <v>12641</v>
      </c>
      <c r="B284" s="154" t="s">
        <v>15303</v>
      </c>
      <c r="C284" s="154" t="s">
        <v>12640</v>
      </c>
      <c r="D284" s="154" t="s">
        <v>12642</v>
      </c>
      <c r="E284" s="154" t="s">
        <v>14276</v>
      </c>
      <c r="F284" s="154" t="s">
        <v>14500</v>
      </c>
      <c r="H284" s="154">
        <v>81251447077</v>
      </c>
      <c r="N284" s="154" t="s">
        <v>19774</v>
      </c>
      <c r="O284" s="154" t="s">
        <v>14820</v>
      </c>
      <c r="P284" s="154" t="s">
        <v>19775</v>
      </c>
      <c r="Q284" s="154" t="s">
        <v>19776</v>
      </c>
      <c r="S284" s="154" t="s">
        <v>12640</v>
      </c>
      <c r="T284" s="154" t="s">
        <v>14850</v>
      </c>
      <c r="U284" s="154">
        <v>16301029603504</v>
      </c>
      <c r="V284" s="154" t="s">
        <v>12640</v>
      </c>
      <c r="Z284" s="154" t="s">
        <v>14745</v>
      </c>
      <c r="AC284" s="154" t="s">
        <v>14746</v>
      </c>
      <c r="AE284" s="154" t="s">
        <v>14747</v>
      </c>
      <c r="AF284" s="154" t="s">
        <v>14748</v>
      </c>
    </row>
    <row r="285" spans="1:32" s="154" customFormat="1">
      <c r="A285" s="154" t="s">
        <v>1234</v>
      </c>
      <c r="B285" s="154" t="s">
        <v>17326</v>
      </c>
      <c r="C285" s="154" t="s">
        <v>1233</v>
      </c>
      <c r="D285" s="154" t="s">
        <v>19777</v>
      </c>
      <c r="E285" s="154" t="s">
        <v>6</v>
      </c>
      <c r="G285" s="154" t="s">
        <v>14606</v>
      </c>
      <c r="H285" s="154" t="s">
        <v>1236</v>
      </c>
      <c r="J285" s="154" t="s">
        <v>1237</v>
      </c>
      <c r="N285" s="154" t="s">
        <v>19778</v>
      </c>
      <c r="P285" s="154" t="s">
        <v>14740</v>
      </c>
      <c r="Q285" s="154" t="s">
        <v>19779</v>
      </c>
      <c r="T285" s="154" t="s">
        <v>6</v>
      </c>
      <c r="U285" s="154" t="s">
        <v>6</v>
      </c>
      <c r="V285" s="154" t="s">
        <v>6</v>
      </c>
      <c r="AC285" s="154" t="s">
        <v>14746</v>
      </c>
    </row>
    <row r="286" spans="1:32" s="154" customFormat="1">
      <c r="A286" s="154" t="s">
        <v>10583</v>
      </c>
      <c r="B286" s="154" t="s">
        <v>15303</v>
      </c>
      <c r="C286" s="154" t="s">
        <v>10582</v>
      </c>
      <c r="D286" s="154" t="s">
        <v>10584</v>
      </c>
      <c r="E286" s="154" t="s">
        <v>14466</v>
      </c>
      <c r="F286" s="154" t="s">
        <v>14686</v>
      </c>
      <c r="G286" s="154" t="s">
        <v>19780</v>
      </c>
      <c r="H286" s="154" t="s">
        <v>10585</v>
      </c>
      <c r="N286" s="154" t="s">
        <v>14987</v>
      </c>
      <c r="O286" s="154" t="s">
        <v>14988</v>
      </c>
      <c r="P286" s="154" t="s">
        <v>14740</v>
      </c>
      <c r="Q286" s="154" t="s">
        <v>10582</v>
      </c>
      <c r="R286" s="154">
        <v>0</v>
      </c>
      <c r="S286" s="154">
        <v>0</v>
      </c>
      <c r="T286" s="154" t="s">
        <v>14850</v>
      </c>
      <c r="U286" s="154">
        <v>69201005114502</v>
      </c>
      <c r="V286" s="154" t="s">
        <v>10582</v>
      </c>
      <c r="Z286" s="154" t="s">
        <v>14745</v>
      </c>
      <c r="AC286" s="154" t="s">
        <v>14746</v>
      </c>
      <c r="AE286" s="154" t="s">
        <v>14747</v>
      </c>
      <c r="AF286" s="154" t="s">
        <v>14748</v>
      </c>
    </row>
    <row r="287" spans="1:32" s="154" customFormat="1">
      <c r="A287" s="154" t="s">
        <v>18000</v>
      </c>
      <c r="B287" s="154" t="s">
        <v>14307</v>
      </c>
      <c r="C287" s="154" t="s">
        <v>19781</v>
      </c>
      <c r="D287" s="154" t="s">
        <v>19782</v>
      </c>
      <c r="E287" s="154" t="s">
        <v>14934</v>
      </c>
      <c r="F287" s="154" t="s">
        <v>14935</v>
      </c>
      <c r="G287" s="154" t="s">
        <v>19784</v>
      </c>
      <c r="H287" s="154">
        <v>82122543490</v>
      </c>
      <c r="I287" s="154" t="s">
        <v>1453</v>
      </c>
      <c r="J287" s="154" t="s">
        <v>1453</v>
      </c>
      <c r="K287" s="154" t="s">
        <v>1453</v>
      </c>
      <c r="M287" s="154" t="s">
        <v>1453</v>
      </c>
      <c r="N287" s="154" t="s">
        <v>19129</v>
      </c>
      <c r="O287" s="154" t="s">
        <v>19035</v>
      </c>
      <c r="P287" s="154" t="s">
        <v>14795</v>
      </c>
      <c r="Q287" s="154" t="s">
        <v>19781</v>
      </c>
      <c r="R287" s="154" t="s">
        <v>1453</v>
      </c>
      <c r="S287" s="154" t="s">
        <v>1453</v>
      </c>
      <c r="T287" s="154" t="s">
        <v>19783</v>
      </c>
      <c r="U287" s="154">
        <v>2902103599</v>
      </c>
      <c r="V287" s="154" t="s">
        <v>19781</v>
      </c>
      <c r="W287" s="154" t="s">
        <v>1453</v>
      </c>
      <c r="X287" s="154" t="s">
        <v>1453</v>
      </c>
      <c r="Y287" s="154" t="s">
        <v>1453</v>
      </c>
      <c r="Z287" s="154" t="s">
        <v>14745</v>
      </c>
      <c r="AA287" s="154" t="s">
        <v>1453</v>
      </c>
      <c r="AB287" s="154" t="s">
        <v>1453</v>
      </c>
      <c r="AC287" s="154" t="s">
        <v>14746</v>
      </c>
      <c r="AE287" s="154" t="s">
        <v>14747</v>
      </c>
      <c r="AF287" s="154" t="s">
        <v>14748</v>
      </c>
    </row>
    <row r="288" spans="1:32" s="154" customFormat="1">
      <c r="A288" s="154" t="s">
        <v>18001</v>
      </c>
      <c r="B288" s="154" t="s">
        <v>14307</v>
      </c>
      <c r="C288" s="154" t="s">
        <v>19785</v>
      </c>
      <c r="D288" s="154" t="s">
        <v>19786</v>
      </c>
      <c r="E288" s="154" t="s">
        <v>14934</v>
      </c>
      <c r="F288" s="154" t="s">
        <v>14432</v>
      </c>
      <c r="G288" s="154" t="s">
        <v>19788</v>
      </c>
      <c r="H288" s="154">
        <v>81371642982</v>
      </c>
      <c r="I288" s="154" t="s">
        <v>1453</v>
      </c>
      <c r="J288" s="154" t="s">
        <v>1453</v>
      </c>
      <c r="K288" s="154" t="s">
        <v>1453</v>
      </c>
      <c r="N288" s="154" t="s">
        <v>19787</v>
      </c>
      <c r="O288" s="154" t="s">
        <v>14767</v>
      </c>
      <c r="P288" s="154" t="s">
        <v>14740</v>
      </c>
      <c r="Q288" s="154" t="s">
        <v>1453</v>
      </c>
      <c r="R288" s="154" t="s">
        <v>1453</v>
      </c>
      <c r="S288" s="154" t="s">
        <v>1453</v>
      </c>
      <c r="T288" s="154" t="s">
        <v>14850</v>
      </c>
      <c r="U288" s="154">
        <v>215101012839507</v>
      </c>
      <c r="V288" s="154" t="s">
        <v>19785</v>
      </c>
      <c r="W288" s="154" t="s">
        <v>1453</v>
      </c>
      <c r="X288" s="154" t="s">
        <v>1453</v>
      </c>
      <c r="Z288" s="154" t="s">
        <v>14745</v>
      </c>
      <c r="AC288" s="154" t="s">
        <v>14746</v>
      </c>
      <c r="AE288" s="154" t="s">
        <v>14747</v>
      </c>
      <c r="AF288" s="154" t="s">
        <v>14748</v>
      </c>
    </row>
    <row r="289" spans="1:32" s="154" customFormat="1">
      <c r="A289" s="154" t="s">
        <v>2117</v>
      </c>
      <c r="B289" s="154" t="s">
        <v>14735</v>
      </c>
      <c r="C289" s="154" t="s">
        <v>2116</v>
      </c>
      <c r="D289" s="154" t="s">
        <v>19791</v>
      </c>
      <c r="E289" s="154" t="s">
        <v>6</v>
      </c>
      <c r="G289" s="154" t="s">
        <v>14606</v>
      </c>
      <c r="H289" s="154" t="s">
        <v>19789</v>
      </c>
      <c r="L289" s="154" t="s">
        <v>19790</v>
      </c>
      <c r="M289" s="154" t="s">
        <v>19792</v>
      </c>
      <c r="Q289" s="154" t="s">
        <v>19793</v>
      </c>
      <c r="AC289" s="154" t="s">
        <v>14746</v>
      </c>
    </row>
    <row r="290" spans="1:32" s="154" customFormat="1">
      <c r="A290" s="154" t="s">
        <v>6935</v>
      </c>
      <c r="B290" s="154" t="s">
        <v>15303</v>
      </c>
      <c r="C290" s="154" t="s">
        <v>19794</v>
      </c>
      <c r="D290" s="154" t="s">
        <v>6936</v>
      </c>
      <c r="E290" s="154" t="s">
        <v>15693</v>
      </c>
      <c r="F290" s="154" t="s">
        <v>15378</v>
      </c>
      <c r="H290" s="154">
        <v>81318873028</v>
      </c>
      <c r="N290" s="154" t="s">
        <v>15249</v>
      </c>
      <c r="O290" s="154" t="s">
        <v>14794</v>
      </c>
      <c r="P290" s="154" t="s">
        <v>14740</v>
      </c>
      <c r="Q290" s="154" t="s">
        <v>6934</v>
      </c>
      <c r="R290" s="154">
        <v>0</v>
      </c>
      <c r="S290" s="154">
        <v>0</v>
      </c>
      <c r="T290" s="154" t="s">
        <v>19795</v>
      </c>
      <c r="U290" s="154" t="s">
        <v>19796</v>
      </c>
      <c r="V290" s="154" t="s">
        <v>19797</v>
      </c>
      <c r="Z290" s="154" t="s">
        <v>14745</v>
      </c>
      <c r="AC290" s="154" t="s">
        <v>14746</v>
      </c>
      <c r="AE290" s="154" t="s">
        <v>15226</v>
      </c>
      <c r="AF290" s="154" t="s">
        <v>14748</v>
      </c>
    </row>
    <row r="291" spans="1:32" s="154" customFormat="1">
      <c r="A291" s="154" t="s">
        <v>18002</v>
      </c>
      <c r="B291" s="154" t="s">
        <v>15303</v>
      </c>
      <c r="C291" s="154" t="s">
        <v>15385</v>
      </c>
      <c r="D291" s="154" t="s">
        <v>19799</v>
      </c>
      <c r="E291" s="154" t="s">
        <v>14466</v>
      </c>
      <c r="F291" s="154" t="s">
        <v>14686</v>
      </c>
      <c r="G291" s="154" t="s">
        <v>19800</v>
      </c>
      <c r="H291" s="154" t="s">
        <v>19798</v>
      </c>
      <c r="I291" s="154" t="s">
        <v>1453</v>
      </c>
      <c r="J291" s="154" t="s">
        <v>1453</v>
      </c>
      <c r="K291" s="154" t="s">
        <v>1453</v>
      </c>
      <c r="N291" s="154" t="s">
        <v>14957</v>
      </c>
      <c r="O291" s="154" t="s">
        <v>14767</v>
      </c>
      <c r="P291" s="154" t="s">
        <v>14740</v>
      </c>
      <c r="Q291" s="154" t="s">
        <v>15385</v>
      </c>
      <c r="R291" s="154" t="s">
        <v>1453</v>
      </c>
      <c r="S291" s="154" t="s">
        <v>1453</v>
      </c>
      <c r="T291" s="154" t="s">
        <v>14785</v>
      </c>
      <c r="U291" s="154">
        <v>1080024849334</v>
      </c>
      <c r="V291" s="154" t="s">
        <v>15385</v>
      </c>
      <c r="W291" s="154" t="s">
        <v>1453</v>
      </c>
      <c r="X291" s="154" t="s">
        <v>1453</v>
      </c>
      <c r="Z291" s="154" t="s">
        <v>14745</v>
      </c>
      <c r="AC291" s="154" t="s">
        <v>14746</v>
      </c>
      <c r="AE291" s="154" t="s">
        <v>14747</v>
      </c>
      <c r="AF291" s="154" t="s">
        <v>14748</v>
      </c>
    </row>
    <row r="292" spans="1:32" s="154" customFormat="1">
      <c r="A292" s="154" t="s">
        <v>15384</v>
      </c>
      <c r="B292" s="154" t="s">
        <v>15303</v>
      </c>
      <c r="C292" s="154" t="s">
        <v>15385</v>
      </c>
      <c r="D292" s="154" t="s">
        <v>19801</v>
      </c>
      <c r="E292" s="154" t="s">
        <v>14466</v>
      </c>
      <c r="F292" s="154" t="s">
        <v>14403</v>
      </c>
      <c r="G292" s="154" t="s">
        <v>15387</v>
      </c>
      <c r="H292" s="154" t="s">
        <v>15388</v>
      </c>
      <c r="N292" s="154" t="s">
        <v>14957</v>
      </c>
      <c r="O292" s="154" t="s">
        <v>14767</v>
      </c>
      <c r="P292" s="154" t="s">
        <v>14740</v>
      </c>
      <c r="Q292" s="154" t="s">
        <v>15385</v>
      </c>
      <c r="R292" s="154" t="s">
        <v>1453</v>
      </c>
      <c r="S292" s="154" t="s">
        <v>1453</v>
      </c>
      <c r="T292" s="154" t="s">
        <v>14797</v>
      </c>
      <c r="U292" s="154">
        <v>8455966805</v>
      </c>
      <c r="V292" s="154" t="s">
        <v>15385</v>
      </c>
      <c r="Z292" s="154" t="s">
        <v>14745</v>
      </c>
      <c r="AC292" s="154" t="s">
        <v>14746</v>
      </c>
      <c r="AE292" s="154" t="s">
        <v>14747</v>
      </c>
      <c r="AF292" s="154" t="s">
        <v>14748</v>
      </c>
    </row>
    <row r="293" spans="1:32" s="154" customFormat="1">
      <c r="A293" s="154" t="s">
        <v>14622</v>
      </c>
      <c r="B293" s="154" t="s">
        <v>14735</v>
      </c>
      <c r="C293" s="154" t="s">
        <v>14625</v>
      </c>
      <c r="D293" s="154" t="s">
        <v>19811</v>
      </c>
      <c r="E293" s="154" t="s">
        <v>14333</v>
      </c>
      <c r="F293" s="154" t="s">
        <v>14628</v>
      </c>
      <c r="H293" s="154" t="s">
        <v>14765</v>
      </c>
      <c r="N293" s="154" t="s">
        <v>14766</v>
      </c>
      <c r="O293" s="154" t="s">
        <v>14767</v>
      </c>
      <c r="P293" s="154" t="s">
        <v>14740</v>
      </c>
      <c r="Q293" s="154" t="s">
        <v>14768</v>
      </c>
      <c r="R293" s="154" t="s">
        <v>1453</v>
      </c>
      <c r="S293" s="154" t="s">
        <v>14768</v>
      </c>
      <c r="T293" s="154" t="s">
        <v>14742</v>
      </c>
      <c r="U293" s="154" t="s">
        <v>14769</v>
      </c>
      <c r="V293" s="154" t="s">
        <v>14770</v>
      </c>
      <c r="Z293" s="154" t="s">
        <v>14745</v>
      </c>
      <c r="AC293" s="154" t="s">
        <v>14746</v>
      </c>
      <c r="AE293" s="154" t="s">
        <v>14747</v>
      </c>
      <c r="AF293" s="154" t="s">
        <v>14748</v>
      </c>
    </row>
    <row r="294" spans="1:32" s="154" customFormat="1">
      <c r="A294" s="154" t="s">
        <v>18005</v>
      </c>
      <c r="B294" s="154" t="s">
        <v>15303</v>
      </c>
      <c r="C294" s="154" t="s">
        <v>19818</v>
      </c>
      <c r="D294" s="154" t="s">
        <v>19820</v>
      </c>
      <c r="E294" s="154" t="s">
        <v>14934</v>
      </c>
      <c r="F294" s="154" t="s">
        <v>15078</v>
      </c>
      <c r="G294" s="154" t="s">
        <v>19032</v>
      </c>
      <c r="H294" s="154" t="s">
        <v>19819</v>
      </c>
      <c r="N294" s="154" t="s">
        <v>15062</v>
      </c>
      <c r="O294" s="154" t="s">
        <v>14892</v>
      </c>
      <c r="P294" s="154" t="s">
        <v>14740</v>
      </c>
      <c r="Q294" s="154" t="s">
        <v>19821</v>
      </c>
      <c r="R294" s="154">
        <v>0</v>
      </c>
      <c r="S294" s="154">
        <v>0</v>
      </c>
      <c r="T294" s="154" t="s">
        <v>14850</v>
      </c>
      <c r="U294" s="154">
        <v>338801030162536</v>
      </c>
      <c r="V294" s="154" t="s">
        <v>19818</v>
      </c>
      <c r="Z294" s="154" t="s">
        <v>14745</v>
      </c>
      <c r="AC294" s="154" t="s">
        <v>14746</v>
      </c>
      <c r="AE294" s="154" t="s">
        <v>14747</v>
      </c>
      <c r="AF294" s="154" t="s">
        <v>14748</v>
      </c>
    </row>
    <row r="295" spans="1:32" s="154" customFormat="1">
      <c r="A295" s="154" t="s">
        <v>7251</v>
      </c>
      <c r="B295" s="154" t="s">
        <v>14307</v>
      </c>
      <c r="C295" s="154" t="s">
        <v>19828</v>
      </c>
      <c r="D295" s="154" t="s">
        <v>7252</v>
      </c>
      <c r="E295" s="154" t="s">
        <v>14934</v>
      </c>
      <c r="F295" s="154" t="s">
        <v>18814</v>
      </c>
      <c r="H295" s="154">
        <v>81321303678</v>
      </c>
      <c r="N295" s="154" t="s">
        <v>15434</v>
      </c>
      <c r="O295" s="154" t="s">
        <v>14804</v>
      </c>
      <c r="P295" s="154" t="s">
        <v>14740</v>
      </c>
      <c r="Q295" s="154" t="s">
        <v>7250</v>
      </c>
      <c r="R295" s="154">
        <v>0</v>
      </c>
      <c r="S295" s="154">
        <v>0</v>
      </c>
      <c r="T295" s="154" t="s">
        <v>14785</v>
      </c>
      <c r="U295" s="154" t="s">
        <v>19829</v>
      </c>
      <c r="V295" s="154" t="s">
        <v>19830</v>
      </c>
      <c r="Z295" s="154" t="s">
        <v>14745</v>
      </c>
      <c r="AC295" s="154" t="s">
        <v>15226</v>
      </c>
      <c r="AE295" s="154" t="s">
        <v>15226</v>
      </c>
      <c r="AF295" s="154" t="s">
        <v>14748</v>
      </c>
    </row>
    <row r="296" spans="1:32" s="154" customFormat="1">
      <c r="A296" s="154" t="s">
        <v>1364</v>
      </c>
      <c r="B296" s="154" t="s">
        <v>19269</v>
      </c>
      <c r="C296" s="154" t="s">
        <v>19833</v>
      </c>
      <c r="D296" s="154" t="s">
        <v>1365</v>
      </c>
      <c r="E296" s="154" t="s">
        <v>14466</v>
      </c>
      <c r="F296" s="154" t="s">
        <v>15378</v>
      </c>
      <c r="G296" s="154" t="s">
        <v>14606</v>
      </c>
      <c r="H296" s="154" t="s">
        <v>1366</v>
      </c>
      <c r="J296" s="154" t="s">
        <v>1366</v>
      </c>
      <c r="L296" s="154" t="s">
        <v>19834</v>
      </c>
      <c r="N296" s="154" t="s">
        <v>19835</v>
      </c>
      <c r="P296" s="154" t="s">
        <v>14740</v>
      </c>
      <c r="Q296" s="154" t="s">
        <v>14894</v>
      </c>
      <c r="T296" s="154" t="s">
        <v>14797</v>
      </c>
      <c r="U296" s="154" t="s">
        <v>19836</v>
      </c>
      <c r="V296" s="154">
        <v>4620449852</v>
      </c>
      <c r="AC296" s="154" t="s">
        <v>15226</v>
      </c>
    </row>
    <row r="297" spans="1:32" s="154" customFormat="1">
      <c r="A297" s="154" t="s">
        <v>11016</v>
      </c>
      <c r="B297" s="154" t="s">
        <v>14305</v>
      </c>
      <c r="C297" s="154" t="s">
        <v>11015</v>
      </c>
      <c r="D297" s="154" t="s">
        <v>11017</v>
      </c>
      <c r="E297" s="154" t="s">
        <v>14665</v>
      </c>
      <c r="F297" s="154" t="s">
        <v>14483</v>
      </c>
      <c r="H297" s="154">
        <v>87880100309</v>
      </c>
      <c r="N297" s="154" t="s">
        <v>15455</v>
      </c>
      <c r="O297" s="154" t="s">
        <v>14833</v>
      </c>
      <c r="P297" s="154" t="s">
        <v>14740</v>
      </c>
      <c r="Q297" s="154" t="s">
        <v>19837</v>
      </c>
      <c r="R297" s="154">
        <v>0</v>
      </c>
      <c r="S297" s="154">
        <v>0</v>
      </c>
      <c r="T297" s="154" t="s">
        <v>14797</v>
      </c>
      <c r="U297" s="154">
        <v>1680088281</v>
      </c>
      <c r="V297" s="154" t="s">
        <v>19837</v>
      </c>
      <c r="Z297" s="154" t="s">
        <v>14745</v>
      </c>
      <c r="AC297" s="154" t="s">
        <v>14746</v>
      </c>
      <c r="AE297" s="154" t="s">
        <v>14747</v>
      </c>
      <c r="AF297" s="154" t="s">
        <v>14748</v>
      </c>
    </row>
    <row r="298" spans="1:32" s="154" customFormat="1">
      <c r="A298" s="154" t="s">
        <v>5680</v>
      </c>
      <c r="B298" s="154" t="s">
        <v>15303</v>
      </c>
      <c r="C298" s="154" t="s">
        <v>19838</v>
      </c>
      <c r="D298" s="154" t="s">
        <v>5681</v>
      </c>
      <c r="E298" s="154" t="s">
        <v>14276</v>
      </c>
      <c r="F298" s="154" t="s">
        <v>15378</v>
      </c>
      <c r="G298" s="154" t="s">
        <v>19840</v>
      </c>
      <c r="H298" s="154">
        <v>81354232999</v>
      </c>
      <c r="N298" s="154" t="s">
        <v>19272</v>
      </c>
      <c r="O298" s="154" t="s">
        <v>19273</v>
      </c>
      <c r="P298" s="154" t="s">
        <v>14795</v>
      </c>
      <c r="Q298" s="154" t="s">
        <v>5679</v>
      </c>
      <c r="R298" s="154" t="s">
        <v>1453</v>
      </c>
      <c r="S298" s="154" t="s">
        <v>1453</v>
      </c>
      <c r="T298" s="154" t="s">
        <v>14907</v>
      </c>
      <c r="U298" s="154">
        <v>299003996</v>
      </c>
      <c r="V298" s="154" t="s">
        <v>19839</v>
      </c>
      <c r="Z298" s="154" t="s">
        <v>14745</v>
      </c>
      <c r="AC298" s="154" t="s">
        <v>14746</v>
      </c>
      <c r="AE298" s="154" t="s">
        <v>15226</v>
      </c>
      <c r="AF298" s="154" t="s">
        <v>14748</v>
      </c>
    </row>
    <row r="299" spans="1:32" s="154" customFormat="1">
      <c r="A299" s="154" t="s">
        <v>9838</v>
      </c>
      <c r="B299" s="154" t="s">
        <v>17326</v>
      </c>
      <c r="C299" s="154" t="s">
        <v>19841</v>
      </c>
      <c r="D299" s="154" t="s">
        <v>9839</v>
      </c>
      <c r="E299" s="154" t="s">
        <v>14276</v>
      </c>
      <c r="F299" s="154" t="s">
        <v>14686</v>
      </c>
      <c r="G299" s="154" t="s">
        <v>19845</v>
      </c>
      <c r="H299" s="154" t="s">
        <v>9840</v>
      </c>
      <c r="N299" s="154" t="s">
        <v>15771</v>
      </c>
      <c r="O299" s="154" t="s">
        <v>14988</v>
      </c>
      <c r="P299" s="154" t="s">
        <v>14740</v>
      </c>
      <c r="Q299" s="154" t="s">
        <v>19842</v>
      </c>
      <c r="R299" s="154">
        <v>0</v>
      </c>
      <c r="S299" s="154">
        <v>0</v>
      </c>
      <c r="T299" s="154" t="s">
        <v>19843</v>
      </c>
      <c r="U299" s="154">
        <v>736100045</v>
      </c>
      <c r="V299" s="154" t="s">
        <v>19844</v>
      </c>
      <c r="Z299" s="154" t="s">
        <v>14745</v>
      </c>
      <c r="AC299" s="154" t="s">
        <v>14746</v>
      </c>
      <c r="AE299" s="154" t="s">
        <v>15226</v>
      </c>
      <c r="AF299" s="154" t="s">
        <v>14748</v>
      </c>
    </row>
    <row r="300" spans="1:32" s="154" customFormat="1">
      <c r="A300" s="154" t="s">
        <v>2280</v>
      </c>
      <c r="B300" s="154" t="s">
        <v>14307</v>
      </c>
      <c r="C300" s="154" t="s">
        <v>1300</v>
      </c>
      <c r="D300" s="154" t="s">
        <v>2281</v>
      </c>
      <c r="E300" s="154" t="s">
        <v>6</v>
      </c>
      <c r="G300" s="154" t="s">
        <v>14606</v>
      </c>
      <c r="AC300" s="154" t="s">
        <v>14746</v>
      </c>
    </row>
    <row r="301" spans="1:32" s="154" customFormat="1">
      <c r="A301" s="154" t="s">
        <v>3412</v>
      </c>
      <c r="B301" s="154" t="s">
        <v>14307</v>
      </c>
      <c r="C301" s="154" t="s">
        <v>19846</v>
      </c>
      <c r="D301" s="154" t="s">
        <v>19848</v>
      </c>
      <c r="E301" s="154" t="s">
        <v>14934</v>
      </c>
      <c r="G301" s="154" t="s">
        <v>14606</v>
      </c>
      <c r="H301" s="154">
        <v>87720098393</v>
      </c>
      <c r="I301" s="154" t="s">
        <v>1453</v>
      </c>
      <c r="J301" s="154" t="s">
        <v>1453</v>
      </c>
      <c r="K301" s="154" t="s">
        <v>1453</v>
      </c>
      <c r="L301" s="154" t="s">
        <v>19847</v>
      </c>
      <c r="M301" s="154" t="s">
        <v>2542</v>
      </c>
      <c r="N301" s="154" t="s">
        <v>19849</v>
      </c>
      <c r="P301" s="154" t="s">
        <v>14795</v>
      </c>
      <c r="Q301" s="154" t="s">
        <v>19850</v>
      </c>
      <c r="T301" s="154" t="s">
        <v>19851</v>
      </c>
      <c r="U301" s="154">
        <v>1830623589</v>
      </c>
      <c r="V301" s="154" t="s">
        <v>19852</v>
      </c>
      <c r="W301" s="154" t="s">
        <v>1453</v>
      </c>
      <c r="X301" s="154" t="s">
        <v>1453</v>
      </c>
      <c r="Y301" s="154" t="s">
        <v>1453</v>
      </c>
      <c r="Z301" s="154" t="s">
        <v>14745</v>
      </c>
      <c r="AA301" s="154" t="s">
        <v>1453</v>
      </c>
      <c r="AB301" s="154" t="s">
        <v>1453</v>
      </c>
      <c r="AC301" s="154" t="s">
        <v>14746</v>
      </c>
    </row>
    <row r="302" spans="1:32" s="154" customFormat="1">
      <c r="A302" s="154" t="s">
        <v>9050</v>
      </c>
      <c r="B302" s="154" t="s">
        <v>14307</v>
      </c>
      <c r="C302" s="154" t="s">
        <v>19853</v>
      </c>
      <c r="D302" s="154" t="s">
        <v>19854</v>
      </c>
      <c r="E302" s="154" t="s">
        <v>14934</v>
      </c>
      <c r="F302" s="154" t="s">
        <v>15078</v>
      </c>
      <c r="G302" s="154">
        <v>0</v>
      </c>
      <c r="H302" s="154">
        <v>0</v>
      </c>
      <c r="I302" s="154">
        <v>0</v>
      </c>
      <c r="J302" s="154">
        <v>0</v>
      </c>
      <c r="K302" s="154">
        <v>0</v>
      </c>
      <c r="M302" s="154" t="s">
        <v>19855</v>
      </c>
      <c r="N302" s="154" t="s">
        <v>14793</v>
      </c>
      <c r="O302" s="154" t="s">
        <v>14794</v>
      </c>
      <c r="P302" s="154" t="s">
        <v>14740</v>
      </c>
      <c r="Q302" s="154">
        <v>0</v>
      </c>
      <c r="R302" s="154">
        <v>0</v>
      </c>
      <c r="S302" s="154">
        <v>0</v>
      </c>
      <c r="T302" s="154" t="s">
        <v>14900</v>
      </c>
      <c r="U302" s="154">
        <v>326701026311535</v>
      </c>
      <c r="V302" s="154" t="s">
        <v>19856</v>
      </c>
      <c r="W302" s="154">
        <v>0</v>
      </c>
      <c r="X302" s="154">
        <v>0</v>
      </c>
      <c r="Y302" s="154">
        <v>0</v>
      </c>
      <c r="Z302" s="154" t="s">
        <v>14745</v>
      </c>
      <c r="AA302" s="154">
        <v>0</v>
      </c>
      <c r="AB302" s="154">
        <v>0</v>
      </c>
      <c r="AC302" s="154" t="s">
        <v>14746</v>
      </c>
      <c r="AE302" s="154" t="s">
        <v>15226</v>
      </c>
      <c r="AF302" s="154" t="s">
        <v>14748</v>
      </c>
    </row>
    <row r="303" spans="1:32" s="154" customFormat="1">
      <c r="A303" s="154" t="s">
        <v>4348</v>
      </c>
      <c r="B303" s="154" t="s">
        <v>15303</v>
      </c>
      <c r="C303" s="154" t="s">
        <v>19857</v>
      </c>
      <c r="D303" s="154" t="s">
        <v>19859</v>
      </c>
      <c r="E303" s="154" t="s">
        <v>15693</v>
      </c>
      <c r="F303" s="154" t="s">
        <v>18767</v>
      </c>
      <c r="G303" s="154" t="s">
        <v>14606</v>
      </c>
      <c r="H303" s="154">
        <v>81318155160</v>
      </c>
      <c r="J303" s="154">
        <v>81318155160</v>
      </c>
      <c r="L303" s="154" t="s">
        <v>19858</v>
      </c>
      <c r="N303" s="154" t="s">
        <v>109</v>
      </c>
      <c r="P303" s="154" t="s">
        <v>14740</v>
      </c>
      <c r="Q303" s="154" t="s">
        <v>19860</v>
      </c>
      <c r="T303" s="154" t="s">
        <v>19861</v>
      </c>
      <c r="U303" s="154" t="s">
        <v>19861</v>
      </c>
      <c r="V303" s="154" t="s">
        <v>19861</v>
      </c>
      <c r="Z303" s="154" t="s">
        <v>14745</v>
      </c>
      <c r="AC303" s="154" t="s">
        <v>14746</v>
      </c>
    </row>
    <row r="304" spans="1:32" s="154" customFormat="1">
      <c r="A304" s="154" t="s">
        <v>9441</v>
      </c>
      <c r="B304" s="154" t="s">
        <v>15303</v>
      </c>
      <c r="C304" s="154" t="s">
        <v>19862</v>
      </c>
      <c r="D304" s="154" t="s">
        <v>19864</v>
      </c>
      <c r="E304" s="154" t="s">
        <v>14466</v>
      </c>
      <c r="F304" s="154" t="s">
        <v>19067</v>
      </c>
      <c r="G304" s="154" t="s">
        <v>19868</v>
      </c>
      <c r="H304" s="154" t="s">
        <v>9443</v>
      </c>
      <c r="I304" s="154" t="s">
        <v>19863</v>
      </c>
      <c r="J304" s="154">
        <v>0</v>
      </c>
      <c r="K304" s="154" t="s">
        <v>19863</v>
      </c>
      <c r="M304" s="154" t="s">
        <v>19865</v>
      </c>
      <c r="N304" s="154" t="s">
        <v>16853</v>
      </c>
      <c r="O304" s="154" t="s">
        <v>14794</v>
      </c>
      <c r="P304" s="154" t="s">
        <v>14740</v>
      </c>
      <c r="Q304" s="154" t="s">
        <v>19866</v>
      </c>
      <c r="R304" s="154">
        <v>0</v>
      </c>
      <c r="S304" s="154">
        <v>0</v>
      </c>
      <c r="T304" s="154" t="s">
        <v>19867</v>
      </c>
      <c r="U304" s="154">
        <v>7072925507</v>
      </c>
      <c r="V304" s="154" t="s">
        <v>9440</v>
      </c>
      <c r="W304" s="154">
        <v>0</v>
      </c>
      <c r="X304" s="154">
        <v>0</v>
      </c>
      <c r="Y304" s="154">
        <v>0</v>
      </c>
      <c r="Z304" s="154" t="s">
        <v>14745</v>
      </c>
      <c r="AA304" s="154">
        <v>0</v>
      </c>
      <c r="AB304" s="154">
        <v>0</v>
      </c>
      <c r="AC304" s="154" t="s">
        <v>14746</v>
      </c>
      <c r="AE304" s="154" t="s">
        <v>15226</v>
      </c>
      <c r="AF304" s="154" t="s">
        <v>14748</v>
      </c>
    </row>
    <row r="305" spans="1:32" s="154" customFormat="1">
      <c r="A305" s="154" t="s">
        <v>1580</v>
      </c>
      <c r="B305" s="154" t="s">
        <v>19269</v>
      </c>
      <c r="C305" s="154" t="s">
        <v>19869</v>
      </c>
      <c r="D305" s="154" t="s">
        <v>1581</v>
      </c>
      <c r="E305" s="154" t="s">
        <v>14333</v>
      </c>
      <c r="F305" s="154" t="s">
        <v>16123</v>
      </c>
      <c r="G305" s="154" t="s">
        <v>14606</v>
      </c>
      <c r="H305" s="154" t="s">
        <v>1582</v>
      </c>
      <c r="L305" s="154" t="s">
        <v>19870</v>
      </c>
      <c r="N305" s="154" t="s">
        <v>1791</v>
      </c>
      <c r="P305" s="154" t="s">
        <v>14740</v>
      </c>
      <c r="Q305" s="154" t="s">
        <v>19871</v>
      </c>
      <c r="T305" s="154" t="s">
        <v>19872</v>
      </c>
      <c r="U305" s="154" t="s">
        <v>19873</v>
      </c>
      <c r="V305" s="154" t="s">
        <v>19874</v>
      </c>
      <c r="AC305" s="154" t="s">
        <v>15226</v>
      </c>
    </row>
    <row r="306" spans="1:32" s="154" customFormat="1">
      <c r="A306" s="154" t="s">
        <v>9341</v>
      </c>
      <c r="B306" s="154" t="s">
        <v>15303</v>
      </c>
      <c r="C306" s="154" t="s">
        <v>19875</v>
      </c>
      <c r="D306" s="154" t="s">
        <v>19877</v>
      </c>
      <c r="E306" s="154" t="s">
        <v>14276</v>
      </c>
      <c r="F306" s="154" t="s">
        <v>14325</v>
      </c>
      <c r="G306" s="154" t="s">
        <v>19881</v>
      </c>
      <c r="H306" s="154" t="s">
        <v>19876</v>
      </c>
      <c r="I306" s="154">
        <v>0</v>
      </c>
      <c r="J306" s="154">
        <v>0</v>
      </c>
      <c r="K306" s="154">
        <v>0</v>
      </c>
      <c r="M306" s="154" t="s">
        <v>19878</v>
      </c>
      <c r="N306" s="154" t="s">
        <v>14910</v>
      </c>
      <c r="O306" s="154" t="s">
        <v>14794</v>
      </c>
      <c r="P306" s="154" t="s">
        <v>14740</v>
      </c>
      <c r="Q306" s="154" t="s">
        <v>19879</v>
      </c>
      <c r="R306" s="154">
        <v>0</v>
      </c>
      <c r="S306" s="154">
        <v>0</v>
      </c>
      <c r="T306" s="154" t="s">
        <v>14900</v>
      </c>
      <c r="U306" s="154" t="s">
        <v>19880</v>
      </c>
      <c r="V306" s="154" t="s">
        <v>9340</v>
      </c>
      <c r="W306" s="154">
        <v>0</v>
      </c>
      <c r="X306" s="154">
        <v>0</v>
      </c>
      <c r="Y306" s="154">
        <v>0</v>
      </c>
      <c r="Z306" s="154" t="s">
        <v>14745</v>
      </c>
      <c r="AA306" s="154">
        <v>0</v>
      </c>
      <c r="AB306" s="154">
        <v>0</v>
      </c>
      <c r="AC306" s="154" t="s">
        <v>14746</v>
      </c>
      <c r="AE306" s="154" t="s">
        <v>15226</v>
      </c>
      <c r="AF306" s="154" t="s">
        <v>14748</v>
      </c>
    </row>
    <row r="307" spans="1:32" s="154" customFormat="1">
      <c r="A307" s="154" t="s">
        <v>11168</v>
      </c>
      <c r="B307" s="154" t="s">
        <v>14307</v>
      </c>
      <c r="C307" s="154" t="s">
        <v>11167</v>
      </c>
      <c r="D307" s="154" t="s">
        <v>11169</v>
      </c>
      <c r="E307" s="154" t="s">
        <v>14934</v>
      </c>
      <c r="F307" s="154" t="s">
        <v>14401</v>
      </c>
      <c r="G307" s="154" t="s">
        <v>19883</v>
      </c>
      <c r="H307" s="154">
        <v>0</v>
      </c>
      <c r="N307" s="154" t="s">
        <v>19053</v>
      </c>
      <c r="O307" s="154" t="s">
        <v>14833</v>
      </c>
      <c r="P307" s="154" t="s">
        <v>14740</v>
      </c>
      <c r="Q307" s="154" t="s">
        <v>11167</v>
      </c>
      <c r="R307" s="154">
        <v>0</v>
      </c>
      <c r="S307" s="154">
        <v>0</v>
      </c>
      <c r="T307" s="154" t="s">
        <v>14797</v>
      </c>
      <c r="U307" s="154">
        <v>2881659184</v>
      </c>
      <c r="V307" s="154" t="s">
        <v>19882</v>
      </c>
      <c r="Z307" s="154" t="s">
        <v>14745</v>
      </c>
      <c r="AC307" s="154" t="s">
        <v>14746</v>
      </c>
      <c r="AE307" s="154" t="s">
        <v>14747</v>
      </c>
      <c r="AF307" s="154" t="s">
        <v>14748</v>
      </c>
    </row>
    <row r="308" spans="1:32" s="154" customFormat="1">
      <c r="A308" s="154" t="s">
        <v>2206</v>
      </c>
      <c r="B308" s="154" t="s">
        <v>14307</v>
      </c>
      <c r="C308" s="154" t="s">
        <v>2205</v>
      </c>
      <c r="E308" s="154" t="s">
        <v>6</v>
      </c>
      <c r="G308" s="154" t="s">
        <v>14606</v>
      </c>
      <c r="P308" s="154" t="s">
        <v>14740</v>
      </c>
      <c r="AC308" s="154" t="s">
        <v>14746</v>
      </c>
    </row>
    <row r="309" spans="1:32" s="154" customFormat="1">
      <c r="A309" s="154" t="s">
        <v>8809</v>
      </c>
      <c r="B309" s="154" t="s">
        <v>14307</v>
      </c>
      <c r="C309" s="154" t="s">
        <v>19884</v>
      </c>
      <c r="D309" s="154" t="s">
        <v>19887</v>
      </c>
      <c r="E309" s="154" t="s">
        <v>14934</v>
      </c>
      <c r="F309" s="154" t="s">
        <v>14935</v>
      </c>
      <c r="G309" s="154">
        <v>0</v>
      </c>
      <c r="H309" s="154" t="s">
        <v>19885</v>
      </c>
      <c r="I309" s="154" t="s">
        <v>19886</v>
      </c>
      <c r="J309" s="154">
        <v>0</v>
      </c>
      <c r="K309" s="154" t="s">
        <v>19886</v>
      </c>
      <c r="M309" s="154" t="s">
        <v>19888</v>
      </c>
      <c r="N309" s="154" t="s">
        <v>15129</v>
      </c>
      <c r="O309" s="154" t="s">
        <v>14794</v>
      </c>
      <c r="P309" s="154" t="s">
        <v>14740</v>
      </c>
      <c r="Q309" s="154">
        <v>0</v>
      </c>
      <c r="R309" s="154">
        <v>0</v>
      </c>
      <c r="S309" s="154">
        <v>0</v>
      </c>
      <c r="T309" s="154" t="s">
        <v>14862</v>
      </c>
      <c r="U309" s="154" t="s">
        <v>19889</v>
      </c>
      <c r="V309" s="154" t="s">
        <v>19890</v>
      </c>
      <c r="W309" s="154">
        <v>0</v>
      </c>
      <c r="X309" s="154">
        <v>0</v>
      </c>
      <c r="Y309" s="154">
        <v>0</v>
      </c>
      <c r="Z309" s="154" t="s">
        <v>14745</v>
      </c>
      <c r="AA309" s="154">
        <v>0</v>
      </c>
      <c r="AB309" s="154">
        <v>0</v>
      </c>
      <c r="AC309" s="154" t="s">
        <v>14746</v>
      </c>
      <c r="AE309" s="154" t="s">
        <v>15226</v>
      </c>
      <c r="AF309" s="154" t="s">
        <v>14748</v>
      </c>
    </row>
    <row r="310" spans="1:32" s="154" customFormat="1">
      <c r="A310" s="154" t="s">
        <v>14350</v>
      </c>
      <c r="B310" s="154" t="s">
        <v>14305</v>
      </c>
      <c r="C310" s="154" t="s">
        <v>14378</v>
      </c>
      <c r="D310" s="154" t="s">
        <v>14415</v>
      </c>
      <c r="E310" s="154" t="s">
        <v>14327</v>
      </c>
      <c r="F310" s="154" t="s">
        <v>14325</v>
      </c>
      <c r="G310" s="154" t="s">
        <v>14393</v>
      </c>
      <c r="H310" s="154">
        <v>85222294833</v>
      </c>
      <c r="I310" s="154" t="s">
        <v>1453</v>
      </c>
      <c r="J310" s="154" t="s">
        <v>1453</v>
      </c>
      <c r="K310" s="154" t="s">
        <v>1453</v>
      </c>
      <c r="N310" s="154" t="s">
        <v>14905</v>
      </c>
      <c r="O310" s="154" t="s">
        <v>14794</v>
      </c>
      <c r="P310" s="154" t="s">
        <v>14740</v>
      </c>
      <c r="Q310" s="154" t="s">
        <v>1300</v>
      </c>
      <c r="R310" s="154" t="s">
        <v>1453</v>
      </c>
      <c r="S310" s="154" t="s">
        <v>1453</v>
      </c>
      <c r="T310" s="154" t="s">
        <v>14742</v>
      </c>
      <c r="U310" s="154" t="s">
        <v>14378</v>
      </c>
      <c r="V310" s="154">
        <v>9000023797385</v>
      </c>
      <c r="W310" s="154" t="s">
        <v>1453</v>
      </c>
      <c r="X310" s="154" t="s">
        <v>1453</v>
      </c>
      <c r="Z310" s="154" t="s">
        <v>14745</v>
      </c>
      <c r="AC310" s="154" t="s">
        <v>14746</v>
      </c>
      <c r="AE310" s="154" t="s">
        <v>14747</v>
      </c>
      <c r="AF310" s="154" t="s">
        <v>14748</v>
      </c>
    </row>
    <row r="311" spans="1:32" s="154" customFormat="1">
      <c r="A311" s="154" t="s">
        <v>18006</v>
      </c>
      <c r="B311" s="154" t="s">
        <v>15303</v>
      </c>
      <c r="C311" s="154" t="s">
        <v>12076</v>
      </c>
      <c r="D311" s="154" t="s">
        <v>12078</v>
      </c>
      <c r="E311" s="154" t="s">
        <v>14276</v>
      </c>
      <c r="F311" s="154" t="s">
        <v>17038</v>
      </c>
      <c r="G311" s="154" t="s">
        <v>19891</v>
      </c>
      <c r="H311" s="154" t="s">
        <v>11713</v>
      </c>
      <c r="N311" s="154" t="s">
        <v>15021</v>
      </c>
      <c r="O311" s="154" t="s">
        <v>14794</v>
      </c>
      <c r="P311" s="154" t="s">
        <v>14740</v>
      </c>
      <c r="Q311" s="154" t="s">
        <v>19563</v>
      </c>
      <c r="R311" s="154">
        <v>0</v>
      </c>
      <c r="S311" s="154">
        <v>0</v>
      </c>
      <c r="T311" s="154" t="s">
        <v>14907</v>
      </c>
      <c r="U311" s="154">
        <v>644537168</v>
      </c>
      <c r="V311" s="154" t="s">
        <v>12076</v>
      </c>
      <c r="Z311" s="154" t="s">
        <v>14745</v>
      </c>
      <c r="AC311" s="154" t="s">
        <v>14746</v>
      </c>
      <c r="AE311" s="154" t="s">
        <v>14747</v>
      </c>
      <c r="AF311" s="154" t="s">
        <v>14748</v>
      </c>
    </row>
    <row r="312" spans="1:32" s="154" customFormat="1">
      <c r="A312" s="154" t="s">
        <v>18007</v>
      </c>
      <c r="B312" s="154" t="s">
        <v>15303</v>
      </c>
      <c r="C312" s="154" t="s">
        <v>19892</v>
      </c>
      <c r="D312" s="154" t="s">
        <v>19893</v>
      </c>
      <c r="E312" s="154" t="s">
        <v>14333</v>
      </c>
      <c r="F312" s="154" t="s">
        <v>17038</v>
      </c>
      <c r="G312" s="154" t="s">
        <v>19895</v>
      </c>
      <c r="H312" s="154" t="s">
        <v>1453</v>
      </c>
      <c r="I312" s="154" t="s">
        <v>1453</v>
      </c>
      <c r="J312" s="154" t="s">
        <v>1453</v>
      </c>
      <c r="K312" s="154" t="s">
        <v>1453</v>
      </c>
      <c r="N312" s="154" t="s">
        <v>15021</v>
      </c>
      <c r="O312" s="154" t="s">
        <v>14794</v>
      </c>
      <c r="P312" s="154" t="s">
        <v>14795</v>
      </c>
      <c r="Q312" s="154" t="s">
        <v>19894</v>
      </c>
      <c r="R312" s="154" t="s">
        <v>1453</v>
      </c>
      <c r="S312" s="154" t="s">
        <v>1453</v>
      </c>
      <c r="T312" s="154" t="s">
        <v>14806</v>
      </c>
      <c r="U312" s="154">
        <v>1330022701460</v>
      </c>
      <c r="V312" s="154" t="s">
        <v>19894</v>
      </c>
      <c r="W312" s="154" t="s">
        <v>1453</v>
      </c>
      <c r="X312" s="154" t="s">
        <v>1453</v>
      </c>
      <c r="Y312" s="154" t="s">
        <v>1453</v>
      </c>
      <c r="Z312" s="154" t="s">
        <v>14745</v>
      </c>
      <c r="AC312" s="154" t="s">
        <v>14746</v>
      </c>
      <c r="AE312" s="154" t="s">
        <v>14747</v>
      </c>
      <c r="AF312" s="154" t="s">
        <v>14748</v>
      </c>
    </row>
    <row r="313" spans="1:32" s="154" customFormat="1">
      <c r="A313" s="154" t="s">
        <v>2498</v>
      </c>
      <c r="B313" s="154" t="s">
        <v>14307</v>
      </c>
      <c r="C313" s="154" t="s">
        <v>2497</v>
      </c>
      <c r="D313" s="154" t="s">
        <v>2499</v>
      </c>
      <c r="E313" s="154" t="s">
        <v>14934</v>
      </c>
      <c r="G313" s="154" t="s">
        <v>14606</v>
      </c>
      <c r="H313" s="154" t="s">
        <v>2500</v>
      </c>
      <c r="N313" s="154" t="s">
        <v>469</v>
      </c>
      <c r="P313" s="154" t="s">
        <v>14740</v>
      </c>
      <c r="Q313" s="154" t="s">
        <v>1300</v>
      </c>
      <c r="T313" s="154" t="s">
        <v>14742</v>
      </c>
      <c r="U313" s="154" t="s">
        <v>19896</v>
      </c>
      <c r="V313" s="154" t="s">
        <v>19897</v>
      </c>
      <c r="AC313" s="154" t="s">
        <v>14746</v>
      </c>
    </row>
    <row r="314" spans="1:32" s="154" customFormat="1">
      <c r="A314" s="154" t="s">
        <v>18008</v>
      </c>
      <c r="B314" s="154" t="s">
        <v>14305</v>
      </c>
      <c r="C314" s="154" t="s">
        <v>19901</v>
      </c>
      <c r="D314" s="154" t="s">
        <v>19904</v>
      </c>
      <c r="E314" s="154" t="s">
        <v>14324</v>
      </c>
      <c r="F314" s="154" t="s">
        <v>14325</v>
      </c>
      <c r="G314" s="154" t="s">
        <v>19905</v>
      </c>
      <c r="H314" s="154" t="s">
        <v>19902</v>
      </c>
      <c r="I314" s="154" t="s">
        <v>19903</v>
      </c>
      <c r="J314" s="154" t="s">
        <v>1453</v>
      </c>
      <c r="K314" s="154" t="s">
        <v>19903</v>
      </c>
      <c r="M314" s="154" t="s">
        <v>1453</v>
      </c>
      <c r="N314" s="154" t="s">
        <v>14860</v>
      </c>
      <c r="O314" s="154" t="s">
        <v>14804</v>
      </c>
      <c r="P314" s="154" t="s">
        <v>14795</v>
      </c>
      <c r="Q314" s="154" t="s">
        <v>2738</v>
      </c>
      <c r="R314" s="154" t="s">
        <v>1453</v>
      </c>
      <c r="S314" s="154" t="s">
        <v>1453</v>
      </c>
      <c r="T314" s="154" t="s">
        <v>14797</v>
      </c>
      <c r="U314" s="154">
        <v>7510741450</v>
      </c>
      <c r="V314" s="154" t="s">
        <v>2738</v>
      </c>
      <c r="W314" s="154" t="s">
        <v>1453</v>
      </c>
      <c r="X314" s="154" t="s">
        <v>1453</v>
      </c>
      <c r="Y314" s="154" t="s">
        <v>1453</v>
      </c>
      <c r="Z314" s="154" t="s">
        <v>14745</v>
      </c>
      <c r="AA314" s="154" t="s">
        <v>1453</v>
      </c>
      <c r="AB314" s="154" t="s">
        <v>1453</v>
      </c>
      <c r="AC314" s="154" t="s">
        <v>14746</v>
      </c>
      <c r="AE314" s="154" t="s">
        <v>14747</v>
      </c>
      <c r="AF314" s="154" t="s">
        <v>14748</v>
      </c>
    </row>
    <row r="315" spans="1:32" s="154" customFormat="1">
      <c r="A315" s="154" t="s">
        <v>12741</v>
      </c>
      <c r="B315" s="154" t="s">
        <v>14305</v>
      </c>
      <c r="C315" s="154" t="s">
        <v>12740</v>
      </c>
      <c r="D315" s="154" t="s">
        <v>12742</v>
      </c>
      <c r="E315" s="154" t="s">
        <v>14276</v>
      </c>
      <c r="F315" s="154" t="s">
        <v>14325</v>
      </c>
      <c r="H315" s="154" t="s">
        <v>12743</v>
      </c>
      <c r="N315" s="154" t="s">
        <v>19129</v>
      </c>
      <c r="O315" s="154" t="s">
        <v>19035</v>
      </c>
      <c r="P315" s="154" t="s">
        <v>14740</v>
      </c>
      <c r="Q315" s="154" t="s">
        <v>19906</v>
      </c>
      <c r="R315" s="154">
        <v>0</v>
      </c>
      <c r="S315" s="154">
        <v>0</v>
      </c>
      <c r="T315" s="154" t="s">
        <v>14850</v>
      </c>
      <c r="U315" s="154">
        <v>216301000411568</v>
      </c>
      <c r="V315" s="154" t="s">
        <v>19907</v>
      </c>
      <c r="Z315" s="154" t="s">
        <v>14745</v>
      </c>
      <c r="AC315" s="154" t="s">
        <v>14746</v>
      </c>
      <c r="AE315" s="154" t="s">
        <v>14747</v>
      </c>
      <c r="AF315" s="154" t="s">
        <v>14748</v>
      </c>
    </row>
    <row r="316" spans="1:32" s="154" customFormat="1">
      <c r="A316" s="154" t="s">
        <v>8219</v>
      </c>
      <c r="B316" s="154" t="s">
        <v>14305</v>
      </c>
      <c r="C316" s="154" t="s">
        <v>19908</v>
      </c>
      <c r="D316" s="154" t="s">
        <v>8220</v>
      </c>
      <c r="E316" s="154" t="s">
        <v>14324</v>
      </c>
      <c r="F316" s="154" t="s">
        <v>14480</v>
      </c>
      <c r="G316" s="154">
        <v>0</v>
      </c>
      <c r="H316" s="154" t="s">
        <v>8221</v>
      </c>
      <c r="I316" s="154">
        <v>0</v>
      </c>
      <c r="J316" s="154">
        <v>0</v>
      </c>
      <c r="K316" s="154">
        <v>0</v>
      </c>
      <c r="N316" s="154" t="s">
        <v>15455</v>
      </c>
      <c r="O316" s="154" t="s">
        <v>14833</v>
      </c>
      <c r="P316" s="154" t="s">
        <v>14795</v>
      </c>
      <c r="Q316" s="154" t="s">
        <v>19909</v>
      </c>
      <c r="R316" s="154">
        <v>0</v>
      </c>
      <c r="S316" s="154">
        <v>0</v>
      </c>
      <c r="T316" s="154" t="s">
        <v>19909</v>
      </c>
      <c r="U316" s="154">
        <v>82015232</v>
      </c>
      <c r="V316" s="154" t="s">
        <v>14797</v>
      </c>
      <c r="W316" s="154">
        <v>0</v>
      </c>
      <c r="X316" s="154">
        <v>0</v>
      </c>
      <c r="Y316" s="154">
        <v>0</v>
      </c>
      <c r="Z316" s="154" t="s">
        <v>14745</v>
      </c>
      <c r="AC316" s="154" t="s">
        <v>14746</v>
      </c>
      <c r="AE316" s="154" t="s">
        <v>15226</v>
      </c>
      <c r="AF316" s="154" t="s">
        <v>14748</v>
      </c>
    </row>
    <row r="317" spans="1:32" s="154" customFormat="1">
      <c r="A317" s="154" t="s">
        <v>18009</v>
      </c>
      <c r="B317" s="154" t="s">
        <v>15303</v>
      </c>
      <c r="C317" s="154" t="s">
        <v>19910</v>
      </c>
      <c r="D317" s="154" t="s">
        <v>19912</v>
      </c>
      <c r="E317" s="154" t="s">
        <v>14477</v>
      </c>
      <c r="F317" s="154" t="s">
        <v>14480</v>
      </c>
      <c r="H317" s="154" t="s">
        <v>19911</v>
      </c>
      <c r="N317" s="154" t="s">
        <v>18966</v>
      </c>
      <c r="O317" s="154" t="s">
        <v>15303</v>
      </c>
      <c r="P317" s="154" t="s">
        <v>18966</v>
      </c>
      <c r="Q317" s="154" t="s">
        <v>19913</v>
      </c>
      <c r="R317" s="154" t="s">
        <v>1453</v>
      </c>
      <c r="S317" s="154" t="s">
        <v>1453</v>
      </c>
      <c r="T317" s="154" t="s">
        <v>19914</v>
      </c>
      <c r="U317" s="154" t="s">
        <v>19915</v>
      </c>
      <c r="V317" s="154" t="s">
        <v>19916</v>
      </c>
      <c r="Z317" s="154" t="s">
        <v>16290</v>
      </c>
      <c r="AC317" s="154" t="s">
        <v>14746</v>
      </c>
      <c r="AE317" s="154" t="s">
        <v>14747</v>
      </c>
      <c r="AF317" s="154" t="s">
        <v>14748</v>
      </c>
    </row>
    <row r="318" spans="1:32" s="154" customFormat="1">
      <c r="A318" s="154" t="s">
        <v>12214</v>
      </c>
      <c r="B318" s="154" t="s">
        <v>14307</v>
      </c>
      <c r="C318" s="154" t="s">
        <v>12213</v>
      </c>
      <c r="D318" s="154" t="s">
        <v>12215</v>
      </c>
      <c r="E318" s="154" t="s">
        <v>14934</v>
      </c>
      <c r="F318" s="154" t="s">
        <v>15281</v>
      </c>
      <c r="G318" s="154" t="s">
        <v>19733</v>
      </c>
      <c r="H318" s="154" t="s">
        <v>12216</v>
      </c>
      <c r="N318" s="154" t="s">
        <v>15886</v>
      </c>
      <c r="O318" s="154" t="s">
        <v>14892</v>
      </c>
      <c r="P318" s="154" t="s">
        <v>14740</v>
      </c>
      <c r="Q318" s="154" t="s">
        <v>19917</v>
      </c>
      <c r="R318" s="154">
        <v>0</v>
      </c>
      <c r="S318" s="154">
        <v>0</v>
      </c>
      <c r="T318" s="154" t="s">
        <v>14907</v>
      </c>
      <c r="U318" s="154">
        <v>1106662822</v>
      </c>
      <c r="V318" s="154" t="s">
        <v>12213</v>
      </c>
      <c r="Z318" s="154" t="s">
        <v>14745</v>
      </c>
      <c r="AC318" s="154" t="s">
        <v>14746</v>
      </c>
      <c r="AE318" s="154" t="s">
        <v>14747</v>
      </c>
      <c r="AF318" s="154" t="s">
        <v>14748</v>
      </c>
    </row>
    <row r="319" spans="1:32" s="154" customFormat="1">
      <c r="A319" s="154" t="s">
        <v>8049</v>
      </c>
      <c r="B319" s="154" t="s">
        <v>14307</v>
      </c>
      <c r="C319" s="154" t="s">
        <v>19918</v>
      </c>
      <c r="D319" s="154" t="s">
        <v>8050</v>
      </c>
      <c r="E319" s="154" t="s">
        <v>14934</v>
      </c>
      <c r="F319" s="154" t="s">
        <v>16094</v>
      </c>
      <c r="H319" s="154" t="s">
        <v>8051</v>
      </c>
      <c r="N319" s="154" t="s">
        <v>19787</v>
      </c>
      <c r="O319" s="154" t="s">
        <v>14767</v>
      </c>
      <c r="P319" s="154" t="s">
        <v>14740</v>
      </c>
      <c r="Q319" s="154" t="s">
        <v>8048</v>
      </c>
      <c r="R319" s="154">
        <v>0</v>
      </c>
      <c r="S319" s="154" t="s">
        <v>8048</v>
      </c>
      <c r="T319" s="154" t="s">
        <v>14850</v>
      </c>
      <c r="U319" s="154" t="s">
        <v>19919</v>
      </c>
      <c r="V319" s="154" t="s">
        <v>19920</v>
      </c>
      <c r="Z319" s="154" t="s">
        <v>14745</v>
      </c>
      <c r="AC319" s="154" t="s">
        <v>14746</v>
      </c>
      <c r="AE319" s="154" t="s">
        <v>15226</v>
      </c>
      <c r="AF319" s="154" t="s">
        <v>14748</v>
      </c>
    </row>
    <row r="320" spans="1:32" s="154" customFormat="1">
      <c r="A320" s="154" t="s">
        <v>6288</v>
      </c>
      <c r="B320" s="154" t="s">
        <v>14307</v>
      </c>
      <c r="C320" s="154" t="s">
        <v>19921</v>
      </c>
      <c r="D320" s="154" t="s">
        <v>6289</v>
      </c>
      <c r="E320" s="154" t="s">
        <v>14934</v>
      </c>
      <c r="F320" s="154" t="s">
        <v>14935</v>
      </c>
      <c r="G320" s="154" t="s">
        <v>19923</v>
      </c>
      <c r="H320" s="154">
        <v>81343526060</v>
      </c>
      <c r="I320" s="154" t="s">
        <v>6290</v>
      </c>
      <c r="J320" s="154">
        <v>81343526060</v>
      </c>
      <c r="K320" s="154" t="s">
        <v>6290</v>
      </c>
      <c r="N320" s="154" t="s">
        <v>15401</v>
      </c>
      <c r="O320" s="154" t="s">
        <v>14761</v>
      </c>
      <c r="P320" s="154" t="s">
        <v>14740</v>
      </c>
      <c r="Q320" s="154" t="s">
        <v>6287</v>
      </c>
      <c r="R320" s="154" t="s">
        <v>6287</v>
      </c>
      <c r="S320" s="154" t="s">
        <v>6287</v>
      </c>
      <c r="T320" s="154" t="s">
        <v>14850</v>
      </c>
      <c r="U320" s="154" t="s">
        <v>19922</v>
      </c>
      <c r="V320" s="154" t="s">
        <v>6287</v>
      </c>
      <c r="Z320" s="154" t="s">
        <v>14745</v>
      </c>
      <c r="AC320" s="154" t="s">
        <v>14746</v>
      </c>
      <c r="AE320" s="154" t="s">
        <v>15226</v>
      </c>
      <c r="AF320" s="154" t="s">
        <v>14748</v>
      </c>
    </row>
    <row r="321" spans="1:32" s="154" customFormat="1">
      <c r="A321" s="154" t="s">
        <v>12980</v>
      </c>
      <c r="B321" s="154" t="s">
        <v>15303</v>
      </c>
      <c r="C321" s="154" t="s">
        <v>12979</v>
      </c>
      <c r="D321" s="154" t="s">
        <v>12981</v>
      </c>
      <c r="E321" s="154" t="s">
        <v>14333</v>
      </c>
      <c r="F321" s="154" t="s">
        <v>14325</v>
      </c>
      <c r="G321" s="154" t="s">
        <v>19926</v>
      </c>
      <c r="H321" s="154" t="s">
        <v>12982</v>
      </c>
      <c r="I321" s="154" t="s">
        <v>1453</v>
      </c>
      <c r="J321" s="154" t="s">
        <v>1453</v>
      </c>
      <c r="K321" s="154" t="s">
        <v>1453</v>
      </c>
      <c r="M321" s="154" t="s">
        <v>1453</v>
      </c>
      <c r="N321" s="154" t="s">
        <v>19129</v>
      </c>
      <c r="O321" s="154" t="s">
        <v>19035</v>
      </c>
      <c r="P321" s="154" t="s">
        <v>14795</v>
      </c>
      <c r="Q321" s="154" t="s">
        <v>19924</v>
      </c>
      <c r="R321" s="154" t="s">
        <v>1453</v>
      </c>
      <c r="S321" s="154" t="s">
        <v>1453</v>
      </c>
      <c r="T321" s="154" t="s">
        <v>14850</v>
      </c>
      <c r="U321" s="154">
        <v>216301021792507</v>
      </c>
      <c r="V321" s="154" t="s">
        <v>19925</v>
      </c>
      <c r="W321" s="154" t="s">
        <v>1453</v>
      </c>
      <c r="X321" s="154" t="s">
        <v>1453</v>
      </c>
      <c r="Y321" s="154" t="s">
        <v>1453</v>
      </c>
      <c r="Z321" s="154" t="s">
        <v>14745</v>
      </c>
      <c r="AA321" s="154" t="s">
        <v>1453</v>
      </c>
      <c r="AB321" s="154" t="s">
        <v>1453</v>
      </c>
      <c r="AC321" s="154" t="s">
        <v>14746</v>
      </c>
      <c r="AE321" s="154" t="s">
        <v>14747</v>
      </c>
      <c r="AF321" s="154" t="s">
        <v>14748</v>
      </c>
    </row>
    <row r="322" spans="1:32" s="154" customFormat="1">
      <c r="A322" s="154" t="s">
        <v>10230</v>
      </c>
      <c r="B322" s="154" t="s">
        <v>14305</v>
      </c>
      <c r="C322" s="154" t="s">
        <v>10229</v>
      </c>
      <c r="D322" s="154" t="s">
        <v>10231</v>
      </c>
      <c r="E322" s="154" t="s">
        <v>14466</v>
      </c>
      <c r="F322" s="154" t="s">
        <v>15059</v>
      </c>
      <c r="G322" s="154" t="s">
        <v>19929</v>
      </c>
      <c r="H322" s="154" t="s">
        <v>10232</v>
      </c>
      <c r="N322" s="154" t="s">
        <v>15711</v>
      </c>
      <c r="O322" s="154" t="s">
        <v>14951</v>
      </c>
      <c r="P322" s="154" t="s">
        <v>14740</v>
      </c>
      <c r="Q322" s="154" t="s">
        <v>19927</v>
      </c>
      <c r="R322" s="154">
        <v>0</v>
      </c>
      <c r="S322" s="154">
        <v>0</v>
      </c>
      <c r="T322" s="154" t="s">
        <v>14797</v>
      </c>
      <c r="U322" s="154">
        <v>5600169914</v>
      </c>
      <c r="V322" s="154" t="s">
        <v>19928</v>
      </c>
      <c r="Z322" s="154" t="s">
        <v>14745</v>
      </c>
      <c r="AC322" s="154" t="s">
        <v>14746</v>
      </c>
      <c r="AE322" s="154" t="s">
        <v>14747</v>
      </c>
      <c r="AF322" s="154" t="s">
        <v>14748</v>
      </c>
    </row>
    <row r="323" spans="1:32" s="154" customFormat="1">
      <c r="A323" s="154" t="s">
        <v>1537</v>
      </c>
      <c r="B323" s="154" t="s">
        <v>14307</v>
      </c>
      <c r="C323" s="154" t="s">
        <v>1536</v>
      </c>
      <c r="D323" s="154" t="s">
        <v>1538</v>
      </c>
      <c r="E323" s="154" t="s">
        <v>6</v>
      </c>
      <c r="G323" s="154" t="s">
        <v>14606</v>
      </c>
      <c r="M323" s="154" t="s">
        <v>19930</v>
      </c>
      <c r="AC323" s="154" t="s">
        <v>14746</v>
      </c>
    </row>
    <row r="324" spans="1:32" s="154" customFormat="1">
      <c r="A324" s="154" t="s">
        <v>12048</v>
      </c>
      <c r="B324" s="154" t="s">
        <v>15303</v>
      </c>
      <c r="C324" s="154" t="s">
        <v>12047</v>
      </c>
      <c r="D324" s="154" t="s">
        <v>12049</v>
      </c>
      <c r="E324" s="154" t="s">
        <v>14466</v>
      </c>
      <c r="F324" s="154" t="s">
        <v>15363</v>
      </c>
      <c r="G324" s="154" t="s">
        <v>19939</v>
      </c>
      <c r="H324" s="154" t="s">
        <v>12050</v>
      </c>
      <c r="N324" s="154" t="s">
        <v>19937</v>
      </c>
      <c r="O324" s="154" t="s">
        <v>18683</v>
      </c>
      <c r="P324" s="154" t="s">
        <v>14740</v>
      </c>
      <c r="Q324" s="154" t="s">
        <v>19938</v>
      </c>
      <c r="R324" s="154">
        <v>0</v>
      </c>
      <c r="S324" s="154">
        <v>0</v>
      </c>
      <c r="T324" s="154" t="s">
        <v>13230</v>
      </c>
      <c r="U324" s="154" t="s">
        <v>13230</v>
      </c>
      <c r="V324" s="154" t="s">
        <v>13230</v>
      </c>
      <c r="Z324" s="154" t="s">
        <v>14745</v>
      </c>
      <c r="AC324" s="154" t="s">
        <v>14746</v>
      </c>
      <c r="AE324" s="154" t="s">
        <v>14747</v>
      </c>
      <c r="AF324" s="154" t="s">
        <v>14748</v>
      </c>
    </row>
    <row r="325" spans="1:32" s="154" customFormat="1">
      <c r="A325" s="154" t="s">
        <v>4340</v>
      </c>
      <c r="B325" s="154" t="s">
        <v>15303</v>
      </c>
      <c r="C325" s="154" t="s">
        <v>15390</v>
      </c>
      <c r="D325" s="154" t="s">
        <v>19946</v>
      </c>
      <c r="E325" s="154" t="s">
        <v>15392</v>
      </c>
      <c r="F325" s="154" t="s">
        <v>15378</v>
      </c>
      <c r="G325" s="154" t="s">
        <v>14606</v>
      </c>
      <c r="H325" s="154" t="s">
        <v>4342</v>
      </c>
      <c r="J325" s="154" t="s">
        <v>4343</v>
      </c>
      <c r="N325" s="154" t="s">
        <v>109</v>
      </c>
      <c r="P325" s="154" t="s">
        <v>14740</v>
      </c>
      <c r="Q325" s="154" t="s">
        <v>15393</v>
      </c>
      <c r="T325" s="154" t="s">
        <v>15394</v>
      </c>
      <c r="U325" s="154" t="s">
        <v>15395</v>
      </c>
      <c r="V325" s="154" t="s">
        <v>15396</v>
      </c>
      <c r="Z325" s="154" t="s">
        <v>14745</v>
      </c>
      <c r="AC325" s="154" t="s">
        <v>14746</v>
      </c>
    </row>
    <row r="326" spans="1:32" s="154" customFormat="1">
      <c r="A326" s="154" t="s">
        <v>2178</v>
      </c>
      <c r="B326" s="154" t="s">
        <v>14307</v>
      </c>
      <c r="C326" s="154" t="s">
        <v>2177</v>
      </c>
      <c r="D326" s="154" t="s">
        <v>19961</v>
      </c>
      <c r="E326" s="154" t="s">
        <v>6</v>
      </c>
      <c r="G326" s="154" t="s">
        <v>14606</v>
      </c>
      <c r="H326" s="154">
        <v>8176448321</v>
      </c>
      <c r="M326" s="154" t="s">
        <v>15933</v>
      </c>
      <c r="N326" s="154" t="s">
        <v>109</v>
      </c>
      <c r="P326" s="154" t="s">
        <v>14740</v>
      </c>
      <c r="T326" s="154" t="s">
        <v>14797</v>
      </c>
      <c r="U326" s="154">
        <v>6240349114</v>
      </c>
      <c r="V326" s="154" t="s">
        <v>2177</v>
      </c>
      <c r="AC326" s="154" t="s">
        <v>14746</v>
      </c>
    </row>
    <row r="327" spans="1:32" s="154" customFormat="1">
      <c r="A327" s="154" t="s">
        <v>8880</v>
      </c>
      <c r="B327" s="154" t="s">
        <v>14307</v>
      </c>
      <c r="C327" s="154" t="s">
        <v>19962</v>
      </c>
      <c r="D327" s="154" t="s">
        <v>19963</v>
      </c>
      <c r="E327" s="154" t="s">
        <v>14934</v>
      </c>
      <c r="F327" s="154" t="s">
        <v>14935</v>
      </c>
      <c r="G327" s="154" t="s">
        <v>19967</v>
      </c>
      <c r="H327" s="154">
        <v>85375445444</v>
      </c>
      <c r="I327" s="154" t="s">
        <v>8882</v>
      </c>
      <c r="K327" s="154" t="s">
        <v>8882</v>
      </c>
      <c r="N327" s="154" t="s">
        <v>19630</v>
      </c>
      <c r="O327" s="154" t="s">
        <v>14988</v>
      </c>
      <c r="P327" s="154" t="s">
        <v>14740</v>
      </c>
      <c r="Q327" s="154" t="s">
        <v>8879</v>
      </c>
      <c r="R327" s="154" t="s">
        <v>8879</v>
      </c>
      <c r="S327" s="154" t="s">
        <v>8879</v>
      </c>
      <c r="T327" s="154" t="s">
        <v>19964</v>
      </c>
      <c r="U327" s="154">
        <v>335632429</v>
      </c>
      <c r="V327" s="154" t="s">
        <v>19965</v>
      </c>
      <c r="Z327" s="154" t="s">
        <v>14745</v>
      </c>
      <c r="AC327" s="154" t="s">
        <v>14746</v>
      </c>
      <c r="AD327" s="154" t="s">
        <v>19966</v>
      </c>
      <c r="AE327" s="154" t="s">
        <v>14746</v>
      </c>
      <c r="AF327" s="154" t="s">
        <v>16903</v>
      </c>
    </row>
    <row r="328" spans="1:32" s="154" customFormat="1">
      <c r="A328" s="154" t="s">
        <v>12667</v>
      </c>
      <c r="B328" s="154" t="s">
        <v>15303</v>
      </c>
      <c r="C328" s="154" t="s">
        <v>12666</v>
      </c>
      <c r="D328" s="154" t="s">
        <v>12668</v>
      </c>
      <c r="E328" s="154" t="s">
        <v>14466</v>
      </c>
      <c r="F328" s="154" t="s">
        <v>15363</v>
      </c>
      <c r="G328" s="154" t="s">
        <v>19969</v>
      </c>
      <c r="H328" s="154" t="s">
        <v>12600</v>
      </c>
      <c r="N328" s="154" t="s">
        <v>19937</v>
      </c>
      <c r="O328" s="154" t="s">
        <v>18683</v>
      </c>
      <c r="P328" s="154" t="s">
        <v>14740</v>
      </c>
      <c r="Q328" s="154" t="s">
        <v>19968</v>
      </c>
      <c r="R328" s="154">
        <v>0</v>
      </c>
      <c r="S328" s="154">
        <v>0</v>
      </c>
      <c r="T328" s="154" t="s">
        <v>14850</v>
      </c>
      <c r="U328" s="154">
        <v>567001020725533</v>
      </c>
      <c r="V328" s="154" t="s">
        <v>12666</v>
      </c>
      <c r="Z328" s="154" t="s">
        <v>14745</v>
      </c>
      <c r="AC328" s="154" t="s">
        <v>14746</v>
      </c>
      <c r="AE328" s="154" t="s">
        <v>14747</v>
      </c>
      <c r="AF328" s="154" t="s">
        <v>14748</v>
      </c>
    </row>
    <row r="329" spans="1:32" s="154" customFormat="1">
      <c r="A329" s="154" t="s">
        <v>9951</v>
      </c>
      <c r="B329" s="154" t="s">
        <v>15303</v>
      </c>
      <c r="C329" s="154" t="s">
        <v>19970</v>
      </c>
      <c r="D329" s="154" t="s">
        <v>19971</v>
      </c>
      <c r="E329" s="154" t="s">
        <v>14466</v>
      </c>
      <c r="F329" s="154" t="s">
        <v>14686</v>
      </c>
      <c r="G329" s="154" t="s">
        <v>19976</v>
      </c>
      <c r="H329" s="154" t="s">
        <v>9953</v>
      </c>
      <c r="I329" s="154">
        <v>0</v>
      </c>
      <c r="J329" s="154">
        <v>0</v>
      </c>
      <c r="K329" s="154">
        <v>0</v>
      </c>
      <c r="M329" s="154" t="s">
        <v>19972</v>
      </c>
      <c r="N329" s="154" t="s">
        <v>15129</v>
      </c>
      <c r="O329" s="154" t="s">
        <v>14794</v>
      </c>
      <c r="P329" s="154" t="s">
        <v>14740</v>
      </c>
      <c r="Q329" s="154" t="s">
        <v>19973</v>
      </c>
      <c r="R329" s="154">
        <v>0</v>
      </c>
      <c r="S329" s="154">
        <v>0</v>
      </c>
      <c r="T329" s="154" t="s">
        <v>19974</v>
      </c>
      <c r="U329" s="154" t="s">
        <v>19975</v>
      </c>
      <c r="V329" s="154" t="s">
        <v>9950</v>
      </c>
      <c r="W329" s="154">
        <v>0</v>
      </c>
      <c r="X329" s="154">
        <v>0</v>
      </c>
      <c r="Y329" s="154">
        <v>0</v>
      </c>
      <c r="Z329" s="154" t="s">
        <v>14745</v>
      </c>
      <c r="AA329" s="154">
        <v>0</v>
      </c>
      <c r="AB329" s="154">
        <v>0</v>
      </c>
      <c r="AC329" s="154" t="s">
        <v>14746</v>
      </c>
      <c r="AE329" s="154" t="s">
        <v>15226</v>
      </c>
      <c r="AF329" s="154" t="s">
        <v>14748</v>
      </c>
    </row>
    <row r="330" spans="1:32" s="154" customFormat="1">
      <c r="A330" s="154" t="s">
        <v>18011</v>
      </c>
      <c r="B330" s="154" t="s">
        <v>15303</v>
      </c>
      <c r="C330" s="154" t="s">
        <v>10321</v>
      </c>
      <c r="D330" s="154" t="s">
        <v>10323</v>
      </c>
      <c r="E330" s="154" t="s">
        <v>14324</v>
      </c>
      <c r="F330" s="154" t="s">
        <v>14401</v>
      </c>
      <c r="H330" s="154" t="s">
        <v>10324</v>
      </c>
      <c r="N330" s="154" t="s">
        <v>19977</v>
      </c>
      <c r="O330" s="154" t="s">
        <v>19978</v>
      </c>
      <c r="P330" s="154" t="s">
        <v>14740</v>
      </c>
      <c r="Q330" s="154" t="s">
        <v>10321</v>
      </c>
      <c r="R330" s="154">
        <v>0</v>
      </c>
      <c r="S330" s="154">
        <v>0</v>
      </c>
      <c r="T330" s="154" t="s">
        <v>14785</v>
      </c>
      <c r="U330" s="154">
        <v>1770000575180</v>
      </c>
      <c r="V330" s="154" t="s">
        <v>10321</v>
      </c>
      <c r="Z330" s="154" t="s">
        <v>14745</v>
      </c>
      <c r="AC330" s="154" t="s">
        <v>14746</v>
      </c>
      <c r="AE330" s="154" t="s">
        <v>14747</v>
      </c>
      <c r="AF330" s="154" t="s">
        <v>14748</v>
      </c>
    </row>
    <row r="331" spans="1:32" s="154" customFormat="1">
      <c r="A331" s="154" t="s">
        <v>10445</v>
      </c>
      <c r="B331" s="154" t="s">
        <v>14307</v>
      </c>
      <c r="C331" s="154" t="s">
        <v>10321</v>
      </c>
      <c r="D331" s="154" t="s">
        <v>10446</v>
      </c>
      <c r="E331" s="154" t="s">
        <v>14934</v>
      </c>
      <c r="F331" s="154" t="s">
        <v>15281</v>
      </c>
      <c r="G331" s="154" t="s">
        <v>19980</v>
      </c>
      <c r="H331" s="154">
        <v>82312264758</v>
      </c>
      <c r="M331" s="154" t="s">
        <v>19979</v>
      </c>
      <c r="N331" s="154" t="s">
        <v>19977</v>
      </c>
      <c r="O331" s="154" t="s">
        <v>19978</v>
      </c>
      <c r="P331" s="154" t="s">
        <v>14740</v>
      </c>
      <c r="Q331" s="154" t="s">
        <v>10321</v>
      </c>
      <c r="R331" s="154">
        <v>0</v>
      </c>
      <c r="S331" s="154">
        <v>0</v>
      </c>
      <c r="T331" s="154" t="s">
        <v>14785</v>
      </c>
      <c r="U331" s="154">
        <v>1770000575180</v>
      </c>
      <c r="V331" s="154" t="s">
        <v>10321</v>
      </c>
      <c r="Z331" s="154" t="s">
        <v>14745</v>
      </c>
      <c r="AC331" s="154" t="s">
        <v>14746</v>
      </c>
      <c r="AE331" s="154" t="s">
        <v>14747</v>
      </c>
      <c r="AF331" s="154" t="s">
        <v>14748</v>
      </c>
    </row>
    <row r="332" spans="1:32" s="154" customFormat="1">
      <c r="A332" s="154" t="s">
        <v>14314</v>
      </c>
      <c r="B332" s="154" t="s">
        <v>17326</v>
      </c>
      <c r="C332" s="154" t="s">
        <v>14309</v>
      </c>
      <c r="D332" s="154" t="s">
        <v>14320</v>
      </c>
      <c r="E332" s="154" t="s">
        <v>14324</v>
      </c>
      <c r="F332" s="154" t="s">
        <v>14325</v>
      </c>
      <c r="G332" s="154" t="s">
        <v>14326</v>
      </c>
      <c r="H332" s="154" t="s">
        <v>17327</v>
      </c>
      <c r="N332" s="154" t="s">
        <v>14957</v>
      </c>
      <c r="O332" s="154" t="s">
        <v>14767</v>
      </c>
      <c r="P332" s="154" t="s">
        <v>14740</v>
      </c>
      <c r="Q332" s="154" t="s">
        <v>17328</v>
      </c>
      <c r="R332" s="154" t="s">
        <v>1453</v>
      </c>
      <c r="S332" s="154" t="s">
        <v>1453</v>
      </c>
      <c r="T332" s="154" t="s">
        <v>1453</v>
      </c>
      <c r="U332" s="154" t="s">
        <v>1453</v>
      </c>
      <c r="V332" s="154" t="s">
        <v>1453</v>
      </c>
      <c r="Z332" s="154" t="s">
        <v>14745</v>
      </c>
      <c r="AC332" s="154" t="s">
        <v>14746</v>
      </c>
      <c r="AE332" s="154" t="s">
        <v>14747</v>
      </c>
      <c r="AF332" s="154" t="s">
        <v>14748</v>
      </c>
    </row>
    <row r="333" spans="1:32" s="154" customFormat="1">
      <c r="A333" s="154" t="s">
        <v>11692</v>
      </c>
      <c r="B333" s="154" t="s">
        <v>14305</v>
      </c>
      <c r="C333" s="154" t="s">
        <v>11691</v>
      </c>
      <c r="D333" s="154" t="s">
        <v>19981</v>
      </c>
      <c r="E333" s="154" t="s">
        <v>14276</v>
      </c>
      <c r="F333" s="154" t="s">
        <v>14480</v>
      </c>
      <c r="H333" s="154" t="s">
        <v>11694</v>
      </c>
      <c r="I333" s="154" t="s">
        <v>11695</v>
      </c>
      <c r="K333" s="154" t="s">
        <v>11695</v>
      </c>
      <c r="N333" s="154" t="s">
        <v>14860</v>
      </c>
      <c r="O333" s="154" t="s">
        <v>14804</v>
      </c>
      <c r="P333" s="154" t="s">
        <v>14740</v>
      </c>
      <c r="Q333" s="154" t="s">
        <v>19982</v>
      </c>
      <c r="R333" s="154">
        <v>0</v>
      </c>
      <c r="S333" s="154">
        <v>0</v>
      </c>
      <c r="T333" s="154" t="s">
        <v>14797</v>
      </c>
      <c r="U333" s="154">
        <v>5520552261</v>
      </c>
      <c r="V333" s="154" t="s">
        <v>18663</v>
      </c>
      <c r="Z333" s="154" t="s">
        <v>14745</v>
      </c>
      <c r="AC333" s="154" t="s">
        <v>14746</v>
      </c>
      <c r="AE333" s="154" t="s">
        <v>14747</v>
      </c>
      <c r="AF333" s="154" t="s">
        <v>14748</v>
      </c>
    </row>
    <row r="334" spans="1:32" s="154" customFormat="1">
      <c r="A334" s="154" t="s">
        <v>11717</v>
      </c>
      <c r="B334" s="154" t="s">
        <v>15303</v>
      </c>
      <c r="C334" s="154" t="s">
        <v>11716</v>
      </c>
      <c r="D334" s="154" t="s">
        <v>11718</v>
      </c>
      <c r="E334" s="154" t="s">
        <v>15424</v>
      </c>
      <c r="F334" s="154" t="s">
        <v>15782</v>
      </c>
      <c r="G334" s="154" t="s">
        <v>15424</v>
      </c>
      <c r="H334" s="154" t="s">
        <v>11719</v>
      </c>
      <c r="N334" s="154" t="s">
        <v>18682</v>
      </c>
      <c r="O334" s="154" t="s">
        <v>18683</v>
      </c>
      <c r="P334" s="154" t="s">
        <v>14740</v>
      </c>
      <c r="Q334" s="154" t="s">
        <v>19983</v>
      </c>
      <c r="R334" s="154">
        <v>0</v>
      </c>
      <c r="S334" s="154">
        <v>0</v>
      </c>
      <c r="T334" s="154" t="s">
        <v>14850</v>
      </c>
      <c r="U334" s="154">
        <v>563501022143531</v>
      </c>
      <c r="V334" s="154" t="s">
        <v>11716</v>
      </c>
      <c r="Z334" s="154" t="s">
        <v>14745</v>
      </c>
      <c r="AC334" s="154" t="s">
        <v>14746</v>
      </c>
      <c r="AE334" s="154" t="s">
        <v>14747</v>
      </c>
      <c r="AF334" s="154" t="s">
        <v>14748</v>
      </c>
    </row>
    <row r="335" spans="1:32" s="154" customFormat="1">
      <c r="A335" s="154" t="s">
        <v>10329</v>
      </c>
      <c r="B335" s="154" t="s">
        <v>14307</v>
      </c>
      <c r="C335" s="154" t="s">
        <v>10328</v>
      </c>
      <c r="D335" s="154" t="s">
        <v>19984</v>
      </c>
      <c r="E335" s="154" t="s">
        <v>14934</v>
      </c>
      <c r="F335" s="154" t="s">
        <v>15078</v>
      </c>
      <c r="G335" s="154" t="s">
        <v>19985</v>
      </c>
      <c r="H335" s="154">
        <v>81294140588</v>
      </c>
      <c r="N335" s="154" t="s">
        <v>16853</v>
      </c>
      <c r="O335" s="154" t="s">
        <v>14794</v>
      </c>
      <c r="P335" s="154" t="s">
        <v>14740</v>
      </c>
      <c r="Q335" s="154" t="s">
        <v>10328</v>
      </c>
      <c r="R335" s="154">
        <v>0</v>
      </c>
      <c r="S335" s="154">
        <v>0</v>
      </c>
      <c r="T335" s="154" t="s">
        <v>14785</v>
      </c>
      <c r="U335" s="154">
        <v>410501015824530</v>
      </c>
      <c r="V335" s="154" t="s">
        <v>10328</v>
      </c>
      <c r="Z335" s="154" t="s">
        <v>14745</v>
      </c>
      <c r="AC335" s="154" t="s">
        <v>14746</v>
      </c>
      <c r="AE335" s="154" t="s">
        <v>14747</v>
      </c>
      <c r="AF335" s="154" t="s">
        <v>14748</v>
      </c>
    </row>
    <row r="336" spans="1:32" s="154" customFormat="1">
      <c r="A336" s="154" t="s">
        <v>9613</v>
      </c>
      <c r="B336" s="154" t="s">
        <v>15303</v>
      </c>
      <c r="C336" s="154" t="s">
        <v>19986</v>
      </c>
      <c r="D336" s="154" t="s">
        <v>19988</v>
      </c>
      <c r="E336" s="154" t="s">
        <v>14704</v>
      </c>
      <c r="F336" s="154" t="s">
        <v>15319</v>
      </c>
      <c r="G336" s="154" t="s">
        <v>19992</v>
      </c>
      <c r="H336" s="154" t="s">
        <v>19987</v>
      </c>
      <c r="I336" s="154">
        <v>0</v>
      </c>
      <c r="J336" s="154">
        <v>0</v>
      </c>
      <c r="K336" s="154">
        <v>0</v>
      </c>
      <c r="M336" s="154" t="s">
        <v>19989</v>
      </c>
      <c r="N336" s="154" t="s">
        <v>14910</v>
      </c>
      <c r="O336" s="154" t="s">
        <v>14794</v>
      </c>
      <c r="P336" s="154" t="s">
        <v>14740</v>
      </c>
      <c r="Q336" s="154">
        <v>0</v>
      </c>
      <c r="R336" s="154">
        <v>0</v>
      </c>
      <c r="S336" s="154">
        <v>0</v>
      </c>
      <c r="T336" s="154" t="s">
        <v>14742</v>
      </c>
      <c r="U336" s="154" t="s">
        <v>19990</v>
      </c>
      <c r="V336" s="154" t="s">
        <v>19991</v>
      </c>
      <c r="W336" s="154">
        <v>0</v>
      </c>
      <c r="X336" s="154">
        <v>0</v>
      </c>
      <c r="Y336" s="154">
        <v>0</v>
      </c>
      <c r="Z336" s="154" t="s">
        <v>14745</v>
      </c>
      <c r="AA336" s="154">
        <v>0</v>
      </c>
      <c r="AB336" s="154">
        <v>0</v>
      </c>
      <c r="AC336" s="154" t="s">
        <v>14746</v>
      </c>
      <c r="AE336" s="154" t="s">
        <v>15226</v>
      </c>
      <c r="AF336" s="154" t="s">
        <v>14748</v>
      </c>
    </row>
    <row r="337" spans="1:32" s="154" customFormat="1">
      <c r="A337" s="154" t="s">
        <v>10606</v>
      </c>
      <c r="B337" s="154" t="s">
        <v>14305</v>
      </c>
      <c r="C337" s="154" t="s">
        <v>10605</v>
      </c>
      <c r="D337" s="154" t="s">
        <v>10607</v>
      </c>
      <c r="E337" s="154" t="s">
        <v>14276</v>
      </c>
      <c r="F337" s="154" t="s">
        <v>19994</v>
      </c>
      <c r="H337" s="154" t="s">
        <v>10608</v>
      </c>
      <c r="N337" s="154" t="s">
        <v>14910</v>
      </c>
      <c r="O337" s="154" t="s">
        <v>14794</v>
      </c>
      <c r="P337" s="154" t="s">
        <v>14740</v>
      </c>
      <c r="Q337" s="154" t="s">
        <v>19993</v>
      </c>
      <c r="R337" s="154">
        <v>0</v>
      </c>
      <c r="S337" s="154">
        <v>0</v>
      </c>
      <c r="T337" s="154" t="s">
        <v>14797</v>
      </c>
      <c r="U337" s="154">
        <v>2830712154</v>
      </c>
      <c r="V337" s="154" t="s">
        <v>19993</v>
      </c>
      <c r="Z337" s="154" t="s">
        <v>14745</v>
      </c>
      <c r="AC337" s="154" t="s">
        <v>14746</v>
      </c>
      <c r="AE337" s="154" t="s">
        <v>14747</v>
      </c>
      <c r="AF337" s="154" t="s">
        <v>14748</v>
      </c>
    </row>
    <row r="338" spans="1:32" s="154" customFormat="1">
      <c r="A338" s="154" t="s">
        <v>3486</v>
      </c>
      <c r="B338" s="154" t="s">
        <v>15303</v>
      </c>
      <c r="C338" s="154" t="s">
        <v>19995</v>
      </c>
      <c r="D338" s="154" t="s">
        <v>3487</v>
      </c>
      <c r="E338" s="154" t="s">
        <v>14324</v>
      </c>
      <c r="G338" s="154" t="s">
        <v>14606</v>
      </c>
      <c r="H338" s="154">
        <v>81283034134</v>
      </c>
      <c r="J338" s="154">
        <v>81283034134</v>
      </c>
      <c r="L338" s="154" t="s">
        <v>19996</v>
      </c>
      <c r="N338" s="154" t="s">
        <v>3296</v>
      </c>
      <c r="P338" s="154" t="s">
        <v>14740</v>
      </c>
      <c r="Q338" s="154" t="s">
        <v>19997</v>
      </c>
      <c r="T338" s="154" t="s">
        <v>14797</v>
      </c>
      <c r="U338" s="154">
        <v>60428140</v>
      </c>
      <c r="V338" s="154" t="s">
        <v>19997</v>
      </c>
      <c r="Z338" s="154" t="s">
        <v>14745</v>
      </c>
      <c r="AC338" s="154" t="s">
        <v>14746</v>
      </c>
    </row>
    <row r="339" spans="1:32" s="154" customFormat="1">
      <c r="A339" s="154" t="s">
        <v>18012</v>
      </c>
      <c r="B339" s="154" t="s">
        <v>14735</v>
      </c>
      <c r="C339" s="154" t="s">
        <v>19998</v>
      </c>
      <c r="D339" s="154" t="s">
        <v>20000</v>
      </c>
      <c r="E339" s="154" t="s">
        <v>14276</v>
      </c>
      <c r="F339" s="154" t="s">
        <v>14435</v>
      </c>
      <c r="G339" s="154" t="s">
        <v>20004</v>
      </c>
      <c r="H339" s="154" t="s">
        <v>19999</v>
      </c>
      <c r="I339" s="154" t="s">
        <v>1453</v>
      </c>
      <c r="J339" s="154" t="s">
        <v>1453</v>
      </c>
      <c r="K339" s="154" t="s">
        <v>1453</v>
      </c>
      <c r="M339" s="154" t="s">
        <v>20001</v>
      </c>
      <c r="N339" s="154" t="s">
        <v>14783</v>
      </c>
      <c r="O339" s="154" t="s">
        <v>14739</v>
      </c>
      <c r="P339" s="154" t="s">
        <v>14740</v>
      </c>
      <c r="Q339" s="154" t="s">
        <v>20002</v>
      </c>
      <c r="R339" s="154" t="s">
        <v>1453</v>
      </c>
      <c r="S339" s="154" t="s">
        <v>1453</v>
      </c>
      <c r="T339" s="154" t="s">
        <v>14869</v>
      </c>
      <c r="U339" s="154" t="s">
        <v>20003</v>
      </c>
      <c r="V339" s="154" t="s">
        <v>20002</v>
      </c>
      <c r="W339" s="154" t="s">
        <v>1453</v>
      </c>
      <c r="X339" s="154" t="s">
        <v>1453</v>
      </c>
      <c r="Y339" s="154" t="s">
        <v>1453</v>
      </c>
      <c r="Z339" s="154" t="s">
        <v>14745</v>
      </c>
      <c r="AA339" s="154" t="s">
        <v>1453</v>
      </c>
      <c r="AB339" s="154" t="s">
        <v>1453</v>
      </c>
      <c r="AC339" s="154" t="s">
        <v>14746</v>
      </c>
      <c r="AE339" s="154" t="s">
        <v>14747</v>
      </c>
      <c r="AF339" s="154" t="s">
        <v>14748</v>
      </c>
    </row>
    <row r="340" spans="1:32" s="154" customFormat="1">
      <c r="A340" s="154" t="s">
        <v>5476</v>
      </c>
      <c r="B340" s="154" t="s">
        <v>14735</v>
      </c>
      <c r="C340" s="154" t="s">
        <v>20007</v>
      </c>
      <c r="D340" s="154" t="s">
        <v>5477</v>
      </c>
      <c r="E340" s="154" t="s">
        <v>14396</v>
      </c>
      <c r="F340" s="154" t="s">
        <v>14397</v>
      </c>
      <c r="G340" s="154" t="s">
        <v>20010</v>
      </c>
      <c r="H340" s="154" t="s">
        <v>5478</v>
      </c>
      <c r="I340" s="154" t="s">
        <v>5479</v>
      </c>
      <c r="J340" s="154" t="s">
        <v>5478</v>
      </c>
      <c r="K340" s="154" t="s">
        <v>5479</v>
      </c>
      <c r="N340" s="154" t="s">
        <v>14803</v>
      </c>
      <c r="O340" s="154" t="s">
        <v>14804</v>
      </c>
      <c r="P340" s="154" t="s">
        <v>14740</v>
      </c>
      <c r="Q340" s="154" t="s">
        <v>20008</v>
      </c>
      <c r="R340" s="154" t="s">
        <v>20009</v>
      </c>
      <c r="S340" s="154" t="s">
        <v>20009</v>
      </c>
      <c r="T340" s="154" t="s">
        <v>14797</v>
      </c>
      <c r="U340" s="154">
        <v>2733020717</v>
      </c>
      <c r="V340" s="154" t="s">
        <v>5475</v>
      </c>
      <c r="Z340" s="154" t="s">
        <v>14745</v>
      </c>
      <c r="AC340" s="154" t="s">
        <v>14746</v>
      </c>
      <c r="AD340" s="154">
        <v>315649798005000</v>
      </c>
      <c r="AE340" s="154" t="s">
        <v>14746</v>
      </c>
      <c r="AF340" s="154" t="s">
        <v>16903</v>
      </c>
    </row>
    <row r="341" spans="1:32" s="154" customFormat="1">
      <c r="A341" s="154" t="s">
        <v>8504</v>
      </c>
      <c r="B341" s="154" t="s">
        <v>14735</v>
      </c>
      <c r="C341" s="154" t="s">
        <v>20014</v>
      </c>
      <c r="D341" s="154" t="s">
        <v>8505</v>
      </c>
      <c r="E341" s="154" t="s">
        <v>16838</v>
      </c>
      <c r="F341" s="154" t="s">
        <v>16888</v>
      </c>
      <c r="G341" s="154" t="s">
        <v>20018</v>
      </c>
      <c r="H341" s="154">
        <v>82135333386</v>
      </c>
      <c r="I341" s="154" t="s">
        <v>8506</v>
      </c>
      <c r="K341" s="154" t="s">
        <v>8506</v>
      </c>
      <c r="N341" s="154" t="s">
        <v>14832</v>
      </c>
      <c r="O341" s="154" t="s">
        <v>14833</v>
      </c>
      <c r="P341" s="154" t="s">
        <v>14740</v>
      </c>
      <c r="Q341" s="154" t="s">
        <v>20015</v>
      </c>
      <c r="R341" s="154">
        <v>0</v>
      </c>
      <c r="S341" s="154">
        <v>0</v>
      </c>
      <c r="T341" s="154" t="s">
        <v>20016</v>
      </c>
      <c r="U341" s="154" t="s">
        <v>20017</v>
      </c>
      <c r="V341" s="154" t="s">
        <v>5710</v>
      </c>
      <c r="Z341" s="154" t="s">
        <v>14745</v>
      </c>
      <c r="AC341" s="154" t="s">
        <v>14746</v>
      </c>
      <c r="AD341" s="154">
        <v>315743658411000</v>
      </c>
      <c r="AE341" s="154" t="s">
        <v>14746</v>
      </c>
      <c r="AF341" s="154" t="s">
        <v>16903</v>
      </c>
    </row>
    <row r="342" spans="1:32" s="154" customFormat="1">
      <c r="A342" s="154" t="s">
        <v>10797</v>
      </c>
      <c r="B342" s="154" t="s">
        <v>15303</v>
      </c>
      <c r="C342" s="154" t="s">
        <v>10796</v>
      </c>
      <c r="D342" s="154" t="s">
        <v>10798</v>
      </c>
      <c r="E342" s="154" t="s">
        <v>14665</v>
      </c>
      <c r="F342" s="154" t="s">
        <v>17038</v>
      </c>
      <c r="H342" s="154" t="s">
        <v>10799</v>
      </c>
      <c r="N342" s="154" t="s">
        <v>15129</v>
      </c>
      <c r="O342" s="154" t="s">
        <v>14794</v>
      </c>
      <c r="P342" s="154" t="s">
        <v>14740</v>
      </c>
      <c r="Q342" s="154" t="s">
        <v>10796</v>
      </c>
      <c r="R342" s="154">
        <v>0</v>
      </c>
      <c r="S342" s="154">
        <v>0</v>
      </c>
      <c r="T342" s="154" t="s">
        <v>14797</v>
      </c>
      <c r="U342" s="154">
        <v>7401901292</v>
      </c>
      <c r="V342" s="154" t="s">
        <v>10796</v>
      </c>
      <c r="Z342" s="154" t="s">
        <v>14745</v>
      </c>
      <c r="AC342" s="154" t="s">
        <v>14746</v>
      </c>
      <c r="AE342" s="154" t="s">
        <v>14747</v>
      </c>
      <c r="AF342" s="154" t="s">
        <v>14748</v>
      </c>
    </row>
    <row r="343" spans="1:32" s="154" customFormat="1">
      <c r="A343" s="154" t="s">
        <v>10908</v>
      </c>
      <c r="B343" s="154" t="s">
        <v>14620</v>
      </c>
      <c r="C343" s="154" t="s">
        <v>10907</v>
      </c>
      <c r="D343" s="154" t="s">
        <v>10909</v>
      </c>
      <c r="E343" s="154" t="s">
        <v>14276</v>
      </c>
      <c r="F343" s="154" t="s">
        <v>20027</v>
      </c>
      <c r="H343" s="154">
        <v>85317577799</v>
      </c>
      <c r="N343" s="154" t="s">
        <v>14910</v>
      </c>
      <c r="O343" s="154" t="s">
        <v>14794</v>
      </c>
      <c r="P343" s="154" t="s">
        <v>14740</v>
      </c>
      <c r="Q343" s="154" t="s">
        <v>20026</v>
      </c>
      <c r="R343" s="154">
        <v>0</v>
      </c>
      <c r="S343" s="154">
        <v>0</v>
      </c>
      <c r="T343" s="154" t="s">
        <v>14797</v>
      </c>
      <c r="U343" s="154">
        <v>2810254818</v>
      </c>
      <c r="V343" s="154" t="s">
        <v>20026</v>
      </c>
      <c r="Z343" s="154" t="s">
        <v>14745</v>
      </c>
      <c r="AC343" s="154" t="s">
        <v>14746</v>
      </c>
      <c r="AE343" s="154" t="s">
        <v>14747</v>
      </c>
      <c r="AF343" s="154" t="s">
        <v>14748</v>
      </c>
    </row>
    <row r="344" spans="1:32" s="154" customFormat="1">
      <c r="A344" s="154" t="s">
        <v>18013</v>
      </c>
      <c r="B344" s="154" t="s">
        <v>14307</v>
      </c>
      <c r="C344" s="154" t="s">
        <v>20028</v>
      </c>
      <c r="D344" s="154" t="s">
        <v>9000</v>
      </c>
      <c r="E344" s="154" t="s">
        <v>14934</v>
      </c>
      <c r="F344" s="154" t="s">
        <v>14935</v>
      </c>
      <c r="G344" s="154" t="s">
        <v>20032</v>
      </c>
      <c r="H344" s="154" t="s">
        <v>9001</v>
      </c>
      <c r="N344" s="154" t="s">
        <v>14987</v>
      </c>
      <c r="O344" s="154" t="s">
        <v>14988</v>
      </c>
      <c r="P344" s="154" t="s">
        <v>14740</v>
      </c>
      <c r="Q344" s="154" t="s">
        <v>8998</v>
      </c>
      <c r="R344" s="154" t="s">
        <v>8998</v>
      </c>
      <c r="S344" s="154" t="s">
        <v>8998</v>
      </c>
      <c r="T344" s="154" t="s">
        <v>20029</v>
      </c>
      <c r="U344" s="154" t="s">
        <v>20030</v>
      </c>
      <c r="V344" s="154" t="s">
        <v>8998</v>
      </c>
      <c r="W344" s="154">
        <v>1</v>
      </c>
      <c r="X344" s="154">
        <v>2017</v>
      </c>
      <c r="Z344" s="154" t="s">
        <v>14745</v>
      </c>
      <c r="AC344" s="154" t="s">
        <v>15226</v>
      </c>
      <c r="AD344" s="154" t="s">
        <v>20031</v>
      </c>
      <c r="AE344" s="154" t="s">
        <v>14746</v>
      </c>
      <c r="AF344" s="154" t="s">
        <v>16903</v>
      </c>
    </row>
    <row r="345" spans="1:32" s="154" customFormat="1">
      <c r="A345" s="154" t="s">
        <v>9002</v>
      </c>
      <c r="B345" s="154" t="s">
        <v>14307</v>
      </c>
      <c r="C345" s="154" t="s">
        <v>20028</v>
      </c>
      <c r="D345" s="154" t="s">
        <v>9000</v>
      </c>
      <c r="E345" s="154" t="s">
        <v>14934</v>
      </c>
      <c r="F345" s="154" t="s">
        <v>14935</v>
      </c>
      <c r="G345" s="154" t="s">
        <v>20032</v>
      </c>
      <c r="H345" s="154" t="s">
        <v>9001</v>
      </c>
      <c r="N345" s="154" t="s">
        <v>14987</v>
      </c>
      <c r="O345" s="154" t="s">
        <v>14988</v>
      </c>
      <c r="P345" s="154" t="s">
        <v>14740</v>
      </c>
      <c r="Q345" s="154" t="s">
        <v>8998</v>
      </c>
      <c r="R345" s="154" t="s">
        <v>8998</v>
      </c>
      <c r="S345" s="154" t="s">
        <v>8998</v>
      </c>
      <c r="T345" s="154" t="s">
        <v>20029</v>
      </c>
      <c r="U345" s="154" t="s">
        <v>20030</v>
      </c>
      <c r="V345" s="154" t="s">
        <v>8998</v>
      </c>
      <c r="W345" s="154">
        <v>1</v>
      </c>
      <c r="X345" s="154">
        <v>2017</v>
      </c>
      <c r="Z345" s="154" t="s">
        <v>14745</v>
      </c>
      <c r="AC345" s="154" t="s">
        <v>14746</v>
      </c>
      <c r="AD345" s="154" t="s">
        <v>20031</v>
      </c>
      <c r="AE345" s="154" t="s">
        <v>14746</v>
      </c>
      <c r="AF345" s="154" t="s">
        <v>16903</v>
      </c>
    </row>
    <row r="346" spans="1:32" s="154" customFormat="1">
      <c r="A346" s="154" t="s">
        <v>2617</v>
      </c>
      <c r="B346" s="154" t="s">
        <v>14307</v>
      </c>
      <c r="C346" s="154" t="s">
        <v>20033</v>
      </c>
      <c r="D346" s="154" t="s">
        <v>2618</v>
      </c>
      <c r="E346" s="154" t="s">
        <v>14934</v>
      </c>
      <c r="G346" s="154" t="s">
        <v>14606</v>
      </c>
      <c r="H346" s="154" t="s">
        <v>2619</v>
      </c>
      <c r="L346" s="154" t="s">
        <v>20034</v>
      </c>
      <c r="M346" s="154" t="s">
        <v>15927</v>
      </c>
      <c r="Q346" s="154" t="s">
        <v>20035</v>
      </c>
      <c r="AC346" s="154" t="s">
        <v>14746</v>
      </c>
    </row>
    <row r="347" spans="1:32" s="154" customFormat="1">
      <c r="A347" s="154" t="s">
        <v>8186</v>
      </c>
      <c r="B347" s="154" t="s">
        <v>14307</v>
      </c>
      <c r="C347" s="154" t="s">
        <v>20036</v>
      </c>
      <c r="D347" s="154" t="s">
        <v>8187</v>
      </c>
      <c r="E347" s="154" t="s">
        <v>14934</v>
      </c>
      <c r="F347" s="154" t="s">
        <v>15222</v>
      </c>
      <c r="H347" s="154">
        <v>85218581920</v>
      </c>
      <c r="N347" s="154" t="s">
        <v>18805</v>
      </c>
      <c r="O347" s="154" t="s">
        <v>14794</v>
      </c>
      <c r="P347" s="154" t="s">
        <v>14740</v>
      </c>
      <c r="Q347" s="154" t="s">
        <v>8185</v>
      </c>
      <c r="R347" s="154">
        <v>0</v>
      </c>
      <c r="S347" s="154">
        <v>0</v>
      </c>
      <c r="T347" s="154" t="s">
        <v>14797</v>
      </c>
      <c r="U347" s="154">
        <v>884445295</v>
      </c>
      <c r="V347" s="154" t="s">
        <v>8185</v>
      </c>
      <c r="Z347" s="154" t="s">
        <v>14745</v>
      </c>
      <c r="AC347" s="154" t="s">
        <v>14746</v>
      </c>
      <c r="AE347" s="154" t="s">
        <v>15226</v>
      </c>
      <c r="AF347" s="154" t="s">
        <v>14748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E579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8" sqref="D18"/>
    </sheetView>
  </sheetViews>
  <sheetFormatPr defaultRowHeight="12.75"/>
  <cols>
    <col min="1" max="1" width="9.140625" style="6"/>
    <col min="2" max="2" width="14.85546875" style="6" bestFit="1" customWidth="1"/>
    <col min="3" max="3" width="43.140625" style="6" customWidth="1"/>
    <col min="4" max="4" width="10.140625" style="6" bestFit="1" customWidth="1"/>
    <col min="5" max="5" width="16.42578125" style="6" bestFit="1" customWidth="1"/>
    <col min="6" max="16384" width="9.140625" style="6"/>
  </cols>
  <sheetData>
    <row r="1" spans="2:5" ht="13.5" thickBot="1"/>
    <row r="2" spans="2:5" ht="32.25" customHeight="1">
      <c r="B2" s="13" t="s">
        <v>14262</v>
      </c>
      <c r="C2" s="14" t="s">
        <v>14239</v>
      </c>
      <c r="D2" s="14" t="s">
        <v>14300</v>
      </c>
      <c r="E2" s="83" t="s">
        <v>17398</v>
      </c>
    </row>
    <row r="3" spans="2:5" ht="13.5" thickBot="1">
      <c r="B3" s="16"/>
      <c r="C3" s="17"/>
      <c r="D3" s="17"/>
      <c r="E3" s="84"/>
    </row>
    <row r="4" spans="2:5">
      <c r="B4" s="19">
        <f>'SEED - Institution'!N4</f>
        <v>123000000000001</v>
      </c>
      <c r="C4" s="20" t="str">
        <f>IF(EXACT($B4, ""), "",'SEED - Institution'!$D4)</f>
        <v>PT. QDC Technologies</v>
      </c>
      <c r="D4" s="40" t="str">
        <f>IF(EXACT($B4, ""), "",'SEED - Institution'!$L4)</f>
        <v>Corporate</v>
      </c>
      <c r="E4" s="40" t="str">
        <f>IF(EXACT($B4, ""), "",'SEED - Institution'!$F4)</f>
        <v>QDC</v>
      </c>
    </row>
    <row r="5" spans="2:5">
      <c r="B5" s="19">
        <f>'SEED - Institution'!N5</f>
        <v>123000000000002</v>
      </c>
      <c r="C5" s="20" t="str">
        <f>IF(EXACT($B5, ""), "",'SEED - Institution'!$D5)</f>
        <v>PT. Infra Media Dinamika</v>
      </c>
      <c r="D5" s="20" t="str">
        <f>IF(EXACT($B5, ""), "",'SEED - Institution'!$L5)</f>
        <v>Corporate</v>
      </c>
      <c r="E5" s="20" t="str">
        <f>IF(EXACT($B5, ""), "",'SEED - Institution'!$F5)</f>
        <v>IMD</v>
      </c>
    </row>
    <row r="6" spans="2:5">
      <c r="B6" s="19">
        <f>'SEED - Institution'!N6</f>
        <v>123000000000003</v>
      </c>
      <c r="C6" s="20" t="str">
        <f>IF(EXACT($B6, ""), "",'SEED - Institution'!$D6)</f>
        <v>PT. Daya Hidro Dinamika</v>
      </c>
      <c r="D6" s="20" t="str">
        <f>IF(EXACT($B6, ""), "",'SEED - Institution'!$L6)</f>
        <v>Corporate</v>
      </c>
      <c r="E6" s="20" t="str">
        <f>IF(EXACT($B6, ""), "",'SEED - Institution'!$F6)</f>
        <v>DHD</v>
      </c>
    </row>
    <row r="7" spans="2:5">
      <c r="B7" s="19">
        <f>'SEED - Institution'!N7</f>
        <v>123000000000004</v>
      </c>
      <c r="C7" s="20" t="str">
        <f>IF(EXACT($B7, ""), "",'SEED - Institution'!$D7)</f>
        <v>PT. Energi Mekar Lestari</v>
      </c>
      <c r="D7" s="20" t="str">
        <f>IF(EXACT($B7, ""), "",'SEED - Institution'!$L7)</f>
        <v>Corporate</v>
      </c>
      <c r="E7" s="20" t="str">
        <f>IF(EXACT($B7, ""), "",'SEED - Institution'!$F7)</f>
        <v>EML</v>
      </c>
    </row>
    <row r="8" spans="2:5">
      <c r="B8" s="19">
        <f>'SEED - Institution'!N8</f>
        <v>123000000000005</v>
      </c>
      <c r="C8" s="20" t="str">
        <f>IF(EXACT($B8, ""), "",'SEED - Institution'!$D8)</f>
        <v>PT. KHA</v>
      </c>
      <c r="D8" s="20" t="str">
        <f>IF(EXACT($B8, ""), "",'SEED - Institution'!$L8)</f>
        <v>Corporate</v>
      </c>
      <c r="E8" s="20" t="str">
        <f>IF(EXACT($B8, ""), "",'SEED - Institution'!$F8)</f>
        <v>KHA</v>
      </c>
    </row>
    <row r="9" spans="2:5">
      <c r="B9" s="19">
        <f>'SEED - Institution'!N9</f>
        <v>123000000000006</v>
      </c>
      <c r="C9" s="20" t="str">
        <f>IF(EXACT($B9, ""), "",'SEED - Institution'!$D9)</f>
        <v>PT. Abhitama Citra Abadi</v>
      </c>
      <c r="D9" s="20" t="str">
        <f>IF(EXACT($B9, ""), "",'SEED - Institution'!$L9)</f>
        <v>Customer</v>
      </c>
      <c r="E9" s="20" t="str">
        <f>IF(EXACT($B9, ""), "",'SEED - Institution'!$F9)</f>
        <v>ACA</v>
      </c>
    </row>
    <row r="10" spans="2:5">
      <c r="B10" s="19">
        <f>'SEED - Institution'!N10</f>
        <v>123000000000007</v>
      </c>
      <c r="C10" s="20" t="str">
        <f>IF(EXACT($B10, ""), "",'SEED - Institution'!$D10)</f>
        <v>PT. Abiyasa Tunggal</v>
      </c>
      <c r="D10" s="20" t="str">
        <f>IF(EXACT($B10, ""), "",'SEED - Institution'!$L10)</f>
        <v>Customer</v>
      </c>
      <c r="E10" s="20" t="str">
        <f>IF(EXACT($B10, ""), "",'SEED - Institution'!$F10)</f>
        <v>ABI</v>
      </c>
    </row>
    <row r="11" spans="2:5">
      <c r="B11" s="19">
        <f>'SEED - Institution'!N11</f>
        <v>123000000000008</v>
      </c>
      <c r="C11" s="20" t="str">
        <f>IF(EXACT($B11, ""), "",'SEED - Institution'!$D11)</f>
        <v>PT. Aplika Nusa Lintas Arta</v>
      </c>
      <c r="D11" s="20" t="str">
        <f>IF(EXACT($B11, ""), "",'SEED - Institution'!$L11)</f>
        <v>Customer</v>
      </c>
      <c r="E11" s="20" t="str">
        <f>IF(EXACT($B11, ""), "",'SEED - Institution'!$F11)</f>
        <v>LTA</v>
      </c>
    </row>
    <row r="12" spans="2:5">
      <c r="B12" s="19">
        <f>'SEED - Institution'!N12</f>
        <v>123000000000009</v>
      </c>
      <c r="C12" s="20" t="str">
        <f>IF(EXACT($B12, ""), "",'SEED - Institution'!$D12)</f>
        <v>PT. Bakrie Telecom, Tbk</v>
      </c>
      <c r="D12" s="20" t="str">
        <f>IF(EXACT($B12, ""), "",'SEED - Institution'!$L12)</f>
        <v>Customer</v>
      </c>
      <c r="E12" s="20" t="str">
        <f>IF(EXACT($B12, ""), "",'SEED - Institution'!$F12)</f>
        <v>ESI</v>
      </c>
    </row>
    <row r="13" spans="2:5">
      <c r="B13" s="19">
        <f>'SEED - Institution'!N13</f>
        <v>123000000000010</v>
      </c>
      <c r="C13" s="20" t="str">
        <f>IF(EXACT($B13, ""), "",'SEED - Institution'!$D13)</f>
        <v>PT. Bukaka Teknik Utama, Tbk</v>
      </c>
      <c r="D13" s="20" t="str">
        <f>IF(EXACT($B13, ""), "",'SEED - Institution'!$L13)</f>
        <v>Customer</v>
      </c>
      <c r="E13" s="20" t="str">
        <f>IF(EXACT($B13, ""), "",'SEED - Institution'!$F13)</f>
        <v>BTU, VDR0015</v>
      </c>
    </row>
    <row r="14" spans="2:5">
      <c r="B14" s="19">
        <f>'SEED - Institution'!N14</f>
        <v>123000000000011</v>
      </c>
      <c r="C14" s="20" t="str">
        <f>IF(EXACT($B14, ""), "",'SEED - Institution'!$D14)</f>
        <v>PT. Citra Panji Manunggal</v>
      </c>
      <c r="D14" s="20" t="str">
        <f>IF(EXACT($B14, ""), "",'SEED - Institution'!$L14)</f>
        <v>Customer</v>
      </c>
      <c r="E14" s="20" t="str">
        <f>IF(EXACT($B14, ""), "",'SEED - Institution'!$F14)</f>
        <v>CPM</v>
      </c>
    </row>
    <row r="15" spans="2:5">
      <c r="B15" s="19">
        <f>'SEED - Institution'!N15</f>
        <v>123000000000012</v>
      </c>
      <c r="C15" s="20" t="str">
        <f>IF(EXACT($B15, ""), "",'SEED - Institution'!$D15)</f>
        <v>PT. Dayamitra Telekomunikasi</v>
      </c>
      <c r="D15" s="20" t="str">
        <f>IF(EXACT($B15, ""), "",'SEED - Institution'!$L15)</f>
        <v>Customer</v>
      </c>
      <c r="E15" s="20" t="str">
        <f>IF(EXACT($B15, ""), "",'SEED - Institution'!$F15)</f>
        <v>DAYA</v>
      </c>
    </row>
    <row r="16" spans="2:5">
      <c r="B16" s="19">
        <f>'SEED - Institution'!N16</f>
        <v>123000000000013</v>
      </c>
      <c r="C16" s="20" t="str">
        <f>IF(EXACT($B16, ""), "",'SEED - Institution'!$D16)</f>
        <v>Departemen Dalam Negeri</v>
      </c>
      <c r="D16" s="20" t="str">
        <f>IF(EXACT($B16, ""), "",'SEED - Institution'!$L16)</f>
        <v>Customer</v>
      </c>
      <c r="E16" s="20" t="str">
        <f>IF(EXACT($B16, ""), "",'SEED - Institution'!$F16)</f>
        <v>DDN</v>
      </c>
    </row>
    <row r="17" spans="2:5">
      <c r="B17" s="19">
        <f>'SEED - Institution'!N17</f>
        <v>123000000000014</v>
      </c>
      <c r="C17" s="20" t="str">
        <f>IF(EXACT($B17, ""), "",'SEED - Institution'!$D17)</f>
        <v>PT. Duta Hita Jaya</v>
      </c>
      <c r="D17" s="20" t="str">
        <f>IF(EXACT($B17, ""), "",'SEED - Institution'!$L17)</f>
        <v>Customer</v>
      </c>
      <c r="E17" s="20" t="str">
        <f>IF(EXACT($B17, ""), "",'SEED - Institution'!$F17)</f>
        <v>DHJ</v>
      </c>
    </row>
    <row r="18" spans="2:5">
      <c r="B18" s="19">
        <f>'SEED - Institution'!N18</f>
        <v>123000000000015</v>
      </c>
      <c r="C18" s="20" t="str">
        <f>IF(EXACT($B18, ""), "",'SEED - Institution'!$D18)</f>
        <v>PT. Duta Pertiwi, Tbk</v>
      </c>
      <c r="D18" s="20" t="str">
        <f>IF(EXACT($B18, ""), "",'SEED - Institution'!$L18)</f>
        <v>Customer</v>
      </c>
      <c r="E18" s="20" t="str">
        <f>IF(EXACT($B18, ""), "",'SEED - Institution'!$F18)</f>
        <v>DPS</v>
      </c>
    </row>
    <row r="19" spans="2:5">
      <c r="B19" s="19">
        <f>'SEED - Institution'!N19</f>
        <v>123000000000016</v>
      </c>
      <c r="C19" s="20" t="str">
        <f>IF(EXACT($B19, ""), "",'SEED - Institution'!$D19)</f>
        <v>PT. Duta Realtindo Perkasa</v>
      </c>
      <c r="D19" s="20" t="str">
        <f>IF(EXACT($B19, ""), "",'SEED - Institution'!$L19)</f>
        <v>Customer</v>
      </c>
      <c r="E19" s="20" t="str">
        <f>IF(EXACT($B19, ""), "",'SEED - Institution'!$F19)</f>
        <v>DRP</v>
      </c>
    </row>
    <row r="20" spans="2:5">
      <c r="B20" s="19">
        <f>'SEED - Institution'!N20</f>
        <v>123000000000017</v>
      </c>
      <c r="C20" s="20" t="str">
        <f>IF(EXACT($B20, ""), "",'SEED - Institution'!$D20)</f>
        <v>PT. Energi Mekar Lestari</v>
      </c>
      <c r="D20" s="20" t="str">
        <f>IF(EXACT($B20, ""), "",'SEED - Institution'!$L20)</f>
        <v>Customer</v>
      </c>
      <c r="E20" s="20" t="str">
        <f>IF(EXACT($B20, ""), "",'SEED - Institution'!$F20)</f>
        <v>EML</v>
      </c>
    </row>
    <row r="21" spans="2:5">
      <c r="B21" s="19">
        <f>'SEED - Institution'!N21</f>
        <v>123000000000018</v>
      </c>
      <c r="C21" s="20" t="str">
        <f>IF(EXACT($B21, ""), "",'SEED - Institution'!$D21)</f>
        <v>PT. Ericsson Indonesia</v>
      </c>
      <c r="D21" s="20" t="str">
        <f>IF(EXACT($B21, ""), "",'SEED - Institution'!$L21)</f>
        <v>Customer</v>
      </c>
      <c r="E21" s="20" t="str">
        <f>IF(EXACT($B21, ""), "",'SEED - Institution'!$F21)</f>
        <v>ERI</v>
      </c>
    </row>
    <row r="22" spans="2:5">
      <c r="B22" s="19">
        <f>'SEED - Institution'!N22</f>
        <v>123000000000019</v>
      </c>
      <c r="C22" s="20" t="str">
        <f>IF(EXACT($B22, ""), "",'SEED - Institution'!$D22)</f>
        <v>PT. Esa Mitra Teknologi</v>
      </c>
      <c r="D22" s="20" t="str">
        <f>IF(EXACT($B22, ""), "",'SEED - Institution'!$L22)</f>
        <v>Customer</v>
      </c>
      <c r="E22" s="20" t="str">
        <f>IF(EXACT($B22, ""), "",'SEED - Institution'!$F22)</f>
        <v>ESA</v>
      </c>
    </row>
    <row r="23" spans="2:5">
      <c r="B23" s="19">
        <f>'SEED - Institution'!N23</f>
        <v>123000000000020</v>
      </c>
      <c r="C23" s="20" t="str">
        <f>IF(EXACT($B23, ""), "",'SEED - Institution'!$D23)</f>
        <v>PT. First Media, Tbk</v>
      </c>
      <c r="D23" s="20" t="str">
        <f>IF(EXACT($B23, ""), "",'SEED - Institution'!$L23)</f>
        <v>Customer</v>
      </c>
      <c r="E23" s="20" t="str">
        <f>IF(EXACT($B23, ""), "",'SEED - Institution'!$F23)</f>
        <v>FIRST</v>
      </c>
    </row>
    <row r="24" spans="2:5">
      <c r="B24" s="19">
        <f>'SEED - Institution'!N24</f>
        <v>123000000000021</v>
      </c>
      <c r="C24" s="20" t="str">
        <f>IF(EXACT($B24, ""), "",'SEED - Institution'!$D24)</f>
        <v xml:space="preserve">Flexi </v>
      </c>
      <c r="D24" s="20" t="str">
        <f>IF(EXACT($B24, ""), "",'SEED - Institution'!$L24)</f>
        <v>Customer</v>
      </c>
      <c r="E24" s="20" t="str">
        <f>IF(EXACT($B24, ""), "",'SEED - Institution'!$F24)</f>
        <v>FLEX</v>
      </c>
    </row>
    <row r="25" spans="2:5">
      <c r="B25" s="19">
        <f>'SEED - Institution'!N25</f>
        <v>123000000000022</v>
      </c>
      <c r="C25" s="20" t="str">
        <f>IF(EXACT($B25, ""), "",'SEED - Institution'!$D25)</f>
        <v>Flexi Mitrayasa</v>
      </c>
      <c r="D25" s="20" t="str">
        <f>IF(EXACT($B25, ""), "",'SEED - Institution'!$L25)</f>
        <v>Customer</v>
      </c>
      <c r="E25" s="20" t="str">
        <f>IF(EXACT($B25, ""), "",'SEED - Institution'!$F25)</f>
        <v>FLM</v>
      </c>
    </row>
    <row r="26" spans="2:5">
      <c r="B26" s="19">
        <f>'SEED - Institution'!N26</f>
        <v>123000000000023</v>
      </c>
      <c r="C26" s="20" t="str">
        <f>IF(EXACT($B26, ""), "",'SEED - Institution'!$D26)</f>
        <v>PT. Huawei Tech Investment</v>
      </c>
      <c r="D26" s="20" t="str">
        <f>IF(EXACT($B26, ""), "",'SEED - Institution'!$L26)</f>
        <v>Customer</v>
      </c>
      <c r="E26" s="20" t="str">
        <f>IF(EXACT($B26, ""), "",'SEED - Institution'!$F26)</f>
        <v>HWEI</v>
      </c>
    </row>
    <row r="27" spans="2:5">
      <c r="B27" s="19">
        <f>'SEED - Institution'!N27</f>
        <v>123000000000024</v>
      </c>
      <c r="C27" s="20" t="str">
        <f>IF(EXACT($B27, ""), "",'SEED - Institution'!$D27)</f>
        <v>PT. Hutchinson 3 Indonesia</v>
      </c>
      <c r="D27" s="20" t="str">
        <f>IF(EXACT($B27, ""), "",'SEED - Institution'!$L27)</f>
        <v>Customer</v>
      </c>
      <c r="E27" s="20" t="str">
        <f>IF(EXACT($B27, ""), "",'SEED - Institution'!$F27)</f>
        <v>HCPT</v>
      </c>
    </row>
    <row r="28" spans="2:5">
      <c r="B28" s="19">
        <f>'SEED - Institution'!N28</f>
        <v>123000000000025</v>
      </c>
      <c r="C28" s="20" t="str">
        <f>IF(EXACT($B28, ""), "",'SEED - Institution'!$D28)</f>
        <v>PT. Indoprima Seluler</v>
      </c>
      <c r="D28" s="20" t="str">
        <f>IF(EXACT($B28, ""), "",'SEED - Institution'!$L28)</f>
        <v>Customer</v>
      </c>
      <c r="E28" s="20" t="str">
        <f>IF(EXACT($B28, ""), "",'SEED - Institution'!$F28)</f>
        <v>IDP</v>
      </c>
    </row>
    <row r="29" spans="2:5">
      <c r="B29" s="19">
        <f>'SEED - Institution'!N29</f>
        <v>123000000000026</v>
      </c>
      <c r="C29" s="20" t="str">
        <f>IF(EXACT($B29, ""), "",'SEED - Institution'!$D29)</f>
        <v>PT. Indosat, Tbk [a.k.a : Indosat]</v>
      </c>
      <c r="D29" s="20" t="str">
        <f>IF(EXACT($B29, ""), "",'SEED - Institution'!$L29)</f>
        <v>Customer</v>
      </c>
      <c r="E29" s="20" t="str">
        <f>IF(EXACT($B29, ""), "",'SEED - Institution'!$F29)</f>
        <v>IND</v>
      </c>
    </row>
    <row r="30" spans="2:5">
      <c r="B30" s="19">
        <f>'SEED - Institution'!N30</f>
        <v>123000000000027</v>
      </c>
      <c r="C30" s="20" t="str">
        <f>IF(EXACT($B30, ""), "",'SEED - Institution'!$D30)</f>
        <v>PT. Industri Telekomunikasi Indonesia (Persero) [a.k.a : INTI]</v>
      </c>
      <c r="D30" s="20" t="str">
        <f>IF(EXACT($B30, ""), "",'SEED - Institution'!$L30)</f>
        <v>Customer</v>
      </c>
      <c r="E30" s="20" t="str">
        <f>IF(EXACT($B30, ""), "",'SEED - Institution'!$F30)</f>
        <v>INTI</v>
      </c>
    </row>
    <row r="31" spans="2:5">
      <c r="B31" s="19">
        <f>'SEED - Institution'!N31</f>
        <v>123000000000028</v>
      </c>
      <c r="C31" s="20" t="str">
        <f>IF(EXACT($B31, ""), "",'SEED - Institution'!$D31)</f>
        <v>PT. Infrastruktur Bisnis Sejahtera</v>
      </c>
      <c r="D31" s="20" t="str">
        <f>IF(EXACT($B31, ""), "",'SEED - Institution'!$L31)</f>
        <v>Customer</v>
      </c>
      <c r="E31" s="20" t="str">
        <f>IF(EXACT($B31, ""), "",'SEED - Institution'!$F31)</f>
        <v>MIT</v>
      </c>
    </row>
    <row r="32" spans="2:5">
      <c r="B32" s="19">
        <f>'SEED - Institution'!N32</f>
        <v>123000000000029</v>
      </c>
      <c r="C32" s="20" t="str">
        <f>IF(EXACT($B32, ""), "",'SEED - Institution'!$D32)</f>
        <v>PT. Intershop Prima Center</v>
      </c>
      <c r="D32" s="20" t="str">
        <f>IF(EXACT($B32, ""), "",'SEED - Institution'!$L32)</f>
        <v>Customer</v>
      </c>
      <c r="E32" s="20" t="str">
        <f>IF(EXACT($B32, ""), "",'SEED - Institution'!$F32)</f>
        <v>IPC</v>
      </c>
    </row>
    <row r="33" spans="2:5">
      <c r="B33" s="19">
        <f>'SEED - Institution'!N33</f>
        <v>123000000000030</v>
      </c>
      <c r="C33" s="20" t="str">
        <f>IF(EXACT($B33, ""), "",'SEED - Institution'!$D33)</f>
        <v>PT. Inti Bangun Sejahtera, Tbk</v>
      </c>
      <c r="D33" s="20" t="str">
        <f>IF(EXACT($B33, ""), "",'SEED - Institution'!$L33)</f>
        <v>Customer</v>
      </c>
      <c r="E33" s="20" t="str">
        <f>IF(EXACT($B33, ""), "",'SEED - Institution'!$F33)</f>
        <v>IBS</v>
      </c>
    </row>
    <row r="34" spans="2:5">
      <c r="B34" s="19">
        <f>'SEED - Institution'!N34</f>
        <v>123000000000031</v>
      </c>
      <c r="C34" s="20" t="str">
        <f>IF(EXACT($B34, ""), "",'SEED - Institution'!$D34)</f>
        <v>PT. Karya Mitra Nugraha</v>
      </c>
      <c r="D34" s="20" t="str">
        <f>IF(EXACT($B34, ""), "",'SEED - Institution'!$L34)</f>
        <v>Customer</v>
      </c>
      <c r="E34" s="20" t="str">
        <f>IF(EXACT($B34, ""), "",'SEED - Institution'!$F34)</f>
        <v>KMN</v>
      </c>
    </row>
    <row r="35" spans="2:5">
      <c r="B35" s="19">
        <f>'SEED - Institution'!N35</f>
        <v>123000000000032</v>
      </c>
      <c r="C35" s="20" t="str">
        <f>IF(EXACT($B35, ""), "",'SEED - Institution'!$D35)</f>
        <v>PT. Lektrika Karyatama</v>
      </c>
      <c r="D35" s="20" t="str">
        <f>IF(EXACT($B35, ""), "",'SEED - Institution'!$L35)</f>
        <v>Customer</v>
      </c>
      <c r="E35" s="20" t="str">
        <f>IF(EXACT($B35, ""), "",'SEED - Institution'!$F35)</f>
        <v>LRK</v>
      </c>
    </row>
    <row r="36" spans="2:5">
      <c r="B36" s="19">
        <f>'SEED - Institution'!N36</f>
        <v>123000000000033</v>
      </c>
      <c r="C36" s="20" t="str">
        <f>IF(EXACT($B36, ""), "",'SEED - Institution'!$D36)</f>
        <v>PT. Link Net</v>
      </c>
      <c r="D36" s="20" t="str">
        <f>IF(EXACT($B36, ""), "",'SEED - Institution'!$L36)</f>
        <v>Customer</v>
      </c>
      <c r="E36" s="20" t="str">
        <f>IF(EXACT($B36, ""), "",'SEED - Institution'!$F36)</f>
        <v>LINK</v>
      </c>
    </row>
    <row r="37" spans="2:5">
      <c r="B37" s="19">
        <f>'SEED - Institution'!N37</f>
        <v>123000000000034</v>
      </c>
      <c r="C37" s="20" t="str">
        <f>IF(EXACT($B37, ""), "",'SEED - Institution'!$D37)</f>
        <v>PT. Lintas Teknologi Indonesia</v>
      </c>
      <c r="D37" s="20" t="str">
        <f>IF(EXACT($B37, ""), "",'SEED - Institution'!$L37)</f>
        <v>Customer</v>
      </c>
      <c r="E37" s="20" t="str">
        <f>IF(EXACT($B37, ""), "",'SEED - Institution'!$F37)</f>
        <v>Lts</v>
      </c>
    </row>
    <row r="38" spans="2:5">
      <c r="B38" s="19">
        <f>'SEED - Institution'!N38</f>
        <v>123000000000035</v>
      </c>
      <c r="C38" s="20" t="str">
        <f>IF(EXACT($B38, ""), "",'SEED - Institution'!$D38)</f>
        <v>PT. Mega Eltra</v>
      </c>
      <c r="D38" s="20" t="str">
        <f>IF(EXACT($B38, ""), "",'SEED - Institution'!$L38)</f>
        <v>Customer</v>
      </c>
      <c r="E38" s="20" t="str">
        <f>IF(EXACT($B38, ""), "",'SEED - Institution'!$F38)</f>
        <v>MEL</v>
      </c>
    </row>
    <row r="39" spans="2:5">
      <c r="B39" s="19">
        <f>'SEED - Institution'!N39</f>
        <v>123000000000036</v>
      </c>
      <c r="C39" s="20" t="str">
        <f>IF(EXACT($B39, ""), "",'SEED - Institution'!$D39)</f>
        <v>PT. Megatel Jaya Swastikarya</v>
      </c>
      <c r="D39" s="20" t="str">
        <f>IF(EXACT($B39, ""), "",'SEED - Institution'!$L39)</f>
        <v>Customer</v>
      </c>
      <c r="E39" s="20" t="str">
        <f>IF(EXACT($B39, ""), "",'SEED - Institution'!$F39)</f>
        <v>MGT</v>
      </c>
    </row>
    <row r="40" spans="2:5">
      <c r="B40" s="19">
        <f>'SEED - Institution'!N40</f>
        <v>123000000000037</v>
      </c>
      <c r="C40" s="20" t="str">
        <f>IF(EXACT($B40, ""), "",'SEED - Institution'!$D40)</f>
        <v>PT. Nokia Indonesia</v>
      </c>
      <c r="D40" s="20" t="str">
        <f>IF(EXACT($B40, ""), "",'SEED - Institution'!$L40)</f>
        <v>Customer</v>
      </c>
      <c r="E40" s="20" t="str">
        <f>IF(EXACT($B40, ""), "",'SEED - Institution'!$F40)</f>
        <v>NOK</v>
      </c>
    </row>
    <row r="41" spans="2:5">
      <c r="B41" s="19">
        <f>'SEED - Institution'!N41</f>
        <v>123000000000038</v>
      </c>
      <c r="C41" s="20" t="str">
        <f>IF(EXACT($B41, ""), "",'SEED - Institution'!$D41)</f>
        <v>PT. Nokia Siemens Network Indonesia</v>
      </c>
      <c r="D41" s="20" t="str">
        <f>IF(EXACT($B41, ""), "",'SEED - Institution'!$L41)</f>
        <v>Customer</v>
      </c>
      <c r="E41" s="20" t="str">
        <f>IF(EXACT($B41, ""), "",'SEED - Institution'!$F41)</f>
        <v>NSN</v>
      </c>
    </row>
    <row r="42" spans="2:5">
      <c r="B42" s="19">
        <f>'SEED - Institution'!N42</f>
        <v>123000000000039</v>
      </c>
      <c r="C42" s="20" t="str">
        <f>IF(EXACT($B42, ""), "",'SEED - Institution'!$D42)</f>
        <v>PT. Pertamina Geothermal Energy</v>
      </c>
      <c r="D42" s="20" t="str">
        <f>IF(EXACT($B42, ""), "",'SEED - Institution'!$L42)</f>
        <v>Customer</v>
      </c>
      <c r="E42" s="20" t="str">
        <f>IF(EXACT($B42, ""), "",'SEED - Institution'!$F42)</f>
        <v>PGE</v>
      </c>
    </row>
    <row r="43" spans="2:5">
      <c r="B43" s="19">
        <f>'SEED - Institution'!N43</f>
        <v>123000000000040</v>
      </c>
      <c r="C43" s="20" t="str">
        <f>IF(EXACT($B43, ""), "",'SEED - Institution'!$D43)</f>
        <v>PT. Pelayanan Listrik Nasional (Persero) [a.k.a : PLN]</v>
      </c>
      <c r="D43" s="20" t="str">
        <f>IF(EXACT($B43, ""), "",'SEED - Institution'!$L43)</f>
        <v>Customer</v>
      </c>
      <c r="E43" s="20" t="str">
        <f>IF(EXACT($B43, ""), "",'SEED - Institution'!$F43)</f>
        <v>PLN</v>
      </c>
    </row>
    <row r="44" spans="2:5">
      <c r="B44" s="19">
        <f>'SEED - Institution'!N44</f>
        <v>123000000000041</v>
      </c>
      <c r="C44" s="20" t="str">
        <f>IF(EXACT($B44, ""), "",'SEED - Institution'!$D44)</f>
        <v>PT. Protelindo</v>
      </c>
      <c r="D44" s="20" t="str">
        <f>IF(EXACT($B44, ""), "",'SEED - Institution'!$L44)</f>
        <v>Customer</v>
      </c>
      <c r="E44" s="20" t="str">
        <f>IF(EXACT($B44, ""), "",'SEED - Institution'!$F44)</f>
        <v>PROTEL</v>
      </c>
    </row>
    <row r="45" spans="2:5">
      <c r="B45" s="19">
        <f>'SEED - Institution'!N45</f>
        <v>123000000000042</v>
      </c>
      <c r="C45" s="20" t="str">
        <f>IF(EXACT($B45, ""), "",'SEED - Institution'!$D45)</f>
        <v>PT. Ramayana Lestari Sentosa, Tbk [a.k.a : Ramayana Departement Store]</v>
      </c>
      <c r="D45" s="20" t="str">
        <f>IF(EXACT($B45, ""), "",'SEED - Institution'!$L45)</f>
        <v>Customer</v>
      </c>
      <c r="E45" s="20" t="str">
        <f>IF(EXACT($B45, ""), "",'SEED - Institution'!$F45)</f>
        <v>RAM</v>
      </c>
    </row>
    <row r="46" spans="2:5">
      <c r="B46" s="19">
        <f>'SEED - Institution'!N46</f>
        <v>123000000000043</v>
      </c>
      <c r="C46" s="20" t="str">
        <f>IF(EXACT($B46, ""), "",'SEED - Institution'!$D46)</f>
        <v>PT. Rekadaya Elektrika</v>
      </c>
      <c r="D46" s="20" t="str">
        <f>IF(EXACT($B46, ""), "",'SEED - Institution'!$L46)</f>
        <v>Customer</v>
      </c>
      <c r="E46" s="20" t="str">
        <f>IF(EXACT($B46, ""), "",'SEED - Institution'!$F46)</f>
        <v>RDEL</v>
      </c>
    </row>
    <row r="47" spans="2:5">
      <c r="B47" s="19">
        <f>'SEED - Institution'!N47</f>
        <v>123000000000044</v>
      </c>
      <c r="C47" s="20" t="str">
        <f>IF(EXACT($B47, ""), "",'SEED - Institution'!$D47)</f>
        <v>CV. Sejahtera Mandiri</v>
      </c>
      <c r="D47" s="20" t="str">
        <f>IF(EXACT($B47, ""), "",'SEED - Institution'!$L47)</f>
        <v>Customer</v>
      </c>
      <c r="E47" s="20" t="str">
        <f>IF(EXACT($B47, ""), "",'SEED - Institution'!$F47)</f>
        <v>CVSM</v>
      </c>
    </row>
    <row r="48" spans="2:5">
      <c r="B48" s="19">
        <f>'SEED - Institution'!N48</f>
        <v>123000000000045</v>
      </c>
      <c r="C48" s="20" t="str">
        <f>IF(EXACT($B48, ""), "",'SEED - Institution'!$D48)</f>
        <v>PT. Sigindo Kemas</v>
      </c>
      <c r="D48" s="20" t="str">
        <f>IF(EXACT($B48, ""), "",'SEED - Institution'!$L48)</f>
        <v>Customer</v>
      </c>
      <c r="E48" s="20" t="str">
        <f>IF(EXACT($B48, ""), "",'SEED - Institution'!$F48)</f>
        <v>SGK</v>
      </c>
    </row>
    <row r="49" spans="2:5">
      <c r="B49" s="19">
        <f>'SEED - Institution'!N49</f>
        <v>123000000000046</v>
      </c>
      <c r="C49" s="20" t="str">
        <f>IF(EXACT($B49, ""), "",'SEED - Institution'!$D49)</f>
        <v>PT. Smart Telecom</v>
      </c>
      <c r="D49" s="20" t="str">
        <f>IF(EXACT($B49, ""), "",'SEED - Institution'!$L49)</f>
        <v>Customer</v>
      </c>
      <c r="E49" s="20" t="str">
        <f>IF(EXACT($B49, ""), "",'SEED - Institution'!$F49)</f>
        <v>SMA</v>
      </c>
    </row>
    <row r="50" spans="2:5">
      <c r="B50" s="19">
        <f>'SEED - Institution'!N50</f>
        <v>123000000000047</v>
      </c>
      <c r="C50" s="20" t="str">
        <f>IF(EXACT($B50, ""), "",'SEED - Institution'!$D50)</f>
        <v>PT. Telekomunikasi Indonesia (Persero), Tbk [a.k.a : Telkom]</v>
      </c>
      <c r="D50" s="20" t="str">
        <f>IF(EXACT($B50, ""), "",'SEED - Institution'!$L50)</f>
        <v>Customer</v>
      </c>
      <c r="E50" s="20" t="str">
        <f>IF(EXACT($B50, ""), "",'SEED - Institution'!$F50)</f>
        <v>INTEL</v>
      </c>
    </row>
    <row r="51" spans="2:5">
      <c r="B51" s="19">
        <f>'SEED - Institution'!N51</f>
        <v>123000000000048</v>
      </c>
      <c r="C51" s="20" t="str">
        <f>IF(EXACT($B51, ""), "",'SEED - Institution'!$D51)</f>
        <v>PT. Telekomunikasi Selular, Tbk [a.k.a : Telkomsel]</v>
      </c>
      <c r="D51" s="20" t="str">
        <f>IF(EXACT($B51, ""), "",'SEED - Institution'!$L51)</f>
        <v>Customer</v>
      </c>
      <c r="E51" s="20" t="str">
        <f>IF(EXACT($B51, ""), "",'SEED - Institution'!$F51)</f>
        <v>TSEL</v>
      </c>
    </row>
    <row r="52" spans="2:5">
      <c r="B52" s="19">
        <f>'SEED - Institution'!N52</f>
        <v>123000000000049</v>
      </c>
      <c r="C52" s="20" t="str">
        <f>IF(EXACT($B52, ""), "",'SEED - Institution'!$D52)</f>
        <v>PT. Telkom Akses</v>
      </c>
      <c r="D52" s="20" t="str">
        <f>IF(EXACT($B52, ""), "",'SEED - Institution'!$L52)</f>
        <v>Customer</v>
      </c>
      <c r="E52" s="20" t="str">
        <f>IF(EXACT($B52, ""), "",'SEED - Institution'!$F52)</f>
        <v>TA</v>
      </c>
    </row>
    <row r="53" spans="2:5">
      <c r="B53" s="19">
        <f>'SEED - Institution'!N53</f>
        <v>123000000000050</v>
      </c>
      <c r="C53" s="20" t="str">
        <f>IF(EXACT($B53, ""), "",'SEED - Institution'!$D53)</f>
        <v>PT. Tosan Permai Lestari</v>
      </c>
      <c r="D53" s="20" t="str">
        <f>IF(EXACT($B53, ""), "",'SEED - Institution'!$L53)</f>
        <v>Customer</v>
      </c>
      <c r="E53" s="20" t="str">
        <f>IF(EXACT($B53, ""), "",'SEED - Institution'!$F53)</f>
        <v>TOS</v>
      </c>
    </row>
    <row r="54" spans="2:5">
      <c r="B54" s="19">
        <f>'SEED - Institution'!N54</f>
        <v>123000000000051</v>
      </c>
      <c r="C54" s="20" t="str">
        <f>IF(EXACT($B54, ""), "",'SEED - Institution'!$D54)</f>
        <v>PT. Tower Capital Indonesia</v>
      </c>
      <c r="D54" s="20" t="str">
        <f>IF(EXACT($B54, ""), "",'SEED - Institution'!$L54)</f>
        <v>Customer</v>
      </c>
      <c r="E54" s="20" t="str">
        <f>IF(EXACT($B54, ""), "",'SEED - Institution'!$F54)</f>
        <v>TCI</v>
      </c>
    </row>
    <row r="55" spans="2:5">
      <c r="B55" s="19">
        <f>'SEED - Institution'!N55</f>
        <v>123000000000052</v>
      </c>
      <c r="C55" s="20" t="str">
        <f>IF(EXACT($B55, ""), "",'SEED - Institution'!$D55)</f>
        <v>PT. Waskita Karya (Persero), Tbk</v>
      </c>
      <c r="D55" s="20" t="str">
        <f>IF(EXACT($B55, ""), "",'SEED - Institution'!$L55)</f>
        <v>Customer</v>
      </c>
      <c r="E55" s="20" t="str">
        <f>IF(EXACT($B55, ""), "",'SEED - Institution'!$F55)</f>
        <v>WAS</v>
      </c>
    </row>
    <row r="56" spans="2:5">
      <c r="B56" s="19">
        <f>'SEED - Institution'!N56</f>
        <v>123000000000053</v>
      </c>
      <c r="C56" s="20" t="str">
        <f>IF(EXACT($B56, ""), "",'SEED - Institution'!$D56)</f>
        <v>PT. Widodo Karya Sejahtera</v>
      </c>
      <c r="D56" s="20" t="str">
        <f>IF(EXACT($B56, ""), "",'SEED - Institution'!$L56)</f>
        <v>Customer</v>
      </c>
      <c r="E56" s="20" t="str">
        <f>IF(EXACT($B56, ""), "",'SEED - Institution'!$F56)</f>
        <v>WKS</v>
      </c>
    </row>
    <row r="57" spans="2:5">
      <c r="B57" s="19">
        <f>'SEED - Institution'!N57</f>
        <v>123000000000054</v>
      </c>
      <c r="C57" s="20" t="str">
        <f>IF(EXACT($B57, ""), "",'SEED - Institution'!$D57)</f>
        <v>PT. XL Axiata, Tbk [a.k.a : XL]</v>
      </c>
      <c r="D57" s="20" t="str">
        <f>IF(EXACT($B57, ""), "",'SEED - Institution'!$L57)</f>
        <v>Customer</v>
      </c>
      <c r="E57" s="20" t="str">
        <f>IF(EXACT($B57, ""), "",'SEED - Institution'!$F57)</f>
        <v>XL</v>
      </c>
    </row>
    <row r="58" spans="2:5">
      <c r="B58" s="19">
        <f>'SEED - Institution'!N58</f>
        <v>123000000000055</v>
      </c>
      <c r="C58" s="20" t="str">
        <f>IF(EXACT($B58, ""), "",'SEED - Institution'!$D58)</f>
        <v>PT. XL Mitrayasa</v>
      </c>
      <c r="D58" s="20" t="str">
        <f>IF(EXACT($B58, ""), "",'SEED - Institution'!$L58)</f>
        <v>Customer</v>
      </c>
      <c r="E58" s="20" t="str">
        <f>IF(EXACT($B58, ""), "",'SEED - Institution'!$F58)</f>
        <v>XLM</v>
      </c>
    </row>
    <row r="59" spans="2:5">
      <c r="B59" s="19">
        <f>'SEED - Institution'!N59</f>
        <v>123000000000056</v>
      </c>
      <c r="C59" s="20" t="str">
        <f>IF(EXACT($B59, ""), "",'SEED - Institution'!$D59)</f>
        <v>PT. ZTE Indonesia</v>
      </c>
      <c r="D59" s="20" t="str">
        <f>IF(EXACT($B59, ""), "",'SEED - Institution'!$L59)</f>
        <v>Customer</v>
      </c>
      <c r="E59" s="20" t="str">
        <f>IF(EXACT($B59, ""), "",'SEED - Institution'!$F59)</f>
        <v>ZTE</v>
      </c>
    </row>
    <row r="60" spans="2:5">
      <c r="B60" s="19">
        <f>'SEED - Institution'!N60</f>
        <v>123000000000057</v>
      </c>
      <c r="C60" s="20" t="str">
        <f>IF(EXACT($B60, ""), "",'SEED - Institution'!$D60)</f>
        <v>PT. Sansaine Exindo</v>
      </c>
      <c r="D60" s="20" t="str">
        <f>IF(EXACT($B60, ""), "",'SEED - Institution'!$L60)</f>
        <v>Customer</v>
      </c>
      <c r="E60" s="20" t="str">
        <f>IF(EXACT($B60, ""), "",'SEED - Institution'!$F60)</f>
        <v>SANE</v>
      </c>
    </row>
    <row r="61" spans="2:5">
      <c r="B61" s="19">
        <f>'SEED - Institution'!N61</f>
        <v>123000000000058</v>
      </c>
      <c r="C61" s="20" t="str">
        <f>IF(EXACT($B61, ""), "",'SEED - Institution'!$D61)</f>
        <v>Indo Jaya Scaffolding</v>
      </c>
      <c r="D61" s="20" t="str">
        <f>IF(EXACT($B61, ""), "",'SEED - Institution'!$L61)</f>
        <v>Customer</v>
      </c>
      <c r="E61" s="20" t="str">
        <f>IF(EXACT($B61, ""), "",'SEED - Institution'!$F61)</f>
        <v>IJS</v>
      </c>
    </row>
    <row r="62" spans="2:5">
      <c r="B62" s="19">
        <f>'SEED - Institution'!N62</f>
        <v>123000000000059</v>
      </c>
      <c r="C62" s="20" t="str">
        <f>IF(EXACT($B62, ""), "",'SEED - Institution'!$D62)</f>
        <v>PT. Pembangunan Perumahan (Persero), Tbk [a.k.a : PP]</v>
      </c>
      <c r="D62" s="20" t="str">
        <f>IF(EXACT($B62, ""), "",'SEED - Institution'!$L62)</f>
        <v>Customer</v>
      </c>
      <c r="E62" s="20" t="str">
        <f>IF(EXACT($B62, ""), "",'SEED - Institution'!$F62)</f>
        <v>PP</v>
      </c>
    </row>
    <row r="63" spans="2:5">
      <c r="B63" s="19">
        <f>'SEED - Institution'!N63</f>
        <v>123000000000060</v>
      </c>
      <c r="C63" s="20" t="str">
        <f>IF(EXACT($B63, ""), "",'SEED - Institution'!$D63)</f>
        <v>Linus Nusa Express</v>
      </c>
      <c r="D63" s="20" t="str">
        <f>IF(EXACT($B63, ""), "",'SEED - Institution'!$L63)</f>
        <v>Customer</v>
      </c>
      <c r="E63" s="20" t="str">
        <f>IF(EXACT($B63, ""), "",'SEED - Institution'!$F63)</f>
        <v>Linus</v>
      </c>
    </row>
    <row r="64" spans="2:5">
      <c r="B64" s="19">
        <f>'SEED - Institution'!N64</f>
        <v>123000000000061</v>
      </c>
      <c r="C64" s="20" t="str">
        <f>IF(EXACT($B64, ""), "",'SEED - Institution'!$D64)</f>
        <v>PT. Penjaminan Jamkrindo Syariah</v>
      </c>
      <c r="D64" s="20" t="str">
        <f>IF(EXACT($B64, ""), "",'SEED - Institution'!$L64)</f>
        <v>Customer</v>
      </c>
      <c r="E64" s="20" t="str">
        <f>IF(EXACT($B64, ""), "",'SEED - Institution'!$F64)</f>
        <v>JAMKR</v>
      </c>
    </row>
    <row r="65" spans="2:5">
      <c r="B65" s="19">
        <f>'SEED - Institution'!N65</f>
        <v>123000000000062</v>
      </c>
      <c r="C65" s="20" t="str">
        <f>IF(EXACT($B65, ""), "",'SEED - Institution'!$D65)</f>
        <v>PT. Larsen And Tourbo</v>
      </c>
      <c r="D65" s="20" t="str">
        <f>IF(EXACT($B65, ""), "",'SEED - Institution'!$L65)</f>
        <v>Customer</v>
      </c>
      <c r="E65" s="20" t="str">
        <f>IF(EXACT($B65, ""), "",'SEED - Institution'!$F65)</f>
        <v>L&amp;T</v>
      </c>
    </row>
    <row r="66" spans="2:5">
      <c r="B66" s="19">
        <f>'SEED - Institution'!N66</f>
        <v>123000000000063</v>
      </c>
      <c r="C66" s="20" t="str">
        <f>IF(EXACT($B66, ""), "",'SEED - Institution'!$D66)</f>
        <v xml:space="preserve">PT. Asuransi Sinar Mas </v>
      </c>
      <c r="D66" s="20" t="str">
        <f>IF(EXACT($B66, ""), "",'SEED - Institution'!$L66)</f>
        <v>Customer</v>
      </c>
      <c r="E66" s="20" t="str">
        <f>IF(EXACT($B66, ""), "",'SEED - Institution'!$F66)</f>
        <v>ASM</v>
      </c>
    </row>
    <row r="67" spans="2:5">
      <c r="B67" s="19">
        <f>'SEED - Institution'!N67</f>
        <v>123000000000064</v>
      </c>
      <c r="C67" s="20" t="str">
        <f>IF(EXACT($B67, ""), "",'SEED - Institution'!$D67)</f>
        <v>Agung Jaya</v>
      </c>
      <c r="D67" s="20" t="str">
        <f>IF(EXACT($B67, ""), "",'SEED - Institution'!$L67)</f>
        <v>Supplier</v>
      </c>
      <c r="E67" s="20" t="str">
        <f>IF(EXACT($B67, ""), "",'SEED - Institution'!$F67)</f>
        <v>VDR0002</v>
      </c>
    </row>
    <row r="68" spans="2:5">
      <c r="B68" s="19">
        <f>'SEED - Institution'!N68</f>
        <v>123000000000065</v>
      </c>
      <c r="C68" s="20" t="str">
        <f>IF(EXACT($B68, ""), "",'SEED - Institution'!$D68)</f>
        <v>Aji Perkasa</v>
      </c>
      <c r="D68" s="20" t="str">
        <f>IF(EXACT($B68, ""), "",'SEED - Institution'!$L68)</f>
        <v>Supplier</v>
      </c>
      <c r="E68" s="20" t="str">
        <f>IF(EXACT($B68, ""), "",'SEED - Institution'!$F68)</f>
        <v>VDR0003</v>
      </c>
    </row>
    <row r="69" spans="2:5">
      <c r="B69" s="19">
        <f>'SEED - Institution'!N69</f>
        <v>123000000000066</v>
      </c>
      <c r="C69" s="20" t="str">
        <f>IF(EXACT($B69, ""), "",'SEED - Institution'!$D69)</f>
        <v>Aledro Duta Jaya</v>
      </c>
      <c r="D69" s="20" t="str">
        <f>IF(EXACT($B69, ""), "",'SEED - Institution'!$L69)</f>
        <v>Supplier</v>
      </c>
      <c r="E69" s="20" t="str">
        <f>IF(EXACT($B69, ""), "",'SEED - Institution'!$F69)</f>
        <v>VDR0004</v>
      </c>
    </row>
    <row r="70" spans="2:5">
      <c r="B70" s="19">
        <f>'SEED - Institution'!N70</f>
        <v>123000000000067</v>
      </c>
      <c r="C70" s="20" t="str">
        <f>IF(EXACT($B70, ""), "",'SEED - Institution'!$D70)</f>
        <v>Alpine Cool Utama</v>
      </c>
      <c r="D70" s="20" t="str">
        <f>IF(EXACT($B70, ""), "",'SEED - Institution'!$L70)</f>
        <v>Supplier</v>
      </c>
      <c r="E70" s="20" t="str">
        <f>IF(EXACT($B70, ""), "",'SEED - Institution'!$F70)</f>
        <v>VDR0005</v>
      </c>
    </row>
    <row r="71" spans="2:5">
      <c r="B71" s="19">
        <f>'SEED - Institution'!N71</f>
        <v>123000000000068</v>
      </c>
      <c r="C71" s="20" t="str">
        <f>IF(EXACT($B71, ""), "",'SEED - Institution'!$D71)</f>
        <v>Alumagada Jaya Mandiri</v>
      </c>
      <c r="D71" s="20" t="str">
        <f>IF(EXACT($B71, ""), "",'SEED - Institution'!$L71)</f>
        <v>Supplier</v>
      </c>
      <c r="E71" s="20" t="str">
        <f>IF(EXACT($B71, ""), "",'SEED - Institution'!$F71)</f>
        <v>VDR0006</v>
      </c>
    </row>
    <row r="72" spans="2:5">
      <c r="B72" s="19">
        <f>'SEED - Institution'!N72</f>
        <v>123000000000069</v>
      </c>
      <c r="C72" s="20" t="str">
        <f>IF(EXACT($B72, ""), "",'SEED - Institution'!$D72)</f>
        <v>PT. Karawang Dinamika Lestari</v>
      </c>
      <c r="D72" s="20" t="str">
        <f>IF(EXACT($B72, ""), "",'SEED - Institution'!$L72)</f>
        <v>Customer</v>
      </c>
      <c r="E72" s="20" t="str">
        <f>IF(EXACT($B72, ""), "",'SEED - Institution'!$F72)</f>
        <v>PTKDL</v>
      </c>
    </row>
    <row r="73" spans="2:5">
      <c r="B73" s="19">
        <f>'SEED - Institution'!N73</f>
        <v>123000000000070</v>
      </c>
      <c r="C73" s="20" t="str">
        <f>IF(EXACT($B73, ""), "",'SEED - Institution'!$D73)</f>
        <v>KSO WST-QDC</v>
      </c>
      <c r="D73" s="20" t="str">
        <f>IF(EXACT($B73, ""), "",'SEED - Institution'!$L73)</f>
        <v>Customer</v>
      </c>
      <c r="E73" s="20" t="str">
        <f>IF(EXACT($B73, ""), "",'SEED - Institution'!$F73)</f>
        <v>KSO1</v>
      </c>
    </row>
    <row r="74" spans="2:5">
      <c r="B74" s="19">
        <f>'SEED - Institution'!N74</f>
        <v>123000000000071</v>
      </c>
      <c r="C74" s="20" t="str">
        <f>IF(EXACT($B74, ""), "",'SEED - Institution'!$D74)</f>
        <v>PT. Adhi Commuter Properti</v>
      </c>
      <c r="D74" s="20" t="str">
        <f>IF(EXACT($B74, ""), "",'SEED - Institution'!$L74)</f>
        <v>Customer</v>
      </c>
      <c r="E74" s="20" t="str">
        <f>IF(EXACT($B74, ""), "",'SEED - Institution'!$F74)</f>
        <v>ADCP</v>
      </c>
    </row>
    <row r="75" spans="2:5">
      <c r="B75" s="19">
        <f>'SEED - Institution'!N75</f>
        <v>123000000000072</v>
      </c>
      <c r="C75" s="20" t="str">
        <f>IF(EXACT($B75, ""), "",'SEED - Institution'!$D75)</f>
        <v>CV. Alfa Link Mandiri</v>
      </c>
      <c r="D75" s="20" t="str">
        <f>IF(EXACT($B75, ""), "",'SEED - Institution'!$L75)</f>
        <v>Supplier</v>
      </c>
      <c r="E75" s="20" t="str">
        <f>IF(EXACT($B75, ""), "",'SEED - Institution'!$F75)</f>
        <v>VDR3827</v>
      </c>
    </row>
    <row r="76" spans="2:5">
      <c r="B76" s="19">
        <f>'SEED - Institution'!N76</f>
        <v>123000000000073</v>
      </c>
      <c r="C76" s="20" t="str">
        <f>IF(EXACT($B76, ""), "",'SEED - Institution'!$D76)</f>
        <v>CV. Alodia Makmur Abadi</v>
      </c>
      <c r="D76" s="20" t="str">
        <f>IF(EXACT($B76, ""), "",'SEED - Institution'!$L76)</f>
        <v>Supplier</v>
      </c>
      <c r="E76" s="20" t="str">
        <f>IF(EXACT($B76, ""), "",'SEED - Institution'!$F76)</f>
        <v>VDR3823</v>
      </c>
    </row>
    <row r="77" spans="2:5">
      <c r="B77" s="19">
        <f>'SEED - Institution'!N77</f>
        <v>123000000000074</v>
      </c>
      <c r="C77" s="20" t="str">
        <f>IF(EXACT($B77, ""), "",'SEED - Institution'!$D77)</f>
        <v>CV. Anugerah Karya Magantha</v>
      </c>
      <c r="D77" s="20" t="str">
        <f>IF(EXACT($B77, ""), "",'SEED - Institution'!$L77)</f>
        <v>Supplier</v>
      </c>
      <c r="E77" s="20" t="str">
        <f>IF(EXACT($B77, ""), "",'SEED - Institution'!$F77)</f>
        <v>VDR3828</v>
      </c>
    </row>
    <row r="78" spans="2:5">
      <c r="B78" s="19">
        <f>'SEED - Institution'!N78</f>
        <v>123000000000075</v>
      </c>
      <c r="C78" s="20" t="str">
        <f>IF(EXACT($B78, ""), "",'SEED - Institution'!$D78)</f>
        <v>CV. Artha Jaya Mulya</v>
      </c>
      <c r="D78" s="20" t="str">
        <f>IF(EXACT($B78, ""), "",'SEED - Institution'!$L78)</f>
        <v>Supplier</v>
      </c>
      <c r="E78" s="20" t="str">
        <f>IF(EXACT($B78, ""), "",'SEED - Institution'!$F78)</f>
        <v>VDR3970</v>
      </c>
    </row>
    <row r="79" spans="2:5">
      <c r="B79" s="19">
        <f>'SEED - Institution'!N79</f>
        <v>123000000000076</v>
      </c>
      <c r="C79" s="20" t="str">
        <f>IF(EXACT($B79, ""), "",'SEED - Institution'!$D79)</f>
        <v>CV. Borneo Geotec Engginering</v>
      </c>
      <c r="D79" s="20" t="str">
        <f>IF(EXACT($B79, ""), "",'SEED - Institution'!$L79)</f>
        <v>Supplier</v>
      </c>
      <c r="E79" s="20" t="str">
        <f>IF(EXACT($B79, ""), "",'SEED - Institution'!$F79)</f>
        <v>VDR3939</v>
      </c>
    </row>
    <row r="80" spans="2:5">
      <c r="B80" s="19">
        <f>'SEED - Institution'!N80</f>
        <v>123000000000077</v>
      </c>
      <c r="C80" s="20" t="str">
        <f>IF(EXACT($B80, ""), "",'SEED - Institution'!$D80)</f>
        <v>CV. Cipta Aneka Sarana</v>
      </c>
      <c r="D80" s="20" t="str">
        <f>IF(EXACT($B80, ""), "",'SEED - Institution'!$L80)</f>
        <v>Supplier</v>
      </c>
      <c r="E80" s="20" t="str">
        <f>IF(EXACT($B80, ""), "",'SEED - Institution'!$F80)</f>
        <v>VDR3784</v>
      </c>
    </row>
    <row r="81" spans="2:5">
      <c r="B81" s="19">
        <f>'SEED - Institution'!N81</f>
        <v>123000000000078</v>
      </c>
      <c r="C81" s="20" t="str">
        <f>IF(EXACT($B81, ""), "",'SEED - Institution'!$D81)</f>
        <v xml:space="preserve">CV. Didi Dan Darwis Survey </v>
      </c>
      <c r="D81" s="20" t="str">
        <f>IF(EXACT($B81, ""), "",'SEED - Institution'!$L81)</f>
        <v>Supplier</v>
      </c>
      <c r="E81" s="20" t="str">
        <f>IF(EXACT($B81, ""), "",'SEED - Institution'!$F81)</f>
        <v>VDR3696</v>
      </c>
    </row>
    <row r="82" spans="2:5">
      <c r="B82" s="19">
        <f>'SEED - Institution'!N82</f>
        <v>123000000000079</v>
      </c>
      <c r="C82" s="20" t="str">
        <f>IF(EXACT($B82, ""), "",'SEED - Institution'!$D82)</f>
        <v>CV. Dinargeo Survey</v>
      </c>
      <c r="D82" s="20" t="str">
        <f>IF(EXACT($B82, ""), "",'SEED - Institution'!$L82)</f>
        <v>Supplier</v>
      </c>
      <c r="E82" s="20" t="str">
        <f>IF(EXACT($B82, ""), "",'SEED - Institution'!$F82)</f>
        <v>VDR4201</v>
      </c>
    </row>
    <row r="83" spans="2:5">
      <c r="B83" s="19">
        <f>'SEED - Institution'!N83</f>
        <v>123000000000080</v>
      </c>
      <c r="C83" s="20" t="str">
        <f>IF(EXACT($B83, ""), "",'SEED - Institution'!$D83)</f>
        <v>CV. Direct Linus Logistik</v>
      </c>
      <c r="D83" s="20" t="str">
        <f>IF(EXACT($B83, ""), "",'SEED - Institution'!$L83)</f>
        <v>Supplier</v>
      </c>
      <c r="E83" s="20" t="str">
        <f>IF(EXACT($B83, ""), "",'SEED - Institution'!$F83)</f>
        <v>VDR3971</v>
      </c>
    </row>
    <row r="84" spans="2:5">
      <c r="B84" s="19">
        <f>'SEED - Institution'!N84</f>
        <v>123000000000081</v>
      </c>
      <c r="C84" s="20" t="str">
        <f>IF(EXACT($B84, ""), "",'SEED - Institution'!$D84)</f>
        <v>CV. Edi Jaya Bangunan</v>
      </c>
      <c r="D84" s="20" t="str">
        <f>IF(EXACT($B84, ""), "",'SEED - Institution'!$L84)</f>
        <v>Supplier</v>
      </c>
      <c r="E84" s="20" t="str">
        <f>IF(EXACT($B84, ""), "",'SEED - Institution'!$F84)</f>
        <v>VDR4046</v>
      </c>
    </row>
    <row r="85" spans="2:5">
      <c r="B85" s="19">
        <f>'SEED - Institution'!N85</f>
        <v>123000000000082</v>
      </c>
      <c r="C85" s="20" t="str">
        <f>IF(EXACT($B85, ""), "",'SEED - Institution'!$D85)</f>
        <v>CV. Elang Sega</v>
      </c>
      <c r="D85" s="20" t="str">
        <f>IF(EXACT($B85, ""), "",'SEED - Institution'!$L85)</f>
        <v>Supplier</v>
      </c>
      <c r="E85" s="20" t="str">
        <f>IF(EXACT($B85, ""), "",'SEED - Institution'!$F85)</f>
        <v>VDR3982</v>
      </c>
    </row>
    <row r="86" spans="2:5">
      <c r="B86" s="19">
        <f>'SEED - Institution'!N86</f>
        <v>123000000000083</v>
      </c>
      <c r="C86" s="20" t="str">
        <f>IF(EXACT($B86, ""), "",'SEED - Institution'!$D86)</f>
        <v>CV. Gallazka Teknik</v>
      </c>
      <c r="D86" s="20" t="str">
        <f>IF(EXACT($B86, ""), "",'SEED - Institution'!$L86)</f>
        <v>Supplier</v>
      </c>
      <c r="E86" s="20" t="str">
        <f>IF(EXACT($B86, ""), "",'SEED - Institution'!$F86)</f>
        <v>VDR3773</v>
      </c>
    </row>
    <row r="87" spans="2:5">
      <c r="B87" s="19">
        <f>'SEED - Institution'!N87</f>
        <v>123000000000084</v>
      </c>
      <c r="C87" s="20" t="str">
        <f>IF(EXACT($B87, ""), "",'SEED - Institution'!$D87)</f>
        <v>CV. Ghania Mandiri</v>
      </c>
      <c r="D87" s="20" t="str">
        <f>IF(EXACT($B87, ""), "",'SEED - Institution'!$L87)</f>
        <v>Supplier</v>
      </c>
      <c r="E87" s="20" t="str">
        <f>IF(EXACT($B87, ""), "",'SEED - Institution'!$F87)</f>
        <v>VDR4106</v>
      </c>
    </row>
    <row r="88" spans="2:5">
      <c r="B88" s="19">
        <f>'SEED - Institution'!N88</f>
        <v>123000000000085</v>
      </c>
      <c r="C88" s="20" t="str">
        <f>IF(EXACT($B88, ""), "",'SEED - Institution'!$D88)</f>
        <v>CV. Istana Gemilang Mandiri</v>
      </c>
      <c r="D88" s="20" t="str">
        <f>IF(EXACT($B88, ""), "",'SEED - Institution'!$L88)</f>
        <v>Supplier</v>
      </c>
      <c r="E88" s="20" t="str">
        <f>IF(EXACT($B88, ""), "",'SEED - Institution'!$F88)</f>
        <v>VDR3783</v>
      </c>
    </row>
    <row r="89" spans="2:5">
      <c r="B89" s="19">
        <f>'SEED - Institution'!N89</f>
        <v>123000000000086</v>
      </c>
      <c r="C89" s="20" t="str">
        <f>IF(EXACT($B89, ""), "",'SEED - Institution'!$D89)</f>
        <v>CV. Jember Elektrindo Gemilang</v>
      </c>
      <c r="D89" s="20" t="str">
        <f>IF(EXACT($B89, ""), "",'SEED - Institution'!$L89)</f>
        <v>Supplier</v>
      </c>
      <c r="E89" s="20" t="str">
        <f>IF(EXACT($B89, ""), "",'SEED - Institution'!$F89)</f>
        <v>VDR2001</v>
      </c>
    </row>
    <row r="90" spans="2:5">
      <c r="B90" s="19">
        <f>'SEED - Institution'!N90</f>
        <v>123000000000087</v>
      </c>
      <c r="C90" s="20" t="str">
        <f>IF(EXACT($B90, ""), "",'SEED - Institution'!$D90)</f>
        <v>CV. Karya Baru</v>
      </c>
      <c r="D90" s="20" t="str">
        <f>IF(EXACT($B90, ""), "",'SEED - Institution'!$L90)</f>
        <v>Supplier</v>
      </c>
      <c r="E90" s="20" t="str">
        <f>IF(EXACT($B90, ""), "",'SEED - Institution'!$F90)</f>
        <v>VDR4023</v>
      </c>
    </row>
    <row r="91" spans="2:5">
      <c r="B91" s="19">
        <f>'SEED - Institution'!N91</f>
        <v>123000000000088</v>
      </c>
      <c r="C91" s="20" t="str">
        <f>IF(EXACT($B91, ""), "",'SEED - Institution'!$D91)</f>
        <v>CV. Kawan Inti Jaya</v>
      </c>
      <c r="D91" s="20" t="str">
        <f>IF(EXACT($B91, ""), "",'SEED - Institution'!$L91)</f>
        <v>Supplier</v>
      </c>
      <c r="E91" s="20" t="str">
        <f>IF(EXACT($B91, ""), "",'SEED - Institution'!$F91)</f>
        <v>VDR3990</v>
      </c>
    </row>
    <row r="92" spans="2:5">
      <c r="B92" s="19">
        <f>'SEED - Institution'!N92</f>
        <v>123000000000089</v>
      </c>
      <c r="C92" s="20" t="str">
        <f>IF(EXACT($B92, ""), "",'SEED - Institution'!$D92)</f>
        <v>CV. Laba Mandiri Lapaopao</v>
      </c>
      <c r="D92" s="20" t="str">
        <f>IF(EXACT($B92, ""), "",'SEED - Institution'!$L92)</f>
        <v>Supplier</v>
      </c>
      <c r="E92" s="20" t="str">
        <f>IF(EXACT($B92, ""), "",'SEED - Institution'!$F92)</f>
        <v>VDR3803</v>
      </c>
    </row>
    <row r="93" spans="2:5">
      <c r="B93" s="19">
        <f>'SEED - Institution'!N93</f>
        <v>123000000000090</v>
      </c>
      <c r="C93" s="20" t="str">
        <f>IF(EXACT($B93, ""), "",'SEED - Institution'!$D93)</f>
        <v>CV. Mitra Bengawan Trans</v>
      </c>
      <c r="D93" s="20" t="str">
        <f>IF(EXACT($B93, ""), "",'SEED - Institution'!$L93)</f>
        <v>Supplier</v>
      </c>
      <c r="E93" s="20" t="str">
        <f>IF(EXACT($B93, ""), "",'SEED - Institution'!$F93)</f>
        <v>VDR1025</v>
      </c>
    </row>
    <row r="94" spans="2:5">
      <c r="B94" s="19">
        <f>'SEED - Institution'!N94</f>
        <v>123000000000091</v>
      </c>
      <c r="C94" s="20" t="str">
        <f>IF(EXACT($B94, ""), "",'SEED - Institution'!$D94)</f>
        <v>CV. Mulia Jaya Steel</v>
      </c>
      <c r="D94" s="20" t="str">
        <f>IF(EXACT($B94, ""), "",'SEED - Institution'!$L94)</f>
        <v>Supplier</v>
      </c>
      <c r="E94" s="20" t="str">
        <f>IF(EXACT($B94, ""), "",'SEED - Institution'!$F94)</f>
        <v>VDR3787</v>
      </c>
    </row>
    <row r="95" spans="2:5">
      <c r="B95" s="19">
        <f>'SEED - Institution'!N95</f>
        <v>123000000000092</v>
      </c>
      <c r="C95" s="20" t="str">
        <f>IF(EXACT($B95, ""), "",'SEED - Institution'!$D95)</f>
        <v>CV. Muzima</v>
      </c>
      <c r="D95" s="20" t="str">
        <f>IF(EXACT($B95, ""), "",'SEED - Institution'!$L95)</f>
        <v>Supplier</v>
      </c>
      <c r="E95" s="20" t="str">
        <f>IF(EXACT($B95, ""), "",'SEED - Institution'!$F95)</f>
        <v>VDR3866</v>
      </c>
    </row>
    <row r="96" spans="2:5">
      <c r="B96" s="19">
        <f>'SEED - Institution'!N96</f>
        <v>123000000000093</v>
      </c>
      <c r="C96" s="20" t="str">
        <f>IF(EXACT($B96, ""), "",'SEED - Institution'!$D96)</f>
        <v>CV. Punokawan</v>
      </c>
      <c r="D96" s="20" t="str">
        <f>IF(EXACT($B96, ""), "",'SEED - Institution'!$L96)</f>
        <v>Supplier</v>
      </c>
      <c r="E96" s="20" t="str">
        <f>IF(EXACT($B96, ""), "",'SEED - Institution'!$F96)</f>
        <v>VDR4179</v>
      </c>
    </row>
    <row r="97" spans="2:5">
      <c r="B97" s="19">
        <f>'SEED - Institution'!N97</f>
        <v>123000000000094</v>
      </c>
      <c r="C97" s="20" t="str">
        <f>IF(EXACT($B97, ""), "",'SEED - Institution'!$D97)</f>
        <v>CV. Putra Bintang Api</v>
      </c>
      <c r="D97" s="20" t="str">
        <f>IF(EXACT($B97, ""), "",'SEED - Institution'!$L97)</f>
        <v>Supplier</v>
      </c>
      <c r="E97" s="20" t="str">
        <f>IF(EXACT($B97, ""), "",'SEED - Institution'!$F97)</f>
        <v>VDR4045</v>
      </c>
    </row>
    <row r="98" spans="2:5">
      <c r="B98" s="19">
        <f>'SEED - Institution'!N98</f>
        <v>123000000000095</v>
      </c>
      <c r="C98" s="20" t="str">
        <f>IF(EXACT($B98, ""), "",'SEED - Institution'!$D98)</f>
        <v>CV. Sangiang Teknik Perkasa</v>
      </c>
      <c r="D98" s="20" t="str">
        <f>IF(EXACT($B98, ""), "",'SEED - Institution'!$L98)</f>
        <v>Supplier</v>
      </c>
      <c r="E98" s="20" t="str">
        <f>IF(EXACT($B98, ""), "",'SEED - Institution'!$F98)</f>
        <v>VDR4166</v>
      </c>
    </row>
    <row r="99" spans="2:5">
      <c r="B99" s="19">
        <f>'SEED - Institution'!N99</f>
        <v>123000000000096</v>
      </c>
      <c r="C99" s="20" t="str">
        <f>IF(EXACT($B99, ""), "",'SEED - Institution'!$D99)</f>
        <v>CV. Siliwangi jaya</v>
      </c>
      <c r="D99" s="20" t="str">
        <f>IF(EXACT($B99, ""), "",'SEED - Institution'!$L99)</f>
        <v>Supplier</v>
      </c>
      <c r="E99" s="20" t="str">
        <f>IF(EXACT($B99, ""), "",'SEED - Institution'!$F99)</f>
        <v>VDR2981</v>
      </c>
    </row>
    <row r="100" spans="2:5">
      <c r="B100" s="19">
        <f>'SEED - Institution'!N100</f>
        <v>123000000000097</v>
      </c>
      <c r="C100" s="20" t="str">
        <f>IF(EXACT($B100, ""), "",'SEED - Institution'!$D100)</f>
        <v>CV. Sukses Indo Pratama</v>
      </c>
      <c r="D100" s="20" t="str">
        <f>IF(EXACT($B100, ""), "",'SEED - Institution'!$L100)</f>
        <v>Supplier</v>
      </c>
      <c r="E100" s="20" t="str">
        <f>IF(EXACT($B100, ""), "",'SEED - Institution'!$F100)</f>
        <v>VDR3912</v>
      </c>
    </row>
    <row r="101" spans="2:5">
      <c r="B101" s="19">
        <f>'SEED - Institution'!N101</f>
        <v>123000000000098</v>
      </c>
      <c r="C101" s="20" t="str">
        <f>IF(EXACT($B101, ""), "",'SEED - Institution'!$D101)</f>
        <v>CV. Sumber Rezeki</v>
      </c>
      <c r="D101" s="20" t="str">
        <f>IF(EXACT($B101, ""), "",'SEED - Institution'!$L101)</f>
        <v>Supplier</v>
      </c>
      <c r="E101" s="20" t="str">
        <f>IF(EXACT($B101, ""), "",'SEED - Institution'!$F101)</f>
        <v>VDR4039</v>
      </c>
    </row>
    <row r="102" spans="2:5">
      <c r="B102" s="19">
        <f>'SEED - Institution'!N102</f>
        <v>123000000000099</v>
      </c>
      <c r="C102" s="20" t="str">
        <f>IF(EXACT($B102, ""), "",'SEED - Institution'!$D102)</f>
        <v>CV. Sumber Sarana Karya</v>
      </c>
      <c r="D102" s="20" t="str">
        <f>IF(EXACT($B102, ""), "",'SEED - Institution'!$L102)</f>
        <v>Supplier</v>
      </c>
      <c r="E102" s="20" t="str">
        <f>IF(EXACT($B102, ""), "",'SEED - Institution'!$F102)</f>
        <v>VDR4026</v>
      </c>
    </row>
    <row r="103" spans="2:5">
      <c r="B103" s="19">
        <f>'SEED - Institution'!N103</f>
        <v>123000000000100</v>
      </c>
      <c r="C103" s="20" t="str">
        <f>IF(EXACT($B103, ""), "",'SEED - Institution'!$D103)</f>
        <v>CV. Surya Pandawa Nusa</v>
      </c>
      <c r="D103" s="20" t="str">
        <f>IF(EXACT($B103, ""), "",'SEED - Institution'!$L103)</f>
        <v>Supplier</v>
      </c>
      <c r="E103" s="20" t="str">
        <f>IF(EXACT($B103, ""), "",'SEED - Institution'!$F103)</f>
        <v>VDR3516</v>
      </c>
    </row>
    <row r="104" spans="2:5">
      <c r="B104" s="19">
        <f>'SEED - Institution'!N104</f>
        <v>123000000000101</v>
      </c>
      <c r="C104" s="20" t="str">
        <f>IF(EXACT($B104, ""), "",'SEED - Institution'!$D104)</f>
        <v>PT. Abadi Rajawali Semesta</v>
      </c>
      <c r="D104" s="20" t="str">
        <f>IF(EXACT($B104, ""), "",'SEED - Institution'!$L104)</f>
        <v>Supplier</v>
      </c>
      <c r="E104" s="20" t="str">
        <f>IF(EXACT($B104, ""), "",'SEED - Institution'!$F104)</f>
        <v>VDR4134</v>
      </c>
    </row>
    <row r="105" spans="2:5">
      <c r="B105" s="19">
        <f>'SEED - Institution'!N105</f>
        <v>123000000000102</v>
      </c>
      <c r="C105" s="20" t="str">
        <f>IF(EXACT($B105, ""), "",'SEED - Institution'!$D105)</f>
        <v>PT. Adibrata Graha</v>
      </c>
      <c r="D105" s="20" t="str">
        <f>IF(EXACT($B105, ""), "",'SEED - Institution'!$L105)</f>
        <v>Supplier</v>
      </c>
      <c r="E105" s="20" t="str">
        <f>IF(EXACT($B105, ""), "",'SEED - Institution'!$F105)</f>
        <v>VDR4025</v>
      </c>
    </row>
    <row r="106" spans="2:5">
      <c r="B106" s="19">
        <f>'SEED - Institution'!N106</f>
        <v>123000000000103</v>
      </c>
      <c r="C106" s="20" t="str">
        <f>IF(EXACT($B106, ""), "",'SEED - Institution'!$D106)</f>
        <v>PT. Aegisindo Mitra Sejati</v>
      </c>
      <c r="D106" s="20" t="str">
        <f>IF(EXACT($B106, ""), "",'SEED - Institution'!$L106)</f>
        <v>Supplier</v>
      </c>
      <c r="E106" s="20" t="str">
        <f>IF(EXACT($B106, ""), "",'SEED - Institution'!$F106)</f>
        <v>VDR0189</v>
      </c>
    </row>
    <row r="107" spans="2:5">
      <c r="B107" s="19">
        <f>'SEED - Institution'!N107</f>
        <v>123000000000104</v>
      </c>
      <c r="C107" s="20" t="str">
        <f>IF(EXACT($B107, ""), "",'SEED - Institution'!$D107)</f>
        <v>PT. Agape Biomedi Investama</v>
      </c>
      <c r="D107" s="20" t="str">
        <f>IF(EXACT($B107, ""), "",'SEED - Institution'!$L107)</f>
        <v>Supplier</v>
      </c>
      <c r="E107" s="20" t="str">
        <f>IF(EXACT($B107, ""), "",'SEED - Institution'!$F107)</f>
        <v>VDR3778</v>
      </c>
    </row>
    <row r="108" spans="2:5">
      <c r="B108" s="19">
        <f>'SEED - Institution'!N108</f>
        <v>123000000000105</v>
      </c>
      <c r="C108" s="20" t="str">
        <f>IF(EXACT($B108, ""), "",'SEED - Institution'!$D108)</f>
        <v>PT. Ali Sejahtera</v>
      </c>
      <c r="D108" s="20" t="str">
        <f>IF(EXACT($B108, ""), "",'SEED - Institution'!$L108)</f>
        <v>Supplier</v>
      </c>
      <c r="E108" s="20" t="str">
        <f>IF(EXACT($B108, ""), "",'SEED - Institution'!$F108)</f>
        <v>VDR3937</v>
      </c>
    </row>
    <row r="109" spans="2:5">
      <c r="B109" s="19">
        <f>'SEED - Institution'!N109</f>
        <v>123000000000106</v>
      </c>
      <c r="C109" s="20" t="str">
        <f>IF(EXACT($B109, ""), "",'SEED - Institution'!$D109)</f>
        <v>PT. Andalan Dinamika Konstrukindo</v>
      </c>
      <c r="D109" s="20" t="str">
        <f>IF(EXACT($B109, ""), "",'SEED - Institution'!$L109)</f>
        <v>Supplier</v>
      </c>
      <c r="E109" s="20" t="str">
        <f>IF(EXACT($B109, ""), "",'SEED - Institution'!$F109)</f>
        <v>VDR3824</v>
      </c>
    </row>
    <row r="110" spans="2:5">
      <c r="B110" s="19">
        <f>'SEED - Institution'!N110</f>
        <v>123000000000107</v>
      </c>
      <c r="C110" s="20" t="str">
        <f>IF(EXACT($B110, ""), "",'SEED - Institution'!$D110)</f>
        <v>PT. Aneza Persada Abadi</v>
      </c>
      <c r="D110" s="20" t="str">
        <f>IF(EXACT($B110, ""), "",'SEED - Institution'!$L110)</f>
        <v>Supplier</v>
      </c>
      <c r="E110" s="20" t="str">
        <f>IF(EXACT($B110, ""), "",'SEED - Institution'!$F110)</f>
        <v>VDR2433</v>
      </c>
    </row>
    <row r="111" spans="2:5">
      <c r="B111" s="19">
        <f>'SEED - Institution'!N111</f>
        <v>123000000000108</v>
      </c>
      <c r="C111" s="20" t="str">
        <f>IF(EXACT($B111, ""), "",'SEED - Institution'!$D111)</f>
        <v>PT. Asiatronic Indo Makmur</v>
      </c>
      <c r="D111" s="20" t="str">
        <f>IF(EXACT($B111, ""), "",'SEED - Institution'!$L111)</f>
        <v>Supplier</v>
      </c>
      <c r="E111" s="20" t="str">
        <f>IF(EXACT($B111, ""), "",'SEED - Institution'!$F111)</f>
        <v>VDR4101</v>
      </c>
    </row>
    <row r="112" spans="2:5">
      <c r="B112" s="19">
        <f>'SEED - Institution'!N112</f>
        <v>123000000000109</v>
      </c>
      <c r="C112" s="20" t="str">
        <f>IF(EXACT($B112, ""), "",'SEED - Institution'!$D112)</f>
        <v>PT. Asuransi Asei Indonesia</v>
      </c>
      <c r="D112" s="20" t="str">
        <f>IF(EXACT($B112, ""), "",'SEED - Institution'!$L112)</f>
        <v>Supplier</v>
      </c>
      <c r="E112" s="20" t="str">
        <f>IF(EXACT($B112, ""), "",'SEED - Institution'!$F112)</f>
        <v>VDR4140</v>
      </c>
    </row>
    <row r="113" spans="2:5">
      <c r="B113" s="19">
        <f>'SEED - Institution'!N113</f>
        <v>123000000000110</v>
      </c>
      <c r="C113" s="20" t="str">
        <f>IF(EXACT($B113, ""), "",'SEED - Institution'!$D113)</f>
        <v>PT. Asuransi Multi Artha Guna</v>
      </c>
      <c r="D113" s="20" t="str">
        <f>IF(EXACT($B113, ""), "",'SEED - Institution'!$L113)</f>
        <v>Supplier</v>
      </c>
      <c r="E113" s="20" t="str">
        <f>IF(EXACT($B113, ""), "",'SEED - Institution'!$F113)</f>
        <v>VDR4048</v>
      </c>
    </row>
    <row r="114" spans="2:5">
      <c r="B114" s="19">
        <f>'SEED - Institution'!N114</f>
        <v>123000000000111</v>
      </c>
      <c r="C114" s="20" t="str">
        <f>IF(EXACT($B114, ""), "",'SEED - Institution'!$D114)</f>
        <v>PT. Asuransi Perisai Listrik Nasional</v>
      </c>
      <c r="D114" s="20" t="str">
        <f>IF(EXACT($B114, ""), "",'SEED - Institution'!$L114)</f>
        <v>Supplier</v>
      </c>
      <c r="E114" s="20" t="str">
        <f>IF(EXACT($B114, ""), "",'SEED - Institution'!$F114)</f>
        <v>VDR3110</v>
      </c>
    </row>
    <row r="115" spans="2:5">
      <c r="B115" s="19">
        <f>'SEED - Institution'!N115</f>
        <v>123000000000112</v>
      </c>
      <c r="C115" s="20" t="str">
        <f>IF(EXACT($B115, ""), "",'SEED - Institution'!$D115)</f>
        <v>PT. Bangun Rancang Indonesia Kita</v>
      </c>
      <c r="D115" s="20" t="str">
        <f>IF(EXACT($B115, ""), "",'SEED - Institution'!$L115)</f>
        <v>Supplier</v>
      </c>
      <c r="E115" s="20" t="str">
        <f>IF(EXACT($B115, ""), "",'SEED - Institution'!$F115)</f>
        <v>VDR4151</v>
      </c>
    </row>
    <row r="116" spans="2:5">
      <c r="B116" s="19">
        <f>'SEED - Institution'!N116</f>
        <v>123000000000113</v>
      </c>
      <c r="C116" s="20" t="str">
        <f>IF(EXACT($B116, ""), "",'SEED - Institution'!$D116)</f>
        <v>PT. Beringin Floratama Megah</v>
      </c>
      <c r="D116" s="20" t="str">
        <f>IF(EXACT($B116, ""), "",'SEED - Institution'!$L116)</f>
        <v>Supplier</v>
      </c>
      <c r="E116" s="20" t="str">
        <f>IF(EXACT($B116, ""), "",'SEED - Institution'!$F116)</f>
        <v>VDR3979</v>
      </c>
    </row>
    <row r="117" spans="2:5">
      <c r="B117" s="19">
        <f>'SEED - Institution'!N117</f>
        <v>123000000000114</v>
      </c>
      <c r="C117" s="20" t="str">
        <f>IF(EXACT($B117, ""), "",'SEED - Institution'!$D117)</f>
        <v>PT. Berkah Tirta Wahana</v>
      </c>
      <c r="D117" s="20" t="str">
        <f>IF(EXACT($B117, ""), "",'SEED - Institution'!$L117)</f>
        <v>Supplier</v>
      </c>
      <c r="E117" s="20" t="str">
        <f>IF(EXACT($B117, ""), "",'SEED - Institution'!$F117)</f>
        <v>VDR4091</v>
      </c>
    </row>
    <row r="118" spans="2:5">
      <c r="B118" s="19">
        <f>'SEED - Institution'!N118</f>
        <v>123000000000115</v>
      </c>
      <c r="C118" s="20" t="str">
        <f>IF(EXACT($B118, ""), "",'SEED - Institution'!$D118)</f>
        <v>PT. Berkat Sahabat Sejati</v>
      </c>
      <c r="D118" s="20" t="str">
        <f>IF(EXACT($B118, ""), "",'SEED - Institution'!$L118)</f>
        <v>Supplier</v>
      </c>
      <c r="E118" s="20" t="str">
        <f>IF(EXACT($B118, ""), "",'SEED - Institution'!$F118)</f>
        <v>VDR3768</v>
      </c>
    </row>
    <row r="119" spans="2:5">
      <c r="B119" s="19">
        <f>'SEED - Institution'!N119</f>
        <v>123000000000116</v>
      </c>
      <c r="C119" s="20" t="str">
        <f>IF(EXACT($B119, ""), "",'SEED - Institution'!$D119)</f>
        <v>PT. Best Energy System</v>
      </c>
      <c r="D119" s="20" t="str">
        <f>IF(EXACT($B119, ""), "",'SEED - Institution'!$L119)</f>
        <v>Supplier</v>
      </c>
      <c r="E119" s="20" t="str">
        <f>IF(EXACT($B119, ""), "",'SEED - Institution'!$F119)</f>
        <v>VDR2566</v>
      </c>
    </row>
    <row r="120" spans="2:5">
      <c r="B120" s="19">
        <f>'SEED - Institution'!N120</f>
        <v>123000000000117</v>
      </c>
      <c r="C120" s="20" t="str">
        <f>IF(EXACT($B120, ""), "",'SEED - Institution'!$D120)</f>
        <v>PT. Beton Perkasa Wijaksana</v>
      </c>
      <c r="D120" s="20" t="str">
        <f>IF(EXACT($B120, ""), "",'SEED - Institution'!$L120)</f>
        <v>Supplier</v>
      </c>
      <c r="E120" s="20" t="str">
        <f>IF(EXACT($B120, ""), "",'SEED - Institution'!$F120)</f>
        <v>VDR3777</v>
      </c>
    </row>
    <row r="121" spans="2:5">
      <c r="B121" s="19">
        <f>'SEED - Institution'!N121</f>
        <v>123000000000118</v>
      </c>
      <c r="C121" s="20" t="str">
        <f>IF(EXACT($B121, ""), "",'SEED - Institution'!$D121)</f>
        <v>PT. Bhirawa Metal Mandiri</v>
      </c>
      <c r="D121" s="20" t="str">
        <f>IF(EXACT($B121, ""), "",'SEED - Institution'!$L121)</f>
        <v>Supplier</v>
      </c>
      <c r="E121" s="20" t="str">
        <f>IF(EXACT($B121, ""), "",'SEED - Institution'!$F121)</f>
        <v>VDR3958</v>
      </c>
    </row>
    <row r="122" spans="2:5">
      <c r="B122" s="19">
        <f>'SEED - Institution'!N122</f>
        <v>123000000000119</v>
      </c>
      <c r="C122" s="20" t="str">
        <f>IF(EXACT($B122, ""), "",'SEED - Institution'!$D122)</f>
        <v>PT. Bigi Multi Internasional</v>
      </c>
      <c r="D122" s="20" t="str">
        <f>IF(EXACT($B122, ""), "",'SEED - Institution'!$L122)</f>
        <v>Supplier</v>
      </c>
      <c r="E122" s="20" t="str">
        <f>IF(EXACT($B122, ""), "",'SEED - Institution'!$F122)</f>
        <v>VDR3981</v>
      </c>
    </row>
    <row r="123" spans="2:5">
      <c r="B123" s="19">
        <f>'SEED - Institution'!N123</f>
        <v>123000000000120</v>
      </c>
      <c r="C123" s="20" t="str">
        <f>IF(EXACT($B123, ""), "",'SEED - Institution'!$D123)</f>
        <v xml:space="preserve">PT. Bintang Indah Persada </v>
      </c>
      <c r="D123" s="20" t="str">
        <f>IF(EXACT($B123, ""), "",'SEED - Institution'!$L123)</f>
        <v>Supplier</v>
      </c>
      <c r="E123" s="20" t="str">
        <f>IF(EXACT($B123, ""), "",'SEED - Institution'!$F123)</f>
        <v>VDR1901</v>
      </c>
    </row>
    <row r="124" spans="2:5">
      <c r="B124" s="19">
        <f>'SEED - Institution'!N124</f>
        <v>123000000000121</v>
      </c>
      <c r="C124" s="20" t="str">
        <f>IF(EXACT($B124, ""), "",'SEED - Institution'!$D124)</f>
        <v>PT. Bintang Virgo Utama</v>
      </c>
      <c r="D124" s="20" t="str">
        <f>IF(EXACT($B124, ""), "",'SEED - Institution'!$L124)</f>
        <v>Supplier</v>
      </c>
      <c r="E124" s="20" t="str">
        <f>IF(EXACT($B124, ""), "",'SEED - Institution'!$F124)</f>
        <v>VDR3908</v>
      </c>
    </row>
    <row r="125" spans="2:5">
      <c r="B125" s="19">
        <f>'SEED - Institution'!N125</f>
        <v>123000000000122</v>
      </c>
      <c r="C125" s="20" t="str">
        <f>IF(EXACT($B125, ""), "",'SEED - Institution'!$D125)</f>
        <v>PT. Biro Klasifikasi Indonesia</v>
      </c>
      <c r="D125" s="20" t="str">
        <f>IF(EXACT($B125, ""), "",'SEED - Institution'!$L125)</f>
        <v>Supplier</v>
      </c>
      <c r="E125" s="20" t="str">
        <f>IF(EXACT($B125, ""), "",'SEED - Institution'!$F125)</f>
        <v>VDR4079</v>
      </c>
    </row>
    <row r="126" spans="2:5">
      <c r="B126" s="19">
        <f>'SEED - Institution'!N126</f>
        <v>123000000000123</v>
      </c>
      <c r="C126" s="20" t="str">
        <f>IF(EXACT($B126, ""), "",'SEED - Institution'!$D126)</f>
        <v>PT. Blue Power International</v>
      </c>
      <c r="D126" s="20" t="str">
        <f>IF(EXACT($B126, ""), "",'SEED - Institution'!$L126)</f>
        <v>Supplier</v>
      </c>
      <c r="E126" s="20" t="str">
        <f>IF(EXACT($B126, ""), "",'SEED - Institution'!$F126)</f>
        <v>VDR4226</v>
      </c>
    </row>
    <row r="127" spans="2:5">
      <c r="B127" s="19">
        <f>'SEED - Institution'!N127</f>
        <v>123000000000124</v>
      </c>
      <c r="C127" s="20" t="str">
        <f>IF(EXACT($B127, ""), "",'SEED - Institution'!$D127)</f>
        <v>PT. Bosowa Asuransi</v>
      </c>
      <c r="D127" s="20" t="str">
        <f>IF(EXACT($B127, ""), "",'SEED - Institution'!$L127)</f>
        <v>Supplier</v>
      </c>
      <c r="E127" s="20" t="str">
        <f>IF(EXACT($B127, ""), "",'SEED - Institution'!$F127)</f>
        <v>VDR4109</v>
      </c>
    </row>
    <row r="128" spans="2:5">
      <c r="B128" s="19">
        <f>'SEED - Institution'!N128</f>
        <v>123000000000125</v>
      </c>
      <c r="C128" s="20" t="str">
        <f>IF(EXACT($B128, ""), "",'SEED - Institution'!$D128)</f>
        <v>PT. Buana Tirta Semesta</v>
      </c>
      <c r="D128" s="20" t="str">
        <f>IF(EXACT($B128, ""), "",'SEED - Institution'!$L128)</f>
        <v>Supplier</v>
      </c>
      <c r="E128" s="20" t="str">
        <f>IF(EXACT($B128, ""), "",'SEED - Institution'!$F128)</f>
        <v>VDR4008</v>
      </c>
    </row>
    <row r="129" spans="2:5">
      <c r="B129" s="19">
        <f>'SEED - Institution'!N129</f>
        <v>123000000000126</v>
      </c>
      <c r="C129" s="20" t="str">
        <f>IF(EXACT($B129, ""), "",'SEED - Institution'!$D129)</f>
        <v>PT. Cahaya Mentari Cemerlang</v>
      </c>
      <c r="D129" s="20" t="str">
        <f>IF(EXACT($B129, ""), "",'SEED - Institution'!$L129)</f>
        <v>Supplier</v>
      </c>
      <c r="E129" s="20" t="str">
        <f>IF(EXACT($B129, ""), "",'SEED - Institution'!$F129)</f>
        <v>VDR3850</v>
      </c>
    </row>
    <row r="130" spans="2:5">
      <c r="B130" s="19">
        <f>'SEED - Institution'!N130</f>
        <v>123000000000127</v>
      </c>
      <c r="C130" s="20" t="str">
        <f>IF(EXACT($B130, ""), "",'SEED - Institution'!$D130)</f>
        <v>PT. Cakrawala Persada Internasional</v>
      </c>
      <c r="D130" s="20" t="str">
        <f>IF(EXACT($B130, ""), "",'SEED - Institution'!$L130)</f>
        <v>Supplier</v>
      </c>
      <c r="E130" s="20" t="str">
        <f>IF(EXACT($B130, ""), "",'SEED - Institution'!$F130)</f>
        <v>VDR3589</v>
      </c>
    </row>
    <row r="131" spans="2:5">
      <c r="B131" s="19">
        <f>'SEED - Institution'!N131</f>
        <v>123000000000128</v>
      </c>
      <c r="C131" s="20" t="str">
        <f>IF(EXACT($B131, ""), "",'SEED - Institution'!$D131)</f>
        <v xml:space="preserve">PT. Caroline Trans Mandiri </v>
      </c>
      <c r="D131" s="20" t="str">
        <f>IF(EXACT($B131, ""), "",'SEED - Institution'!$L131)</f>
        <v>Supplier</v>
      </c>
      <c r="E131" s="20" t="str">
        <f>IF(EXACT($B131, ""), "",'SEED - Institution'!$F131)</f>
        <v>VDR2164</v>
      </c>
    </row>
    <row r="132" spans="2:5">
      <c r="B132" s="19">
        <f>'SEED - Institution'!N132</f>
        <v>123000000000129</v>
      </c>
      <c r="C132" s="20" t="str">
        <f>IF(EXACT($B132, ""), "",'SEED - Institution'!$D132)</f>
        <v xml:space="preserve">PT. Cita Baja </v>
      </c>
      <c r="D132" s="20" t="str">
        <f>IF(EXACT($B132, ""), "",'SEED - Institution'!$L132)</f>
        <v>Supplier</v>
      </c>
      <c r="E132" s="20" t="str">
        <f>IF(EXACT($B132, ""), "",'SEED - Institution'!$F132)</f>
        <v>VDR0627</v>
      </c>
    </row>
    <row r="133" spans="2:5">
      <c r="B133" s="19">
        <f>'SEED - Institution'!N133</f>
        <v>123000000000130</v>
      </c>
      <c r="C133" s="20" t="str">
        <f>IF(EXACT($B133, ""), "",'SEED - Institution'!$D133)</f>
        <v>PT. Citra Banjar Abadi</v>
      </c>
      <c r="D133" s="20" t="str">
        <f>IF(EXACT($B133, ""), "",'SEED - Institution'!$L133)</f>
        <v>Supplier</v>
      </c>
      <c r="E133" s="20" t="str">
        <f>IF(EXACT($B133, ""), "",'SEED - Institution'!$F133)</f>
        <v>VDR3327</v>
      </c>
    </row>
    <row r="134" spans="2:5">
      <c r="B134" s="19">
        <f>'SEED - Institution'!N134</f>
        <v>123000000000131</v>
      </c>
      <c r="C134" s="20" t="str">
        <f>IF(EXACT($B134, ""), "",'SEED - Institution'!$D134)</f>
        <v xml:space="preserve">PT. Datascrip </v>
      </c>
      <c r="D134" s="20" t="str">
        <f>IF(EXACT($B134, ""), "",'SEED - Institution'!$L134)</f>
        <v>Supplier</v>
      </c>
      <c r="E134" s="20" t="str">
        <f>IF(EXACT($B134, ""), "",'SEED - Institution'!$F134)</f>
        <v>VDR1580</v>
      </c>
    </row>
    <row r="135" spans="2:5">
      <c r="B135" s="19">
        <f>'SEED - Institution'!N135</f>
        <v>123000000000132</v>
      </c>
      <c r="C135" s="20" t="str">
        <f>IF(EXACT($B135, ""), "",'SEED - Institution'!$D135)</f>
        <v xml:space="preserve">PT. Denko Wahana Sakti </v>
      </c>
      <c r="D135" s="20" t="str">
        <f>IF(EXACT($B135, ""), "",'SEED - Institution'!$L135)</f>
        <v>Supplier</v>
      </c>
      <c r="E135" s="20" t="str">
        <f>IF(EXACT($B135, ""), "",'SEED - Institution'!$F135)</f>
        <v>VDR1368</v>
      </c>
    </row>
    <row r="136" spans="2:5">
      <c r="B136" s="19">
        <f>'SEED - Institution'!N136</f>
        <v>123000000000133</v>
      </c>
      <c r="C136" s="20" t="str">
        <f>IF(EXACT($B136, ""), "",'SEED - Institution'!$D136)</f>
        <v>PT. Detech Profesional Indonesia</v>
      </c>
      <c r="D136" s="20" t="str">
        <f>IF(EXACT($B136, ""), "",'SEED - Institution'!$L136)</f>
        <v>Supplier</v>
      </c>
      <c r="E136" s="20" t="str">
        <f>IF(EXACT($B136, ""), "",'SEED - Institution'!$F136)</f>
        <v>VDR3946</v>
      </c>
    </row>
    <row r="137" spans="2:5">
      <c r="B137" s="19">
        <f>'SEED - Institution'!N137</f>
        <v>123000000000134</v>
      </c>
      <c r="C137" s="20" t="str">
        <f>IF(EXACT($B137, ""), "",'SEED - Institution'!$D137)</f>
        <v>PT. Dharma Lautan Utama</v>
      </c>
      <c r="D137" s="20" t="str">
        <f>IF(EXACT($B137, ""), "",'SEED - Institution'!$L137)</f>
        <v>Supplier</v>
      </c>
      <c r="E137" s="20" t="str">
        <f>IF(EXACT($B137, ""), "",'SEED - Institution'!$F137)</f>
        <v>VDR4003</v>
      </c>
    </row>
    <row r="138" spans="2:5">
      <c r="B138" s="19">
        <f>'SEED - Institution'!N138</f>
        <v>123000000000135</v>
      </c>
      <c r="C138" s="20" t="str">
        <f>IF(EXACT($B138, ""), "",'SEED - Institution'!$D138)</f>
        <v>PT. Dinar Energi Utama</v>
      </c>
      <c r="D138" s="20" t="str">
        <f>IF(EXACT($B138, ""), "",'SEED - Institution'!$L138)</f>
        <v>Supplier</v>
      </c>
      <c r="E138" s="20" t="str">
        <f>IF(EXACT($B138, ""), "",'SEED - Institution'!$F138)</f>
        <v>VDR4005</v>
      </c>
    </row>
    <row r="139" spans="2:5">
      <c r="B139" s="19">
        <f>'SEED - Institution'!N139</f>
        <v>123000000000136</v>
      </c>
      <c r="C139" s="20" t="str">
        <f>IF(EXACT($B139, ""), "",'SEED - Institution'!$D139)</f>
        <v>PT. Dirgatz Indonesia</v>
      </c>
      <c r="D139" s="20" t="str">
        <f>IF(EXACT($B139, ""), "",'SEED - Institution'!$L139)</f>
        <v>Supplier</v>
      </c>
      <c r="E139" s="20" t="str">
        <f>IF(EXACT($B139, ""), "",'SEED - Institution'!$F139)</f>
        <v>VDR2745</v>
      </c>
    </row>
    <row r="140" spans="2:5">
      <c r="B140" s="19">
        <f>'SEED - Institution'!N140</f>
        <v>123000000000137</v>
      </c>
      <c r="C140" s="20" t="str">
        <f>IF(EXACT($B140, ""), "",'SEED - Institution'!$D140)</f>
        <v>PT. Duta Realtindo Perkasa</v>
      </c>
      <c r="D140" s="20" t="str">
        <f>IF(EXACT($B140, ""), "",'SEED - Institution'!$L140)</f>
        <v>Supplier</v>
      </c>
      <c r="E140" s="20" t="str">
        <f>IF(EXACT($B140, ""), "",'SEED - Institution'!$F140)</f>
        <v>VDR2628</v>
      </c>
    </row>
    <row r="141" spans="2:5">
      <c r="B141" s="19">
        <f>'SEED - Institution'!N141</f>
        <v>123000000000138</v>
      </c>
      <c r="C141" s="20" t="str">
        <f>IF(EXACT($B141, ""), "",'SEED - Institution'!$D141)</f>
        <v>PT. Dwimitra Sejahtera Bersama</v>
      </c>
      <c r="D141" s="20" t="str">
        <f>IF(EXACT($B141, ""), "",'SEED - Institution'!$L141)</f>
        <v>Supplier</v>
      </c>
      <c r="E141" s="20" t="str">
        <f>IF(EXACT($B141, ""), "",'SEED - Institution'!$F141)</f>
        <v>VDR2729</v>
      </c>
    </row>
    <row r="142" spans="2:5">
      <c r="B142" s="19">
        <f>'SEED - Institution'!N142</f>
        <v>123000000000139</v>
      </c>
      <c r="C142" s="20" t="str">
        <f>IF(EXACT($B142, ""), "",'SEED - Institution'!$D142)</f>
        <v>PT. Elbion Karya Solusi</v>
      </c>
      <c r="D142" s="20" t="str">
        <f>IF(EXACT($B142, ""), "",'SEED - Institution'!$L142)</f>
        <v>Supplier</v>
      </c>
      <c r="E142" s="20" t="str">
        <f>IF(EXACT($B142, ""), "",'SEED - Institution'!$F142)</f>
        <v>VDR4246, VDR4243</v>
      </c>
    </row>
    <row r="143" spans="2:5">
      <c r="B143" s="19">
        <f>'SEED - Institution'!N143</f>
        <v>123000000000140</v>
      </c>
      <c r="C143" s="20" t="str">
        <f>IF(EXACT($B143, ""), "",'SEED - Institution'!$D143)</f>
        <v xml:space="preserve">PT. Fortindo Maju Bersama </v>
      </c>
      <c r="D143" s="20" t="str">
        <f>IF(EXACT($B143, ""), "",'SEED - Institution'!$L143)</f>
        <v>Supplier</v>
      </c>
      <c r="E143" s="20" t="str">
        <f>IF(EXACT($B143, ""), "",'SEED - Institution'!$F143)</f>
        <v>VDR3685</v>
      </c>
    </row>
    <row r="144" spans="2:5">
      <c r="B144" s="19">
        <f>'SEED - Institution'!N144</f>
        <v>123000000000141</v>
      </c>
      <c r="C144" s="20" t="str">
        <f>IF(EXACT($B144, ""), "",'SEED - Institution'!$D144)</f>
        <v>PT. Gateway Container Line Indonesia</v>
      </c>
      <c r="D144" s="20" t="str">
        <f>IF(EXACT($B144, ""), "",'SEED - Institution'!$L144)</f>
        <v>Supplier</v>
      </c>
      <c r="E144" s="20" t="str">
        <f>IF(EXACT($B144, ""), "",'SEED - Institution'!$F144)</f>
        <v>VDR3703</v>
      </c>
    </row>
    <row r="145" spans="2:5">
      <c r="B145" s="19">
        <f>'SEED - Institution'!N145</f>
        <v>123000000000142</v>
      </c>
      <c r="C145" s="20" t="str">
        <f>IF(EXACT($B145, ""), "",'SEED - Institution'!$D145)</f>
        <v>PT. Geo Cipta Bangun</v>
      </c>
      <c r="D145" s="20" t="str">
        <f>IF(EXACT($B145, ""), "",'SEED - Institution'!$L145)</f>
        <v>Supplier</v>
      </c>
      <c r="E145" s="20" t="str">
        <f>IF(EXACT($B145, ""), "",'SEED - Institution'!$F145)</f>
        <v>VDR4092</v>
      </c>
    </row>
    <row r="146" spans="2:5">
      <c r="B146" s="19">
        <f>'SEED - Institution'!N146</f>
        <v>123000000000143</v>
      </c>
      <c r="C146" s="20" t="str">
        <f>IF(EXACT($B146, ""), "",'SEED - Institution'!$D146)</f>
        <v>PT. Geo Metri Indonesia</v>
      </c>
      <c r="D146" s="20" t="str">
        <f>IF(EXACT($B146, ""), "",'SEED - Institution'!$L146)</f>
        <v>Supplier</v>
      </c>
      <c r="E146" s="20" t="str">
        <f>IF(EXACT($B146, ""), "",'SEED - Institution'!$F146)</f>
        <v>VDR4081</v>
      </c>
    </row>
    <row r="147" spans="2:5">
      <c r="B147" s="19">
        <f>'SEED - Institution'!N147</f>
        <v>123000000000144</v>
      </c>
      <c r="C147" s="20" t="str">
        <f>IF(EXACT($B147, ""), "",'SEED - Institution'!$D147)</f>
        <v>PT. Geotechnical Systemindo</v>
      </c>
      <c r="D147" s="20" t="str">
        <f>IF(EXACT($B147, ""), "",'SEED - Institution'!$L147)</f>
        <v>Supplier</v>
      </c>
      <c r="E147" s="20" t="str">
        <f>IF(EXACT($B147, ""), "",'SEED - Institution'!$F147)</f>
        <v>VDR3363</v>
      </c>
    </row>
    <row r="148" spans="2:5">
      <c r="B148" s="19">
        <f>'SEED - Institution'!N148</f>
        <v>123000000000145</v>
      </c>
      <c r="C148" s="20" t="str">
        <f>IF(EXACT($B148, ""), "",'SEED - Institution'!$D148)</f>
        <v>PT. Gerindo Tehnik</v>
      </c>
      <c r="D148" s="20" t="str">
        <f>IF(EXACT($B148, ""), "",'SEED - Institution'!$L148)</f>
        <v>Supplier</v>
      </c>
      <c r="E148" s="20" t="str">
        <f>IF(EXACT($B148, ""), "",'SEED - Institution'!$F148)</f>
        <v>VDR3684</v>
      </c>
    </row>
    <row r="149" spans="2:5">
      <c r="B149" s="19">
        <f>'SEED - Institution'!N149</f>
        <v>123000000000146</v>
      </c>
      <c r="C149" s="20" t="str">
        <f>IF(EXACT($B149, ""), "",'SEED - Institution'!$D149)</f>
        <v>PT. Giapindo King Stone</v>
      </c>
      <c r="D149" s="20" t="str">
        <f>IF(EXACT($B149, ""), "",'SEED - Institution'!$L149)</f>
        <v>Supplier</v>
      </c>
      <c r="E149" s="20" t="str">
        <f>IF(EXACT($B149, ""), "",'SEED - Institution'!$F149)</f>
        <v>VDR4242</v>
      </c>
    </row>
    <row r="150" spans="2:5">
      <c r="B150" s="19">
        <f>'SEED - Institution'!N150</f>
        <v>123000000000147</v>
      </c>
      <c r="C150" s="20" t="str">
        <f>IF(EXACT($B150, ""), "",'SEED - Institution'!$D150)</f>
        <v>PT. Givro Multi Teknik Perkasa</v>
      </c>
      <c r="D150" s="20" t="str">
        <f>IF(EXACT($B150, ""), "",'SEED - Institution'!$L150)</f>
        <v>Supplier</v>
      </c>
      <c r="E150" s="20" t="str">
        <f>IF(EXACT($B150, ""), "",'SEED - Institution'!$F150)</f>
        <v>VDR2766</v>
      </c>
    </row>
    <row r="151" spans="2:5">
      <c r="B151" s="19">
        <f>'SEED - Institution'!N151</f>
        <v>123000000000148</v>
      </c>
      <c r="C151" s="20" t="str">
        <f>IF(EXACT($B151, ""), "",'SEED - Institution'!$D151)</f>
        <v>PT. Globalindo Energi Perkasa</v>
      </c>
      <c r="D151" s="20" t="str">
        <f>IF(EXACT($B151, ""), "",'SEED - Institution'!$L151)</f>
        <v>Supplier</v>
      </c>
      <c r="E151" s="20" t="str">
        <f>IF(EXACT($B151, ""), "",'SEED - Institution'!$F151)</f>
        <v>VDR3934</v>
      </c>
    </row>
    <row r="152" spans="2:5">
      <c r="B152" s="19">
        <f>'SEED - Institution'!N152</f>
        <v>123000000000149</v>
      </c>
      <c r="C152" s="20" t="str">
        <f>IF(EXACT($B152, ""), "",'SEED - Institution'!$D152)</f>
        <v>PT. Harapan Mitra Pengusaha Nusantara</v>
      </c>
      <c r="D152" s="20" t="str">
        <f>IF(EXACT($B152, ""), "",'SEED - Institution'!$L152)</f>
        <v>Supplier</v>
      </c>
      <c r="E152" s="20" t="str">
        <f>IF(EXACT($B152, ""), "",'SEED - Institution'!$F152)</f>
        <v>VDR3917</v>
      </c>
    </row>
    <row r="153" spans="2:5">
      <c r="B153" s="19">
        <f>'SEED - Institution'!N153</f>
        <v>123000000000150</v>
      </c>
      <c r="C153" s="20" t="str">
        <f>IF(EXACT($B153, ""), "",'SEED - Institution'!$D153)</f>
        <v>PT. Hartelindo Telco Utama</v>
      </c>
      <c r="D153" s="20" t="str">
        <f>IF(EXACT($B153, ""), "",'SEED - Institution'!$L153)</f>
        <v>Supplier</v>
      </c>
      <c r="E153" s="20" t="str">
        <f>IF(EXACT($B153, ""), "",'SEED - Institution'!$F153)</f>
        <v>VDR4082</v>
      </c>
    </row>
    <row r="154" spans="2:5">
      <c r="B154" s="19">
        <f>'SEED - Institution'!N154</f>
        <v>123000000000151</v>
      </c>
      <c r="C154" s="20" t="str">
        <f>IF(EXACT($B154, ""), "",'SEED - Institution'!$D154)</f>
        <v>PT. Hesindo Karya Pratama</v>
      </c>
      <c r="D154" s="20" t="str">
        <f>IF(EXACT($B154, ""), "",'SEED - Institution'!$L154)</f>
        <v>Supplier</v>
      </c>
      <c r="E154" s="20" t="str">
        <f>IF(EXACT($B154, ""), "",'SEED - Institution'!$F154)</f>
        <v>VDR4030</v>
      </c>
    </row>
    <row r="155" spans="2:5">
      <c r="B155" s="19">
        <f>'SEED - Institution'!N155</f>
        <v>123000000000152</v>
      </c>
      <c r="C155" s="20" t="str">
        <f>IF(EXACT($B155, ""), "",'SEED - Institution'!$D155)</f>
        <v>PT. Hijrah Insan Karima</v>
      </c>
      <c r="D155" s="20" t="str">
        <f>IF(EXACT($B155, ""), "",'SEED - Institution'!$L155)</f>
        <v>Supplier</v>
      </c>
      <c r="E155" s="20" t="str">
        <f>IF(EXACT($B155, ""), "",'SEED - Institution'!$F155)</f>
        <v>VDR2929</v>
      </c>
    </row>
    <row r="156" spans="2:5">
      <c r="B156" s="19">
        <f>'SEED - Institution'!N156</f>
        <v>123000000000153</v>
      </c>
      <c r="C156" s="20" t="str">
        <f>IF(EXACT($B156, ""), "",'SEED - Institution'!$D156)</f>
        <v>PT. Hitachi Sakti Energy Indonesia</v>
      </c>
      <c r="D156" s="20" t="str">
        <f>IF(EXACT($B156, ""), "",'SEED - Institution'!$L156)</f>
        <v>Supplier</v>
      </c>
      <c r="E156" s="20" t="str">
        <f>IF(EXACT($B156, ""), "",'SEED - Institution'!$F156)</f>
        <v>VDR3933</v>
      </c>
    </row>
    <row r="157" spans="2:5">
      <c r="B157" s="19">
        <f>'SEED - Institution'!N157</f>
        <v>123000000000154</v>
      </c>
      <c r="C157" s="20" t="str">
        <f>IF(EXACT($B157, ""), "",'SEED - Institution'!$D157)</f>
        <v>PT. Indah Logistik Cargo</v>
      </c>
      <c r="D157" s="20" t="str">
        <f>IF(EXACT($B157, ""), "",'SEED - Institution'!$L157)</f>
        <v>Supplier</v>
      </c>
      <c r="E157" s="20" t="str">
        <f>IF(EXACT($B157, ""), "",'SEED - Institution'!$F157)</f>
        <v>VDR3700</v>
      </c>
    </row>
    <row r="158" spans="2:5">
      <c r="B158" s="19">
        <f>'SEED - Institution'!N158</f>
        <v>123000000000155</v>
      </c>
      <c r="C158" s="20" t="str">
        <f>IF(EXACT($B158, ""), "",'SEED - Institution'!$D158)</f>
        <v xml:space="preserve">PT. Infra Media Dinamika </v>
      </c>
      <c r="D158" s="20" t="str">
        <f>IF(EXACT($B158, ""), "",'SEED - Institution'!$L158)</f>
        <v>Supplier</v>
      </c>
      <c r="E158" s="20" t="str">
        <f>IF(EXACT($B158, ""), "",'SEED - Institution'!$F158)</f>
        <v>VDR2279</v>
      </c>
    </row>
    <row r="159" spans="2:5">
      <c r="B159" s="19">
        <f>'SEED - Institution'!N159</f>
        <v>123000000000156</v>
      </c>
      <c r="C159" s="20" t="str">
        <f>IF(EXACT($B159, ""), "",'SEED - Institution'!$D159)</f>
        <v>PT. Infracoo Pengadaan Indonesia</v>
      </c>
      <c r="D159" s="20" t="str">
        <f>IF(EXACT($B159, ""), "",'SEED - Institution'!$L159)</f>
        <v>Supplier</v>
      </c>
      <c r="E159" s="20" t="str">
        <f>IF(EXACT($B159, ""), "",'SEED - Institution'!$F159)</f>
        <v>VDR3140</v>
      </c>
    </row>
    <row r="160" spans="2:5">
      <c r="B160" s="19">
        <f>'SEED - Institution'!N160</f>
        <v>123000000000157</v>
      </c>
      <c r="C160" s="20" t="str">
        <f>IF(EXACT($B160, ""), "",'SEED - Institution'!$D160)</f>
        <v>PT. Inti Teknologi Indonesia Utama</v>
      </c>
      <c r="D160" s="20" t="str">
        <f>IF(EXACT($B160, ""), "",'SEED - Institution'!$L160)</f>
        <v>Supplier</v>
      </c>
      <c r="E160" s="20" t="str">
        <f>IF(EXACT($B160, ""), "",'SEED - Institution'!$F160)</f>
        <v>VDR3081</v>
      </c>
    </row>
    <row r="161" spans="2:5">
      <c r="B161" s="19">
        <f>'SEED - Institution'!N161</f>
        <v>123000000000158</v>
      </c>
      <c r="C161" s="20" t="str">
        <f>IF(EXACT($B161, ""), "",'SEED - Institution'!$D161)</f>
        <v>PT. Iradat Aman Globalindo</v>
      </c>
      <c r="D161" s="20" t="str">
        <f>IF(EXACT($B161, ""), "",'SEED - Institution'!$L161)</f>
        <v>Supplier</v>
      </c>
      <c r="E161" s="20" t="str">
        <f>IF(EXACT($B161, ""), "",'SEED - Institution'!$F161)</f>
        <v>VDR1232</v>
      </c>
    </row>
    <row r="162" spans="2:5">
      <c r="B162" s="19">
        <f>'SEED - Institution'!N162</f>
        <v>123000000000159</v>
      </c>
      <c r="C162" s="20" t="str">
        <f>IF(EXACT($B162, ""), "",'SEED - Institution'!$D162)</f>
        <v>PT. Jaring Permata Samudra</v>
      </c>
      <c r="D162" s="20" t="str">
        <f>IF(EXACT($B162, ""), "",'SEED - Institution'!$L162)</f>
        <v>Supplier</v>
      </c>
      <c r="E162" s="20" t="str">
        <f>IF(EXACT($B162, ""), "",'SEED - Institution'!$F162)</f>
        <v>VDR3947</v>
      </c>
    </row>
    <row r="163" spans="2:5">
      <c r="B163" s="19">
        <f>'SEED - Institution'!N163</f>
        <v>123000000000160</v>
      </c>
      <c r="C163" s="20" t="str">
        <f>IF(EXACT($B163, ""), "",'SEED - Institution'!$D163)</f>
        <v>PT. Jaring Telekomunikasi Indonesia</v>
      </c>
      <c r="D163" s="20" t="str">
        <f>IF(EXACT($B163, ""), "",'SEED - Institution'!$L163)</f>
        <v>Supplier</v>
      </c>
      <c r="E163" s="20" t="str">
        <f>IF(EXACT($B163, ""), "",'SEED - Institution'!$F163)</f>
        <v>VDR3941</v>
      </c>
    </row>
    <row r="164" spans="2:5">
      <c r="B164" s="19">
        <f>'SEED - Institution'!N164</f>
        <v>123000000000161</v>
      </c>
      <c r="C164" s="20" t="str">
        <f>IF(EXACT($B164, ""), "",'SEED - Institution'!$D164)</f>
        <v>PT. Jaya Beton Indonesia</v>
      </c>
      <c r="D164" s="20" t="str">
        <f>IF(EXACT($B164, ""), "",'SEED - Institution'!$L164)</f>
        <v>Supplier</v>
      </c>
      <c r="E164" s="20" t="str">
        <f>IF(EXACT($B164, ""), "",'SEED - Institution'!$F164)</f>
        <v>VDR4236</v>
      </c>
    </row>
    <row r="165" spans="2:5">
      <c r="B165" s="19">
        <f>'SEED - Institution'!N165</f>
        <v>123000000000162</v>
      </c>
      <c r="C165" s="20" t="str">
        <f>IF(EXACT($B165, ""), "",'SEED - Institution'!$D165)</f>
        <v>PT. Jogatama Mandauputra</v>
      </c>
      <c r="D165" s="20" t="str">
        <f>IF(EXACT($B165, ""), "",'SEED - Institution'!$L165)</f>
        <v>Supplier</v>
      </c>
      <c r="E165" s="20" t="str">
        <f>IF(EXACT($B165, ""), "",'SEED - Institution'!$F165)</f>
        <v>VDR4129</v>
      </c>
    </row>
    <row r="166" spans="2:5">
      <c r="B166" s="19">
        <f>'SEED - Institution'!N166</f>
        <v>123000000000163</v>
      </c>
      <c r="C166" s="20" t="str">
        <f>IF(EXACT($B166, ""), "",'SEED - Institution'!$D166)</f>
        <v>PT. Joko Mas Pancang</v>
      </c>
      <c r="D166" s="20" t="str">
        <f>IF(EXACT($B166, ""), "",'SEED - Institution'!$L166)</f>
        <v>Supplier</v>
      </c>
      <c r="E166" s="20" t="str">
        <f>IF(EXACT($B166, ""), "",'SEED - Institution'!$F166)</f>
        <v>VDR4028</v>
      </c>
    </row>
    <row r="167" spans="2:5">
      <c r="B167" s="19">
        <f>'SEED - Institution'!N167</f>
        <v>123000000000164</v>
      </c>
      <c r="C167" s="20" t="str">
        <f>IF(EXACT($B167, ""), "",'SEED - Institution'!$D167)</f>
        <v>PT. Kalimantan Beton Perkasa</v>
      </c>
      <c r="D167" s="20" t="str">
        <f>IF(EXACT($B167, ""), "",'SEED - Institution'!$L167)</f>
        <v>Supplier</v>
      </c>
      <c r="E167" s="20" t="str">
        <f>IF(EXACT($B167, ""), "",'SEED - Institution'!$F167)</f>
        <v>VDR4077</v>
      </c>
    </row>
    <row r="168" spans="2:5">
      <c r="B168" s="19">
        <f>'SEED - Institution'!N168</f>
        <v>123000000000165</v>
      </c>
      <c r="C168" s="20" t="str">
        <f>IF(EXACT($B168, ""), "",'SEED - Institution'!$D168)</f>
        <v>PT. Kalimantan Prakarsa Mandiri</v>
      </c>
      <c r="D168" s="20" t="str">
        <f>IF(EXACT($B168, ""), "",'SEED - Institution'!$L168)</f>
        <v>Supplier</v>
      </c>
      <c r="E168" s="20" t="str">
        <f>IF(EXACT($B168, ""), "",'SEED - Institution'!$F168)</f>
        <v>VDR4021</v>
      </c>
    </row>
    <row r="169" spans="2:5">
      <c r="B169" s="19">
        <f>'SEED - Institution'!N169</f>
        <v>123000000000166</v>
      </c>
      <c r="C169" s="20" t="str">
        <f>IF(EXACT($B169, ""), "",'SEED - Institution'!$D169)</f>
        <v>PT. Karya Mega Sarana</v>
      </c>
      <c r="D169" s="20" t="str">
        <f>IF(EXACT($B169, ""), "",'SEED - Institution'!$L169)</f>
        <v>Supplier</v>
      </c>
      <c r="E169" s="20" t="str">
        <f>IF(EXACT($B169, ""), "",'SEED - Institution'!$F169)</f>
        <v>VDR0685</v>
      </c>
    </row>
    <row r="170" spans="2:5">
      <c r="B170" s="19">
        <f>'SEED - Institution'!N170</f>
        <v>123000000000167</v>
      </c>
      <c r="C170" s="20" t="str">
        <f>IF(EXACT($B170, ""), "",'SEED - Institution'!$D170)</f>
        <v>PT. Kawan Kita Anugerah Makmur</v>
      </c>
      <c r="D170" s="20" t="str">
        <f>IF(EXACT($B170, ""), "",'SEED - Institution'!$L170)</f>
        <v>Supplier</v>
      </c>
      <c r="E170" s="20" t="str">
        <f>IF(EXACT($B170, ""), "",'SEED - Institution'!$F170)</f>
        <v>VDR3918</v>
      </c>
    </row>
    <row r="171" spans="2:5">
      <c r="B171" s="19">
        <f>'SEED - Institution'!N171</f>
        <v>123000000000168</v>
      </c>
      <c r="C171" s="20" t="str">
        <f>IF(EXACT($B171, ""), "",'SEED - Institution'!$D171)</f>
        <v xml:space="preserve">PT. Kesuma  </v>
      </c>
      <c r="D171" s="20" t="str">
        <f>IF(EXACT($B171, ""), "",'SEED - Institution'!$L171)</f>
        <v>Supplier</v>
      </c>
      <c r="E171" s="20" t="str">
        <f>IF(EXACT($B171, ""), "",'SEED - Institution'!$F171)</f>
        <v>VDR1147</v>
      </c>
    </row>
    <row r="172" spans="2:5">
      <c r="B172" s="19">
        <f>'SEED - Institution'!N172</f>
        <v>123000000000169</v>
      </c>
      <c r="C172" s="20" t="str">
        <f>IF(EXACT($B172, ""), "",'SEED - Institution'!$D172)</f>
        <v>PT. Kirana Purnama</v>
      </c>
      <c r="D172" s="20" t="str">
        <f>IF(EXACT($B172, ""), "",'SEED - Institution'!$L172)</f>
        <v>Supplier</v>
      </c>
      <c r="E172" s="20" t="str">
        <f>IF(EXACT($B172, ""), "",'SEED - Institution'!$F172)</f>
        <v>VDR3390</v>
      </c>
    </row>
    <row r="173" spans="2:5">
      <c r="B173" s="19">
        <f>'SEED - Institution'!N173</f>
        <v>123000000000170</v>
      </c>
      <c r="C173" s="20" t="str">
        <f>IF(EXACT($B173, ""), "",'SEED - Institution'!$D173)</f>
        <v>PT. Macika Indo Sarana Transport</v>
      </c>
      <c r="D173" s="20" t="str">
        <f>IF(EXACT($B173, ""), "",'SEED - Institution'!$L173)</f>
        <v>Supplier</v>
      </c>
      <c r="E173" s="20" t="str">
        <f>IF(EXACT($B173, ""), "",'SEED - Institution'!$F173)</f>
        <v>VDR4044</v>
      </c>
    </row>
    <row r="174" spans="2:5">
      <c r="B174" s="19">
        <f>'SEED - Institution'!N174</f>
        <v>123000000000171</v>
      </c>
      <c r="C174" s="20" t="str">
        <f>IF(EXACT($B174, ""), "",'SEED - Institution'!$D174)</f>
        <v>PT. Magna Beton Indonesia</v>
      </c>
      <c r="D174" s="20" t="str">
        <f>IF(EXACT($B174, ""), "",'SEED - Institution'!$L174)</f>
        <v>Supplier</v>
      </c>
      <c r="E174" s="20" t="str">
        <f>IF(EXACT($B174, ""), "",'SEED - Institution'!$F174)</f>
        <v>VDR4234</v>
      </c>
    </row>
    <row r="175" spans="2:5">
      <c r="B175" s="19">
        <f>'SEED - Institution'!N175</f>
        <v>123000000000172</v>
      </c>
      <c r="C175" s="20" t="str">
        <f>IF(EXACT($B175, ""), "",'SEED - Institution'!$D175)</f>
        <v>PT. Mandiri Maha Daya</v>
      </c>
      <c r="D175" s="20" t="str">
        <f>IF(EXACT($B175, ""), "",'SEED - Institution'!$L175)</f>
        <v>Supplier</v>
      </c>
      <c r="E175" s="20" t="str">
        <f>IF(EXACT($B175, ""), "",'SEED - Institution'!$F175)</f>
        <v>VDR3779</v>
      </c>
    </row>
    <row r="176" spans="2:5">
      <c r="B176" s="19">
        <f>'SEED - Institution'!N176</f>
        <v>123000000000173</v>
      </c>
      <c r="C176" s="20" t="str">
        <f>IF(EXACT($B176, ""), "",'SEED - Institution'!$D176)</f>
        <v>PT. Markoen Engineering Indonesia</v>
      </c>
      <c r="D176" s="20" t="str">
        <f>IF(EXACT($B176, ""), "",'SEED - Institution'!$L176)</f>
        <v>Supplier</v>
      </c>
      <c r="E176" s="20" t="str">
        <f>IF(EXACT($B176, ""), "",'SEED - Institution'!$F176)</f>
        <v>VDR3816</v>
      </c>
    </row>
    <row r="177" spans="2:5">
      <c r="B177" s="19">
        <f>'SEED - Institution'!N177</f>
        <v>123000000000174</v>
      </c>
      <c r="C177" s="20" t="str">
        <f>IF(EXACT($B177, ""), "",'SEED - Institution'!$D177)</f>
        <v>PT. Mediantara General Sistemindo</v>
      </c>
      <c r="D177" s="20" t="str">
        <f>IF(EXACT($B177, ""), "",'SEED - Institution'!$L177)</f>
        <v>Supplier</v>
      </c>
      <c r="E177" s="20" t="str">
        <f>IF(EXACT($B177, ""), "",'SEED - Institution'!$F177)</f>
        <v>VDR4050</v>
      </c>
    </row>
    <row r="178" spans="2:5">
      <c r="B178" s="19">
        <f>'SEED - Institution'!N178</f>
        <v>123000000000175</v>
      </c>
      <c r="C178" s="20" t="str">
        <f>IF(EXACT($B178, ""), "",'SEED - Institution'!$D178)</f>
        <v>PT. Mega Perkakas Abadi</v>
      </c>
      <c r="D178" s="20" t="str">
        <f>IF(EXACT($B178, ""), "",'SEED - Institution'!$L178)</f>
        <v>Supplier</v>
      </c>
      <c r="E178" s="20" t="str">
        <f>IF(EXACT($B178, ""), "",'SEED - Institution'!$F178)</f>
        <v>VDR3965</v>
      </c>
    </row>
    <row r="179" spans="2:5">
      <c r="B179" s="19">
        <f>'SEED - Institution'!N179</f>
        <v>123000000000176</v>
      </c>
      <c r="C179" s="20" t="str">
        <f>IF(EXACT($B179, ""), "",'SEED - Institution'!$D179)</f>
        <v xml:space="preserve">PT. Meratus Line </v>
      </c>
      <c r="D179" s="20" t="str">
        <f>IF(EXACT($B179, ""), "",'SEED - Institution'!$L179)</f>
        <v>Supplier</v>
      </c>
      <c r="E179" s="20" t="str">
        <f>IF(EXACT($B179, ""), "",'SEED - Institution'!$F179)</f>
        <v>VDR3988</v>
      </c>
    </row>
    <row r="180" spans="2:5">
      <c r="B180" s="19">
        <f>'SEED - Institution'!N180</f>
        <v>123000000000177</v>
      </c>
      <c r="C180" s="20" t="str">
        <f>IF(EXACT($B180, ""), "",'SEED - Institution'!$D180)</f>
        <v>PT. Mitra Abadi Hanafindo</v>
      </c>
      <c r="D180" s="20" t="str">
        <f>IF(EXACT($B180, ""), "",'SEED - Institution'!$L180)</f>
        <v>Supplier</v>
      </c>
      <c r="E180" s="20" t="str">
        <f>IF(EXACT($B180, ""), "",'SEED - Institution'!$F180)</f>
        <v>VDR4011</v>
      </c>
    </row>
    <row r="181" spans="2:5">
      <c r="B181" s="19">
        <f>'SEED - Institution'!N181</f>
        <v>123000000000178</v>
      </c>
      <c r="C181" s="20" t="str">
        <f>IF(EXACT($B181, ""), "",'SEED - Institution'!$D181)</f>
        <v>PT. Mitra Putra Profitamas</v>
      </c>
      <c r="D181" s="20" t="str">
        <f>IF(EXACT($B181, ""), "",'SEED - Institution'!$L181)</f>
        <v>Supplier</v>
      </c>
      <c r="E181" s="20" t="str">
        <f>IF(EXACT($B181, ""), "",'SEED - Institution'!$F181)</f>
        <v>VDR4065</v>
      </c>
    </row>
    <row r="182" spans="2:5">
      <c r="B182" s="19">
        <f>'SEED - Institution'!N182</f>
        <v>123000000000179</v>
      </c>
      <c r="C182" s="20" t="str">
        <f>IF(EXACT($B182, ""), "",'SEED - Institution'!$D182)</f>
        <v>PT. Mixindo Abadi Karya</v>
      </c>
      <c r="D182" s="20" t="str">
        <f>IF(EXACT($B182, ""), "",'SEED - Institution'!$L182)</f>
        <v>Supplier</v>
      </c>
      <c r="E182" s="20" t="str">
        <f>IF(EXACT($B182, ""), "",'SEED - Institution'!$F182)</f>
        <v>VDR4235</v>
      </c>
    </row>
    <row r="183" spans="2:5">
      <c r="B183" s="19">
        <f>'SEED - Institution'!N183</f>
        <v>123000000000180</v>
      </c>
      <c r="C183" s="20" t="str">
        <f>IF(EXACT($B183, ""), "",'SEED - Institution'!$D183)</f>
        <v xml:space="preserve">PT. Mollindo Cipta Mandiri </v>
      </c>
      <c r="D183" s="20" t="str">
        <f>IF(EXACT($B183, ""), "",'SEED - Institution'!$L183)</f>
        <v>Supplier</v>
      </c>
      <c r="E183" s="20" t="str">
        <f>IF(EXACT($B183, ""), "",'SEED - Institution'!$F183)</f>
        <v>VDR1833</v>
      </c>
    </row>
    <row r="184" spans="2:5">
      <c r="B184" s="19">
        <f>'SEED - Institution'!N184</f>
        <v>123000000000181</v>
      </c>
      <c r="C184" s="20" t="str">
        <f>IF(EXACT($B184, ""), "",'SEED - Institution'!$D184)</f>
        <v>PT. Multi Guna Trans Energi</v>
      </c>
      <c r="D184" s="20" t="str">
        <f>IF(EXACT($B184, ""), "",'SEED - Institution'!$L184)</f>
        <v>Supplier</v>
      </c>
      <c r="E184" s="20" t="str">
        <f>IF(EXACT($B184, ""), "",'SEED - Institution'!$F184)</f>
        <v>VDR4038</v>
      </c>
    </row>
    <row r="185" spans="2:5">
      <c r="B185" s="19">
        <f>'SEED - Institution'!N185</f>
        <v>123000000000182</v>
      </c>
      <c r="C185" s="20" t="str">
        <f>IF(EXACT($B185, ""), "",'SEED - Institution'!$D185)</f>
        <v>PT. Multi Kencana Niagatama</v>
      </c>
      <c r="D185" s="20" t="str">
        <f>IF(EXACT($B185, ""), "",'SEED - Institution'!$L185)</f>
        <v>Supplier</v>
      </c>
      <c r="E185" s="20" t="str">
        <f>IF(EXACT($B185, ""), "",'SEED - Institution'!$F185)</f>
        <v>VDR4253</v>
      </c>
    </row>
    <row r="186" spans="2:5">
      <c r="B186" s="19">
        <f>'SEED - Institution'!N186</f>
        <v>123000000000183</v>
      </c>
      <c r="C186" s="20" t="str">
        <f>IF(EXACT($B186, ""), "",'SEED - Institution'!$D186)</f>
        <v>PT. Mutiara Timur Truss</v>
      </c>
      <c r="D186" s="20" t="str">
        <f>IF(EXACT($B186, ""), "",'SEED - Institution'!$L186)</f>
        <v>Supplier</v>
      </c>
      <c r="E186" s="20" t="str">
        <f>IF(EXACT($B186, ""), "",'SEED - Institution'!$F186)</f>
        <v>VDR4123</v>
      </c>
    </row>
    <row r="187" spans="2:5">
      <c r="B187" s="19">
        <f>'SEED - Institution'!N187</f>
        <v>123000000000184</v>
      </c>
      <c r="C187" s="20" t="str">
        <f>IF(EXACT($B187, ""), "",'SEED - Institution'!$D187)</f>
        <v>PT. Nariza Teknik Inspeksi</v>
      </c>
      <c r="D187" s="20" t="str">
        <f>IF(EXACT($B187, ""), "",'SEED - Institution'!$L187)</f>
        <v>Supplier</v>
      </c>
      <c r="E187" s="20" t="str">
        <f>IF(EXACT($B187, ""), "",'SEED - Institution'!$F187)</f>
        <v>VDR3804</v>
      </c>
    </row>
    <row r="188" spans="2:5">
      <c r="B188" s="19">
        <f>'SEED - Institution'!N188</f>
        <v>123000000000185</v>
      </c>
      <c r="C188" s="20" t="str">
        <f>IF(EXACT($B188, ""), "",'SEED - Institution'!$D188)</f>
        <v>PT. Netcom Technology</v>
      </c>
      <c r="D188" s="20" t="str">
        <f>IF(EXACT($B188, ""), "",'SEED - Institution'!$L188)</f>
        <v>Supplier</v>
      </c>
      <c r="E188" s="20" t="str">
        <f>IF(EXACT($B188, ""), "",'SEED - Institution'!$F188)</f>
        <v>VDR4019</v>
      </c>
    </row>
    <row r="189" spans="2:5">
      <c r="B189" s="19">
        <f>'SEED - Institution'!N189</f>
        <v>123000000000186</v>
      </c>
      <c r="C189" s="20" t="str">
        <f>IF(EXACT($B189, ""), "",'SEED - Institution'!$D189)</f>
        <v>PT. NR Electric Jakarta</v>
      </c>
      <c r="D189" s="20" t="str">
        <f>IF(EXACT($B189, ""), "",'SEED - Institution'!$L189)</f>
        <v>Supplier</v>
      </c>
      <c r="E189" s="20" t="str">
        <f>IF(EXACT($B189, ""), "",'SEED - Institution'!$F189)</f>
        <v>VDR4232</v>
      </c>
    </row>
    <row r="190" spans="2:5">
      <c r="B190" s="19">
        <f>'SEED - Institution'!N190</f>
        <v>123000000000187</v>
      </c>
      <c r="C190" s="20" t="str">
        <f>IF(EXACT($B190, ""), "",'SEED - Institution'!$D190)</f>
        <v>PT. Nuansa Dharma Cipta</v>
      </c>
      <c r="D190" s="20" t="str">
        <f>IF(EXACT($B190, ""), "",'SEED - Institution'!$L190)</f>
        <v>Supplier</v>
      </c>
      <c r="E190" s="20" t="str">
        <f>IF(EXACT($B190, ""), "",'SEED - Institution'!$F190)</f>
        <v>VDR4037</v>
      </c>
    </row>
    <row r="191" spans="2:5">
      <c r="B191" s="19">
        <f>'SEED - Institution'!N191</f>
        <v>123000000000188</v>
      </c>
      <c r="C191" s="20" t="str">
        <f>IF(EXACT($B191, ""), "",'SEED - Institution'!$D191)</f>
        <v>PT. Orion Teknik Solusindo</v>
      </c>
      <c r="D191" s="20" t="str">
        <f>IF(EXACT($B191, ""), "",'SEED - Institution'!$L191)</f>
        <v>Supplier</v>
      </c>
      <c r="E191" s="20" t="str">
        <f>IF(EXACT($B191, ""), "",'SEED - Institution'!$F191)</f>
        <v>VDR3966</v>
      </c>
    </row>
    <row r="192" spans="2:5">
      <c r="B192" s="19">
        <f>'SEED - Institution'!N192</f>
        <v>123000000000189</v>
      </c>
      <c r="C192" s="20" t="str">
        <f>IF(EXACT($B192, ""), "",'SEED - Institution'!$D192)</f>
        <v>PT. Orix Indonesia Finance</v>
      </c>
      <c r="D192" s="20" t="str">
        <f>IF(EXACT($B192, ""), "",'SEED - Institution'!$L192)</f>
        <v>Supplier</v>
      </c>
      <c r="E192" s="20" t="str">
        <f>IF(EXACT($B192, ""), "",'SEED - Institution'!$F192)</f>
        <v>VDR0721</v>
      </c>
    </row>
    <row r="193" spans="2:5">
      <c r="B193" s="19">
        <f>'SEED - Institution'!N193</f>
        <v>123000000000190</v>
      </c>
      <c r="C193" s="20" t="str">
        <f>IF(EXACT($B193, ""), "",'SEED - Institution'!$D193)</f>
        <v>PT. Pacific Prestress Indonesia</v>
      </c>
      <c r="D193" s="20" t="str">
        <f>IF(EXACT($B193, ""), "",'SEED - Institution'!$L193)</f>
        <v>Supplier</v>
      </c>
      <c r="E193" s="20" t="str">
        <f>IF(EXACT($B193, ""), "",'SEED - Institution'!$F193)</f>
        <v>VDR4158</v>
      </c>
    </row>
    <row r="194" spans="2:5">
      <c r="B194" s="19">
        <f>'SEED - Institution'!N194</f>
        <v>123000000000191</v>
      </c>
      <c r="C194" s="20" t="str">
        <f>IF(EXACT($B194, ""), "",'SEED - Institution'!$D194)</f>
        <v>PT. Panah Perdana Logisindo</v>
      </c>
      <c r="D194" s="20" t="str">
        <f>IF(EXACT($B194, ""), "",'SEED - Institution'!$L194)</f>
        <v>Supplier</v>
      </c>
      <c r="E194" s="20" t="str">
        <f>IF(EXACT($B194, ""), "",'SEED - Institution'!$F194)</f>
        <v>VDR1369</v>
      </c>
    </row>
    <row r="195" spans="2:5">
      <c r="B195" s="19">
        <f>'SEED - Institution'!N195</f>
        <v>123000000000192</v>
      </c>
      <c r="C195" s="20" t="str">
        <f>IF(EXACT($B195, ""), "",'SEED - Institution'!$D195)</f>
        <v>PT. Panca Infosoft Pionir Indonesia</v>
      </c>
      <c r="D195" s="20" t="str">
        <f>IF(EXACT($B195, ""), "",'SEED - Institution'!$L195)</f>
        <v>Supplier</v>
      </c>
      <c r="E195" s="20" t="str">
        <f>IF(EXACT($B195, ""), "",'SEED - Institution'!$F195)</f>
        <v>VDR4001</v>
      </c>
    </row>
    <row r="196" spans="2:5">
      <c r="B196" s="19">
        <f>'SEED - Institution'!N196</f>
        <v>123000000000193</v>
      </c>
      <c r="C196" s="20" t="str">
        <f>IF(EXACT($B196, ""), "",'SEED - Institution'!$D196)</f>
        <v>PT. Panca Logam Sukses Mandiri</v>
      </c>
      <c r="D196" s="20" t="str">
        <f>IF(EXACT($B196, ""), "",'SEED - Institution'!$L196)</f>
        <v>Supplier</v>
      </c>
      <c r="E196" s="20" t="str">
        <f>IF(EXACT($B196, ""), "",'SEED - Institution'!$F196)</f>
        <v>VDR3945</v>
      </c>
    </row>
    <row r="197" spans="2:5">
      <c r="B197" s="19">
        <f>'SEED - Institution'!N197</f>
        <v>123000000000194</v>
      </c>
      <c r="C197" s="20" t="str">
        <f>IF(EXACT($B197, ""), "",'SEED - Institution'!$D197)</f>
        <v>PT. Panca Utama Selaras</v>
      </c>
      <c r="D197" s="20" t="str">
        <f>IF(EXACT($B197, ""), "",'SEED - Institution'!$L197)</f>
        <v>Supplier</v>
      </c>
      <c r="E197" s="20" t="str">
        <f>IF(EXACT($B197, ""), "",'SEED - Institution'!$F197)</f>
        <v>VDR3604, VDR3898</v>
      </c>
    </row>
    <row r="198" spans="2:5">
      <c r="B198" s="19">
        <f>'SEED - Institution'!N198</f>
        <v>123000000000195</v>
      </c>
      <c r="C198" s="20" t="str">
        <f>IF(EXACT($B198, ""), "",'SEED - Institution'!$D198)</f>
        <v xml:space="preserve">PT. Panghegar Mitra Utama   </v>
      </c>
      <c r="D198" s="20" t="str">
        <f>IF(EXACT($B198, ""), "",'SEED - Institution'!$L198)</f>
        <v>Supplier</v>
      </c>
      <c r="E198" s="20" t="str">
        <f>IF(EXACT($B198, ""), "",'SEED - Institution'!$F198)</f>
        <v>VDR2360</v>
      </c>
    </row>
    <row r="199" spans="2:5">
      <c r="B199" s="19">
        <f>'SEED - Institution'!N199</f>
        <v>123000000000196</v>
      </c>
      <c r="C199" s="20" t="str">
        <f>IF(EXACT($B199, ""), "",'SEED - Institution'!$D199)</f>
        <v>PT. Pas Jaya Mandiri</v>
      </c>
      <c r="D199" s="20" t="str">
        <f>IF(EXACT($B199, ""), "",'SEED - Institution'!$L199)</f>
        <v>Supplier</v>
      </c>
      <c r="E199" s="20" t="str">
        <f>IF(EXACT($B199, ""), "",'SEED - Institution'!$F199)</f>
        <v>VDR3967</v>
      </c>
    </row>
    <row r="200" spans="2:5">
      <c r="B200" s="19">
        <f>'SEED - Institution'!N200</f>
        <v>123000000000197</v>
      </c>
      <c r="C200" s="20" t="str">
        <f>IF(EXACT($B200, ""), "",'SEED - Institution'!$D200)</f>
        <v>PT. Pelangi Teknik Indonesia</v>
      </c>
      <c r="D200" s="20" t="str">
        <f>IF(EXACT($B200, ""), "",'SEED - Institution'!$L200)</f>
        <v>Supplier</v>
      </c>
      <c r="E200" s="20" t="str">
        <f>IF(EXACT($B200, ""), "",'SEED - Institution'!$F200)</f>
        <v>VDR3846</v>
      </c>
    </row>
    <row r="201" spans="2:5">
      <c r="B201" s="19">
        <f>'SEED - Institution'!N201</f>
        <v>123000000000198</v>
      </c>
      <c r="C201" s="20" t="str">
        <f>IF(EXACT($B201, ""), "",'SEED - Institution'!$D201)</f>
        <v>PT. Perusahaan Bongkar Muatadi Purusa</v>
      </c>
      <c r="D201" s="20" t="str">
        <f>IF(EXACT($B201, ""), "",'SEED - Institution'!$L201)</f>
        <v>Supplier</v>
      </c>
      <c r="E201" s="20" t="str">
        <f>IF(EXACT($B201, ""), "",'SEED - Institution'!$F201)</f>
        <v>VDR4029</v>
      </c>
    </row>
    <row r="202" spans="2:5">
      <c r="B202" s="19">
        <f>'SEED - Institution'!N202</f>
        <v>123000000000199</v>
      </c>
      <c r="C202" s="20" t="str">
        <f>IF(EXACT($B202, ""), "",'SEED - Institution'!$D202)</f>
        <v>PT. Petromas Kencana (Ottoban Indonesia)</v>
      </c>
      <c r="D202" s="20" t="str">
        <f>IF(EXACT($B202, ""), "",'SEED - Institution'!$L202)</f>
        <v>Supplier</v>
      </c>
      <c r="E202" s="20" t="str">
        <f>IF(EXACT($B202, ""), "",'SEED - Institution'!$F202)</f>
        <v>VDR3986</v>
      </c>
    </row>
    <row r="203" spans="2:5">
      <c r="B203" s="19">
        <f>'SEED - Institution'!N203</f>
        <v>123000000000200</v>
      </c>
      <c r="C203" s="20" t="str">
        <f>IF(EXACT($B203, ""), "",'SEED - Institution'!$D203)</f>
        <v>PT. Ponti Suri Group</v>
      </c>
      <c r="D203" s="20" t="str">
        <f>IF(EXACT($B203, ""), "",'SEED - Institution'!$L203)</f>
        <v>Supplier</v>
      </c>
      <c r="E203" s="20" t="str">
        <f>IF(EXACT($B203, ""), "",'SEED - Institution'!$F203)</f>
        <v>VDR4042</v>
      </c>
    </row>
    <row r="204" spans="2:5">
      <c r="B204" s="19">
        <f>'SEED - Institution'!N204</f>
        <v>123000000000201</v>
      </c>
      <c r="C204" s="20" t="str">
        <f>IF(EXACT($B204, ""), "",'SEED - Institution'!$D204)</f>
        <v>PT. Powerindo Prima Perkasa</v>
      </c>
      <c r="D204" s="20" t="str">
        <f>IF(EXACT($B204, ""), "",'SEED - Institution'!$L204)</f>
        <v>Supplier</v>
      </c>
      <c r="E204" s="20" t="str">
        <f>IF(EXACT($B204, ""), "",'SEED - Institution'!$F204)</f>
        <v>VDR3928</v>
      </c>
    </row>
    <row r="205" spans="2:5">
      <c r="B205" s="19">
        <f>'SEED - Institution'!N205</f>
        <v>123000000000202</v>
      </c>
      <c r="C205" s="20" t="str">
        <f>IF(EXACT($B205, ""), "",'SEED - Institution'!$D205)</f>
        <v>PT. Pratama Prima Bajatama</v>
      </c>
      <c r="D205" s="20" t="str">
        <f>IF(EXACT($B205, ""), "",'SEED - Institution'!$L205)</f>
        <v>Supplier</v>
      </c>
      <c r="E205" s="20" t="str">
        <f>IF(EXACT($B205, ""), "",'SEED - Institution'!$F205)</f>
        <v>VDR3948</v>
      </c>
    </row>
    <row r="206" spans="2:5">
      <c r="B206" s="19">
        <f>'SEED - Institution'!N206</f>
        <v>123000000000203</v>
      </c>
      <c r="C206" s="20" t="str">
        <f>IF(EXACT($B206, ""), "",'SEED - Institution'!$D206)</f>
        <v>PT. PRI Indonesia</v>
      </c>
      <c r="D206" s="20" t="str">
        <f>IF(EXACT($B206, ""), "",'SEED - Institution'!$L206)</f>
        <v>Supplier</v>
      </c>
      <c r="E206" s="20" t="str">
        <f>IF(EXACT($B206, ""), "",'SEED - Institution'!$F206)</f>
        <v>VDR4068</v>
      </c>
    </row>
    <row r="207" spans="2:5">
      <c r="B207" s="19">
        <f>'SEED - Institution'!N207</f>
        <v>123000000000204</v>
      </c>
      <c r="C207" s="20" t="str">
        <f>IF(EXACT($B207, ""), "",'SEED - Institution'!$D207)</f>
        <v>PT. Prima Indah Lestari</v>
      </c>
      <c r="D207" s="20" t="str">
        <f>IF(EXACT($B207, ""), "",'SEED - Institution'!$L207)</f>
        <v>Supplier</v>
      </c>
      <c r="E207" s="20" t="str">
        <f>IF(EXACT($B207, ""), "",'SEED - Institution'!$F207)</f>
        <v>VDR4135</v>
      </c>
    </row>
    <row r="208" spans="2:5">
      <c r="B208" s="19">
        <f>'SEED - Institution'!N208</f>
        <v>123000000000205</v>
      </c>
      <c r="C208" s="20" t="str">
        <f>IF(EXACT($B208, ""), "",'SEED - Institution'!$D208)</f>
        <v xml:space="preserve">PT. Prima Mitra Elektrindo </v>
      </c>
      <c r="D208" s="20" t="str">
        <f>IF(EXACT($B208, ""), "",'SEED - Institution'!$L208)</f>
        <v>Supplier</v>
      </c>
      <c r="E208" s="20" t="str">
        <f>IF(EXACT($B208, ""), "",'SEED - Institution'!$F208)</f>
        <v>VDR2200</v>
      </c>
    </row>
    <row r="209" spans="2:5">
      <c r="B209" s="19">
        <f>'SEED - Institution'!N209</f>
        <v>123000000000206</v>
      </c>
      <c r="C209" s="20" t="str">
        <f>IF(EXACT($B209, ""), "",'SEED - Institution'!$D209)</f>
        <v>PT. Primatech Jaya Abadi</v>
      </c>
      <c r="D209" s="20" t="str">
        <f>IF(EXACT($B209, ""), "",'SEED - Institution'!$L209)</f>
        <v>Supplier</v>
      </c>
      <c r="E209" s="20" t="str">
        <f>IF(EXACT($B209, ""), "",'SEED - Institution'!$F209)</f>
        <v>VDR4172</v>
      </c>
    </row>
    <row r="210" spans="2:5">
      <c r="B210" s="19">
        <f>'SEED - Institution'!N210</f>
        <v>123000000000207</v>
      </c>
      <c r="C210" s="20" t="str">
        <f>IF(EXACT($B210, ""), "",'SEED - Institution'!$D210)</f>
        <v>PT. Putra Langgeng Anugerah</v>
      </c>
      <c r="D210" s="20" t="str">
        <f>IF(EXACT($B210, ""), "",'SEED - Institution'!$L210)</f>
        <v>Supplier</v>
      </c>
      <c r="E210" s="20" t="str">
        <f>IF(EXACT($B210, ""), "",'SEED - Institution'!$F210)</f>
        <v>VDR4002</v>
      </c>
    </row>
    <row r="211" spans="2:5">
      <c r="B211" s="19">
        <f>'SEED - Institution'!N211</f>
        <v>123000000000208</v>
      </c>
      <c r="C211" s="20" t="str">
        <f>IF(EXACT($B211, ""), "",'SEED - Institution'!$D211)</f>
        <v>PT. Putraguna Jayamulia</v>
      </c>
      <c r="D211" s="20" t="str">
        <f>IF(EXACT($B211, ""), "",'SEED - Institution'!$L211)</f>
        <v>Supplier</v>
      </c>
      <c r="E211" s="20" t="str">
        <f>IF(EXACT($B211, ""), "",'SEED - Institution'!$F211)</f>
        <v>VDR4032</v>
      </c>
    </row>
    <row r="212" spans="2:5">
      <c r="B212" s="19">
        <f>'SEED - Institution'!N212</f>
        <v>123000000000209</v>
      </c>
      <c r="C212" s="20" t="str">
        <f>IF(EXACT($B212, ""), "",'SEED - Institution'!$D212)</f>
        <v>PT. Putratel Andalan Sukses</v>
      </c>
      <c r="D212" s="20" t="str">
        <f>IF(EXACT($B212, ""), "",'SEED - Institution'!$L212)</f>
        <v>Supplier</v>
      </c>
      <c r="E212" s="20" t="str">
        <f>IF(EXACT($B212, ""), "",'SEED - Institution'!$F212)</f>
        <v>VDR2541</v>
      </c>
    </row>
    <row r="213" spans="2:5">
      <c r="B213" s="19">
        <f>'SEED - Institution'!N213</f>
        <v>123000000000210</v>
      </c>
      <c r="C213" s="20" t="str">
        <f>IF(EXACT($B213, ""), "",'SEED - Institution'!$D213)</f>
        <v xml:space="preserve">PT. Radian Sarana Elektrika   </v>
      </c>
      <c r="D213" s="20" t="str">
        <f>IF(EXACT($B213, ""), "",'SEED - Institution'!$L213)</f>
        <v>Supplier</v>
      </c>
      <c r="E213" s="20" t="str">
        <f>IF(EXACT($B213, ""), "",'SEED - Institution'!$F213)</f>
        <v>VDR2109</v>
      </c>
    </row>
    <row r="214" spans="2:5">
      <c r="B214" s="19">
        <f>'SEED - Institution'!N214</f>
        <v>123000000000211</v>
      </c>
      <c r="C214" s="20" t="str">
        <f>IF(EXACT($B214, ""), "",'SEED - Institution'!$D214)</f>
        <v>PT. Raj Prima</v>
      </c>
      <c r="D214" s="20" t="str">
        <f>IF(EXACT($B214, ""), "",'SEED - Institution'!$L214)</f>
        <v>Supplier</v>
      </c>
      <c r="E214" s="20" t="str">
        <f>IF(EXACT($B214, ""), "",'SEED - Institution'!$F214)</f>
        <v>VDR4041</v>
      </c>
    </row>
    <row r="215" spans="2:5">
      <c r="B215" s="19">
        <f>'SEED - Institution'!N215</f>
        <v>123000000000212</v>
      </c>
      <c r="C215" s="20" t="str">
        <f>IF(EXACT($B215, ""), "",'SEED - Institution'!$D215)</f>
        <v>PT. Rangka Raya</v>
      </c>
      <c r="D215" s="20" t="str">
        <f>IF(EXACT($B215, ""), "",'SEED - Institution'!$L215)</f>
        <v>Supplier</v>
      </c>
      <c r="E215" s="20" t="str">
        <f>IF(EXACT($B215, ""), "",'SEED - Institution'!$F215)</f>
        <v>VDR2957</v>
      </c>
    </row>
    <row r="216" spans="2:5">
      <c r="B216" s="19">
        <f>'SEED - Institution'!N216</f>
        <v>123000000000213</v>
      </c>
      <c r="C216" s="20" t="str">
        <f>IF(EXACT($B216, ""), "",'SEED - Institution'!$D216)</f>
        <v>PT. Riau Crane Perkasa</v>
      </c>
      <c r="D216" s="20" t="str">
        <f>IF(EXACT($B216, ""), "",'SEED - Institution'!$L216)</f>
        <v>Supplier</v>
      </c>
      <c r="E216" s="20" t="str">
        <f>IF(EXACT($B216, ""), "",'SEED - Institution'!$F216)</f>
        <v>VDR3943</v>
      </c>
    </row>
    <row r="217" spans="2:5">
      <c r="B217" s="19">
        <f>'SEED - Institution'!N217</f>
        <v>123000000000214</v>
      </c>
      <c r="C217" s="20" t="str">
        <f>IF(EXACT($B217, ""), "",'SEED - Institution'!$D217)</f>
        <v>PT. Royal Madani Persada</v>
      </c>
      <c r="D217" s="20" t="str">
        <f>IF(EXACT($B217, ""), "",'SEED - Institution'!$L217)</f>
        <v>Supplier</v>
      </c>
      <c r="E217" s="20" t="str">
        <f>IF(EXACT($B217, ""), "",'SEED - Institution'!$F217)</f>
        <v>VDR3882</v>
      </c>
    </row>
    <row r="218" spans="2:5">
      <c r="B218" s="19">
        <f>'SEED - Institution'!N218</f>
        <v>123000000000215</v>
      </c>
      <c r="C218" s="20" t="str">
        <f>IF(EXACT($B218, ""), "",'SEED - Institution'!$D218)</f>
        <v>PT. Salaeurih Muda Perkasa</v>
      </c>
      <c r="D218" s="20" t="str">
        <f>IF(EXACT($B218, ""), "",'SEED - Institution'!$L218)</f>
        <v>Supplier</v>
      </c>
      <c r="E218" s="20" t="str">
        <f>IF(EXACT($B218, ""), "",'SEED - Institution'!$F218)</f>
        <v>VDR4128</v>
      </c>
    </row>
    <row r="219" spans="2:5">
      <c r="B219" s="19">
        <f>'SEED - Institution'!N219</f>
        <v>123000000000216</v>
      </c>
      <c r="C219" s="20" t="str">
        <f>IF(EXACT($B219, ""), "",'SEED - Institution'!$D219)</f>
        <v>PT. Salam Pacific Indonesia Lines</v>
      </c>
      <c r="D219" s="20" t="str">
        <f>IF(EXACT($B219, ""), "",'SEED - Institution'!$L219)</f>
        <v>Supplier</v>
      </c>
      <c r="E219" s="20" t="str">
        <f>IF(EXACT($B219, ""), "",'SEED - Institution'!$F219)</f>
        <v>VDR3995</v>
      </c>
    </row>
    <row r="220" spans="2:5">
      <c r="B220" s="19">
        <f>'SEED - Institution'!N220</f>
        <v>123000000000217</v>
      </c>
      <c r="C220" s="20" t="str">
        <f>IF(EXACT($B220, ""), "",'SEED - Institution'!$D220)</f>
        <v>PT. Schneider Indonesia</v>
      </c>
      <c r="D220" s="20" t="str">
        <f>IF(EXACT($B220, ""), "",'SEED - Institution'!$L220)</f>
        <v>Supplier</v>
      </c>
      <c r="E220" s="20" t="str">
        <f>IF(EXACT($B220, ""), "",'SEED - Institution'!$F220)</f>
        <v>VDR3504</v>
      </c>
    </row>
    <row r="221" spans="2:5">
      <c r="B221" s="19">
        <f>'SEED - Institution'!N221</f>
        <v>123000000000218</v>
      </c>
      <c r="C221" s="20" t="str">
        <f>IF(EXACT($B221, ""), "",'SEED - Institution'!$D221)</f>
        <v>PT. Sentosa Prima Mandiri</v>
      </c>
      <c r="D221" s="20" t="str">
        <f>IF(EXACT($B221, ""), "",'SEED - Institution'!$L221)</f>
        <v>Supplier</v>
      </c>
      <c r="E221" s="20" t="str">
        <f>IF(EXACT($B221, ""), "",'SEED - Institution'!$F221)</f>
        <v>VDR3227</v>
      </c>
    </row>
    <row r="222" spans="2:5">
      <c r="B222" s="19">
        <f>'SEED - Institution'!N222</f>
        <v>123000000000219</v>
      </c>
      <c r="C222" s="20" t="str">
        <f>IF(EXACT($B222, ""), "",'SEED - Institution'!$D222)</f>
        <v xml:space="preserve">PT. Siemens Indonesia </v>
      </c>
      <c r="D222" s="20" t="str">
        <f>IF(EXACT($B222, ""), "",'SEED - Institution'!$L222)</f>
        <v>Supplier</v>
      </c>
      <c r="E222" s="20" t="str">
        <f>IF(EXACT($B222, ""), "",'SEED - Institution'!$F222)</f>
        <v>VDR1235</v>
      </c>
    </row>
    <row r="223" spans="2:5">
      <c r="B223" s="19">
        <f>'SEED - Institution'!N223</f>
        <v>123000000000220</v>
      </c>
      <c r="C223" s="20" t="str">
        <f>IF(EXACT($B223, ""), "",'SEED - Institution'!$D223)</f>
        <v>PT. Siemon Damai Jaya Abadi</v>
      </c>
      <c r="D223" s="20" t="str">
        <f>IF(EXACT($B223, ""), "",'SEED - Institution'!$L223)</f>
        <v>Supplier</v>
      </c>
      <c r="E223" s="20" t="str">
        <f>IF(EXACT($B223, ""), "",'SEED - Institution'!$F223)</f>
        <v>VDR3955</v>
      </c>
    </row>
    <row r="224" spans="2:5">
      <c r="B224" s="19">
        <f>'SEED - Institution'!N224</f>
        <v>123000000000221</v>
      </c>
      <c r="C224" s="20" t="str">
        <f>IF(EXACT($B224, ""), "",'SEED - Institution'!$D224)</f>
        <v>PT. Silica Central Asia</v>
      </c>
      <c r="D224" s="20" t="str">
        <f>IF(EXACT($B224, ""), "",'SEED - Institution'!$L224)</f>
        <v>Supplier</v>
      </c>
      <c r="E224" s="20" t="str">
        <f>IF(EXACT($B224, ""), "",'SEED - Institution'!$F224)</f>
        <v>VDR4036</v>
      </c>
    </row>
    <row r="225" spans="2:5">
      <c r="B225" s="19">
        <f>'SEED - Institution'!N225</f>
        <v>123000000000222</v>
      </c>
      <c r="C225" s="20" t="str">
        <f>IF(EXACT($B225, ""), "",'SEED - Institution'!$D225)</f>
        <v>PT. Simetrik Integrasi</v>
      </c>
      <c r="D225" s="20" t="str">
        <f>IF(EXACT($B225, ""), "",'SEED - Institution'!$L225)</f>
        <v>Supplier</v>
      </c>
      <c r="E225" s="20" t="str">
        <f>IF(EXACT($B225, ""), "",'SEED - Institution'!$F225)</f>
        <v>VDR1932</v>
      </c>
    </row>
    <row r="226" spans="2:5">
      <c r="B226" s="19">
        <f>'SEED - Institution'!N226</f>
        <v>123000000000223</v>
      </c>
      <c r="C226" s="20" t="str">
        <f>IF(EXACT($B226, ""), "",'SEED - Institution'!$D226)</f>
        <v>PT. Sinar Laut Mandiri</v>
      </c>
      <c r="D226" s="20" t="str">
        <f>IF(EXACT($B226, ""), "",'SEED - Institution'!$L226)</f>
        <v>Supplier</v>
      </c>
      <c r="E226" s="20" t="str">
        <f>IF(EXACT($B226, ""), "",'SEED - Institution'!$F226)</f>
        <v>VDR2520</v>
      </c>
    </row>
    <row r="227" spans="2:5">
      <c r="B227" s="19">
        <f>'SEED - Institution'!N227</f>
        <v>123000000000224</v>
      </c>
      <c r="C227" s="20" t="str">
        <f>IF(EXACT($B227, ""), "",'SEED - Institution'!$D227)</f>
        <v>PT. Sinergi Garuda Nusantara</v>
      </c>
      <c r="D227" s="20" t="str">
        <f>IF(EXACT($B227, ""), "",'SEED - Institution'!$L227)</f>
        <v>Supplier</v>
      </c>
      <c r="E227" s="20" t="str">
        <f>IF(EXACT($B227, ""), "",'SEED - Institution'!$F227)</f>
        <v>VDR3775</v>
      </c>
    </row>
    <row r="228" spans="2:5">
      <c r="B228" s="19">
        <f>'SEED - Institution'!N228</f>
        <v>123000000000225</v>
      </c>
      <c r="C228" s="20" t="str">
        <f>IF(EXACT($B228, ""), "",'SEED - Institution'!$D228)</f>
        <v>PT. Sinergi Karsa Utama</v>
      </c>
      <c r="D228" s="20" t="str">
        <f>IF(EXACT($B228, ""), "",'SEED - Institution'!$L228)</f>
        <v>Supplier</v>
      </c>
      <c r="E228" s="20" t="str">
        <f>IF(EXACT($B228, ""), "",'SEED - Institution'!$F228)</f>
        <v>VDR4227</v>
      </c>
    </row>
    <row r="229" spans="2:5">
      <c r="B229" s="19">
        <f>'SEED - Institution'!N229</f>
        <v>123000000000226</v>
      </c>
      <c r="C229" s="20" t="str">
        <f>IF(EXACT($B229, ""), "",'SEED - Institution'!$D229)</f>
        <v>PT. Sintra Sinarindo Elektrik</v>
      </c>
      <c r="D229" s="20" t="str">
        <f>IF(EXACT($B229, ""), "",'SEED - Institution'!$L229)</f>
        <v>Supplier</v>
      </c>
      <c r="E229" s="20" t="str">
        <f>IF(EXACT($B229, ""), "",'SEED - Institution'!$F229)</f>
        <v>VDR4066</v>
      </c>
    </row>
    <row r="230" spans="2:5">
      <c r="B230" s="19">
        <f>'SEED - Institution'!N230</f>
        <v>123000000000227</v>
      </c>
      <c r="C230" s="20" t="str">
        <f>IF(EXACT($B230, ""), "",'SEED - Institution'!$D230)</f>
        <v>PT. Siscom Technologies</v>
      </c>
      <c r="D230" s="20" t="str">
        <f>IF(EXACT($B230, ""), "",'SEED - Institution'!$L230)</f>
        <v>Supplier</v>
      </c>
      <c r="E230" s="20" t="str">
        <f>IF(EXACT($B230, ""), "",'SEED - Institution'!$F230)</f>
        <v>VDR4094</v>
      </c>
    </row>
    <row r="231" spans="2:5">
      <c r="B231" s="19">
        <f>'SEED - Institution'!N231</f>
        <v>123000000000228</v>
      </c>
      <c r="C231" s="20" t="str">
        <f>IF(EXACT($B231, ""), "",'SEED - Institution'!$D231)</f>
        <v>PT. Subur Buana Raya</v>
      </c>
      <c r="D231" s="20" t="str">
        <f>IF(EXACT($B231, ""), "",'SEED - Institution'!$L231)</f>
        <v>Supplier</v>
      </c>
      <c r="E231" s="20" t="str">
        <f>IF(EXACT($B231, ""), "",'SEED - Institution'!$F231)</f>
        <v>VDR3849</v>
      </c>
    </row>
    <row r="232" spans="2:5">
      <c r="B232" s="19">
        <f>'SEED - Institution'!N232</f>
        <v>123000000000229</v>
      </c>
      <c r="C232" s="20" t="str">
        <f>IF(EXACT($B232, ""), "",'SEED - Institution'!$D232)</f>
        <v xml:space="preserve">PT. Sukses Perkasa Forestama </v>
      </c>
      <c r="D232" s="20" t="str">
        <f>IF(EXACT($B232, ""), "",'SEED - Institution'!$L232)</f>
        <v>Supplier</v>
      </c>
      <c r="E232" s="20" t="str">
        <f>IF(EXACT($B232, ""), "",'SEED - Institution'!$F232)</f>
        <v>VDR3852</v>
      </c>
    </row>
    <row r="233" spans="2:5">
      <c r="B233" s="19">
        <f>'SEED - Institution'!N233</f>
        <v>123000000000230</v>
      </c>
      <c r="C233" s="20" t="str">
        <f>IF(EXACT($B233, ""), "",'SEED - Institution'!$D233)</f>
        <v xml:space="preserve">PT. Suryamas Elsindo Primatama </v>
      </c>
      <c r="D233" s="20" t="str">
        <f>IF(EXACT($B233, ""), "",'SEED - Institution'!$L233)</f>
        <v>Supplier</v>
      </c>
      <c r="E233" s="20" t="str">
        <f>IF(EXACT($B233, ""), "",'SEED - Institution'!$F233)</f>
        <v>VDR2095</v>
      </c>
    </row>
    <row r="234" spans="2:5">
      <c r="B234" s="19">
        <f>'SEED - Institution'!N234</f>
        <v>123000000000231</v>
      </c>
      <c r="C234" s="20" t="str">
        <f>IF(EXACT($B234, ""), "",'SEED - Institution'!$D234)</f>
        <v>PT. Temas Tbk</v>
      </c>
      <c r="D234" s="20" t="str">
        <f>IF(EXACT($B234, ""), "",'SEED - Institution'!$L234)</f>
        <v>Supplier</v>
      </c>
      <c r="E234" s="20" t="str">
        <f>IF(EXACT($B234, ""), "",'SEED - Institution'!$F234)</f>
        <v>VDR3996</v>
      </c>
    </row>
    <row r="235" spans="2:5">
      <c r="B235" s="19">
        <f>'SEED - Institution'!N235</f>
        <v>123000000000232</v>
      </c>
      <c r="C235" s="20" t="str">
        <f>IF(EXACT($B235, ""), "",'SEED - Institution'!$D235)</f>
        <v>PT. Tirtakencana Tatawarna</v>
      </c>
      <c r="D235" s="20" t="str">
        <f>IF(EXACT($B235, ""), "",'SEED - Institution'!$L235)</f>
        <v>Supplier</v>
      </c>
      <c r="E235" s="20" t="str">
        <f>IF(EXACT($B235, ""), "",'SEED - Institution'!$F235)</f>
        <v>VDR4118</v>
      </c>
    </row>
    <row r="236" spans="2:5">
      <c r="B236" s="19">
        <f>'SEED - Institution'!N236</f>
        <v>123000000000233</v>
      </c>
      <c r="C236" s="20" t="str">
        <f>IF(EXACT($B236, ""), "",'SEED - Institution'!$D236)</f>
        <v>PT. Tri Artha Manunggal</v>
      </c>
      <c r="D236" s="20" t="str">
        <f>IF(EXACT($B236, ""), "",'SEED - Institution'!$L236)</f>
        <v>Supplier</v>
      </c>
      <c r="E236" s="20" t="str">
        <f>IF(EXACT($B236, ""), "",'SEED - Institution'!$F236)</f>
        <v>VDR4059</v>
      </c>
    </row>
    <row r="237" spans="2:5">
      <c r="B237" s="19">
        <f>'SEED - Institution'!N237</f>
        <v>123000000000234</v>
      </c>
      <c r="C237" s="20" t="str">
        <f>IF(EXACT($B237, ""), "",'SEED - Institution'!$D237)</f>
        <v>PT. Tri Karya Teslatama</v>
      </c>
      <c r="D237" s="20" t="str">
        <f>IF(EXACT($B237, ""), "",'SEED - Institution'!$L237)</f>
        <v>Supplier</v>
      </c>
      <c r="E237" s="20" t="str">
        <f>IF(EXACT($B237, ""), "",'SEED - Institution'!$F237)</f>
        <v>VDR4116</v>
      </c>
    </row>
    <row r="238" spans="2:5">
      <c r="B238" s="19">
        <f>'SEED - Institution'!N238</f>
        <v>123000000000235</v>
      </c>
      <c r="C238" s="20" t="str">
        <f>IF(EXACT($B238, ""), "",'SEED - Institution'!$D238)</f>
        <v>PT. Tribaja Karya Sejahtera</v>
      </c>
      <c r="D238" s="20" t="str">
        <f>IF(EXACT($B238, ""), "",'SEED - Institution'!$L238)</f>
        <v>Supplier</v>
      </c>
      <c r="E238" s="20" t="str">
        <f>IF(EXACT($B238, ""), "",'SEED - Institution'!$F238)</f>
        <v>VDR3950</v>
      </c>
    </row>
    <row r="239" spans="2:5">
      <c r="B239" s="19">
        <f>'SEED - Institution'!N239</f>
        <v>123000000000236</v>
      </c>
      <c r="C239" s="20" t="str">
        <f>IF(EXACT($B239, ""), "",'SEED - Institution'!$D239)</f>
        <v>PT. Triotama Toya Energi</v>
      </c>
      <c r="D239" s="20" t="str">
        <f>IF(EXACT($B239, ""), "",'SEED - Institution'!$L239)</f>
        <v>Supplier</v>
      </c>
      <c r="E239" s="20" t="str">
        <f>IF(EXACT($B239, ""), "",'SEED - Institution'!$F239)</f>
        <v>VDR4259</v>
      </c>
    </row>
    <row r="240" spans="2:5">
      <c r="B240" s="19">
        <f>'SEED - Institution'!N240</f>
        <v>123000000000237</v>
      </c>
      <c r="C240" s="20" t="str">
        <f>IF(EXACT($B240, ""), "",'SEED - Institution'!$D240)</f>
        <v xml:space="preserve">PT. Twink Indonesia </v>
      </c>
      <c r="D240" s="20" t="str">
        <f>IF(EXACT($B240, ""), "",'SEED - Institution'!$L240)</f>
        <v>Supplier</v>
      </c>
      <c r="E240" s="20" t="str">
        <f>IF(EXACT($B240, ""), "",'SEED - Institution'!$F240)</f>
        <v>VDR3959</v>
      </c>
    </row>
    <row r="241" spans="2:5">
      <c r="B241" s="19">
        <f>'SEED - Institution'!N241</f>
        <v>123000000000238</v>
      </c>
      <c r="C241" s="20" t="str">
        <f>IF(EXACT($B241, ""), "",'SEED - Institution'!$D241)</f>
        <v xml:space="preserve">PT. Vector Info Technologies </v>
      </c>
      <c r="D241" s="20" t="str">
        <f>IF(EXACT($B241, ""), "",'SEED - Institution'!$L241)</f>
        <v>Supplier</v>
      </c>
      <c r="E241" s="20" t="str">
        <f>IF(EXACT($B241, ""), "",'SEED - Institution'!$F241)</f>
        <v>VDR4022</v>
      </c>
    </row>
    <row r="242" spans="2:5">
      <c r="B242" s="19">
        <f>'SEED - Institution'!N242</f>
        <v>123000000000239</v>
      </c>
      <c r="C242" s="20" t="str">
        <f>IF(EXACT($B242, ""), "",'SEED - Institution'!$D242)</f>
        <v>PT. Vins Teknik Internusa</v>
      </c>
      <c r="D242" s="20" t="str">
        <f>IF(EXACT($B242, ""), "",'SEED - Institution'!$L242)</f>
        <v>Supplier</v>
      </c>
      <c r="E242" s="20" t="str">
        <f>IF(EXACT($B242, ""), "",'SEED - Institution'!$F242)</f>
        <v>VDR3639</v>
      </c>
    </row>
    <row r="243" spans="2:5">
      <c r="B243" s="19">
        <f>'SEED - Institution'!N243</f>
        <v>123000000000240</v>
      </c>
      <c r="C243" s="20" t="str">
        <f>IF(EXACT($B243, ""), "",'SEED - Institution'!$D243)</f>
        <v xml:space="preserve">PT. Voksel Electric Tbk </v>
      </c>
      <c r="D243" s="20" t="str">
        <f>IF(EXACT($B243, ""), "",'SEED - Institution'!$L243)</f>
        <v>Supplier</v>
      </c>
      <c r="E243" s="20" t="str">
        <f>IF(EXACT($B243, ""), "",'SEED - Institution'!$F243)</f>
        <v>VDR0187</v>
      </c>
    </row>
    <row r="244" spans="2:5">
      <c r="B244" s="19">
        <f>'SEED - Institution'!N244</f>
        <v>123000000000241</v>
      </c>
      <c r="C244" s="20" t="str">
        <f>IF(EXACT($B244, ""), "",'SEED - Institution'!$D244)</f>
        <v>PT. Widya Prima Utama</v>
      </c>
      <c r="D244" s="20" t="str">
        <f>IF(EXACT($B244, ""), "",'SEED - Institution'!$L244)</f>
        <v>Supplier</v>
      </c>
      <c r="E244" s="20" t="str">
        <f>IF(EXACT($B244, ""), "",'SEED - Institution'!$F244)</f>
        <v>VDR4053</v>
      </c>
    </row>
    <row r="245" spans="2:5">
      <c r="B245" s="19">
        <f>'SEED - Institution'!N245</f>
        <v>123000000000242</v>
      </c>
      <c r="C245" s="20" t="str">
        <f>IF(EXACT($B245, ""), "",'SEED - Institution'!$D245)</f>
        <v xml:space="preserve">PT. Yanmarindo Perkasa </v>
      </c>
      <c r="D245" s="20" t="str">
        <f>IF(EXACT($B245, ""), "",'SEED - Institution'!$L245)</f>
        <v>Supplier</v>
      </c>
      <c r="E245" s="20" t="str">
        <f>IF(EXACT($B245, ""), "",'SEED - Institution'!$F245)</f>
        <v>VDR0985</v>
      </c>
    </row>
    <row r="246" spans="2:5">
      <c r="B246" s="19">
        <f>'SEED - Institution'!N246</f>
        <v>123000000000243</v>
      </c>
      <c r="C246" s="20" t="str">
        <f>IF(EXACT($B246, ""), "",'SEED - Institution'!$D246)</f>
        <v>PT. Yudha Berkat Layana</v>
      </c>
      <c r="D246" s="20" t="str">
        <f>IF(EXACT($B246, ""), "",'SEED - Institution'!$L246)</f>
        <v>Supplier</v>
      </c>
      <c r="E246" s="20" t="str">
        <f>IF(EXACT($B246, ""), "",'SEED - Institution'!$F246)</f>
        <v>VDR4133</v>
      </c>
    </row>
    <row r="247" spans="2:5">
      <c r="B247" s="19">
        <f>'SEED - Institution'!N247</f>
        <v>123000000000244</v>
      </c>
      <c r="C247" s="20" t="str">
        <f>IF(EXACT($B247, ""), "",'SEED - Institution'!$D247)</f>
        <v xml:space="preserve">PT. ZTT Cable Indonesia     </v>
      </c>
      <c r="D247" s="20" t="str">
        <f>IF(EXACT($B247, ""), "",'SEED - Institution'!$L247)</f>
        <v>Supplier</v>
      </c>
      <c r="E247" s="20" t="str">
        <f>IF(EXACT($B247, ""), "",'SEED - Institution'!$F247)</f>
        <v>VDR2391</v>
      </c>
    </row>
    <row r="248" spans="2:5">
      <c r="B248" s="19">
        <f>'SEED - Institution'!N248</f>
        <v>123000000000245</v>
      </c>
      <c r="C248" s="20" t="str">
        <f>IF(EXACT($B248, ""), "",'SEED - Institution'!$D248)</f>
        <v>PT. KMI Wire and Cable, Tbk [a.k.a : Kabel Metal Indonesia]</v>
      </c>
      <c r="D248" s="20" t="str">
        <f>IF(EXACT($B248, ""), "",'SEED - Institution'!$L248)</f>
        <v>Supplier</v>
      </c>
      <c r="E248" s="20" t="str">
        <f>IF(EXACT($B248, ""), "",'SEED - Institution'!$F248)</f>
        <v>VDR0383, VDR0384</v>
      </c>
    </row>
    <row r="249" spans="2:5">
      <c r="B249" s="19">
        <f>'SEED - Institution'!N249</f>
        <v>123000000000246</v>
      </c>
      <c r="C249" s="20" t="str">
        <f>IF(EXACT($B249, ""), "",'SEED - Institution'!$D249)</f>
        <v>PT. Kokoh Inti Arebama, Tbk</v>
      </c>
      <c r="D249" s="20" t="str">
        <f>IF(EXACT($B249, ""), "",'SEED - Institution'!$L249)</f>
        <v>Supplier</v>
      </c>
      <c r="E249" s="20" t="str">
        <f>IF(EXACT($B249, ""), "",'SEED - Institution'!$F249)</f>
        <v>VDR3351</v>
      </c>
    </row>
    <row r="250" spans="2:5">
      <c r="B250" s="19">
        <f>'SEED - Institution'!N250</f>
        <v>123000000000247</v>
      </c>
      <c r="C250" s="20" t="str">
        <f>IF(EXACT($B250, ""), "",'SEED - Institution'!$D250)</f>
        <v>BPJS Ketenagakerjaan</v>
      </c>
      <c r="D250" s="20" t="str">
        <f>IF(EXACT($B250, ""), "",'SEED - Institution'!$L250)</f>
        <v>Supplier</v>
      </c>
      <c r="E250" s="20" t="str">
        <f>IF(EXACT($B250, ""), "",'SEED - Institution'!$F250)</f>
        <v>VDR0736</v>
      </c>
    </row>
    <row r="251" spans="2:5">
      <c r="B251" s="19">
        <f>'SEED - Institution'!N251</f>
        <v>123000000000248</v>
      </c>
      <c r="C251" s="20" t="str">
        <f>IF(EXACT($B251, ""), "",'SEED - Institution'!$D251)</f>
        <v>BPJS Kesehatan</v>
      </c>
      <c r="D251" s="20" t="str">
        <f>IF(EXACT($B251, ""), "",'SEED - Institution'!$L251)</f>
        <v>Supplier</v>
      </c>
      <c r="E251" s="20" t="str">
        <f>IF(EXACT($B251, ""), "",'SEED - Institution'!$F251)</f>
        <v>VDR1591</v>
      </c>
    </row>
    <row r="252" spans="2:5">
      <c r="B252" s="19">
        <f>'SEED - Institution'!N252</f>
        <v>123000000000249</v>
      </c>
      <c r="C252" s="20" t="str">
        <f>IF(EXACT($B252, ""), "",'SEED - Institution'!$D252)</f>
        <v>PT. Bank Rakyat Indonesia (Persero), Tbk</v>
      </c>
      <c r="D252" s="20" t="str">
        <f>IF(EXACT($B252, ""), "",'SEED - Institution'!$L252)</f>
        <v>Supplier</v>
      </c>
      <c r="E252" s="20" t="str">
        <f>IF(EXACT($B252, ""), "",'SEED - Institution'!$F252)</f>
        <v>VDR3944</v>
      </c>
    </row>
    <row r="253" spans="2:5">
      <c r="B253" s="19">
        <f>'SEED - Institution'!N253</f>
        <v>123000000000250</v>
      </c>
      <c r="C253" s="20" t="str">
        <f>IF(EXACT($B253, ""), "",'SEED - Institution'!$D253)</f>
        <v>Koperasi Mekar</v>
      </c>
      <c r="D253" s="20" t="str">
        <f>IF(EXACT($B253, ""), "",'SEED - Institution'!$L253)</f>
        <v>Supplier</v>
      </c>
      <c r="E253" s="20" t="str">
        <f>IF(EXACT($B253, ""), "",'SEED - Institution'!$F253)</f>
        <v>VDR2588</v>
      </c>
    </row>
    <row r="254" spans="2:5">
      <c r="B254" s="19">
        <f>'SEED - Institution'!N254</f>
        <v>123000000000251</v>
      </c>
      <c r="C254" s="20" t="str">
        <f>IF(EXACT($B254, ""), "",'SEED - Institution'!$D254)</f>
        <v>UD. Athar Marzuki Plywood</v>
      </c>
      <c r="D254" s="20" t="str">
        <f>IF(EXACT($B254, ""), "",'SEED - Institution'!$L254)</f>
        <v>Supplier</v>
      </c>
      <c r="E254" s="20" t="str">
        <f>IF(EXACT($B254, ""), "",'SEED - Institution'!$F254)</f>
        <v>VDR4113</v>
      </c>
    </row>
    <row r="255" spans="2:5">
      <c r="B255" s="19">
        <f>'SEED - Institution'!N255</f>
        <v>123000000000252</v>
      </c>
      <c r="C255" s="20" t="str">
        <f>IF(EXACT($B255, ""), "",'SEED - Institution'!$D255)</f>
        <v>UD. Gajah Mungkur</v>
      </c>
      <c r="D255" s="20" t="str">
        <f>IF(EXACT($B255, ""), "",'SEED - Institution'!$L255)</f>
        <v>Supplier</v>
      </c>
      <c r="E255" s="20" t="str">
        <f>IF(EXACT($B255, ""), "",'SEED - Institution'!$F255)</f>
        <v>VDR3984</v>
      </c>
    </row>
    <row r="256" spans="2:5">
      <c r="B256" s="19">
        <f>'SEED - Institution'!N256</f>
        <v>123000000000253</v>
      </c>
      <c r="C256" s="20" t="str">
        <f>IF(EXACT($B256, ""), "",'SEED - Institution'!$D256)</f>
        <v>UD. Kalam Hidup kendari</v>
      </c>
      <c r="D256" s="20" t="str">
        <f>IF(EXACT($B256, ""), "",'SEED - Institution'!$L256)</f>
        <v>Supplier</v>
      </c>
      <c r="E256" s="20" t="str">
        <f>IF(EXACT($B256, ""), "",'SEED - Institution'!$F256)</f>
        <v>VDR3798</v>
      </c>
    </row>
    <row r="257" spans="2:5">
      <c r="B257" s="19">
        <f>'SEED - Institution'!N257</f>
        <v>123000000000254</v>
      </c>
      <c r="C257" s="20" t="str">
        <f>IF(EXACT($B257, ""), "",'SEED - Institution'!$D257)</f>
        <v>UD. Mandiri Jaya</v>
      </c>
      <c r="D257" s="20" t="str">
        <f>IF(EXACT($B257, ""), "",'SEED - Institution'!$L257)</f>
        <v>Supplier</v>
      </c>
      <c r="E257" s="20" t="str">
        <f>IF(EXACT($B257, ""), "",'SEED - Institution'!$F257)</f>
        <v>VDR3527</v>
      </c>
    </row>
    <row r="258" spans="2:5">
      <c r="B258" s="19">
        <f>'SEED - Institution'!N258</f>
        <v>123000000000255</v>
      </c>
      <c r="C258" s="20" t="str">
        <f>IF(EXACT($B258, ""), "",'SEED - Institution'!$D258)</f>
        <v>UD. Subur</v>
      </c>
      <c r="D258" s="20" t="str">
        <f>IF(EXACT($B258, ""), "",'SEED - Institution'!$L258)</f>
        <v>Supplier</v>
      </c>
      <c r="E258" s="20" t="str">
        <f>IF(EXACT($B258, ""), "",'SEED - Institution'!$F258)</f>
        <v>VDR4062</v>
      </c>
    </row>
    <row r="259" spans="2:5">
      <c r="B259" s="19">
        <f>'SEED - Institution'!N259</f>
        <v>123000000000256</v>
      </c>
      <c r="C259" s="20" t="str">
        <f>IF(EXACT($B259, ""), "",'SEED - Institution'!$D259)</f>
        <v>UD. Thufail</v>
      </c>
      <c r="D259" s="20" t="str">
        <f>IF(EXACT($B259, ""), "",'SEED - Institution'!$L259)</f>
        <v>Supplier</v>
      </c>
      <c r="E259" s="20" t="str">
        <f>IF(EXACT($B259, ""), "",'SEED - Institution'!$F259)</f>
        <v>VDR3880</v>
      </c>
    </row>
    <row r="260" spans="2:5">
      <c r="B260" s="19">
        <f>'SEED - Institution'!N260</f>
        <v>123000000000257</v>
      </c>
      <c r="C260" s="20" t="str">
        <f>IF(EXACT($B260, ""), "",'SEED - Institution'!$D260)</f>
        <v>TB. Asep Saprudin</v>
      </c>
      <c r="D260" s="20" t="str">
        <f>IF(EXACT($B260, ""), "",'SEED - Institution'!$L260)</f>
        <v>Supplier</v>
      </c>
      <c r="E260" s="20" t="str">
        <f>IF(EXACT($B260, ""), "",'SEED - Institution'!$F260)</f>
        <v>VDR4145</v>
      </c>
    </row>
    <row r="261" spans="2:5">
      <c r="B261" s="19">
        <f>'SEED - Institution'!N261</f>
        <v>123000000000258</v>
      </c>
      <c r="C261" s="20" t="str">
        <f>IF(EXACT($B261, ""), "",'SEED - Institution'!$D261)</f>
        <v>TB. Berkah Sentosa</v>
      </c>
      <c r="D261" s="20" t="str">
        <f>IF(EXACT($B261, ""), "",'SEED - Institution'!$L261)</f>
        <v>Supplier</v>
      </c>
      <c r="E261" s="20" t="str">
        <f>IF(EXACT($B261, ""), "",'SEED - Institution'!$F261)</f>
        <v>VDR0910</v>
      </c>
    </row>
    <row r="262" spans="2:5">
      <c r="B262" s="19">
        <f>'SEED - Institution'!N262</f>
        <v>123000000000259</v>
      </c>
      <c r="C262" s="20" t="str">
        <f>IF(EXACT($B262, ""), "",'SEED - Institution'!$D262)</f>
        <v>TB. Berkat Orang Tua</v>
      </c>
      <c r="D262" s="20" t="str">
        <f>IF(EXACT($B262, ""), "",'SEED - Institution'!$L262)</f>
        <v>Supplier</v>
      </c>
      <c r="E262" s="20" t="str">
        <f>IF(EXACT($B262, ""), "",'SEED - Institution'!$F262)</f>
        <v>VDR3983, VDR3991</v>
      </c>
    </row>
    <row r="263" spans="2:5">
      <c r="B263" s="19">
        <f>'SEED - Institution'!N263</f>
        <v>123000000000260</v>
      </c>
      <c r="C263" s="20" t="str">
        <f>IF(EXACT($B263, ""), "",'SEED - Institution'!$D263)</f>
        <v>TB. Cipta Bangun</v>
      </c>
      <c r="D263" s="20" t="str">
        <f>IF(EXACT($B263, ""), "",'SEED - Institution'!$L263)</f>
        <v>Supplier</v>
      </c>
      <c r="E263" s="20" t="str">
        <f>IF(EXACT($B263, ""), "",'SEED - Institution'!$F263)</f>
        <v>VDR4139</v>
      </c>
    </row>
    <row r="264" spans="2:5">
      <c r="B264" s="19">
        <f>'SEED - Institution'!N264</f>
        <v>123000000000261</v>
      </c>
      <c r="C264" s="20" t="str">
        <f>IF(EXACT($B264, ""), "",'SEED - Institution'!$D264)</f>
        <v>TB. Karta Jaya</v>
      </c>
      <c r="D264" s="20" t="str">
        <f>IF(EXACT($B264, ""), "",'SEED - Institution'!$L264)</f>
        <v>Supplier</v>
      </c>
      <c r="E264" s="20" t="str">
        <f>IF(EXACT($B264, ""), "",'SEED - Institution'!$F264)</f>
        <v>VDR4153</v>
      </c>
    </row>
    <row r="265" spans="2:5">
      <c r="B265" s="19">
        <f>'SEED - Institution'!N265</f>
        <v>123000000000262</v>
      </c>
      <c r="C265" s="20" t="str">
        <f>IF(EXACT($B265, ""), "",'SEED - Institution'!$D265)</f>
        <v>TB. Roma Bangunan</v>
      </c>
      <c r="D265" s="20" t="str">
        <f>IF(EXACT($B265, ""), "",'SEED - Institution'!$L265)</f>
        <v>Supplier</v>
      </c>
      <c r="E265" s="20" t="str">
        <f>IF(EXACT($B265, ""), "",'SEED - Institution'!$F265)</f>
        <v>VDR4147</v>
      </c>
    </row>
    <row r="266" spans="2:5">
      <c r="B266" s="19">
        <f>'SEED - Institution'!N266</f>
        <v>123000000000263</v>
      </c>
      <c r="C266" s="20" t="str">
        <f>IF(EXACT($B266, ""), "",'SEED - Institution'!$D266)</f>
        <v>TB. Sumber Jaya Bangunan</v>
      </c>
      <c r="D266" s="20" t="str">
        <f>IF(EXACT($B266, ""), "",'SEED - Institution'!$L266)</f>
        <v>Supplier</v>
      </c>
      <c r="E266" s="20" t="str">
        <f>IF(EXACT($B266, ""), "",'SEED - Institution'!$F266)</f>
        <v>VDR4152</v>
      </c>
    </row>
    <row r="267" spans="2:5">
      <c r="B267" s="19">
        <f>'SEED - Institution'!N267</f>
        <v>123000000000264</v>
      </c>
      <c r="C267" s="20" t="str">
        <f>IF(EXACT($B267, ""), "",'SEED - Institution'!$D267)</f>
        <v>Toko Agen Kaca Kita Yakin</v>
      </c>
      <c r="D267" s="20" t="str">
        <f>IF(EXACT($B267, ""), "",'SEED - Institution'!$L267)</f>
        <v>Supplier</v>
      </c>
      <c r="E267" s="20" t="str">
        <f>IF(EXACT($B267, ""), "",'SEED - Institution'!$F267)</f>
        <v>VDR4043</v>
      </c>
    </row>
    <row r="268" spans="2:5">
      <c r="B268" s="19">
        <f>'SEED - Institution'!N268</f>
        <v>123000000000265</v>
      </c>
      <c r="C268" s="20" t="str">
        <f>IF(EXACT($B268, ""), "",'SEED - Institution'!$D268)</f>
        <v>Toko Akbar Seng</v>
      </c>
      <c r="D268" s="20" t="str">
        <f>IF(EXACT($B268, ""), "",'SEED - Institution'!$L268)</f>
        <v>Supplier</v>
      </c>
      <c r="E268" s="20" t="str">
        <f>IF(EXACT($B268, ""), "",'SEED - Institution'!$F268)</f>
        <v>VDR3976</v>
      </c>
    </row>
    <row r="269" spans="2:5">
      <c r="B269" s="19">
        <f>'SEED - Institution'!N269</f>
        <v>123000000000266</v>
      </c>
      <c r="C269" s="20" t="str">
        <f>IF(EXACT($B269, ""), "",'SEED - Institution'!$D269)</f>
        <v>Toko Berkah</v>
      </c>
      <c r="D269" s="20" t="str">
        <f>IF(EXACT($B269, ""), "",'SEED - Institution'!$L269)</f>
        <v>Supplier</v>
      </c>
      <c r="E269" s="20" t="str">
        <f>IF(EXACT($B269, ""), "",'SEED - Institution'!$F269)</f>
        <v>VDR0131</v>
      </c>
    </row>
    <row r="270" spans="2:5">
      <c r="B270" s="19">
        <f>'SEED - Institution'!N270</f>
        <v>123000000000267</v>
      </c>
      <c r="C270" s="20" t="str">
        <f>IF(EXACT($B270, ""), "",'SEED - Institution'!$D270)</f>
        <v>Toko Buana Tunggal</v>
      </c>
      <c r="D270" s="20" t="str">
        <f>IF(EXACT($B270, ""), "",'SEED - Institution'!$L270)</f>
        <v>Supplier</v>
      </c>
      <c r="E270" s="20" t="str">
        <f>IF(EXACT($B270, ""), "",'SEED - Institution'!$F270)</f>
        <v>VDR2756</v>
      </c>
    </row>
    <row r="271" spans="2:5">
      <c r="B271" s="19">
        <f>'SEED - Institution'!N271</f>
        <v>123000000000268</v>
      </c>
      <c r="C271" s="20" t="str">
        <f>IF(EXACT($B271, ""), "",'SEED - Institution'!$D271)</f>
        <v>Toko Dunia Elektronik</v>
      </c>
      <c r="D271" s="20" t="str">
        <f>IF(EXACT($B271, ""), "",'SEED - Institution'!$L271)</f>
        <v>Supplier</v>
      </c>
      <c r="E271" s="20" t="str">
        <f>IF(EXACT($B271, ""), "",'SEED - Institution'!$F271)</f>
        <v>VDR3858</v>
      </c>
    </row>
    <row r="272" spans="2:5">
      <c r="B272" s="19">
        <f>'SEED - Institution'!N272</f>
        <v>123000000000269</v>
      </c>
      <c r="C272" s="20" t="str">
        <f>IF(EXACT($B272, ""), "",'SEED - Institution'!$D272)</f>
        <v>Toko Fajar Timur Motor</v>
      </c>
      <c r="D272" s="20" t="str">
        <f>IF(EXACT($B272, ""), "",'SEED - Institution'!$L272)</f>
        <v>Supplier</v>
      </c>
      <c r="E272" s="20" t="str">
        <f>IF(EXACT($B272, ""), "",'SEED - Institution'!$F272)</f>
        <v>VDR3802</v>
      </c>
    </row>
    <row r="273" spans="2:5">
      <c r="B273" s="19">
        <f>'SEED - Institution'!N273</f>
        <v>123000000000270</v>
      </c>
      <c r="C273" s="20" t="str">
        <f>IF(EXACT($B273, ""), "",'SEED - Institution'!$D273)</f>
        <v xml:space="preserve">Toko Global Teknik     </v>
      </c>
      <c r="D273" s="20" t="str">
        <f>IF(EXACT($B273, ""), "",'SEED - Institution'!$L273)</f>
        <v>Supplier</v>
      </c>
      <c r="E273" s="20" t="str">
        <f>IF(EXACT($B273, ""), "",'SEED - Institution'!$F273)</f>
        <v>VDR2231</v>
      </c>
    </row>
    <row r="274" spans="2:5">
      <c r="B274" s="19">
        <f>'SEED - Institution'!N274</f>
        <v>123000000000271</v>
      </c>
      <c r="C274" s="20" t="str">
        <f>IF(EXACT($B274, ""), "",'SEED - Institution'!$D274)</f>
        <v>Toko Glodok Teknik Diesel</v>
      </c>
      <c r="D274" s="20" t="str">
        <f>IF(EXACT($B274, ""), "",'SEED - Institution'!$L274)</f>
        <v>Supplier</v>
      </c>
      <c r="E274" s="20" t="str">
        <f>IF(EXACT($B274, ""), "",'SEED - Institution'!$F274)</f>
        <v>VDR3107</v>
      </c>
    </row>
    <row r="275" spans="2:5">
      <c r="B275" s="19">
        <f>'SEED - Institution'!N275</f>
        <v>123000000000272</v>
      </c>
      <c r="C275" s="20" t="str">
        <f>IF(EXACT($B275, ""), "",'SEED - Institution'!$D275)</f>
        <v>Toko GLX - Ariyati</v>
      </c>
      <c r="D275" s="20" t="str">
        <f>IF(EXACT($B275, ""), "",'SEED - Institution'!$L275)</f>
        <v>Supplier</v>
      </c>
      <c r="E275" s="20" t="str">
        <f>IF(EXACT($B275, ""), "",'SEED - Institution'!$F275)</f>
        <v>VDR3926</v>
      </c>
    </row>
    <row r="276" spans="2:5">
      <c r="B276" s="19">
        <f>'SEED - Institution'!N276</f>
        <v>123000000000273</v>
      </c>
      <c r="C276" s="20" t="str">
        <f>IF(EXACT($B276, ""), "",'SEED - Institution'!$D276)</f>
        <v>Toko Inpaco</v>
      </c>
      <c r="D276" s="20" t="str">
        <f>IF(EXACT($B276, ""), "",'SEED - Institution'!$L276)</f>
        <v>Supplier</v>
      </c>
      <c r="E276" s="20" t="str">
        <f>IF(EXACT($B276, ""), "",'SEED - Institution'!$F276)</f>
        <v>VDR0268</v>
      </c>
    </row>
    <row r="277" spans="2:5">
      <c r="B277" s="19">
        <f>'SEED - Institution'!N277</f>
        <v>123000000000274</v>
      </c>
      <c r="C277" s="20" t="str">
        <f>IF(EXACT($B277, ""), "",'SEED - Institution'!$D277)</f>
        <v xml:space="preserve">Toko Intan Bangunan </v>
      </c>
      <c r="D277" s="20" t="str">
        <f>IF(EXACT($B277, ""), "",'SEED - Institution'!$L277)</f>
        <v>Supplier</v>
      </c>
      <c r="E277" s="20" t="str">
        <f>IF(EXACT($B277, ""), "",'SEED - Institution'!$F277)</f>
        <v>VDR3876</v>
      </c>
    </row>
    <row r="278" spans="2:5">
      <c r="B278" s="19">
        <f>'SEED - Institution'!N278</f>
        <v>123000000000275</v>
      </c>
      <c r="C278" s="20" t="str">
        <f>IF(EXACT($B278, ""), "",'SEED - Institution'!$D278)</f>
        <v>Toko Intan Motor</v>
      </c>
      <c r="D278" s="20" t="str">
        <f>IF(EXACT($B278, ""), "",'SEED - Institution'!$L278)</f>
        <v>Supplier</v>
      </c>
      <c r="E278" s="20" t="str">
        <f>IF(EXACT($B278, ""), "",'SEED - Institution'!$F278)</f>
        <v>VDR3821</v>
      </c>
    </row>
    <row r="279" spans="2:5">
      <c r="B279" s="19">
        <f>'SEED - Institution'!N279</f>
        <v>123000000000276</v>
      </c>
      <c r="C279" s="20" t="str">
        <f>IF(EXACT($B279, ""), "",'SEED - Institution'!$D279)</f>
        <v>Toko Jalajah Karya Teknik</v>
      </c>
      <c r="D279" s="20" t="str">
        <f>IF(EXACT($B279, ""), "",'SEED - Institution'!$L279)</f>
        <v>Supplier</v>
      </c>
      <c r="E279" s="20" t="str">
        <f>IF(EXACT($B279, ""), "",'SEED - Institution'!$F279)</f>
        <v>VDR3936, VDR3992</v>
      </c>
    </row>
    <row r="280" spans="2:5">
      <c r="B280" s="19">
        <f>'SEED - Institution'!N280</f>
        <v>123000000000277</v>
      </c>
      <c r="C280" s="20" t="str">
        <f>IF(EXACT($B280, ""), "",'SEED - Institution'!$D280)</f>
        <v>Toko JualWaterStop.NET</v>
      </c>
      <c r="D280" s="20" t="str">
        <f>IF(EXACT($B280, ""), "",'SEED - Institution'!$L280)</f>
        <v>Supplier</v>
      </c>
      <c r="E280" s="20" t="str">
        <f>IF(EXACT($B280, ""), "",'SEED - Institution'!$F280)</f>
        <v>VDR3915</v>
      </c>
    </row>
    <row r="281" spans="2:5">
      <c r="B281" s="19">
        <f>'SEED - Institution'!N281</f>
        <v>123000000000278</v>
      </c>
      <c r="C281" s="20" t="str">
        <f>IF(EXACT($B281, ""), "",'SEED - Institution'!$D281)</f>
        <v>Toko Marpoyan Teknik Diesel</v>
      </c>
      <c r="D281" s="20" t="str">
        <f>IF(EXACT($B281, ""), "",'SEED - Institution'!$L281)</f>
        <v>Supplier</v>
      </c>
      <c r="E281" s="20" t="str">
        <f>IF(EXACT($B281, ""), "",'SEED - Institution'!$F281)</f>
        <v>VDR4056</v>
      </c>
    </row>
    <row r="282" spans="2:5">
      <c r="B282" s="19">
        <f>'SEED - Institution'!N282</f>
        <v>123000000000279</v>
      </c>
      <c r="C282" s="20" t="str">
        <f>IF(EXACT($B282, ""), "",'SEED - Institution'!$D282)</f>
        <v>Toko Mega Diesel</v>
      </c>
      <c r="D282" s="20" t="str">
        <f>IF(EXACT($B282, ""), "",'SEED - Institution'!$L282)</f>
        <v>Supplier</v>
      </c>
      <c r="E282" s="20" t="str">
        <f>IF(EXACT($B282, ""), "",'SEED - Institution'!$F282)</f>
        <v>VDR4160</v>
      </c>
    </row>
    <row r="283" spans="2:5">
      <c r="B283" s="19">
        <f>'SEED - Institution'!N283</f>
        <v>123000000000280</v>
      </c>
      <c r="C283" s="20" t="str">
        <f>IF(EXACT($B283, ""), "",'SEED - Institution'!$D283)</f>
        <v xml:space="preserve">Toko Mega Jaya </v>
      </c>
      <c r="D283" s="20" t="str">
        <f>IF(EXACT($B283, ""), "",'SEED - Institution'!$L283)</f>
        <v>Supplier</v>
      </c>
      <c r="E283" s="20" t="str">
        <f>IF(EXACT($B283, ""), "",'SEED - Institution'!$F283)</f>
        <v>VDR1576</v>
      </c>
    </row>
    <row r="284" spans="2:5">
      <c r="B284" s="19">
        <f>'SEED - Institution'!N284</f>
        <v>123000000000281</v>
      </c>
      <c r="C284" s="20" t="str">
        <f>IF(EXACT($B284, ""), "",'SEED - Institution'!$D284)</f>
        <v>Toko Meubel Dani</v>
      </c>
      <c r="D284" s="20" t="str">
        <f>IF(EXACT($B284, ""), "",'SEED - Institution'!$L284)</f>
        <v>Supplier</v>
      </c>
      <c r="E284" s="20" t="str">
        <f>IF(EXACT($B284, ""), "",'SEED - Institution'!$F284)</f>
        <v>VDR4060</v>
      </c>
    </row>
    <row r="285" spans="2:5">
      <c r="B285" s="19">
        <f>'SEED - Institution'!N285</f>
        <v>123000000000282</v>
      </c>
      <c r="C285" s="20" t="str">
        <f>IF(EXACT($B285, ""), "",'SEED - Institution'!$D285)</f>
        <v>Toko Murah Rezeki</v>
      </c>
      <c r="D285" s="20" t="str">
        <f>IF(EXACT($B285, ""), "",'SEED - Institution'!$L285)</f>
        <v>Supplier</v>
      </c>
      <c r="E285" s="20" t="str">
        <f>IF(EXACT($B285, ""), "",'SEED - Institution'!$F285)</f>
        <v>VDR4076</v>
      </c>
    </row>
    <row r="286" spans="2:5">
      <c r="B286" s="19">
        <f>'SEED - Institution'!N286</f>
        <v>123000000000283</v>
      </c>
      <c r="C286" s="20" t="str">
        <f>IF(EXACT($B286, ""), "",'SEED - Institution'!$D286)</f>
        <v>Toko Ocu Intan</v>
      </c>
      <c r="D286" s="20" t="str">
        <f>IF(EXACT($B286, ""), "",'SEED - Institution'!$L286)</f>
        <v>Supplier</v>
      </c>
      <c r="E286" s="20" t="str">
        <f>IF(EXACT($B286, ""), "",'SEED - Institution'!$F286)</f>
        <v>VDR4017</v>
      </c>
    </row>
    <row r="287" spans="2:5">
      <c r="B287" s="19">
        <f>'SEED - Institution'!N287</f>
        <v>123000000000284</v>
      </c>
      <c r="C287" s="20" t="str">
        <f>IF(EXACT($B287, ""), "",'SEED - Institution'!$D287)</f>
        <v>Toko Pasar Minggu Tehnik</v>
      </c>
      <c r="D287" s="20" t="str">
        <f>IF(EXACT($B287, ""), "",'SEED - Institution'!$L287)</f>
        <v>Supplier</v>
      </c>
      <c r="E287" s="20" t="str">
        <f>IF(EXACT($B287, ""), "",'SEED - Institution'!$F287)</f>
        <v>VDR2492</v>
      </c>
    </row>
    <row r="288" spans="2:5">
      <c r="B288" s="19">
        <f>'SEED - Institution'!N288</f>
        <v>123000000000285</v>
      </c>
      <c r="C288" s="20" t="str">
        <f>IF(EXACT($B288, ""), "",'SEED - Institution'!$D288)</f>
        <v>Toko Restia</v>
      </c>
      <c r="D288" s="20" t="str">
        <f>IF(EXACT($B288, ""), "",'SEED - Institution'!$L288)</f>
        <v>Supplier</v>
      </c>
      <c r="E288" s="20" t="str">
        <f>IF(EXACT($B288, ""), "",'SEED - Institution'!$F288)</f>
        <v>VDR4228</v>
      </c>
    </row>
    <row r="289" spans="2:5">
      <c r="B289" s="19">
        <f>'SEED - Institution'!N289</f>
        <v>123000000000286</v>
      </c>
      <c r="C289" s="20" t="str">
        <f>IF(EXACT($B289, ""), "",'SEED - Institution'!$D289)</f>
        <v>Toko S Three Sane Security System</v>
      </c>
      <c r="D289" s="20" t="str">
        <f>IF(EXACT($B289, ""), "",'SEED - Institution'!$L289)</f>
        <v>Supplier</v>
      </c>
      <c r="E289" s="20" t="str">
        <f>IF(EXACT($B289, ""), "",'SEED - Institution'!$F289)</f>
        <v>VDR4090</v>
      </c>
    </row>
    <row r="290" spans="2:5">
      <c r="B290" s="19">
        <f>'SEED - Institution'!N290</f>
        <v>123000000000287</v>
      </c>
      <c r="C290" s="20" t="str">
        <f>IF(EXACT($B290, ""), "",'SEED - Institution'!$D290)</f>
        <v>Toko Sarana Jaya Abadi</v>
      </c>
      <c r="D290" s="20" t="str">
        <f>IF(EXACT($B290, ""), "",'SEED - Institution'!$L290)</f>
        <v>Supplier</v>
      </c>
      <c r="E290" s="20" t="str">
        <f>IF(EXACT($B290, ""), "",'SEED - Institution'!$F290)</f>
        <v>VDR4083</v>
      </c>
    </row>
    <row r="291" spans="2:5">
      <c r="B291" s="19">
        <f>'SEED - Institution'!N291</f>
        <v>123000000000288</v>
      </c>
      <c r="C291" s="20" t="str">
        <f>IF(EXACT($B291, ""), "",'SEED - Institution'!$D291)</f>
        <v>Toko Sekawan Jaya Safety</v>
      </c>
      <c r="D291" s="20" t="str">
        <f>IF(EXACT($B291, ""), "",'SEED - Institution'!$L291)</f>
        <v>Supplier</v>
      </c>
      <c r="E291" s="20" t="str">
        <f>IF(EXACT($B291, ""), "",'SEED - Institution'!$F291)</f>
        <v>VDR2853</v>
      </c>
    </row>
    <row r="292" spans="2:5">
      <c r="B292" s="19">
        <f>'SEED - Institution'!N292</f>
        <v>123000000000289</v>
      </c>
      <c r="C292" s="20" t="str">
        <f>IF(EXACT($B292, ""), "",'SEED - Institution'!$D292)</f>
        <v>Toko Sentral Elektronik</v>
      </c>
      <c r="D292" s="20" t="str">
        <f>IF(EXACT($B292, ""), "",'SEED - Institution'!$L292)</f>
        <v>Supplier</v>
      </c>
      <c r="E292" s="20" t="str">
        <f>IF(EXACT($B292, ""), "",'SEED - Institution'!$F292)</f>
        <v>VDR4009</v>
      </c>
    </row>
    <row r="293" spans="2:5">
      <c r="B293" s="19">
        <f>'SEED - Institution'!N293</f>
        <v>123000000000290</v>
      </c>
      <c r="C293" s="20" t="str">
        <f>IF(EXACT($B293, ""), "",'SEED - Institution'!$D293)</f>
        <v>Toko Sinar Baja</v>
      </c>
      <c r="D293" s="20" t="str">
        <f>IF(EXACT($B293, ""), "",'SEED - Institution'!$L293)</f>
        <v>Supplier</v>
      </c>
      <c r="E293" s="20" t="str">
        <f>IF(EXACT($B293, ""), "",'SEED - Institution'!$F293)</f>
        <v>VDR3868, VDR3794</v>
      </c>
    </row>
    <row r="294" spans="2:5">
      <c r="B294" s="19">
        <f>'SEED - Institution'!N294</f>
        <v>123000000000291</v>
      </c>
      <c r="C294" s="20" t="str">
        <f>IF(EXACT($B294, ""), "",'SEED - Institution'!$D294)</f>
        <v xml:space="preserve">Toko Sinar Baut </v>
      </c>
      <c r="D294" s="20" t="str">
        <f>IF(EXACT($B294, ""), "",'SEED - Institution'!$L294)</f>
        <v>Supplier</v>
      </c>
      <c r="E294" s="20" t="str">
        <f>IF(EXACT($B294, ""), "",'SEED - Institution'!$F294)</f>
        <v>VDR3844</v>
      </c>
    </row>
    <row r="295" spans="2:5">
      <c r="B295" s="19">
        <f>'SEED - Institution'!N295</f>
        <v>123000000000292</v>
      </c>
      <c r="C295" s="20" t="str">
        <f>IF(EXACT($B295, ""), "",'SEED - Institution'!$D295)</f>
        <v>Toko Sinar Listrik</v>
      </c>
      <c r="D295" s="20" t="str">
        <f>IF(EXACT($B295, ""), "",'SEED - Institution'!$L295)</f>
        <v>Supplier</v>
      </c>
      <c r="E295" s="20" t="str">
        <f>IF(EXACT($B295, ""), "",'SEED - Institution'!$F295)</f>
        <v>VDR0063</v>
      </c>
    </row>
    <row r="296" spans="2:5">
      <c r="B296" s="19">
        <f>'SEED - Institution'!N296</f>
        <v>123000000000293</v>
      </c>
      <c r="C296" s="20" t="str">
        <f>IF(EXACT($B296, ""), "",'SEED - Institution'!$D296)</f>
        <v>Toko SKCR</v>
      </c>
      <c r="D296" s="20" t="str">
        <f>IF(EXACT($B296, ""), "",'SEED - Institution'!$L296)</f>
        <v>Supplier</v>
      </c>
      <c r="E296" s="20" t="str">
        <f>IF(EXACT($B296, ""), "",'SEED - Institution'!$F296)</f>
        <v>VDR0284</v>
      </c>
    </row>
    <row r="297" spans="2:5">
      <c r="B297" s="19">
        <f>'SEED - Institution'!N297</f>
        <v>123000000000294</v>
      </c>
      <c r="C297" s="20" t="str">
        <f>IF(EXACT($B297, ""), "",'SEED - Institution'!$D297)</f>
        <v>Toko Sumber Makmur</v>
      </c>
      <c r="D297" s="20" t="str">
        <f>IF(EXACT($B297, ""), "",'SEED - Institution'!$L297)</f>
        <v>Supplier</v>
      </c>
      <c r="E297" s="20" t="str">
        <f>IF(EXACT($B297, ""), "",'SEED - Institution'!$F297)</f>
        <v>VDR3812</v>
      </c>
    </row>
    <row r="298" spans="2:5">
      <c r="B298" s="19">
        <f>'SEED - Institution'!N298</f>
        <v>123000000000295</v>
      </c>
      <c r="C298" s="20" t="str">
        <f>IF(EXACT($B298, ""), "",'SEED - Institution'!$D298)</f>
        <v>Toko Sumber Terang</v>
      </c>
      <c r="D298" s="20" t="str">
        <f>IF(EXACT($B298, ""), "",'SEED - Institution'!$L298)</f>
        <v>Supplier</v>
      </c>
      <c r="E298" s="20" t="str">
        <f>IF(EXACT($B298, ""), "",'SEED - Institution'!$F298)</f>
        <v>VDR3957</v>
      </c>
    </row>
    <row r="299" spans="2:5">
      <c r="B299" s="19">
        <f>'SEED - Institution'!N299</f>
        <v>123000000000296</v>
      </c>
      <c r="C299" s="20" t="str">
        <f>IF(EXACT($B299, ""), "",'SEED - Institution'!$D299)</f>
        <v>Toko Suroto Motor</v>
      </c>
      <c r="D299" s="20" t="str">
        <f>IF(EXACT($B299, ""), "",'SEED - Institution'!$L299)</f>
        <v>Supplier</v>
      </c>
      <c r="E299" s="20" t="str">
        <f>IF(EXACT($B299, ""), "",'SEED - Institution'!$F299)</f>
        <v>VDR4103</v>
      </c>
    </row>
    <row r="300" spans="2:5">
      <c r="B300" s="19">
        <f>'SEED - Institution'!N300</f>
        <v>123000000000297</v>
      </c>
      <c r="C300" s="20" t="str">
        <f>IF(EXACT($B300, ""), "",'SEED - Institution'!$D300)</f>
        <v>Toko Surya Electrical</v>
      </c>
      <c r="D300" s="20" t="str">
        <f>IF(EXACT($B300, ""), "",'SEED - Institution'!$L300)</f>
        <v>Supplier</v>
      </c>
      <c r="E300" s="20" t="str">
        <f>IF(EXACT($B300, ""), "",'SEED - Institution'!$F300)</f>
        <v>VDR4212</v>
      </c>
    </row>
    <row r="301" spans="2:5">
      <c r="B301" s="19">
        <f>'SEED - Institution'!N301</f>
        <v>123000000000298</v>
      </c>
      <c r="C301" s="20" t="str">
        <f>IF(EXACT($B301, ""), "",'SEED - Institution'!$D301)</f>
        <v>Toko Top Listrik</v>
      </c>
      <c r="D301" s="20" t="str">
        <f>IF(EXACT($B301, ""), "",'SEED - Institution'!$L301)</f>
        <v>Supplier</v>
      </c>
      <c r="E301" s="20" t="str">
        <f>IF(EXACT($B301, ""), "",'SEED - Institution'!$F301)</f>
        <v>VDR3855</v>
      </c>
    </row>
    <row r="302" spans="2:5">
      <c r="B302" s="19">
        <f>'SEED - Institution'!N302</f>
        <v>123000000000299</v>
      </c>
      <c r="C302" s="20" t="str">
        <f>IF(EXACT($B302, ""), "",'SEED - Institution'!$D302)</f>
        <v>Toko Top Swalayan</v>
      </c>
      <c r="D302" s="20" t="str">
        <f>IF(EXACT($B302, ""), "",'SEED - Institution'!$L302)</f>
        <v>Supplier</v>
      </c>
      <c r="E302" s="20" t="str">
        <f>IF(EXACT($B302, ""), "",'SEED - Institution'!$F302)</f>
        <v>VDR3797</v>
      </c>
    </row>
    <row r="303" spans="2:5">
      <c r="B303" s="19">
        <f>'SEED - Institution'!N303</f>
        <v>123000000000300</v>
      </c>
      <c r="C303" s="20" t="str">
        <f>IF(EXACT($B303, ""), "",'SEED - Institution'!$D303)</f>
        <v>Toko Usaha Teknik Bersama</v>
      </c>
      <c r="D303" s="20" t="str">
        <f>IF(EXACT($B303, ""), "",'SEED - Institution'!$L303)</f>
        <v>Supplier</v>
      </c>
      <c r="E303" s="20" t="str">
        <f>IF(EXACT($B303, ""), "",'SEED - Institution'!$F303)</f>
        <v>VDR4015</v>
      </c>
    </row>
    <row r="304" spans="2:5">
      <c r="B304" s="19">
        <f>'SEED - Institution'!N304</f>
        <v>123000000000301</v>
      </c>
      <c r="C304" s="20" t="str">
        <f>IF(EXACT($B304, ""), "",'SEED - Institution'!$D304)</f>
        <v>Toko Online Tokopedia - Aji jaya tehnik</v>
      </c>
      <c r="D304" s="20" t="str">
        <f>IF(EXACT($B304, ""), "",'SEED - Institution'!$L304)</f>
        <v>Supplier</v>
      </c>
      <c r="E304" s="20" t="str">
        <f>IF(EXACT($B304, ""), "",'SEED - Institution'!$F304)</f>
        <v>VDR0250</v>
      </c>
    </row>
    <row r="305" spans="2:5">
      <c r="B305" s="19">
        <f>'SEED - Institution'!N305</f>
        <v>123000000000302</v>
      </c>
      <c r="C305" s="20" t="str">
        <f>IF(EXACT($B305, ""), "",'SEED - Institution'!$D305)</f>
        <v>Toko Online Tokopedia - Aksesmandiri</v>
      </c>
      <c r="D305" s="20" t="str">
        <f>IF(EXACT($B305, ""), "",'SEED - Institution'!$L305)</f>
        <v>Supplier</v>
      </c>
      <c r="E305" s="20" t="str">
        <f>IF(EXACT($B305, ""), "",'SEED - Institution'!$F305)</f>
        <v>VDR3875</v>
      </c>
    </row>
    <row r="306" spans="2:5">
      <c r="B306" s="19">
        <f>'SEED - Institution'!N306</f>
        <v>123000000000303</v>
      </c>
      <c r="C306" s="20" t="str">
        <f>IF(EXACT($B306, ""), "",'SEED - Institution'!$D306)</f>
        <v>Toko Online Tokopedia - aprofficialjkt</v>
      </c>
      <c r="D306" s="20" t="str">
        <f>IF(EXACT($B306, ""), "",'SEED - Institution'!$L306)</f>
        <v>Supplier</v>
      </c>
      <c r="E306" s="20" t="str">
        <f>IF(EXACT($B306, ""), "",'SEED - Institution'!$F306)</f>
        <v>VDR2506</v>
      </c>
    </row>
    <row r="307" spans="2:5">
      <c r="B307" s="19">
        <f>'SEED - Institution'!N307</f>
        <v>123000000000304</v>
      </c>
      <c r="C307" s="20" t="str">
        <f>IF(EXACT($B307, ""), "",'SEED - Institution'!$D307)</f>
        <v>Toko Online Tokopedia - Aurorae World</v>
      </c>
      <c r="D307" s="20" t="str">
        <f>IF(EXACT($B307, ""), "",'SEED - Institution'!$L307)</f>
        <v>Supplier</v>
      </c>
      <c r="E307" s="20" t="str">
        <f>IF(EXACT($B307, ""), "",'SEED - Institution'!$F307)</f>
        <v>VDR0452</v>
      </c>
    </row>
    <row r="308" spans="2:5">
      <c r="B308" s="19">
        <f>'SEED - Institution'!N308</f>
        <v>123000000000305</v>
      </c>
      <c r="C308" s="20" t="str">
        <f>IF(EXACT($B308, ""), "",'SEED - Institution'!$D308)</f>
        <v>Toko Online Tokopedia - Automa-88</v>
      </c>
      <c r="D308" s="20" t="str">
        <f>IF(EXACT($B308, ""), "",'SEED - Institution'!$L308)</f>
        <v>Supplier</v>
      </c>
      <c r="E308" s="20" t="str">
        <f>IF(EXACT($B308, ""), "",'SEED - Institution'!$F308)</f>
        <v>VDR0595</v>
      </c>
    </row>
    <row r="309" spans="2:5">
      <c r="B309" s="19">
        <f>'SEED - Institution'!N309</f>
        <v>123000000000306</v>
      </c>
      <c r="C309" s="20" t="str">
        <f>IF(EXACT($B309, ""), "",'SEED - Institution'!$D309)</f>
        <v>Toko Online Tokopedia - Baja Besi Perkasa</v>
      </c>
      <c r="D309" s="20" t="str">
        <f>IF(EXACT($B309, ""), "",'SEED - Institution'!$L309)</f>
        <v>Supplier</v>
      </c>
      <c r="E309" s="20" t="str">
        <f>IF(EXACT($B309, ""), "",'SEED - Institution'!$F309)</f>
        <v>VDR4192</v>
      </c>
    </row>
    <row r="310" spans="2:5">
      <c r="B310" s="19">
        <f>'SEED - Institution'!N310</f>
        <v>123000000000307</v>
      </c>
      <c r="C310" s="20" t="str">
        <f>IF(EXACT($B310, ""), "",'SEED - Institution'!$D310)</f>
        <v>Toko Online Tokopedia - BB Wing</v>
      </c>
      <c r="D310" s="20" t="str">
        <f>IF(EXACT($B310, ""), "",'SEED - Institution'!$L310)</f>
        <v>Supplier</v>
      </c>
      <c r="E310" s="20" t="str">
        <f>IF(EXACT($B310, ""), "",'SEED - Institution'!$F310)</f>
        <v>VDR3159</v>
      </c>
    </row>
    <row r="311" spans="2:5">
      <c r="B311" s="19">
        <f>'SEED - Institution'!N311</f>
        <v>123000000000308</v>
      </c>
      <c r="C311" s="20" t="str">
        <f>IF(EXACT($B311, ""), "",'SEED - Institution'!$D311)</f>
        <v>Toko Online Tokopedia - Best Electric 168</v>
      </c>
      <c r="D311" s="20" t="str">
        <f>IF(EXACT($B311, ""), "",'SEED - Institution'!$L311)</f>
        <v>Supplier</v>
      </c>
      <c r="E311" s="20" t="str">
        <f>IF(EXACT($B311, ""), "",'SEED - Institution'!$F311)</f>
        <v>VDR0100</v>
      </c>
    </row>
    <row r="312" spans="2:5">
      <c r="B312" s="19">
        <f>'SEED - Institution'!N312</f>
        <v>123000000000309</v>
      </c>
      <c r="C312" s="20" t="str">
        <f>IF(EXACT($B312, ""), "",'SEED - Institution'!$D312)</f>
        <v>Toko Online Tokopedia - Bina Electric</v>
      </c>
      <c r="D312" s="20" t="str">
        <f>IF(EXACT($B312, ""), "",'SEED - Institution'!$L312)</f>
        <v>Supplier</v>
      </c>
      <c r="E312" s="20" t="str">
        <f>IF(EXACT($B312, ""), "",'SEED - Institution'!$F312)</f>
        <v>VDR3022</v>
      </c>
    </row>
    <row r="313" spans="2:5">
      <c r="B313" s="19">
        <f>'SEED - Institution'!N313</f>
        <v>123000000000310</v>
      </c>
      <c r="C313" s="20" t="str">
        <f>IF(EXACT($B313, ""), "",'SEED - Institution'!$D313)</f>
        <v>Toko Online Tokopedia - Bintang-Electric</v>
      </c>
      <c r="D313" s="20" t="str">
        <f>IF(EXACT($B313, ""), "",'SEED - Institution'!$L313)</f>
        <v>Supplier</v>
      </c>
      <c r="E313" s="20" t="str">
        <f>IF(EXACT($B313, ""), "",'SEED - Institution'!$F313)</f>
        <v>VDR3187</v>
      </c>
    </row>
    <row r="314" spans="2:5">
      <c r="B314" s="19">
        <f>'SEED - Institution'!N314</f>
        <v>123000000000311</v>
      </c>
      <c r="C314" s="20" t="str">
        <f>IF(EXACT($B314, ""), "",'SEED - Institution'!$D314)</f>
        <v>Toko Online Tokopedia - BJ Telecom</v>
      </c>
      <c r="D314" s="20" t="str">
        <f>IF(EXACT($B314, ""), "",'SEED - Institution'!$L314)</f>
        <v>Supplier</v>
      </c>
      <c r="E314" s="20" t="str">
        <f>IF(EXACT($B314, ""), "",'SEED - Institution'!$F314)</f>
        <v>VDR0138</v>
      </c>
    </row>
    <row r="315" spans="2:5">
      <c r="B315" s="19">
        <f>'SEED - Institution'!N315</f>
        <v>123000000000312</v>
      </c>
      <c r="C315" s="20" t="str">
        <f>IF(EXACT($B315, ""), "",'SEED - Institution'!$D315)</f>
        <v>Toko Online Tokopedia - Budget Technology</v>
      </c>
      <c r="D315" s="20" t="str">
        <f>IF(EXACT($B315, ""), "",'SEED - Institution'!$L315)</f>
        <v>Supplier</v>
      </c>
      <c r="E315" s="20" t="str">
        <f>IF(EXACT($B315, ""), "",'SEED - Institution'!$F315)</f>
        <v>VDR4164</v>
      </c>
    </row>
    <row r="316" spans="2:5">
      <c r="B316" s="19">
        <f>'SEED - Institution'!N316</f>
        <v>123000000000313</v>
      </c>
      <c r="C316" s="20" t="str">
        <f>IF(EXACT($B316, ""), "",'SEED - Institution'!$D316)</f>
        <v>Toko Online Tokopedia - Cahaya Mitra Electrical</v>
      </c>
      <c r="D316" s="20" t="str">
        <f>IF(EXACT($B316, ""), "",'SEED - Institution'!$L316)</f>
        <v>Supplier</v>
      </c>
      <c r="E316" s="20" t="str">
        <f>IF(EXACT($B316, ""), "",'SEED - Institution'!$F316)</f>
        <v>VDR0114</v>
      </c>
    </row>
    <row r="317" spans="2:5">
      <c r="B317" s="19">
        <f>'SEED - Institution'!N317</f>
        <v>123000000000314</v>
      </c>
      <c r="C317" s="20" t="str">
        <f>IF(EXACT($B317, ""), "",'SEED - Institution'!$D317)</f>
        <v>Toko Online Tokopedia - Central Electrindo</v>
      </c>
      <c r="D317" s="20" t="str">
        <f>IF(EXACT($B317, ""), "",'SEED - Institution'!$L317)</f>
        <v>Supplier</v>
      </c>
      <c r="E317" s="20" t="str">
        <f>IF(EXACT($B317, ""), "",'SEED - Institution'!$F317)</f>
        <v>VDR3431</v>
      </c>
    </row>
    <row r="318" spans="2:5">
      <c r="B318" s="19">
        <f>'SEED - Institution'!N318</f>
        <v>123000000000315</v>
      </c>
      <c r="C318" s="20" t="str">
        <f>IF(EXACT($B318, ""), "",'SEED - Institution'!$D318)</f>
        <v>Toko Online Tokopedia - Damarstore01</v>
      </c>
      <c r="D318" s="20" t="str">
        <f>IF(EXACT($B318, ""), "",'SEED - Institution'!$L318)</f>
        <v>Supplier</v>
      </c>
      <c r="E318" s="20" t="str">
        <f>IF(EXACT($B318, ""), "",'SEED - Institution'!$F318)</f>
        <v>VDR3336</v>
      </c>
    </row>
    <row r="319" spans="2:5">
      <c r="B319" s="19">
        <f>'SEED - Institution'!N319</f>
        <v>123000000000316</v>
      </c>
      <c r="C319" s="20" t="str">
        <f>IF(EXACT($B319, ""), "",'SEED - Institution'!$D319)</f>
        <v>Toko Online Tokopedia - Dewa Listrik</v>
      </c>
      <c r="D319" s="20" t="str">
        <f>IF(EXACT($B319, ""), "",'SEED - Institution'!$L319)</f>
        <v>Supplier</v>
      </c>
      <c r="E319" s="20" t="str">
        <f>IF(EXACT($B319, ""), "",'SEED - Institution'!$F319)</f>
        <v>VDR0599</v>
      </c>
    </row>
    <row r="320" spans="2:5">
      <c r="B320" s="19">
        <f>'SEED - Institution'!N320</f>
        <v>123000000000317</v>
      </c>
      <c r="C320" s="20" t="str">
        <f>IF(EXACT($B320, ""), "",'SEED - Institution'!$D320)</f>
        <v>Toko Online Tokopedia - Distributor Kabel</v>
      </c>
      <c r="D320" s="20" t="str">
        <f>IF(EXACT($B320, ""), "",'SEED - Institution'!$L320)</f>
        <v>Supplier</v>
      </c>
      <c r="E320" s="20" t="str">
        <f>IF(EXACT($B320, ""), "",'SEED - Institution'!$F320)</f>
        <v>VDR0291</v>
      </c>
    </row>
    <row r="321" spans="2:5">
      <c r="B321" s="19">
        <f>'SEED - Institution'!N321</f>
        <v>123000000000318</v>
      </c>
      <c r="C321" s="20" t="str">
        <f>IF(EXACT($B321, ""), "",'SEED - Institution'!$D321)</f>
        <v>Toko Online Tokopedia - Doctor Electrical</v>
      </c>
      <c r="D321" s="20" t="str">
        <f>IF(EXACT($B321, ""), "",'SEED - Institution'!$L321)</f>
        <v>Supplier</v>
      </c>
      <c r="E321" s="20" t="str">
        <f>IF(EXACT($B321, ""), "",'SEED - Institution'!$F321)</f>
        <v>VDR3180</v>
      </c>
    </row>
    <row r="322" spans="2:5">
      <c r="B322" s="19">
        <f>'SEED - Institution'!N322</f>
        <v>123000000000319</v>
      </c>
      <c r="C322" s="20" t="str">
        <f>IF(EXACT($B322, ""), "",'SEED - Institution'!$D322)</f>
        <v xml:space="preserve">Toko Online Tokopedia - Dunia Ban Indonesia </v>
      </c>
      <c r="D322" s="20" t="str">
        <f>IF(EXACT($B322, ""), "",'SEED - Institution'!$L322)</f>
        <v>Supplier</v>
      </c>
      <c r="E322" s="20" t="str">
        <f>IF(EXACT($B322, ""), "",'SEED - Institution'!$F322)</f>
        <v>VDR3890</v>
      </c>
    </row>
    <row r="323" spans="2:5">
      <c r="B323" s="19">
        <f>'SEED - Institution'!N323</f>
        <v>123000000000320</v>
      </c>
      <c r="C323" s="20" t="str">
        <f>IF(EXACT($B323, ""), "",'SEED - Institution'!$D323)</f>
        <v>Toko Online Tokopedia - Eddy variasi motor</v>
      </c>
      <c r="D323" s="20" t="str">
        <f>IF(EXACT($B323, ""), "",'SEED - Institution'!$L323)</f>
        <v>Supplier</v>
      </c>
      <c r="E323" s="20" t="str">
        <f>IF(EXACT($B323, ""), "",'SEED - Institution'!$F323)</f>
        <v>VDR3831</v>
      </c>
    </row>
    <row r="324" spans="2:5">
      <c r="B324" s="19">
        <f>'SEED - Institution'!N324</f>
        <v>123000000000321</v>
      </c>
      <c r="C324" s="20" t="str">
        <f>IF(EXACT($B324, ""), "",'SEED - Institution'!$D324)</f>
        <v>Toko Online Tokopedia - Fixprint Plus</v>
      </c>
      <c r="D324" s="20" t="str">
        <f>IF(EXACT($B324, ""), "",'SEED - Institution'!$L324)</f>
        <v>Supplier</v>
      </c>
      <c r="E324" s="20" t="str">
        <f>IF(EXACT($B324, ""), "",'SEED - Institution'!$F324)</f>
        <v>VDR4163</v>
      </c>
    </row>
    <row r="325" spans="2:5">
      <c r="B325" s="19">
        <f>'SEED - Institution'!N325</f>
        <v>123000000000322</v>
      </c>
      <c r="C325" s="20" t="str">
        <f>IF(EXACT($B325, ""), "",'SEED - Institution'!$D325)</f>
        <v>Toko Online Tokopedia - Glodok Diesel</v>
      </c>
      <c r="D325" s="20" t="str">
        <f>IF(EXACT($B325, ""), "",'SEED - Institution'!$L325)</f>
        <v>Supplier</v>
      </c>
      <c r="E325" s="20" t="str">
        <f>IF(EXACT($B325, ""), "",'SEED - Institution'!$F325)</f>
        <v>VDR3030</v>
      </c>
    </row>
    <row r="326" spans="2:5">
      <c r="B326" s="19">
        <f>'SEED - Institution'!N326</f>
        <v>123000000000323</v>
      </c>
      <c r="C326" s="20" t="str">
        <f>IF(EXACT($B326, ""), "",'SEED - Institution'!$D326)</f>
        <v>Toko Online Tokopedia - GSC-CHEMTECH</v>
      </c>
      <c r="D326" s="20" t="str">
        <f>IF(EXACT($B326, ""), "",'SEED - Institution'!$L326)</f>
        <v>Supplier</v>
      </c>
      <c r="E326" s="20" t="str">
        <f>IF(EXACT($B326, ""), "",'SEED - Institution'!$F326)</f>
        <v>VDR0217</v>
      </c>
    </row>
    <row r="327" spans="2:5">
      <c r="B327" s="19">
        <f>'SEED - Institution'!N327</f>
        <v>123000000000324</v>
      </c>
      <c r="C327" s="20" t="str">
        <f>IF(EXACT($B327, ""), "",'SEED - Institution'!$D327)</f>
        <v>Toko Online Tokopedia - Gudang Listrik</v>
      </c>
      <c r="D327" s="20" t="str">
        <f>IF(EXACT($B327, ""), "",'SEED - Institution'!$L327)</f>
        <v>Supplier</v>
      </c>
      <c r="E327" s="20" t="str">
        <f>IF(EXACT($B327, ""), "",'SEED - Institution'!$F327)</f>
        <v>VDR2954</v>
      </c>
    </row>
    <row r="328" spans="2:5">
      <c r="B328" s="19">
        <f>'SEED - Institution'!N328</f>
        <v>123000000000325</v>
      </c>
      <c r="C328" s="20" t="str">
        <f>IF(EXACT($B328, ""), "",'SEED - Institution'!$D328)</f>
        <v>Toko Online Tokopedia - Gudang Power Tools</v>
      </c>
      <c r="D328" s="20" t="str">
        <f>IF(EXACT($B328, ""), "",'SEED - Institution'!$L328)</f>
        <v>Supplier</v>
      </c>
      <c r="E328" s="20" t="str">
        <f>IF(EXACT($B328, ""), "",'SEED - Institution'!$F328)</f>
        <v>VDR3295</v>
      </c>
    </row>
    <row r="329" spans="2:5">
      <c r="B329" s="19">
        <f>'SEED - Institution'!N329</f>
        <v>123000000000326</v>
      </c>
      <c r="C329" s="20" t="str">
        <f>IF(EXACT($B329, ""), "",'SEED - Institution'!$D329)</f>
        <v>Toko Online Tokopedia - Indah Jaya Tools</v>
      </c>
      <c r="D329" s="20" t="str">
        <f>IF(EXACT($B329, ""), "",'SEED - Institution'!$L329)</f>
        <v>Supplier</v>
      </c>
      <c r="E329" s="20" t="str">
        <f>IF(EXACT($B329, ""), "",'SEED - Institution'!$F329)</f>
        <v>VDR3273</v>
      </c>
    </row>
    <row r="330" spans="2:5">
      <c r="B330" s="19">
        <f>'SEED - Institution'!N330</f>
        <v>123000000000327</v>
      </c>
      <c r="C330" s="20" t="str">
        <f>IF(EXACT($B330, ""), "",'SEED - Institution'!$D330)</f>
        <v>Toko Online Tokopedia - Indo_Security</v>
      </c>
      <c r="D330" s="20" t="str">
        <f>IF(EXACT($B330, ""), "",'SEED - Institution'!$L330)</f>
        <v>Supplier</v>
      </c>
      <c r="E330" s="20" t="str">
        <f>IF(EXACT($B330, ""), "",'SEED - Institution'!$F330)</f>
        <v>VDR3143</v>
      </c>
    </row>
    <row r="331" spans="2:5">
      <c r="B331" s="19">
        <f>'SEED - Institution'!N331</f>
        <v>123000000000328</v>
      </c>
      <c r="C331" s="20" t="str">
        <f>IF(EXACT($B331, ""), "",'SEED - Institution'!$D331)</f>
        <v>Toko Online Tokopedia - Indotara Persada</v>
      </c>
      <c r="D331" s="20" t="str">
        <f>IF(EXACT($B331, ""), "",'SEED - Institution'!$L331)</f>
        <v>Supplier</v>
      </c>
      <c r="E331" s="20" t="str">
        <f>IF(EXACT($B331, ""), "",'SEED - Institution'!$F331)</f>
        <v>VDR4214</v>
      </c>
    </row>
    <row r="332" spans="2:5">
      <c r="B332" s="19">
        <f>'SEED - Institution'!N332</f>
        <v>123000000000329</v>
      </c>
      <c r="C332" s="20" t="str">
        <f>IF(EXACT($B332, ""), "",'SEED - Institution'!$D332)</f>
        <v>Toko Online Tokopedia - Iterno Listrik</v>
      </c>
      <c r="D332" s="20" t="str">
        <f>IF(EXACT($B332, ""), "",'SEED - Institution'!$L332)</f>
        <v>Supplier</v>
      </c>
      <c r="E332" s="20" t="str">
        <f>IF(EXACT($B332, ""), "",'SEED - Institution'!$F332)</f>
        <v>VDR0025</v>
      </c>
    </row>
    <row r="333" spans="2:5">
      <c r="B333" s="19">
        <f>'SEED - Institution'!N333</f>
        <v>123000000000330</v>
      </c>
      <c r="C333" s="20" t="str">
        <f>IF(EXACT($B333, ""), "",'SEED - Institution'!$D333)</f>
        <v>Toko Online Tokopedia - Jakarta.Gudang.Indonesia</v>
      </c>
      <c r="D333" s="20" t="str">
        <f>IF(EXACT($B333, ""), "",'SEED - Institution'!$L333)</f>
        <v>Supplier</v>
      </c>
      <c r="E333" s="20" t="str">
        <f>IF(EXACT($B333, ""), "",'SEED - Institution'!$F333)</f>
        <v>VDR0278</v>
      </c>
    </row>
    <row r="334" spans="2:5">
      <c r="B334" s="19">
        <f>'SEED - Institution'!N334</f>
        <v>123000000000331</v>
      </c>
      <c r="C334" s="20" t="str">
        <f>IF(EXACT($B334, ""), "",'SEED - Institution'!$D334)</f>
        <v>Toko Online Tokopedia - Kembar Makmur Abadi</v>
      </c>
      <c r="D334" s="20" t="str">
        <f>IF(EXACT($B334, ""), "",'SEED - Institution'!$L334)</f>
        <v>Supplier</v>
      </c>
      <c r="E334" s="20" t="str">
        <f>IF(EXACT($B334, ""), "",'SEED - Institution'!$F334)</f>
        <v>VDR3219</v>
      </c>
    </row>
    <row r="335" spans="2:5">
      <c r="B335" s="19">
        <f>'SEED - Institution'!N335</f>
        <v>123000000000332</v>
      </c>
      <c r="C335" s="20" t="str">
        <f>IF(EXACT($B335, ""), "",'SEED - Institution'!$D335)</f>
        <v>Toko Online Tokopedia - Kevin Electrical</v>
      </c>
      <c r="D335" s="20" t="str">
        <f>IF(EXACT($B335, ""), "",'SEED - Institution'!$L335)</f>
        <v>Supplier</v>
      </c>
      <c r="E335" s="20" t="str">
        <f>IF(EXACT($B335, ""), "",'SEED - Institution'!$F335)</f>
        <v>VDR3391</v>
      </c>
    </row>
    <row r="336" spans="2:5">
      <c r="B336" s="19">
        <f>'SEED - Institution'!N336</f>
        <v>123000000000333</v>
      </c>
      <c r="C336" s="20" t="str">
        <f>IF(EXACT($B336, ""), "",'SEED - Institution'!$D336)</f>
        <v>Toko Online Tokopedia - lapakcablegland</v>
      </c>
      <c r="D336" s="20" t="str">
        <f>IF(EXACT($B336, ""), "",'SEED - Institution'!$L336)</f>
        <v>Supplier</v>
      </c>
      <c r="E336" s="20" t="str">
        <f>IF(EXACT($B336, ""), "",'SEED - Institution'!$F336)</f>
        <v>VDR4051</v>
      </c>
    </row>
    <row r="337" spans="2:5">
      <c r="B337" s="19">
        <f>'SEED - Institution'!N337</f>
        <v>123000000000334</v>
      </c>
      <c r="C337" s="20" t="str">
        <f>IF(EXACT($B337, ""), "",'SEED - Institution'!$D337)</f>
        <v>Toko Online Tokopedia - LED Lighting Store</v>
      </c>
      <c r="D337" s="20" t="str">
        <f>IF(EXACT($B337, ""), "",'SEED - Institution'!$L337)</f>
        <v>Supplier</v>
      </c>
      <c r="E337" s="20" t="str">
        <f>IF(EXACT($B337, ""), "",'SEED - Institution'!$F337)</f>
        <v>VDR3008</v>
      </c>
    </row>
    <row r="338" spans="2:5">
      <c r="B338" s="19">
        <f>'SEED - Institution'!N338</f>
        <v>123000000000335</v>
      </c>
      <c r="C338" s="20" t="str">
        <f>IF(EXACT($B338, ""), "",'SEED - Institution'!$D338)</f>
        <v>Toko Online Tokopedia - Lima Kencana Utama</v>
      </c>
      <c r="D338" s="20" t="str">
        <f>IF(EXACT($B338, ""), "",'SEED - Institution'!$L338)</f>
        <v>Supplier</v>
      </c>
      <c r="E338" s="20" t="str">
        <f>IF(EXACT($B338, ""), "",'SEED - Institution'!$F338)</f>
        <v>VDR3300</v>
      </c>
    </row>
    <row r="339" spans="2:5">
      <c r="B339" s="19">
        <f>'SEED - Institution'!N339</f>
        <v>123000000000336</v>
      </c>
      <c r="C339" s="20" t="str">
        <f>IF(EXACT($B339, ""), "",'SEED - Institution'!$D339)</f>
        <v>Toko Online Tokopedia - Macro Panel Elektrik</v>
      </c>
      <c r="D339" s="20" t="str">
        <f>IF(EXACT($B339, ""), "",'SEED - Institution'!$L339)</f>
        <v>Supplier</v>
      </c>
      <c r="E339" s="20" t="str">
        <f>IF(EXACT($B339, ""), "",'SEED - Institution'!$F339)</f>
        <v>VDR0267</v>
      </c>
    </row>
    <row r="340" spans="2:5">
      <c r="B340" s="19">
        <f>'SEED - Institution'!N340</f>
        <v>123000000000337</v>
      </c>
      <c r="C340" s="20" t="str">
        <f>IF(EXACT($B340, ""), "",'SEED - Institution'!$D340)</f>
        <v>Toko Online Tokopedia - Megalistrik2</v>
      </c>
      <c r="D340" s="20" t="str">
        <f>IF(EXACT($B340, ""), "",'SEED - Institution'!$L340)</f>
        <v>Supplier</v>
      </c>
      <c r="E340" s="20" t="str">
        <f>IF(EXACT($B340, ""), "",'SEED - Institution'!$F340)</f>
        <v>VDR4054</v>
      </c>
    </row>
    <row r="341" spans="2:5">
      <c r="B341" s="19">
        <f>'SEED - Institution'!N341</f>
        <v>123000000000338</v>
      </c>
      <c r="C341" s="20" t="str">
        <f>IF(EXACT($B341, ""), "",'SEED - Institution'!$D341)</f>
        <v>Toko Online Tokopedia - MM Teknindo</v>
      </c>
      <c r="D341" s="20" t="str">
        <f>IF(EXACT($B341, ""), "",'SEED - Institution'!$L341)</f>
        <v>Supplier</v>
      </c>
      <c r="E341" s="20" t="str">
        <f>IF(EXACT($B341, ""), "",'SEED - Institution'!$F341)</f>
        <v>VDR3215</v>
      </c>
    </row>
    <row r="342" spans="2:5">
      <c r="B342" s="19">
        <f>'SEED - Institution'!N342</f>
        <v>123000000000339</v>
      </c>
      <c r="C342" s="20" t="str">
        <f>IF(EXACT($B342, ""), "",'SEED - Institution'!$D342)</f>
        <v>Toko Online Tokopedia - MMJ Tools</v>
      </c>
      <c r="D342" s="20" t="str">
        <f>IF(EXACT($B342, ""), "",'SEED - Institution'!$L342)</f>
        <v>Supplier</v>
      </c>
      <c r="E342" s="20" t="str">
        <f>IF(EXACT($B342, ""), "",'SEED - Institution'!$F342)</f>
        <v>VDR4191</v>
      </c>
    </row>
    <row r="343" spans="2:5">
      <c r="B343" s="19">
        <f>'SEED - Institution'!N343</f>
        <v>123000000000340</v>
      </c>
      <c r="C343" s="20" t="str">
        <f>IF(EXACT($B343, ""), "",'SEED - Institution'!$D343)</f>
        <v>Toko Online Tokopedia - Morning Star 1</v>
      </c>
      <c r="D343" s="20" t="str">
        <f>IF(EXACT($B343, ""), "",'SEED - Institution'!$L343)</f>
        <v>Supplier</v>
      </c>
      <c r="E343" s="20" t="str">
        <f>IF(EXACT($B343, ""), "",'SEED - Institution'!$F343)</f>
        <v>VDR4161</v>
      </c>
    </row>
    <row r="344" spans="2:5">
      <c r="B344" s="19">
        <f>'SEED - Institution'!N344</f>
        <v>123000000000341</v>
      </c>
      <c r="C344" s="20" t="str">
        <f>IF(EXACT($B344, ""), "",'SEED - Institution'!$D344)</f>
        <v>Toko Online Tokopedia - Multifungsi Online</v>
      </c>
      <c r="D344" s="20" t="str">
        <f>IF(EXACT($B344, ""), "",'SEED - Institution'!$L344)</f>
        <v>Supplier</v>
      </c>
      <c r="E344" s="20" t="str">
        <f>IF(EXACT($B344, ""), "",'SEED - Institution'!$F344)</f>
        <v>VDR4194</v>
      </c>
    </row>
    <row r="345" spans="2:5">
      <c r="B345" s="19">
        <f>'SEED - Institution'!N345</f>
        <v>123000000000342</v>
      </c>
      <c r="C345" s="20" t="str">
        <f>IF(EXACT($B345, ""), "",'SEED - Institution'!$D345)</f>
        <v>Toko Online Tokopedia - Niaga Abadi Kenari</v>
      </c>
      <c r="D345" s="20" t="str">
        <f>IF(EXACT($B345, ""), "",'SEED - Institution'!$L345)</f>
        <v>Supplier</v>
      </c>
      <c r="E345" s="20" t="str">
        <f>IF(EXACT($B345, ""), "",'SEED - Institution'!$F345)</f>
        <v>VDR4052</v>
      </c>
    </row>
    <row r="346" spans="2:5">
      <c r="B346" s="19">
        <f>'SEED - Institution'!N346</f>
        <v>123000000000343</v>
      </c>
      <c r="C346" s="20" t="str">
        <f>IF(EXACT($B346, ""), "",'SEED - Institution'!$D346)</f>
        <v xml:space="preserve">Toko Online Tokopedia - NVIDIA GeForce </v>
      </c>
      <c r="D346" s="20" t="str">
        <f>IF(EXACT($B346, ""), "",'SEED - Institution'!$L346)</f>
        <v>Supplier</v>
      </c>
      <c r="E346" s="20" t="str">
        <f>IF(EXACT($B346, ""), "",'SEED - Institution'!$F346)</f>
        <v>VDR3419</v>
      </c>
    </row>
    <row r="347" spans="2:5">
      <c r="B347" s="19">
        <f>'SEED - Institution'!N347</f>
        <v>123000000000344</v>
      </c>
      <c r="C347" s="20" t="str">
        <f>IF(EXACT($B347, ""), "",'SEED - Institution'!$D347)</f>
        <v>Toko Online Tokopedia - panelmas electric</v>
      </c>
      <c r="D347" s="20" t="str">
        <f>IF(EXACT($B347, ""), "",'SEED - Institution'!$L347)</f>
        <v>Supplier</v>
      </c>
      <c r="E347" s="20" t="str">
        <f>IF(EXACT($B347, ""), "",'SEED - Institution'!$F347)</f>
        <v>VDR3318</v>
      </c>
    </row>
    <row r="348" spans="2:5">
      <c r="B348" s="19">
        <f>'SEED - Institution'!N348</f>
        <v>123000000000345</v>
      </c>
      <c r="C348" s="20" t="str">
        <f>IF(EXACT($B348, ""), "",'SEED - Institution'!$D348)</f>
        <v>Toko Online Tokopedia - Protech Computer</v>
      </c>
      <c r="D348" s="20" t="str">
        <f>IF(EXACT($B348, ""), "",'SEED - Institution'!$L348)</f>
        <v>Supplier</v>
      </c>
      <c r="E348" s="20" t="str">
        <f>IF(EXACT($B348, ""), "",'SEED - Institution'!$F348)</f>
        <v>VDR2878</v>
      </c>
    </row>
    <row r="349" spans="2:5">
      <c r="B349" s="19">
        <f>'SEED - Institution'!N349</f>
        <v>123000000000346</v>
      </c>
      <c r="C349" s="20" t="str">
        <f>IF(EXACT($B349, ""), "",'SEED - Institution'!$D349)</f>
        <v>Toko Online Tokopedia - Puma Elektrik Niaga</v>
      </c>
      <c r="D349" s="20" t="str">
        <f>IF(EXACT($B349, ""), "",'SEED - Institution'!$L349)</f>
        <v>Supplier</v>
      </c>
      <c r="E349" s="20" t="str">
        <f>IF(EXACT($B349, ""), "",'SEED - Institution'!$F349)</f>
        <v>VDR3121</v>
      </c>
    </row>
    <row r="350" spans="2:5">
      <c r="B350" s="19">
        <f>'SEED - Institution'!N350</f>
        <v>123000000000347</v>
      </c>
      <c r="C350" s="20" t="str">
        <f>IF(EXACT($B350, ""), "",'SEED - Institution'!$D350)</f>
        <v>Toko Online Tokopedia - Raspberry Pi Distributor</v>
      </c>
      <c r="D350" s="20" t="str">
        <f>IF(EXACT($B350, ""), "",'SEED - Institution'!$L350)</f>
        <v>Supplier</v>
      </c>
      <c r="E350" s="20" t="str">
        <f>IF(EXACT($B350, ""), "",'SEED - Institution'!$F350)</f>
        <v>VDR2736</v>
      </c>
    </row>
    <row r="351" spans="2:5">
      <c r="B351" s="19">
        <f>'SEED - Institution'!N351</f>
        <v>123000000000348</v>
      </c>
      <c r="C351" s="20" t="str">
        <f>IF(EXACT($B351, ""), "",'SEED - Institution'!$D351)</f>
        <v>Toko Online Tokopedia - RFelektrik</v>
      </c>
      <c r="D351" s="20" t="str">
        <f>IF(EXACT($B351, ""), "",'SEED - Institution'!$L351)</f>
        <v>Supplier</v>
      </c>
      <c r="E351" s="20" t="str">
        <f>IF(EXACT($B351, ""), "",'SEED - Institution'!$F351)</f>
        <v>VDR3202</v>
      </c>
    </row>
    <row r="352" spans="2:5">
      <c r="B352" s="19">
        <f>'SEED - Institution'!N352</f>
        <v>123000000000349</v>
      </c>
      <c r="C352" s="20" t="str">
        <f>IF(EXACT($B352, ""), "",'SEED - Institution'!$D352)</f>
        <v>Toko Online Tokopedia - Riv ID</v>
      </c>
      <c r="D352" s="20" t="str">
        <f>IF(EXACT($B352, ""), "",'SEED - Institution'!$L352)</f>
        <v>Supplier</v>
      </c>
      <c r="E352" s="20" t="str">
        <f>IF(EXACT($B352, ""), "",'SEED - Institution'!$F352)</f>
        <v>VDR0263</v>
      </c>
    </row>
    <row r="353" spans="2:5">
      <c r="B353" s="19">
        <f>'SEED - Institution'!N353</f>
        <v>123000000000350</v>
      </c>
      <c r="C353" s="20" t="str">
        <f>IF(EXACT($B353, ""), "",'SEED - Institution'!$D353)</f>
        <v>Toko Online Tokopedia - Rizqiana Berkah</v>
      </c>
      <c r="D353" s="20" t="str">
        <f>IF(EXACT($B353, ""), "",'SEED - Institution'!$L353)</f>
        <v>Supplier</v>
      </c>
      <c r="E353" s="20" t="str">
        <f>IF(EXACT($B353, ""), "",'SEED - Institution'!$F353)</f>
        <v>VDR0231</v>
      </c>
    </row>
    <row r="354" spans="2:5">
      <c r="B354" s="19">
        <f>'SEED - Institution'!N354</f>
        <v>123000000000351</v>
      </c>
      <c r="C354" s="20" t="str">
        <f>IF(EXACT($B354, ""), "",'SEED - Institution'!$D354)</f>
        <v>Toko Online Tokopedia - Sarana Elektrik</v>
      </c>
      <c r="D354" s="20" t="str">
        <f>IF(EXACT($B354, ""), "",'SEED - Institution'!$L354)</f>
        <v>Supplier</v>
      </c>
      <c r="E354" s="20" t="str">
        <f>IF(EXACT($B354, ""), "",'SEED - Institution'!$F354)</f>
        <v>VDR3201</v>
      </c>
    </row>
    <row r="355" spans="2:5">
      <c r="B355" s="19">
        <f>'SEED - Institution'!N355</f>
        <v>123000000000352</v>
      </c>
      <c r="C355" s="20" t="str">
        <f>IF(EXACT($B355, ""), "",'SEED - Institution'!$D355)</f>
        <v>Toko Online Tokopedia - Sochi Smart Shop</v>
      </c>
      <c r="D355" s="20" t="str">
        <f>IF(EXACT($B355, ""), "",'SEED - Institution'!$L355)</f>
        <v>Supplier</v>
      </c>
      <c r="E355" s="20" t="str">
        <f>IF(EXACT($B355, ""), "",'SEED - Institution'!$F355)</f>
        <v>VDR3396</v>
      </c>
    </row>
    <row r="356" spans="2:5">
      <c r="B356" s="19">
        <f>'SEED - Institution'!N356</f>
        <v>123000000000353</v>
      </c>
      <c r="C356" s="20" t="str">
        <f>IF(EXACT($B356, ""), "",'SEED - Institution'!$D356)</f>
        <v>Toko Online Tokopedia - Solusi Material Bangunan Pondok Pinang</v>
      </c>
      <c r="D356" s="20" t="str">
        <f>IF(EXACT($B356, ""), "",'SEED - Institution'!$L356)</f>
        <v>Supplier</v>
      </c>
      <c r="E356" s="20" t="str">
        <f>IF(EXACT($B356, ""), "",'SEED - Institution'!$F356)</f>
        <v>VDR4165</v>
      </c>
    </row>
    <row r="357" spans="2:5">
      <c r="B357" s="19">
        <f>'SEED - Institution'!N357</f>
        <v>123000000000354</v>
      </c>
      <c r="C357" s="20" t="str">
        <f>IF(EXACT($B357, ""), "",'SEED - Institution'!$D357)</f>
        <v>Toko Online Tokopedia - Sumber Lighting Jaya</v>
      </c>
      <c r="D357" s="20" t="str">
        <f>IF(EXACT($B357, ""), "",'SEED - Institution'!$L357)</f>
        <v>Supplier</v>
      </c>
      <c r="E357" s="20" t="str">
        <f>IF(EXACT($B357, ""), "",'SEED - Institution'!$F357)</f>
        <v>VDR2955</v>
      </c>
    </row>
    <row r="358" spans="2:5">
      <c r="B358" s="19">
        <f>'SEED - Institution'!N358</f>
        <v>123000000000355</v>
      </c>
      <c r="C358" s="20" t="str">
        <f>IF(EXACT($B358, ""), "",'SEED - Institution'!$D358)</f>
        <v>Toko Online Tokopedia - Sumber Listrik Abadi</v>
      </c>
      <c r="D358" s="20" t="str">
        <f>IF(EXACT($B358, ""), "",'SEED - Institution'!$L358)</f>
        <v>Supplier</v>
      </c>
      <c r="E358" s="20" t="str">
        <f>IF(EXACT($B358, ""), "",'SEED - Institution'!$F358)</f>
        <v>VDR3198</v>
      </c>
    </row>
    <row r="359" spans="2:5">
      <c r="B359" s="19">
        <f>'SEED - Institution'!N359</f>
        <v>123000000000356</v>
      </c>
      <c r="C359" s="20" t="str">
        <f>IF(EXACT($B359, ""), "",'SEED - Institution'!$D359)</f>
        <v>Toko Online Tokopedia - Syafiqah Adv</v>
      </c>
      <c r="D359" s="20" t="str">
        <f>IF(EXACT($B359, ""), "",'SEED - Institution'!$L359)</f>
        <v>Supplier</v>
      </c>
      <c r="E359" s="20" t="str">
        <f>IF(EXACT($B359, ""), "",'SEED - Institution'!$F359)</f>
        <v>VDR4047</v>
      </c>
    </row>
    <row r="360" spans="2:5">
      <c r="B360" s="19">
        <f>'SEED - Institution'!N360</f>
        <v>123000000000357</v>
      </c>
      <c r="C360" s="20" t="str">
        <f>IF(EXACT($B360, ""), "",'SEED - Institution'!$D360)</f>
        <v>Toko Online Tokopedia - Tanelec</v>
      </c>
      <c r="D360" s="20" t="str">
        <f>IF(EXACT($B360, ""), "",'SEED - Institution'!$L360)</f>
        <v>Supplier</v>
      </c>
      <c r="E360" s="20" t="str">
        <f>IF(EXACT($B360, ""), "",'SEED - Institution'!$F360)</f>
        <v>VDR0614</v>
      </c>
    </row>
    <row r="361" spans="2:5">
      <c r="B361" s="19">
        <f>'SEED - Institution'!N361</f>
        <v>123000000000358</v>
      </c>
      <c r="C361" s="20" t="str">
        <f>IF(EXACT($B361, ""), "",'SEED - Institution'!$D361)</f>
        <v>Toko Online Tokopedia - Teknik Supplier.</v>
      </c>
      <c r="D361" s="20" t="str">
        <f>IF(EXACT($B361, ""), "",'SEED - Institution'!$L361)</f>
        <v>Supplier</v>
      </c>
      <c r="E361" s="20" t="str">
        <f>IF(EXACT($B361, ""), "",'SEED - Institution'!$F361)</f>
        <v>VDR3224</v>
      </c>
    </row>
    <row r="362" spans="2:5">
      <c r="B362" s="19">
        <f>'SEED - Institution'!N362</f>
        <v>123000000000359</v>
      </c>
      <c r="C362" s="20" t="str">
        <f>IF(EXACT($B362, ""), "",'SEED - Institution'!$D362)</f>
        <v>Toko Online Tokopedia - Toko Laris82</v>
      </c>
      <c r="D362" s="20" t="str">
        <f>IF(EXACT($B362, ""), "",'SEED - Institution'!$L362)</f>
        <v>Supplier</v>
      </c>
      <c r="E362" s="20" t="str">
        <f>IF(EXACT($B362, ""), "",'SEED - Institution'!$F362)</f>
        <v>VDR0697</v>
      </c>
    </row>
    <row r="363" spans="2:5">
      <c r="B363" s="19">
        <f>'SEED - Institution'!N363</f>
        <v>123000000000360</v>
      </c>
      <c r="C363" s="20" t="str">
        <f>IF(EXACT($B363, ""), "",'SEED - Institution'!$D363)</f>
        <v>Toko Online Tokopedia - Toko Listrik 68</v>
      </c>
      <c r="D363" s="20" t="str">
        <f>IF(EXACT($B363, ""), "",'SEED - Institution'!$L363)</f>
        <v>Supplier</v>
      </c>
      <c r="E363" s="20" t="str">
        <f>IF(EXACT($B363, ""), "",'SEED - Institution'!$F363)</f>
        <v>VDR3315</v>
      </c>
    </row>
    <row r="364" spans="2:5">
      <c r="B364" s="19">
        <f>'SEED - Institution'!N364</f>
        <v>123000000000361</v>
      </c>
      <c r="C364" s="20" t="str">
        <f>IF(EXACT($B364, ""), "",'SEED - Institution'!$D364)</f>
        <v>Toko Online Tokopedia - Tristar Teknik</v>
      </c>
      <c r="D364" s="20" t="str">
        <f>IF(EXACT($B364, ""), "",'SEED - Institution'!$L364)</f>
        <v>Supplier</v>
      </c>
      <c r="E364" s="20" t="str">
        <f>IF(EXACT($B364, ""), "",'SEED - Institution'!$F364)</f>
        <v>VDR4057</v>
      </c>
    </row>
    <row r="365" spans="2:5">
      <c r="B365" s="19">
        <f>'SEED - Institution'!N365</f>
        <v>123000000000362</v>
      </c>
      <c r="C365" s="20" t="str">
        <f>IF(EXACT($B365, ""), "",'SEED - Institution'!$D365)</f>
        <v>Toko Online Tokopedia - Uno Living Furniture</v>
      </c>
      <c r="D365" s="20" t="str">
        <f>IF(EXACT($B365, ""), "",'SEED - Institution'!$L365)</f>
        <v>Supplier</v>
      </c>
      <c r="E365" s="20" t="str">
        <f>IF(EXACT($B365, ""), "",'SEED - Institution'!$F365)</f>
        <v>VDR4162</v>
      </c>
    </row>
    <row r="366" spans="2:5">
      <c r="B366" s="19">
        <f>'SEED - Institution'!N366</f>
        <v>123000000000363</v>
      </c>
      <c r="C366" s="20" t="str">
        <f>IF(EXACT($B366, ""), "",'SEED - Institution'!$D366)</f>
        <v>Toko Online Tokopedia - US_Electronic</v>
      </c>
      <c r="D366" s="20" t="str">
        <f>IF(EXACT($B366, ""), "",'SEED - Institution'!$L366)</f>
        <v>Supplier</v>
      </c>
      <c r="E366" s="20" t="str">
        <f>IF(EXACT($B366, ""), "",'SEED - Institution'!$F366)</f>
        <v>VDR3428</v>
      </c>
    </row>
    <row r="367" spans="2:5">
      <c r="B367" s="19">
        <f>'SEED - Institution'!N367</f>
        <v>123000000000364</v>
      </c>
      <c r="C367" s="20" t="str">
        <f>IF(EXACT($B367, ""), "",'SEED - Institution'!$D367)</f>
        <v>Toko Online Tokopedia - VINS TEKNIK</v>
      </c>
      <c r="D367" s="20" t="str">
        <f>IF(EXACT($B367, ""), "",'SEED - Institution'!$L367)</f>
        <v>Supplier</v>
      </c>
      <c r="E367" s="20" t="str">
        <f>IF(EXACT($B367, ""), "",'SEED - Institution'!$F367)</f>
        <v>VDR3289</v>
      </c>
    </row>
    <row r="368" spans="2:5">
      <c r="B368" s="19">
        <f>'SEED - Institution'!N368</f>
        <v>123000000000365</v>
      </c>
      <c r="C368" s="20" t="str">
        <f>IF(EXACT($B368, ""), "",'SEED - Institution'!$D368)</f>
        <v>Toko Online Tokopedia - vsdpedia</v>
      </c>
      <c r="D368" s="20" t="str">
        <f>IF(EXACT($B368, ""), "",'SEED - Institution'!$L368)</f>
        <v>Supplier</v>
      </c>
      <c r="E368" s="20" t="str">
        <f>IF(EXACT($B368, ""), "",'SEED - Institution'!$F368)</f>
        <v>VDR0702</v>
      </c>
    </row>
    <row r="369" spans="2:5">
      <c r="B369" s="19">
        <f>'SEED - Institution'!N369</f>
        <v>123000000000366</v>
      </c>
      <c r="C369" s="20" t="str">
        <f>IF(EXACT($B369, ""), "",'SEED - Institution'!$D369)</f>
        <v>Mandor Abd Karim</v>
      </c>
      <c r="D369" s="20" t="str">
        <f>IF(EXACT($B369, ""), "",'SEED - Institution'!$L369)</f>
        <v>Supplier</v>
      </c>
      <c r="E369" s="20" t="str">
        <f>IF(EXACT($B369, ""), "",'SEED - Institution'!$F369)</f>
        <v>VDR3888</v>
      </c>
    </row>
    <row r="370" spans="2:5">
      <c r="B370" s="19">
        <f>'SEED - Institution'!N370</f>
        <v>123000000000367</v>
      </c>
      <c r="C370" s="20" t="str">
        <f>IF(EXACT($B370, ""), "",'SEED - Institution'!$D370)</f>
        <v>Mandor Ade Gunawan</v>
      </c>
      <c r="D370" s="20" t="str">
        <f>IF(EXACT($B370, ""), "",'SEED - Institution'!$L370)</f>
        <v>Supplier</v>
      </c>
      <c r="E370" s="20" t="str">
        <f>IF(EXACT($B370, ""), "",'SEED - Institution'!$F370)</f>
        <v>VDR4055</v>
      </c>
    </row>
    <row r="371" spans="2:5">
      <c r="B371" s="19">
        <f>'SEED - Institution'!N371</f>
        <v>123000000000368</v>
      </c>
      <c r="C371" s="20" t="str">
        <f>IF(EXACT($B371, ""), "",'SEED - Institution'!$D371)</f>
        <v>Mandor Adi Sutrisno</v>
      </c>
      <c r="D371" s="20" t="str">
        <f>IF(EXACT($B371, ""), "",'SEED - Institution'!$L371)</f>
        <v>Supplier</v>
      </c>
      <c r="E371" s="20" t="str">
        <f>IF(EXACT($B371, ""), "",'SEED - Institution'!$F371)</f>
        <v>VDR3843</v>
      </c>
    </row>
    <row r="372" spans="2:5">
      <c r="B372" s="19">
        <f>'SEED - Institution'!N372</f>
        <v>123000000000369</v>
      </c>
      <c r="C372" s="20" t="str">
        <f>IF(EXACT($B372, ""), "",'SEED - Institution'!$D372)</f>
        <v>Mandor Afrizal</v>
      </c>
      <c r="D372" s="20" t="str">
        <f>IF(EXACT($B372, ""), "",'SEED - Institution'!$L372)</f>
        <v>Supplier</v>
      </c>
      <c r="E372" s="20" t="str">
        <f>IF(EXACT($B372, ""), "",'SEED - Institution'!$F372)</f>
        <v>VDR3987</v>
      </c>
    </row>
    <row r="373" spans="2:5">
      <c r="B373" s="19">
        <f>'SEED - Institution'!N373</f>
        <v>123000000000370</v>
      </c>
      <c r="C373" s="20" t="str">
        <f>IF(EXACT($B373, ""), "",'SEED - Institution'!$D373)</f>
        <v>Mandor Ahmad Sholeh</v>
      </c>
      <c r="D373" s="20" t="str">
        <f>IF(EXACT($B373, ""), "",'SEED - Institution'!$L373)</f>
        <v>Supplier</v>
      </c>
      <c r="E373" s="20" t="str">
        <f>IF(EXACT($B373, ""), "",'SEED - Institution'!$F373)</f>
        <v>VDR4180</v>
      </c>
    </row>
    <row r="374" spans="2:5">
      <c r="B374" s="19">
        <f>'SEED - Institution'!N374</f>
        <v>123000000000371</v>
      </c>
      <c r="C374" s="20" t="str">
        <f>IF(EXACT($B374, ""), "",'SEED - Institution'!$D374)</f>
        <v>Mandor Ahmad Syamsudin</v>
      </c>
      <c r="D374" s="20" t="str">
        <f>IF(EXACT($B374, ""), "",'SEED - Institution'!$L374)</f>
        <v>Supplier</v>
      </c>
      <c r="E374" s="20" t="str">
        <f>IF(EXACT($B374, ""), "",'SEED - Institution'!$F374)</f>
        <v>VDR4159</v>
      </c>
    </row>
    <row r="375" spans="2:5">
      <c r="B375" s="19">
        <f>'SEED - Institution'!N375</f>
        <v>123000000000372</v>
      </c>
      <c r="C375" s="20" t="str">
        <f>IF(EXACT($B375, ""), "",'SEED - Institution'!$D375)</f>
        <v>Mandor Ajay</v>
      </c>
      <c r="D375" s="20" t="str">
        <f>IF(EXACT($B375, ""), "",'SEED - Institution'!$L375)</f>
        <v>Supplier</v>
      </c>
      <c r="E375" s="20" t="str">
        <f>IF(EXACT($B375, ""), "",'SEED - Institution'!$F375)</f>
        <v>VDR4251</v>
      </c>
    </row>
    <row r="376" spans="2:5">
      <c r="B376" s="19">
        <f>'SEED - Institution'!N376</f>
        <v>123000000000373</v>
      </c>
      <c r="C376" s="20" t="str">
        <f>IF(EXACT($B376, ""), "",'SEED - Institution'!$D376)</f>
        <v>Mandor Alfian Dani</v>
      </c>
      <c r="D376" s="20" t="str">
        <f>IF(EXACT($B376, ""), "",'SEED - Institution'!$L376)</f>
        <v>Supplier</v>
      </c>
      <c r="E376" s="20" t="str">
        <f>IF(EXACT($B376, ""), "",'SEED - Institution'!$F376)</f>
        <v>VDR4221</v>
      </c>
    </row>
    <row r="377" spans="2:5">
      <c r="B377" s="19">
        <f>'SEED - Institution'!N377</f>
        <v>123000000000374</v>
      </c>
      <c r="C377" s="20" t="str">
        <f>IF(EXACT($B377, ""), "",'SEED - Institution'!$D377)</f>
        <v>Mandor Alimuddin</v>
      </c>
      <c r="D377" s="20" t="str">
        <f>IF(EXACT($B377, ""), "",'SEED - Institution'!$L377)</f>
        <v>Supplier</v>
      </c>
      <c r="E377" s="20" t="str">
        <f>IF(EXACT($B377, ""), "",'SEED - Institution'!$F377)</f>
        <v>VDR3887</v>
      </c>
    </row>
    <row r="378" spans="2:5">
      <c r="B378" s="19">
        <f>'SEED - Institution'!N378</f>
        <v>123000000000375</v>
      </c>
      <c r="C378" s="20" t="str">
        <f>IF(EXACT($B378, ""), "",'SEED - Institution'!$D378)</f>
        <v>Mandor Ari Setiawan</v>
      </c>
      <c r="D378" s="20" t="str">
        <f>IF(EXACT($B378, ""), "",'SEED - Institution'!$L378)</f>
        <v>Supplier</v>
      </c>
      <c r="E378" s="20" t="str">
        <f>IF(EXACT($B378, ""), "",'SEED - Institution'!$F378)</f>
        <v>VDR3109</v>
      </c>
    </row>
    <row r="379" spans="2:5">
      <c r="B379" s="19">
        <f>'SEED - Institution'!N379</f>
        <v>123000000000376</v>
      </c>
      <c r="C379" s="20" t="str">
        <f>IF(EXACT($B379, ""), "",'SEED - Institution'!$D379)</f>
        <v>Mandor Baharuddin</v>
      </c>
      <c r="D379" s="20" t="str">
        <f>IF(EXACT($B379, ""), "",'SEED - Institution'!$L379)</f>
        <v>Supplier</v>
      </c>
      <c r="E379" s="20" t="str">
        <f>IF(EXACT($B379, ""), "",'SEED - Institution'!$F379)</f>
        <v>VDR3884</v>
      </c>
    </row>
    <row r="380" spans="2:5">
      <c r="B380" s="19">
        <f>'SEED - Institution'!N380</f>
        <v>123000000000377</v>
      </c>
      <c r="C380" s="20" t="str">
        <f>IF(EXACT($B380, ""), "",'SEED - Institution'!$D380)</f>
        <v>Mandor Balduin Situmorang</v>
      </c>
      <c r="D380" s="20" t="str">
        <f>IF(EXACT($B380, ""), "",'SEED - Institution'!$L380)</f>
        <v>Supplier</v>
      </c>
      <c r="E380" s="20" t="str">
        <f>IF(EXACT($B380, ""), "",'SEED - Institution'!$F380)</f>
        <v>VDR2423</v>
      </c>
    </row>
    <row r="381" spans="2:5">
      <c r="B381" s="19">
        <f>'SEED - Institution'!N381</f>
        <v>123000000000378</v>
      </c>
      <c r="C381" s="20" t="str">
        <f>IF(EXACT($B381, ""), "",'SEED - Institution'!$D381)</f>
        <v>Mandor Budi Prihatin</v>
      </c>
      <c r="D381" s="20" t="str">
        <f>IF(EXACT($B381, ""), "",'SEED - Institution'!$L381)</f>
        <v>Supplier</v>
      </c>
      <c r="E381" s="20" t="str">
        <f>IF(EXACT($B381, ""), "",'SEED - Institution'!$F381)</f>
        <v>VDR4144</v>
      </c>
    </row>
    <row r="382" spans="2:5">
      <c r="B382" s="19">
        <f>'SEED - Institution'!N382</f>
        <v>123000000000379</v>
      </c>
      <c r="C382" s="20" t="str">
        <f>IF(EXACT($B382, ""), "",'SEED - Institution'!$D382)</f>
        <v>Mandor Burhanudin</v>
      </c>
      <c r="D382" s="20" t="str">
        <f>IF(EXACT($B382, ""), "",'SEED - Institution'!$L382)</f>
        <v>Supplier</v>
      </c>
      <c r="E382" s="20" t="str">
        <f>IF(EXACT($B382, ""), "",'SEED - Institution'!$F382)</f>
        <v>VDR4084</v>
      </c>
    </row>
    <row r="383" spans="2:5">
      <c r="B383" s="19">
        <f>'SEED - Institution'!N383</f>
        <v>123000000000380</v>
      </c>
      <c r="C383" s="20" t="str">
        <f>IF(EXACT($B383, ""), "",'SEED - Institution'!$D383)</f>
        <v>Mandor Dian Effendi</v>
      </c>
      <c r="D383" s="20" t="str">
        <f>IF(EXACT($B383, ""), "",'SEED - Institution'!$L383)</f>
        <v>Supplier</v>
      </c>
      <c r="E383" s="20" t="str">
        <f>IF(EXACT($B383, ""), "",'SEED - Institution'!$F383)</f>
        <v>VDR4167</v>
      </c>
    </row>
    <row r="384" spans="2:5">
      <c r="B384" s="19">
        <f>'SEED - Institution'!N384</f>
        <v>123000000000381</v>
      </c>
      <c r="C384" s="20" t="str">
        <f>IF(EXACT($B384, ""), "",'SEED - Institution'!$D384)</f>
        <v>Mandor Dwi Trisno Utomo</v>
      </c>
      <c r="D384" s="20" t="str">
        <f>IF(EXACT($B384, ""), "",'SEED - Institution'!$L384)</f>
        <v>Supplier</v>
      </c>
      <c r="E384" s="20" t="str">
        <f>IF(EXACT($B384, ""), "",'SEED - Institution'!$F384)</f>
        <v>VDR3819</v>
      </c>
    </row>
    <row r="385" spans="2:5">
      <c r="B385" s="19">
        <f>'SEED - Institution'!N385</f>
        <v>123000000000382</v>
      </c>
      <c r="C385" s="20" t="str">
        <f>IF(EXACT($B385, ""), "",'SEED - Institution'!$D385)</f>
        <v>Mandor Erizal</v>
      </c>
      <c r="D385" s="20" t="str">
        <f>IF(EXACT($B385, ""), "",'SEED - Institution'!$L385)</f>
        <v>Supplier</v>
      </c>
      <c r="E385" s="20" t="str">
        <f>IF(EXACT($B385, ""), "",'SEED - Institution'!$F385)</f>
        <v>VDR3905</v>
      </c>
    </row>
    <row r="386" spans="2:5">
      <c r="B386" s="19">
        <f>'SEED - Institution'!N386</f>
        <v>123000000000383</v>
      </c>
      <c r="C386" s="20" t="str">
        <f>IF(EXACT($B386, ""), "",'SEED - Institution'!$D386)</f>
        <v>Mandor Galih Ramadhan</v>
      </c>
      <c r="D386" s="20" t="str">
        <f>IF(EXACT($B386, ""), "",'SEED - Institution'!$L386)</f>
        <v>Supplier</v>
      </c>
      <c r="E386" s="20" t="str">
        <f>IF(EXACT($B386, ""), "",'SEED - Institution'!$F386)</f>
        <v>VDR4127</v>
      </c>
    </row>
    <row r="387" spans="2:5">
      <c r="B387" s="19">
        <f>'SEED - Institution'!N387</f>
        <v>123000000000384</v>
      </c>
      <c r="C387" s="20" t="str">
        <f>IF(EXACT($B387, ""), "",'SEED - Institution'!$D387)</f>
        <v>Mandor Haerul Gunawan</v>
      </c>
      <c r="D387" s="20" t="str">
        <f>IF(EXACT($B387, ""), "",'SEED - Institution'!$L387)</f>
        <v>Supplier</v>
      </c>
      <c r="E387" s="20" t="str">
        <f>IF(EXACT($B387, ""), "",'SEED - Institution'!$F387)</f>
        <v>VDR3885</v>
      </c>
    </row>
    <row r="388" spans="2:5">
      <c r="B388" s="19">
        <f>'SEED - Institution'!N388</f>
        <v>123000000000385</v>
      </c>
      <c r="C388" s="20" t="str">
        <f>IF(EXACT($B388, ""), "",'SEED - Institution'!$D388)</f>
        <v>Mandor Harno</v>
      </c>
      <c r="D388" s="20" t="str">
        <f>IF(EXACT($B388, ""), "",'SEED - Institution'!$L388)</f>
        <v>Supplier</v>
      </c>
      <c r="E388" s="20" t="str">
        <f>IF(EXACT($B388, ""), "",'SEED - Institution'!$F388)</f>
        <v>VDR3782</v>
      </c>
    </row>
    <row r="389" spans="2:5">
      <c r="B389" s="19">
        <f>'SEED - Institution'!N389</f>
        <v>123000000000386</v>
      </c>
      <c r="C389" s="20" t="str">
        <f>IF(EXACT($B389, ""), "",'SEED - Institution'!$D389)</f>
        <v>Mandor Haswanuddin</v>
      </c>
      <c r="D389" s="20" t="str">
        <f>IF(EXACT($B389, ""), "",'SEED - Institution'!$L389)</f>
        <v>Supplier</v>
      </c>
      <c r="E389" s="20" t="str">
        <f>IF(EXACT($B389, ""), "",'SEED - Institution'!$F389)</f>
        <v>VDR3837</v>
      </c>
    </row>
    <row r="390" spans="2:5">
      <c r="B390" s="19">
        <f>'SEED - Institution'!N390</f>
        <v>123000000000387</v>
      </c>
      <c r="C390" s="20" t="str">
        <f>IF(EXACT($B390, ""), "",'SEED - Institution'!$D390)</f>
        <v>Mandor Heryanto Tanjong</v>
      </c>
      <c r="D390" s="20" t="str">
        <f>IF(EXACT($B390, ""), "",'SEED - Institution'!$L390)</f>
        <v>Supplier</v>
      </c>
      <c r="E390" s="20" t="str">
        <f>IF(EXACT($B390, ""), "",'SEED - Institution'!$F390)</f>
        <v>VDR4126</v>
      </c>
    </row>
    <row r="391" spans="2:5">
      <c r="B391" s="19">
        <f>'SEED - Institution'!N391</f>
        <v>123000000000388</v>
      </c>
      <c r="C391" s="20" t="str">
        <f>IF(EXACT($B391, ""), "",'SEED - Institution'!$D391)</f>
        <v>Mandor Iwan Risnawan</v>
      </c>
      <c r="D391" s="20" t="str">
        <f>IF(EXACT($B391, ""), "",'SEED - Institution'!$L391)</f>
        <v>Supplier</v>
      </c>
      <c r="E391" s="20" t="str">
        <f>IF(EXACT($B391, ""), "",'SEED - Institution'!$F391)</f>
        <v>VDR3074</v>
      </c>
    </row>
    <row r="392" spans="2:5">
      <c r="B392" s="19">
        <f>'SEED - Institution'!N392</f>
        <v>123000000000389</v>
      </c>
      <c r="C392" s="20" t="str">
        <f>IF(EXACT($B392, ""), "",'SEED - Institution'!$D392)</f>
        <v>Mandor Jaelani W</v>
      </c>
      <c r="D392" s="20" t="str">
        <f>IF(EXACT($B392, ""), "",'SEED - Institution'!$L392)</f>
        <v>Supplier</v>
      </c>
      <c r="E392" s="20" t="str">
        <f>IF(EXACT($B392, ""), "",'SEED - Institution'!$F392)</f>
        <v>VDR3785</v>
      </c>
    </row>
    <row r="393" spans="2:5">
      <c r="B393" s="19">
        <f>'SEED - Institution'!N393</f>
        <v>123000000000390</v>
      </c>
      <c r="C393" s="20" t="str">
        <f>IF(EXACT($B393, ""), "",'SEED - Institution'!$D393)</f>
        <v>Mandor Jusrial</v>
      </c>
      <c r="D393" s="20" t="str">
        <f>IF(EXACT($B393, ""), "",'SEED - Institution'!$L393)</f>
        <v>Supplier</v>
      </c>
      <c r="E393" s="20" t="str">
        <f>IF(EXACT($B393, ""), "",'SEED - Institution'!$F393)</f>
        <v>VDR4171</v>
      </c>
    </row>
    <row r="394" spans="2:5">
      <c r="B394" s="19">
        <f>'SEED - Institution'!N394</f>
        <v>123000000000391</v>
      </c>
      <c r="C394" s="20" t="str">
        <f>IF(EXACT($B394, ""), "",'SEED - Institution'!$D394)</f>
        <v>Mandor Kasiyono</v>
      </c>
      <c r="D394" s="20" t="str">
        <f>IF(EXACT($B394, ""), "",'SEED - Institution'!$L394)</f>
        <v>Supplier</v>
      </c>
      <c r="E394" s="20" t="str">
        <f>IF(EXACT($B394, ""), "",'SEED - Institution'!$F394)</f>
        <v>VDR4114</v>
      </c>
    </row>
    <row r="395" spans="2:5">
      <c r="B395" s="19">
        <f>'SEED - Institution'!N395</f>
        <v>123000000000392</v>
      </c>
      <c r="C395" s="20" t="str">
        <f>IF(EXACT($B395, ""), "",'SEED - Institution'!$D395)</f>
        <v>Mandor Lulus Pastiono</v>
      </c>
      <c r="D395" s="20" t="str">
        <f>IF(EXACT($B395, ""), "",'SEED - Institution'!$L395)</f>
        <v>Supplier</v>
      </c>
      <c r="E395" s="20" t="str">
        <f>IF(EXACT($B395, ""), "",'SEED - Institution'!$F395)</f>
        <v>VDR3900</v>
      </c>
    </row>
    <row r="396" spans="2:5">
      <c r="B396" s="19">
        <f>'SEED - Institution'!N396</f>
        <v>123000000000393</v>
      </c>
      <c r="C396" s="20" t="str">
        <f>IF(EXACT($B396, ""), "",'SEED - Institution'!$D396)</f>
        <v>Mandor M. Nasir</v>
      </c>
      <c r="D396" s="20" t="str">
        <f>IF(EXACT($B396, ""), "",'SEED - Institution'!$L396)</f>
        <v>Supplier</v>
      </c>
      <c r="E396" s="20" t="str">
        <f>IF(EXACT($B396, ""), "",'SEED - Institution'!$F396)</f>
        <v>VDR3909</v>
      </c>
    </row>
    <row r="397" spans="2:5">
      <c r="B397" s="19">
        <f>'SEED - Institution'!N397</f>
        <v>123000000000394</v>
      </c>
      <c r="C397" s="20" t="str">
        <f>IF(EXACT($B397, ""), "",'SEED - Institution'!$D397)</f>
        <v>Mandor Maikel</v>
      </c>
      <c r="D397" s="20" t="str">
        <f>IF(EXACT($B397, ""), "",'SEED - Institution'!$L397)</f>
        <v>Supplier</v>
      </c>
      <c r="E397" s="20" t="str">
        <f>IF(EXACT($B397, ""), "",'SEED - Institution'!$F397)</f>
        <v>VDR4098</v>
      </c>
    </row>
    <row r="398" spans="2:5">
      <c r="B398" s="19">
        <f>'SEED - Institution'!N398</f>
        <v>123000000000395</v>
      </c>
      <c r="C398" s="20" t="str">
        <f>IF(EXACT($B398, ""), "",'SEED - Institution'!$D398)</f>
        <v>Mandor Moh Agus Muslimin</v>
      </c>
      <c r="D398" s="20" t="str">
        <f>IF(EXACT($B398, ""), "",'SEED - Institution'!$L398)</f>
        <v>Supplier</v>
      </c>
      <c r="E398" s="20" t="str">
        <f>IF(EXACT($B398, ""), "",'SEED - Institution'!$F398)</f>
        <v>VDR3835</v>
      </c>
    </row>
    <row r="399" spans="2:5">
      <c r="B399" s="19">
        <f>'SEED - Institution'!N399</f>
        <v>123000000000396</v>
      </c>
      <c r="C399" s="20" t="str">
        <f>IF(EXACT($B399, ""), "",'SEED - Institution'!$D399)</f>
        <v>Mandor Muchribian Novianto</v>
      </c>
      <c r="D399" s="20" t="str">
        <f>IF(EXACT($B399, ""), "",'SEED - Institution'!$L399)</f>
        <v>Supplier</v>
      </c>
      <c r="E399" s="20" t="str">
        <f>IF(EXACT($B399, ""), "",'SEED - Institution'!$F399)</f>
        <v>VDR3938</v>
      </c>
    </row>
    <row r="400" spans="2:5">
      <c r="B400" s="19">
        <f>'SEED - Institution'!N400</f>
        <v>123000000000397</v>
      </c>
      <c r="C400" s="20" t="str">
        <f>IF(EXACT($B400, ""), "",'SEED - Institution'!$D400)</f>
        <v>Mandor Muh Amir Pasang</v>
      </c>
      <c r="D400" s="20" t="str">
        <f>IF(EXACT($B400, ""), "",'SEED - Institution'!$L400)</f>
        <v>Supplier</v>
      </c>
      <c r="E400" s="20" t="str">
        <f>IF(EXACT($B400, ""), "",'SEED - Institution'!$F400)</f>
        <v>VDR3863</v>
      </c>
    </row>
    <row r="401" spans="2:5">
      <c r="B401" s="19">
        <f>'SEED - Institution'!N401</f>
        <v>123000000000398</v>
      </c>
      <c r="C401" s="20" t="str">
        <f>IF(EXACT($B401, ""), "",'SEED - Institution'!$D401)</f>
        <v>Mandor Muntaji</v>
      </c>
      <c r="D401" s="20" t="str">
        <f>IF(EXACT($B401, ""), "",'SEED - Institution'!$L401)</f>
        <v>Supplier</v>
      </c>
      <c r="E401" s="20" t="str">
        <f>IF(EXACT($B401, ""), "",'SEED - Institution'!$F401)</f>
        <v>VDR3993</v>
      </c>
    </row>
    <row r="402" spans="2:5">
      <c r="B402" s="19">
        <f>'SEED - Institution'!N402</f>
        <v>123000000000399</v>
      </c>
      <c r="C402" s="20" t="str">
        <f>IF(EXACT($B402, ""), "",'SEED - Institution'!$D402)</f>
        <v>Mandor Nanda Arista</v>
      </c>
      <c r="D402" s="20" t="str">
        <f>IF(EXACT($B402, ""), "",'SEED - Institution'!$L402)</f>
        <v>Supplier</v>
      </c>
      <c r="E402" s="20" t="str">
        <f>IF(EXACT($B402, ""), "",'SEED - Institution'!$F402)</f>
        <v>VDR4104</v>
      </c>
    </row>
    <row r="403" spans="2:5">
      <c r="B403" s="19">
        <f>'SEED - Institution'!N403</f>
        <v>123000000000400</v>
      </c>
      <c r="C403" s="20" t="str">
        <f>IF(EXACT($B403, ""), "",'SEED - Institution'!$D403)</f>
        <v>Mandor Nardi Bin Suwirto</v>
      </c>
      <c r="D403" s="20" t="str">
        <f>IF(EXACT($B403, ""), "",'SEED - Institution'!$L403)</f>
        <v>Supplier</v>
      </c>
      <c r="E403" s="20" t="str">
        <f>IF(EXACT($B403, ""), "",'SEED - Institution'!$F403)</f>
        <v>VDR2466</v>
      </c>
    </row>
    <row r="404" spans="2:5">
      <c r="B404" s="19">
        <f>'SEED - Institution'!N404</f>
        <v>123000000000401</v>
      </c>
      <c r="C404" s="20" t="str">
        <f>IF(EXACT($B404, ""), "",'SEED - Institution'!$D404)</f>
        <v>Mandor Pirmansyah</v>
      </c>
      <c r="D404" s="20" t="str">
        <f>IF(EXACT($B404, ""), "",'SEED - Institution'!$L404)</f>
        <v>Supplier</v>
      </c>
      <c r="E404" s="20" t="str">
        <f>IF(EXACT($B404, ""), "",'SEED - Institution'!$F404)</f>
        <v>VDR4074</v>
      </c>
    </row>
    <row r="405" spans="2:5">
      <c r="B405" s="19">
        <f>'SEED - Institution'!N405</f>
        <v>123000000000402</v>
      </c>
      <c r="C405" s="20" t="str">
        <f>IF(EXACT($B405, ""), "",'SEED - Institution'!$D405)</f>
        <v>Mandor Pristianda Erwin Pauzi</v>
      </c>
      <c r="D405" s="20" t="str">
        <f>IF(EXACT($B405, ""), "",'SEED - Institution'!$L405)</f>
        <v>Supplier</v>
      </c>
      <c r="E405" s="20" t="str">
        <f>IF(EXACT($B405, ""), "",'SEED - Institution'!$F405)</f>
        <v>VDR4061</v>
      </c>
    </row>
    <row r="406" spans="2:5">
      <c r="B406" s="19">
        <f>'SEED - Institution'!N406</f>
        <v>123000000000403</v>
      </c>
      <c r="C406" s="20" t="str">
        <f>IF(EXACT($B406, ""), "",'SEED - Institution'!$D406)</f>
        <v>Mandor Priyo Handoko</v>
      </c>
      <c r="D406" s="20" t="str">
        <f>IF(EXACT($B406, ""), "",'SEED - Institution'!$L406)</f>
        <v>Supplier</v>
      </c>
      <c r="E406" s="20" t="str">
        <f>IF(EXACT($B406, ""), "",'SEED - Institution'!$F406)</f>
        <v>VDR3999</v>
      </c>
    </row>
    <row r="407" spans="2:5">
      <c r="B407" s="19">
        <f>'SEED - Institution'!N407</f>
        <v>123000000000404</v>
      </c>
      <c r="C407" s="20" t="str">
        <f>IF(EXACT($B407, ""), "",'SEED - Institution'!$D407)</f>
        <v>Mandor Ricardo Manurung</v>
      </c>
      <c r="D407" s="20" t="str">
        <f>IF(EXACT($B407, ""), "",'SEED - Institution'!$L407)</f>
        <v>Supplier</v>
      </c>
      <c r="E407" s="20" t="str">
        <f>IF(EXACT($B407, ""), "",'SEED - Institution'!$F407)</f>
        <v>VDR4207</v>
      </c>
    </row>
    <row r="408" spans="2:5">
      <c r="B408" s="19">
        <f>'SEED - Institution'!N408</f>
        <v>123000000000405</v>
      </c>
      <c r="C408" s="20" t="str">
        <f>IF(EXACT($B408, ""), "",'SEED - Institution'!$D408)</f>
        <v>Mandor Ryan Prasetyo</v>
      </c>
      <c r="D408" s="20" t="str">
        <f>IF(EXACT($B408, ""), "",'SEED - Institution'!$L408)</f>
        <v>Supplier</v>
      </c>
      <c r="E408" s="20" t="str">
        <f>IF(EXACT($B408, ""), "",'SEED - Institution'!$F408)</f>
        <v>VDR4190</v>
      </c>
    </row>
    <row r="409" spans="2:5">
      <c r="B409" s="19">
        <f>'SEED - Institution'!N409</f>
        <v>123000000000406</v>
      </c>
      <c r="C409" s="20" t="str">
        <f>IF(EXACT($B409, ""), "",'SEED - Institution'!$D409)</f>
        <v>Mandor Sattria</v>
      </c>
      <c r="D409" s="20" t="str">
        <f>IF(EXACT($B409, ""), "",'SEED - Institution'!$L409)</f>
        <v>Supplier</v>
      </c>
      <c r="E409" s="20" t="str">
        <f>IF(EXACT($B409, ""), "",'SEED - Institution'!$F409)</f>
        <v>VDR4080</v>
      </c>
    </row>
    <row r="410" spans="2:5">
      <c r="B410" s="19">
        <f>'SEED - Institution'!N410</f>
        <v>123000000000407</v>
      </c>
      <c r="C410" s="20" t="str">
        <f>IF(EXACT($B410, ""), "",'SEED - Institution'!$D410)</f>
        <v>Mandor Solikhin</v>
      </c>
      <c r="D410" s="20" t="str">
        <f>IF(EXACT($B410, ""), "",'SEED - Institution'!$L410)</f>
        <v>Supplier</v>
      </c>
      <c r="E410" s="20" t="str">
        <f>IF(EXACT($B410, ""), "",'SEED - Institution'!$F410)</f>
        <v>VDR2478</v>
      </c>
    </row>
    <row r="411" spans="2:5">
      <c r="B411" s="19">
        <f>'SEED - Institution'!N411</f>
        <v>123000000000408</v>
      </c>
      <c r="C411" s="20" t="str">
        <f>IF(EXACT($B411, ""), "",'SEED - Institution'!$D411)</f>
        <v>Mandor Suhendri</v>
      </c>
      <c r="D411" s="20" t="str">
        <f>IF(EXACT($B411, ""), "",'SEED - Institution'!$L411)</f>
        <v>Supplier</v>
      </c>
      <c r="E411" s="20" t="str">
        <f>IF(EXACT($B411, ""), "",'SEED - Institution'!$F411)</f>
        <v>VDR4058</v>
      </c>
    </row>
    <row r="412" spans="2:5">
      <c r="B412" s="19">
        <f>'SEED - Institution'!N412</f>
        <v>123000000000409</v>
      </c>
      <c r="C412" s="20" t="str">
        <f>IF(EXACT($B412, ""), "",'SEED - Institution'!$D412)</f>
        <v>Mandor Sunanda</v>
      </c>
      <c r="D412" s="20" t="str">
        <f>IF(EXACT($B412, ""), "",'SEED - Institution'!$L412)</f>
        <v>Supplier</v>
      </c>
      <c r="E412" s="20" t="str">
        <f>IF(EXACT($B412, ""), "",'SEED - Institution'!$F412)</f>
        <v>VDR4014</v>
      </c>
    </row>
    <row r="413" spans="2:5">
      <c r="B413" s="19">
        <f>'SEED - Institution'!N413</f>
        <v>123000000000410</v>
      </c>
      <c r="C413" s="20" t="str">
        <f>IF(EXACT($B413, ""), "",'SEED - Institution'!$D413)</f>
        <v xml:space="preserve">Mandor Sunardi </v>
      </c>
      <c r="D413" s="20" t="str">
        <f>IF(EXACT($B413, ""), "",'SEED - Institution'!$L413)</f>
        <v>Supplier</v>
      </c>
      <c r="E413" s="20" t="str">
        <f>IF(EXACT($B413, ""), "",'SEED - Institution'!$F413)</f>
        <v>VDR1777</v>
      </c>
    </row>
    <row r="414" spans="2:5">
      <c r="B414" s="19">
        <f>'SEED - Institution'!N414</f>
        <v>123000000000411</v>
      </c>
      <c r="C414" s="20" t="str">
        <f>IF(EXACT($B414, ""), "",'SEED - Institution'!$D414)</f>
        <v>Mandor Suprianto</v>
      </c>
      <c r="D414" s="20" t="str">
        <f>IF(EXACT($B414, ""), "",'SEED - Institution'!$L414)</f>
        <v>Supplier</v>
      </c>
      <c r="E414" s="20" t="str">
        <f>IF(EXACT($B414, ""), "",'SEED - Institution'!$F414)</f>
        <v>VDR4121</v>
      </c>
    </row>
    <row r="415" spans="2:5">
      <c r="B415" s="19">
        <f>'SEED - Institution'!N415</f>
        <v>123000000000412</v>
      </c>
      <c r="C415" s="20" t="str">
        <f>IF(EXACT($B415, ""), "",'SEED - Institution'!$D415)</f>
        <v>Mandor Susanto</v>
      </c>
      <c r="D415" s="20" t="str">
        <f>IF(EXACT($B415, ""), "",'SEED - Institution'!$L415)</f>
        <v>Supplier</v>
      </c>
      <c r="E415" s="20" t="str">
        <f>IF(EXACT($B415, ""), "",'SEED - Institution'!$F415)</f>
        <v>VDR4168</v>
      </c>
    </row>
    <row r="416" spans="2:5">
      <c r="B416" s="19">
        <f>'SEED - Institution'!N416</f>
        <v>123000000000413</v>
      </c>
      <c r="C416" s="20" t="str">
        <f>IF(EXACT($B416, ""), "",'SEED - Institution'!$D416)</f>
        <v>Mandor Sutikno</v>
      </c>
      <c r="D416" s="20" t="str">
        <f>IF(EXACT($B416, ""), "",'SEED - Institution'!$L416)</f>
        <v>Supplier</v>
      </c>
      <c r="E416" s="20" t="str">
        <f>IF(EXACT($B416, ""), "",'SEED - Institution'!$F416)</f>
        <v>VDR3962</v>
      </c>
    </row>
    <row r="417" spans="2:5">
      <c r="B417" s="19">
        <f>'SEED - Institution'!N417</f>
        <v>123000000000414</v>
      </c>
      <c r="C417" s="20" t="str">
        <f>IF(EXACT($B417, ""), "",'SEED - Institution'!$D417)</f>
        <v>Mandor Sutoyo Bin Durajak</v>
      </c>
      <c r="D417" s="20" t="str">
        <f>IF(EXACT($B417, ""), "",'SEED - Institution'!$L417)</f>
        <v>Supplier</v>
      </c>
      <c r="E417" s="20" t="str">
        <f>IF(EXACT($B417, ""), "",'SEED - Institution'!$F417)</f>
        <v>VDR3859</v>
      </c>
    </row>
    <row r="418" spans="2:5">
      <c r="B418" s="19">
        <f>'SEED - Institution'!N418</f>
        <v>123000000000415</v>
      </c>
      <c r="C418" s="20" t="str">
        <f>IF(EXACT($B418, ""), "",'SEED - Institution'!$D418)</f>
        <v>Mandor Suwarjono</v>
      </c>
      <c r="D418" s="20" t="str">
        <f>IF(EXACT($B418, ""), "",'SEED - Institution'!$L418)</f>
        <v>Supplier</v>
      </c>
      <c r="E418" s="20" t="str">
        <f>IF(EXACT($B418, ""), "",'SEED - Institution'!$F418)</f>
        <v>VDR3877, VDR3913</v>
      </c>
    </row>
    <row r="419" spans="2:5">
      <c r="B419" s="19">
        <f>'SEED - Institution'!N419</f>
        <v>123000000000416</v>
      </c>
      <c r="C419" s="20" t="str">
        <f>IF(EXACT($B419, ""), "",'SEED - Institution'!$D419)</f>
        <v>Mandor Suyoto</v>
      </c>
      <c r="D419" s="20" t="str">
        <f>IF(EXACT($B419, ""), "",'SEED - Institution'!$L419)</f>
        <v>Supplier</v>
      </c>
      <c r="E419" s="20" t="str">
        <f>IF(EXACT($B419, ""), "",'SEED - Institution'!$F419)</f>
        <v>VDR2891</v>
      </c>
    </row>
    <row r="420" spans="2:5">
      <c r="B420" s="19">
        <f>'SEED - Institution'!N420</f>
        <v>123000000000417</v>
      </c>
      <c r="C420" s="20" t="str">
        <f>IF(EXACT($B420, ""), "",'SEED - Institution'!$D420)</f>
        <v xml:space="preserve">Mandor Tajudin  </v>
      </c>
      <c r="D420" s="20" t="str">
        <f>IF(EXACT($B420, ""), "",'SEED - Institution'!$L420)</f>
        <v>Supplier</v>
      </c>
      <c r="E420" s="20" t="str">
        <f>IF(EXACT($B420, ""), "",'SEED - Institution'!$F420)</f>
        <v>VDR2362</v>
      </c>
    </row>
    <row r="421" spans="2:5">
      <c r="B421" s="19">
        <f>'SEED - Institution'!N421</f>
        <v>123000000000418</v>
      </c>
      <c r="C421" s="20" t="str">
        <f>IF(EXACT($B421, ""), "",'SEED - Institution'!$D421)</f>
        <v>Mandor Teguh Ari Wibowo</v>
      </c>
      <c r="D421" s="20" t="str">
        <f>IF(EXACT($B421, ""), "",'SEED - Institution'!$L421)</f>
        <v>Supplier</v>
      </c>
      <c r="E421" s="20" t="str">
        <f>IF(EXACT($B421, ""), "",'SEED - Institution'!$F421)</f>
        <v>VDR3886</v>
      </c>
    </row>
    <row r="422" spans="2:5">
      <c r="B422" s="19">
        <f>'SEED - Institution'!N422</f>
        <v>123000000000419</v>
      </c>
      <c r="C422" s="20" t="str">
        <f>IF(EXACT($B422, ""), "",'SEED - Institution'!$D422)</f>
        <v>Mandor Tengku Wahyudi</v>
      </c>
      <c r="D422" s="20" t="str">
        <f>IF(EXACT($B422, ""), "",'SEED - Institution'!$L422)</f>
        <v>Supplier</v>
      </c>
      <c r="E422" s="20" t="str">
        <f>IF(EXACT($B422, ""), "",'SEED - Institution'!$F422)</f>
        <v>VDR4184</v>
      </c>
    </row>
    <row r="423" spans="2:5">
      <c r="B423" s="19">
        <f>'SEED - Institution'!N423</f>
        <v>123000000000420</v>
      </c>
      <c r="C423" s="20" t="str">
        <f>IF(EXACT($B423, ""), "",'SEED - Institution'!$D423)</f>
        <v>Mandor Usman</v>
      </c>
      <c r="D423" s="20" t="str">
        <f>IF(EXACT($B423, ""), "",'SEED - Institution'!$L423)</f>
        <v>Supplier</v>
      </c>
      <c r="E423" s="20" t="str">
        <f>IF(EXACT($B423, ""), "",'SEED - Institution'!$F423)</f>
        <v>VDR2640</v>
      </c>
    </row>
    <row r="424" spans="2:5">
      <c r="B424" s="19">
        <f>'SEED - Institution'!N424</f>
        <v>123000000000421</v>
      </c>
      <c r="C424" s="20" t="str">
        <f>IF(EXACT($B424, ""), "",'SEED - Institution'!$D424)</f>
        <v>Mandor Yeyet Abdulrahman</v>
      </c>
      <c r="D424" s="20" t="str">
        <f>IF(EXACT($B424, ""), "",'SEED - Institution'!$L424)</f>
        <v>Supplier</v>
      </c>
      <c r="E424" s="20" t="str">
        <f>IF(EXACT($B424, ""), "",'SEED - Institution'!$F424)</f>
        <v>VDR4173</v>
      </c>
    </row>
    <row r="425" spans="2:5">
      <c r="B425" s="19">
        <f>'SEED - Institution'!N425</f>
        <v>123000000000422</v>
      </c>
      <c r="C425" s="20" t="str">
        <f>IF(EXACT($B425, ""), "",'SEED - Institution'!$D425)</f>
        <v>Mandor Yosefa Trisna Aroma Furi</v>
      </c>
      <c r="D425" s="20" t="str">
        <f>IF(EXACT($B425, ""), "",'SEED - Institution'!$L425)</f>
        <v>Supplier</v>
      </c>
      <c r="E425" s="20" t="str">
        <f>IF(EXACT($B425, ""), "",'SEED - Institution'!$F425)</f>
        <v>VDR4203</v>
      </c>
    </row>
    <row r="426" spans="2:5">
      <c r="B426" s="19">
        <f>'SEED - Institution'!N426</f>
        <v>123000000000423</v>
      </c>
      <c r="C426" s="20" t="str">
        <f>IF(EXACT($B426, ""), "",'SEED - Institution'!$D426)</f>
        <v>Mandor Zepridani M K</v>
      </c>
      <c r="D426" s="20" t="str">
        <f>IF(EXACT($B426, ""), "",'SEED - Institution'!$L426)</f>
        <v>Supplier</v>
      </c>
      <c r="E426" s="20" t="str">
        <f>IF(EXACT($B426, ""), "",'SEED - Institution'!$F426)</f>
        <v>VDR3286</v>
      </c>
    </row>
    <row r="427" spans="2:5">
      <c r="B427" s="19">
        <f>'SEED - Institution'!N427</f>
        <v>123000000000424</v>
      </c>
      <c r="C427" s="20" t="str">
        <f>IF(EXACT($B427, ""), "",'SEED - Institution'!$D427)</f>
        <v>Ade Saputra</v>
      </c>
      <c r="D427" s="20" t="str">
        <f>IF(EXACT($B427, ""), "",'SEED - Institution'!$L427)</f>
        <v>Supplier</v>
      </c>
      <c r="E427" s="20" t="str">
        <f>IF(EXACT($B427, ""), "",'SEED - Institution'!$F427)</f>
        <v>VDR4035</v>
      </c>
    </row>
    <row r="428" spans="2:5">
      <c r="B428" s="19">
        <f>'SEED - Institution'!N428</f>
        <v>123000000000425</v>
      </c>
      <c r="C428" s="20" t="str">
        <f>IF(EXACT($B428, ""), "",'SEED - Institution'!$D428)</f>
        <v>Aef Sugihartono</v>
      </c>
      <c r="D428" s="20" t="str">
        <f>IF(EXACT($B428, ""), "",'SEED - Institution'!$L428)</f>
        <v>Supplier</v>
      </c>
      <c r="E428" s="20" t="str">
        <f>IF(EXACT($B428, ""), "",'SEED - Institution'!$F428)</f>
        <v>VDR4069</v>
      </c>
    </row>
    <row r="429" spans="2:5">
      <c r="B429" s="19">
        <f>'SEED - Institution'!N429</f>
        <v>123000000000426</v>
      </c>
      <c r="C429" s="20" t="str">
        <f>IF(EXACT($B429, ""), "",'SEED - Institution'!$D429)</f>
        <v>Agung Pranata</v>
      </c>
      <c r="D429" s="20" t="str">
        <f>IF(EXACT($B429, ""), "",'SEED - Institution'!$L429)</f>
        <v>Supplier</v>
      </c>
      <c r="E429" s="20" t="str">
        <f>IF(EXACT($B429, ""), "",'SEED - Institution'!$F429)</f>
        <v>VDR3942</v>
      </c>
    </row>
    <row r="430" spans="2:5">
      <c r="B430" s="19">
        <f>'SEED - Institution'!N430</f>
        <v>123000000000427</v>
      </c>
      <c r="C430" s="20" t="str">
        <f>IF(EXACT($B430, ""), "",'SEED - Institution'!$D430)</f>
        <v>Ahmad Hamidi</v>
      </c>
      <c r="D430" s="20" t="str">
        <f>IF(EXACT($B430, ""), "",'SEED - Institution'!$L430)</f>
        <v>Supplier</v>
      </c>
      <c r="E430" s="20" t="str">
        <f>IF(EXACT($B430, ""), "",'SEED - Institution'!$F430)</f>
        <v>VDR3954</v>
      </c>
    </row>
    <row r="431" spans="2:5">
      <c r="B431" s="19">
        <f>'SEED - Institution'!N431</f>
        <v>123000000000428</v>
      </c>
      <c r="C431" s="20" t="str">
        <f>IF(EXACT($B431, ""), "",'SEED - Institution'!$D431)</f>
        <v>Ahmad Suhadi</v>
      </c>
      <c r="D431" s="20" t="str">
        <f>IF(EXACT($B431, ""), "",'SEED - Institution'!$L431)</f>
        <v>Supplier</v>
      </c>
      <c r="E431" s="20" t="str">
        <f>IF(EXACT($B431, ""), "",'SEED - Institution'!$F431)</f>
        <v>VDR4033</v>
      </c>
    </row>
    <row r="432" spans="2:5">
      <c r="B432" s="19">
        <f>'SEED - Institution'!N432</f>
        <v>123000000000429</v>
      </c>
      <c r="C432" s="20" t="str">
        <f>IF(EXACT($B432, ""), "",'SEED - Institution'!$D432)</f>
        <v>Ali Mufti Wardhani</v>
      </c>
      <c r="D432" s="20" t="str">
        <f>IF(EXACT($B432, ""), "",'SEED - Institution'!$L432)</f>
        <v>Supplier</v>
      </c>
      <c r="E432" s="20" t="str">
        <f>IF(EXACT($B432, ""), "",'SEED - Institution'!$F432)</f>
        <v>VDR4027</v>
      </c>
    </row>
    <row r="433" spans="2:5">
      <c r="B433" s="19">
        <f>'SEED - Institution'!N433</f>
        <v>123000000000430</v>
      </c>
      <c r="C433" s="20" t="str">
        <f>IF(EXACT($B433, ""), "",'SEED - Institution'!$D433)</f>
        <v>Ali Sopandi</v>
      </c>
      <c r="D433" s="20" t="str">
        <f>IF(EXACT($B433, ""), "",'SEED - Institution'!$L433)</f>
        <v>Supplier</v>
      </c>
      <c r="E433" s="20" t="str">
        <f>IF(EXACT($B433, ""), "",'SEED - Institution'!$F433)</f>
        <v>VDR4186</v>
      </c>
    </row>
    <row r="434" spans="2:5">
      <c r="B434" s="19">
        <f>'SEED - Institution'!N434</f>
        <v>123000000000431</v>
      </c>
      <c r="C434" s="20" t="str">
        <f>IF(EXACT($B434, ""), "",'SEED - Institution'!$D434)</f>
        <v>Ardhis Collection</v>
      </c>
      <c r="D434" s="20" t="str">
        <f>IF(EXACT($B434, ""), "",'SEED - Institution'!$L434)</f>
        <v>Supplier</v>
      </c>
      <c r="E434" s="20" t="str">
        <f>IF(EXACT($B434, ""), "",'SEED - Institution'!$F434)</f>
        <v>VDR1326</v>
      </c>
    </row>
    <row r="435" spans="2:5">
      <c r="B435" s="19">
        <f>'SEED - Institution'!N435</f>
        <v>123000000000432</v>
      </c>
      <c r="C435" s="20" t="str">
        <f>IF(EXACT($B435, ""), "",'SEED - Institution'!$D435)</f>
        <v>Arsyad</v>
      </c>
      <c r="D435" s="20" t="str">
        <f>IF(EXACT($B435, ""), "",'SEED - Institution'!$L435)</f>
        <v>Supplier</v>
      </c>
      <c r="E435" s="20" t="str">
        <f>IF(EXACT($B435, ""), "",'SEED - Institution'!$F435)</f>
        <v>VDR4229</v>
      </c>
    </row>
    <row r="436" spans="2:5">
      <c r="B436" s="19">
        <f>'SEED - Institution'!N436</f>
        <v>123000000000433</v>
      </c>
      <c r="C436" s="20" t="str">
        <f>IF(EXACT($B436, ""), "",'SEED - Institution'!$D436)</f>
        <v xml:space="preserve">Asuransi Ramayana </v>
      </c>
      <c r="D436" s="20" t="str">
        <f>IF(EXACT($B436, ""), "",'SEED - Institution'!$L436)</f>
        <v>Supplier</v>
      </c>
      <c r="E436" s="20" t="str">
        <f>IF(EXACT($B436, ""), "",'SEED - Institution'!$F436)</f>
        <v>VDR0967</v>
      </c>
    </row>
    <row r="437" spans="2:5">
      <c r="B437" s="19">
        <f>'SEED - Institution'!N437</f>
        <v>123000000000434</v>
      </c>
      <c r="C437" s="20" t="str">
        <f>IF(EXACT($B437, ""), "",'SEED - Institution'!$D437)</f>
        <v>Barokah Bengkel Las</v>
      </c>
      <c r="D437" s="20" t="str">
        <f>IF(EXACT($B437, ""), "",'SEED - Institution'!$L437)</f>
        <v>Supplier</v>
      </c>
      <c r="E437" s="20" t="str">
        <f>IF(EXACT($B437, ""), "",'SEED - Institution'!$F437)</f>
        <v>VDR3975</v>
      </c>
    </row>
    <row r="438" spans="2:5">
      <c r="B438" s="19">
        <f>'SEED - Institution'!N438</f>
        <v>123000000000435</v>
      </c>
      <c r="C438" s="20" t="str">
        <f>IF(EXACT($B438, ""), "",'SEED - Institution'!$D438)</f>
        <v>Batik Air Cargo</v>
      </c>
      <c r="D438" s="20" t="str">
        <f>IF(EXACT($B438, ""), "",'SEED - Institution'!$L438)</f>
        <v>Supplier</v>
      </c>
      <c r="E438" s="20" t="str">
        <f>IF(EXACT($B438, ""), "",'SEED - Institution'!$F438)</f>
        <v>VDR0288</v>
      </c>
    </row>
    <row r="439" spans="2:5">
      <c r="B439" s="19">
        <f>'SEED - Institution'!N439</f>
        <v>123000000000436</v>
      </c>
      <c r="C439" s="20" t="str">
        <f>IF(EXACT($B439, ""), "",'SEED - Institution'!$D439)</f>
        <v>Bengkel Mobil dan Las Heri</v>
      </c>
      <c r="D439" s="20" t="str">
        <f>IF(EXACT($B439, ""), "",'SEED - Institution'!$L439)</f>
        <v>Supplier</v>
      </c>
      <c r="E439" s="20" t="str">
        <f>IF(EXACT($B439, ""), "",'SEED - Institution'!$F439)</f>
        <v>VDR3920</v>
      </c>
    </row>
    <row r="440" spans="2:5">
      <c r="B440" s="19">
        <f>'SEED - Institution'!N440</f>
        <v>123000000000437</v>
      </c>
      <c r="C440" s="20" t="str">
        <f>IF(EXACT($B440, ""), "",'SEED - Institution'!$D440)</f>
        <v>Bunyamin Majid</v>
      </c>
      <c r="D440" s="20" t="str">
        <f>IF(EXACT($B440, ""), "",'SEED - Institution'!$L440)</f>
        <v>Supplier</v>
      </c>
      <c r="E440" s="20" t="str">
        <f>IF(EXACT($B440, ""), "",'SEED - Institution'!$F440)</f>
        <v>VDR3839</v>
      </c>
    </row>
    <row r="441" spans="2:5">
      <c r="B441" s="19">
        <f>'SEED - Institution'!N441</f>
        <v>123000000000438</v>
      </c>
      <c r="C441" s="20" t="str">
        <f>IF(EXACT($B441, ""), "",'SEED - Institution'!$D441)</f>
        <v>Bustami</v>
      </c>
      <c r="D441" s="20" t="str">
        <f>IF(EXACT($B441, ""), "",'SEED - Institution'!$L441)</f>
        <v>Supplier</v>
      </c>
      <c r="E441" s="20" t="str">
        <f>IF(EXACT($B441, ""), "",'SEED - Institution'!$F441)</f>
        <v>VDR4067</v>
      </c>
    </row>
    <row r="442" spans="2:5">
      <c r="B442" s="19">
        <f>'SEED - Institution'!N442</f>
        <v>123000000000439</v>
      </c>
      <c r="C442" s="20" t="str">
        <f>IF(EXACT($B442, ""), "",'SEED - Institution'!$D442)</f>
        <v>Cargo Nusantara Express</v>
      </c>
      <c r="D442" s="20" t="str">
        <f>IF(EXACT($B442, ""), "",'SEED - Institution'!$L442)</f>
        <v>Supplier</v>
      </c>
      <c r="E442" s="20" t="str">
        <f>IF(EXACT($B442, ""), "",'SEED - Institution'!$F442)</f>
        <v>VDR4230</v>
      </c>
    </row>
    <row r="443" spans="2:5">
      <c r="B443" s="19">
        <f>'SEED - Institution'!N443</f>
        <v>123000000000440</v>
      </c>
      <c r="C443" s="20" t="str">
        <f>IF(EXACT($B443, ""), "",'SEED - Institution'!$D443)</f>
        <v>Damarra Rezza</v>
      </c>
      <c r="D443" s="20" t="str">
        <f>IF(EXACT($B443, ""), "",'SEED - Institution'!$L443)</f>
        <v>Supplier</v>
      </c>
      <c r="E443" s="20" t="str">
        <f>IF(EXACT($B443, ""), "",'SEED - Institution'!$F443)</f>
        <v>VDR4241</v>
      </c>
    </row>
    <row r="444" spans="2:5">
      <c r="B444" s="19">
        <f>'SEED - Institution'!N444</f>
        <v>123000000000441</v>
      </c>
      <c r="C444" s="20" t="str">
        <f>IF(EXACT($B444, ""), "",'SEED - Institution'!$D444)</f>
        <v>Darmawan Dwi Sanjaya</v>
      </c>
      <c r="D444" s="20" t="str">
        <f>IF(EXACT($B444, ""), "",'SEED - Institution'!$L444)</f>
        <v>Supplier</v>
      </c>
      <c r="E444" s="20" t="str">
        <f>IF(EXACT($B444, ""), "",'SEED - Institution'!$F444)</f>
        <v>VDR4138</v>
      </c>
    </row>
    <row r="445" spans="2:5">
      <c r="B445" s="19">
        <f>'SEED - Institution'!N445</f>
        <v>123000000000442</v>
      </c>
      <c r="C445" s="20" t="str">
        <f>IF(EXACT($B445, ""), "",'SEED - Institution'!$D445)</f>
        <v>Devit Kustianto</v>
      </c>
      <c r="D445" s="20" t="str">
        <f>IF(EXACT($B445, ""), "",'SEED - Institution'!$L445)</f>
        <v>Supplier</v>
      </c>
      <c r="E445" s="20" t="str">
        <f>IF(EXACT($B445, ""), "",'SEED - Institution'!$F445)</f>
        <v>VDR3964</v>
      </c>
    </row>
    <row r="446" spans="2:5">
      <c r="B446" s="19">
        <f>'SEED - Institution'!N446</f>
        <v>123000000000443</v>
      </c>
      <c r="C446" s="20" t="str">
        <f>IF(EXACT($B446, ""), "",'SEED - Institution'!$D446)</f>
        <v>Didik Haryadi</v>
      </c>
      <c r="D446" s="20" t="str">
        <f>IF(EXACT($B446, ""), "",'SEED - Institution'!$L446)</f>
        <v>Supplier</v>
      </c>
      <c r="E446" s="20" t="str">
        <f>IF(EXACT($B446, ""), "",'SEED - Institution'!$F446)</f>
        <v>VDR2916</v>
      </c>
    </row>
    <row r="447" spans="2:5">
      <c r="B447" s="19">
        <f>'SEED - Institution'!N447</f>
        <v>123000000000444</v>
      </c>
      <c r="C447" s="20" t="str">
        <f>IF(EXACT($B447, ""), "",'SEED - Institution'!$D447)</f>
        <v>Didin</v>
      </c>
      <c r="D447" s="20" t="str">
        <f>IF(EXACT($B447, ""), "",'SEED - Institution'!$L447)</f>
        <v>Supplier</v>
      </c>
      <c r="E447" s="20" t="str">
        <f>IF(EXACT($B447, ""), "",'SEED - Institution'!$F447)</f>
        <v>VDR3005</v>
      </c>
    </row>
    <row r="448" spans="2:5">
      <c r="B448" s="19">
        <f>'SEED - Institution'!N448</f>
        <v>123000000000445</v>
      </c>
      <c r="C448" s="20" t="str">
        <f>IF(EXACT($B448, ""), "",'SEED - Institution'!$D448)</f>
        <v>Djumsadi</v>
      </c>
      <c r="D448" s="20" t="str">
        <f>IF(EXACT($B448, ""), "",'SEED - Institution'!$L448)</f>
        <v>Supplier</v>
      </c>
      <c r="E448" s="20" t="str">
        <f>IF(EXACT($B448, ""), "",'SEED - Institution'!$F448)</f>
        <v>VDR4117</v>
      </c>
    </row>
    <row r="449" spans="2:5">
      <c r="B449" s="19">
        <f>'SEED - Institution'!N449</f>
        <v>123000000000446</v>
      </c>
      <c r="C449" s="20" t="str">
        <f>IF(EXACT($B449, ""), "",'SEED - Institution'!$D449)</f>
        <v xml:space="preserve">Dodi Tri Prasetyo         </v>
      </c>
      <c r="D449" s="20" t="str">
        <f>IF(EXACT($B449, ""), "",'SEED - Institution'!$L449)</f>
        <v>Supplier</v>
      </c>
      <c r="E449" s="20" t="str">
        <f>IF(EXACT($B449, ""), "",'SEED - Institution'!$F449)</f>
        <v>VDR2312</v>
      </c>
    </row>
    <row r="450" spans="2:5">
      <c r="B450" s="19">
        <f>'SEED - Institution'!N450</f>
        <v>123000000000447</v>
      </c>
      <c r="C450" s="20" t="str">
        <f>IF(EXACT($B450, ""), "",'SEED - Institution'!$D450)</f>
        <v>Dwi Hariyanto</v>
      </c>
      <c r="D450" s="20" t="str">
        <f>IF(EXACT($B450, ""), "",'SEED - Institution'!$L450)</f>
        <v>Supplier</v>
      </c>
      <c r="E450" s="20" t="str">
        <f>IF(EXACT($B450, ""), "",'SEED - Institution'!$F450)</f>
        <v>VDR2571</v>
      </c>
    </row>
    <row r="451" spans="2:5">
      <c r="B451" s="19">
        <f>'SEED - Institution'!N451</f>
        <v>123000000000448</v>
      </c>
      <c r="C451" s="20" t="str">
        <f>IF(EXACT($B451, ""), "",'SEED - Institution'!$D451)</f>
        <v>Eda Hartini</v>
      </c>
      <c r="D451" s="20" t="str">
        <f>IF(EXACT($B451, ""), "",'SEED - Institution'!$L451)</f>
        <v>Supplier</v>
      </c>
      <c r="E451" s="20" t="str">
        <f>IF(EXACT($B451, ""), "",'SEED - Institution'!$F451)</f>
        <v>VDR3810</v>
      </c>
    </row>
    <row r="452" spans="2:5">
      <c r="B452" s="19">
        <f>'SEED - Institution'!N452</f>
        <v>123000000000449</v>
      </c>
      <c r="C452" s="20" t="str">
        <f>IF(EXACT($B452, ""), "",'SEED - Institution'!$D452)</f>
        <v>Efo Akmal</v>
      </c>
      <c r="D452" s="20" t="str">
        <f>IF(EXACT($B452, ""), "",'SEED - Institution'!$L452)</f>
        <v>Supplier</v>
      </c>
      <c r="E452" s="20" t="str">
        <f>IF(EXACT($B452, ""), "",'SEED - Institution'!$F452)</f>
        <v>VDR4233</v>
      </c>
    </row>
    <row r="453" spans="2:5">
      <c r="B453" s="19">
        <f>'SEED - Institution'!N453</f>
        <v>123000000000450</v>
      </c>
      <c r="C453" s="20" t="str">
        <f>IF(EXACT($B453, ""), "",'SEED - Institution'!$D453)</f>
        <v>Erie Herliana</v>
      </c>
      <c r="D453" s="20" t="str">
        <f>IF(EXACT($B453, ""), "",'SEED - Institution'!$L453)</f>
        <v>Supplier</v>
      </c>
      <c r="E453" s="20" t="str">
        <f>IF(EXACT($B453, ""), "",'SEED - Institution'!$F453)</f>
        <v>VDR4204</v>
      </c>
    </row>
    <row r="454" spans="2:5">
      <c r="B454" s="19">
        <f>'SEED - Institution'!N454</f>
        <v>123000000000451</v>
      </c>
      <c r="C454" s="20" t="str">
        <f>IF(EXACT($B454, ""), "",'SEED - Institution'!$D454)</f>
        <v>Etty Irawaty</v>
      </c>
      <c r="D454" s="20" t="str">
        <f>IF(EXACT($B454, ""), "",'SEED - Institution'!$L454)</f>
        <v>Supplier</v>
      </c>
      <c r="E454" s="20" t="str">
        <f>IF(EXACT($B454, ""), "",'SEED - Institution'!$F454)</f>
        <v>VDR3985</v>
      </c>
    </row>
    <row r="455" spans="2:5">
      <c r="B455" s="19">
        <f>'SEED - Institution'!N455</f>
        <v>123000000000452</v>
      </c>
      <c r="C455" s="20" t="str">
        <f>IF(EXACT($B455, ""), "",'SEED - Institution'!$D455)</f>
        <v>Finus Arifin</v>
      </c>
      <c r="D455" s="20" t="str">
        <f>IF(EXACT($B455, ""), "",'SEED - Institution'!$L455)</f>
        <v>Supplier</v>
      </c>
      <c r="E455" s="20" t="str">
        <f>IF(EXACT($B455, ""), "",'SEED - Institution'!$F455)</f>
        <v>VDR4189</v>
      </c>
    </row>
    <row r="456" spans="2:5">
      <c r="B456" s="19">
        <f>'SEED - Institution'!N456</f>
        <v>123000000000453</v>
      </c>
      <c r="C456" s="20" t="str">
        <f>IF(EXACT($B456, ""), "",'SEED - Institution'!$D456)</f>
        <v>H. Juhriyanto</v>
      </c>
      <c r="D456" s="20" t="str">
        <f>IF(EXACT($B456, ""), "",'SEED - Institution'!$L456)</f>
        <v>Supplier</v>
      </c>
      <c r="E456" s="20" t="str">
        <f>IF(EXACT($B456, ""), "",'SEED - Institution'!$F456)</f>
        <v>VDR3786</v>
      </c>
    </row>
    <row r="457" spans="2:5">
      <c r="B457" s="19">
        <f>'SEED - Institution'!N457</f>
        <v>123000000000454</v>
      </c>
      <c r="C457" s="20" t="str">
        <f>IF(EXACT($B457, ""), "",'SEED - Institution'!$D457)</f>
        <v>Haerudin</v>
      </c>
      <c r="D457" s="20" t="str">
        <f>IF(EXACT($B457, ""), "",'SEED - Institution'!$L457)</f>
        <v>Supplier</v>
      </c>
      <c r="E457" s="20" t="str">
        <f>IF(EXACT($B457, ""), "",'SEED - Institution'!$F457)</f>
        <v>VDR4095</v>
      </c>
    </row>
    <row r="458" spans="2:5">
      <c r="B458" s="19">
        <f>'SEED - Institution'!N458</f>
        <v>123000000000455</v>
      </c>
      <c r="C458" s="20" t="str">
        <f>IF(EXACT($B458, ""), "",'SEED - Institution'!$D458)</f>
        <v>Hajaratul Aswad</v>
      </c>
      <c r="D458" s="20" t="str">
        <f>IF(EXACT($B458, ""), "",'SEED - Institution'!$L458)</f>
        <v>Supplier</v>
      </c>
      <c r="E458" s="20" t="str">
        <f>IF(EXACT($B458, ""), "",'SEED - Institution'!$F458)</f>
        <v>VDR3919</v>
      </c>
    </row>
    <row r="459" spans="2:5">
      <c r="B459" s="19">
        <f>'SEED - Institution'!N459</f>
        <v>123000000000456</v>
      </c>
      <c r="C459" s="20" t="str">
        <f>IF(EXACT($B459, ""), "",'SEED - Institution'!$D459)</f>
        <v>Hajrawati</v>
      </c>
      <c r="D459" s="20" t="str">
        <f>IF(EXACT($B459, ""), "",'SEED - Institution'!$L459)</f>
        <v>Supplier</v>
      </c>
      <c r="E459" s="20" t="str">
        <f>IF(EXACT($B459, ""), "",'SEED - Institution'!$F459)</f>
        <v>VDR3853</v>
      </c>
    </row>
    <row r="460" spans="2:5">
      <c r="B460" s="19">
        <f>'SEED - Institution'!N460</f>
        <v>123000000000457</v>
      </c>
      <c r="C460" s="20" t="str">
        <f>IF(EXACT($B460, ""), "",'SEED - Institution'!$D460)</f>
        <v>Hanafi Surya</v>
      </c>
      <c r="D460" s="20" t="str">
        <f>IF(EXACT($B460, ""), "",'SEED - Institution'!$L460)</f>
        <v>Supplier</v>
      </c>
      <c r="E460" s="20" t="str">
        <f>IF(EXACT($B460, ""), "",'SEED - Institution'!$F460)</f>
        <v>VDR2937</v>
      </c>
    </row>
    <row r="461" spans="2:5">
      <c r="B461" s="19">
        <f>'SEED - Institution'!N461</f>
        <v>123000000000458</v>
      </c>
      <c r="C461" s="20" t="str">
        <f>IF(EXACT($B461, ""), "",'SEED - Institution'!$D461)</f>
        <v>Harun Nur Rasyid</v>
      </c>
      <c r="D461" s="20" t="str">
        <f>IF(EXACT($B461, ""), "",'SEED - Institution'!$L461)</f>
        <v>Supplier</v>
      </c>
      <c r="E461" s="20" t="str">
        <f>IF(EXACT($B461, ""), "",'SEED - Institution'!$F461)</f>
        <v>VDR0464</v>
      </c>
    </row>
    <row r="462" spans="2:5">
      <c r="B462" s="19">
        <f>'SEED - Institution'!N462</f>
        <v>123000000000459</v>
      </c>
      <c r="C462" s="20" t="str">
        <f>IF(EXACT($B462, ""), "",'SEED - Institution'!$D462)</f>
        <v>Hasnida</v>
      </c>
      <c r="D462" s="20" t="str">
        <f>IF(EXACT($B462, ""), "",'SEED - Institution'!$L462)</f>
        <v>Supplier</v>
      </c>
      <c r="E462" s="20" t="str">
        <f>IF(EXACT($B462, ""), "",'SEED - Institution'!$F462)</f>
        <v>VDR3817</v>
      </c>
    </row>
    <row r="463" spans="2:5">
      <c r="B463" s="19">
        <f>'SEED - Institution'!N463</f>
        <v>123000000000460</v>
      </c>
      <c r="C463" s="20" t="str">
        <f>IF(EXACT($B463, ""), "",'SEED - Institution'!$D463)</f>
        <v>Hendri Rahmat - Kepala Lab. Univ. Lancang Kuning</v>
      </c>
      <c r="D463" s="20" t="str">
        <f>IF(EXACT($B463, ""), "",'SEED - Institution'!$L463)</f>
        <v>Supplier</v>
      </c>
      <c r="E463" s="20" t="str">
        <f>IF(EXACT($B463, ""), "",'SEED - Institution'!$F463)</f>
        <v>VDR3906</v>
      </c>
    </row>
    <row r="464" spans="2:5">
      <c r="B464" s="19">
        <f>'SEED - Institution'!N464</f>
        <v>123000000000461</v>
      </c>
      <c r="C464" s="20" t="str">
        <f>IF(EXACT($B464, ""), "",'SEED - Institution'!$D464)</f>
        <v>Herdi Riawan</v>
      </c>
      <c r="D464" s="20" t="str">
        <f>IF(EXACT($B464, ""), "",'SEED - Institution'!$L464)</f>
        <v>Supplier</v>
      </c>
      <c r="E464" s="20" t="str">
        <f>IF(EXACT($B464, ""), "",'SEED - Institution'!$F464)</f>
        <v>VDR4238</v>
      </c>
    </row>
    <row r="465" spans="2:5">
      <c r="B465" s="19">
        <f>'SEED - Institution'!N465</f>
        <v>123000000000462</v>
      </c>
      <c r="C465" s="20" t="str">
        <f>IF(EXACT($B465, ""), "",'SEED - Institution'!$D465)</f>
        <v>Holid Gilpani</v>
      </c>
      <c r="D465" s="20" t="str">
        <f>IF(EXACT($B465, ""), "",'SEED - Institution'!$L465)</f>
        <v>Supplier</v>
      </c>
      <c r="E465" s="20" t="str">
        <f>IF(EXACT($B465, ""), "",'SEED - Institution'!$F465)</f>
        <v>VDR2446</v>
      </c>
    </row>
    <row r="466" spans="2:5">
      <c r="B466" s="19">
        <f>'SEED - Institution'!N466</f>
        <v>123000000000463</v>
      </c>
      <c r="C466" s="20" t="str">
        <f>IF(EXACT($B466, ""), "",'SEED - Institution'!$D466)</f>
        <v>Hunan Lingte Technology Co., Ltd</v>
      </c>
      <c r="D466" s="20" t="str">
        <f>IF(EXACT($B466, ""), "",'SEED - Institution'!$L466)</f>
        <v>Supplier</v>
      </c>
      <c r="E466" s="20" t="str">
        <f>IF(EXACT($B466, ""), "",'SEED - Institution'!$F466)</f>
        <v>VDR3980</v>
      </c>
    </row>
    <row r="467" spans="2:5">
      <c r="B467" s="19">
        <f>'SEED - Institution'!N467</f>
        <v>123000000000464</v>
      </c>
      <c r="C467" s="20" t="str">
        <f>IF(EXACT($B467, ""), "",'SEED - Institution'!$D467)</f>
        <v>Ikhwan Nauli Lubis</v>
      </c>
      <c r="D467" s="20" t="str">
        <f>IF(EXACT($B467, ""), "",'SEED - Institution'!$L467)</f>
        <v>Supplier</v>
      </c>
      <c r="E467" s="20" t="str">
        <f>IF(EXACT($B467, ""), "",'SEED - Institution'!$F467)</f>
        <v>VDR4085</v>
      </c>
    </row>
    <row r="468" spans="2:5">
      <c r="B468" s="19">
        <f>'SEED - Institution'!N468</f>
        <v>123000000000465</v>
      </c>
      <c r="C468" s="20" t="str">
        <f>IF(EXACT($B468, ""), "",'SEED - Institution'!$D468)</f>
        <v>Irhamsyah Purba</v>
      </c>
      <c r="D468" s="20" t="str">
        <f>IF(EXACT($B468, ""), "",'SEED - Institution'!$L468)</f>
        <v>Supplier</v>
      </c>
      <c r="E468" s="20" t="str">
        <f>IF(EXACT($B468, ""), "",'SEED - Institution'!$F468)</f>
        <v>VDR4115</v>
      </c>
    </row>
    <row r="469" spans="2:5">
      <c r="B469" s="19">
        <f>'SEED - Institution'!N469</f>
        <v>123000000000466</v>
      </c>
      <c r="C469" s="20" t="str">
        <f>IF(EXACT($B469, ""), "",'SEED - Institution'!$D469)</f>
        <v>Irma</v>
      </c>
      <c r="D469" s="20" t="str">
        <f>IF(EXACT($B469, ""), "",'SEED - Institution'!$L469)</f>
        <v>Supplier</v>
      </c>
      <c r="E469" s="20" t="str">
        <f>IF(EXACT($B469, ""), "",'SEED - Institution'!$F469)</f>
        <v>VDR3869</v>
      </c>
    </row>
    <row r="470" spans="2:5">
      <c r="B470" s="19">
        <f>'SEED - Institution'!N470</f>
        <v>123000000000467</v>
      </c>
      <c r="C470" s="20" t="str">
        <f>IF(EXACT($B470, ""), "",'SEED - Institution'!$D470)</f>
        <v>Istanto</v>
      </c>
      <c r="D470" s="20" t="str">
        <f>IF(EXACT($B470, ""), "",'SEED - Institution'!$L470)</f>
        <v>Supplier</v>
      </c>
      <c r="E470" s="20" t="str">
        <f>IF(EXACT($B470, ""), "",'SEED - Institution'!$F470)</f>
        <v>VDR3949</v>
      </c>
    </row>
    <row r="471" spans="2:5">
      <c r="B471" s="19">
        <f>'SEED - Institution'!N471</f>
        <v>123000000000468</v>
      </c>
      <c r="C471" s="20" t="str">
        <f>IF(EXACT($B471, ""), "",'SEED - Institution'!$D471)</f>
        <v>Kamil</v>
      </c>
      <c r="D471" s="20" t="str">
        <f>IF(EXACT($B471, ""), "",'SEED - Institution'!$L471)</f>
        <v>Supplier</v>
      </c>
      <c r="E471" s="20" t="str">
        <f>IF(EXACT($B471, ""), "",'SEED - Institution'!$F471)</f>
        <v>VDR3830</v>
      </c>
    </row>
    <row r="472" spans="2:5">
      <c r="B472" s="19">
        <f>'SEED - Institution'!N472</f>
        <v>123000000000469</v>
      </c>
      <c r="C472" s="20" t="str">
        <f>IF(EXACT($B472, ""), "",'SEED - Institution'!$D472)</f>
        <v>Klinik Pratama Simpang Lima Husada</v>
      </c>
      <c r="D472" s="20" t="str">
        <f>IF(EXACT($B472, ""), "",'SEED - Institution'!$L472)</f>
        <v>Supplier</v>
      </c>
      <c r="E472" s="20" t="str">
        <f>IF(EXACT($B472, ""), "",'SEED - Institution'!$F472)</f>
        <v>VDR3840</v>
      </c>
    </row>
    <row r="473" spans="2:5">
      <c r="B473" s="19">
        <f>'SEED - Institution'!N473</f>
        <v>123000000000470</v>
      </c>
      <c r="C473" s="20" t="str">
        <f>IF(EXACT($B473, ""), "",'SEED - Institution'!$D473)</f>
        <v>KSO.Sucofindo-Surveyor Indonesia</v>
      </c>
      <c r="D473" s="20" t="str">
        <f>IF(EXACT($B473, ""), "",'SEED - Institution'!$L473)</f>
        <v>Supplier</v>
      </c>
      <c r="E473" s="20" t="str">
        <f>IF(EXACT($B473, ""), "",'SEED - Institution'!$F473)</f>
        <v>VDR4063</v>
      </c>
    </row>
    <row r="474" spans="2:5">
      <c r="B474" s="19">
        <f>'SEED - Institution'!N474</f>
        <v>123000000000471</v>
      </c>
      <c r="C474" s="20" t="str">
        <f>IF(EXACT($B474, ""), "",'SEED - Institution'!$D474)</f>
        <v>Laboratorium Unit Pengelola Penilaian Kesesuaian Bahan dan Barang Teknik</v>
      </c>
      <c r="D474" s="20" t="str">
        <f>IF(EXACT($B474, ""), "",'SEED - Institution'!$L474)</f>
        <v>Supplier</v>
      </c>
      <c r="E474" s="20" t="str">
        <f>IF(EXACT($B474, ""), "",'SEED - Institution'!$F474)</f>
        <v>VDR3952</v>
      </c>
    </row>
    <row r="475" spans="2:5">
      <c r="B475" s="19">
        <f>'SEED - Institution'!N475</f>
        <v>123000000000472</v>
      </c>
      <c r="C475" s="20" t="str">
        <f>IF(EXACT($B475, ""), "",'SEED - Institution'!$D475)</f>
        <v>Marhaeni</v>
      </c>
      <c r="D475" s="20" t="str">
        <f>IF(EXACT($B475, ""), "",'SEED - Institution'!$L475)</f>
        <v>Supplier</v>
      </c>
      <c r="E475" s="20" t="str">
        <f>IF(EXACT($B475, ""), "",'SEED - Institution'!$F475)</f>
        <v>VDR3914</v>
      </c>
    </row>
    <row r="476" spans="2:5">
      <c r="B476" s="19">
        <f>'SEED - Institution'!N476</f>
        <v>123000000000473</v>
      </c>
      <c r="C476" s="20" t="str">
        <f>IF(EXACT($B476, ""), "",'SEED - Institution'!$D476)</f>
        <v>Mudji Irmawan Arkani</v>
      </c>
      <c r="D476" s="20" t="str">
        <f>IF(EXACT($B476, ""), "",'SEED - Institution'!$L476)</f>
        <v>Supplier</v>
      </c>
      <c r="E476" s="20" t="str">
        <f>IF(EXACT($B476, ""), "",'SEED - Institution'!$F476)</f>
        <v>VDR4245</v>
      </c>
    </row>
    <row r="477" spans="2:5">
      <c r="B477" s="19">
        <f>'SEED - Institution'!N477</f>
        <v>123000000000474</v>
      </c>
      <c r="C477" s="20" t="str">
        <f>IF(EXACT($B477, ""), "",'SEED - Institution'!$D477)</f>
        <v>Mukhlas. A</v>
      </c>
      <c r="D477" s="20" t="str">
        <f>IF(EXACT($B477, ""), "",'SEED - Institution'!$L477)</f>
        <v>Supplier</v>
      </c>
      <c r="E477" s="20" t="str">
        <f>IF(EXACT($B477, ""), "",'SEED - Institution'!$F477)</f>
        <v>VDR0283</v>
      </c>
    </row>
    <row r="478" spans="2:5">
      <c r="B478" s="19">
        <f>'SEED - Institution'!N478</f>
        <v>123000000000475</v>
      </c>
      <c r="C478" s="20" t="str">
        <f>IF(EXACT($B478, ""), "",'SEED - Institution'!$D478)</f>
        <v>Musdawaty</v>
      </c>
      <c r="D478" s="20" t="str">
        <f>IF(EXACT($B478, ""), "",'SEED - Institution'!$L478)</f>
        <v>Supplier</v>
      </c>
      <c r="E478" s="20" t="str">
        <f>IF(EXACT($B478, ""), "",'SEED - Institution'!$F478)</f>
        <v>VDR3795</v>
      </c>
    </row>
    <row r="479" spans="2:5">
      <c r="B479" s="19">
        <f>'SEED - Institution'!N479</f>
        <v>123000000000476</v>
      </c>
      <c r="C479" s="20" t="str">
        <f>IF(EXACT($B479, ""), "",'SEED - Institution'!$D479)</f>
        <v xml:space="preserve">Mustakim </v>
      </c>
      <c r="D479" s="20" t="str">
        <f>IF(EXACT($B479, ""), "",'SEED - Institution'!$L479)</f>
        <v>Supplier</v>
      </c>
      <c r="E479" s="20" t="str">
        <f>IF(EXACT($B479, ""), "",'SEED - Institution'!$F479)</f>
        <v>VDR3826</v>
      </c>
    </row>
    <row r="480" spans="2:5">
      <c r="B480" s="19">
        <f>'SEED - Institution'!N480</f>
        <v>123000000000477</v>
      </c>
      <c r="C480" s="20" t="str">
        <f>IF(EXACT($B480, ""), "",'SEED - Institution'!$D480)</f>
        <v>Mustari</v>
      </c>
      <c r="D480" s="20" t="str">
        <f>IF(EXACT($B480, ""), "",'SEED - Institution'!$L480)</f>
        <v>Supplier</v>
      </c>
      <c r="E480" s="20" t="str">
        <f>IF(EXACT($B480, ""), "",'SEED - Institution'!$F480)</f>
        <v>VDR3811</v>
      </c>
    </row>
    <row r="481" spans="2:5">
      <c r="B481" s="19">
        <f>'SEED - Institution'!N481</f>
        <v>123000000000478</v>
      </c>
      <c r="C481" s="20" t="str">
        <f>IF(EXACT($B481, ""), "",'SEED - Institution'!$D481)</f>
        <v>Narkum</v>
      </c>
      <c r="D481" s="20" t="str">
        <f>IF(EXACT($B481, ""), "",'SEED - Institution'!$L481)</f>
        <v>Supplier</v>
      </c>
      <c r="E481" s="20" t="str">
        <f>IF(EXACT($B481, ""), "",'SEED - Institution'!$F481)</f>
        <v>VDR4175</v>
      </c>
    </row>
    <row r="482" spans="2:5">
      <c r="B482" s="19">
        <f>'SEED - Institution'!N482</f>
        <v>123000000000479</v>
      </c>
      <c r="C482" s="20" t="str">
        <f>IF(EXACT($B482, ""), "",'SEED - Institution'!$D482)</f>
        <v>Toko Toba Raya Konstruksi</v>
      </c>
      <c r="D482" s="20" t="str">
        <f>IF(EXACT($B482, ""), "",'SEED - Institution'!$L482)</f>
        <v>Supplier</v>
      </c>
      <c r="E482" s="20" t="str">
        <f>IF(EXACT($B482, ""), "",'SEED - Institution'!$F482)</f>
        <v>VDR3793</v>
      </c>
    </row>
    <row r="483" spans="2:5">
      <c r="B483" s="19">
        <f>'SEED - Institution'!N483</f>
        <v>123000000000480</v>
      </c>
      <c r="C483" s="20" t="str">
        <f>IF(EXACT($B483, ""), "",'SEED - Institution'!$D483)</f>
        <v>Oscar</v>
      </c>
      <c r="D483" s="20" t="str">
        <f>IF(EXACT($B483, ""), "",'SEED - Institution'!$L483)</f>
        <v>Supplier</v>
      </c>
      <c r="E483" s="20" t="str">
        <f>IF(EXACT($B483, ""), "",'SEED - Institution'!$F483)</f>
        <v>VDR4132</v>
      </c>
    </row>
    <row r="484" spans="2:5">
      <c r="B484" s="19">
        <f>'SEED - Institution'!N484</f>
        <v>123000000000481</v>
      </c>
      <c r="C484" s="20" t="str">
        <f>IF(EXACT($B484, ""), "",'SEED - Institution'!$D484)</f>
        <v>Pardi</v>
      </c>
      <c r="D484" s="20" t="str">
        <f>IF(EXACT($B484, ""), "",'SEED - Institution'!$L484)</f>
        <v>Supplier</v>
      </c>
      <c r="E484" s="20" t="str">
        <f>IF(EXACT($B484, ""), "",'SEED - Institution'!$F484)</f>
        <v>VDR4004</v>
      </c>
    </row>
    <row r="485" spans="2:5">
      <c r="B485" s="19">
        <f>'SEED - Institution'!N485</f>
        <v>123000000000482</v>
      </c>
      <c r="C485" s="20" t="str">
        <f>IF(EXACT($B485, ""), "",'SEED - Institution'!$D485)</f>
        <v>Raminto</v>
      </c>
      <c r="D485" s="20" t="str">
        <f>IF(EXACT($B485, ""), "",'SEED - Institution'!$L485)</f>
        <v>Supplier</v>
      </c>
      <c r="E485" s="20" t="str">
        <f>IF(EXACT($B485, ""), "",'SEED - Institution'!$F485)</f>
        <v>VDR3932</v>
      </c>
    </row>
    <row r="486" spans="2:5">
      <c r="B486" s="19">
        <f>'SEED - Institution'!N486</f>
        <v>123000000000483</v>
      </c>
      <c r="C486" s="20" t="str">
        <f>IF(EXACT($B486, ""), "",'SEED - Institution'!$D486)</f>
        <v>Rocki Sitepu</v>
      </c>
      <c r="D486" s="20" t="str">
        <f>IF(EXACT($B486, ""), "",'SEED - Institution'!$L486)</f>
        <v>Supplier</v>
      </c>
      <c r="E486" s="20" t="str">
        <f>IF(EXACT($B486, ""), "",'SEED - Institution'!$F486)</f>
        <v>VDR4218</v>
      </c>
    </row>
    <row r="487" spans="2:5">
      <c r="B487" s="19">
        <f>'SEED - Institution'!N487</f>
        <v>123000000000484</v>
      </c>
      <c r="C487" s="20" t="str">
        <f>IF(EXACT($B487, ""), "",'SEED - Institution'!$D487)</f>
        <v>RS Benyamin Guluh</v>
      </c>
      <c r="D487" s="20" t="str">
        <f>IF(EXACT($B487, ""), "",'SEED - Institution'!$L487)</f>
        <v>Supplier</v>
      </c>
      <c r="E487" s="20" t="str">
        <f>IF(EXACT($B487, ""), "",'SEED - Institution'!$F487)</f>
        <v>VDR3788</v>
      </c>
    </row>
    <row r="488" spans="2:5">
      <c r="B488" s="19">
        <f>'SEED - Institution'!N488</f>
        <v>123000000000485</v>
      </c>
      <c r="C488" s="20" t="str">
        <f>IF(EXACT($B488, ""), "",'SEED - Institution'!$D488)</f>
        <v xml:space="preserve">RS Keluarga Husada </v>
      </c>
      <c r="D488" s="20" t="str">
        <f>IF(EXACT($B488, ""), "",'SEED - Institution'!$L488)</f>
        <v>Supplier</v>
      </c>
      <c r="E488" s="20" t="str">
        <f>IF(EXACT($B488, ""), "",'SEED - Institution'!$F488)</f>
        <v>VDR3851</v>
      </c>
    </row>
    <row r="489" spans="2:5">
      <c r="B489" s="19">
        <f>'SEED - Institution'!N489</f>
        <v>123000000000486</v>
      </c>
      <c r="C489" s="20" t="str">
        <f>IF(EXACT($B489, ""), "",'SEED - Institution'!$D489)</f>
        <v>RSUD Dr. R. Soedjati</v>
      </c>
      <c r="D489" s="20" t="str">
        <f>IF(EXACT($B489, ""), "",'SEED - Institution'!$L489)</f>
        <v>Supplier</v>
      </c>
      <c r="E489" s="20" t="str">
        <f>IF(EXACT($B489, ""), "",'SEED - Institution'!$F489)</f>
        <v>VDR3832</v>
      </c>
    </row>
    <row r="490" spans="2:5">
      <c r="B490" s="19">
        <f>'SEED - Institution'!N490</f>
        <v>123000000000487</v>
      </c>
      <c r="C490" s="20" t="str">
        <f>IF(EXACT($B490, ""), "",'SEED - Institution'!$D490)</f>
        <v>Rudi Hardianto</v>
      </c>
      <c r="D490" s="20" t="str">
        <f>IF(EXACT($B490, ""), "",'SEED - Institution'!$L490)</f>
        <v>Supplier</v>
      </c>
      <c r="E490" s="20" t="str">
        <f>IF(EXACT($B490, ""), "",'SEED - Institution'!$F490)</f>
        <v>VDR4040</v>
      </c>
    </row>
    <row r="491" spans="2:5">
      <c r="B491" s="19">
        <f>'SEED - Institution'!N491</f>
        <v>123000000000488</v>
      </c>
      <c r="C491" s="20" t="str">
        <f>IF(EXACT($B491, ""), "",'SEED - Institution'!$D491)</f>
        <v>Siemens Energy Global GmbH &amp; Co. KG - SE GT S TSE AR Departement</v>
      </c>
      <c r="D491" s="20" t="str">
        <f>IF(EXACT($B491, ""), "",'SEED - Institution'!$L491)</f>
        <v>Supplier</v>
      </c>
      <c r="E491" s="20" t="str">
        <f>IF(EXACT($B491, ""), "",'SEED - Institution'!$F491)</f>
        <v>VDR3935</v>
      </c>
    </row>
    <row r="492" spans="2:5">
      <c r="B492" s="19">
        <f>'SEED - Institution'!N492</f>
        <v>123000000000489</v>
      </c>
      <c r="C492" s="20" t="str">
        <f>IF(EXACT($B492, ""), "",'SEED - Institution'!$D492)</f>
        <v>Suci Nurul Utami Putri</v>
      </c>
      <c r="D492" s="20" t="str">
        <f>IF(EXACT($B492, ""), "",'SEED - Institution'!$L492)</f>
        <v>Supplier</v>
      </c>
      <c r="E492" s="20" t="str">
        <f>IF(EXACT($B492, ""), "",'SEED - Institution'!$F492)</f>
        <v>VDR3800</v>
      </c>
    </row>
    <row r="493" spans="2:5">
      <c r="B493" s="19">
        <f>'SEED - Institution'!N493</f>
        <v>123000000000490</v>
      </c>
      <c r="C493" s="20" t="str">
        <f>IF(EXACT($B493, ""), "",'SEED - Institution'!$D493)</f>
        <v>Suparno</v>
      </c>
      <c r="D493" s="20" t="str">
        <f>IF(EXACT($B493, ""), "",'SEED - Institution'!$L493)</f>
        <v>Supplier</v>
      </c>
      <c r="E493" s="20" t="str">
        <f>IF(EXACT($B493, ""), "",'SEED - Institution'!$F493)</f>
        <v>VDR3977</v>
      </c>
    </row>
    <row r="494" spans="2:5">
      <c r="B494" s="19">
        <f>'SEED - Institution'!N494</f>
        <v>123000000000491</v>
      </c>
      <c r="C494" s="20" t="str">
        <f>IF(EXACT($B494, ""), "",'SEED - Institution'!$D494)</f>
        <v xml:space="preserve">Surnadi </v>
      </c>
      <c r="D494" s="20" t="str">
        <f>IF(EXACT($B494, ""), "",'SEED - Institution'!$L494)</f>
        <v>Supplier</v>
      </c>
      <c r="E494" s="20" t="str">
        <f>IF(EXACT($B494, ""), "",'SEED - Institution'!$F494)</f>
        <v>VDR3857</v>
      </c>
    </row>
    <row r="495" spans="2:5">
      <c r="B495" s="19">
        <f>'SEED - Institution'!N495</f>
        <v>123000000000492</v>
      </c>
      <c r="C495" s="20" t="str">
        <f>IF(EXACT($B495, ""), "",'SEED - Institution'!$D495)</f>
        <v>Suroto</v>
      </c>
      <c r="D495" s="20" t="str">
        <f>IF(EXACT($B495, ""), "",'SEED - Institution'!$L495)</f>
        <v>Supplier</v>
      </c>
      <c r="E495" s="20" t="str">
        <f>IF(EXACT($B495, ""), "",'SEED - Institution'!$F495)</f>
        <v>VDR3951</v>
      </c>
    </row>
    <row r="496" spans="2:5">
      <c r="B496" s="19">
        <f>'SEED - Institution'!N496</f>
        <v>123000000000493</v>
      </c>
      <c r="C496" s="20" t="str">
        <f>IF(EXACT($B496, ""), "",'SEED - Institution'!$D496)</f>
        <v>Syahrian</v>
      </c>
      <c r="D496" s="20" t="str">
        <f>IF(EXACT($B496, ""), "",'SEED - Institution'!$L496)</f>
        <v>Supplier</v>
      </c>
      <c r="E496" s="20" t="str">
        <f>IF(EXACT($B496, ""), "",'SEED - Institution'!$F496)</f>
        <v>VDR3940</v>
      </c>
    </row>
    <row r="497" spans="2:5">
      <c r="B497" s="19">
        <f>'SEED - Institution'!N497</f>
        <v>123000000000494</v>
      </c>
      <c r="C497" s="20" t="str">
        <f>IF(EXACT($B497, ""), "",'SEED - Institution'!$D497)</f>
        <v>Tjoe Tjhoen Song</v>
      </c>
      <c r="D497" s="20" t="str">
        <f>IF(EXACT($B497, ""), "",'SEED - Institution'!$L497)</f>
        <v>Supplier</v>
      </c>
      <c r="E497" s="20" t="str">
        <f>IF(EXACT($B497, ""), "",'SEED - Institution'!$F497)</f>
        <v>VDR3222</v>
      </c>
    </row>
    <row r="498" spans="2:5">
      <c r="B498" s="19">
        <f>'SEED - Institution'!N498</f>
        <v>123000000000495</v>
      </c>
      <c r="C498" s="20" t="str">
        <f>IF(EXACT($B498, ""), "",'SEED - Institution'!$D498)</f>
        <v>Wilda Trans</v>
      </c>
      <c r="D498" s="20" t="str">
        <f>IF(EXACT($B498, ""), "",'SEED - Institution'!$L498)</f>
        <v>Supplier</v>
      </c>
      <c r="E498" s="20" t="str">
        <f>IF(EXACT($B498, ""), "",'SEED - Institution'!$F498)</f>
        <v>VDR3841</v>
      </c>
    </row>
    <row r="499" spans="2:5">
      <c r="B499" s="19">
        <f>'SEED - Institution'!N499</f>
        <v>123000000000496</v>
      </c>
      <c r="C499" s="20" t="str">
        <f>IF(EXACT($B499, ""), "",'SEED - Institution'!$D499)</f>
        <v xml:space="preserve">Koperasi Pegawai PLN Pusat </v>
      </c>
      <c r="D499" s="20" t="str">
        <f>IF(EXACT($B499, ""), "",'SEED - Institution'!$L499)</f>
        <v>Supplier</v>
      </c>
      <c r="E499" s="20" t="str">
        <f>IF(EXACT($B499, ""), "",'SEED - Institution'!$F499)</f>
        <v>VDR1410</v>
      </c>
    </row>
    <row r="500" spans="2:5">
      <c r="B500" s="19">
        <f>'SEED - Institution'!N500</f>
        <v>123000000000497</v>
      </c>
      <c r="C500" s="20" t="str">
        <f>IF(EXACT($B500, ""), "",'SEED - Institution'!$D500)</f>
        <v xml:space="preserve">Dewan Pimpinan Pusat Serikat PT PLN </v>
      </c>
      <c r="D500" s="20" t="str">
        <f>IF(EXACT($B500, ""), "",'SEED - Institution'!$L500)</f>
        <v>Supplier</v>
      </c>
      <c r="E500" s="20" t="str">
        <f>IF(EXACT($B500, ""), "",'SEED - Institution'!$F500)</f>
        <v>VDR0704</v>
      </c>
    </row>
    <row r="501" spans="2:5">
      <c r="B501" s="19">
        <f>'SEED - Institution'!N501</f>
        <v>123000000000498</v>
      </c>
      <c r="C501" s="20" t="str">
        <f>IF(EXACT($B501, ""), "",'SEED - Institution'!$D501)</f>
        <v>PT. Abadi Gondola Perkasa</v>
      </c>
      <c r="D501" s="20" t="str">
        <f>IF(EXACT($B501, ""), "",'SEED - Institution'!$L501)</f>
        <v>Supplier</v>
      </c>
      <c r="E501" s="20" t="str">
        <f>IF(EXACT($B501, ""), "",'SEED - Institution'!$F501)</f>
        <v>VDR1456</v>
      </c>
    </row>
    <row r="502" spans="2:5">
      <c r="B502" s="19">
        <f>'SEED - Institution'!N502</f>
        <v>123000000000499</v>
      </c>
      <c r="C502" s="20" t="str">
        <f>IF(EXACT($B502, ""), "",'SEED - Institution'!$D502)</f>
        <v>PT. ABC Power</v>
      </c>
      <c r="D502" s="20" t="str">
        <f>IF(EXACT($B502, ""), "",'SEED - Institution'!$L502)</f>
        <v>Supplier</v>
      </c>
      <c r="E502" s="20" t="str">
        <f>IF(EXACT($B502, ""), "",'SEED - Institution'!$F502)</f>
        <v>VDR2113</v>
      </c>
    </row>
    <row r="503" spans="2:5">
      <c r="B503" s="19">
        <f>'SEED - Institution'!N503</f>
        <v>123000000000500</v>
      </c>
      <c r="C503" s="20" t="str">
        <f>IF(EXACT($B503, ""), "",'SEED - Institution'!$D503)</f>
        <v>PT. Abdi Electra</v>
      </c>
      <c r="D503" s="20" t="str">
        <f>IF(EXACT($B503, ""), "",'SEED - Institution'!$L503)</f>
        <v>Supplier</v>
      </c>
      <c r="E503" s="20" t="str">
        <f>IF(EXACT($B503, ""), "",'SEED - Institution'!$F503)</f>
        <v>VDR0152</v>
      </c>
    </row>
    <row r="504" spans="2:5">
      <c r="B504" s="19">
        <f>'SEED - Institution'!N504</f>
        <v>123000000000501</v>
      </c>
      <c r="C504" s="20" t="str">
        <f>IF(EXACT($B504, ""), "",'SEED - Institution'!$D504)</f>
        <v>PT. ACE Hardware Indonesia, Tbk</v>
      </c>
      <c r="D504" s="20" t="str">
        <f>IF(EXACT($B504, ""), "",'SEED - Institution'!$L504)</f>
        <v>Supplier</v>
      </c>
      <c r="E504" s="20" t="str">
        <f>IF(EXACT($B504, ""), "",'SEED - Institution'!$F504)</f>
        <v>VDR0862</v>
      </c>
    </row>
    <row r="505" spans="2:5">
      <c r="B505" s="19">
        <f>'SEED - Institution'!N505</f>
        <v>123000000000502</v>
      </c>
      <c r="C505" s="20" t="str">
        <f>IF(EXACT($B505, ""), "",'SEED - Institution'!$D505)</f>
        <v>PT. Acommerce Jaya Abadi</v>
      </c>
      <c r="D505" s="20" t="str">
        <f>IF(EXACT($B505, ""), "",'SEED - Institution'!$L505)</f>
        <v>Supplier</v>
      </c>
      <c r="E505" s="20" t="str">
        <f>IF(EXACT($B505, ""), "",'SEED - Institution'!$F505)</f>
        <v>VDR2667</v>
      </c>
    </row>
    <row r="506" spans="2:5">
      <c r="B506" s="19">
        <f>'SEED - Institution'!N506</f>
        <v>123000000000503</v>
      </c>
      <c r="C506" s="20" t="str">
        <f>IF(EXACT($B506, ""), "",'SEED - Institution'!$D506)</f>
        <v>PT. Adhi Gana Nusantara</v>
      </c>
      <c r="D506" s="20" t="str">
        <f>IF(EXACT($B506, ""), "",'SEED - Institution'!$L506)</f>
        <v>Supplier</v>
      </c>
      <c r="E506" s="20" t="str">
        <f>IF(EXACT($B506, ""), "",'SEED - Institution'!$F506)</f>
        <v>VDR3162</v>
      </c>
    </row>
    <row r="507" spans="2:5">
      <c r="B507" s="19">
        <f>'SEED - Institution'!N507</f>
        <v>123000000000504</v>
      </c>
      <c r="C507" s="20" t="str">
        <f>IF(EXACT($B507, ""), "",'SEED - Institution'!$D507)</f>
        <v>PT. Adhimix PCI Indonesia</v>
      </c>
      <c r="D507" s="20" t="str">
        <f>IF(EXACT($B507, ""), "",'SEED - Institution'!$L507)</f>
        <v>Supplier</v>
      </c>
      <c r="E507" s="20" t="str">
        <f>IF(EXACT($B507, ""), "",'SEED - Institution'!$F507)</f>
        <v>VDR4157</v>
      </c>
    </row>
    <row r="508" spans="2:5">
      <c r="B508" s="19">
        <f>'SEED - Institution'!N508</f>
        <v>123000000000505</v>
      </c>
      <c r="C508" s="20" t="str">
        <f>IF(EXACT($B508, ""), "",'SEED - Institution'!$D508)</f>
        <v>PT. Adhimix RMC Indonesia</v>
      </c>
      <c r="D508" s="20" t="str">
        <f>IF(EXACT($B508, ""), "",'SEED - Institution'!$L508)</f>
        <v>Supplier</v>
      </c>
      <c r="E508" s="20" t="str">
        <f>IF(EXACT($B508, ""), "",'SEED - Institution'!$F508)</f>
        <v>VDR2363</v>
      </c>
    </row>
    <row r="509" spans="2:5">
      <c r="B509" s="19">
        <f>'SEED - Institution'!N509</f>
        <v>123000000000506</v>
      </c>
      <c r="C509" s="20" t="str">
        <f>IF(EXACT($B509, ""), "",'SEED - Institution'!$D509)</f>
        <v>PT. Adici Crane Pratama</v>
      </c>
      <c r="D509" s="20" t="str">
        <f>IF(EXACT($B509, ""), "",'SEED - Institution'!$L509)</f>
        <v>Supplier</v>
      </c>
      <c r="E509" s="20" t="str">
        <f>IF(EXACT($B509, ""), "",'SEED - Institution'!$F509)</f>
        <v>VDR4031</v>
      </c>
    </row>
    <row r="510" spans="2:5">
      <c r="B510" s="19">
        <f>'SEED - Institution'!N510</f>
        <v>123000000000507</v>
      </c>
      <c r="C510" s="20" t="str">
        <f>IF(EXACT($B510, ""), "",'SEED - Institution'!$D510)</f>
        <v>PT. Adimitra Karunia</v>
      </c>
      <c r="D510" s="20" t="str">
        <f>IF(EXACT($B510, ""), "",'SEED - Institution'!$L510)</f>
        <v>Supplier</v>
      </c>
      <c r="E510" s="20" t="str">
        <f>IF(EXACT($B510, ""), "",'SEED - Institution'!$F510)</f>
        <v>VDR1703</v>
      </c>
    </row>
    <row r="511" spans="2:5">
      <c r="B511" s="19">
        <f>'SEED - Institution'!N511</f>
        <v>123000000000508</v>
      </c>
      <c r="C511" s="20" t="str">
        <f>IF(EXACT($B511, ""), "",'SEED - Institution'!$D511)</f>
        <v>PT. Adinaga Distribution Jakarta</v>
      </c>
      <c r="D511" s="20" t="str">
        <f>IF(EXACT($B511, ""), "",'SEED - Institution'!$L511)</f>
        <v>Supplier</v>
      </c>
      <c r="E511" s="20" t="str">
        <f>IF(EXACT($B511, ""), "",'SEED - Institution'!$F511)</f>
        <v>VDR3124</v>
      </c>
    </row>
    <row r="512" spans="2:5">
      <c r="B512" s="19">
        <f>'SEED - Institution'!N512</f>
        <v>123000000000509</v>
      </c>
      <c r="C512" s="20" t="str">
        <f>IF(EXACT($B512, ""), "",'SEED - Institution'!$D512)</f>
        <v>PT. Advancednet Indonesia</v>
      </c>
      <c r="D512" s="20" t="str">
        <f>IF(EXACT($B512, ""), "",'SEED - Institution'!$L512)</f>
        <v>Supplier</v>
      </c>
      <c r="E512" s="20" t="str">
        <f>IF(EXACT($B512, ""), "",'SEED - Institution'!$F512)</f>
        <v>VDR1109</v>
      </c>
    </row>
    <row r="513" spans="2:5">
      <c r="B513" s="19">
        <f>'SEED - Institution'!N513</f>
        <v>123000000000510</v>
      </c>
      <c r="C513" s="20" t="str">
        <f>IF(EXACT($B513, ""), "",'SEED - Institution'!$D513)</f>
        <v>PT. Adyawansa Dinamika</v>
      </c>
      <c r="D513" s="20" t="str">
        <f>IF(EXACT($B513, ""), "",'SEED - Institution'!$L513)</f>
        <v>Supplier</v>
      </c>
      <c r="E513" s="20" t="str">
        <f>IF(EXACT($B513, ""), "",'SEED - Institution'!$F513)</f>
        <v>VDR0134</v>
      </c>
    </row>
    <row r="514" spans="2:5">
      <c r="B514" s="19">
        <f>'SEED - Institution'!N514</f>
        <v>123000000000511</v>
      </c>
      <c r="C514" s="20" t="str">
        <f>IF(EXACT($B514, ""), "",'SEED - Institution'!$D514)</f>
        <v>PT. Aegisindo Mitra Sejati</v>
      </c>
      <c r="D514" s="20" t="str">
        <f>IF(EXACT($B514, ""), "",'SEED - Institution'!$L514)</f>
        <v>Supplier</v>
      </c>
      <c r="E514" s="20" t="str">
        <f>IF(EXACT($B514, ""), "",'SEED - Institution'!$F514)</f>
        <v>VDR0189</v>
      </c>
    </row>
    <row r="515" spans="2:5">
      <c r="B515" s="19">
        <f>'SEED - Institution'!N515</f>
        <v>123000000000512</v>
      </c>
      <c r="C515" s="20" t="str">
        <f>IF(EXACT($B515, ""), "",'SEED - Institution'!$D515)</f>
        <v>PT. Aerotrans Metropolitan Express</v>
      </c>
      <c r="D515" s="20" t="str">
        <f>IF(EXACT($B515, ""), "",'SEED - Institution'!$L515)</f>
        <v>Supplier</v>
      </c>
      <c r="E515" s="20" t="str">
        <f>IF(EXACT($B515, ""), "",'SEED - Institution'!$F515)</f>
        <v>VDR0001</v>
      </c>
    </row>
    <row r="516" spans="2:5">
      <c r="B516" s="19">
        <f>'SEED - Institution'!N516</f>
        <v>123000000000513</v>
      </c>
      <c r="C516" s="20" t="str">
        <f>IF(EXACT($B516, ""), "",'SEED - Institution'!$D516)</f>
        <v>PT. Agape Sukses Abadi</v>
      </c>
      <c r="D516" s="20" t="str">
        <f>IF(EXACT($B516, ""), "",'SEED - Institution'!$L516)</f>
        <v>Supplier</v>
      </c>
      <c r="E516" s="20" t="str">
        <f>IF(EXACT($B516, ""), "",'SEED - Institution'!$F516)</f>
        <v>VDR2425</v>
      </c>
    </row>
    <row r="517" spans="2:5">
      <c r="B517" s="19">
        <f>'SEED - Institution'!N517</f>
        <v>123000000000514</v>
      </c>
      <c r="C517" s="20" t="str">
        <f>IF(EXACT($B517, ""), "",'SEED - Institution'!$D517)</f>
        <v>PT. Agung Bersama Indonesia</v>
      </c>
      <c r="D517" s="20" t="str">
        <f>IF(EXACT($B517, ""), "",'SEED - Institution'!$L517)</f>
        <v>Supplier</v>
      </c>
      <c r="E517" s="20" t="str">
        <f>IF(EXACT($B517, ""), "",'SEED - Institution'!$F517)</f>
        <v>VDR2172</v>
      </c>
    </row>
    <row r="518" spans="2:5">
      <c r="B518" s="19">
        <f>'SEED - Institution'!N518</f>
        <v>123000000000515</v>
      </c>
      <c r="C518" s="20" t="str">
        <f>IF(EXACT($B518, ""), "",'SEED - Institution'!$D518)</f>
        <v>PT. Agung Karunia Utama</v>
      </c>
      <c r="D518" s="20" t="str">
        <f>IF(EXACT($B518, ""), "",'SEED - Institution'!$L518)</f>
        <v>Supplier</v>
      </c>
      <c r="E518" s="20" t="str">
        <f>IF(EXACT($B518, ""), "",'SEED - Institution'!$F518)</f>
        <v>VDR1223</v>
      </c>
    </row>
    <row r="519" spans="2:5">
      <c r="B519" s="19">
        <f>'SEED - Institution'!N519</f>
        <v>123000000000516</v>
      </c>
      <c r="C519" s="20" t="str">
        <f>IF(EXACT($B519, ""), "",'SEED - Institution'!$D519)</f>
        <v>PT. Agusta Mitra Sukses</v>
      </c>
      <c r="D519" s="20" t="str">
        <f>IF(EXACT($B519, ""), "",'SEED - Institution'!$L519)</f>
        <v>Supplier</v>
      </c>
      <c r="E519" s="20" t="str">
        <f>IF(EXACT($B519, ""), "",'SEED - Institution'!$F519)</f>
        <v>VDR2111</v>
      </c>
    </row>
    <row r="520" spans="2:5">
      <c r="B520" s="19">
        <f>'SEED - Institution'!N520</f>
        <v>123000000000517</v>
      </c>
      <c r="C520" s="20" t="str">
        <f>IF(EXACT($B520, ""), "",'SEED - Institution'!$D520)</f>
        <v>PT. AIA Financial</v>
      </c>
      <c r="D520" s="20" t="str">
        <f>IF(EXACT($B520, ""), "",'SEED - Institution'!$L520)</f>
        <v>Supplier</v>
      </c>
      <c r="E520" s="20" t="str">
        <f>IF(EXACT($B520, ""), "",'SEED - Institution'!$F520)</f>
        <v>VDR1473</v>
      </c>
    </row>
    <row r="521" spans="2:5">
      <c r="B521" s="19">
        <f>'SEED - Institution'!N521</f>
        <v>123000000000518</v>
      </c>
      <c r="C521" s="20" t="str">
        <f>IF(EXACT($B521, ""), "",'SEED - Institution'!$D521)</f>
        <v>PT. Akira Data Pratama</v>
      </c>
      <c r="D521" s="20" t="str">
        <f>IF(EXACT($B521, ""), "",'SEED - Institution'!$L521)</f>
        <v>Supplier</v>
      </c>
      <c r="E521" s="20" t="str">
        <f>IF(EXACT($B521, ""), "",'SEED - Institution'!$F521)</f>
        <v>VDR1040</v>
      </c>
    </row>
    <row r="522" spans="2:5">
      <c r="B522" s="19">
        <f>'SEED - Institution'!N522</f>
        <v>123000000000519</v>
      </c>
      <c r="C522" s="20" t="str">
        <f>IF(EXACT($B522, ""), "",'SEED - Institution'!$D522)</f>
        <v>PT. Alam Insektindo</v>
      </c>
      <c r="D522" s="20" t="str">
        <f>IF(EXACT($B522, ""), "",'SEED - Institution'!$L522)</f>
        <v>Supplier</v>
      </c>
      <c r="E522" s="20" t="str">
        <f>IF(EXACT($B522, ""), "",'SEED - Institution'!$F522)</f>
        <v>VDR2568</v>
      </c>
    </row>
    <row r="523" spans="2:5">
      <c r="B523" s="19">
        <f>'SEED - Institution'!N523</f>
        <v>123000000000520</v>
      </c>
      <c r="C523" s="20" t="str">
        <f>IF(EXACT($B523, ""), "",'SEED - Institution'!$D523)</f>
        <v>PT. Alam Loka Bersama</v>
      </c>
      <c r="D523" s="20" t="str">
        <f>IF(EXACT($B523, ""), "",'SEED - Institution'!$L523)</f>
        <v>Supplier</v>
      </c>
      <c r="E523" s="20" t="str">
        <f>IF(EXACT($B523, ""), "",'SEED - Institution'!$F523)</f>
        <v>VDR2808</v>
      </c>
    </row>
    <row r="524" spans="2:5">
      <c r="B524" s="19">
        <f>'SEED - Institution'!N524</f>
        <v>123000000000521</v>
      </c>
      <c r="C524" s="20" t="str">
        <f>IF(EXACT($B524, ""), "",'SEED - Institution'!$D524)</f>
        <v>PT. Aldina Krida Tama</v>
      </c>
      <c r="D524" s="20" t="str">
        <f>IF(EXACT($B524, ""), "",'SEED - Institution'!$L524)</f>
        <v>Supplier</v>
      </c>
      <c r="E524" s="20" t="str">
        <f>IF(EXACT($B524, ""), "",'SEED - Institution'!$F524)</f>
        <v>VDR0887</v>
      </c>
    </row>
    <row r="525" spans="2:5">
      <c r="B525" s="19">
        <f>'SEED - Institution'!N525</f>
        <v>123000000000522</v>
      </c>
      <c r="C525" s="20" t="str">
        <f>IF(EXACT($B525, ""), "",'SEED - Institution'!$D525)</f>
        <v xml:space="preserve">PT. Aledro Duta Jaya </v>
      </c>
      <c r="D525" s="20" t="str">
        <f>IF(EXACT($B525, ""), "",'SEED - Institution'!$L525)</f>
        <v>Supplier</v>
      </c>
      <c r="E525" s="20" t="str">
        <f>IF(EXACT($B525, ""), "",'SEED - Institution'!$F525)</f>
        <v>VDR0004</v>
      </c>
    </row>
    <row r="526" spans="2:5">
      <c r="B526" s="19">
        <f>'SEED - Institution'!N526</f>
        <v>123000000000523</v>
      </c>
      <c r="C526" s="20" t="str">
        <f>IF(EXACT($B526, ""), "",'SEED - Institution'!$D526)</f>
        <v>PT. Alhadi Berkah Sukses</v>
      </c>
      <c r="D526" s="20" t="str">
        <f>IF(EXACT($B526, ""), "",'SEED - Institution'!$L526)</f>
        <v>Supplier</v>
      </c>
      <c r="E526" s="20" t="str">
        <f>IF(EXACT($B526, ""), "",'SEED - Institution'!$F526)</f>
        <v>VDR3377</v>
      </c>
    </row>
    <row r="527" spans="2:5">
      <c r="B527" s="19">
        <f>'SEED - Institution'!N527</f>
        <v>123000000000524</v>
      </c>
      <c r="C527" s="20" t="str">
        <f>IF(EXACT($B527, ""), "",'SEED - Institution'!$D527)</f>
        <v>PT. Ali Sejahtera</v>
      </c>
      <c r="D527" s="20" t="str">
        <f>IF(EXACT($B527, ""), "",'SEED - Institution'!$L527)</f>
        <v>Supplier</v>
      </c>
      <c r="E527" s="20" t="str">
        <f>IF(EXACT($B527, ""), "",'SEED - Institution'!$F527)</f>
        <v>VDR3937</v>
      </c>
    </row>
    <row r="528" spans="2:5">
      <c r="B528" s="19">
        <f>'SEED - Institution'!N528</f>
        <v>123000000000525</v>
      </c>
      <c r="C528" s="20" t="str">
        <f>IF(EXACT($B528, ""), "",'SEED - Institution'!$D528)</f>
        <v>PT. Allysa Puteri Mandiri</v>
      </c>
      <c r="D528" s="20" t="str">
        <f>IF(EXACT($B528, ""), "",'SEED - Institution'!$L528)</f>
        <v>Supplier</v>
      </c>
      <c r="E528" s="20" t="str">
        <f>IF(EXACT($B528, ""), "",'SEED - Institution'!$F528)</f>
        <v>VDR1921</v>
      </c>
    </row>
    <row r="529" spans="2:5">
      <c r="B529" s="19">
        <f>'SEED - Institution'!N529</f>
        <v>123000000000526</v>
      </c>
      <c r="C529" s="20" t="str">
        <f>IF(EXACT($B529, ""), "",'SEED - Institution'!$D529)</f>
        <v>PT. Alma Cipta Mandiri</v>
      </c>
      <c r="D529" s="20" t="str">
        <f>IF(EXACT($B529, ""), "",'SEED - Institution'!$L529)</f>
        <v>Supplier</v>
      </c>
      <c r="E529" s="20" t="str">
        <f>IF(EXACT($B529, ""), "",'SEED - Institution'!$F529)</f>
        <v>VDR0991</v>
      </c>
    </row>
    <row r="530" spans="2:5">
      <c r="B530" s="19">
        <f>'SEED - Institution'!N530</f>
        <v>123000000000527</v>
      </c>
      <c r="C530" s="20" t="str">
        <f>IF(EXACT($B530, ""), "",'SEED - Institution'!$D530)</f>
        <v>PT. Alpha Cikupa Makmur</v>
      </c>
      <c r="D530" s="20" t="str">
        <f>IF(EXACT($B530, ""), "",'SEED - Institution'!$L530)</f>
        <v>Supplier</v>
      </c>
      <c r="E530" s="20" t="str">
        <f>IF(EXACT($B530, ""), "",'SEED - Institution'!$F530)</f>
        <v>VDR0168</v>
      </c>
    </row>
    <row r="531" spans="2:5">
      <c r="B531" s="19">
        <f>'SEED - Institution'!N531</f>
        <v>123000000000528</v>
      </c>
      <c r="C531" s="20" t="str">
        <f>IF(EXACT($B531, ""), "",'SEED - Institution'!$D531)</f>
        <v>PT. Alstom Grid Indonesia</v>
      </c>
      <c r="D531" s="20" t="str">
        <f>IF(EXACT($B531, ""), "",'SEED - Institution'!$L531)</f>
        <v>Supplier</v>
      </c>
      <c r="E531" s="20" t="str">
        <f>IF(EXACT($B531, ""), "",'SEED - Institution'!$F531)</f>
        <v>VDR1761</v>
      </c>
    </row>
    <row r="532" spans="2:5">
      <c r="B532" s="19">
        <f>'SEED - Institution'!N532</f>
        <v>123000000000529</v>
      </c>
      <c r="C532" s="20" t="str">
        <f>IF(EXACT($B532, ""), "",'SEED - Institution'!$D532)</f>
        <v>PT. Alvasta Teknologi</v>
      </c>
      <c r="D532" s="20" t="str">
        <f>IF(EXACT($B532, ""), "",'SEED - Institution'!$L532)</f>
        <v>Supplier</v>
      </c>
      <c r="E532" s="20" t="str">
        <f>IF(EXACT($B532, ""), "",'SEED - Institution'!$F532)</f>
        <v>VDR2605</v>
      </c>
    </row>
    <row r="533" spans="2:5">
      <c r="B533" s="19">
        <f>'SEED - Institution'!N533</f>
        <v>123000000000530</v>
      </c>
      <c r="C533" s="20" t="str">
        <f>IF(EXACT($B533, ""), "",'SEED - Institution'!$D533)</f>
        <v>PT. Alvinta Yoga Pratama</v>
      </c>
      <c r="D533" s="20" t="str">
        <f>IF(EXACT($B533, ""), "",'SEED - Institution'!$L533)</f>
        <v>Supplier</v>
      </c>
      <c r="E533" s="20" t="str">
        <f>IF(EXACT($B533, ""), "",'SEED - Institution'!$F533)</f>
        <v>VDR0518</v>
      </c>
    </row>
    <row r="534" spans="2:5">
      <c r="B534" s="19">
        <f>'SEED - Institution'!N534</f>
        <v>123000000000531</v>
      </c>
      <c r="C534" s="20" t="str">
        <f>IF(EXACT($B534, ""), "",'SEED - Institution'!$D534)</f>
        <v>PT. Amerika Sistem Registrasi Internasional Indonesia</v>
      </c>
      <c r="D534" s="20" t="str">
        <f>IF(EXACT($B534, ""), "",'SEED - Institution'!$L534)</f>
        <v>Supplier</v>
      </c>
      <c r="E534" s="20" t="str">
        <f>IF(EXACT($B534, ""), "",'SEED - Institution'!$F534)</f>
        <v>VDR3801</v>
      </c>
    </row>
    <row r="535" spans="2:5">
      <c r="B535" s="19">
        <f>'SEED - Institution'!N535</f>
        <v>123000000000532</v>
      </c>
      <c r="C535" s="20" t="str">
        <f>IF(EXACT($B535, ""), "",'SEED - Institution'!$D535)</f>
        <v xml:space="preserve">PT. Amptron Instrumindo </v>
      </c>
      <c r="D535" s="20" t="str">
        <f>IF(EXACT($B535, ""), "",'SEED - Institution'!$L535)</f>
        <v>Supplier</v>
      </c>
      <c r="E535" s="20" t="str">
        <f>IF(EXACT($B535, ""), "",'SEED - Institution'!$F535)</f>
        <v>VDR1274</v>
      </c>
    </row>
    <row r="536" spans="2:5">
      <c r="B536" s="19">
        <f>'SEED - Institution'!N536</f>
        <v>123000000000533</v>
      </c>
      <c r="C536" s="20" t="str">
        <f>IF(EXACT($B536, ""), "",'SEED - Institution'!$D536)</f>
        <v>PT. Andal Prima Adhitama Perkasa</v>
      </c>
      <c r="D536" s="20" t="str">
        <f>IF(EXACT($B536, ""), "",'SEED - Institution'!$L536)</f>
        <v>Supplier</v>
      </c>
      <c r="E536" s="20" t="str">
        <f>IF(EXACT($B536, ""), "",'SEED - Institution'!$F536)</f>
        <v>VDR3200</v>
      </c>
    </row>
    <row r="537" spans="2:5">
      <c r="B537" s="19">
        <f>'SEED - Institution'!N537</f>
        <v>123000000000534</v>
      </c>
      <c r="C537" s="20" t="str">
        <f>IF(EXACT($B537, ""), "",'SEED - Institution'!$D537)</f>
        <v>PT. Andalan Dinamika Konstrukindo</v>
      </c>
      <c r="D537" s="20" t="str">
        <f>IF(EXACT($B537, ""), "",'SEED - Institution'!$L537)</f>
        <v>Supplier</v>
      </c>
      <c r="E537" s="20" t="str">
        <f>IF(EXACT($B537, ""), "",'SEED - Institution'!$F537)</f>
        <v>VDR3824</v>
      </c>
    </row>
    <row r="538" spans="2:5">
      <c r="B538" s="19">
        <f>'SEED - Institution'!N538</f>
        <v>123000000000535</v>
      </c>
      <c r="C538" s="20" t="str">
        <f>IF(EXACT($B538, ""), "",'SEED - Institution'!$D538)</f>
        <v>PT. Andira Jasa Semesta</v>
      </c>
      <c r="D538" s="20" t="str">
        <f>IF(EXACT($B538, ""), "",'SEED - Institution'!$L538)</f>
        <v>Supplier</v>
      </c>
      <c r="E538" s="20" t="str">
        <f>IF(EXACT($B538, ""), "",'SEED - Institution'!$F538)</f>
        <v>VDR1752</v>
      </c>
    </row>
    <row r="539" spans="2:5">
      <c r="B539" s="19">
        <f>'SEED - Institution'!N539</f>
        <v>123000000000536</v>
      </c>
      <c r="C539" s="20" t="str">
        <f>IF(EXACT($B539, ""), "",'SEED - Institution'!$D539)</f>
        <v>PT. Andira Pratama</v>
      </c>
      <c r="D539" s="20" t="str">
        <f>IF(EXACT($B539, ""), "",'SEED - Institution'!$L539)</f>
        <v>Supplier</v>
      </c>
      <c r="E539" s="20" t="str">
        <f>IF(EXACT($B539, ""), "",'SEED - Institution'!$F539)</f>
        <v>VDR2744</v>
      </c>
    </row>
    <row r="540" spans="2:5">
      <c r="B540" s="19">
        <f>'SEED - Institution'!N540</f>
        <v>123000000000537</v>
      </c>
      <c r="C540" s="20" t="str">
        <f>IF(EXACT($B540, ""), "",'SEED - Institution'!$D540)</f>
        <v>PT. Aneka Alam Jaya Bersama</v>
      </c>
      <c r="D540" s="20" t="str">
        <f>IF(EXACT($B540, ""), "",'SEED - Institution'!$L540)</f>
        <v>Supplier</v>
      </c>
      <c r="E540" s="20" t="str">
        <f>IF(EXACT($B540, ""), "",'SEED - Institution'!$F540)</f>
        <v>VDR3259</v>
      </c>
    </row>
    <row r="541" spans="2:5">
      <c r="B541" s="19">
        <f>'SEED - Institution'!N541</f>
        <v>123000000000538</v>
      </c>
      <c r="C541" s="20" t="str">
        <f>IF(EXACT($B541, ""), "",'SEED - Institution'!$D541)</f>
        <v xml:space="preserve">PT. Aneka Maju Terus </v>
      </c>
      <c r="D541" s="20" t="str">
        <f>IF(EXACT($B541, ""), "",'SEED - Institution'!$L541)</f>
        <v>Supplier</v>
      </c>
      <c r="E541" s="20" t="str">
        <f>IF(EXACT($B541, ""), "",'SEED - Institution'!$F541)</f>
        <v>VDR1311</v>
      </c>
    </row>
    <row r="542" spans="2:5">
      <c r="B542" s="19">
        <f>'SEED - Institution'!N542</f>
        <v>123000000000539</v>
      </c>
      <c r="C542" s="20" t="str">
        <f>IF(EXACT($B542, ""), "",'SEED - Institution'!$D542)</f>
        <v>PT. Aneza Persada Abadi</v>
      </c>
      <c r="D542" s="20" t="str">
        <f>IF(EXACT($B542, ""), "",'SEED - Institution'!$L542)</f>
        <v>Supplier</v>
      </c>
      <c r="E542" s="20" t="str">
        <f>IF(EXACT($B542, ""), "",'SEED - Institution'!$F542)</f>
        <v>VDR2431</v>
      </c>
    </row>
    <row r="543" spans="2:5">
      <c r="B543" s="19">
        <f>'SEED - Institution'!N543</f>
        <v>123000000000540</v>
      </c>
      <c r="C543" s="20" t="str">
        <f>IF(EXACT($B543, ""), "",'SEED - Institution'!$D543)</f>
        <v>PT. Anggun Jaya Wisata Bersama</v>
      </c>
      <c r="D543" s="20" t="str">
        <f>IF(EXACT($B543, ""), "",'SEED - Institution'!$L543)</f>
        <v>Supplier</v>
      </c>
      <c r="E543" s="20" t="str">
        <f>IF(EXACT($B543, ""), "",'SEED - Institution'!$F543)</f>
        <v>VDR2917</v>
      </c>
    </row>
    <row r="544" spans="2:5">
      <c r="B544" s="19">
        <f>'SEED - Institution'!N544</f>
        <v>123000000000541</v>
      </c>
      <c r="C544" s="20" t="str">
        <f>IF(EXACT($B544, ""), "",'SEED - Institution'!$D544)</f>
        <v>PT. Angkasa Telekomindo</v>
      </c>
      <c r="D544" s="20" t="str">
        <f>IF(EXACT($B544, ""), "",'SEED - Institution'!$L544)</f>
        <v>Supplier</v>
      </c>
      <c r="E544" s="20" t="str">
        <f>IF(EXACT($B544, ""), "",'SEED - Institution'!$F544)</f>
        <v>VDR0320</v>
      </c>
    </row>
    <row r="545" spans="2:5">
      <c r="B545" s="19">
        <f>'SEED - Institution'!N545</f>
        <v>123000000000542</v>
      </c>
      <c r="C545" s="20" t="str">
        <f>IF(EXACT($B545, ""), "",'SEED - Institution'!$D545)</f>
        <v>PT. Anifah Groups</v>
      </c>
      <c r="D545" s="20" t="str">
        <f>IF(EXACT($B545, ""), "",'SEED - Institution'!$L545)</f>
        <v>Supplier</v>
      </c>
      <c r="E545" s="20" t="str">
        <f>IF(EXACT($B545, ""), "",'SEED - Institution'!$F545)</f>
        <v>VDR0082</v>
      </c>
    </row>
    <row r="546" spans="2:5">
      <c r="B546" s="19">
        <f>'SEED - Institution'!N546</f>
        <v>123000000000543</v>
      </c>
      <c r="C546" s="20" t="str">
        <f>IF(EXACT($B546, ""), "",'SEED - Institution'!$D546)</f>
        <v>PT. Anugerah Dua Persada</v>
      </c>
      <c r="D546" s="20" t="str">
        <f>IF(EXACT($B546, ""), "",'SEED - Institution'!$L546)</f>
        <v>Supplier</v>
      </c>
      <c r="E546" s="20" t="str">
        <f>IF(EXACT($B546, ""), "",'SEED - Institution'!$F546)</f>
        <v>VDR2814</v>
      </c>
    </row>
    <row r="547" spans="2:5">
      <c r="B547" s="19">
        <f>'SEED - Institution'!N547</f>
        <v>123000000000544</v>
      </c>
      <c r="C547" s="20" t="str">
        <f>IF(EXACT($B547, ""), "",'SEED - Institution'!$D547)</f>
        <v>PT. Anugerah Restu Bumi</v>
      </c>
      <c r="D547" s="20" t="str">
        <f>IF(EXACT($B547, ""), "",'SEED - Institution'!$L547)</f>
        <v>Supplier</v>
      </c>
      <c r="E547" s="20" t="str">
        <f>IF(EXACT($B547, ""), "",'SEED - Institution'!$F547)</f>
        <v>VDR1851</v>
      </c>
    </row>
    <row r="548" spans="2:5">
      <c r="B548" s="19">
        <f>'SEED - Institution'!N548</f>
        <v>123000000000545</v>
      </c>
      <c r="C548" s="20" t="str">
        <f>IF(EXACT($B548, ""), "",'SEED - Institution'!$D548)</f>
        <v>PT. Anugrah Ilahi Persada</v>
      </c>
      <c r="D548" s="20" t="str">
        <f>IF(EXACT($B548, ""), "",'SEED - Institution'!$L548)</f>
        <v>Supplier</v>
      </c>
      <c r="E548" s="20" t="str">
        <f>IF(EXACT($B548, ""), "",'SEED - Institution'!$F548)</f>
        <v>VDR3625</v>
      </c>
    </row>
    <row r="549" spans="2:5">
      <c r="B549" s="19">
        <f>'SEED - Institution'!N549</f>
        <v>123000000000546</v>
      </c>
      <c r="C549" s="20" t="str">
        <f>IF(EXACT($B549, ""), "",'SEED - Institution'!$D549)</f>
        <v>PT. Anugrah Jaya Agung</v>
      </c>
      <c r="D549" s="20" t="str">
        <f>IF(EXACT($B549, ""), "",'SEED - Institution'!$L549)</f>
        <v>Supplier</v>
      </c>
      <c r="E549" s="20" t="str">
        <f>IF(EXACT($B549, ""), "",'SEED - Institution'!$F549)</f>
        <v>VDR0769</v>
      </c>
    </row>
    <row r="550" spans="2:5">
      <c r="B550" s="19">
        <f>'SEED - Institution'!N550</f>
        <v>123000000000547</v>
      </c>
      <c r="C550" s="20" t="str">
        <f>IF(EXACT($B550, ""), "",'SEED - Institution'!$D550)</f>
        <v>PT. Anugrah Sukses Metal Indonesia</v>
      </c>
      <c r="D550" s="20" t="str">
        <f>IF(EXACT($B550, ""), "",'SEED - Institution'!$L550)</f>
        <v>Supplier</v>
      </c>
      <c r="E550" s="20" t="str">
        <f>IF(EXACT($B550, ""), "",'SEED - Institution'!$F550)</f>
        <v>VDR3630</v>
      </c>
    </row>
    <row r="551" spans="2:5">
      <c r="B551" s="19">
        <f>'SEED - Institution'!N551</f>
        <v>123000000000548</v>
      </c>
      <c r="C551" s="20" t="str">
        <f>IF(EXACT($B551, ""), "",'SEED - Institution'!$D551)</f>
        <v xml:space="preserve">PT. Ardata Cipta Ekasarana </v>
      </c>
      <c r="D551" s="20" t="str">
        <f>IF(EXACT($B551, ""), "",'SEED - Institution'!$L551)</f>
        <v>Supplier</v>
      </c>
      <c r="E551" s="20" t="str">
        <f>IF(EXACT($B551, ""), "",'SEED - Institution'!$F551)</f>
        <v>VDR0934</v>
      </c>
    </row>
    <row r="552" spans="2:5">
      <c r="B552" s="19">
        <f>'SEED - Institution'!N552</f>
        <v>123000000000549</v>
      </c>
      <c r="C552" s="20" t="str">
        <f>IF(EXACT($B552, ""), "",'SEED - Institution'!$D552)</f>
        <v xml:space="preserve">PT. Arian </v>
      </c>
      <c r="D552" s="20" t="str">
        <f>IF(EXACT($B552, ""), "",'SEED - Institution'!$L552)</f>
        <v>Supplier</v>
      </c>
      <c r="E552" s="20" t="str">
        <f>IF(EXACT($B552, ""), "",'SEED - Institution'!$F552)</f>
        <v>VDR1385</v>
      </c>
    </row>
    <row r="553" spans="2:5">
      <c r="B553" s="19">
        <f>'SEED - Institution'!N553</f>
        <v>123000000000550</v>
      </c>
      <c r="C553" s="20" t="str">
        <f>IF(EXACT($B553, ""), "",'SEED - Institution'!$D553)</f>
        <v>PT. Ariatama Duta Nusa</v>
      </c>
      <c r="D553" s="20" t="str">
        <f>IF(EXACT($B553, ""), "",'SEED - Institution'!$L553)</f>
        <v>Supplier</v>
      </c>
      <c r="E553" s="20" t="str">
        <f>IF(EXACT($B553, ""), "",'SEED - Institution'!$F553)</f>
        <v>VDR0473</v>
      </c>
    </row>
    <row r="554" spans="2:5">
      <c r="B554" s="19">
        <f>'SEED - Institution'!N554</f>
        <v>123000000000551</v>
      </c>
      <c r="C554" s="20" t="str">
        <f>IF(EXACT($B554, ""), "",'SEED - Institution'!$D554)</f>
        <v>PT. Arista Karya Abadi</v>
      </c>
      <c r="D554" s="20" t="str">
        <f>IF(EXACT($B554, ""), "",'SEED - Institution'!$L554)</f>
        <v>Supplier</v>
      </c>
      <c r="E554" s="20" t="str">
        <f>IF(EXACT($B554, ""), "",'SEED - Institution'!$F554)</f>
        <v>VDR3973</v>
      </c>
    </row>
    <row r="555" spans="2:5">
      <c r="B555" s="19">
        <f>'SEED - Institution'!N555</f>
        <v>123000000000552</v>
      </c>
      <c r="C555" s="20" t="str">
        <f>IF(EXACT($B555, ""), "",'SEED - Institution'!$D555)</f>
        <v xml:space="preserve">PT. Arta Madyafam </v>
      </c>
      <c r="D555" s="20" t="str">
        <f>IF(EXACT($B555, ""), "",'SEED - Institution'!$L555)</f>
        <v>Supplier</v>
      </c>
      <c r="E555" s="20" t="str">
        <f>IF(EXACT($B555, ""), "",'SEED - Institution'!$F555)</f>
        <v>VDR0694</v>
      </c>
    </row>
    <row r="556" spans="2:5">
      <c r="B556" s="19">
        <f>'SEED - Institution'!N556</f>
        <v>123000000000553</v>
      </c>
      <c r="C556" s="20" t="str">
        <f>IF(EXACT($B556, ""), "",'SEED - Institution'!$D556)</f>
        <v xml:space="preserve">PT. Arta Global Anugerah </v>
      </c>
      <c r="D556" s="20" t="str">
        <f>IF(EXACT($B556, ""), "",'SEED - Institution'!$L556)</f>
        <v>Supplier</v>
      </c>
      <c r="E556" s="20" t="str">
        <f>IF(EXACT($B556, ""), "",'SEED - Institution'!$F556)</f>
        <v>VDR3689</v>
      </c>
    </row>
    <row r="557" spans="2:5">
      <c r="B557" s="19">
        <f>'SEED - Institution'!N557</f>
        <v>123000000000554</v>
      </c>
      <c r="C557" s="20" t="str">
        <f>IF(EXACT($B557, ""), "",'SEED - Institution'!$D557)</f>
        <v>PT. Arthanindo Cemerlang</v>
      </c>
      <c r="D557" s="20" t="str">
        <f>IF(EXACT($B557, ""), "",'SEED - Institution'!$L557)</f>
        <v>Supplier</v>
      </c>
      <c r="E557" s="20" t="str">
        <f>IF(EXACT($B557, ""), "",'SEED - Institution'!$F557)</f>
        <v>VDR3607</v>
      </c>
    </row>
    <row r="558" spans="2:5">
      <c r="B558" s="19">
        <f>'SEED - Institution'!N558</f>
        <v>123000000000555</v>
      </c>
      <c r="C558" s="20" t="str">
        <f>IF(EXACT($B558, ""), "",'SEED - Institution'!$D558)</f>
        <v>PT. Arybro Nusa</v>
      </c>
      <c r="D558" s="20" t="str">
        <f>IF(EXACT($B558, ""), "",'SEED - Institution'!$L558)</f>
        <v>Supplier</v>
      </c>
      <c r="E558" s="20" t="str">
        <f>IF(EXACT($B558, ""), "",'SEED - Institution'!$F558)</f>
        <v>VDR0834</v>
      </c>
    </row>
    <row r="559" spans="2:5">
      <c r="B559" s="19">
        <f>'SEED - Institution'!N559</f>
        <v>123000000000556</v>
      </c>
      <c r="C559" s="20" t="str">
        <f>IF(EXACT($B559, ""), "",'SEED - Institution'!$D559)</f>
        <v>PT. Asa Globalindo Pratama</v>
      </c>
      <c r="D559" s="20" t="str">
        <f>IF(EXACT($B559, ""), "",'SEED - Institution'!$L559)</f>
        <v>Supplier</v>
      </c>
      <c r="E559" s="20" t="str">
        <f>IF(EXACT($B559, ""), "",'SEED - Institution'!$F559)</f>
        <v>VDR0008</v>
      </c>
    </row>
    <row r="560" spans="2:5">
      <c r="B560" s="19">
        <f>'SEED - Institution'!N560</f>
        <v>123000000000557</v>
      </c>
      <c r="C560" s="20" t="str">
        <f>IF(EXACT($B560, ""), "",'SEED - Institution'!$D560)</f>
        <v>PT. Aseza Bumi Konsultan</v>
      </c>
      <c r="D560" s="20" t="str">
        <f>IF(EXACT($B560, ""), "",'SEED - Institution'!$L560)</f>
        <v>Supplier</v>
      </c>
      <c r="E560" s="20" t="str">
        <f>IF(EXACT($B560, ""), "",'SEED - Institution'!$F560)</f>
        <v>VDR2622</v>
      </c>
    </row>
    <row r="561" spans="2:5">
      <c r="B561" s="19">
        <f>'SEED - Institution'!N561</f>
        <v>123000000000558</v>
      </c>
      <c r="C561" s="20" t="str">
        <f>IF(EXACT($B561, ""), "",'SEED - Institution'!$D561)</f>
        <v>PT. Astra Aviva Life</v>
      </c>
      <c r="D561" s="20" t="str">
        <f>IF(EXACT($B561, ""), "",'SEED - Institution'!$L561)</f>
        <v>Supplier</v>
      </c>
      <c r="E561" s="20" t="str">
        <f>IF(EXACT($B561, ""), "",'SEED - Institution'!$F561)</f>
        <v>VDR1674</v>
      </c>
    </row>
    <row r="562" spans="2:5">
      <c r="B562" s="19">
        <f>'SEED - Institution'!N562</f>
        <v>123000000000559</v>
      </c>
      <c r="C562" s="20" t="str">
        <f>IF(EXACT($B562, ""), "",'SEED - Institution'!$D562)</f>
        <v>PT. Asuransi Asei Indonesia</v>
      </c>
      <c r="D562" s="20" t="str">
        <f>IF(EXACT($B562, ""), "",'SEED - Institution'!$L562)</f>
        <v>Supplier</v>
      </c>
      <c r="E562" s="20" t="str">
        <f>IF(EXACT($B562, ""), "",'SEED - Institution'!$F562)</f>
        <v>VDR4140</v>
      </c>
    </row>
    <row r="563" spans="2:5">
      <c r="B563" s="19">
        <f>'SEED - Institution'!N563</f>
        <v>123000000000560</v>
      </c>
      <c r="C563" s="20" t="str">
        <f>IF(EXACT($B563, ""), "",'SEED - Institution'!$D563)</f>
        <v>PT. Asuransi Central Asia</v>
      </c>
      <c r="D563" s="20" t="str">
        <f>IF(EXACT($B563, ""), "",'SEED - Institution'!$L563)</f>
        <v>Supplier</v>
      </c>
      <c r="E563" s="20" t="str">
        <f>IF(EXACT($B563, ""), "",'SEED - Institution'!$F563)</f>
        <v>VDR2229</v>
      </c>
    </row>
    <row r="564" spans="2:5">
      <c r="B564" s="19">
        <f>'SEED - Institution'!N564</f>
        <v>123000000000561</v>
      </c>
      <c r="C564" s="20" t="str">
        <f>IF(EXACT($B564, ""), "",'SEED - Institution'!$D564)</f>
        <v>PT. Asuransi Jasa Indonesia</v>
      </c>
      <c r="D564" s="20" t="str">
        <f>IF(EXACT($B564, ""), "",'SEED - Institution'!$L564)</f>
        <v>Supplier</v>
      </c>
      <c r="E564" s="20" t="str">
        <f>IF(EXACT($B564, ""), "",'SEED - Institution'!$F564)</f>
        <v>VDR0841</v>
      </c>
    </row>
    <row r="565" spans="2:5">
      <c r="B565" s="19">
        <f>'SEED - Institution'!N565</f>
        <v>123000000000562</v>
      </c>
      <c r="C565" s="20" t="str">
        <f>IF(EXACT($B565, ""), "",'SEED - Institution'!$D565)</f>
        <v>PT. Asuransi Multi Artha Guna</v>
      </c>
      <c r="D565" s="20" t="str">
        <f>IF(EXACT($B565, ""), "",'SEED - Institution'!$L565)</f>
        <v>Supplier</v>
      </c>
      <c r="E565" s="20" t="str">
        <f>IF(EXACT($B565, ""), "",'SEED - Institution'!$F565)</f>
        <v>VDR4048</v>
      </c>
    </row>
    <row r="566" spans="2:5">
      <c r="B566" s="19">
        <f>'SEED - Institution'!N566</f>
        <v>123000000000563</v>
      </c>
      <c r="C566" s="20" t="str">
        <f>IF(EXACT($B566, ""), "",'SEED - Institution'!$D566)</f>
        <v>PT. Asuransi Perisai Listrik Nasional</v>
      </c>
      <c r="D566" s="20" t="str">
        <f>IF(EXACT($B566, ""), "",'SEED - Institution'!$L566)</f>
        <v>Supplier</v>
      </c>
      <c r="E566" s="20" t="str">
        <f>IF(EXACT($B566, ""), "",'SEED - Institution'!$F566)</f>
        <v>VDR3110</v>
      </c>
    </row>
    <row r="567" spans="2:5">
      <c r="B567" s="19">
        <f>'SEED - Institution'!N567</f>
        <v>123000000000564</v>
      </c>
      <c r="C567" s="20" t="str">
        <f>IF(EXACT($B567, ""), "",'SEED - Institution'!$D567)</f>
        <v xml:space="preserve">PT. Asuransi Tugu Kresna Pratama </v>
      </c>
      <c r="D567" s="20" t="str">
        <f>IF(EXACT($B567, ""), "",'SEED - Institution'!$L567)</f>
        <v>Supplier</v>
      </c>
      <c r="E567" s="20" t="str">
        <f>IF(EXACT($B567, ""), "",'SEED - Institution'!$F567)</f>
        <v>VDR1492</v>
      </c>
    </row>
    <row r="568" spans="2:5">
      <c r="B568" s="19">
        <f>'SEED - Institution'!N568</f>
        <v>123000000000565</v>
      </c>
      <c r="C568" s="20" t="str">
        <f>IF(EXACT($B568, ""), "",'SEED - Institution'!$D568)</f>
        <v xml:space="preserve">PT. Asuransi Umum Mega </v>
      </c>
      <c r="D568" s="20" t="str">
        <f>IF(EXACT($B568, ""), "",'SEED - Institution'!$L568)</f>
        <v>Supplier</v>
      </c>
      <c r="E568" s="20" t="str">
        <f>IF(EXACT($B568, ""), "",'SEED - Institution'!$F568)</f>
        <v>VDR3845</v>
      </c>
    </row>
    <row r="569" spans="2:5">
      <c r="B569" s="19">
        <f>'SEED - Institution'!N569</f>
        <v>123000000000566</v>
      </c>
      <c r="C569" s="20" t="str">
        <f>IF(EXACT($B569, ""), "",'SEED - Institution'!$D569)</f>
        <v>PT. Autoland Artha Cipta</v>
      </c>
      <c r="D569" s="20" t="str">
        <f>IF(EXACT($B569, ""), "",'SEED - Institution'!$L569)</f>
        <v>Supplier</v>
      </c>
      <c r="E569" s="20" t="str">
        <f>IF(EXACT($B569, ""), "",'SEED - Institution'!$F569)</f>
        <v>VDR0180</v>
      </c>
    </row>
    <row r="570" spans="2:5">
      <c r="B570" s="19">
        <f>'SEED - Institution'!N570</f>
        <v>123000000000567</v>
      </c>
      <c r="C570" s="20" t="str">
        <f>IF(EXACT($B570, ""), "",'SEED - Institution'!$D570)</f>
        <v>PT. AXA Mandiri Financial Service</v>
      </c>
      <c r="D570" s="20" t="str">
        <f>IF(EXACT($B570, ""), "",'SEED - Institution'!$L570)</f>
        <v>Supplier</v>
      </c>
      <c r="E570" s="20" t="str">
        <f>IF(EXACT($B570, ""), "",'SEED - Institution'!$F570)</f>
        <v>VDR0742</v>
      </c>
    </row>
    <row r="571" spans="2:5">
      <c r="B571" s="19">
        <f>'SEED - Institution'!N571</f>
        <v>123000000000568</v>
      </c>
      <c r="C571" s="20" t="str">
        <f>IF(EXACT($B571, ""), "",'SEED - Institution'!$D571)</f>
        <v>PT. Ayu Septa Perdana</v>
      </c>
      <c r="D571" s="20" t="str">
        <f>IF(EXACT($B571, ""), "",'SEED - Institution'!$L571)</f>
        <v>Supplier</v>
      </c>
      <c r="E571" s="20" t="str">
        <f>IF(EXACT($B571, ""), "",'SEED - Institution'!$F571)</f>
        <v>VDR2873</v>
      </c>
    </row>
    <row r="572" spans="2:5">
      <c r="B572" s="19">
        <f>'SEED - Institution'!N572</f>
        <v>123000000000569</v>
      </c>
      <c r="C572" s="20" t="str">
        <f>IF(EXACT($B572, ""), "",'SEED - Institution'!$D572)</f>
        <v>PT. Izzati Hasanah</v>
      </c>
      <c r="D572" s="20" t="str">
        <f>IF(EXACT($B572, ""), "",'SEED - Institution'!$L572)</f>
        <v>Supplier</v>
      </c>
      <c r="E572" s="20" t="str">
        <f>IF(EXACT($B572, ""), "",'SEED - Institution'!$F572)</f>
        <v>VDR4249</v>
      </c>
    </row>
    <row r="573" spans="2:5">
      <c r="B573" s="19">
        <f>'SEED - Institution'!N573</f>
        <v>123000000000570</v>
      </c>
      <c r="C573" s="20">
        <f>IF(EXACT($B573, ""), "",'SEED - Institution'!$D573)</f>
        <v>0</v>
      </c>
      <c r="D573" s="20" t="str">
        <f>IF(EXACT($B573, ""), "",'SEED - Institution'!$L573)</f>
        <v>Supplier</v>
      </c>
      <c r="E573" s="20">
        <f>IF(EXACT($B573, ""), "",'SEED - Institution'!$F573)</f>
        <v>0</v>
      </c>
    </row>
    <row r="574" spans="2:5">
      <c r="B574" s="19">
        <f>'SEED - Institution'!N574</f>
        <v>0</v>
      </c>
      <c r="C574" s="20">
        <f>IF(EXACT($B574, ""), "",'SEED - Institution'!$D574)</f>
        <v>0</v>
      </c>
      <c r="D574" s="20">
        <f>IF(EXACT($B574, ""), "",'SEED - Institution'!$L574)</f>
        <v>0</v>
      </c>
      <c r="E574" s="20">
        <f>IF(EXACT($B574, ""), "",'SEED - Institution'!$F574)</f>
        <v>0</v>
      </c>
    </row>
    <row r="575" spans="2:5">
      <c r="B575" s="19">
        <f>'SEED - Institution'!N575</f>
        <v>0</v>
      </c>
      <c r="C575" s="20">
        <f>IF(EXACT($B575, ""), "",'SEED - Institution'!$D575)</f>
        <v>0</v>
      </c>
      <c r="D575" s="20">
        <f>IF(EXACT($B575, ""), "",'SEED - Institution'!$L575)</f>
        <v>0</v>
      </c>
      <c r="E575" s="20">
        <f>IF(EXACT($B575, ""), "",'SEED - Institution'!$F575)</f>
        <v>0</v>
      </c>
    </row>
    <row r="576" spans="2:5">
      <c r="B576" s="19">
        <f>'SEED - Institution'!N576</f>
        <v>0</v>
      </c>
      <c r="C576" s="20">
        <f>IF(EXACT($B576, ""), "",'SEED - Institution'!$D576)</f>
        <v>0</v>
      </c>
      <c r="D576" s="20">
        <f>IF(EXACT($B576, ""), "",'SEED - Institution'!$L576)</f>
        <v>0</v>
      </c>
      <c r="E576" s="20">
        <f>IF(EXACT($B576, ""), "",'SEED - Institution'!$F576)</f>
        <v>0</v>
      </c>
    </row>
    <row r="577" spans="2:5">
      <c r="B577" s="19">
        <f>'SEED - Institution'!N577</f>
        <v>0</v>
      </c>
      <c r="C577" s="20">
        <f>IF(EXACT($B577, ""), "",'SEED - Institution'!$D577)</f>
        <v>0</v>
      </c>
      <c r="D577" s="20">
        <f>IF(EXACT($B577, ""), "",'SEED - Institution'!$L577)</f>
        <v>0</v>
      </c>
      <c r="E577" s="20">
        <f>IF(EXACT($B577, ""), "",'SEED - Institution'!$F577)</f>
        <v>0</v>
      </c>
    </row>
    <row r="578" spans="2:5">
      <c r="B578" s="19">
        <f>'SEED - Institution'!N578</f>
        <v>0</v>
      </c>
      <c r="C578" s="20">
        <f>IF(EXACT($B578, ""), "",'SEED - Institution'!$D578)</f>
        <v>0</v>
      </c>
      <c r="D578" s="20">
        <f>IF(EXACT($B578, ""), "",'SEED - Institution'!$L578)</f>
        <v>0</v>
      </c>
      <c r="E578" s="20">
        <f>IF(EXACT($B578, ""), "",'SEED - Institution'!$F578)</f>
        <v>0</v>
      </c>
    </row>
    <row r="579" spans="2:5">
      <c r="B579" s="19">
        <f>'SEED - Institution'!N579</f>
        <v>0</v>
      </c>
      <c r="C579" s="20">
        <f>IF(EXACT($B579, ""), "",'SEED - Institution'!$D579)</f>
        <v>0</v>
      </c>
      <c r="D579" s="20">
        <f>IF(EXACT($B579, ""), "",'SEED - Institution'!$L579)</f>
        <v>0</v>
      </c>
      <c r="E579" s="20">
        <f>IF(EXACT($B579, ""), "",'SEED - Institution'!$F579)</f>
        <v>0</v>
      </c>
    </row>
  </sheetData>
  <pageMargins left="0.7" right="0.7" top="0.75" bottom="0.75" header="0.3" footer="0.3"/>
  <pageSetup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N793"/>
  <sheetViews>
    <sheetView zoomScale="80" zoomScaleNormal="80" workbookViewId="0">
      <pane xSplit="3" ySplit="3" topLeftCell="D142" activePane="bottomRight" state="frozen"/>
      <selection pane="topRight" activeCell="D1" sqref="D1"/>
      <selection pane="bottomLeft" activeCell="A4" sqref="A4"/>
      <selection pane="bottomRight" activeCell="E153" sqref="E153"/>
    </sheetView>
  </sheetViews>
  <sheetFormatPr defaultRowHeight="12.75"/>
  <cols>
    <col min="1" max="1" width="2.85546875" style="23" customWidth="1"/>
    <col min="2" max="2" width="16.140625" style="87" bestFit="1" customWidth="1"/>
    <col min="3" max="3" width="59.5703125" style="23" bestFit="1" customWidth="1"/>
    <col min="4" max="4" width="32.5703125" style="23" customWidth="1"/>
    <col min="5" max="5" width="85.5703125" style="88" customWidth="1"/>
    <col min="6" max="6" width="24.140625" style="87" bestFit="1" customWidth="1"/>
    <col min="7" max="7" width="6.28515625" style="89" bestFit="1" customWidth="1"/>
    <col min="8" max="8" width="16.42578125" style="89" bestFit="1" customWidth="1"/>
    <col min="9" max="9" width="10.140625" style="23" bestFit="1" customWidth="1"/>
    <col min="10" max="10" width="2.85546875" style="23" customWidth="1"/>
    <col min="11" max="11" width="17.28515625" style="90" bestFit="1" customWidth="1"/>
    <col min="12" max="12" width="17.7109375" style="91" customWidth="1"/>
    <col min="13" max="13" width="9.140625" style="23"/>
    <col min="14" max="14" width="17.42578125" style="92" bestFit="1" customWidth="1"/>
    <col min="15" max="16384" width="9.140625" style="23"/>
  </cols>
  <sheetData>
    <row r="1" spans="2:14" ht="15" customHeight="1" thickBot="1"/>
    <row r="2" spans="2:14" s="41" customFormat="1" ht="25.5">
      <c r="B2" s="64" t="s">
        <v>14278</v>
      </c>
      <c r="C2" s="14" t="s">
        <v>14279</v>
      </c>
      <c r="D2" s="14" t="s">
        <v>14280</v>
      </c>
      <c r="E2" s="14" t="s">
        <v>14281</v>
      </c>
      <c r="F2" s="24" t="s">
        <v>14283</v>
      </c>
      <c r="G2" s="14" t="s">
        <v>14282</v>
      </c>
      <c r="H2" s="14" t="s">
        <v>17398</v>
      </c>
      <c r="I2" s="15" t="s">
        <v>14300</v>
      </c>
      <c r="K2" s="11" t="s">
        <v>14265</v>
      </c>
      <c r="L2" s="12" t="s">
        <v>14266</v>
      </c>
      <c r="N2" s="93"/>
    </row>
    <row r="3" spans="2:14" ht="13.5" thickBot="1">
      <c r="B3" s="65"/>
      <c r="C3" s="26"/>
      <c r="D3" s="26"/>
      <c r="E3" s="27"/>
      <c r="F3" s="28"/>
      <c r="G3" s="61"/>
      <c r="H3" s="61"/>
      <c r="I3" s="77"/>
      <c r="K3" s="42">
        <v>124000000000000</v>
      </c>
      <c r="L3" s="29"/>
    </row>
    <row r="4" spans="2:14">
      <c r="B4" s="66">
        <f>'DataLookUp - Institution'!B4</f>
        <v>123000000000001</v>
      </c>
      <c r="C4" s="53" t="str">
        <f>IF(EXACT($B4, ""),"", VLOOKUP($B4, 'DataLookUp - Institution'!$B$4:$C$971, 2, FALSE))</f>
        <v>PT. QDC Technologies</v>
      </c>
      <c r="D4" s="54"/>
      <c r="E4" s="55" t="s">
        <v>14285</v>
      </c>
      <c r="F4" s="56">
        <v>24000000032481</v>
      </c>
      <c r="G4" s="62">
        <v>12790</v>
      </c>
      <c r="H4" s="62" t="s">
        <v>308</v>
      </c>
      <c r="I4" s="53" t="str">
        <f>IF(EXACT($B4, ""),"", VLOOKUP($B4, 'DataLookUp - Institution'!$B$4:$D$971, 3, FALSE))</f>
        <v>Corporate</v>
      </c>
      <c r="K4" s="31">
        <f xml:space="preserve"> K3 + IF(EXACT(L4, ""), 0, 1)</f>
        <v>124000000000001</v>
      </c>
      <c r="L4" s="32" t="str">
        <f t="shared" ref="L4:L67" si="0">CONCATENATE("PERFORM ""SchData-OLTP-Master"".""Func_TblInstitutionBranch_SET""(varSystemLoginSession::bigint, null::bigint, null::varchar, null::timestamptz, null::timestamptz, null::varchar, varInstitutionBranchID::bigint, varBaseCurrencyID::bigint, ", B4, "::bigint, ", IF(EXACT(D4, ""), "null", "'"&amp;D4&amp;"'"), "::varchar, ", IF(EXACT(E4, ""), "null", "'"&amp;E4&amp;"'"), "::varchar, ", IF(EXACT(F4, ""), "null", F4),"::bigint, ", IF(EXACT(G4, ""), "null", "'"&amp;G4&amp;"'"),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123000000000001::bigint, null::varchar, 'Graha Sentra Mampang QDC, Jl. Mampang Prapatan Raya No. 28 Blok C'::varchar, 24000000032481::bigint, '12790'::varchar); </v>
      </c>
      <c r="N4" s="33"/>
    </row>
    <row r="5" spans="2:14">
      <c r="B5" s="67">
        <f>'DataLookUp - Institution'!B5</f>
        <v>123000000000002</v>
      </c>
      <c r="C5" s="30" t="str">
        <f>IF(EXACT(B5, ""),"", VLOOKUP(B5, 'DataLookUp - Institution'!$B$4:$C$971, 2, FALSE))</f>
        <v>PT. Infra Media Dinamika</v>
      </c>
      <c r="D5" s="22"/>
      <c r="E5" s="57" t="s">
        <v>14285</v>
      </c>
      <c r="F5" s="58">
        <v>24000000032481</v>
      </c>
      <c r="G5" s="63">
        <v>12790</v>
      </c>
      <c r="H5" s="63" t="s">
        <v>150</v>
      </c>
      <c r="I5" s="30" t="str">
        <f>IF(EXACT($B5, ""),"", VLOOKUP($B5, 'DataLookUp - Institution'!$B$4:$D$971, 3, FALSE))</f>
        <v>Corporate</v>
      </c>
      <c r="K5" s="31">
        <f t="shared" ref="K5:K68" si="1" xml:space="preserve"> K4 + IF(EXACT(L5, ""), 0, 1)</f>
        <v>124000000000002</v>
      </c>
      <c r="L5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123000000000002::bigint, null::varchar, 'Graha Sentra Mampang QDC, Jl. Mampang Prapatan Raya No. 28 Blok C'::varchar, 24000000032481::bigint, '12790'::varchar); </v>
      </c>
      <c r="N5" s="33"/>
    </row>
    <row r="6" spans="2:14">
      <c r="B6" s="67">
        <f>'DataLookUp - Institution'!B6</f>
        <v>123000000000003</v>
      </c>
      <c r="C6" s="30" t="str">
        <f>IF(EXACT(B6, ""),"", VLOOKUP(B6, 'DataLookUp - Institution'!$B$4:$C$971, 2, FALSE))</f>
        <v>PT. Daya Hidro Dinamika</v>
      </c>
      <c r="D6" s="22"/>
      <c r="E6" s="57" t="s">
        <v>14285</v>
      </c>
      <c r="F6" s="58">
        <v>24000000032481</v>
      </c>
      <c r="G6" s="63">
        <v>12790</v>
      </c>
      <c r="H6" s="63" t="s">
        <v>40</v>
      </c>
      <c r="I6" s="30" t="str">
        <f>IF(EXACT($B6, ""),"", VLOOKUP($B6, 'DataLookUp - Institution'!$B$4:$D$971, 3, FALSE))</f>
        <v>Corporate</v>
      </c>
      <c r="K6" s="31">
        <f t="shared" si="1"/>
        <v>124000000000003</v>
      </c>
      <c r="L6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123000000000003::bigint, null::varchar, 'Graha Sentra Mampang QDC, Jl. Mampang Prapatan Raya No. 28 Blok C'::varchar, 24000000032481::bigint, '12790'::varchar); </v>
      </c>
      <c r="N6" s="33"/>
    </row>
    <row r="7" spans="2:14">
      <c r="B7" s="67">
        <f>'DataLookUp - Institution'!B7</f>
        <v>123000000000004</v>
      </c>
      <c r="C7" s="30" t="str">
        <f>IF(EXACT(B7, ""),"", VLOOKUP(B7, 'DataLookUp - Institution'!$B$4:$C$971, 2, FALSE))</f>
        <v>PT. Energi Mekar Lestari</v>
      </c>
      <c r="D7" s="22"/>
      <c r="E7" s="57" t="s">
        <v>14285</v>
      </c>
      <c r="F7" s="58">
        <v>24000000032481</v>
      </c>
      <c r="G7" s="63">
        <v>12790</v>
      </c>
      <c r="H7" s="63" t="s">
        <v>83</v>
      </c>
      <c r="I7" s="30" t="str">
        <f>IF(EXACT($B7, ""),"", VLOOKUP($B7, 'DataLookUp - Institution'!$B$4:$D$971, 3, FALSE))</f>
        <v>Corporate</v>
      </c>
      <c r="K7" s="31">
        <f t="shared" si="1"/>
        <v>124000000000004</v>
      </c>
      <c r="L7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123000000000004::bigint, null::varchar, 'Graha Sentra Mampang QDC, Jl. Mampang Prapatan Raya No. 28 Blok C'::varchar, 24000000032481::bigint, '12790'::varchar); </v>
      </c>
      <c r="N7" s="33"/>
    </row>
    <row r="8" spans="2:14">
      <c r="B8" s="68">
        <f>'DataLookUp - Institution'!B8</f>
        <v>123000000000005</v>
      </c>
      <c r="C8" s="69" t="str">
        <f>IF(EXACT(B8, ""),"", VLOOKUP(B8, 'DataLookUp - Institution'!$B$4:$C$971, 2, FALSE))</f>
        <v>PT. KHA</v>
      </c>
      <c r="D8" s="70"/>
      <c r="E8" s="71" t="s">
        <v>14285</v>
      </c>
      <c r="F8" s="72">
        <v>24000000032481</v>
      </c>
      <c r="G8" s="73">
        <v>12790</v>
      </c>
      <c r="H8" s="73" t="s">
        <v>186</v>
      </c>
      <c r="I8" s="69" t="str">
        <f>IF(EXACT($B8, ""),"", VLOOKUP($B8, 'DataLookUp - Institution'!$B$4:$D$971, 3, FALSE))</f>
        <v>Corporate</v>
      </c>
      <c r="K8" s="31">
        <f t="shared" si="1"/>
        <v>124000000000005</v>
      </c>
      <c r="L8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123000000000005::bigint, null::varchar, 'Graha Sentra Mampang QDC, Jl. Mampang Prapatan Raya No. 28 Blok C'::varchar, 24000000032481::bigint, '12790'::varchar); </v>
      </c>
      <c r="N8" s="33"/>
    </row>
    <row r="9" spans="2:14">
      <c r="B9" s="67">
        <f>'DataLookUp - Institution'!B9</f>
        <v>123000000000006</v>
      </c>
      <c r="C9" s="30" t="str">
        <f>IF(EXACT(B9, ""),"", VLOOKUP(B9, 'DataLookUp - Institution'!$B$4:$C$971, 2, FALSE))</f>
        <v>PT. Abhitama Citra Abadi</v>
      </c>
      <c r="D9" s="22"/>
      <c r="E9" s="57" t="s">
        <v>14218</v>
      </c>
      <c r="F9" s="58"/>
      <c r="G9" s="63">
        <v>10220</v>
      </c>
      <c r="H9" s="63" t="s">
        <v>1</v>
      </c>
      <c r="I9" s="30" t="str">
        <f>IF(EXACT($B9, ""),"", VLOOKUP($B9, 'DataLookUp - Institution'!$B$4:$D$971, 3, FALSE))</f>
        <v>Customer</v>
      </c>
      <c r="K9" s="31">
        <f t="shared" si="1"/>
        <v>124000000000006</v>
      </c>
      <c r="L9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123000000000006::bigint, null::varchar, '24Th Floor Menara Batavia, Jl. K. H. Mas Mansyur Kav. 126 Jakarta'::varchar, null::bigint, '10220'::varchar); </v>
      </c>
      <c r="N9" s="33"/>
    </row>
    <row r="10" spans="2:14">
      <c r="B10" s="67">
        <f>'DataLookUp - Institution'!B10</f>
        <v>123000000000007</v>
      </c>
      <c r="C10" s="30" t="str">
        <f>IF(EXACT(B10, ""),"", VLOOKUP(B10, 'DataLookUp - Institution'!$B$4:$C$971, 2, FALSE))</f>
        <v>PT. Abiyasa Tunggal</v>
      </c>
      <c r="D10" s="22"/>
      <c r="E10" s="57"/>
      <c r="F10" s="58"/>
      <c r="G10" s="63"/>
      <c r="H10" s="63" t="s">
        <v>10</v>
      </c>
      <c r="I10" s="30" t="str">
        <f>IF(EXACT($B10, ""),"", VLOOKUP($B10, 'DataLookUp - Institution'!$B$4:$D$971, 3, FALSE))</f>
        <v>Customer</v>
      </c>
      <c r="K10" s="31">
        <f t="shared" si="1"/>
        <v>124000000000007</v>
      </c>
      <c r="L10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123000000000007::bigint, null::varchar, null::varchar, null::bigint, null::varchar); </v>
      </c>
      <c r="N10" s="33"/>
    </row>
    <row r="11" spans="2:14">
      <c r="B11" s="67">
        <f>'DataLookUp - Institution'!B11</f>
        <v>123000000000008</v>
      </c>
      <c r="C11" s="30" t="str">
        <f>IF(EXACT(B11, ""),"", VLOOKUP(B11, 'DataLookUp - Institution'!$B$4:$C$971, 2, FALSE))</f>
        <v>PT. Aplika Nusa Lintas Arta</v>
      </c>
      <c r="D11" s="22"/>
      <c r="E11" s="57" t="s">
        <v>460</v>
      </c>
      <c r="F11" s="58"/>
      <c r="G11" s="63">
        <v>10250</v>
      </c>
      <c r="H11" s="63" t="s">
        <v>17</v>
      </c>
      <c r="I11" s="30" t="str">
        <f>IF(EXACT($B11, ""),"", VLOOKUP($B11, 'DataLookUp - Institution'!$B$4:$D$971, 3, FALSE))</f>
        <v>Customer</v>
      </c>
      <c r="K11" s="31">
        <f t="shared" si="1"/>
        <v>124000000000008</v>
      </c>
      <c r="L11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123000000000008::bigint, null::varchar, 'Jl. MH Thamrin Kav. 3 Jakarta'::varchar, null::bigint, '10250'::varchar); </v>
      </c>
      <c r="N11" s="33"/>
    </row>
    <row r="12" spans="2:14">
      <c r="B12" s="67">
        <f>'DataLookUp - Institution'!B12</f>
        <v>123000000000009</v>
      </c>
      <c r="C12" s="30" t="str">
        <f>IF(EXACT(B12, ""),"", VLOOKUP(B12, 'DataLookUp - Institution'!$B$4:$C$971, 2, FALSE))</f>
        <v>PT. Bakrie Telecom, Tbk</v>
      </c>
      <c r="D12" s="22"/>
      <c r="E12" s="57" t="s">
        <v>14219</v>
      </c>
      <c r="F12" s="58"/>
      <c r="G12" s="63">
        <v>12920</v>
      </c>
      <c r="H12" s="63" t="s">
        <v>23</v>
      </c>
      <c r="I12" s="30" t="str">
        <f>IF(EXACT($B12, ""),"", VLOOKUP($B12, 'DataLookUp - Institution'!$B$4:$D$971, 3, FALSE))</f>
        <v>Customer</v>
      </c>
      <c r="K12" s="31">
        <f t="shared" si="1"/>
        <v>124000000000009</v>
      </c>
      <c r="L12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123000000000009::bigint, null::varchar, 'Jl. H.R Rasuna Said Kav B-1 Kota Jakarta Selatan Provinsi DKI Jakarta'::varchar, null::bigint, '12920'::varchar); </v>
      </c>
      <c r="N12" s="33"/>
    </row>
    <row r="13" spans="2:14">
      <c r="B13" s="67">
        <f>'DataLookUp - Institution'!B13</f>
        <v>123000000000010</v>
      </c>
      <c r="C13" s="30" t="str">
        <f>IF(EXACT(B13, ""),"", VLOOKUP(B13, 'DataLookUp - Institution'!$B$4:$C$971, 2, FALSE))</f>
        <v>PT. Bukaka Teknik Utama, Tbk</v>
      </c>
      <c r="D13" s="22"/>
      <c r="E13" s="57" t="s">
        <v>461</v>
      </c>
      <c r="F13" s="58"/>
      <c r="G13" s="63">
        <v>16820</v>
      </c>
      <c r="H13" s="63" t="s">
        <v>17417</v>
      </c>
      <c r="I13" s="30" t="str">
        <f>IF(EXACT($B13, ""),"", VLOOKUP($B13, 'DataLookUp - Institution'!$B$4:$D$971, 3, FALSE))</f>
        <v>Customer</v>
      </c>
      <c r="K13" s="31">
        <f t="shared" si="1"/>
        <v>124000000000010</v>
      </c>
      <c r="L13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123000000000010::bigint, null::varchar, 'Jl. Raya Bekasi Cibinong Km. 19.5, Cileungsi Bogor'::varchar, null::bigint, '16820'::varchar); </v>
      </c>
      <c r="N13" s="33"/>
    </row>
    <row r="14" spans="2:14">
      <c r="B14" s="67">
        <f>'DataLookUp - Institution'!B14</f>
        <v>123000000000011</v>
      </c>
      <c r="C14" s="30" t="str">
        <f>IF(EXACT(B14, ""),"", VLOOKUP(B14, 'DataLookUp - Institution'!$B$4:$C$971, 2, FALSE))</f>
        <v>PT. Citra Panji Manunggal</v>
      </c>
      <c r="D14" s="22"/>
      <c r="E14" s="57" t="s">
        <v>14220</v>
      </c>
      <c r="F14" s="58"/>
      <c r="G14" s="63">
        <v>12310</v>
      </c>
      <c r="H14" s="63" t="s">
        <v>35</v>
      </c>
      <c r="I14" s="30" t="str">
        <f>IF(EXACT($B14, ""),"", VLOOKUP($B14, 'DataLookUp - Institution'!$B$4:$D$971, 3, FALSE))</f>
        <v>Customer</v>
      </c>
      <c r="K14" s="31">
        <f t="shared" si="1"/>
        <v>124000000000011</v>
      </c>
      <c r="L14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123000000000011::bigint, null::varchar, 'Pondok Pinang Center Blok A 8 - 12, Jl. Ciputat Raya Jakarta Selatan Provinsi DKI Jakarta'::varchar, null::bigint, '12310'::varchar); </v>
      </c>
      <c r="N14" s="33"/>
    </row>
    <row r="15" spans="2:14">
      <c r="B15" s="67">
        <f>'DataLookUp - Institution'!B15</f>
        <v>123000000000012</v>
      </c>
      <c r="C15" s="30" t="str">
        <f>IF(EXACT(B15, ""),"", VLOOKUP(B15, 'DataLookUp - Institution'!$B$4:$C$971, 2, FALSE))</f>
        <v>PT. Dayamitra Telekomunikasi</v>
      </c>
      <c r="D15" s="22"/>
      <c r="E15" s="57" t="s">
        <v>14221</v>
      </c>
      <c r="F15" s="58"/>
      <c r="G15" s="63"/>
      <c r="H15" s="63" t="s">
        <v>45</v>
      </c>
      <c r="I15" s="30" t="str">
        <f>IF(EXACT($B15, ""),"", VLOOKUP($B15, 'DataLookUp - Institution'!$B$4:$D$971, 3, FALSE))</f>
        <v>Customer</v>
      </c>
      <c r="K15" s="31">
        <f t="shared" si="1"/>
        <v>124000000000012</v>
      </c>
      <c r="L15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123000000000012::bigint, null::varchar, 'Gedung Graha Pratama Lt 5 JL. MT Haryono Kav Tebet Jakarta Selatan Provinsi DKI Jakarta'::varchar, null::bigint, null::varchar); </v>
      </c>
      <c r="N15" s="33"/>
    </row>
    <row r="16" spans="2:14">
      <c r="B16" s="67">
        <f>'DataLookUp - Institution'!B16</f>
        <v>123000000000013</v>
      </c>
      <c r="C16" s="30" t="str">
        <f>IF(EXACT(B16, ""),"", VLOOKUP(B16, 'DataLookUp - Institution'!$B$4:$C$971, 2, FALSE))</f>
        <v>Departemen Dalam Negeri</v>
      </c>
      <c r="D16" s="22"/>
      <c r="E16" s="57" t="s">
        <v>14222</v>
      </c>
      <c r="F16" s="58"/>
      <c r="G16" s="63"/>
      <c r="H16" s="63" t="s">
        <v>52</v>
      </c>
      <c r="I16" s="30" t="str">
        <f>IF(EXACT($B16, ""),"", VLOOKUP($B16, 'DataLookUp - Institution'!$B$4:$D$971, 3, FALSE))</f>
        <v>Customer</v>
      </c>
      <c r="K16" s="31">
        <f t="shared" si="1"/>
        <v>124000000000013</v>
      </c>
      <c r="L16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123000000000013::bigint, null::varchar, 'Jl. Medan Merdeka Utara No.7 Kota Jakarta Pusat Provinsi DKI Jakarta'::varchar, null::bigint, null::varchar); </v>
      </c>
      <c r="N16" s="33"/>
    </row>
    <row r="17" spans="2:14">
      <c r="B17" s="67">
        <f>'DataLookUp - Institution'!B17</f>
        <v>123000000000014</v>
      </c>
      <c r="C17" s="30" t="str">
        <f>IF(EXACT(B17, ""),"", VLOOKUP(B17, 'DataLookUp - Institution'!$B$4:$C$971, 2, FALSE))</f>
        <v>PT. Duta Hita Jaya</v>
      </c>
      <c r="D17" s="22"/>
      <c r="E17" s="57" t="s">
        <v>14223</v>
      </c>
      <c r="F17" s="59"/>
      <c r="G17" s="63">
        <v>14250</v>
      </c>
      <c r="H17" s="63" t="s">
        <v>17416</v>
      </c>
      <c r="I17" s="30" t="str">
        <f>IF(EXACT($B17, ""),"", VLOOKUP($B17, 'DataLookUp - Institution'!$B$4:$D$971, 3, FALSE))</f>
        <v>Customer</v>
      </c>
      <c r="K17" s="31">
        <f t="shared" si="1"/>
        <v>124000000000014</v>
      </c>
      <c r="L17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123000000000014::bigint, null::varchar, 'Taman Pegangsaan Indah Blok A No. 3-5, Jl. Pegangsaan Dua, Kota Jakarta Utara Provinsi DKI Jakarta'::varchar, null::bigint, '14250'::varchar); </v>
      </c>
      <c r="N17" s="33"/>
    </row>
    <row r="18" spans="2:14">
      <c r="B18" s="67">
        <f>'DataLookUp - Institution'!B18</f>
        <v>123000000000015</v>
      </c>
      <c r="C18" s="30" t="str">
        <f>IF(EXACT(B18, ""),"", VLOOKUP(B18, 'DataLookUp - Institution'!$B$4:$C$971, 2, FALSE))</f>
        <v>PT. Duta Pertiwi, Tbk</v>
      </c>
      <c r="D18" s="22"/>
      <c r="E18" s="57" t="s">
        <v>462</v>
      </c>
      <c r="F18" s="59"/>
      <c r="G18" s="63">
        <v>60244</v>
      </c>
      <c r="H18" s="63" t="s">
        <v>67</v>
      </c>
      <c r="I18" s="30" t="str">
        <f>IF(EXACT($B18, ""),"", VLOOKUP($B18, 'DataLookUp - Institution'!$B$4:$D$971, 3, FALSE))</f>
        <v>Customer</v>
      </c>
      <c r="K18" s="31">
        <f t="shared" si="1"/>
        <v>124000000000015</v>
      </c>
      <c r="L18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123000000000015::bigint, null::varchar, 'Komplek Pertokoan  Mangga Dua Blok A7 No. 18, Jl. Jagir Wonokromo 100, Surabaya'::varchar, null::bigint, '60244'::varchar); </v>
      </c>
      <c r="N18" s="33"/>
    </row>
    <row r="19" spans="2:14">
      <c r="B19" s="67">
        <f>'DataLookUp - Institution'!B19</f>
        <v>123000000000016</v>
      </c>
      <c r="C19" s="30" t="str">
        <f>IF(EXACT(B19, ""),"", VLOOKUP(B19, 'DataLookUp - Institution'!$B$4:$C$971, 2, FALSE))</f>
        <v>PT. Duta Realtindo Perkasa</v>
      </c>
      <c r="D19" s="22"/>
      <c r="E19" s="57" t="s">
        <v>14224</v>
      </c>
      <c r="F19" s="59"/>
      <c r="G19" s="63">
        <v>15331</v>
      </c>
      <c r="H19" s="63" t="s">
        <v>72</v>
      </c>
      <c r="I19" s="30" t="str">
        <f>IF(EXACT($B19, ""),"", VLOOKUP($B19, 'DataLookUp - Institution'!$B$4:$D$971, 3, FALSE))</f>
        <v>Customer</v>
      </c>
      <c r="K19" s="31">
        <f t="shared" si="1"/>
        <v>124000000000016</v>
      </c>
      <c r="L19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123000000000016::bigint, null::varchar, 'Office 99 Gedung Educenter, Jl. Sekolah Foresta, No. 8, BSD Tangerang Provinsi Banten'::varchar, null::bigint, '15331'::varchar); </v>
      </c>
      <c r="N19" s="33"/>
    </row>
    <row r="20" spans="2:14">
      <c r="B20" s="67">
        <f>'DataLookUp - Institution'!B20</f>
        <v>123000000000017</v>
      </c>
      <c r="C20" s="30" t="str">
        <f>IF(EXACT(B20, ""),"", VLOOKUP(B20, 'DataLookUp - Institution'!$B$4:$C$971, 2, FALSE))</f>
        <v>PT. Energi Mekar Lestari</v>
      </c>
      <c r="D20" s="22"/>
      <c r="E20" s="57" t="s">
        <v>14225</v>
      </c>
      <c r="F20" s="58"/>
      <c r="G20" s="63">
        <v>12150</v>
      </c>
      <c r="H20" s="63" t="s">
        <v>83</v>
      </c>
      <c r="I20" s="30" t="str">
        <f>IF(EXACT($B20, ""),"", VLOOKUP($B20, 'DataLookUp - Institution'!$B$4:$D$971, 3, FALSE))</f>
        <v>Customer</v>
      </c>
      <c r="K20" s="31">
        <f t="shared" si="1"/>
        <v>124000000000017</v>
      </c>
      <c r="L20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123000000000017::bigint, null::varchar, 'Dutamas Fatmawati B1/20 Jl. RS Fatmawati No. 39 Kota Jakarta Selatan Provinsi DKI Jakarta'::varchar, null::bigint, '12150'::varchar); </v>
      </c>
      <c r="N20" s="33"/>
    </row>
    <row r="21" spans="2:14">
      <c r="B21" s="67">
        <f>'DataLookUp - Institution'!B21</f>
        <v>123000000000018</v>
      </c>
      <c r="C21" s="30" t="str">
        <f>IF(EXACT(B21, ""),"", VLOOKUP(B21, 'DataLookUp - Institution'!$B$4:$C$971, 2, FALSE))</f>
        <v>PT. Ericsson Indonesia</v>
      </c>
      <c r="D21" s="22"/>
      <c r="E21" s="57"/>
      <c r="F21" s="58"/>
      <c r="G21" s="63"/>
      <c r="H21" s="63" t="s">
        <v>89</v>
      </c>
      <c r="I21" s="30" t="str">
        <f>IF(EXACT($B21, ""),"", VLOOKUP($B21, 'DataLookUp - Institution'!$B$4:$D$971, 3, FALSE))</f>
        <v>Customer</v>
      </c>
      <c r="K21" s="31">
        <f t="shared" si="1"/>
        <v>124000000000018</v>
      </c>
      <c r="L21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123000000000018::bigint, null::varchar, null::varchar, null::bigint, null::varchar); </v>
      </c>
      <c r="N21" s="33"/>
    </row>
    <row r="22" spans="2:14">
      <c r="B22" s="67">
        <f>'DataLookUp - Institution'!B22</f>
        <v>123000000000019</v>
      </c>
      <c r="C22" s="30" t="str">
        <f>IF(EXACT(B22, ""),"", VLOOKUP(B22, 'DataLookUp - Institution'!$B$4:$C$971, 2, FALSE))</f>
        <v>PT. Esa Mitra Teknologi</v>
      </c>
      <c r="D22" s="22"/>
      <c r="E22" s="57" t="s">
        <v>14226</v>
      </c>
      <c r="F22" s="58"/>
      <c r="G22" s="63"/>
      <c r="H22" s="63" t="s">
        <v>91</v>
      </c>
      <c r="I22" s="30" t="str">
        <f>IF(EXACT($B22, ""),"", VLOOKUP($B22, 'DataLookUp - Institution'!$B$4:$D$971, 3, FALSE))</f>
        <v>Customer</v>
      </c>
      <c r="K22" s="31">
        <f t="shared" si="1"/>
        <v>124000000000019</v>
      </c>
      <c r="L22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123000000000019::bigint, null::varchar, 'Jl. D.I. Pandjaitan Kav. 25 SPBU 34-13302 No. 25 Kota Jakarta Timur Provinsi DKI Jakarta'::varchar, null::bigint, null::varchar); </v>
      </c>
      <c r="N22" s="33"/>
    </row>
    <row r="23" spans="2:14">
      <c r="B23" s="67">
        <f>'DataLookUp - Institution'!B23</f>
        <v>123000000000020</v>
      </c>
      <c r="C23" s="30" t="str">
        <f>IF(EXACT(B23, ""),"", VLOOKUP(B23, 'DataLookUp - Institution'!$B$4:$C$971, 2, FALSE))</f>
        <v>PT. First Media, Tbk</v>
      </c>
      <c r="D23" s="22"/>
      <c r="E23" s="57" t="s">
        <v>14227</v>
      </c>
      <c r="F23" s="58"/>
      <c r="G23" s="63"/>
      <c r="H23" s="63" t="s">
        <v>103</v>
      </c>
      <c r="I23" s="30" t="str">
        <f>IF(EXACT($B23, ""),"", VLOOKUP($B23, 'DataLookUp - Institution'!$B$4:$D$971, 3, FALSE))</f>
        <v>Customer</v>
      </c>
      <c r="K23" s="31">
        <f t="shared" si="1"/>
        <v>124000000000020</v>
      </c>
      <c r="L23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123000000000020::bigint, null::varchar, 'Provinsi DKI Jakarta'::varchar, null::bigint, null::varchar); </v>
      </c>
      <c r="N23" s="33"/>
    </row>
    <row r="24" spans="2:14">
      <c r="B24" s="67">
        <f>'DataLookUp - Institution'!B24</f>
        <v>123000000000021</v>
      </c>
      <c r="C24" s="30" t="str">
        <f>IF(EXACT(B24, ""),"", VLOOKUP(B24, 'DataLookUp - Institution'!$B$4:$C$971, 2, FALSE))</f>
        <v xml:space="preserve">Flexi </v>
      </c>
      <c r="D24" s="22"/>
      <c r="E24" s="57" t="s">
        <v>14227</v>
      </c>
      <c r="F24" s="58"/>
      <c r="G24" s="63"/>
      <c r="H24" s="63" t="s">
        <v>108</v>
      </c>
      <c r="I24" s="30" t="str">
        <f>IF(EXACT($B24, ""),"", VLOOKUP($B24, 'DataLookUp - Institution'!$B$4:$D$971, 3, FALSE))</f>
        <v>Customer</v>
      </c>
      <c r="K24" s="31">
        <f t="shared" si="1"/>
        <v>124000000000021</v>
      </c>
      <c r="L24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123000000000021::bigint, null::varchar, 'Provinsi DKI Jakarta'::varchar, null::bigint, null::varchar); </v>
      </c>
      <c r="N24" s="33"/>
    </row>
    <row r="25" spans="2:14">
      <c r="B25" s="67">
        <f>'DataLookUp - Institution'!B25</f>
        <v>123000000000022</v>
      </c>
      <c r="C25" s="30" t="str">
        <f>IF(EXACT(B25, ""),"", VLOOKUP(B25, 'DataLookUp - Institution'!$B$4:$C$971, 2, FALSE))</f>
        <v>Flexi Mitrayasa</v>
      </c>
      <c r="D25" s="22"/>
      <c r="E25" s="57"/>
      <c r="F25" s="58"/>
      <c r="G25" s="63"/>
      <c r="H25" s="63" t="s">
        <v>111</v>
      </c>
      <c r="I25" s="30" t="str">
        <f>IF(EXACT($B25, ""),"", VLOOKUP($B25, 'DataLookUp - Institution'!$B$4:$D$971, 3, FALSE))</f>
        <v>Customer</v>
      </c>
      <c r="K25" s="31">
        <f t="shared" si="1"/>
        <v>124000000000022</v>
      </c>
      <c r="L25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123000000000022::bigint, null::varchar, null::varchar, null::bigint, null::varchar); </v>
      </c>
      <c r="N25" s="33"/>
    </row>
    <row r="26" spans="2:14">
      <c r="B26" s="67">
        <f>'DataLookUp - Institution'!B26</f>
        <v>123000000000023</v>
      </c>
      <c r="C26" s="30" t="str">
        <f>IF(EXACT(B26, ""),"", VLOOKUP(B26, 'DataLookUp - Institution'!$B$4:$C$971, 2, FALSE))</f>
        <v>PT. Huawei Tech Investment</v>
      </c>
      <c r="D26" s="22"/>
      <c r="E26" s="57" t="s">
        <v>14288</v>
      </c>
      <c r="F26" s="58">
        <v>24000000032444</v>
      </c>
      <c r="G26" s="63"/>
      <c r="H26" s="63" t="s">
        <v>113</v>
      </c>
      <c r="I26" s="30" t="str">
        <f>IF(EXACT($B26, ""),"", VLOOKUP($B26, 'DataLookUp - Institution'!$B$4:$D$971, 3, FALSE))</f>
        <v>Customer</v>
      </c>
      <c r="K26" s="31">
        <f t="shared" si="1"/>
        <v>124000000000023</v>
      </c>
      <c r="L26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123000000000023::bigint, null::varchar, 'Jl. Jend Sudirman No. 44-46 Gd.BRI II Lt. 20 S.2005'::varchar, 24000000032444::bigint, null::varchar); </v>
      </c>
      <c r="N26" s="33"/>
    </row>
    <row r="27" spans="2:14">
      <c r="B27" s="67">
        <f>'DataLookUp - Institution'!B27</f>
        <v>123000000000024</v>
      </c>
      <c r="C27" s="30" t="str">
        <f>IF(EXACT(B27, ""),"", VLOOKUP(B27, 'DataLookUp - Institution'!$B$4:$C$971, 2, FALSE))</f>
        <v>PT. Hutchinson 3 Indonesia</v>
      </c>
      <c r="D27" s="22"/>
      <c r="E27" s="57" t="s">
        <v>14286</v>
      </c>
      <c r="F27" s="58">
        <v>24000000032504</v>
      </c>
      <c r="G27" s="63">
        <v>12930</v>
      </c>
      <c r="H27" s="63" t="s">
        <v>120</v>
      </c>
      <c r="I27" s="30" t="str">
        <f>IF(EXACT($B27, ""),"", VLOOKUP($B27, 'DataLookUp - Institution'!$B$4:$D$971, 3, FALSE))</f>
        <v>Customer</v>
      </c>
      <c r="K27" s="31">
        <f t="shared" si="1"/>
        <v>124000000000024</v>
      </c>
      <c r="L27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123000000000024::bigint, null::varchar, 'Gedung Menara Mulia Lt.9 dan 10 Suite 901 dan 1001, Jl. Jend. Gatot Subroto Kav. 9-11 RT 002 RW 004'::varchar, 24000000032504::bigint, '12930'::varchar); </v>
      </c>
      <c r="N27" s="33"/>
    </row>
    <row r="28" spans="2:14">
      <c r="B28" s="67">
        <f>'DataLookUp - Institution'!B28</f>
        <v>123000000000025</v>
      </c>
      <c r="C28" s="30" t="str">
        <f>IF(EXACT(B28, ""),"", VLOOKUP(B28, 'DataLookUp - Institution'!$B$4:$C$971, 2, FALSE))</f>
        <v>PT. Indoprima Seluler</v>
      </c>
      <c r="D28" s="22"/>
      <c r="E28" s="57"/>
      <c r="F28" s="58"/>
      <c r="G28" s="63"/>
      <c r="H28" s="63" t="s">
        <v>134</v>
      </c>
      <c r="I28" s="30" t="str">
        <f>IF(EXACT($B28, ""),"", VLOOKUP($B28, 'DataLookUp - Institution'!$B$4:$D$971, 3, FALSE))</f>
        <v>Customer</v>
      </c>
      <c r="K28" s="31">
        <f t="shared" si="1"/>
        <v>124000000000025</v>
      </c>
      <c r="L28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123000000000025::bigint, null::varchar, null::varchar, null::bigint, null::varchar); </v>
      </c>
      <c r="N28" s="33"/>
    </row>
    <row r="29" spans="2:14">
      <c r="B29" s="67">
        <f>'DataLookUp - Institution'!B29</f>
        <v>123000000000026</v>
      </c>
      <c r="C29" s="30" t="str">
        <f>IF(EXACT(B29, ""),"", VLOOKUP(B29, 'DataLookUp - Institution'!$B$4:$C$971, 2, FALSE))</f>
        <v>PT. Indosat, Tbk [a.k.a : Indosat]</v>
      </c>
      <c r="D29" s="22"/>
      <c r="E29" s="57" t="s">
        <v>14295</v>
      </c>
      <c r="F29" s="58"/>
      <c r="G29" s="63">
        <v>10110</v>
      </c>
      <c r="H29" s="63" t="s">
        <v>136</v>
      </c>
      <c r="I29" s="30" t="str">
        <f>IF(EXACT($B29, ""),"", VLOOKUP($B29, 'DataLookUp - Institution'!$B$4:$D$971, 3, FALSE))</f>
        <v>Customer</v>
      </c>
      <c r="K29" s="31">
        <f t="shared" si="1"/>
        <v>124000000000026</v>
      </c>
      <c r="L29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123000000000026::bigint, null::varchar, 'Jl. Medan Merdeka Barat 21 - Gambir Kota Jakarta Pusat Provinsi DKI Jakarta'::varchar, null::bigint, '10110'::varchar); </v>
      </c>
      <c r="N29" s="33"/>
    </row>
    <row r="30" spans="2:14">
      <c r="B30" s="67">
        <f>'DataLookUp - Institution'!B30</f>
        <v>123000000000027</v>
      </c>
      <c r="C30" s="30" t="str">
        <f>IF(EXACT(B30, ""),"", VLOOKUP(B30, 'DataLookUp - Institution'!$B$4:$C$971, 2, FALSE))</f>
        <v>PT. Industri Telekomunikasi Indonesia (Persero) [a.k.a : INTI]</v>
      </c>
      <c r="D30" s="22"/>
      <c r="E30" s="57" t="s">
        <v>14294</v>
      </c>
      <c r="F30" s="58"/>
      <c r="G30" s="63"/>
      <c r="H30" s="63" t="s">
        <v>143</v>
      </c>
      <c r="I30" s="30" t="str">
        <f>IF(EXACT($B30, ""),"", VLOOKUP($B30, 'DataLookUp - Institution'!$B$4:$D$971, 3, FALSE))</f>
        <v>Customer</v>
      </c>
      <c r="K30" s="31">
        <f t="shared" si="1"/>
        <v>124000000000027</v>
      </c>
      <c r="L30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123000000000027::bigint, null::varchar, 'Jl. Moch. Toha 77 Bandung Pronvinsi Jawa Barat 40253'::varchar, null::bigint, null::varchar); </v>
      </c>
      <c r="N30" s="33"/>
    </row>
    <row r="31" spans="2:14">
      <c r="B31" s="67">
        <f>'DataLookUp - Institution'!B31</f>
        <v>123000000000028</v>
      </c>
      <c r="C31" s="30" t="str">
        <f>IF(EXACT(B31, ""),"", VLOOKUP(B31, 'DataLookUp - Institution'!$B$4:$C$971, 2, FALSE))</f>
        <v>PT. Infrastruktur Bisnis Sejahtera</v>
      </c>
      <c r="D31" s="22"/>
      <c r="E31" s="57" t="s">
        <v>14296</v>
      </c>
      <c r="F31" s="58">
        <v>24000000032429</v>
      </c>
      <c r="G31" s="63">
        <v>10350</v>
      </c>
      <c r="H31" s="63" t="s">
        <v>157</v>
      </c>
      <c r="I31" s="30" t="str">
        <f>IF(EXACT($B31, ""),"", VLOOKUP($B31, 'DataLookUp - Institution'!$B$4:$D$971, 3, FALSE))</f>
        <v>Customer</v>
      </c>
      <c r="K31" s="31">
        <f t="shared" si="1"/>
        <v>124000000000028</v>
      </c>
      <c r="L31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123000000000028::bigint, null::varchar, 'J;. Riau No. 23 RT 009 RW 005'::varchar, 24000000032429::bigint, '10350'::varchar); </v>
      </c>
      <c r="N31" s="33"/>
    </row>
    <row r="32" spans="2:14">
      <c r="B32" s="67">
        <f>'DataLookUp - Institution'!B32</f>
        <v>123000000000029</v>
      </c>
      <c r="C32" s="30" t="str">
        <f>IF(EXACT(B32, ""),"", VLOOKUP(B32, 'DataLookUp - Institution'!$B$4:$C$971, 2, FALSE))</f>
        <v>PT. Intershop Prima Center</v>
      </c>
      <c r="D32" s="22"/>
      <c r="E32" s="57" t="s">
        <v>14297</v>
      </c>
      <c r="F32" s="58"/>
      <c r="G32" s="63">
        <v>14430</v>
      </c>
      <c r="H32" s="63" t="s">
        <v>166</v>
      </c>
      <c r="I32" s="30" t="str">
        <f>IF(EXACT($B32, ""),"", VLOOKUP($B32, 'DataLookUp - Institution'!$B$4:$D$971, 3, FALSE))</f>
        <v>Customer</v>
      </c>
      <c r="K32" s="31">
        <f t="shared" si="1"/>
        <v>124000000000029</v>
      </c>
      <c r="L32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123000000000029::bigint, null::varchar, 'Gd. WTC Mangga Dua Lt. 11, Jl. Mangga Dua Raya Kav. 8 Kota Jakarta Utara Provinsi DKI Jakarta'::varchar, null::bigint, '14430'::varchar); </v>
      </c>
      <c r="N32" s="33"/>
    </row>
    <row r="33" spans="2:14">
      <c r="B33" s="67">
        <f>'DataLookUp - Institution'!B33</f>
        <v>123000000000030</v>
      </c>
      <c r="C33" s="30" t="str">
        <f>IF(EXACT(B33, ""),"", VLOOKUP(B33, 'DataLookUp - Institution'!$B$4:$C$971, 2, FALSE))</f>
        <v>PT. Inti Bangun Sejahtera, Tbk</v>
      </c>
      <c r="D33" s="22"/>
      <c r="E33" s="57" t="s">
        <v>14228</v>
      </c>
      <c r="F33" s="58"/>
      <c r="G33" s="63">
        <v>10350</v>
      </c>
      <c r="H33" s="63" t="s">
        <v>174</v>
      </c>
      <c r="I33" s="30" t="str">
        <f>IF(EXACT($B33, ""),"", VLOOKUP($B33, 'DataLookUp - Institution'!$B$4:$D$971, 3, FALSE))</f>
        <v>Customer</v>
      </c>
      <c r="K33" s="31">
        <f t="shared" si="1"/>
        <v>124000000000030</v>
      </c>
      <c r="L33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123000000000030::bigint, null::varchar, 'Jl. Riau No.23 Menteng Provinsi DKI Jakarta'::varchar, null::bigint, '10350'::varchar); </v>
      </c>
      <c r="N33" s="33"/>
    </row>
    <row r="34" spans="2:14">
      <c r="B34" s="67">
        <f>'DataLookUp - Institution'!B34</f>
        <v>123000000000031</v>
      </c>
      <c r="C34" s="30" t="str">
        <f>IF(EXACT(B34, ""),"", VLOOKUP(B34, 'DataLookUp - Institution'!$B$4:$C$971, 2, FALSE))</f>
        <v>PT. Karya Mitra Nugraha</v>
      </c>
      <c r="D34" s="22"/>
      <c r="E34" s="57" t="s">
        <v>463</v>
      </c>
      <c r="F34" s="58"/>
      <c r="G34" s="63">
        <v>50231</v>
      </c>
      <c r="H34" s="63" t="s">
        <v>180</v>
      </c>
      <c r="I34" s="30" t="str">
        <f>IF(EXACT($B34, ""),"", VLOOKUP($B34, 'DataLookUp - Institution'!$B$4:$D$971, 3, FALSE))</f>
        <v>Customer</v>
      </c>
      <c r="K34" s="31">
        <f t="shared" si="1"/>
        <v>124000000000031</v>
      </c>
      <c r="L34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123000000000031::bigint, null::varchar, 'Jl Veteran 39,Bendungan,Gajah Mungkur, Semarang'::varchar, null::bigint, '50231'::varchar); </v>
      </c>
      <c r="N34" s="33"/>
    </row>
    <row r="35" spans="2:14">
      <c r="B35" s="67">
        <f>'DataLookUp - Institution'!B35</f>
        <v>123000000000032</v>
      </c>
      <c r="C35" s="30" t="str">
        <f>IF(EXACT(B35, ""),"", VLOOKUP(B35, 'DataLookUp - Institution'!$B$4:$C$971, 2, FALSE))</f>
        <v>PT. Lektrika Karyatama</v>
      </c>
      <c r="D35" s="22"/>
      <c r="E35" s="57" t="s">
        <v>14229</v>
      </c>
      <c r="F35" s="58"/>
      <c r="G35" s="63">
        <v>12450</v>
      </c>
      <c r="H35" s="63" t="s">
        <v>191</v>
      </c>
      <c r="I35" s="30" t="str">
        <f>IF(EXACT($B35, ""),"", VLOOKUP($B35, 'DataLookUp - Institution'!$B$4:$D$971, 3, FALSE))</f>
        <v>Customer</v>
      </c>
      <c r="K35" s="31">
        <f t="shared" si="1"/>
        <v>124000000000032</v>
      </c>
      <c r="L35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123000000000032::bigint, null::varchar, 'Jl. Margasatwa Raya No. 88 Pondok Labu Kota Jakarta Selatan Provinsi DKI Jakarta'::varchar, null::bigint, '12450'::varchar); </v>
      </c>
      <c r="N35" s="33"/>
    </row>
    <row r="36" spans="2:14">
      <c r="B36" s="67">
        <f>'DataLookUp - Institution'!B36</f>
        <v>123000000000033</v>
      </c>
      <c r="C36" s="30" t="str">
        <f>IF(EXACT(B36, ""),"", VLOOKUP(B36, 'DataLookUp - Institution'!$B$4:$C$971, 2, FALSE))</f>
        <v>PT. Link Net</v>
      </c>
      <c r="D36" s="22"/>
      <c r="E36" s="57" t="s">
        <v>14287</v>
      </c>
      <c r="F36" s="58">
        <v>24000000032505</v>
      </c>
      <c r="G36" s="63">
        <v>12950</v>
      </c>
      <c r="H36" s="63" t="s">
        <v>196</v>
      </c>
      <c r="I36" s="30" t="str">
        <f>IF(EXACT($B36, ""),"", VLOOKUP($B36, 'DataLookUp - Institution'!$B$4:$D$971, 3, FALSE))</f>
        <v>Customer</v>
      </c>
      <c r="K36" s="31">
        <f t="shared" si="1"/>
        <v>124000000000033</v>
      </c>
      <c r="L36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123000000000033::bigint, null::varchar, 'Citra Graha Lt.4 Suite 403, Jl. Jend Gatot Subroto Kav. 35-36'::varchar, 24000000032505::bigint, '12950'::varchar); </v>
      </c>
      <c r="N36" s="33"/>
    </row>
    <row r="37" spans="2:14">
      <c r="B37" s="67">
        <f>'DataLookUp - Institution'!B37</f>
        <v>123000000000034</v>
      </c>
      <c r="C37" s="30" t="str">
        <f>IF(EXACT(B37, ""),"", VLOOKUP(B37, 'DataLookUp - Institution'!$B$4:$C$971, 2, FALSE))</f>
        <v>PT. Lintas Teknologi Indonesia</v>
      </c>
      <c r="D37" s="22"/>
      <c r="E37" s="57" t="s">
        <v>14230</v>
      </c>
      <c r="F37" s="58"/>
      <c r="G37" s="63">
        <v>12820</v>
      </c>
      <c r="H37" s="63" t="s">
        <v>207</v>
      </c>
      <c r="I37" s="30" t="str">
        <f>IF(EXACT($B37, ""),"", VLOOKUP($B37, 'DataLookUp - Institution'!$B$4:$D$971, 3, FALSE))</f>
        <v>Customer</v>
      </c>
      <c r="K37" s="31">
        <f t="shared" si="1"/>
        <v>124000000000034</v>
      </c>
      <c r="L37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123000000000034::bigint, null::varchar, 'Menara MTH Lantai 16 JL. MT HARYONO KAV. 23 Provinsi DKI Jakarta'::varchar, null::bigint, '12820'::varchar); </v>
      </c>
      <c r="N37" s="33"/>
    </row>
    <row r="38" spans="2:14">
      <c r="B38" s="67">
        <f>'DataLookUp - Institution'!B38</f>
        <v>123000000000035</v>
      </c>
      <c r="C38" s="30" t="str">
        <f>IF(EXACT(B38, ""),"", VLOOKUP(B38, 'DataLookUp - Institution'!$B$4:$C$971, 2, FALSE))</f>
        <v>PT. Mega Eltra</v>
      </c>
      <c r="D38" s="22"/>
      <c r="E38" s="57"/>
      <c r="F38" s="58"/>
      <c r="G38" s="63"/>
      <c r="H38" s="63" t="s">
        <v>215</v>
      </c>
      <c r="I38" s="30" t="str">
        <f>IF(EXACT($B38, ""),"", VLOOKUP($B38, 'DataLookUp - Institution'!$B$4:$D$971, 3, FALSE))</f>
        <v>Customer</v>
      </c>
      <c r="K38" s="31">
        <f t="shared" si="1"/>
        <v>124000000000035</v>
      </c>
      <c r="L38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123000000000035::bigint, null::varchar, null::varchar, null::bigint, null::varchar); </v>
      </c>
      <c r="N38" s="33"/>
    </row>
    <row r="39" spans="2:14">
      <c r="B39" s="67">
        <f>'DataLookUp - Institution'!B39</f>
        <v>123000000000036</v>
      </c>
      <c r="C39" s="30" t="str">
        <f>IF(EXACT(B39, ""),"", VLOOKUP(B39, 'DataLookUp - Institution'!$B$4:$C$971, 2, FALSE))</f>
        <v>PT. Megatel Jaya Swastikarya</v>
      </c>
      <c r="D39" s="22"/>
      <c r="E39" s="57"/>
      <c r="F39" s="58"/>
      <c r="G39" s="63"/>
      <c r="H39" s="63" t="s">
        <v>217</v>
      </c>
      <c r="I39" s="30" t="str">
        <f>IF(EXACT($B39, ""),"", VLOOKUP($B39, 'DataLookUp - Institution'!$B$4:$D$971, 3, FALSE))</f>
        <v>Customer</v>
      </c>
      <c r="K39" s="31">
        <f t="shared" si="1"/>
        <v>124000000000036</v>
      </c>
      <c r="L39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123000000000036::bigint, null::varchar, null::varchar, null::bigint, null::varchar); </v>
      </c>
      <c r="N39" s="33"/>
    </row>
    <row r="40" spans="2:14">
      <c r="B40" s="67">
        <f>'DataLookUp - Institution'!B40</f>
        <v>123000000000037</v>
      </c>
      <c r="C40" s="30" t="str">
        <f>IF(EXACT(B40, ""),"", VLOOKUP(B40, 'DataLookUp - Institution'!$B$4:$C$971, 2, FALSE))</f>
        <v>PT. Nokia Indonesia</v>
      </c>
      <c r="D40" s="22"/>
      <c r="E40" s="57" t="s">
        <v>464</v>
      </c>
      <c r="F40" s="58"/>
      <c r="G40" s="63"/>
      <c r="H40" s="63" t="s">
        <v>220</v>
      </c>
      <c r="I40" s="30" t="str">
        <f>IF(EXACT($B40, ""),"", VLOOKUP($B40, 'DataLookUp - Institution'!$B$4:$D$971, 3, FALSE))</f>
        <v>Customer</v>
      </c>
      <c r="K40" s="31">
        <f t="shared" si="1"/>
        <v>124000000000037</v>
      </c>
      <c r="L40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123000000000037::bigint, null::varchar, 'Jl. Gatot Subroto'::varchar, null::bigint, null::varchar); </v>
      </c>
      <c r="N40" s="33"/>
    </row>
    <row r="41" spans="2:14">
      <c r="B41" s="67">
        <f>'DataLookUp - Institution'!B41</f>
        <v>123000000000038</v>
      </c>
      <c r="C41" s="30" t="str">
        <f>IF(EXACT(B41, ""),"", VLOOKUP(B41, 'DataLookUp - Institution'!$B$4:$C$971, 2, FALSE))</f>
        <v>PT. Nokia Siemens Network Indonesia</v>
      </c>
      <c r="D41" s="22"/>
      <c r="E41" s="57" t="s">
        <v>14227</v>
      </c>
      <c r="F41" s="58"/>
      <c r="G41" s="63"/>
      <c r="H41" s="63" t="s">
        <v>223</v>
      </c>
      <c r="I41" s="30" t="str">
        <f>IF(EXACT($B41, ""),"", VLOOKUP($B41, 'DataLookUp - Institution'!$B$4:$D$971, 3, FALSE))</f>
        <v>Customer</v>
      </c>
      <c r="K41" s="31">
        <f t="shared" si="1"/>
        <v>124000000000038</v>
      </c>
      <c r="L41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123000000000038::bigint, null::varchar, 'Provinsi DKI Jakarta'::varchar, null::bigint, null::varchar); </v>
      </c>
      <c r="N41" s="33"/>
    </row>
    <row r="42" spans="2:14">
      <c r="B42" s="67">
        <f>'DataLookUp - Institution'!B42</f>
        <v>123000000000039</v>
      </c>
      <c r="C42" s="30" t="str">
        <f>IF(EXACT(B42, ""),"", VLOOKUP(B42, 'DataLookUp - Institution'!$B$4:$C$971, 2, FALSE))</f>
        <v>PT. Pertamina Geothermal Energy</v>
      </c>
      <c r="D42" s="22"/>
      <c r="E42" s="57" t="s">
        <v>14231</v>
      </c>
      <c r="F42" s="59"/>
      <c r="G42" s="63">
        <v>10340</v>
      </c>
      <c r="H42" s="63" t="s">
        <v>233</v>
      </c>
      <c r="I42" s="30" t="str">
        <f>IF(EXACT($B42, ""),"", VLOOKUP($B42, 'DataLookUp - Institution'!$B$4:$D$971, 3, FALSE))</f>
        <v>Customer</v>
      </c>
      <c r="K42" s="31">
        <f t="shared" si="1"/>
        <v>124000000000039</v>
      </c>
      <c r="L42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null::varchar, 'Menara Cakrawala Lt. 08, Jl. MH Thamrin No. 9 Kota Jakarta Pusat Provinsi DKI Jakarta'::varchar, null::bigint, '10340'::varchar); </v>
      </c>
      <c r="N42" s="33"/>
    </row>
    <row r="43" spans="2:14">
      <c r="B43" s="67">
        <f>'DataLookUp - Institution'!B43</f>
        <v>123000000000040</v>
      </c>
      <c r="C43" s="30" t="str">
        <f>IF(EXACT(B43, ""),"", VLOOKUP(B43, 'DataLookUp - Institution'!$B$4:$C$971, 2, FALSE))</f>
        <v>PT. Pelayanan Listrik Nasional (Persero) [a.k.a : PLN]</v>
      </c>
      <c r="D43" s="22" t="s">
        <v>472</v>
      </c>
      <c r="E43" s="57" t="s">
        <v>31864</v>
      </c>
      <c r="F43" s="58"/>
      <c r="G43" s="63">
        <v>12160</v>
      </c>
      <c r="H43" s="63" t="s">
        <v>31905</v>
      </c>
      <c r="I43" s="30" t="str">
        <f>IF(EXACT($B43, ""),"", VLOOKUP($B43, 'DataLookUp - Institution'!$B$4:$D$971, 3, FALSE))</f>
        <v>Customer</v>
      </c>
      <c r="K43" s="31">
        <f t="shared" si="1"/>
        <v>124000000000040</v>
      </c>
      <c r="L43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'Kantor Pusat'::varchar, 'Jl. Trunojoyo Blok M-I No. 135 Kebayoran Baru, Jakarta'::varchar, null::bigint, '12160'::varchar); </v>
      </c>
      <c r="N43" s="33"/>
    </row>
    <row r="44" spans="2:14">
      <c r="B44" s="144">
        <f>'DataLookUp - Institution'!$B$43</f>
        <v>123000000000040</v>
      </c>
      <c r="C44" s="30" t="str">
        <f>IF(EXACT(B44, ""),"", VLOOKUP(B44, 'DataLookUp - Institution'!$B$4:$C$971, 2, FALSE))</f>
        <v>PT. Pelayanan Listrik Nasional (Persero) [a.k.a : PLN]</v>
      </c>
      <c r="D44" s="22" t="s">
        <v>470</v>
      </c>
      <c r="E44" s="57" t="s">
        <v>31858</v>
      </c>
      <c r="F44" s="58"/>
      <c r="G44" s="63">
        <v>29461</v>
      </c>
      <c r="H44" s="63" t="s">
        <v>225</v>
      </c>
      <c r="I44" s="30" t="str">
        <f>IF(EXACT($B44, ""),"", VLOOKUP($B44, 'DataLookUp - Institution'!$B$4:$D$971, 3, FALSE))</f>
        <v>Customer</v>
      </c>
      <c r="K44" s="31">
        <f t="shared" si="1"/>
        <v>124000000000041</v>
      </c>
      <c r="L44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'Batam'::varchar, 'Jl. Engku Putri No. 3 Batam Center Batam'::varchar, null::bigint, '29461'::varchar); </v>
      </c>
      <c r="N44" s="33"/>
    </row>
    <row r="45" spans="2:14">
      <c r="B45" s="144">
        <f>'DataLookUp - Institution'!$B$43</f>
        <v>123000000000040</v>
      </c>
      <c r="C45" s="30" t="str">
        <f>IF(EXACT(B45, ""),"", VLOOKUP(B45, 'DataLookUp - Institution'!$B$4:$C$971, 2, FALSE))</f>
        <v>PT. Pelayanan Listrik Nasional (Persero) [a.k.a : PLN]</v>
      </c>
      <c r="D45" s="22" t="s">
        <v>31909</v>
      </c>
      <c r="E45" s="57" t="s">
        <v>14232</v>
      </c>
      <c r="F45" s="58"/>
      <c r="G45" s="63"/>
      <c r="H45" s="63" t="s">
        <v>241</v>
      </c>
      <c r="I45" s="30" t="str">
        <f>IF(EXACT($B45, ""),"", VLOOKUP($B45, 'DataLookUp - Institution'!$B$4:$D$971, 3, FALSE))</f>
        <v>Customer</v>
      </c>
      <c r="K45" s="31">
        <f t="shared" si="1"/>
        <v>124000000000042</v>
      </c>
      <c r="L45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'Penyaluran dan Pusat Pengatur Beban (P3B) Jawa Bali - APP Cawang'::varchar, 'Jl. Cililitan Besar No. 1 Cawang Kota Jakarta Timur Provinsi DKI Jakarta'::varchar, null::bigint, null::varchar); </v>
      </c>
      <c r="N45" s="33"/>
    </row>
    <row r="46" spans="2:14">
      <c r="B46" s="144">
        <f>'DataLookUp - Institution'!$B$43</f>
        <v>123000000000040</v>
      </c>
      <c r="C46" s="30" t="str">
        <f>IF(EXACT(B46, ""),"", VLOOKUP(B46, 'DataLookUp - Institution'!$B$4:$C$971, 2, FALSE))</f>
        <v>PT. Pelayanan Listrik Nasional (Persero) [a.k.a : PLN]</v>
      </c>
      <c r="D46" s="22" t="s">
        <v>31875</v>
      </c>
      <c r="E46" s="57" t="s">
        <v>31863</v>
      </c>
      <c r="F46" s="58"/>
      <c r="G46" s="63"/>
      <c r="H46" s="63" t="s">
        <v>248</v>
      </c>
      <c r="I46" s="30" t="str">
        <f>IF(EXACT($B46, ""),"", VLOOKUP($B46, 'DataLookUp - Institution'!$B$4:$D$971, 3, FALSE))</f>
        <v>Customer</v>
      </c>
      <c r="K46" s="31">
        <f t="shared" si="1"/>
        <v>124000000000043</v>
      </c>
      <c r="L46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Induk Pembangunan (UIP) V'::varchar, 'Jl. Ehave, Gandul - Kec. Cinere Kota Depok'::varchar, null::bigint, null::varchar); </v>
      </c>
      <c r="N46" s="33"/>
    </row>
    <row r="47" spans="2:14">
      <c r="B47" s="144">
        <f>'DataLookUp - Institution'!$B$43</f>
        <v>123000000000040</v>
      </c>
      <c r="C47" s="30" t="str">
        <f>IF(EXACT(B47, ""),"", VLOOKUP(B47, 'DataLookUp - Institution'!$B$4:$C$971, 2, FALSE))</f>
        <v>PT. Pelayanan Listrik Nasional (Persero) [a.k.a : PLN]</v>
      </c>
      <c r="D47" s="22" t="s">
        <v>31874</v>
      </c>
      <c r="E47" s="57" t="s">
        <v>31907</v>
      </c>
      <c r="F47" s="58"/>
      <c r="G47" s="63">
        <v>83114</v>
      </c>
      <c r="H47" s="63" t="s">
        <v>253</v>
      </c>
      <c r="I47" s="30" t="str">
        <f>IF(EXACT($B47, ""),"", VLOOKUP($B47, 'DataLookUp - Institution'!$B$4:$D$971, 3, FALSE))</f>
        <v>Customer</v>
      </c>
      <c r="K47" s="31">
        <f t="shared" si="1"/>
        <v>124000000000044</v>
      </c>
      <c r="L47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Induk Pembangunan (UIP) Nusa Tenggara'::varchar, 'Jl. Yos Sudarso No. 2A, Pejeruk, Kec. Ampenan, Kota Mataram, Nusa Tenggara Barat'::varchar, null::bigint, '83114'::varchar); </v>
      </c>
      <c r="N47" s="33"/>
    </row>
    <row r="48" spans="2:14">
      <c r="B48" s="144">
        <f>'DataLookUp - Institution'!$B$43</f>
        <v>123000000000040</v>
      </c>
      <c r="C48" s="30" t="str">
        <f>IF(EXACT(B48, ""),"", VLOOKUP(B48, 'DataLookUp - Institution'!$B$4:$C$971, 2, FALSE))</f>
        <v>PT. Pelayanan Listrik Nasional (Persero) [a.k.a : PLN]</v>
      </c>
      <c r="D48" s="22" t="s">
        <v>31873</v>
      </c>
      <c r="E48" s="57" t="s">
        <v>467</v>
      </c>
      <c r="F48" s="58"/>
      <c r="G48" s="63">
        <v>90222</v>
      </c>
      <c r="H48" s="63" t="s">
        <v>259</v>
      </c>
      <c r="I48" s="30" t="str">
        <f>IF(EXACT($B48, ""),"", VLOOKUP($B48, 'DataLookUp - Institution'!$B$4:$D$971, 3, FALSE))</f>
        <v>Customer</v>
      </c>
      <c r="K48" s="31">
        <f t="shared" si="1"/>
        <v>124000000000045</v>
      </c>
      <c r="L48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Induk Pembangunan (UIP) XIII'::varchar, 'Jl. Letjend Hertasning, Panakkukang Makasar'::varchar, null::bigint, '90222'::varchar); </v>
      </c>
      <c r="N48" s="33"/>
    </row>
    <row r="49" spans="2:14">
      <c r="B49" s="144">
        <f>'DataLookUp - Institution'!$B$43</f>
        <v>123000000000040</v>
      </c>
      <c r="C49" s="30" t="str">
        <f>IF(EXACT(B49, ""),"", VLOOKUP(B49, 'DataLookUp - Institution'!$B$4:$C$971, 2, FALSE))</f>
        <v>PT. Pelayanan Listrik Nasional (Persero) [a.k.a : PLN]</v>
      </c>
      <c r="D49" s="22" t="s">
        <v>31910</v>
      </c>
      <c r="E49" s="57" t="s">
        <v>466</v>
      </c>
      <c r="F49" s="58"/>
      <c r="G49" s="63">
        <v>50501</v>
      </c>
      <c r="H49" s="63" t="s">
        <v>271</v>
      </c>
      <c r="I49" s="30" t="str">
        <f>IF(EXACT($B49, ""),"", VLOOKUP($B49, 'DataLookUp - Institution'!$B$4:$D$971, 3, FALSE))</f>
        <v>Customer</v>
      </c>
      <c r="K49" s="31">
        <f t="shared" si="1"/>
        <v>124000000000046</v>
      </c>
      <c r="L49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'Pusat Pengatur Beban (P2B) Jawa Bali - Area Pengatur Beban (APB) Jawa Tengah &amp; DIY'::varchar, 'Jl.Jendral Sudirman KM 23, Ungaran. Komplek PLN Gedung A Ungaran'::varchar, null::bigint, '50501'::varchar); </v>
      </c>
      <c r="N49" s="33"/>
    </row>
    <row r="50" spans="2:14">
      <c r="B50" s="144">
        <f>'DataLookUp - Institution'!$B$43</f>
        <v>123000000000040</v>
      </c>
      <c r="C50" s="30" t="str">
        <f>IF(EXACT(B50, ""),"", VLOOKUP(B50, 'DataLookUp - Institution'!$B$4:$C$971, 2, FALSE))</f>
        <v>PT. Pelayanan Listrik Nasional (Persero) [a.k.a : PLN]</v>
      </c>
      <c r="D50" s="22" t="s">
        <v>31872</v>
      </c>
      <c r="E50" s="57" t="s">
        <v>31859</v>
      </c>
      <c r="F50" s="58"/>
      <c r="G50" s="63"/>
      <c r="H50" s="63" t="s">
        <v>277</v>
      </c>
      <c r="I50" s="30" t="str">
        <f>IF(EXACT($B50, ""),"", VLOOKUP($B50, 'DataLookUp - Institution'!$B$4:$D$971, 3, FALSE))</f>
        <v>Customer</v>
      </c>
      <c r="K50" s="31">
        <f t="shared" si="1"/>
        <v>124000000000047</v>
      </c>
      <c r="L50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Induk Pembangunan (UIP) II'::varchar, 'Jl. Dr. Cipto No. 12 Medan'::varchar, null::bigint, null::varchar); </v>
      </c>
      <c r="N50" s="33"/>
    </row>
    <row r="51" spans="2:14">
      <c r="B51" s="144">
        <f>'DataLookUp - Institution'!$B$43</f>
        <v>123000000000040</v>
      </c>
      <c r="C51" s="30" t="str">
        <f>IF(EXACT(B51, ""),"", VLOOKUP(B51, 'DataLookUp - Institution'!$B$4:$C$971, 2, FALSE))</f>
        <v>PT. Pelayanan Listrik Nasional (Persero) [a.k.a : PLN]</v>
      </c>
      <c r="D51" s="22" t="s">
        <v>31871</v>
      </c>
      <c r="E51" s="57" t="s">
        <v>14233</v>
      </c>
      <c r="F51" s="58"/>
      <c r="G51" s="63">
        <v>11420</v>
      </c>
      <c r="H51" s="63" t="s">
        <v>282</v>
      </c>
      <c r="I51" s="30" t="str">
        <f>IF(EXACT($B51, ""),"", VLOOKUP($B51, 'DataLookUp - Institution'!$B$4:$D$971, 3, FALSE))</f>
        <v>Customer</v>
      </c>
      <c r="K51" s="31">
        <f t="shared" si="1"/>
        <v>124000000000048</v>
      </c>
      <c r="L51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Induk Pembangunan (UIP) Interkoneksi Sumatera Jawa'::varchar, 'Jl. Aipda K.S. Tubun I/2 Lantai 3 Petamburan Kota Jakarta Barat Provinsi DKI Jakarta'::varchar, null::bigint, '11420'::varchar); </v>
      </c>
      <c r="N51" s="33"/>
    </row>
    <row r="52" spans="2:14">
      <c r="B52" s="144">
        <f>'DataLookUp - Institution'!$B$43</f>
        <v>123000000000040</v>
      </c>
      <c r="C52" s="30" t="str">
        <f>IF(EXACT(B52, ""),"", VLOOKUP(B52, 'DataLookUp - Institution'!$B$4:$C$971, 2, FALSE))</f>
        <v>PT. Pelayanan Listrik Nasional (Persero) [a.k.a : PLN]</v>
      </c>
      <c r="D52" s="22" t="s">
        <v>31870</v>
      </c>
      <c r="E52" s="57" t="s">
        <v>17384</v>
      </c>
      <c r="F52" s="58"/>
      <c r="G52" s="63">
        <v>76114</v>
      </c>
      <c r="H52" s="63" t="s">
        <v>289</v>
      </c>
      <c r="I52" s="30" t="str">
        <f>IF(EXACT($B52, ""),"", VLOOKUP($B52, 'DataLookUp - Institution'!$B$4:$D$971, 3, FALSE))</f>
        <v>Customer</v>
      </c>
      <c r="K52" s="31">
        <f t="shared" si="1"/>
        <v>124000000000049</v>
      </c>
      <c r="L52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Induk Pembangunan (UIP) X'::varchar, 'Jl. MT Haryono No. 384 Balikpapan Kalimantan Timur'::varchar, null::bigint, '76114'::varchar); </v>
      </c>
      <c r="N52" s="33"/>
    </row>
    <row r="53" spans="2:14">
      <c r="B53" s="144">
        <f>'DataLookUp - Institution'!$B$43</f>
        <v>123000000000040</v>
      </c>
      <c r="C53" s="30" t="str">
        <f>IF(EXACT(B53, ""),"", VLOOKUP(B53, 'DataLookUp - Institution'!$B$4:$C$971, 2, FALSE))</f>
        <v>PT. Pelayanan Listrik Nasional (Persero) [a.k.a : PLN]</v>
      </c>
      <c r="D53" s="22" t="s">
        <v>31869</v>
      </c>
      <c r="E53" s="57" t="s">
        <v>465</v>
      </c>
      <c r="F53" s="58"/>
      <c r="G53" s="63">
        <v>55232</v>
      </c>
      <c r="H53" s="63" t="s">
        <v>295</v>
      </c>
      <c r="I53" s="30" t="str">
        <f>IF(EXACT($B53, ""),"", VLOOKUP($B53, 'DataLookUp - Institution'!$B$4:$D$971, 3, FALSE))</f>
        <v>Customer</v>
      </c>
      <c r="K53" s="31">
        <f t="shared" si="1"/>
        <v>124000000000050</v>
      </c>
      <c r="L53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Induk Pembangunan (UIP) JBT II '::varchar, 'Jl. Margo Utomo(d/h P. Mangkubumi) No. 16 Yogyakarta'::varchar, null::bigint, '55232'::varchar); </v>
      </c>
      <c r="N53" s="33"/>
    </row>
    <row r="54" spans="2:14">
      <c r="B54" s="67">
        <f>'DataLookUp - Institution'!B44</f>
        <v>123000000000041</v>
      </c>
      <c r="C54" s="30" t="str">
        <f>IF(EXACT(B54, ""),"", VLOOKUP(B54, 'DataLookUp - Institution'!$B$4:$C$971, 2, FALSE))</f>
        <v>PT. Protelindo</v>
      </c>
      <c r="D54" s="22"/>
      <c r="E54" s="57" t="s">
        <v>14234</v>
      </c>
      <c r="F54" s="58"/>
      <c r="G54" s="63">
        <v>10310</v>
      </c>
      <c r="H54" s="63" t="s">
        <v>302</v>
      </c>
      <c r="I54" s="30" t="str">
        <f>IF(EXACT($B54, ""),"", VLOOKUP($B54, 'DataLookUp - Institution'!$B$4:$D$971, 3, FALSE))</f>
        <v>Customer</v>
      </c>
      <c r="K54" s="31">
        <f t="shared" si="1"/>
        <v>124000000000051</v>
      </c>
      <c r="L54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123000000000041::bigint, null::varchar, 'Menara BCA, 55th Floor Jl. M.H. Thamrin No. 1 Provinsi DKI Jakarta'::varchar, null::bigint, '10310'::varchar); </v>
      </c>
      <c r="N54" s="33"/>
    </row>
    <row r="55" spans="2:14">
      <c r="B55" s="67">
        <f>'DataLookUp - Institution'!B45</f>
        <v>123000000000042</v>
      </c>
      <c r="C55" s="30" t="str">
        <f>IF(EXACT(B55, ""),"", VLOOKUP(B55, 'DataLookUp - Institution'!$B$4:$C$971, 2, FALSE))</f>
        <v>PT. Ramayana Lestari Sentosa, Tbk [a.k.a : Ramayana Departement Store]</v>
      </c>
      <c r="D55" s="22"/>
      <c r="E55" s="57" t="s">
        <v>14235</v>
      </c>
      <c r="F55" s="58"/>
      <c r="G55" s="63"/>
      <c r="H55" s="63" t="s">
        <v>311</v>
      </c>
      <c r="I55" s="30" t="str">
        <f>IF(EXACT($B55, ""),"", VLOOKUP($B55, 'DataLookUp - Institution'!$B$4:$D$971, 3, FALSE))</f>
        <v>Customer</v>
      </c>
      <c r="K55" s="31">
        <f t="shared" si="1"/>
        <v>124000000000052</v>
      </c>
      <c r="L55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123000000000042::bigint, null::varchar, 'Jl. KH Wahid Hasyim 220 A-B, Kampung Bali - Tanah Abang Provinsi DKI Jakarta'::varchar, null::bigint, null::varchar); </v>
      </c>
      <c r="N55" s="33"/>
    </row>
    <row r="56" spans="2:14">
      <c r="B56" s="67">
        <f>'DataLookUp - Institution'!B46</f>
        <v>123000000000043</v>
      </c>
      <c r="C56" s="30" t="str">
        <f>IF(EXACT(B56, ""),"", VLOOKUP(B56, 'DataLookUp - Institution'!$B$4:$C$971, 2, FALSE))</f>
        <v>PT. Rekadaya Elektrika</v>
      </c>
      <c r="D56" s="22"/>
      <c r="E56" s="57" t="s">
        <v>31860</v>
      </c>
      <c r="F56" s="58"/>
      <c r="G56" s="63">
        <v>10230</v>
      </c>
      <c r="H56" s="63" t="s">
        <v>317</v>
      </c>
      <c r="I56" s="30" t="str">
        <f>IF(EXACT($B56, ""),"", VLOOKUP($B56, 'DataLookUp - Institution'!$B$4:$D$971, 3, FALSE))</f>
        <v>Customer</v>
      </c>
      <c r="K56" s="31">
        <f t="shared" si="1"/>
        <v>124000000000053</v>
      </c>
      <c r="L56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123000000000043::bigint, null::varchar, 'Gedung Bank Mandiri Lt. 6, Jl. Tanjung Karang No.3-4A Kota Jakarta Pusat Provinsi DKI Jakarta'::varchar, null::bigint, '10230'::varchar); </v>
      </c>
      <c r="N56" s="33"/>
    </row>
    <row r="57" spans="2:14">
      <c r="B57" s="67">
        <f>'DataLookUp - Institution'!B47</f>
        <v>123000000000044</v>
      </c>
      <c r="C57" s="30" t="str">
        <f>IF(EXACT(B57, ""),"", VLOOKUP(B57, 'DataLookUp - Institution'!$B$4:$C$971, 2, FALSE))</f>
        <v>CV. Sejahtera Mandiri</v>
      </c>
      <c r="D57" s="22"/>
      <c r="E57" s="57" t="s">
        <v>333</v>
      </c>
      <c r="F57" s="58"/>
      <c r="G57" s="63"/>
      <c r="H57" s="63" t="s">
        <v>331</v>
      </c>
      <c r="I57" s="30" t="str">
        <f>IF(EXACT($B57, ""),"", VLOOKUP($B57, 'DataLookUp - Institution'!$B$4:$D$971, 3, FALSE))</f>
        <v>Customer</v>
      </c>
      <c r="K57" s="31">
        <f t="shared" si="1"/>
        <v>124000000000054</v>
      </c>
      <c r="L57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123000000000044::bigint, null::varchar, 'Jl. Batangan - Jaken Km. 04 No. 199 Kuniran Kec. Batangan Kab. Pati jawa Tengah'::varchar, null::bigint, null::varchar); </v>
      </c>
      <c r="N57" s="33"/>
    </row>
    <row r="58" spans="2:14">
      <c r="B58" s="67">
        <f>'DataLookUp - Institution'!B48</f>
        <v>123000000000045</v>
      </c>
      <c r="C58" s="30" t="str">
        <f>IF(EXACT(B58, ""),"", VLOOKUP(B58, 'DataLookUp - Institution'!$B$4:$C$971, 2, FALSE))</f>
        <v>PT. Sigindo Kemas</v>
      </c>
      <c r="D58" s="22"/>
      <c r="E58" s="57" t="s">
        <v>468</v>
      </c>
      <c r="F58" s="58"/>
      <c r="G58" s="63">
        <v>60244</v>
      </c>
      <c r="H58" s="63" t="s">
        <v>338</v>
      </c>
      <c r="I58" s="30" t="str">
        <f>IF(EXACT($B58, ""),"", VLOOKUP($B58, 'DataLookUp - Institution'!$B$4:$D$971, 3, FALSE))</f>
        <v>Customer</v>
      </c>
      <c r="K58" s="31">
        <f t="shared" si="1"/>
        <v>124000000000055</v>
      </c>
      <c r="L58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123000000000045::bigint, null::varchar, 'Kompleks Pertokoan Mangga Dua Blok A7 No 6-7 Jl. Jagir Wonokromo 100, Surabaya'::varchar, null::bigint, '60244'::varchar); </v>
      </c>
      <c r="N58" s="33"/>
    </row>
    <row r="59" spans="2:14">
      <c r="B59" s="67">
        <f>'DataLookUp - Institution'!B49</f>
        <v>123000000000046</v>
      </c>
      <c r="C59" s="30" t="str">
        <f>IF(EXACT(B59, ""),"", VLOOKUP(B59, 'DataLookUp - Institution'!$B$4:$C$971, 2, FALSE))</f>
        <v>PT. Smart Telecom</v>
      </c>
      <c r="D59" s="22"/>
      <c r="E59" s="57" t="s">
        <v>14237</v>
      </c>
      <c r="F59" s="58"/>
      <c r="G59" s="63">
        <v>15116</v>
      </c>
      <c r="H59" s="63" t="s">
        <v>344</v>
      </c>
      <c r="I59" s="30" t="str">
        <f>IF(EXACT($B59, ""),"", VLOOKUP($B59, 'DataLookUp - Institution'!$B$4:$D$971, 3, FALSE))</f>
        <v>Customer</v>
      </c>
      <c r="K59" s="31">
        <f t="shared" si="1"/>
        <v>124000000000056</v>
      </c>
      <c r="L59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123000000000046::bigint, null::varchar, 'Jl. Agus Salim No.45 Menteng, Kebon Sirih, Kota Jakarta Pusat Provinsi DKI Jakarta'::varchar, null::bigint, '15116'::varchar); </v>
      </c>
      <c r="N59" s="33"/>
    </row>
    <row r="60" spans="2:14">
      <c r="B60" s="67">
        <f>'DataLookUp - Institution'!B50</f>
        <v>123000000000047</v>
      </c>
      <c r="C60" s="30" t="str">
        <f>IF(EXACT(B60, ""),"", VLOOKUP(B60, 'DataLookUp - Institution'!$B$4:$C$971, 2, FALSE))</f>
        <v>PT. Telekomunikasi Indonesia (Persero), Tbk [a.k.a : Telkom]</v>
      </c>
      <c r="D60" s="22" t="s">
        <v>469</v>
      </c>
      <c r="E60" s="57" t="s">
        <v>354</v>
      </c>
      <c r="F60" s="58"/>
      <c r="G60" s="63"/>
      <c r="H60" s="63" t="s">
        <v>359</v>
      </c>
      <c r="I60" s="30" t="str">
        <f>IF(EXACT($B60, ""),"", VLOOKUP($B60, 'DataLookUp - Institution'!$B$4:$D$971, 3, FALSE))</f>
        <v>Customer</v>
      </c>
      <c r="K60" s="31">
        <f t="shared" si="1"/>
        <v>124000000000057</v>
      </c>
      <c r="L60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123000000000047::bigint, 'Bandung'::varchar, 'Jl. Japati No. 1 Bandung'::varchar, null::bigint, null::varchar); </v>
      </c>
      <c r="N60" s="33"/>
    </row>
    <row r="61" spans="2:14">
      <c r="B61" s="67">
        <f>'DataLookUp - Institution'!B51</f>
        <v>123000000000048</v>
      </c>
      <c r="C61" s="30" t="str">
        <f>IF(EXACT(B61, ""),"", VLOOKUP(B61, 'DataLookUp - Institution'!$B$4:$C$971, 2, FALSE))</f>
        <v>PT. Telekomunikasi Selular, Tbk [a.k.a : Telkomsel]</v>
      </c>
      <c r="D61" s="22" t="s">
        <v>109</v>
      </c>
      <c r="E61" s="57" t="s">
        <v>14227</v>
      </c>
      <c r="F61" s="58"/>
      <c r="G61" s="63">
        <v>12710</v>
      </c>
      <c r="H61" s="63" t="s">
        <v>364</v>
      </c>
      <c r="I61" s="30" t="str">
        <f>IF(EXACT($B61, ""),"", VLOOKUP($B61, 'DataLookUp - Institution'!$B$4:$D$971, 3, FALSE))</f>
        <v>Customer</v>
      </c>
      <c r="K61" s="31">
        <f t="shared" si="1"/>
        <v>124000000000058</v>
      </c>
      <c r="L61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123000000000048::bigint, 'Jakarta'::varchar, 'Provinsi DKI Jakarta'::varchar, null::bigint, '12710'::varchar); </v>
      </c>
      <c r="N61" s="33"/>
    </row>
    <row r="62" spans="2:14">
      <c r="B62" s="67">
        <f>'DataLookUp - Institution'!B52</f>
        <v>123000000000049</v>
      </c>
      <c r="C62" s="30" t="str">
        <f>IF(EXACT(B62, ""),"", VLOOKUP(B62, 'DataLookUp - Institution'!$B$4:$C$971, 2, FALSE))</f>
        <v>PT. Telkom Akses</v>
      </c>
      <c r="D62" s="22"/>
      <c r="E62" s="57" t="s">
        <v>372</v>
      </c>
      <c r="F62" s="58"/>
      <c r="G62" s="63">
        <v>11440</v>
      </c>
      <c r="H62" s="63" t="s">
        <v>370</v>
      </c>
      <c r="I62" s="30" t="str">
        <f>IF(EXACT($B62, ""),"", VLOOKUP($B62, 'DataLookUp - Institution'!$B$4:$D$971, 3, FALSE))</f>
        <v>Customer</v>
      </c>
      <c r="K62" s="31">
        <f t="shared" si="1"/>
        <v>124000000000059</v>
      </c>
      <c r="L62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123000000000049::bigint, null::varchar, 'Gedung Telkom Jakarta Barat cq Unit Finance Operation. Jl. S.Parman Kav.8 Jakarta Barat 11440'::varchar, null::bigint, '11440'::varchar); </v>
      </c>
      <c r="N62" s="33"/>
    </row>
    <row r="63" spans="2:14">
      <c r="B63" s="67">
        <f>'DataLookUp - Institution'!B53</f>
        <v>123000000000050</v>
      </c>
      <c r="C63" s="30" t="str">
        <f>IF(EXACT(B63, ""),"", VLOOKUP(B63, 'DataLookUp - Institution'!$B$4:$C$971, 2, FALSE))</f>
        <v>PT. Tosan Permai Lestari</v>
      </c>
      <c r="D63" s="22"/>
      <c r="E63" s="57" t="s">
        <v>31861</v>
      </c>
      <c r="F63" s="58"/>
      <c r="G63" s="63">
        <v>90174</v>
      </c>
      <c r="H63" s="63" t="s">
        <v>383</v>
      </c>
      <c r="I63" s="30" t="str">
        <f>IF(EXACT($B63, ""),"", VLOOKUP($B63, 'DataLookUp - Institution'!$B$4:$D$971, 3, FALSE))</f>
        <v>Customer</v>
      </c>
      <c r="K63" s="31">
        <f t="shared" si="1"/>
        <v>124000000000060</v>
      </c>
      <c r="L63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123000000000050::bigint, null::varchar, 'Jl. HOS Cokroaminoto 38 lt V Makassar'::varchar, null::bigint, '90174'::varchar); </v>
      </c>
      <c r="N63" s="33"/>
    </row>
    <row r="64" spans="2:14">
      <c r="B64" s="67">
        <f>'DataLookUp - Institution'!B54</f>
        <v>123000000000051</v>
      </c>
      <c r="C64" s="30" t="str">
        <f>IF(EXACT(B64, ""),"", VLOOKUP(B64, 'DataLookUp - Institution'!$B$4:$C$971, 2, FALSE))</f>
        <v>PT. Tower Capital Indonesia</v>
      </c>
      <c r="D64" s="22"/>
      <c r="E64" s="57" t="s">
        <v>31862</v>
      </c>
      <c r="F64" s="58">
        <v>24000000032462</v>
      </c>
      <c r="G64" s="63">
        <v>12150</v>
      </c>
      <c r="H64" s="63" t="s">
        <v>389</v>
      </c>
      <c r="I64" s="30" t="str">
        <f>IF(EXACT($B64, ""),"", VLOOKUP($B64, 'DataLookUp - Institution'!$B$4:$D$971, 3, FALSE))</f>
        <v>Customer</v>
      </c>
      <c r="K64" s="31">
        <f t="shared" si="1"/>
        <v>124000000000061</v>
      </c>
      <c r="L64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123000000000051::bigint, null::varchar, 'Duta Mas Fatmawati Blok B1 No. 20, Jl. RS Fatmawati 39'::varchar, 24000000032462::bigint, '12150'::varchar); </v>
      </c>
      <c r="N64" s="33"/>
    </row>
    <row r="65" spans="2:14">
      <c r="B65" s="67">
        <f>'DataLookUp - Institution'!B55</f>
        <v>123000000000052</v>
      </c>
      <c r="C65" s="30" t="str">
        <f>IF(EXACT(B65, ""),"", VLOOKUP(B65, 'DataLookUp - Institution'!$B$4:$C$971, 2, FALSE))</f>
        <v>PT. Waskita Karya (Persero), Tbk</v>
      </c>
      <c r="D65" s="22"/>
      <c r="E65" s="57" t="s">
        <v>14238</v>
      </c>
      <c r="F65" s="58"/>
      <c r="G65" s="63"/>
      <c r="H65" s="63" t="s">
        <v>394</v>
      </c>
      <c r="I65" s="30" t="str">
        <f>IF(EXACT($B65, ""),"", VLOOKUP($B65, 'DataLookUp - Institution'!$B$4:$D$971, 3, FALSE))</f>
        <v>Customer</v>
      </c>
      <c r="K65" s="31">
        <f t="shared" si="1"/>
        <v>124000000000062</v>
      </c>
      <c r="L65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123000000000052::bigint, null::varchar, 'Jl. M. T. Haryono Kav. No. 10 Cawang Kota Jakarta Timur Provinsi DKI Jakarta'::varchar, null::bigint, null::varchar); </v>
      </c>
      <c r="N65" s="33"/>
    </row>
    <row r="66" spans="2:14">
      <c r="B66" s="67">
        <f>'DataLookUp - Institution'!B56</f>
        <v>123000000000053</v>
      </c>
      <c r="C66" s="30" t="str">
        <f>IF(EXACT(B66, ""),"", VLOOKUP(B66, 'DataLookUp - Institution'!$B$4:$C$971, 2, FALSE))</f>
        <v>PT. Widodo Karya Sejahtera</v>
      </c>
      <c r="D66" s="22"/>
      <c r="E66" s="57"/>
      <c r="F66" s="58"/>
      <c r="G66" s="63"/>
      <c r="H66" s="63" t="s">
        <v>400</v>
      </c>
      <c r="I66" s="30" t="str">
        <f>IF(EXACT($B66, ""),"", VLOOKUP($B66, 'DataLookUp - Institution'!$B$4:$D$971, 3, FALSE))</f>
        <v>Customer</v>
      </c>
      <c r="K66" s="31">
        <f t="shared" si="1"/>
        <v>124000000000063</v>
      </c>
      <c r="L66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123000000000053::bigint, null::varchar, null::varchar, null::bigint, null::varchar); </v>
      </c>
      <c r="N66" s="33"/>
    </row>
    <row r="67" spans="2:14">
      <c r="B67" s="67">
        <f>'DataLookUp - Institution'!B57</f>
        <v>123000000000054</v>
      </c>
      <c r="C67" s="30" t="str">
        <f>IF(EXACT(B67, ""),"", VLOOKUP(B67, 'DataLookUp - Institution'!$B$4:$C$971, 2, FALSE))</f>
        <v>PT. XL Axiata, Tbk [a.k.a : XL]</v>
      </c>
      <c r="D67" s="22"/>
      <c r="E67" s="57"/>
      <c r="F67" s="58"/>
      <c r="G67" s="63">
        <v>12950</v>
      </c>
      <c r="H67" s="63" t="s">
        <v>406</v>
      </c>
      <c r="I67" s="30" t="str">
        <f>IF(EXACT($B67, ""),"", VLOOKUP($B67, 'DataLookUp - Institution'!$B$4:$D$971, 3, FALSE))</f>
        <v>Customer</v>
      </c>
      <c r="K67" s="31">
        <f t="shared" si="1"/>
        <v>124000000000064</v>
      </c>
      <c r="L67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123000000000054::bigint, null::varchar, null::varchar, null::bigint, '12950'::varchar); </v>
      </c>
      <c r="N67" s="33"/>
    </row>
    <row r="68" spans="2:14">
      <c r="B68" s="67">
        <f>'DataLookUp - Institution'!B58</f>
        <v>123000000000055</v>
      </c>
      <c r="C68" s="30" t="str">
        <f>IF(EXACT(B68, ""),"", VLOOKUP(B68, 'DataLookUp - Institution'!$B$4:$C$971, 2, FALSE))</f>
        <v>PT. XL Mitrayasa</v>
      </c>
      <c r="D68" s="22"/>
      <c r="E68" s="57" t="s">
        <v>14293</v>
      </c>
      <c r="F68" s="58">
        <v>24000000032505</v>
      </c>
      <c r="G68" s="63"/>
      <c r="H68" s="63" t="s">
        <v>413</v>
      </c>
      <c r="I68" s="30" t="str">
        <f>IF(EXACT($B68, ""),"", VLOOKUP($B68, 'DataLookUp - Institution'!$B$4:$D$971, 3, FALSE))</f>
        <v>Customer</v>
      </c>
      <c r="K68" s="31">
        <f t="shared" si="1"/>
        <v>124000000000065</v>
      </c>
      <c r="L68" s="32" t="str">
        <f t="shared" ref="L68:L131" si="2">CONCATENATE("PERFORM ""SchData-OLTP-Master"".""Func_TblInstitutionBranch_SET""(varSystemLoginSession::bigint, null::bigint, null::varchar, null::timestamptz, null::timestamptz, null::varchar, varInstitutionBranchID::bigint, varBaseCurrencyID::bigint, ", B68, "::bigint, ", IF(EXACT(D68, ""), "null", "'"&amp;D68&amp;"'"), "::varchar, ", IF(EXACT(E68, ""), "null", "'"&amp;E68&amp;"'"), "::varchar, ", IF(EXACT(F68, ""), "null", F68),"::bigint, ", IF(EXACT(G68, ""), "null", "'"&amp;G68&amp;"'"),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123000000000055::bigint, null::varchar, 'XL Axiata Tower, Jl. H.R. Rasuna Said X5 Kav.11-12'::varchar, 24000000032505::bigint, null::varchar); </v>
      </c>
      <c r="N68" s="33"/>
    </row>
    <row r="69" spans="2:14">
      <c r="B69" s="67">
        <f>'DataLookUp - Institution'!B59</f>
        <v>123000000000056</v>
      </c>
      <c r="C69" s="30" t="str">
        <f>IF(EXACT(B69, ""),"", VLOOKUP(B69, 'DataLookUp - Institution'!$B$4:$C$971, 2, FALSE))</f>
        <v>PT. ZTE Indonesia</v>
      </c>
      <c r="D69" s="22"/>
      <c r="E69" s="57" t="s">
        <v>14298</v>
      </c>
      <c r="F69" s="58">
        <v>24000000032505</v>
      </c>
      <c r="G69" s="63">
        <v>12950</v>
      </c>
      <c r="H69" s="63" t="s">
        <v>415</v>
      </c>
      <c r="I69" s="30" t="str">
        <f>IF(EXACT($B69, ""),"", VLOOKUP($B69, 'DataLookUp - Institution'!$B$4:$D$971, 3, FALSE))</f>
        <v>Customer</v>
      </c>
      <c r="K69" s="31">
        <f t="shared" ref="K69:K132" si="3" xml:space="preserve"> K68 + IF(EXACT(L69, ""), 0, 1)</f>
        <v>124000000000066</v>
      </c>
      <c r="L6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123000000000056::bigint, null::varchar, 'Gd The East Building Lt. 26-27, Jl. Lingkar Mega Kuningan Blok E3.2 No.1'::varchar, 24000000032505::bigint, '12950'::varchar); </v>
      </c>
      <c r="N69" s="33"/>
    </row>
    <row r="70" spans="2:14">
      <c r="B70" s="67">
        <f>'DataLookUp - Institution'!B60</f>
        <v>123000000000057</v>
      </c>
      <c r="C70" s="30" t="str">
        <f>IF(EXACT(B70, ""),"", VLOOKUP(B70, 'DataLookUp - Institution'!$B$4:$C$971, 2, FALSE))</f>
        <v>PT. Sansaine Exindo</v>
      </c>
      <c r="D70" s="22"/>
      <c r="E70" s="57" t="s">
        <v>14291</v>
      </c>
      <c r="F70" s="58">
        <v>24000000032501</v>
      </c>
      <c r="G70" s="63">
        <v>12980</v>
      </c>
      <c r="H70" s="63" t="str">
        <f>'SEED - Institution'!F60</f>
        <v>SANE</v>
      </c>
      <c r="I70" s="30" t="str">
        <f>IF(EXACT($B70, ""),"", VLOOKUP($B70, 'DataLookUp - Institution'!$B$4:$D$971, 3, FALSE))</f>
        <v>Customer</v>
      </c>
      <c r="K70" s="31">
        <f t="shared" si="3"/>
        <v>124000000000067</v>
      </c>
      <c r="L7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123000000000057::bigint, null::varchar, 'Jl. Sultan Agung No.7 RT 008 RW 002'::varchar, 24000000032501::bigint, '12980'::varchar); </v>
      </c>
      <c r="N70" s="33"/>
    </row>
    <row r="71" spans="2:14">
      <c r="B71" s="67">
        <f>'DataLookUp - Institution'!B61</f>
        <v>123000000000058</v>
      </c>
      <c r="C71" s="30" t="str">
        <f>IF(EXACT(B71, ""),"", VLOOKUP(B71, 'DataLookUp - Institution'!$B$4:$C$971, 2, FALSE))</f>
        <v>Indo Jaya Scaffolding</v>
      </c>
      <c r="D71" s="22"/>
      <c r="E71" s="57" t="s">
        <v>14299</v>
      </c>
      <c r="F71" s="58">
        <v>24000000015664</v>
      </c>
      <c r="G71" s="63"/>
      <c r="H71" s="63" t="str">
        <f>'SEED - Institution'!F61</f>
        <v>IJS</v>
      </c>
      <c r="I71" s="30" t="str">
        <f>IF(EXACT($B71, ""),"", VLOOKUP($B71, 'DataLookUp - Institution'!$B$4:$D$971, 3, FALSE))</f>
        <v>Customer</v>
      </c>
      <c r="K71" s="31">
        <f t="shared" si="3"/>
        <v>124000000000068</v>
      </c>
      <c r="L7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123000000000058::bigint, null::varchar, 'Ruko Puri Legenda blok C1, No. 128, Batam Centre'::varchar, 24000000015664::bigint, null::varchar); </v>
      </c>
      <c r="N71" s="33"/>
    </row>
    <row r="72" spans="2:14">
      <c r="B72" s="67">
        <f>'DataLookUp - Institution'!B62</f>
        <v>123000000000059</v>
      </c>
      <c r="C72" s="30" t="str">
        <f>IF(EXACT(B72, ""),"", VLOOKUP(B72, 'DataLookUp - Institution'!$B$4:$C$971, 2, FALSE))</f>
        <v>PT. Pembangunan Perumahan (Persero), Tbk [a.k.a : PP]</v>
      </c>
      <c r="D72" s="22"/>
      <c r="E72" s="57" t="s">
        <v>14290</v>
      </c>
      <c r="F72" s="58">
        <v>24000000032571</v>
      </c>
      <c r="G72" s="63">
        <v>13760</v>
      </c>
      <c r="H72" s="63" t="str">
        <f>'SEED - Institution'!F62</f>
        <v>PP</v>
      </c>
      <c r="I72" s="30" t="str">
        <f>IF(EXACT($B72, ""),"", VLOOKUP($B72, 'DataLookUp - Institution'!$B$4:$D$971, 3, FALSE))</f>
        <v>Customer</v>
      </c>
      <c r="K72" s="31">
        <f t="shared" si="3"/>
        <v>124000000000069</v>
      </c>
      <c r="L7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123000000000059::bigint, null::varchar, 'Plaza PP - Wisma Subiyanto Jl. Letjend. TB. Simatupang No. 57'::varchar, 24000000032571::bigint, '13760'::varchar); </v>
      </c>
      <c r="N72" s="33"/>
    </row>
    <row r="73" spans="2:14">
      <c r="B73" s="67">
        <f>'DataLookUp - Institution'!B63</f>
        <v>123000000000060</v>
      </c>
      <c r="C73" s="30" t="str">
        <f>IF(EXACT(B73, ""),"", VLOOKUP(B73, 'DataLookUp - Institution'!$B$4:$C$971, 2, FALSE))</f>
        <v>Linus Nusa Express</v>
      </c>
      <c r="D73" s="22"/>
      <c r="E73" s="57" t="s">
        <v>13443</v>
      </c>
      <c r="F73" s="58"/>
      <c r="G73" s="63"/>
      <c r="H73" s="63" t="str">
        <f>'SEED - Institution'!F63</f>
        <v>Linus</v>
      </c>
      <c r="I73" s="30" t="str">
        <f>IF(EXACT($B73, ""),"", VLOOKUP($B73, 'DataLookUp - Institution'!$B$4:$D$971, 3, FALSE))</f>
        <v>Customer</v>
      </c>
      <c r="K73" s="31">
        <f t="shared" si="3"/>
        <v>124000000000070</v>
      </c>
      <c r="L7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123000000000060::bigint, null::varchar, 'Grand Galaxy City Blok RSK 5 No.26 Bekasi'::varchar, null::bigint, null::varchar); </v>
      </c>
      <c r="N73" s="33"/>
    </row>
    <row r="74" spans="2:14">
      <c r="B74" s="67">
        <f>'DataLookUp - Institution'!B64</f>
        <v>123000000000061</v>
      </c>
      <c r="C74" s="30" t="str">
        <f>IF(EXACT(B74, ""),"", VLOOKUP(B74, 'DataLookUp - Institution'!$B$4:$C$971, 2, FALSE))</f>
        <v>PT. Penjaminan Jamkrindo Syariah</v>
      </c>
      <c r="D74" s="22"/>
      <c r="E74" s="57" t="s">
        <v>14236</v>
      </c>
      <c r="F74" s="58"/>
      <c r="G74" s="63">
        <v>10510</v>
      </c>
      <c r="H74" s="63" t="str">
        <f>'SEED - Institution'!F64</f>
        <v>JAMKR</v>
      </c>
      <c r="I74" s="30" t="str">
        <f>IF(EXACT($B74, ""),"", VLOOKUP($B74, 'DataLookUp - Institution'!$B$4:$D$971, 3, FALSE))</f>
        <v>Customer</v>
      </c>
      <c r="K74" s="31">
        <f t="shared" si="3"/>
        <v>124000000000071</v>
      </c>
      <c r="L7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123000000000061::bigint, null::varchar, 'Jl. letnan Suprapto no.20 blok A II/4 Cempaka Putih, Jakarta Pusat'::varchar, null::bigint, '10510'::varchar); </v>
      </c>
      <c r="N74" s="33"/>
    </row>
    <row r="75" spans="2:14">
      <c r="B75" s="67">
        <f>'DataLookUp - Institution'!B65</f>
        <v>123000000000062</v>
      </c>
      <c r="C75" s="30" t="str">
        <f>IF(EXACT(B75, ""),"", VLOOKUP(B75, 'DataLookUp - Institution'!$B$4:$C$971, 2, FALSE))</f>
        <v>PT. Larsen And Tourbo</v>
      </c>
      <c r="D75" s="22"/>
      <c r="E75" s="57" t="s">
        <v>13445</v>
      </c>
      <c r="F75" s="58"/>
      <c r="G75" s="63"/>
      <c r="H75" s="63" t="str">
        <f>'SEED - Institution'!F65</f>
        <v>L&amp;T</v>
      </c>
      <c r="I75" s="30" t="str">
        <f>IF(EXACT($B75, ""),"", VLOOKUP($B75, 'DataLookUp - Institution'!$B$4:$D$971, 3, FALSE))</f>
        <v>Customer</v>
      </c>
      <c r="K75" s="31">
        <f t="shared" si="3"/>
        <v>124000000000072</v>
      </c>
      <c r="L7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123000000000062::bigint, null::varchar, 'Jl. Letjen Suprapto No.50 G, Pontianak, Kalimantan Barat'::varchar, null::bigint, null::varchar); </v>
      </c>
      <c r="N75" s="33"/>
    </row>
    <row r="76" spans="2:14">
      <c r="B76" s="144">
        <f>'DataLookUp - Institution'!$B$43</f>
        <v>123000000000040</v>
      </c>
      <c r="C76" s="30" t="str">
        <f>IF(EXACT(B76, ""),"", VLOOKUP(B76, 'DataLookUp - Institution'!$B$4:$C$971, 2, FALSE))</f>
        <v>PT. Pelayanan Listrik Nasional (Persero) [a.k.a : PLN]</v>
      </c>
      <c r="D76" s="22" t="s">
        <v>31876</v>
      </c>
      <c r="E76" s="57" t="s">
        <v>14289</v>
      </c>
      <c r="F76" s="58">
        <v>24000000015323</v>
      </c>
      <c r="G76" s="63">
        <v>28294</v>
      </c>
      <c r="H76" s="63" t="s">
        <v>13425</v>
      </c>
      <c r="I76" s="30" t="str">
        <f>IF(EXACT($B76, ""),"", VLOOKUP($B76, 'DataLookUp - Institution'!$B$4:$D$971, 3, FALSE))</f>
        <v>Customer</v>
      </c>
      <c r="K76" s="31">
        <f t="shared" si="3"/>
        <v>124000000000073</v>
      </c>
      <c r="L7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Induk Pembangunan (UIP) Kalimantan Bagian Barat'::varchar, 'Komplek Citra Garden Square, Jl. Purwodadi No. 7-11'::varchar, 24000000015323::bigint, '28294'::varchar); </v>
      </c>
      <c r="N76" s="33"/>
    </row>
    <row r="77" spans="2:14">
      <c r="B77" s="144">
        <f>'DataLookUp - Institution'!$B$43</f>
        <v>123000000000040</v>
      </c>
      <c r="C77" s="30" t="str">
        <f>IF(EXACT(B77, ""),"", VLOOKUP(B77, 'DataLookUp - Institution'!$B$4:$C$971, 2, FALSE))</f>
        <v>PT. Pelayanan Listrik Nasional (Persero) [a.k.a : PLN]</v>
      </c>
      <c r="D77" s="22" t="s">
        <v>31877</v>
      </c>
      <c r="E77" s="57" t="s">
        <v>31865</v>
      </c>
      <c r="F77" s="58">
        <v>24000000032505</v>
      </c>
      <c r="G77" s="63">
        <v>12950</v>
      </c>
      <c r="H77" s="63" t="s">
        <v>13426</v>
      </c>
      <c r="I77" s="30" t="str">
        <f>IF(EXACT($B77, ""),"", VLOOKUP($B77, 'DataLookUp - Institution'!$B$4:$D$971, 3, FALSE))</f>
        <v>Customer</v>
      </c>
      <c r="K77" s="31">
        <f t="shared" si="3"/>
        <v>124000000000074</v>
      </c>
      <c r="L7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Induk Pembangunan (UIP) Sumatera Bagian Tengah'::varchar, 'Tempo Scan Tower Building 31 Floor, Jl. Haji R. Rasuna Said Blok, Jl. Taman Patra XIII No. Kav 3 RT 005 RW 004'::varchar, 24000000032505::bigint, '12950'::varchar); </v>
      </c>
      <c r="N77" s="33"/>
    </row>
    <row r="78" spans="2:14">
      <c r="B78" s="67">
        <f>'DataLookUp - Institution'!B66</f>
        <v>123000000000063</v>
      </c>
      <c r="C78" s="30" t="str">
        <f>IF(EXACT(B78, ""),"", VLOOKUP(B78, 'DataLookUp - Institution'!$B$4:$C$971, 2, FALSE))</f>
        <v xml:space="preserve">PT. Asuransi Sinar Mas </v>
      </c>
      <c r="D78" s="22"/>
      <c r="E78" s="57" t="s">
        <v>14292</v>
      </c>
      <c r="F78" s="58">
        <v>24000000032446</v>
      </c>
      <c r="G78" s="63">
        <v>10250</v>
      </c>
      <c r="H78" s="63" t="str">
        <f>'SEED - Institution'!F66</f>
        <v>ASM</v>
      </c>
      <c r="I78" s="30" t="str">
        <f>IF(EXACT($B78, ""),"", VLOOKUP($B78, 'DataLookUp - Institution'!$B$4:$D$971, 3, FALSE))</f>
        <v>Customer</v>
      </c>
      <c r="K78" s="31">
        <f t="shared" si="3"/>
        <v>124000000000075</v>
      </c>
      <c r="L7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123000000000063::bigint, null::varchar, 'Plaza Simas Jalan KH. Fachrudin No. 18 RT 009 RW 005'::varchar, 24000000032446::bigint, '10250'::varchar); </v>
      </c>
      <c r="N78" s="33"/>
    </row>
    <row r="79" spans="2:14">
      <c r="B79" s="67">
        <f>'DataLookUp - Institution'!B67</f>
        <v>123000000000064</v>
      </c>
      <c r="C79" s="30" t="str">
        <f>IF(EXACT(B79, ""),"", VLOOKUP(B79, 'DataLookUp - Institution'!$B$4:$C$971, 2, FALSE))</f>
        <v>Agung Jaya</v>
      </c>
      <c r="D79" s="22"/>
      <c r="E79" s="57" t="s">
        <v>490</v>
      </c>
      <c r="F79" s="58"/>
      <c r="G79" s="63"/>
      <c r="H79" s="74" t="s">
        <v>489</v>
      </c>
      <c r="I79" s="30" t="str">
        <f>IF(EXACT($B79, ""),"", VLOOKUP($B79, 'DataLookUp - Institution'!$B$4:$D$971, 3, FALSE))</f>
        <v>Supplier</v>
      </c>
      <c r="J79" s="34"/>
      <c r="K79" s="31">
        <f t="shared" si="3"/>
        <v>124000000000076</v>
      </c>
      <c r="L7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123000000000064::bigint, null::varchar, 'Gedung Kenari Mas, Lt, Lower ground Blok B. 186. J'::varchar, null::bigint, null::varchar); </v>
      </c>
      <c r="N79" s="33"/>
    </row>
    <row r="80" spans="2:14">
      <c r="B80" s="67">
        <f>'DataLookUp - Institution'!B68</f>
        <v>123000000000065</v>
      </c>
      <c r="C80" s="30" t="str">
        <f>IF(EXACT(B80, ""),"", VLOOKUP(B80, 'DataLookUp - Institution'!$B$4:$C$971, 2, FALSE))</f>
        <v>Aji Perkasa</v>
      </c>
      <c r="D80" s="22"/>
      <c r="E80" s="57" t="s">
        <v>495</v>
      </c>
      <c r="F80" s="58"/>
      <c r="G80" s="63"/>
      <c r="H80" s="74" t="s">
        <v>494</v>
      </c>
      <c r="I80" s="30" t="str">
        <f>IF(EXACT($B80, ""),"", VLOOKUP($B80, 'DataLookUp - Institution'!$B$4:$D$971, 3, FALSE))</f>
        <v>Supplier</v>
      </c>
      <c r="J80" s="34"/>
      <c r="K80" s="31">
        <f t="shared" si="3"/>
        <v>124000000000077</v>
      </c>
      <c r="L8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123000000000065::bigint, null::varchar, 'Purwokerto'::varchar, null::bigint, null::varchar); </v>
      </c>
      <c r="N80" s="33"/>
    </row>
    <row r="81" spans="2:14">
      <c r="B81" s="67">
        <f>'DataLookUp - Institution'!B69</f>
        <v>123000000000066</v>
      </c>
      <c r="C81" s="30" t="str">
        <f>IF(EXACT(B81, ""),"", VLOOKUP(B81, 'DataLookUp - Institution'!$B$4:$C$971, 2, FALSE))</f>
        <v>Aledro Duta Jaya</v>
      </c>
      <c r="D81" s="22"/>
      <c r="E81" s="57" t="s">
        <v>499</v>
      </c>
      <c r="F81" s="58"/>
      <c r="G81" s="63"/>
      <c r="H81" s="74" t="s">
        <v>498</v>
      </c>
      <c r="I81" s="30" t="str">
        <f>IF(EXACT($B81, ""),"", VLOOKUP($B81, 'DataLookUp - Institution'!$B$4:$D$971, 3, FALSE))</f>
        <v>Supplier</v>
      </c>
      <c r="J81" s="34"/>
      <c r="K81" s="31">
        <f t="shared" si="3"/>
        <v>124000000000078</v>
      </c>
      <c r="L8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123000000000066::bigint, null::varchar, 'Jl. Gading griya Lestari Blok E3. No 11'::varchar, null::bigint, null::varchar); </v>
      </c>
      <c r="N81" s="33"/>
    </row>
    <row r="82" spans="2:14">
      <c r="B82" s="67">
        <f>'DataLookUp - Institution'!B70</f>
        <v>123000000000067</v>
      </c>
      <c r="C82" s="30" t="str">
        <f>IF(EXACT(B82, ""),"", VLOOKUP(B82, 'DataLookUp - Institution'!$B$4:$C$971, 2, FALSE))</f>
        <v>Alpine Cool Utama</v>
      </c>
      <c r="D82" s="22"/>
      <c r="E82" s="57" t="s">
        <v>504</v>
      </c>
      <c r="F82" s="58"/>
      <c r="G82" s="63"/>
      <c r="H82" s="74" t="s">
        <v>503</v>
      </c>
      <c r="I82" s="30" t="str">
        <f>IF(EXACT($B82, ""),"", VLOOKUP($B82, 'DataLookUp - Institution'!$B$4:$D$971, 3, FALSE))</f>
        <v>Supplier</v>
      </c>
      <c r="J82" s="34"/>
      <c r="K82" s="31">
        <f t="shared" si="3"/>
        <v>124000000000079</v>
      </c>
      <c r="L8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123000000000067::bigint, null::varchar, 'Jl. Pangeran jayakarta No. 87'::varchar, null::bigint, null::varchar); </v>
      </c>
      <c r="N82" s="33"/>
    </row>
    <row r="83" spans="2:14">
      <c r="B83" s="67">
        <f>'DataLookUp - Institution'!B71</f>
        <v>123000000000068</v>
      </c>
      <c r="C83" s="30" t="str">
        <f>IF(EXACT(B83, ""),"", VLOOKUP(B83, 'DataLookUp - Institution'!$B$4:$C$971, 2, FALSE))</f>
        <v>Alumagada Jaya Mandiri</v>
      </c>
      <c r="D83" s="22"/>
      <c r="E83" s="57" t="s">
        <v>510</v>
      </c>
      <c r="F83" s="58"/>
      <c r="G83" s="63"/>
      <c r="H83" s="74" t="s">
        <v>509</v>
      </c>
      <c r="I83" s="30" t="str">
        <f>IF(EXACT($B83, ""),"", VLOOKUP($B83, 'DataLookUp - Institution'!$B$4:$D$971, 3, FALSE))</f>
        <v>Supplier</v>
      </c>
      <c r="J83" s="34"/>
      <c r="K83" s="31">
        <f t="shared" si="3"/>
        <v>124000000000080</v>
      </c>
      <c r="L8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123000000000068::bigint, null::varchar, 'Jl. Letjend Bambang Utoyo'::varchar, null::bigint, null::varchar); </v>
      </c>
      <c r="N83" s="33"/>
    </row>
    <row r="84" spans="2:14">
      <c r="B84" s="67">
        <f>'DataLookUp - Institution'!B72</f>
        <v>123000000000069</v>
      </c>
      <c r="C84" s="30" t="str">
        <f>IF(EXACT(B84, ""),"", VLOOKUP(B84, 'DataLookUp - Institution'!$B$4:$C$971, 2, FALSE))</f>
        <v>PT. Karawang Dinamika Lestari</v>
      </c>
      <c r="D84" s="22"/>
      <c r="E84" s="57"/>
      <c r="F84" s="58"/>
      <c r="G84" s="63"/>
      <c r="H84" s="74" t="s">
        <v>13464</v>
      </c>
      <c r="I84" s="30" t="str">
        <f>IF(EXACT($B84, ""),"", VLOOKUP($B84, 'DataLookUp - Institution'!$B$4:$D$971, 3, FALSE))</f>
        <v>Customer</v>
      </c>
      <c r="J84" s="34"/>
      <c r="K84" s="31">
        <f t="shared" si="3"/>
        <v>124000000000081</v>
      </c>
      <c r="L8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123000000000069::bigint, null::varchar, null::varchar, null::bigint, null::varchar); </v>
      </c>
      <c r="N84" s="33"/>
    </row>
    <row r="85" spans="2:14">
      <c r="B85" s="67">
        <f>'DataLookUp - Institution'!B73</f>
        <v>123000000000070</v>
      </c>
      <c r="C85" s="30" t="str">
        <f>IF(EXACT(B85, ""),"", VLOOKUP(B85, 'DataLookUp - Institution'!$B$4:$C$971, 2, FALSE))</f>
        <v>KSO WST-QDC</v>
      </c>
      <c r="D85" s="22"/>
      <c r="E85" s="57"/>
      <c r="F85" s="58"/>
      <c r="G85" s="63"/>
      <c r="H85" s="74" t="s">
        <v>13463</v>
      </c>
      <c r="I85" s="30" t="str">
        <f>IF(EXACT($B85, ""),"", VLOOKUP($B85, 'DataLookUp - Institution'!$B$4:$D$971, 3, FALSE))</f>
        <v>Customer</v>
      </c>
      <c r="J85" s="34"/>
      <c r="K85" s="31">
        <f t="shared" si="3"/>
        <v>124000000000082</v>
      </c>
      <c r="L8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123000000000070::bigint, null::varchar, null::varchar, null::bigint, null::varchar); </v>
      </c>
      <c r="N85" s="33"/>
    </row>
    <row r="86" spans="2:14">
      <c r="B86" s="67">
        <f>'DataLookUp - Institution'!B74</f>
        <v>123000000000071</v>
      </c>
      <c r="C86" s="30" t="str">
        <f>IF(EXACT(B86, ""),"", VLOOKUP(B86, 'DataLookUp - Institution'!$B$4:$C$971, 2, FALSE))</f>
        <v>PT. Adhi Commuter Properti</v>
      </c>
      <c r="D86" s="22"/>
      <c r="E86" s="57"/>
      <c r="F86" s="58"/>
      <c r="G86" s="63"/>
      <c r="H86" s="74" t="s">
        <v>13462</v>
      </c>
      <c r="I86" s="30" t="str">
        <f>IF(EXACT($B86, ""),"", VLOOKUP($B86, 'DataLookUp - Institution'!$B$4:$D$971, 3, FALSE))</f>
        <v>Customer</v>
      </c>
      <c r="J86" s="34"/>
      <c r="K86" s="31">
        <f t="shared" si="3"/>
        <v>124000000000083</v>
      </c>
      <c r="L8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123000000000071::bigint, null::varchar, null::varchar, null::bigint, null::varchar); </v>
      </c>
      <c r="N86" s="33"/>
    </row>
    <row r="87" spans="2:14">
      <c r="B87" s="162">
        <f>'DataLookUp - Institution'!$B$43</f>
        <v>123000000000040</v>
      </c>
      <c r="C87" s="69" t="str">
        <f>IF(EXACT(B87, ""),"", VLOOKUP(B87, 'DataLookUp - Institution'!$B$4:$C$971, 2, FALSE))</f>
        <v>PT. Pelayanan Listrik Nasional (Persero) [a.k.a : PLN]</v>
      </c>
      <c r="D87" s="70" t="s">
        <v>31908</v>
      </c>
      <c r="E87" s="71" t="s">
        <v>466</v>
      </c>
      <c r="F87" s="72"/>
      <c r="G87" s="73"/>
      <c r="H87" s="75" t="s">
        <v>265</v>
      </c>
      <c r="I87" s="69" t="str">
        <f>IF(EXACT($B87, ""),"", VLOOKUP($B87, 'DataLookUp - Institution'!$B$4:$D$971, 3, FALSE))</f>
        <v>Customer</v>
      </c>
      <c r="J87" s="34"/>
      <c r="K87" s="31">
        <f t="shared" si="3"/>
        <v>124000000000084</v>
      </c>
      <c r="L8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'Penyaluran dan Pusat Pengaturan (P2B) Jawa Bali'::varchar, 'Jl.Jendral Sudirman KM 23, Ungaran. Komplek PLN Gedung A Ungaran'::varchar, null::bigint, null::varchar); </v>
      </c>
      <c r="N87" s="33"/>
    </row>
    <row r="88" spans="2:14">
      <c r="B88" s="67">
        <f>'DataLookUp - Institution'!B75</f>
        <v>123000000000072</v>
      </c>
      <c r="C88" s="30" t="str">
        <f>IF(EXACT(B88, ""),"", VLOOKUP(B88, 'DataLookUp - Institution'!$B$4:$C$971, 2, FALSE))</f>
        <v>CV. Alfa Link Mandiri</v>
      </c>
      <c r="D88" s="22"/>
      <c r="E88" s="86" t="str">
        <f>IF(EXACT($H88, ""), "", VLOOKUP($H88, 'RAW EDITED 3 Years'!$A$2:$D$998, 4, FALSE))</f>
        <v>WJV2+3WV, Lamokato, Kec. Kolaka, Kabupaten Kolaka, Sulawesi Tenggara</v>
      </c>
      <c r="F88" s="58"/>
      <c r="G88" s="63"/>
      <c r="H88" s="85" t="str">
        <f>IF(EXACT($B88, ""), "", VLOOKUP($B88, 'DataLookUp - Institution'!$B$4:$E$971, 4, FALSE))</f>
        <v>VDR3827</v>
      </c>
      <c r="I88" s="30" t="str">
        <f>IF(EXACT($B88, ""),"", VLOOKUP($B88, 'DataLookUp - Institution'!$B$4:$D$971, 3, FALSE))</f>
        <v>Supplier</v>
      </c>
      <c r="J88" s="34"/>
      <c r="K88" s="31">
        <f t="shared" si="3"/>
        <v>124000000000085</v>
      </c>
      <c r="L8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123000000000072::bigint, null::varchar, 'WJV2+3WV, Lamokato, Kec. Kolaka, Kabupaten Kolaka, Sulawesi Tenggara'::varchar, null::bigint, null::varchar); </v>
      </c>
      <c r="N88" s="33"/>
    </row>
    <row r="89" spans="2:14">
      <c r="B89" s="67">
        <f>'DataLookUp - Institution'!B76</f>
        <v>123000000000073</v>
      </c>
      <c r="C89" s="30" t="str">
        <f>IF(EXACT(B89, ""),"", VLOOKUP(B89, 'DataLookUp - Institution'!$B$4:$C$971, 2, FALSE))</f>
        <v>CV. Alodia Makmur Abadi</v>
      </c>
      <c r="D89" s="22"/>
      <c r="E89" s="86" t="str">
        <f>IF(EXACT($H89, ""), "", VLOOKUP($H89, 'RAW EDITED 3 Years'!$A$2:$D$998, 4, FALSE))</f>
        <v>Jalan Garuda No 03 Lamokato , Kolaka</v>
      </c>
      <c r="F89" s="58"/>
      <c r="G89" s="63"/>
      <c r="H89" s="85" t="str">
        <f>IF(EXACT($B89, ""), "", VLOOKUP($B89, 'DataLookUp - Institution'!$B$4:$E$971, 4, FALSE))</f>
        <v>VDR3823</v>
      </c>
      <c r="I89" s="30" t="str">
        <f>IF(EXACT($B89, ""),"", VLOOKUP($B89, 'DataLookUp - Institution'!$B$4:$D$971, 3, FALSE))</f>
        <v>Supplier</v>
      </c>
      <c r="J89" s="34"/>
      <c r="K89" s="31">
        <f t="shared" si="3"/>
        <v>124000000000086</v>
      </c>
      <c r="L8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123000000000073::bigint, null::varchar, 'Jalan Garuda No 03 Lamokato , Kolaka'::varchar, null::bigint, null::varchar); </v>
      </c>
      <c r="N89" s="33"/>
    </row>
    <row r="90" spans="2:14">
      <c r="B90" s="67">
        <f>'DataLookUp - Institution'!B77</f>
        <v>123000000000074</v>
      </c>
      <c r="C90" s="30" t="str">
        <f>IF(EXACT(B90, ""),"", VLOOKUP(B90, 'DataLookUp - Institution'!$B$4:$C$971, 2, FALSE))</f>
        <v>CV. Anugerah Karya Magantha</v>
      </c>
      <c r="D90" s="22"/>
      <c r="E90" s="86" t="str">
        <f>IF(EXACT($H90, ""), "", VLOOKUP($H90, 'RAW EDITED 3 Years'!$A$2:$D$998, 4, FALSE))</f>
        <v>Jalan Camp Security No. 4 , Sorowako , Luwu Timur</v>
      </c>
      <c r="F90" s="58"/>
      <c r="G90" s="63"/>
      <c r="H90" s="85" t="str">
        <f>IF(EXACT($B90, ""), "", VLOOKUP($B90, 'DataLookUp - Institution'!$B$4:$E$971, 4, FALSE))</f>
        <v>VDR3828</v>
      </c>
      <c r="I90" s="30" t="str">
        <f>IF(EXACT($B90, ""),"", VLOOKUP($B90, 'DataLookUp - Institution'!$B$4:$D$971, 3, FALSE))</f>
        <v>Supplier</v>
      </c>
      <c r="J90" s="34"/>
      <c r="K90" s="31">
        <f t="shared" si="3"/>
        <v>124000000000087</v>
      </c>
      <c r="L9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123000000000074::bigint, null::varchar, 'Jalan Camp Security No. 4 , Sorowako , Luwu Timur'::varchar, null::bigint, null::varchar); </v>
      </c>
      <c r="N90" s="33"/>
    </row>
    <row r="91" spans="2:14">
      <c r="B91" s="67">
        <f>'DataLookUp - Institution'!B78</f>
        <v>123000000000075</v>
      </c>
      <c r="C91" s="30" t="str">
        <f>IF(EXACT(B91, ""),"", VLOOKUP(B91, 'DataLookUp - Institution'!$B$4:$C$971, 2, FALSE))</f>
        <v>CV. Artha Jaya Mulya</v>
      </c>
      <c r="D91" s="22"/>
      <c r="E91" s="86" t="str">
        <f>IF(EXACT($H91, ""), "", VLOOKUP($H91, 'RAW EDITED 3 Years'!$A$2:$D$998, 4, FALSE))</f>
        <v>Jalan Melon No. 265 A RT 001 RW 004 Tanah Merah, Siak Hulu, Kab. Kampar - Riau</v>
      </c>
      <c r="F91" s="58"/>
      <c r="G91" s="63"/>
      <c r="H91" s="85" t="str">
        <f>IF(EXACT($B91, ""), "", VLOOKUP($B91, 'DataLookUp - Institution'!$B$4:$E$971, 4, FALSE))</f>
        <v>VDR3970</v>
      </c>
      <c r="I91" s="30" t="str">
        <f>IF(EXACT($B91, ""),"", VLOOKUP($B91, 'DataLookUp - Institution'!$B$4:$D$971, 3, FALSE))</f>
        <v>Supplier</v>
      </c>
      <c r="J91" s="34"/>
      <c r="K91" s="31">
        <f t="shared" si="3"/>
        <v>124000000000088</v>
      </c>
      <c r="L9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123000000000075::bigint, null::varchar, 'Jalan Melon No. 265 A RT 001 RW 004 Tanah Merah, Siak Hulu, Kab. Kampar - Riau'::varchar, null::bigint, null::varchar); </v>
      </c>
      <c r="N91" s="33"/>
    </row>
    <row r="92" spans="2:14">
      <c r="B92" s="67">
        <f>'DataLookUp - Institution'!B79</f>
        <v>123000000000076</v>
      </c>
      <c r="C92" s="30" t="str">
        <f>IF(EXACT(B92, ""),"", VLOOKUP(B92, 'DataLookUp - Institution'!$B$4:$C$971, 2, FALSE))</f>
        <v>CV. Borneo Geotec Engginering</v>
      </c>
      <c r="D92" s="22"/>
      <c r="E92" s="86" t="str">
        <f>IF(EXACT($H92, ""), "", VLOOKUP($H92, 'RAW EDITED 3 Years'!$A$2:$D$998, 4, FALSE))</f>
        <v>Jl Menteng X No 18 RT 003 RW 008 Kel.Menteng Kec. Jekan Raya Palangkaraya Kalimantan tengah</v>
      </c>
      <c r="F92" s="58"/>
      <c r="G92" s="63"/>
      <c r="H92" s="85" t="str">
        <f>IF(EXACT($B92, ""), "", VLOOKUP($B92, 'DataLookUp - Institution'!$B$4:$E$971, 4, FALSE))</f>
        <v>VDR3939</v>
      </c>
      <c r="I92" s="30" t="str">
        <f>IF(EXACT($B92, ""),"", VLOOKUP($B92, 'DataLookUp - Institution'!$B$4:$D$971, 3, FALSE))</f>
        <v>Supplier</v>
      </c>
      <c r="J92" s="34"/>
      <c r="K92" s="31">
        <f t="shared" si="3"/>
        <v>124000000000089</v>
      </c>
      <c r="L9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123000000000076::bigint, null::varchar, 'Jl Menteng X No 18 RT 003 RW 008 Kel.Menteng Kec. Jekan Raya Palangkaraya Kalimantan tengah'::varchar, null::bigint, null::varchar); </v>
      </c>
      <c r="N92" s="33"/>
    </row>
    <row r="93" spans="2:14">
      <c r="B93" s="67">
        <f>'DataLookUp - Institution'!B80</f>
        <v>123000000000077</v>
      </c>
      <c r="C93" s="30" t="str">
        <f>IF(EXACT(B93, ""),"", VLOOKUP(B93, 'DataLookUp - Institution'!$B$4:$C$971, 2, FALSE))</f>
        <v>CV. Cipta Aneka Sarana</v>
      </c>
      <c r="D93" s="22"/>
      <c r="E93" s="86" t="str">
        <f>IF(EXACT($H93, ""), "", VLOOKUP($H93, 'RAW EDITED 3 Years'!$A$2:$D$998, 4, FALSE))</f>
        <v>Jl. M.T. Haryono, Bende, Kec. Kendari, Kota Kendari, Sulawesi Tenggara 93117</v>
      </c>
      <c r="F93" s="58"/>
      <c r="G93" s="63"/>
      <c r="H93" s="85" t="str">
        <f>IF(EXACT($B93, ""), "", VLOOKUP($B93, 'DataLookUp - Institution'!$B$4:$E$971, 4, FALSE))</f>
        <v>VDR3784</v>
      </c>
      <c r="I93" s="30" t="str">
        <f>IF(EXACT($B93, ""),"", VLOOKUP($B93, 'DataLookUp - Institution'!$B$4:$D$971, 3, FALSE))</f>
        <v>Supplier</v>
      </c>
      <c r="J93" s="34"/>
      <c r="K93" s="31">
        <f t="shared" si="3"/>
        <v>124000000000090</v>
      </c>
      <c r="L9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123000000000077::bigint, null::varchar, 'Jl. M.T. Haryono, Bende, Kec. Kendari, Kota Kendari, Sulawesi Tenggara 93117'::varchar, null::bigint, null::varchar); </v>
      </c>
      <c r="N93" s="33"/>
    </row>
    <row r="94" spans="2:14">
      <c r="B94" s="67">
        <f>'DataLookUp - Institution'!B81</f>
        <v>123000000000078</v>
      </c>
      <c r="C94" s="30" t="str">
        <f>IF(EXACT(B94, ""),"", VLOOKUP(B94, 'DataLookUp - Institution'!$B$4:$C$971, 2, FALSE))</f>
        <v xml:space="preserve">CV. Didi Dan Darwis Survey </v>
      </c>
      <c r="D94" s="22"/>
      <c r="E94" s="86" t="str">
        <f>IF(EXACT($H94, ""), "", VLOOKUP($H94, 'RAW EDITED 3 Years'!$A$2:$D$998, 4, FALSE))</f>
        <v>Komplek Sukamenak Blok Q-90, Kel. Sukamenak Kec. Margahayu Kab. Bandung Prov. Jawa Barat.</v>
      </c>
      <c r="F94" s="58"/>
      <c r="G94" s="63"/>
      <c r="H94" s="85" t="str">
        <f>IF(EXACT($B94, ""), "", VLOOKUP($B94, 'DataLookUp - Institution'!$B$4:$E$971, 4, FALSE))</f>
        <v>VDR3696</v>
      </c>
      <c r="I94" s="30" t="str">
        <f>IF(EXACT($B94, ""),"", VLOOKUP($B94, 'DataLookUp - Institution'!$B$4:$D$971, 3, FALSE))</f>
        <v>Supplier</v>
      </c>
      <c r="J94" s="34"/>
      <c r="K94" s="31">
        <f t="shared" si="3"/>
        <v>124000000000091</v>
      </c>
      <c r="L9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123000000000078::bigint, null::varchar, 'Komplek Sukamenak Blok Q-90, Kel. Sukamenak Kec. Margahayu Kab. Bandung Prov. Jawa Barat.'::varchar, null::bigint, null::varchar); </v>
      </c>
      <c r="N94" s="33"/>
    </row>
    <row r="95" spans="2:14">
      <c r="B95" s="67">
        <f>'DataLookUp - Institution'!B82</f>
        <v>123000000000079</v>
      </c>
      <c r="C95" s="30" t="str">
        <f>IF(EXACT(B95, ""),"", VLOOKUP(B95, 'DataLookUp - Institution'!$B$4:$C$971, 2, FALSE))</f>
        <v>CV. Dinargeo Survey</v>
      </c>
      <c r="D95" s="22"/>
      <c r="E95" s="86" t="str">
        <f>IF(EXACT($H95, ""), "", VLOOKUP($H95, 'RAW EDITED 3 Years'!$A$2:$D$998, 4, FALSE))</f>
        <v>Jl Gatot Subroto No. 25 RT 006 RW 002 Purwoyoso, Ngaliyan</v>
      </c>
      <c r="F95" s="58"/>
      <c r="G95" s="63"/>
      <c r="H95" s="85" t="str">
        <f>IF(EXACT($B95, ""), "", VLOOKUP($B95, 'DataLookUp - Institution'!$B$4:$E$971, 4, FALSE))</f>
        <v>VDR4201</v>
      </c>
      <c r="I95" s="30" t="str">
        <f>IF(EXACT($B95, ""),"", VLOOKUP($B95, 'DataLookUp - Institution'!$B$4:$D$971, 3, FALSE))</f>
        <v>Supplier</v>
      </c>
      <c r="J95" s="34"/>
      <c r="K95" s="31">
        <f t="shared" si="3"/>
        <v>124000000000092</v>
      </c>
      <c r="L9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123000000000079::bigint, null::varchar, 'Jl Gatot Subroto No. 25 RT 006 RW 002 Purwoyoso, Ngaliyan'::varchar, null::bigint, null::varchar); </v>
      </c>
      <c r="N95" s="33"/>
    </row>
    <row r="96" spans="2:14" ht="25.5">
      <c r="B96" s="67">
        <f>'DataLookUp - Institution'!B83</f>
        <v>123000000000080</v>
      </c>
      <c r="C96" s="30" t="str">
        <f>IF(EXACT(B96, ""),"", VLOOKUP(B96, 'DataLookUp - Institution'!$B$4:$C$971, 2, FALSE))</f>
        <v>CV. Direct Linus Logistik</v>
      </c>
      <c r="D96" s="22"/>
      <c r="E96" s="86" t="str">
        <f>IF(EXACT($H96, ""), "", VLOOKUP($H96, 'RAW EDITED 3 Years'!$A$2:$D$998, 4, FALSE))</f>
        <v>Jl. Mawar Dalam Tengah No. 33, Desa/Kelurahan Lagoa, Kec. Koja, Kota Adm. Jakarta Utara, Provinsi DKI Jakarta, Kode Pos: 14270</v>
      </c>
      <c r="F96" s="58"/>
      <c r="G96" s="63"/>
      <c r="H96" s="85" t="str">
        <f>IF(EXACT($B96, ""), "", VLOOKUP($B96, 'DataLookUp - Institution'!$B$4:$E$971, 4, FALSE))</f>
        <v>VDR3971</v>
      </c>
      <c r="I96" s="30" t="str">
        <f>IF(EXACT($B96, ""),"", VLOOKUP($B96, 'DataLookUp - Institution'!$B$4:$D$971, 3, FALSE))</f>
        <v>Supplier</v>
      </c>
      <c r="J96" s="34"/>
      <c r="K96" s="31">
        <f t="shared" si="3"/>
        <v>124000000000093</v>
      </c>
      <c r="L9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123000000000080::bigint, null::varchar, 'Jl. Mawar Dalam Tengah No. 33, Desa/Kelurahan Lagoa, Kec. Koja, Kota Adm. Jakarta Utara, Provinsi DKI Jakarta, Kode Pos: 14270'::varchar, null::bigint, null::varchar); </v>
      </c>
      <c r="N96" s="33"/>
    </row>
    <row r="97" spans="2:14" ht="25.5">
      <c r="B97" s="67">
        <f>'DataLookUp - Institution'!B84</f>
        <v>123000000000081</v>
      </c>
      <c r="C97" s="30" t="str">
        <f>IF(EXACT(B97, ""),"", VLOOKUP(B97, 'DataLookUp - Institution'!$B$4:$C$971, 2, FALSE))</f>
        <v>CV. Edi Jaya Bangunan</v>
      </c>
      <c r="D97" s="22"/>
      <c r="E97" s="86" t="str">
        <f>IF(EXACT($H97, ""), "", VLOOKUP($H97, 'RAW EDITED 3 Years'!$A$2:$D$998, 4, FALSE))</f>
        <v>Jl. A. yani km. 21, Kel. Pangkalan Durin, Kec. Pangkalan Lada, Kab. Kotawaringin Barat Pmp. Kalimantan Tengah 92.612.879.4-7 I 3.000</v>
      </c>
      <c r="F97" s="58"/>
      <c r="G97" s="63"/>
      <c r="H97" s="85" t="str">
        <f>IF(EXACT($B97, ""), "", VLOOKUP($B97, 'DataLookUp - Institution'!$B$4:$E$971, 4, FALSE))</f>
        <v>VDR4046</v>
      </c>
      <c r="I97" s="30" t="str">
        <f>IF(EXACT($B97, ""),"", VLOOKUP($B97, 'DataLookUp - Institution'!$B$4:$D$971, 3, FALSE))</f>
        <v>Supplier</v>
      </c>
      <c r="J97" s="34"/>
      <c r="K97" s="31">
        <f t="shared" si="3"/>
        <v>124000000000094</v>
      </c>
      <c r="L9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123000000000081::bigint, null::varchar, 'Jl. A. yani km. 21, Kel. Pangkalan Durin, Kec. Pangkalan Lada, Kab. Kotawaringin Barat Pmp. Kalimantan Tengah 92.612.879.4-7 I 3.000'::varchar, null::bigint, null::varchar); </v>
      </c>
      <c r="N97" s="33"/>
    </row>
    <row r="98" spans="2:14">
      <c r="B98" s="67">
        <f>'DataLookUp - Institution'!B85</f>
        <v>123000000000082</v>
      </c>
      <c r="C98" s="30" t="str">
        <f>IF(EXACT(B98, ""),"", VLOOKUP(B98, 'DataLookUp - Institution'!$B$4:$C$971, 2, FALSE))</f>
        <v>CV. Elang Sega</v>
      </c>
      <c r="D98" s="22"/>
      <c r="E98" s="86" t="str">
        <f>IF(EXACT($H98, ""), "", VLOOKUP($H98, 'RAW EDITED 3 Years'!$A$2:$D$998, 4, FALSE))</f>
        <v>Jl. Pasanah Gg. Rusa No. 4, Kel. Sidorejo, Kec. Arut Selatan, Kab. Kotawaringin Barat, Prov. Kalimantan Tengah</v>
      </c>
      <c r="F98" s="58"/>
      <c r="G98" s="63"/>
      <c r="H98" s="85" t="str">
        <f>IF(EXACT($B98, ""), "", VLOOKUP($B98, 'DataLookUp - Institution'!$B$4:$E$971, 4, FALSE))</f>
        <v>VDR3982</v>
      </c>
      <c r="I98" s="30" t="str">
        <f>IF(EXACT($B98, ""),"", VLOOKUP($B98, 'DataLookUp - Institution'!$B$4:$D$971, 3, FALSE))</f>
        <v>Supplier</v>
      </c>
      <c r="J98" s="34"/>
      <c r="K98" s="31">
        <f t="shared" si="3"/>
        <v>124000000000095</v>
      </c>
      <c r="L9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123000000000082::bigint, null::varchar, 'Jl. Pasanah Gg. Rusa No. 4, Kel. Sidorejo, Kec. Arut Selatan, Kab. Kotawaringin Barat, Prov. Kalimantan Tengah'::varchar, null::bigint, null::varchar); </v>
      </c>
      <c r="N98" s="33"/>
    </row>
    <row r="99" spans="2:14">
      <c r="B99" s="67">
        <f>'DataLookUp - Institution'!B86</f>
        <v>123000000000083</v>
      </c>
      <c r="C99" s="30" t="str">
        <f>IF(EXACT(B99, ""),"", VLOOKUP(B99, 'DataLookUp - Institution'!$B$4:$C$971, 2, FALSE))</f>
        <v>CV. Gallazka Teknik</v>
      </c>
      <c r="D99" s="22"/>
      <c r="E99" s="86" t="str">
        <f>IF(EXACT($H99, ""), "", VLOOKUP($H99, 'RAW EDITED 3 Years'!$A$2:$D$998, 4, FALSE))</f>
        <v>JL. SYECH MUBAROK PERUMAHAN TRIRAKSA VILLAGE 2 BLOK P9 NO 38 KP LENGSIR</v>
      </c>
      <c r="F99" s="58"/>
      <c r="G99" s="63"/>
      <c r="H99" s="85" t="str">
        <f>IF(EXACT($B99, ""), "", VLOOKUP($B99, 'DataLookUp - Institution'!$B$4:$E$971, 4, FALSE))</f>
        <v>VDR3773</v>
      </c>
      <c r="I99" s="30" t="str">
        <f>IF(EXACT($B99, ""),"", VLOOKUP($B99, 'DataLookUp - Institution'!$B$4:$D$971, 3, FALSE))</f>
        <v>Supplier</v>
      </c>
      <c r="J99" s="34"/>
      <c r="K99" s="31">
        <f t="shared" si="3"/>
        <v>124000000000096</v>
      </c>
      <c r="L9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123000000000083::bigint, null::varchar, 'JL. SYECH MUBAROK PERUMAHAN TRIRAKSA VILLAGE 2 BLOK P9 NO 38 KP LENGSIR'::varchar, null::bigint, null::varchar); </v>
      </c>
      <c r="N99" s="33"/>
    </row>
    <row r="100" spans="2:14">
      <c r="B100" s="67">
        <f>'DataLookUp - Institution'!B87</f>
        <v>123000000000084</v>
      </c>
      <c r="C100" s="30" t="str">
        <f>IF(EXACT(B100, ""),"", VLOOKUP(B100, 'DataLookUp - Institution'!$B$4:$C$971, 2, FALSE))</f>
        <v>CV. Ghania Mandiri</v>
      </c>
      <c r="D100" s="22"/>
      <c r="E100" s="86" t="str">
        <f>IF(EXACT($H100, ""), "", VLOOKUP($H100, 'RAW EDITED 3 Years'!$A$2:$D$998, 4, FALSE))</f>
        <v>Perum. Taman Walet GWA.6 No. 28 RT004/013, Sindang Sari, Pasar Kemis, Kab. Tangerang - Banten</v>
      </c>
      <c r="F100" s="58"/>
      <c r="G100" s="63"/>
      <c r="H100" s="85" t="str">
        <f>IF(EXACT($B100, ""), "", VLOOKUP($B100, 'DataLookUp - Institution'!$B$4:$E$971, 4, FALSE))</f>
        <v>VDR4106</v>
      </c>
      <c r="I100" s="30" t="str">
        <f>IF(EXACT($B100, ""),"", VLOOKUP($B100, 'DataLookUp - Institution'!$B$4:$D$971, 3, FALSE))</f>
        <v>Supplier</v>
      </c>
      <c r="J100" s="34"/>
      <c r="K100" s="31">
        <f t="shared" si="3"/>
        <v>124000000000097</v>
      </c>
      <c r="L10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123000000000084::bigint, null::varchar, 'Perum. Taman Walet GWA.6 No. 28 RT004/013, Sindang Sari, Pasar Kemis, Kab. Tangerang - Banten'::varchar, null::bigint, null::varchar); </v>
      </c>
      <c r="N100" s="33"/>
    </row>
    <row r="101" spans="2:14">
      <c r="B101" s="67">
        <f>'DataLookUp - Institution'!B88</f>
        <v>123000000000085</v>
      </c>
      <c r="C101" s="30" t="str">
        <f>IF(EXACT(B101, ""),"", VLOOKUP(B101, 'DataLookUp - Institution'!$B$4:$C$971, 2, FALSE))</f>
        <v>CV. Istana Gemilang Mandiri</v>
      </c>
      <c r="D101" s="22"/>
      <c r="E101" s="86" t="str">
        <f>IF(EXACT($H101, ""), "", VLOOKUP($H101, 'RAW EDITED 3 Years'!$A$2:$D$998, 4, FALSE))</f>
        <v>Jalan Haluoleo, BTN Margahayu Regency Blok P Mokau Kambu, Kendari</v>
      </c>
      <c r="F101" s="58"/>
      <c r="G101" s="63"/>
      <c r="H101" s="85" t="str">
        <f>IF(EXACT($B101, ""), "", VLOOKUP($B101, 'DataLookUp - Institution'!$B$4:$E$971, 4, FALSE))</f>
        <v>VDR3783</v>
      </c>
      <c r="I101" s="30" t="str">
        <f>IF(EXACT($B101, ""),"", VLOOKUP($B101, 'DataLookUp - Institution'!$B$4:$D$971, 3, FALSE))</f>
        <v>Supplier</v>
      </c>
      <c r="J101" s="34"/>
      <c r="K101" s="31">
        <f t="shared" si="3"/>
        <v>124000000000098</v>
      </c>
      <c r="L10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123000000000085::bigint, null::varchar, 'Jalan Haluoleo, BTN Margahayu Regency Blok P Mokau Kambu, Kendari'::varchar, null::bigint, null::varchar); </v>
      </c>
      <c r="N101" s="33"/>
    </row>
    <row r="102" spans="2:14">
      <c r="B102" s="67">
        <f>'DataLookUp - Institution'!B89</f>
        <v>123000000000086</v>
      </c>
      <c r="C102" s="30" t="str">
        <f>IF(EXACT(B102, ""),"", VLOOKUP(B102, 'DataLookUp - Institution'!$B$4:$C$971, 2, FALSE))</f>
        <v>CV. Jember Elektrindo Gemilang</v>
      </c>
      <c r="D102" s="22"/>
      <c r="E102" s="86" t="str">
        <f>IF(EXACT($H102, ""), "", VLOOKUP($H102, 'RAW EDITED 3 Years'!$A$2:$D$998, 4, FALSE))</f>
        <v>Pasar Kenari Lama Lantai Dasar Unit AKS No.184, JL Salemba Raya â€“ Jakarta Pusat</v>
      </c>
      <c r="F102" s="58"/>
      <c r="G102" s="63"/>
      <c r="H102" s="85" t="str">
        <f>IF(EXACT($B102, ""), "", VLOOKUP($B102, 'DataLookUp - Institution'!$B$4:$E$971, 4, FALSE))</f>
        <v>VDR2001</v>
      </c>
      <c r="I102" s="30" t="str">
        <f>IF(EXACT($B102, ""),"", VLOOKUP($B102, 'DataLookUp - Institution'!$B$4:$D$971, 3, FALSE))</f>
        <v>Supplier</v>
      </c>
      <c r="J102" s="34"/>
      <c r="K102" s="31">
        <f t="shared" si="3"/>
        <v>124000000000099</v>
      </c>
      <c r="L10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123000000000086::bigint, null::varchar, 'Pasar Kenari Lama Lantai Dasar Unit AKS No.184, JL Salemba Raya â€“ Jakarta Pusat'::varchar, null::bigint, null::varchar); </v>
      </c>
      <c r="N102" s="33"/>
    </row>
    <row r="103" spans="2:14">
      <c r="B103" s="67">
        <f>'DataLookUp - Institution'!B90</f>
        <v>123000000000087</v>
      </c>
      <c r="C103" s="30" t="str">
        <f>IF(EXACT(B103, ""),"", VLOOKUP(B103, 'DataLookUp - Institution'!$B$4:$C$971, 2, FALSE))</f>
        <v>CV. Karya Baru</v>
      </c>
      <c r="D103" s="22"/>
      <c r="E103" s="86" t="str">
        <f>IF(EXACT($H103, ""), "", VLOOKUP($H103, 'RAW EDITED 3 Years'!$A$2:$D$998, 4, FALSE))</f>
        <v>Jl. Utama Pasir Panjang, Kel. Pasir Panjang, Kec. Arut Selatan, Kab. Kotawaringin Barat, Kalimantan Tengah</v>
      </c>
      <c r="F103" s="58"/>
      <c r="G103" s="63"/>
      <c r="H103" s="85" t="str">
        <f>IF(EXACT($B103, ""), "", VLOOKUP($B103, 'DataLookUp - Institution'!$B$4:$E$971, 4, FALSE))</f>
        <v>VDR4023</v>
      </c>
      <c r="I103" s="30" t="str">
        <f>IF(EXACT($B103, ""),"", VLOOKUP($B103, 'DataLookUp - Institution'!$B$4:$D$971, 3, FALSE))</f>
        <v>Supplier</v>
      </c>
      <c r="J103" s="34"/>
      <c r="K103" s="31">
        <f t="shared" si="3"/>
        <v>124000000000100</v>
      </c>
      <c r="L10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123000000000087::bigint, null::varchar, 'Jl. Utama Pasir Panjang, Kel. Pasir Panjang, Kec. Arut Selatan, Kab. Kotawaringin Barat, Kalimantan Tengah'::varchar, null::bigint, null::varchar); </v>
      </c>
      <c r="N103" s="33"/>
    </row>
    <row r="104" spans="2:14">
      <c r="B104" s="67">
        <f>'DataLookUp - Institution'!B91</f>
        <v>123000000000088</v>
      </c>
      <c r="C104" s="30" t="str">
        <f>IF(EXACT(B104, ""),"", VLOOKUP(B104, 'DataLookUp - Institution'!$B$4:$C$971, 2, FALSE))</f>
        <v>CV. Kawan Inti Jaya</v>
      </c>
      <c r="D104" s="22"/>
      <c r="E104" s="86" t="str">
        <f>IF(EXACT($H104, ""), "", VLOOKUP($H104, 'RAW EDITED 3 Years'!$A$2:$D$998, 4, FALSE))</f>
        <v>Jl. Peta Selatan Ruko Duta Indah Alpha Blok B.23 Kel. Kalideres Kec. Kalideres, Kota Jakarta Barat. Provinisi DKI Jakarta</v>
      </c>
      <c r="F104" s="58"/>
      <c r="G104" s="63"/>
      <c r="H104" s="85" t="str">
        <f>IF(EXACT($B104, ""), "", VLOOKUP($B104, 'DataLookUp - Institution'!$B$4:$E$971, 4, FALSE))</f>
        <v>VDR3990</v>
      </c>
      <c r="I104" s="30" t="str">
        <f>IF(EXACT($B104, ""),"", VLOOKUP($B104, 'DataLookUp - Institution'!$B$4:$D$971, 3, FALSE))</f>
        <v>Supplier</v>
      </c>
      <c r="J104" s="34"/>
      <c r="K104" s="31">
        <f t="shared" si="3"/>
        <v>124000000000101</v>
      </c>
      <c r="L10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123000000000088::bigint, null::varchar, 'Jl. Peta Selatan Ruko Duta Indah Alpha Blok B.23 Kel. Kalideres Kec. Kalideres, Kota Jakarta Barat. Provinisi DKI Jakarta'::varchar, null::bigint, null::varchar); </v>
      </c>
      <c r="N104" s="33"/>
    </row>
    <row r="105" spans="2:14">
      <c r="B105" s="67">
        <f>'DataLookUp - Institution'!B92</f>
        <v>123000000000089</v>
      </c>
      <c r="C105" s="30" t="str">
        <f>IF(EXACT(B105, ""),"", VLOOKUP(B105, 'DataLookUp - Institution'!$B$4:$C$971, 2, FALSE))</f>
        <v>CV. Laba Mandiri Lapaopao</v>
      </c>
      <c r="D105" s="22"/>
      <c r="E105" s="86" t="str">
        <f>IF(EXACT($H105, ""), "", VLOOKUP($H105, 'RAW EDITED 3 Years'!$A$2:$D$998, 4, FALSE))</f>
        <v>Dusun III Polewali Belakang Kantor Desa Lapao</v>
      </c>
      <c r="F105" s="58"/>
      <c r="G105" s="63"/>
      <c r="H105" s="85" t="str">
        <f>IF(EXACT($B105, ""), "", VLOOKUP($B105, 'DataLookUp - Institution'!$B$4:$E$971, 4, FALSE))</f>
        <v>VDR3803</v>
      </c>
      <c r="I105" s="30" t="str">
        <f>IF(EXACT($B105, ""),"", VLOOKUP($B105, 'DataLookUp - Institution'!$B$4:$D$971, 3, FALSE))</f>
        <v>Supplier</v>
      </c>
      <c r="J105" s="34"/>
      <c r="K105" s="31">
        <f t="shared" si="3"/>
        <v>124000000000102</v>
      </c>
      <c r="L10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123000000000089::bigint, null::varchar, 'Dusun III Polewali Belakang Kantor Desa Lapao'::varchar, null::bigint, null::varchar); </v>
      </c>
      <c r="N105" s="33"/>
    </row>
    <row r="106" spans="2:14">
      <c r="B106" s="67">
        <f>'DataLookUp - Institution'!B93</f>
        <v>123000000000090</v>
      </c>
      <c r="C106" s="30" t="str">
        <f>IF(EXACT(B106, ""),"", VLOOKUP(B106, 'DataLookUp - Institution'!$B$4:$C$971, 2, FALSE))</f>
        <v>CV. Mitra Bengawan Trans</v>
      </c>
      <c r="D106" s="22"/>
      <c r="E106" s="86" t="str">
        <f>IF(EXACT($H106, ""), "", VLOOKUP($H106, 'RAW EDITED 3 Years'!$A$2:$D$998, 4, FALSE))</f>
        <v xml:space="preserve">Jl. Ahmad Yani, Desa Bumiharjo RT/RW 009/005 Kec. Kumai Kab. Kotawaringin Barat Prov. Kalimantan Tengah </v>
      </c>
      <c r="F106" s="58"/>
      <c r="G106" s="63"/>
      <c r="H106" s="85" t="str">
        <f>IF(EXACT($B106, ""), "", VLOOKUP($B106, 'DataLookUp - Institution'!$B$4:$E$971, 4, FALSE))</f>
        <v>VDR1025</v>
      </c>
      <c r="I106" s="30" t="str">
        <f>IF(EXACT($B106, ""),"", VLOOKUP($B106, 'DataLookUp - Institution'!$B$4:$D$971, 3, FALSE))</f>
        <v>Supplier</v>
      </c>
      <c r="J106" s="34"/>
      <c r="K106" s="31">
        <f t="shared" si="3"/>
        <v>124000000000103</v>
      </c>
      <c r="L10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123000000000090::bigint, null::varchar, 'Jl. Ahmad Yani, Desa Bumiharjo RT/RW 009/005 Kec. Kumai Kab. Kotawaringin Barat Prov. Kalimantan Tengah '::varchar, null::bigint, null::varchar); </v>
      </c>
      <c r="N106" s="33"/>
    </row>
    <row r="107" spans="2:14">
      <c r="B107" s="67">
        <f>'DataLookUp - Institution'!B94</f>
        <v>123000000000091</v>
      </c>
      <c r="C107" s="30" t="str">
        <f>IF(EXACT(B107, ""),"", VLOOKUP(B107, 'DataLookUp - Institution'!$B$4:$C$971, 2, FALSE))</f>
        <v>CV. Mulia Jaya Steel</v>
      </c>
      <c r="D107" s="22"/>
      <c r="E107" s="86" t="str">
        <f>IF(EXACT($H107, ""), "", VLOOKUP($H107, 'RAW EDITED 3 Years'!$A$2:$D$998, 4, FALSE))</f>
        <v>Jl.H Banawula Sin Apoy, Kendari, Sulawesi Tenggara</v>
      </c>
      <c r="F107" s="58"/>
      <c r="G107" s="63"/>
      <c r="H107" s="85" t="str">
        <f>IF(EXACT($B107, ""), "", VLOOKUP($B107, 'DataLookUp - Institution'!$B$4:$E$971, 4, FALSE))</f>
        <v>VDR3787</v>
      </c>
      <c r="I107" s="30" t="str">
        <f>IF(EXACT($B107, ""),"", VLOOKUP($B107, 'DataLookUp - Institution'!$B$4:$D$971, 3, FALSE))</f>
        <v>Supplier</v>
      </c>
      <c r="J107" s="34"/>
      <c r="K107" s="31">
        <f t="shared" si="3"/>
        <v>124000000000104</v>
      </c>
      <c r="L10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123000000000091::bigint, null::varchar, 'Jl.H Banawula Sin Apoy, Kendari, Sulawesi Tenggara'::varchar, null::bigint, null::varchar); </v>
      </c>
      <c r="N107" s="33"/>
    </row>
    <row r="108" spans="2:14">
      <c r="B108" s="67">
        <f>'DataLookUp - Institution'!B95</f>
        <v>123000000000092</v>
      </c>
      <c r="C108" s="30" t="str">
        <f>IF(EXACT(B108, ""),"", VLOOKUP(B108, 'DataLookUp - Institution'!$B$4:$C$971, 2, FALSE))</f>
        <v>CV. Muzima</v>
      </c>
      <c r="D108" s="22"/>
      <c r="E108" s="86" t="str">
        <f>IF(EXACT($H108, ""), "", VLOOKUP($H108, 'RAW EDITED 3 Years'!$A$2:$D$998, 4, FALSE))</f>
        <v>Perumahan Cikande Permai Blok O, 4 No 23 , Cikande Permai , Serang 42186</v>
      </c>
      <c r="F108" s="58"/>
      <c r="G108" s="63"/>
      <c r="H108" s="85" t="str">
        <f>IF(EXACT($B108, ""), "", VLOOKUP($B108, 'DataLookUp - Institution'!$B$4:$E$971, 4, FALSE))</f>
        <v>VDR3866</v>
      </c>
      <c r="I108" s="30" t="str">
        <f>IF(EXACT($B108, ""),"", VLOOKUP($B108, 'DataLookUp - Institution'!$B$4:$D$971, 3, FALSE))</f>
        <v>Supplier</v>
      </c>
      <c r="J108" s="34"/>
      <c r="K108" s="31">
        <f t="shared" si="3"/>
        <v>124000000000105</v>
      </c>
      <c r="L10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123000000000092::bigint, null::varchar, 'Perumahan Cikande Permai Blok O, 4 No 23 , Cikande Permai , Serang 42186'::varchar, null::bigint, null::varchar); </v>
      </c>
      <c r="N108" s="33"/>
    </row>
    <row r="109" spans="2:14">
      <c r="B109" s="67">
        <f>'DataLookUp - Institution'!B96</f>
        <v>123000000000093</v>
      </c>
      <c r="C109" s="30" t="str">
        <f>IF(EXACT(B109, ""),"", VLOOKUP(B109, 'DataLookUp - Institution'!$B$4:$C$971, 2, FALSE))</f>
        <v>CV. Punokawan</v>
      </c>
      <c r="D109" s="22"/>
      <c r="E109" s="86" t="str">
        <f>IF(EXACT($H109, ""), "", VLOOKUP($H109, 'RAW EDITED 3 Years'!$A$2:$D$998, 4, FALSE))</f>
        <v>Jl Borobudur Utara XV no 11, Manyaran</v>
      </c>
      <c r="F109" s="58"/>
      <c r="G109" s="63"/>
      <c r="H109" s="85" t="str">
        <f>IF(EXACT($B109, ""), "", VLOOKUP($B109, 'DataLookUp - Institution'!$B$4:$E$971, 4, FALSE))</f>
        <v>VDR4179</v>
      </c>
      <c r="I109" s="30" t="str">
        <f>IF(EXACT($B109, ""),"", VLOOKUP($B109, 'DataLookUp - Institution'!$B$4:$D$971, 3, FALSE))</f>
        <v>Supplier</v>
      </c>
      <c r="J109" s="34"/>
      <c r="K109" s="31">
        <f t="shared" si="3"/>
        <v>124000000000106</v>
      </c>
      <c r="L10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123000000000093::bigint, null::varchar, 'Jl Borobudur Utara XV no 11, Manyaran'::varchar, null::bigint, null::varchar); </v>
      </c>
      <c r="N109" s="33"/>
    </row>
    <row r="110" spans="2:14">
      <c r="B110" s="67">
        <f>'DataLookUp - Institution'!B97</f>
        <v>123000000000094</v>
      </c>
      <c r="C110" s="30" t="str">
        <f>IF(EXACT(B110, ""),"", VLOOKUP(B110, 'DataLookUp - Institution'!$B$4:$C$971, 2, FALSE))</f>
        <v>CV. Putra Bintang Api</v>
      </c>
      <c r="D110" s="22"/>
      <c r="E110" s="86" t="str">
        <f>IF(EXACT($H110, ""), "", VLOOKUP($H110, 'RAW EDITED 3 Years'!$A$2:$D$998, 4, FALSE))</f>
        <v>Jl. Utama Pasir Panjang, Kel. Pasir Panjang, Kec. Arut Selatan, Kab. Kotawaringin Barat, Prov. Kalimantan Tengah</v>
      </c>
      <c r="F110" s="58"/>
      <c r="G110" s="63"/>
      <c r="H110" s="85" t="str">
        <f>IF(EXACT($B110, ""), "", VLOOKUP($B110, 'DataLookUp - Institution'!$B$4:$E$971, 4, FALSE))</f>
        <v>VDR4045</v>
      </c>
      <c r="I110" s="30" t="str">
        <f>IF(EXACT($B110, ""),"", VLOOKUP($B110, 'DataLookUp - Institution'!$B$4:$D$971, 3, FALSE))</f>
        <v>Supplier</v>
      </c>
      <c r="J110" s="34"/>
      <c r="K110" s="31">
        <f t="shared" si="3"/>
        <v>124000000000107</v>
      </c>
      <c r="L11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123000000000094::bigint, null::varchar, 'Jl. Utama Pasir Panjang, Kel. Pasir Panjang, Kec. Arut Selatan, Kab. Kotawaringin Barat, Prov. Kalimantan Tengah'::varchar, null::bigint, null::varchar); </v>
      </c>
      <c r="N110" s="33"/>
    </row>
    <row r="111" spans="2:14">
      <c r="B111" s="67">
        <f>'DataLookUp - Institution'!B98</f>
        <v>123000000000095</v>
      </c>
      <c r="C111" s="30" t="str">
        <f>IF(EXACT(B111, ""),"", VLOOKUP(B111, 'DataLookUp - Institution'!$B$4:$C$971, 2, FALSE))</f>
        <v>CV. Sangiang Teknik Perkasa</v>
      </c>
      <c r="D111" s="22"/>
      <c r="E111" s="86" t="str">
        <f>IF(EXACT($H111, ""), "", VLOOKUP($H111, 'RAW EDITED 3 Years'!$A$2:$D$998, 4, FALSE))</f>
        <v>Jl Industri No 27, Babakan cikao</v>
      </c>
      <c r="F111" s="58"/>
      <c r="G111" s="63"/>
      <c r="H111" s="85" t="str">
        <f>IF(EXACT($B111, ""), "", VLOOKUP($B111, 'DataLookUp - Institution'!$B$4:$E$971, 4, FALSE))</f>
        <v>VDR4166</v>
      </c>
      <c r="I111" s="30" t="str">
        <f>IF(EXACT($B111, ""),"", VLOOKUP($B111, 'DataLookUp - Institution'!$B$4:$D$971, 3, FALSE))</f>
        <v>Supplier</v>
      </c>
      <c r="J111" s="34"/>
      <c r="K111" s="31">
        <f t="shared" si="3"/>
        <v>124000000000108</v>
      </c>
      <c r="L11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123000000000095::bigint, null::varchar, 'Jl Industri No 27, Babakan cikao'::varchar, null::bigint, null::varchar); </v>
      </c>
      <c r="N111" s="33"/>
    </row>
    <row r="112" spans="2:14">
      <c r="B112" s="67">
        <f>'DataLookUp - Institution'!B99</f>
        <v>123000000000096</v>
      </c>
      <c r="C112" s="30" t="str">
        <f>IF(EXACT(B112, ""),"", VLOOKUP(B112, 'DataLookUp - Institution'!$B$4:$C$971, 2, FALSE))</f>
        <v>CV. Siliwangi jaya</v>
      </c>
      <c r="D112" s="22"/>
      <c r="E112" s="86" t="str">
        <f>IF(EXACT($H112, ""), "", VLOOKUP($H112, 'RAW EDITED 3 Years'!$A$2:$D$998, 4, FALSE))</f>
        <v>JL. Raya Bojongsoang No.224 (depan SPBU bojongsoang) RT001/007 Buah Batu</v>
      </c>
      <c r="F112" s="58"/>
      <c r="G112" s="63"/>
      <c r="H112" s="85" t="str">
        <f>IF(EXACT($B112, ""), "", VLOOKUP($B112, 'DataLookUp - Institution'!$B$4:$E$971, 4, FALSE))</f>
        <v>VDR2981</v>
      </c>
      <c r="I112" s="30" t="str">
        <f>IF(EXACT($B112, ""),"", VLOOKUP($B112, 'DataLookUp - Institution'!$B$4:$D$971, 3, FALSE))</f>
        <v>Supplier</v>
      </c>
      <c r="J112" s="34"/>
      <c r="K112" s="31">
        <f t="shared" si="3"/>
        <v>124000000000109</v>
      </c>
      <c r="L11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123000000000096::bigint, null::varchar, 'JL. Raya Bojongsoang No.224 (depan SPBU bojongsoang) RT001/007 Buah Batu'::varchar, null::bigint, null::varchar); </v>
      </c>
      <c r="N112" s="33"/>
    </row>
    <row r="113" spans="2:14">
      <c r="B113" s="67">
        <f>'DataLookUp - Institution'!B100</f>
        <v>123000000000097</v>
      </c>
      <c r="C113" s="30" t="str">
        <f>IF(EXACT(B113, ""),"", VLOOKUP(B113, 'DataLookUp - Institution'!$B$4:$C$971, 2, FALSE))</f>
        <v>CV. Sukses Indo Pratama</v>
      </c>
      <c r="D113" s="22"/>
      <c r="E113" s="86" t="str">
        <f>IF(EXACT($H113, ""), "", VLOOKUP($H113, 'RAW EDITED 3 Years'!$A$2:$D$998, 4, FALSE))</f>
        <v>Rukan Exclusive Mediterania I No. 10 PIK, Kamal Muara, Penjaringan, Jakarta Utara</v>
      </c>
      <c r="F113" s="58"/>
      <c r="G113" s="63"/>
      <c r="H113" s="85" t="str">
        <f>IF(EXACT($B113, ""), "", VLOOKUP($B113, 'DataLookUp - Institution'!$B$4:$E$971, 4, FALSE))</f>
        <v>VDR3912</v>
      </c>
      <c r="I113" s="30" t="str">
        <f>IF(EXACT($B113, ""),"", VLOOKUP($B113, 'DataLookUp - Institution'!$B$4:$D$971, 3, FALSE))</f>
        <v>Supplier</v>
      </c>
      <c r="J113" s="34"/>
      <c r="K113" s="31">
        <f t="shared" si="3"/>
        <v>124000000000110</v>
      </c>
      <c r="L11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123000000000097::bigint, null::varchar, 'Rukan Exclusive Mediterania I No. 10 PIK, Kamal Muara, Penjaringan, Jakarta Utara'::varchar, null::bigint, null::varchar); </v>
      </c>
      <c r="N113" s="33"/>
    </row>
    <row r="114" spans="2:14">
      <c r="B114" s="67">
        <f>'DataLookUp - Institution'!B101</f>
        <v>123000000000098</v>
      </c>
      <c r="C114" s="30" t="str">
        <f>IF(EXACT(B114, ""),"", VLOOKUP(B114, 'DataLookUp - Institution'!$B$4:$C$971, 2, FALSE))</f>
        <v>CV. Sumber Rezeki</v>
      </c>
      <c r="D114" s="22"/>
      <c r="E114" s="86" t="str">
        <f>IF(EXACT($H114, ""), "", VLOOKUP($H114, 'RAW EDITED 3 Years'!$A$2:$D$998, 4, FALSE))</f>
        <v>Jalan Enggano Nomor 75, Kel. Tanjung Priok, Kec. Tanjung Priok, Kota Adm. Jakarta Utara, Provinsi DKI Jakarta</v>
      </c>
      <c r="F114" s="58"/>
      <c r="G114" s="63"/>
      <c r="H114" s="85" t="str">
        <f>IF(EXACT($B114, ""), "", VLOOKUP($B114, 'DataLookUp - Institution'!$B$4:$E$971, 4, FALSE))</f>
        <v>VDR4039</v>
      </c>
      <c r="I114" s="30" t="str">
        <f>IF(EXACT($B114, ""),"", VLOOKUP($B114, 'DataLookUp - Institution'!$B$4:$D$971, 3, FALSE))</f>
        <v>Supplier</v>
      </c>
      <c r="J114" s="34"/>
      <c r="K114" s="31">
        <f t="shared" si="3"/>
        <v>124000000000111</v>
      </c>
      <c r="L11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123000000000098::bigint, null::varchar, 'Jalan Enggano Nomor 75, Kel. Tanjung Priok, Kec. Tanjung Priok, Kota Adm. Jakarta Utara, Provinsi DKI Jakarta'::varchar, null::bigint, null::varchar); </v>
      </c>
      <c r="N114" s="33"/>
    </row>
    <row r="115" spans="2:14">
      <c r="B115" s="67">
        <f>'DataLookUp - Institution'!B102</f>
        <v>123000000000099</v>
      </c>
      <c r="C115" s="30" t="str">
        <f>IF(EXACT(B115, ""),"", VLOOKUP(B115, 'DataLookUp - Institution'!$B$4:$C$971, 2, FALSE))</f>
        <v>CV. Sumber Sarana Karya</v>
      </c>
      <c r="D115" s="22"/>
      <c r="E115" s="86" t="str">
        <f>IF(EXACT($H115, ""), "", VLOOKUP($H115, 'RAW EDITED 3 Years'!$A$2:$D$998, 4, FALSE))</f>
        <v>Jl. Raya Pasir Panjang, Kel. Pasir Panjang, Kec. Arut Selatan, Kab. Kotawaringin Barat, Kalimantan Tengah</v>
      </c>
      <c r="F115" s="58"/>
      <c r="G115" s="63"/>
      <c r="H115" s="85" t="str">
        <f>IF(EXACT($B115, ""), "", VLOOKUP($B115, 'DataLookUp - Institution'!$B$4:$E$971, 4, FALSE))</f>
        <v>VDR4026</v>
      </c>
      <c r="I115" s="30" t="str">
        <f>IF(EXACT($B115, ""),"", VLOOKUP($B115, 'DataLookUp - Institution'!$B$4:$D$971, 3, FALSE))</f>
        <v>Supplier</v>
      </c>
      <c r="J115" s="34"/>
      <c r="K115" s="31">
        <f t="shared" si="3"/>
        <v>124000000000112</v>
      </c>
      <c r="L11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123000000000099::bigint, null::varchar, 'Jl. Raya Pasir Panjang, Kel. Pasir Panjang, Kec. Arut Selatan, Kab. Kotawaringin Barat, Kalimantan Tengah'::varchar, null::bigint, null::varchar); </v>
      </c>
      <c r="N115" s="33"/>
    </row>
    <row r="116" spans="2:14">
      <c r="B116" s="67">
        <f>'DataLookUp - Institution'!B103</f>
        <v>123000000000100</v>
      </c>
      <c r="C116" s="30" t="str">
        <f>IF(EXACT(B116, ""),"", VLOOKUP(B116, 'DataLookUp - Institution'!$B$4:$C$971, 2, FALSE))</f>
        <v>CV. Surya Pandawa Nusa</v>
      </c>
      <c r="D116" s="22"/>
      <c r="E116" s="86" t="str">
        <f>IF(EXACT($H116, ""), "", VLOOKUP($H116, 'RAW EDITED 3 Years'!$A$2:$D$998, 4, FALSE))</f>
        <v>Jl. Utan Kayu Raya No. 104 D Utan Kayu Utara, Matraman Jakarat Timur</v>
      </c>
      <c r="F116" s="58"/>
      <c r="G116" s="63"/>
      <c r="H116" s="85" t="str">
        <f>IF(EXACT($B116, ""), "", VLOOKUP($B116, 'DataLookUp - Institution'!$B$4:$E$971, 4, FALSE))</f>
        <v>VDR3516</v>
      </c>
      <c r="I116" s="30" t="str">
        <f>IF(EXACT($B116, ""),"", VLOOKUP($B116, 'DataLookUp - Institution'!$B$4:$D$971, 3, FALSE))</f>
        <v>Supplier</v>
      </c>
      <c r="J116" s="34"/>
      <c r="K116" s="31">
        <f t="shared" si="3"/>
        <v>124000000000113</v>
      </c>
      <c r="L11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123000000000100::bigint, null::varchar, 'Jl. Utan Kayu Raya No. 104 D Utan Kayu Utara, Matraman Jakarat Timur'::varchar, null::bigint, null::varchar); </v>
      </c>
      <c r="N116" s="33"/>
    </row>
    <row r="117" spans="2:14">
      <c r="B117" s="67">
        <f>'DataLookUp - Institution'!B104</f>
        <v>123000000000101</v>
      </c>
      <c r="C117" s="30" t="str">
        <f>IF(EXACT(B117, ""),"", VLOOKUP(B117, 'DataLookUp - Institution'!$B$4:$C$971, 2, FALSE))</f>
        <v>PT. Abadi Rajawali Semesta</v>
      </c>
      <c r="D117" s="22"/>
      <c r="E117" s="86" t="str">
        <f>IF(EXACT($H117, ""), "", VLOOKUP($H117, 'RAW EDITED 3 Years'!$A$2:$D$998, 4, FALSE))</f>
        <v>Jl. Pajajaran RT 004 RW 003 Bambu Apus, Pamulang</v>
      </c>
      <c r="F117" s="58"/>
      <c r="G117" s="63"/>
      <c r="H117" s="85" t="str">
        <f>IF(EXACT($B117, ""), "", VLOOKUP($B117, 'DataLookUp - Institution'!$B$4:$E$971, 4, FALSE))</f>
        <v>VDR4134</v>
      </c>
      <c r="I117" s="30" t="str">
        <f>IF(EXACT($B117, ""),"", VLOOKUP($B117, 'DataLookUp - Institution'!$B$4:$D$971, 3, FALSE))</f>
        <v>Supplier</v>
      </c>
      <c r="J117" s="34"/>
      <c r="K117" s="31">
        <f t="shared" si="3"/>
        <v>124000000000114</v>
      </c>
      <c r="L11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123000000000101::bigint, null::varchar, 'Jl. Pajajaran RT 004 RW 003 Bambu Apus, Pamulang'::varchar, null::bigint, null::varchar); </v>
      </c>
      <c r="N117" s="33"/>
    </row>
    <row r="118" spans="2:14">
      <c r="B118" s="67">
        <f>'DataLookUp - Institution'!B105</f>
        <v>123000000000102</v>
      </c>
      <c r="C118" s="30" t="str">
        <f>IF(EXACT(B118, ""),"", VLOOKUP(B118, 'DataLookUp - Institution'!$B$4:$C$971, 2, FALSE))</f>
        <v>PT. Adibrata Graha</v>
      </c>
      <c r="D118" s="22"/>
      <c r="E118" s="86" t="str">
        <f>IF(EXACT($H118, ""), "", VLOOKUP($H118, 'RAW EDITED 3 Years'!$A$2:$D$998, 4, FALSE))</f>
        <v xml:space="preserve">Grand ITC Permata Hijau Lt.2 Blok D15 No. 1, 2, Jakarta 12210 </v>
      </c>
      <c r="F118" s="58"/>
      <c r="G118" s="63"/>
      <c r="H118" s="85" t="str">
        <f>IF(EXACT($B118, ""), "", VLOOKUP($B118, 'DataLookUp - Institution'!$B$4:$E$971, 4, FALSE))</f>
        <v>VDR4025</v>
      </c>
      <c r="I118" s="30" t="str">
        <f>IF(EXACT($B118, ""),"", VLOOKUP($B118, 'DataLookUp - Institution'!$B$4:$D$971, 3, FALSE))</f>
        <v>Supplier</v>
      </c>
      <c r="J118" s="34"/>
      <c r="K118" s="31">
        <f t="shared" si="3"/>
        <v>124000000000115</v>
      </c>
      <c r="L11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123000000000102::bigint, null::varchar, 'Grand ITC Permata Hijau Lt.2 Blok D15 No. 1, 2, Jakarta 12210 '::varchar, null::bigint, null::varchar); </v>
      </c>
      <c r="N118" s="33"/>
    </row>
    <row r="119" spans="2:14" ht="25.5">
      <c r="B119" s="67">
        <f>'DataLookUp - Institution'!B106</f>
        <v>123000000000103</v>
      </c>
      <c r="C119" s="30" t="str">
        <f>IF(EXACT(B119, ""),"", VLOOKUP(B119, 'DataLookUp - Institution'!$B$4:$C$971, 2, FALSE))</f>
        <v>PT. Aegisindo Mitra Sejati</v>
      </c>
      <c r="D119" s="22"/>
      <c r="E119" s="86" t="str">
        <f>IF(EXACT($H119, ""), "", VLOOKUP($H119, 'RAW EDITED 3 Years'!$A$2:$D$998, 4, FALSE))</f>
        <v>Jl. Deltamas Boulevard Ruko Porto Square Blok D No. 1 Kota Deltamas, Kel. Hegarmukti Kec. Cikarang Pusat Kab. Bekasi - Jawa Barat</v>
      </c>
      <c r="F119" s="58"/>
      <c r="G119" s="63"/>
      <c r="H119" s="85" t="str">
        <f>IF(EXACT($B119, ""), "", VLOOKUP($B119, 'DataLookUp - Institution'!$B$4:$E$971, 4, FALSE))</f>
        <v>VDR0189</v>
      </c>
      <c r="I119" s="30" t="str">
        <f>IF(EXACT($B119, ""),"", VLOOKUP($B119, 'DataLookUp - Institution'!$B$4:$D$971, 3, FALSE))</f>
        <v>Supplier</v>
      </c>
      <c r="J119" s="34"/>
      <c r="K119" s="31">
        <f t="shared" si="3"/>
        <v>124000000000116</v>
      </c>
      <c r="L11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123000000000103::bigint, null::varchar, 'Jl. Deltamas Boulevard Ruko Porto Square Blok D No. 1 Kota Deltamas, Kel. Hegarmukti Kec. Cikarang Pusat Kab. Bekasi - Jawa Barat'::varchar, null::bigint, null::varchar); </v>
      </c>
      <c r="N119" s="33"/>
    </row>
    <row r="120" spans="2:14">
      <c r="B120" s="67">
        <f>'DataLookUp - Institution'!B107</f>
        <v>123000000000104</v>
      </c>
      <c r="C120" s="30" t="str">
        <f>IF(EXACT(B120, ""),"", VLOOKUP(B120, 'DataLookUp - Institution'!$B$4:$C$971, 2, FALSE))</f>
        <v>PT. Agape Biomedi Investama</v>
      </c>
      <c r="D120" s="22"/>
      <c r="E120" s="86" t="str">
        <f>IF(EXACT($H120, ""), "", VLOOKUP($H120, 'RAW EDITED 3 Years'!$A$2:$D$998, 4, FALSE))</f>
        <v>Mayapada Tower 1 Lantai 07. Unit 07-01, Jalan Jendral Sudirman Kav.28 Setiabudi Jakarta Selatan, 12920, Indonesia</v>
      </c>
      <c r="F120" s="58"/>
      <c r="G120" s="63"/>
      <c r="H120" s="85" t="str">
        <f>IF(EXACT($B120, ""), "", VLOOKUP($B120, 'DataLookUp - Institution'!$B$4:$E$971, 4, FALSE))</f>
        <v>VDR3778</v>
      </c>
      <c r="I120" s="30" t="str">
        <f>IF(EXACT($B120, ""),"", VLOOKUP($B120, 'DataLookUp - Institution'!$B$4:$D$971, 3, FALSE))</f>
        <v>Supplier</v>
      </c>
      <c r="J120" s="34"/>
      <c r="K120" s="31">
        <f t="shared" si="3"/>
        <v>124000000000117</v>
      </c>
      <c r="L12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123000000000104::bigint, null::varchar, 'Mayapada Tower 1 Lantai 07. Unit 07-01, Jalan Jendral Sudirman Kav.28 Setiabudi Jakarta Selatan, 12920, Indonesia'::varchar, null::bigint, null::varchar); </v>
      </c>
      <c r="N120" s="33"/>
    </row>
    <row r="121" spans="2:14">
      <c r="B121" s="67">
        <f>'DataLookUp - Institution'!B108</f>
        <v>123000000000105</v>
      </c>
      <c r="C121" s="30" t="str">
        <f>IF(EXACT(B121, ""),"", VLOOKUP(B121, 'DataLookUp - Institution'!$B$4:$C$971, 2, FALSE))</f>
        <v>PT. Ali Sejahtera</v>
      </c>
      <c r="D121" s="22"/>
      <c r="E121" s="86" t="str">
        <f>IF(EXACT($H121, ""), "", VLOOKUP($H121, 'RAW EDITED 3 Years'!$A$2:$D$998, 4, FALSE))</f>
        <v>Jl. Kelapa Gading Boulevard Complek Blok RA 1 No. 15 Kelapa Gading Permai 14240</v>
      </c>
      <c r="F121" s="58"/>
      <c r="G121" s="63"/>
      <c r="H121" s="85" t="str">
        <f>IF(EXACT($B121, ""), "", VLOOKUP($B121, 'DataLookUp - Institution'!$B$4:$E$971, 4, FALSE))</f>
        <v>VDR3937</v>
      </c>
      <c r="I121" s="30" t="str">
        <f>IF(EXACT($B121, ""),"", VLOOKUP($B121, 'DataLookUp - Institution'!$B$4:$D$971, 3, FALSE))</f>
        <v>Supplier</v>
      </c>
      <c r="J121" s="34"/>
      <c r="K121" s="31">
        <f t="shared" si="3"/>
        <v>124000000000118</v>
      </c>
      <c r="L12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123000000000105::bigint, null::varchar, 'Jl. Kelapa Gading Boulevard Complek Blok RA 1 No. 15 Kelapa Gading Permai 14240'::varchar, null::bigint, null::varchar); </v>
      </c>
      <c r="N121" s="33"/>
    </row>
    <row r="122" spans="2:14">
      <c r="B122" s="67">
        <f>'DataLookUp - Institution'!B109</f>
        <v>123000000000106</v>
      </c>
      <c r="C122" s="30" t="str">
        <f>IF(EXACT(B122, ""),"", VLOOKUP(B122, 'DataLookUp - Institution'!$B$4:$C$971, 2, FALSE))</f>
        <v>PT. Andalan Dinamika Konstrukindo</v>
      </c>
      <c r="D122" s="22"/>
      <c r="E122" s="86" t="str">
        <f>IF(EXACT($H122, ""), "", VLOOKUP($H122, 'RAW EDITED 3 Years'!$A$2:$D$998, 4, FALSE))</f>
        <v>Ruko Taman Meruya Plaza II Blok C No. 5, Taman Meruya Ilir</v>
      </c>
      <c r="F122" s="58"/>
      <c r="G122" s="63"/>
      <c r="H122" s="85" t="str">
        <f>IF(EXACT($B122, ""), "", VLOOKUP($B122, 'DataLookUp - Institution'!$B$4:$E$971, 4, FALSE))</f>
        <v>VDR3824</v>
      </c>
      <c r="I122" s="30" t="str">
        <f>IF(EXACT($B122, ""),"", VLOOKUP($B122, 'DataLookUp - Institution'!$B$4:$D$971, 3, FALSE))</f>
        <v>Supplier</v>
      </c>
      <c r="J122" s="34"/>
      <c r="K122" s="31">
        <f t="shared" si="3"/>
        <v>124000000000119</v>
      </c>
      <c r="L12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123000000000106::bigint, null::varchar, 'Ruko Taman Meruya Plaza II Blok C No. 5, Taman Meruya Ilir'::varchar, null::bigint, null::varchar); </v>
      </c>
      <c r="N122" s="33"/>
    </row>
    <row r="123" spans="2:14">
      <c r="B123" s="67">
        <f>'DataLookUp - Institution'!B110</f>
        <v>123000000000107</v>
      </c>
      <c r="C123" s="30" t="str">
        <f>IF(EXACT(B123, ""),"", VLOOKUP(B123, 'DataLookUp - Institution'!$B$4:$C$971, 2, FALSE))</f>
        <v>PT. Aneza Persada Abadi</v>
      </c>
      <c r="D123" s="22"/>
      <c r="E123" s="86" t="str">
        <f>IF(EXACT($H123, ""), "", VLOOKUP($H123, 'RAW EDITED 3 Years'!$A$2:$D$998, 4, FALSE))</f>
        <v>JL Pondok Cipta Blok B3 No.34C, Bintara, Bekasi Barat</v>
      </c>
      <c r="F123" s="58"/>
      <c r="G123" s="63"/>
      <c r="H123" s="85" t="str">
        <f>IF(EXACT($B123, ""), "", VLOOKUP($B123, 'DataLookUp - Institution'!$B$4:$E$971, 4, FALSE))</f>
        <v>VDR2433</v>
      </c>
      <c r="I123" s="30" t="str">
        <f>IF(EXACT($B123, ""),"", VLOOKUP($B123, 'DataLookUp - Institution'!$B$4:$D$971, 3, FALSE))</f>
        <v>Supplier</v>
      </c>
      <c r="J123" s="34"/>
      <c r="K123" s="31">
        <f t="shared" si="3"/>
        <v>124000000000120</v>
      </c>
      <c r="L12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123000000000107::bigint, null::varchar, 'JL Pondok Cipta Blok B3 No.34C, Bintara, Bekasi Barat'::varchar, null::bigint, null::varchar); </v>
      </c>
      <c r="N123" s="33"/>
    </row>
    <row r="124" spans="2:14">
      <c r="B124" s="67">
        <f>'DataLookUp - Institution'!B111</f>
        <v>123000000000108</v>
      </c>
      <c r="C124" s="30" t="str">
        <f>IF(EXACT(B124, ""),"", VLOOKUP(B124, 'DataLookUp - Institution'!$B$4:$C$971, 2, FALSE))</f>
        <v>PT. Asiatronic Indo Makmur</v>
      </c>
      <c r="D124" s="22"/>
      <c r="E124" s="86" t="str">
        <f>IF(EXACT($H124, ""), "", VLOOKUP($H124, 'RAW EDITED 3 Years'!$A$2:$D$998, 4, FALSE))</f>
        <v>Jalan Pluit Selatan Raya, The Honey Lady Lt 2 UN Penjaringan</v>
      </c>
      <c r="F124" s="58"/>
      <c r="G124" s="63"/>
      <c r="H124" s="85" t="str">
        <f>IF(EXACT($B124, ""), "", VLOOKUP($B124, 'DataLookUp - Institution'!$B$4:$E$971, 4, FALSE))</f>
        <v>VDR4101</v>
      </c>
      <c r="I124" s="30" t="str">
        <f>IF(EXACT($B124, ""),"", VLOOKUP($B124, 'DataLookUp - Institution'!$B$4:$D$971, 3, FALSE))</f>
        <v>Supplier</v>
      </c>
      <c r="J124" s="34"/>
      <c r="K124" s="31">
        <f t="shared" si="3"/>
        <v>124000000000121</v>
      </c>
      <c r="L12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123000000000108::bigint, null::varchar, 'Jalan Pluit Selatan Raya, The Honey Lady Lt 2 UN Penjaringan'::varchar, null::bigint, null::varchar); </v>
      </c>
      <c r="N124" s="33"/>
    </row>
    <row r="125" spans="2:14" ht="25.5">
      <c r="B125" s="67">
        <f>'DataLookUp - Institution'!B112</f>
        <v>123000000000109</v>
      </c>
      <c r="C125" s="30" t="str">
        <f>IF(EXACT(B125, ""),"", VLOOKUP(B125, 'DataLookUp - Institution'!$B$4:$C$971, 2, FALSE))</f>
        <v>PT. Asuransi Asei Indonesia</v>
      </c>
      <c r="D125" s="22"/>
      <c r="E125" s="86" t="str">
        <f>IF(EXACT($H125, ""), "", VLOOKUP($H125, 'RAW EDITED 3 Years'!$A$2:$D$998, 4, FALSE))</f>
        <v>Menara Kadin Indonesia Lantai 21 Jalan HR Rasuna Said X-5, Kav 2-3 Jakarta, Desa/Kelurahan Kuningan Timur, Kec. Setiabudi, Kota Adm. Jakarta Selatan, Provinsi DKI Jakarta, Kode Pos: 12950</v>
      </c>
      <c r="F125" s="58"/>
      <c r="G125" s="63"/>
      <c r="H125" s="85" t="str">
        <f>IF(EXACT($B125, ""), "", VLOOKUP($B125, 'DataLookUp - Institution'!$B$4:$E$971, 4, FALSE))</f>
        <v>VDR4140</v>
      </c>
      <c r="I125" s="30" t="str">
        <f>IF(EXACT($B125, ""),"", VLOOKUP($B125, 'DataLookUp - Institution'!$B$4:$D$971, 3, FALSE))</f>
        <v>Supplier</v>
      </c>
      <c r="J125" s="34"/>
      <c r="K125" s="31">
        <f t="shared" si="3"/>
        <v>124000000000122</v>
      </c>
      <c r="L12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123000000000109::bigint, null::varchar, 'Menara Kadin Indonesia Lantai 21 Jalan HR Rasuna Said X-5, Kav 2-3 Jakarta, Desa/Kelurahan Kuningan Timur, Kec. Setiabudi, Kota Adm. Jakarta Selatan, Provinsi DKI Jakarta, Kode Pos: 12950'::varchar, null::bigint, null::varchar); </v>
      </c>
      <c r="N125" s="33"/>
    </row>
    <row r="126" spans="2:14" ht="25.5">
      <c r="B126" s="67">
        <f>'DataLookUp - Institution'!B113</f>
        <v>123000000000110</v>
      </c>
      <c r="C126" s="30" t="str">
        <f>IF(EXACT(B126, ""),"", VLOOKUP(B126, 'DataLookUp - Institution'!$B$4:$C$971, 2, FALSE))</f>
        <v>PT. Asuransi Multi Artha Guna</v>
      </c>
      <c r="D126" s="22"/>
      <c r="E126" s="86" t="str">
        <f>IF(EXACT($H126, ""), "", VLOOKUP($H126, 'RAW EDITED 3 Years'!$A$2:$D$998, 4, FALSE))</f>
        <v>Panin Bank Plaza 6th Floor, JL Palmerah Utara, No. 52, RT.4/RW.3, Palmerah, RT.3/RW.6, Palmerah, Kec. Palmerah, Kota Jakarta Barat, Daerah Khusus Ibukota Jakarta 12210</v>
      </c>
      <c r="F126" s="58"/>
      <c r="G126" s="63"/>
      <c r="H126" s="85" t="str">
        <f>IF(EXACT($B126, ""), "", VLOOKUP($B126, 'DataLookUp - Institution'!$B$4:$E$971, 4, FALSE))</f>
        <v>VDR4048</v>
      </c>
      <c r="I126" s="30" t="str">
        <f>IF(EXACT($B126, ""),"", VLOOKUP($B126, 'DataLookUp - Institution'!$B$4:$D$971, 3, FALSE))</f>
        <v>Supplier</v>
      </c>
      <c r="J126" s="34"/>
      <c r="K126" s="31">
        <f t="shared" si="3"/>
        <v>124000000000123</v>
      </c>
      <c r="L12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123000000000110::bigint, null::varchar, 'Panin Bank Plaza 6th Floor, JL Palmerah Utara, No. 52, RT.4/RW.3, Palmerah, RT.3/RW.6, Palmerah, Kec. Palmerah, Kota Jakarta Barat, Daerah Khusus Ibukota Jakarta 12210'::varchar, null::bigint, null::varchar); </v>
      </c>
      <c r="N126" s="33"/>
    </row>
    <row r="127" spans="2:14">
      <c r="B127" s="67">
        <f>'DataLookUp - Institution'!B114</f>
        <v>123000000000111</v>
      </c>
      <c r="C127" s="30" t="str">
        <f>IF(EXACT(B127, ""),"", VLOOKUP(B127, 'DataLookUp - Institution'!$B$4:$C$971, 2, FALSE))</f>
        <v>PT. Asuransi Perisai Listrik Nasional</v>
      </c>
      <c r="D127" s="22"/>
      <c r="E127" s="86" t="str">
        <f>IF(EXACT($H127, ""), "", VLOOKUP($H127, 'RAW EDITED 3 Years'!$A$2:$D$998, 4, FALSE))</f>
        <v>Jl. Raya Pasar Minggu, Pancoran - Kuningan Barat</v>
      </c>
      <c r="F127" s="58"/>
      <c r="G127" s="63"/>
      <c r="H127" s="85" t="str">
        <f>IF(EXACT($B127, ""), "", VLOOKUP($B127, 'DataLookUp - Institution'!$B$4:$E$971, 4, FALSE))</f>
        <v>VDR3110</v>
      </c>
      <c r="I127" s="30" t="str">
        <f>IF(EXACT($B127, ""),"", VLOOKUP($B127, 'DataLookUp - Institution'!$B$4:$D$971, 3, FALSE))</f>
        <v>Supplier</v>
      </c>
      <c r="J127" s="34"/>
      <c r="K127" s="31">
        <f t="shared" si="3"/>
        <v>124000000000124</v>
      </c>
      <c r="L12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123000000000111::bigint, null::varchar, 'Jl. Raya Pasar Minggu, Pancoran - Kuningan Barat'::varchar, null::bigint, null::varchar); </v>
      </c>
      <c r="N127" s="33"/>
    </row>
    <row r="128" spans="2:14" ht="25.5">
      <c r="B128" s="67">
        <f>'DataLookUp - Institution'!B115</f>
        <v>123000000000112</v>
      </c>
      <c r="C128" s="30" t="str">
        <f>IF(EXACT(B128, ""),"", VLOOKUP(B128, 'DataLookUp - Institution'!$B$4:$C$971, 2, FALSE))</f>
        <v>PT. Bangun Rancang Indonesia Kita</v>
      </c>
      <c r="D128" s="22"/>
      <c r="E128" s="86" t="str">
        <f>IF(EXACT($H128, ""), "", VLOOKUP($H128, 'RAW EDITED 3 Years'!$A$2:$D$998, 4, FALSE))</f>
        <v>JL. Bendi Besar No. 36, Desa/Kelurahan Kebayoran Lama Utara, Kec. Kebayoran Lama, Kota Adm. Jakarta Selatan, Provinsi DKI Jakarta, Kode Pos: 12240</v>
      </c>
      <c r="F128" s="58"/>
      <c r="G128" s="63"/>
      <c r="H128" s="85" t="str">
        <f>IF(EXACT($B128, ""), "", VLOOKUP($B128, 'DataLookUp - Institution'!$B$4:$E$971, 4, FALSE))</f>
        <v>VDR4151</v>
      </c>
      <c r="I128" s="30" t="str">
        <f>IF(EXACT($B128, ""),"", VLOOKUP($B128, 'DataLookUp - Institution'!$B$4:$D$971, 3, FALSE))</f>
        <v>Supplier</v>
      </c>
      <c r="J128" s="34"/>
      <c r="K128" s="31">
        <f t="shared" si="3"/>
        <v>124000000000125</v>
      </c>
      <c r="L12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123000000000112::bigint, null::varchar, 'JL. Bendi Besar No. 36, Desa/Kelurahan Kebayoran Lama Utara, Kec. Kebayoran Lama, Kota Adm. Jakarta Selatan, Provinsi DKI Jakarta, Kode Pos: 12240'::varchar, null::bigint, null::varchar); </v>
      </c>
      <c r="N128" s="33"/>
    </row>
    <row r="129" spans="2:14">
      <c r="B129" s="67">
        <f>'DataLookUp - Institution'!B116</f>
        <v>123000000000113</v>
      </c>
      <c r="C129" s="30" t="str">
        <f>IF(EXACT(B129, ""),"", VLOOKUP(B129, 'DataLookUp - Institution'!$B$4:$C$971, 2, FALSE))</f>
        <v>PT. Beringin Floratama Megah</v>
      </c>
      <c r="D129" s="22"/>
      <c r="E129" s="86" t="str">
        <f>IF(EXACT($H129, ""), "", VLOOKUP($H129, 'RAW EDITED 3 Years'!$A$2:$D$998, 4, FALSE))</f>
        <v>JL. Kemang Raya No. 7, Kel. Bangka, Kec. Mampang Prapatan, Kota Adm. Jakarta Selatan, Prov. DKI Jakarta</v>
      </c>
      <c r="F129" s="58"/>
      <c r="G129" s="63"/>
      <c r="H129" s="85" t="str">
        <f>IF(EXACT($B129, ""), "", VLOOKUP($B129, 'DataLookUp - Institution'!$B$4:$E$971, 4, FALSE))</f>
        <v>VDR3979</v>
      </c>
      <c r="I129" s="30" t="str">
        <f>IF(EXACT($B129, ""),"", VLOOKUP($B129, 'DataLookUp - Institution'!$B$4:$D$971, 3, FALSE))</f>
        <v>Supplier</v>
      </c>
      <c r="J129" s="34"/>
      <c r="K129" s="31">
        <f t="shared" si="3"/>
        <v>124000000000126</v>
      </c>
      <c r="L12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123000000000113::bigint, null::varchar, 'JL. Kemang Raya No. 7, Kel. Bangka, Kec. Mampang Prapatan, Kota Adm. Jakarta Selatan, Prov. DKI Jakarta'::varchar, null::bigint, null::varchar); </v>
      </c>
      <c r="N129" s="33"/>
    </row>
    <row r="130" spans="2:14">
      <c r="B130" s="67">
        <f>'DataLookUp - Institution'!B117</f>
        <v>123000000000114</v>
      </c>
      <c r="C130" s="30" t="str">
        <f>IF(EXACT(B130, ""),"", VLOOKUP(B130, 'DataLookUp - Institution'!$B$4:$C$971, 2, FALSE))</f>
        <v>PT. Berkah Tirta Wahana</v>
      </c>
      <c r="D130" s="22"/>
      <c r="E130" s="86" t="str">
        <f>IF(EXACT($H130, ""), "", VLOOKUP($H130, 'RAW EDITED 3 Years'!$A$2:$D$998, 4, FALSE))</f>
        <v>Jl. Garuda Sakti KM 3 No. 8 Panam - Pekanbaru</v>
      </c>
      <c r="F130" s="58"/>
      <c r="G130" s="63"/>
      <c r="H130" s="85" t="str">
        <f>IF(EXACT($B130, ""), "", VLOOKUP($B130, 'DataLookUp - Institution'!$B$4:$E$971, 4, FALSE))</f>
        <v>VDR4091</v>
      </c>
      <c r="I130" s="30" t="str">
        <f>IF(EXACT($B130, ""),"", VLOOKUP($B130, 'DataLookUp - Institution'!$B$4:$D$971, 3, FALSE))</f>
        <v>Supplier</v>
      </c>
      <c r="J130" s="34"/>
      <c r="K130" s="31">
        <f t="shared" si="3"/>
        <v>124000000000127</v>
      </c>
      <c r="L13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123000000000114::bigint, null::varchar, 'Jl. Garuda Sakti KM 3 No. 8 Panam - Pekanbaru'::varchar, null::bigint, null::varchar); </v>
      </c>
      <c r="N130" s="33"/>
    </row>
    <row r="131" spans="2:14">
      <c r="B131" s="67">
        <f>'DataLookUp - Institution'!B118</f>
        <v>123000000000115</v>
      </c>
      <c r="C131" s="30" t="str">
        <f>IF(EXACT(B131, ""),"", VLOOKUP(B131, 'DataLookUp - Institution'!$B$4:$C$971, 2, FALSE))</f>
        <v>PT. Berkat Sahabat Sejati</v>
      </c>
      <c r="D131" s="22"/>
      <c r="E131" s="86" t="str">
        <f>IF(EXACT($H131, ""), "", VLOOKUP($H131, 'RAW EDITED 3 Years'!$A$2:$D$998, 4, FALSE))</f>
        <v>Jalan Perumnas No 1 Malaka Sari 13460</v>
      </c>
      <c r="F131" s="58"/>
      <c r="G131" s="63"/>
      <c r="H131" s="85" t="str">
        <f>IF(EXACT($B131, ""), "", VLOOKUP($B131, 'DataLookUp - Institution'!$B$4:$E$971, 4, FALSE))</f>
        <v>VDR3768</v>
      </c>
      <c r="I131" s="30" t="str">
        <f>IF(EXACT($B131, ""),"", VLOOKUP($B131, 'DataLookUp - Institution'!$B$4:$D$971, 3, FALSE))</f>
        <v>Supplier</v>
      </c>
      <c r="J131" s="34"/>
      <c r="K131" s="31">
        <f t="shared" si="3"/>
        <v>124000000000128</v>
      </c>
      <c r="L13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123000000000115::bigint, null::varchar, 'Jalan Perumnas No 1 Malaka Sari 13460'::varchar, null::bigint, null::varchar); </v>
      </c>
      <c r="N131" s="33"/>
    </row>
    <row r="132" spans="2:14">
      <c r="B132" s="67">
        <f>'DataLookUp - Institution'!B119</f>
        <v>123000000000116</v>
      </c>
      <c r="C132" s="30" t="str">
        <f>IF(EXACT(B132, ""),"", VLOOKUP(B132, 'DataLookUp - Institution'!$B$4:$C$971, 2, FALSE))</f>
        <v>PT. Best Energy System</v>
      </c>
      <c r="D132" s="22"/>
      <c r="E132" s="86" t="str">
        <f>IF(EXACT($H132, ""), "", VLOOKUP($H132, 'RAW EDITED 3 Years'!$A$2:$D$998, 4, FALSE))</f>
        <v>Komp Gading Bukit Indah Blok L No.10, Jl Bukit Gading Indah Rayam Kel Klp Gading Barat, Kec Klp Gading, Jakarta Utara</v>
      </c>
      <c r="F132" s="58"/>
      <c r="G132" s="63"/>
      <c r="H132" s="85" t="str">
        <f>IF(EXACT($B132, ""), "", VLOOKUP($B132, 'DataLookUp - Institution'!$B$4:$E$971, 4, FALSE))</f>
        <v>VDR2566</v>
      </c>
      <c r="I132" s="30" t="str">
        <f>IF(EXACT($B132, ""),"", VLOOKUP($B132, 'DataLookUp - Institution'!$B$4:$D$971, 3, FALSE))</f>
        <v>Supplier</v>
      </c>
      <c r="J132" s="34"/>
      <c r="K132" s="31">
        <f t="shared" si="3"/>
        <v>124000000000129</v>
      </c>
      <c r="L132" s="32" t="str">
        <f t="shared" ref="L132:L195" si="4">CONCATENATE("PERFORM ""SchData-OLTP-Master"".""Func_TblInstitutionBranch_SET""(varSystemLoginSession::bigint, null::bigint, null::varchar, null::timestamptz, null::timestamptz, null::varchar, varInstitutionBranchID::bigint, varBaseCurrencyID::bigint, ", B132, "::bigint, ", IF(EXACT(D132, ""), "null", "'"&amp;D132&amp;"'"), "::varchar, ", IF(EXACT(E132, ""), "null", "'"&amp;E132&amp;"'"), "::varchar, ", IF(EXACT(F132, ""), "null", F132),"::bigint, ", IF(EXACT(G132, ""), "null", "'"&amp;G132&amp;"'"),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123000000000116::bigint, null::varchar, 'Komp Gading Bukit Indah Blok L No.10, Jl Bukit Gading Indah Rayam Kel Klp Gading Barat, Kec Klp Gading, Jakarta Utara'::varchar, null::bigint, null::varchar); </v>
      </c>
      <c r="N132" s="33"/>
    </row>
    <row r="133" spans="2:14">
      <c r="B133" s="67">
        <f>'DataLookUp - Institution'!B120</f>
        <v>123000000000117</v>
      </c>
      <c r="C133" s="30" t="str">
        <f>IF(EXACT(B133, ""),"", VLOOKUP(B133, 'DataLookUp - Institution'!$B$4:$C$971, 2, FALSE))</f>
        <v>PT. Beton Perkasa Wijaksana</v>
      </c>
      <c r="D133" s="22"/>
      <c r="E133" s="86" t="str">
        <f>IF(EXACT($H133, ""), "", VLOOKUP($H133, 'RAW EDITED 3 Years'!$A$2:$D$998, 4, FALSE))</f>
        <v>Jalan Penjernihan No. 40 Bendungan Hilir Tanah Abang Jakarta Pusat 10210</v>
      </c>
      <c r="F133" s="58"/>
      <c r="G133" s="63"/>
      <c r="H133" s="85" t="str">
        <f>IF(EXACT($B133, ""), "", VLOOKUP($B133, 'DataLookUp - Institution'!$B$4:$E$971, 4, FALSE))</f>
        <v>VDR3777</v>
      </c>
      <c r="I133" s="30" t="str">
        <f>IF(EXACT($B133, ""),"", VLOOKUP($B133, 'DataLookUp - Institution'!$B$4:$D$971, 3, FALSE))</f>
        <v>Supplier</v>
      </c>
      <c r="J133" s="34"/>
      <c r="K133" s="31">
        <f t="shared" ref="K133:K196" si="5" xml:space="preserve"> K132 + IF(EXACT(L133, ""), 0, 1)</f>
        <v>124000000000130</v>
      </c>
      <c r="L13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123000000000117::bigint, null::varchar, 'Jalan Penjernihan No. 40 Bendungan Hilir Tanah Abang Jakarta Pusat 10210'::varchar, null::bigint, null::varchar); </v>
      </c>
      <c r="N133" s="33"/>
    </row>
    <row r="134" spans="2:14" ht="25.5">
      <c r="B134" s="67">
        <f>'DataLookUp - Institution'!B121</f>
        <v>123000000000118</v>
      </c>
      <c r="C134" s="30" t="str">
        <f>IF(EXACT(B134, ""),"", VLOOKUP(B134, 'DataLookUp - Institution'!$B$4:$C$971, 2, FALSE))</f>
        <v>PT. Bhirawa Metal Mandiri</v>
      </c>
      <c r="D134" s="22"/>
      <c r="E134" s="86" t="str">
        <f>IF(EXACT($H134, ""), "", VLOOKUP($H134, 'RAW EDITED 3 Years'!$A$2:$D$998, 4, FALSE))</f>
        <v xml:space="preserve"> Perumahan Royal 1, Cluster Cendana Jl. Cendana lll No 2, Desa/Kelurahan Tanah Tinggi, Kec. Tangerang, Kota Tangerang, Provinsi Banten, Kode Pos: 15119</v>
      </c>
      <c r="F134" s="58"/>
      <c r="G134" s="63"/>
      <c r="H134" s="85" t="str">
        <f>IF(EXACT($B134, ""), "", VLOOKUP($B134, 'DataLookUp - Institution'!$B$4:$E$971, 4, FALSE))</f>
        <v>VDR3958</v>
      </c>
      <c r="I134" s="30" t="str">
        <f>IF(EXACT($B134, ""),"", VLOOKUP($B134, 'DataLookUp - Institution'!$B$4:$D$971, 3, FALSE))</f>
        <v>Supplier</v>
      </c>
      <c r="J134" s="34"/>
      <c r="K134" s="31">
        <f t="shared" si="5"/>
        <v>124000000000131</v>
      </c>
      <c r="L13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123000000000118::bigint, null::varchar, ' Perumahan Royal 1, Cluster Cendana Jl. Cendana lll No 2, Desa/Kelurahan Tanah Tinggi, Kec. Tangerang, Kota Tangerang, Provinsi Banten, Kode Pos: 15119'::varchar, null::bigint, null::varchar); </v>
      </c>
      <c r="N134" s="33"/>
    </row>
    <row r="135" spans="2:14">
      <c r="B135" s="67">
        <f>'DataLookUp - Institution'!B122</f>
        <v>123000000000119</v>
      </c>
      <c r="C135" s="30" t="str">
        <f>IF(EXACT(B135, ""),"", VLOOKUP(B135, 'DataLookUp - Institution'!$B$4:$C$971, 2, FALSE))</f>
        <v>PT. Bigi Multi Internasional</v>
      </c>
      <c r="D135" s="22"/>
      <c r="E135" s="86" t="str">
        <f>IF(EXACT($H135, ""), "", VLOOKUP($H135, 'RAW EDITED 3 Years'!$A$2:$D$998, 4, FALSE))</f>
        <v>Jl. Mangga Dua Raya No. 21, Kel. Pinangsia, Kec. Taman Sari, Kota Adm. Jakarta Barat, Prop. DKI Jakarta</v>
      </c>
      <c r="F135" s="58"/>
      <c r="G135" s="63"/>
      <c r="H135" s="85" t="str">
        <f>IF(EXACT($B135, ""), "", VLOOKUP($B135, 'DataLookUp - Institution'!$B$4:$E$971, 4, FALSE))</f>
        <v>VDR3981</v>
      </c>
      <c r="I135" s="30" t="str">
        <f>IF(EXACT($B135, ""),"", VLOOKUP($B135, 'DataLookUp - Institution'!$B$4:$D$971, 3, FALSE))</f>
        <v>Supplier</v>
      </c>
      <c r="J135" s="34"/>
      <c r="K135" s="31">
        <f t="shared" si="5"/>
        <v>124000000000132</v>
      </c>
      <c r="L13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123000000000119::bigint, null::varchar, 'Jl. Mangga Dua Raya No. 21, Kel. Pinangsia, Kec. Taman Sari, Kota Adm. Jakarta Barat, Prop. DKI Jakarta'::varchar, null::bigint, null::varchar); </v>
      </c>
      <c r="N135" s="33"/>
    </row>
    <row r="136" spans="2:14">
      <c r="B136" s="67">
        <f>'DataLookUp - Institution'!B123</f>
        <v>123000000000120</v>
      </c>
      <c r="C136" s="30" t="str">
        <f>IF(EXACT(B136, ""),"", VLOOKUP(B136, 'DataLookUp - Institution'!$B$4:$C$971, 2, FALSE))</f>
        <v xml:space="preserve">PT. Bintang Indah Persada </v>
      </c>
      <c r="D136" s="22"/>
      <c r="E136" s="86" t="str">
        <f>IF(EXACT($H136, ""), "", VLOOKUP($H136, 'RAW EDITED 3 Years'!$A$2:$D$998, 4, FALSE))</f>
        <v>Jl. Tubangus Angke Blok G1 No.71, wijaya kusuma grogol jakarta barat</v>
      </c>
      <c r="F136" s="58"/>
      <c r="G136" s="63"/>
      <c r="H136" s="85" t="str">
        <f>IF(EXACT($B136, ""), "", VLOOKUP($B136, 'DataLookUp - Institution'!$B$4:$E$971, 4, FALSE))</f>
        <v>VDR1901</v>
      </c>
      <c r="I136" s="30" t="str">
        <f>IF(EXACT($B136, ""),"", VLOOKUP($B136, 'DataLookUp - Institution'!$B$4:$D$971, 3, FALSE))</f>
        <v>Supplier</v>
      </c>
      <c r="J136" s="34"/>
      <c r="K136" s="31">
        <f t="shared" si="5"/>
        <v>124000000000133</v>
      </c>
      <c r="L13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123000000000120::bigint, null::varchar, 'Jl. Tubangus Angke Blok G1 No.71, wijaya kusuma grogol jakarta barat'::varchar, null::bigint, null::varchar); </v>
      </c>
      <c r="N136" s="33"/>
    </row>
    <row r="137" spans="2:14">
      <c r="B137" s="67">
        <f>'DataLookUp - Institution'!B124</f>
        <v>123000000000121</v>
      </c>
      <c r="C137" s="30" t="str">
        <f>IF(EXACT(B137, ""),"", VLOOKUP(B137, 'DataLookUp - Institution'!$B$4:$C$971, 2, FALSE))</f>
        <v>PT. Bintang Virgo Utama</v>
      </c>
      <c r="D137" s="22"/>
      <c r="E137" s="86" t="str">
        <f>IF(EXACT($H137, ""), "", VLOOKUP($H137, 'RAW EDITED 3 Years'!$A$2:$D$998, 4, FALSE))</f>
        <v>Perum Oma View Blok GL-17 Malang, Jawa Timur</v>
      </c>
      <c r="F137" s="58"/>
      <c r="G137" s="63"/>
      <c r="H137" s="85" t="str">
        <f>IF(EXACT($B137, ""), "", VLOOKUP($B137, 'DataLookUp - Institution'!$B$4:$E$971, 4, FALSE))</f>
        <v>VDR3908</v>
      </c>
      <c r="I137" s="30" t="str">
        <f>IF(EXACT($B137, ""),"", VLOOKUP($B137, 'DataLookUp - Institution'!$B$4:$D$971, 3, FALSE))</f>
        <v>Supplier</v>
      </c>
      <c r="J137" s="34"/>
      <c r="K137" s="31">
        <f t="shared" si="5"/>
        <v>124000000000134</v>
      </c>
      <c r="L13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123000000000121::bigint, null::varchar, 'Perum Oma View Blok GL-17 Malang, Jawa Timur'::varchar, null::bigint, null::varchar); </v>
      </c>
      <c r="N137" s="33"/>
    </row>
    <row r="138" spans="2:14" ht="25.5">
      <c r="B138" s="67">
        <f>'DataLookUp - Institution'!B125</f>
        <v>123000000000122</v>
      </c>
      <c r="C138" s="30" t="str">
        <f>IF(EXACT(B138, ""),"", VLOOKUP(B138, 'DataLookUp - Institution'!$B$4:$C$971, 2, FALSE))</f>
        <v>PT. Biro Klasifikasi Indonesia</v>
      </c>
      <c r="D138" s="22"/>
      <c r="E138" s="86" t="str">
        <f>IF(EXACT($H138, ""), "", VLOOKUP($H138, 'RAW EDITED 3 Years'!$A$2:$D$998, 4, FALSE))</f>
        <v>Jl. Yos Sudarso 38-39 Tanjung Priok, Kel. Kebon Bawang, Kec. Tanjung Priok, Kota Adm. Jakarta Utara, Prov. DKI Jakarta</v>
      </c>
      <c r="F138" s="58"/>
      <c r="G138" s="63"/>
      <c r="H138" s="85" t="str">
        <f>IF(EXACT($B138, ""), "", VLOOKUP($B138, 'DataLookUp - Institution'!$B$4:$E$971, 4, FALSE))</f>
        <v>VDR4079</v>
      </c>
      <c r="I138" s="30" t="str">
        <f>IF(EXACT($B138, ""),"", VLOOKUP($B138, 'DataLookUp - Institution'!$B$4:$D$971, 3, FALSE))</f>
        <v>Supplier</v>
      </c>
      <c r="J138" s="34"/>
      <c r="K138" s="31">
        <f t="shared" si="5"/>
        <v>124000000000135</v>
      </c>
      <c r="L13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123000000000122::bigint, null::varchar, 'Jl. Yos Sudarso 38-39 Tanjung Priok, Kel. Kebon Bawang, Kec. Tanjung Priok, Kota Adm. Jakarta Utara, Prov. DKI Jakarta'::varchar, null::bigint, null::varchar); </v>
      </c>
      <c r="N138" s="33"/>
    </row>
    <row r="139" spans="2:14">
      <c r="B139" s="67">
        <f>'DataLookUp - Institution'!B126</f>
        <v>123000000000123</v>
      </c>
      <c r="C139" s="30" t="str">
        <f>IF(EXACT(B139, ""),"", VLOOKUP(B139, 'DataLookUp - Institution'!$B$4:$C$971, 2, FALSE))</f>
        <v>PT. Blue Power International</v>
      </c>
      <c r="D139" s="22"/>
      <c r="E139" s="86" t="str">
        <f>IF(EXACT($H139, ""), "", VLOOKUP($H139, 'RAW EDITED 3 Years'!$A$2:$D$998, 4, FALSE))</f>
        <v>Aman Tekno BSD Blok J1 No. 18, Tangerang - Indonesia, Kel. Setu,Kec. Setu, Tangerang Selatan, Banten 15314</v>
      </c>
      <c r="F139" s="58"/>
      <c r="G139" s="63"/>
      <c r="H139" s="85" t="str">
        <f>IF(EXACT($B139, ""), "", VLOOKUP($B139, 'DataLookUp - Institution'!$B$4:$E$971, 4, FALSE))</f>
        <v>VDR4226</v>
      </c>
      <c r="I139" s="30" t="str">
        <f>IF(EXACT($B139, ""),"", VLOOKUP($B139, 'DataLookUp - Institution'!$B$4:$D$971, 3, FALSE))</f>
        <v>Supplier</v>
      </c>
      <c r="J139" s="34"/>
      <c r="K139" s="31">
        <f t="shared" si="5"/>
        <v>124000000000136</v>
      </c>
      <c r="L13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123000000000123::bigint, null::varchar, 'Aman Tekno BSD Blok J1 No. 18, Tangerang - Indonesia, Kel. Setu,Kec. Setu, Tangerang Selatan, Banten 15314'::varchar, null::bigint, null::varchar); </v>
      </c>
      <c r="N139" s="33"/>
    </row>
    <row r="140" spans="2:14">
      <c r="B140" s="67">
        <f>'DataLookUp - Institution'!B127</f>
        <v>123000000000124</v>
      </c>
      <c r="C140" s="30" t="str">
        <f>IF(EXACT(B140, ""),"", VLOOKUP(B140, 'DataLookUp - Institution'!$B$4:$C$971, 2, FALSE))</f>
        <v>PT. Bosowa Asuransi</v>
      </c>
      <c r="D140" s="22"/>
      <c r="E140" s="86" t="str">
        <f>IF(EXACT($H140, ""), "", VLOOKUP($H140, 'RAW EDITED 3 Years'!$A$2:$D$998, 4, FALSE))</f>
        <v>Menara Karya Lt. 16 Jl. HR, Rasuna Said X-5, Kav 1-2, Kuningan Timur, Setiabudi, Jakarta Selatan</v>
      </c>
      <c r="F140" s="58"/>
      <c r="G140" s="63"/>
      <c r="H140" s="85" t="str">
        <f>IF(EXACT($B140, ""), "", VLOOKUP($B140, 'DataLookUp - Institution'!$B$4:$E$971, 4, FALSE))</f>
        <v>VDR4109</v>
      </c>
      <c r="I140" s="30" t="str">
        <f>IF(EXACT($B140, ""),"", VLOOKUP($B140, 'DataLookUp - Institution'!$B$4:$D$971, 3, FALSE))</f>
        <v>Supplier</v>
      </c>
      <c r="J140" s="34"/>
      <c r="K140" s="31">
        <f t="shared" si="5"/>
        <v>124000000000137</v>
      </c>
      <c r="L14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123000000000124::bigint, null::varchar, 'Menara Karya Lt. 16 Jl. HR, Rasuna Said X-5, Kav 1-2, Kuningan Timur, Setiabudi, Jakarta Selatan'::varchar, null::bigint, null::varchar); </v>
      </c>
      <c r="N140" s="33"/>
    </row>
    <row r="141" spans="2:14">
      <c r="B141" s="67">
        <f>'DataLookUp - Institution'!B128</f>
        <v>123000000000125</v>
      </c>
      <c r="C141" s="30" t="str">
        <f>IF(EXACT(B141, ""),"", VLOOKUP(B141, 'DataLookUp - Institution'!$B$4:$C$971, 2, FALSE))</f>
        <v>PT. Buana Tirta Semesta</v>
      </c>
      <c r="D141" s="22"/>
      <c r="E141" s="86" t="str">
        <f>IF(EXACT($H141, ""), "", VLOOKUP($H141, 'RAW EDITED 3 Years'!$A$2:$D$998, 4, FALSE))</f>
        <v>Jl. Majapahit Dalam No. 34/11 Kel. Petojo Selatan Kec. Gambir, Jakarta Pusat 10210</v>
      </c>
      <c r="F141" s="58"/>
      <c r="G141" s="63"/>
      <c r="H141" s="85" t="str">
        <f>IF(EXACT($B141, ""), "", VLOOKUP($B141, 'DataLookUp - Institution'!$B$4:$E$971, 4, FALSE))</f>
        <v>VDR4008</v>
      </c>
      <c r="I141" s="30" t="str">
        <f>IF(EXACT($B141, ""),"", VLOOKUP($B141, 'DataLookUp - Institution'!$B$4:$D$971, 3, FALSE))</f>
        <v>Supplier</v>
      </c>
      <c r="J141" s="34"/>
      <c r="K141" s="31">
        <f t="shared" si="5"/>
        <v>124000000000138</v>
      </c>
      <c r="L14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123000000000125::bigint, null::varchar, 'Jl. Majapahit Dalam No. 34/11 Kel. Petojo Selatan Kec. Gambir, Jakarta Pusat 10210'::varchar, null::bigint, null::varchar); </v>
      </c>
      <c r="N141" s="33"/>
    </row>
    <row r="142" spans="2:14">
      <c r="B142" s="67">
        <f>'DataLookUp - Institution'!B129</f>
        <v>123000000000126</v>
      </c>
      <c r="C142" s="30" t="str">
        <f>IF(EXACT(B142, ""),"", VLOOKUP(B142, 'DataLookUp - Institution'!$B$4:$C$971, 2, FALSE))</f>
        <v>PT. Cahaya Mentari Cemerlang</v>
      </c>
      <c r="D142" s="22"/>
      <c r="E142" s="86" t="str">
        <f>IF(EXACT($H142, ""), "", VLOOKUP($H142, 'RAW EDITED 3 Years'!$A$2:$D$998, 4, FALSE))</f>
        <v xml:space="preserve">Utama Sakti VIII No 194A-B RT 009 RW 006 , Wijaya Kusuma Kec Grogol , Petamburan </v>
      </c>
      <c r="F142" s="58"/>
      <c r="G142" s="63"/>
      <c r="H142" s="85" t="str">
        <f>IF(EXACT($B142, ""), "", VLOOKUP($B142, 'DataLookUp - Institution'!$B$4:$E$971, 4, FALSE))</f>
        <v>VDR3850</v>
      </c>
      <c r="I142" s="30" t="str">
        <f>IF(EXACT($B142, ""),"", VLOOKUP($B142, 'DataLookUp - Institution'!$B$4:$D$971, 3, FALSE))</f>
        <v>Supplier</v>
      </c>
      <c r="J142" s="34"/>
      <c r="K142" s="31">
        <f t="shared" si="5"/>
        <v>124000000000139</v>
      </c>
      <c r="L14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123000000000126::bigint, null::varchar, 'Utama Sakti VIII No 194A-B RT 009 RW 006 , Wijaya Kusuma Kec Grogol , Petamburan '::varchar, null::bigint, null::varchar); </v>
      </c>
    </row>
    <row r="143" spans="2:14">
      <c r="B143" s="67">
        <f>'DataLookUp - Institution'!B130</f>
        <v>123000000000127</v>
      </c>
      <c r="C143" s="30" t="str">
        <f>IF(EXACT(B143, ""),"", VLOOKUP(B143, 'DataLookUp - Institution'!$B$4:$C$971, 2, FALSE))</f>
        <v>PT. Cakrawala Persada Internasional</v>
      </c>
      <c r="D143" s="22"/>
      <c r="E143" s="86" t="str">
        <f>IF(EXACT($H143, ""), "", VLOOKUP($H143, 'RAW EDITED 3 Years'!$A$2:$D$998, 4, FALSE))</f>
        <v>Menara Karya Building Jl. HR. Rasuna Said 26TH floor suite A, Blok X-5 kuningan Jakarta Selatan</v>
      </c>
      <c r="F143" s="58"/>
      <c r="G143" s="63"/>
      <c r="H143" s="85" t="str">
        <f>IF(EXACT($B143, ""), "", VLOOKUP($B143, 'DataLookUp - Institution'!$B$4:$E$971, 4, FALSE))</f>
        <v>VDR3589</v>
      </c>
      <c r="I143" s="30" t="str">
        <f>IF(EXACT($B143, ""),"", VLOOKUP($B143, 'DataLookUp - Institution'!$B$4:$D$971, 3, FALSE))</f>
        <v>Supplier</v>
      </c>
      <c r="J143" s="34"/>
      <c r="K143" s="31">
        <f t="shared" si="5"/>
        <v>124000000000140</v>
      </c>
      <c r="L14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123000000000127::bigint, null::varchar, 'Menara Karya Building Jl. HR. Rasuna Said 26TH floor suite A, Blok X-5 kuningan Jakarta Selatan'::varchar, null::bigint, null::varchar); </v>
      </c>
    </row>
    <row r="144" spans="2:14">
      <c r="B144" s="67">
        <f>'DataLookUp - Institution'!B131</f>
        <v>123000000000128</v>
      </c>
      <c r="C144" s="30" t="str">
        <f>IF(EXACT(B144, ""),"", VLOOKUP(B144, 'DataLookUp - Institution'!$B$4:$C$971, 2, FALSE))</f>
        <v xml:space="preserve">PT. Caroline Trans Mandiri </v>
      </c>
      <c r="D144" s="22"/>
      <c r="E144" s="86" t="str">
        <f>IF(EXACT($H144, ""), "", VLOOKUP($H144, 'RAW EDITED 3 Years'!$A$2:$D$998, 4, FALSE))</f>
        <v>Jl. Bakti II No. 27, Kp Sawah, Pondok gede, Jati Ranggon, Jatisamurna, Bekasi Kota, Jawa Barat</v>
      </c>
      <c r="F144" s="58"/>
      <c r="G144" s="63"/>
      <c r="H144" s="85" t="str">
        <f>IF(EXACT($B144, ""), "", VLOOKUP($B144, 'DataLookUp - Institution'!$B$4:$E$971, 4, FALSE))</f>
        <v>VDR2164</v>
      </c>
      <c r="I144" s="30" t="str">
        <f>IF(EXACT($B144, ""),"", VLOOKUP($B144, 'DataLookUp - Institution'!$B$4:$D$971, 3, FALSE))</f>
        <v>Supplier</v>
      </c>
      <c r="J144" s="34"/>
      <c r="K144" s="31">
        <f t="shared" si="5"/>
        <v>124000000000141</v>
      </c>
      <c r="L14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123000000000128::bigint, null::varchar, 'Jl. Bakti II No. 27, Kp Sawah, Pondok gede, Jati Ranggon, Jatisamurna, Bekasi Kota, Jawa Barat'::varchar, null::bigint, null::varchar); </v>
      </c>
    </row>
    <row r="145" spans="2:12">
      <c r="B145" s="67">
        <f>'DataLookUp - Institution'!B132</f>
        <v>123000000000129</v>
      </c>
      <c r="C145" s="30" t="str">
        <f>IF(EXACT(B145, ""),"", VLOOKUP(B145, 'DataLookUp - Institution'!$B$4:$C$971, 2, FALSE))</f>
        <v xml:space="preserve">PT. Cita Baja </v>
      </c>
      <c r="D145" s="22"/>
      <c r="E145" s="86" t="str">
        <f>IF(EXACT($H145, ""), "", VLOOKUP($H145, 'RAW EDITED 3 Years'!$A$2:$D$998, 4, FALSE))</f>
        <v xml:space="preserve">Jl Raya Perancis Kosambi Dadap </v>
      </c>
      <c r="F145" s="58"/>
      <c r="G145" s="63"/>
      <c r="H145" s="85" t="str">
        <f>IF(EXACT($B145, ""), "", VLOOKUP($B145, 'DataLookUp - Institution'!$B$4:$E$971, 4, FALSE))</f>
        <v>VDR0627</v>
      </c>
      <c r="I145" s="30" t="str">
        <f>IF(EXACT($B145, ""),"", VLOOKUP($B145, 'DataLookUp - Institution'!$B$4:$D$971, 3, FALSE))</f>
        <v>Supplier</v>
      </c>
      <c r="J145" s="34"/>
      <c r="K145" s="31">
        <f t="shared" si="5"/>
        <v>124000000000142</v>
      </c>
      <c r="L14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123000000000129::bigint, null::varchar, 'Jl Raya Perancis Kosambi Dadap '::varchar, null::bigint, null::varchar); </v>
      </c>
    </row>
    <row r="146" spans="2:12">
      <c r="B146" s="67">
        <f>'DataLookUp - Institution'!B133</f>
        <v>123000000000130</v>
      </c>
      <c r="C146" s="30" t="str">
        <f>IF(EXACT(B146, ""),"", VLOOKUP(B146, 'DataLookUp - Institution'!$B$4:$C$971, 2, FALSE))</f>
        <v>PT. Citra Banjar Abadi</v>
      </c>
      <c r="D146" s="22"/>
      <c r="E146" s="86" t="str">
        <f>IF(EXACT($H146, ""), "", VLOOKUP($H146, 'RAW EDITED 3 Years'!$A$2:$D$998, 4, FALSE))</f>
        <v>Signature Park Grande RGF No.19, Jl. MT. Haryono Kav.20 Jakarta 13630</v>
      </c>
      <c r="F146" s="58"/>
      <c r="G146" s="63"/>
      <c r="H146" s="85" t="str">
        <f>IF(EXACT($B146, ""), "", VLOOKUP($B146, 'DataLookUp - Institution'!$B$4:$E$971, 4, FALSE))</f>
        <v>VDR3327</v>
      </c>
      <c r="I146" s="30" t="str">
        <f>IF(EXACT($B146, ""),"", VLOOKUP($B146, 'DataLookUp - Institution'!$B$4:$D$971, 3, FALSE))</f>
        <v>Supplier</v>
      </c>
      <c r="J146" s="34"/>
      <c r="K146" s="31">
        <f t="shared" si="5"/>
        <v>124000000000143</v>
      </c>
      <c r="L14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123000000000130::bigint, null::varchar, 'Signature Park Grande RGF No.19, Jl. MT. Haryono Kav.20 Jakarta 13630'::varchar, null::bigint, null::varchar); </v>
      </c>
    </row>
    <row r="147" spans="2:12">
      <c r="B147" s="67">
        <f>'DataLookUp - Institution'!B134</f>
        <v>123000000000131</v>
      </c>
      <c r="C147" s="30" t="str">
        <f>IF(EXACT(B147, ""),"", VLOOKUP(B147, 'DataLookUp - Institution'!$B$4:$C$971, 2, FALSE))</f>
        <v xml:space="preserve">PT. Datascrip </v>
      </c>
      <c r="D147" s="22"/>
      <c r="E147" s="86" t="str">
        <f>IF(EXACT($H147, ""), "", VLOOKUP($H147, 'RAW EDITED 3 Years'!$A$2:$D$998, 4, FALSE))</f>
        <v>Jl. Selaparang Blok B15, Kav. 9, Komple Kemayoran</v>
      </c>
      <c r="F147" s="58"/>
      <c r="G147" s="63"/>
      <c r="H147" s="85" t="str">
        <f>IF(EXACT($B147, ""), "", VLOOKUP($B147, 'DataLookUp - Institution'!$B$4:$E$971, 4, FALSE))</f>
        <v>VDR1580</v>
      </c>
      <c r="I147" s="30" t="str">
        <f>IF(EXACT($B147, ""),"", VLOOKUP($B147, 'DataLookUp - Institution'!$B$4:$D$971, 3, FALSE))</f>
        <v>Supplier</v>
      </c>
      <c r="J147" s="34"/>
      <c r="K147" s="31">
        <f t="shared" si="5"/>
        <v>124000000000144</v>
      </c>
      <c r="L14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123000000000131::bigint, null::varchar, 'Jl. Selaparang Blok B15, Kav. 9, Komple Kemayoran'::varchar, null::bigint, null::varchar); </v>
      </c>
    </row>
    <row r="148" spans="2:12" ht="25.5">
      <c r="B148" s="67">
        <f>'DataLookUp - Institution'!B135</f>
        <v>123000000000132</v>
      </c>
      <c r="C148" s="30" t="str">
        <f>IF(EXACT(B148, ""),"", VLOOKUP(B148, 'DataLookUp - Institution'!$B$4:$C$971, 2, FALSE))</f>
        <v xml:space="preserve">PT. Denko Wahana Sakti </v>
      </c>
      <c r="D148" s="22"/>
      <c r="E148" s="86" t="str">
        <f>IF(EXACT($H148, ""), "", VLOOKUP($H148, 'RAW EDITED 3 Years'!$A$2:$D$998, 4, FALSE))</f>
        <v>KOMP. DUTA MERLIN BLOK C 1 â€“ 3, JL. GAJAH MADA 3 â€“ 5, PETOJO UTARA, GAMBIR, JAKARTA PUSAT, DKI.</v>
      </c>
      <c r="F148" s="58"/>
      <c r="G148" s="63"/>
      <c r="H148" s="85" t="str">
        <f>IF(EXACT($B148, ""), "", VLOOKUP($B148, 'DataLookUp - Institution'!$B$4:$E$971, 4, FALSE))</f>
        <v>VDR1368</v>
      </c>
      <c r="I148" s="30" t="str">
        <f>IF(EXACT($B148, ""),"", VLOOKUP($B148, 'DataLookUp - Institution'!$B$4:$D$971, 3, FALSE))</f>
        <v>Supplier</v>
      </c>
      <c r="J148" s="34"/>
      <c r="K148" s="31">
        <f t="shared" si="5"/>
        <v>124000000000145</v>
      </c>
      <c r="L14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123000000000132::bigint, null::varchar, 'KOMP. DUTA MERLIN BLOK C 1 â€“ 3, JL. GAJAH MADA 3 â€“ 5, PETOJO UTARA, GAMBIR, JAKARTA PUSAT, DKI.'::varchar, null::bigint, null::varchar); </v>
      </c>
    </row>
    <row r="149" spans="2:12">
      <c r="B149" s="67">
        <f>'DataLookUp - Institution'!B136</f>
        <v>123000000000133</v>
      </c>
      <c r="C149" s="30" t="str">
        <f>IF(EXACT(B149, ""),"", VLOOKUP(B149, 'DataLookUp - Institution'!$B$4:$C$971, 2, FALSE))</f>
        <v>PT. Detech Profesional Indonesia</v>
      </c>
      <c r="D149" s="22"/>
      <c r="E149" s="86" t="str">
        <f>IF(EXACT($H149, ""), "", VLOOKUP($H149, 'RAW EDITED 3 Years'!$A$2:$D$998, 4, FALSE))</f>
        <v>Bizpoint Modern Multi Business Blok Istanbul No.16, , Kab. Tangerang, Provinsi Banten,</v>
      </c>
      <c r="F149" s="58"/>
      <c r="G149" s="63"/>
      <c r="H149" s="85" t="str">
        <f>IF(EXACT($B149, ""), "", VLOOKUP($B149, 'DataLookUp - Institution'!$B$4:$E$971, 4, FALSE))</f>
        <v>VDR3946</v>
      </c>
      <c r="I149" s="30" t="str">
        <f>IF(EXACT($B149, ""),"", VLOOKUP($B149, 'DataLookUp - Institution'!$B$4:$D$971, 3, FALSE))</f>
        <v>Supplier</v>
      </c>
      <c r="J149" s="34"/>
      <c r="K149" s="31">
        <f t="shared" si="5"/>
        <v>124000000000146</v>
      </c>
      <c r="L14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123000000000133::bigint, null::varchar, 'Bizpoint Modern Multi Business Blok Istanbul No.16, , Kab. Tangerang, Provinsi Banten,'::varchar, null::bigint, null::varchar); </v>
      </c>
    </row>
    <row r="150" spans="2:12">
      <c r="B150" s="67">
        <f>'DataLookUp - Institution'!B137</f>
        <v>123000000000134</v>
      </c>
      <c r="C150" s="30" t="str">
        <f>IF(EXACT(B150, ""),"", VLOOKUP(B150, 'DataLookUp - Institution'!$B$4:$C$971, 2, FALSE))</f>
        <v>PT. Dharma Lautan Utama</v>
      </c>
      <c r="D150" s="22"/>
      <c r="E150" s="86" t="str">
        <f>IF(EXACT($H150, ""), "", VLOOKUP($H150, 'RAW EDITED 3 Years'!$A$2:$D$998, 4, FALSE))</f>
        <v>Jl. Raden Pataha No. 203B Semarang</v>
      </c>
      <c r="F150" s="58"/>
      <c r="G150" s="63"/>
      <c r="H150" s="85" t="str">
        <f>IF(EXACT($B150, ""), "", VLOOKUP($B150, 'DataLookUp - Institution'!$B$4:$E$971, 4, FALSE))</f>
        <v>VDR4003</v>
      </c>
      <c r="I150" s="30" t="str">
        <f>IF(EXACT($B150, ""),"", VLOOKUP($B150, 'DataLookUp - Institution'!$B$4:$D$971, 3, FALSE))</f>
        <v>Supplier</v>
      </c>
      <c r="J150" s="34"/>
      <c r="K150" s="31">
        <f t="shared" si="5"/>
        <v>124000000000147</v>
      </c>
      <c r="L15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123000000000134::bigint, null::varchar, 'Jl. Raden Pataha No. 203B Semarang'::varchar, null::bigint, null::varchar); </v>
      </c>
    </row>
    <row r="151" spans="2:12">
      <c r="B151" s="67">
        <f>'DataLookUp - Institution'!B138</f>
        <v>123000000000135</v>
      </c>
      <c r="C151" s="30" t="str">
        <f>IF(EXACT(B151, ""),"", VLOOKUP(B151, 'DataLookUp - Institution'!$B$4:$C$971, 2, FALSE))</f>
        <v>PT. Dinar Energi Utama</v>
      </c>
      <c r="D151" s="22"/>
      <c r="E151" s="86" t="str">
        <f>IF(EXACT($H151, ""), "", VLOOKUP($H151, 'RAW EDITED 3 Years'!$A$2:$D$998, 4, FALSE))</f>
        <v>Jl. PM Noor Perumahan Bumi Sempaja Blok AA No. 21, Kel. Sempaja Timur, Kec. Samarinda Utara, Kota Samarinda</v>
      </c>
      <c r="F151" s="58"/>
      <c r="G151" s="63"/>
      <c r="H151" s="85" t="str">
        <f>IF(EXACT($B151, ""), "", VLOOKUP($B151, 'DataLookUp - Institution'!$B$4:$E$971, 4, FALSE))</f>
        <v>VDR4005</v>
      </c>
      <c r="I151" s="30" t="str">
        <f>IF(EXACT($B151, ""),"", VLOOKUP($B151, 'DataLookUp - Institution'!$B$4:$D$971, 3, FALSE))</f>
        <v>Supplier</v>
      </c>
      <c r="J151" s="34"/>
      <c r="K151" s="31">
        <f t="shared" si="5"/>
        <v>124000000000148</v>
      </c>
      <c r="L15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123000000000135::bigint, null::varchar, 'Jl. PM Noor Perumahan Bumi Sempaja Blok AA No. 21, Kel. Sempaja Timur, Kec. Samarinda Utara, Kota Samarinda'::varchar, null::bigint, null::varchar); </v>
      </c>
    </row>
    <row r="152" spans="2:12">
      <c r="B152" s="67">
        <f>'DataLookUp - Institution'!B139</f>
        <v>123000000000136</v>
      </c>
      <c r="C152" s="30" t="str">
        <f>IF(EXACT(B152, ""),"", VLOOKUP(B152, 'DataLookUp - Institution'!$B$4:$C$971, 2, FALSE))</f>
        <v>PT. Dirgatz Indonesia</v>
      </c>
      <c r="D152" s="22"/>
      <c r="E152" s="86" t="str">
        <f>IF(EXACT($H152, ""), "", VLOOKUP($H152, 'RAW EDITED 3 Years'!$A$2:$D$998, 4, FALSE))</f>
        <v>Gedung MUC Building, Jl TB Simatupang No.15 RT 010 RW 003, Kel Tanjung Barat, Kec Jagakarsa</v>
      </c>
      <c r="F152" s="58"/>
      <c r="G152" s="63"/>
      <c r="H152" s="85" t="str">
        <f>IF(EXACT($B152, ""), "", VLOOKUP($B152, 'DataLookUp - Institution'!$B$4:$E$971, 4, FALSE))</f>
        <v>VDR2745</v>
      </c>
      <c r="I152" s="30" t="str">
        <f>IF(EXACT($B152, ""),"", VLOOKUP($B152, 'DataLookUp - Institution'!$B$4:$D$971, 3, FALSE))</f>
        <v>Supplier</v>
      </c>
      <c r="J152" s="34"/>
      <c r="K152" s="31">
        <f t="shared" si="5"/>
        <v>124000000000149</v>
      </c>
      <c r="L15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123000000000136::bigint, null::varchar, 'Gedung MUC Building, Jl TB Simatupang No.15 RT 010 RW 003, Kel Tanjung Barat, Kec Jagakarsa'::varchar, null::bigint, null::varchar); </v>
      </c>
    </row>
    <row r="153" spans="2:12">
      <c r="B153" s="67">
        <f>'DataLookUp - Institution'!B140</f>
        <v>123000000000137</v>
      </c>
      <c r="C153" s="30" t="str">
        <f>IF(EXACT(B153, ""),"", VLOOKUP(B153, 'DataLookUp - Institution'!$B$4:$C$971, 2, FALSE))</f>
        <v>PT. Duta Realtindo Perkasa</v>
      </c>
      <c r="D153" s="22"/>
      <c r="E153" s="86" t="str">
        <f>IF(EXACT($H153, ""), "", VLOOKUP($H153, 'RAW EDITED 3 Years'!$A$2:$D$998, 4, FALSE))</f>
        <v>Office 99 Gedung Educenter, Jl Sekolah Foresta Tangerang, Banten 15331</v>
      </c>
      <c r="F153" s="58"/>
      <c r="G153" s="63"/>
      <c r="H153" s="85" t="str">
        <f>IF(EXACT($B153, ""), "", VLOOKUP($B153, 'DataLookUp - Institution'!$B$4:$E$971, 4, FALSE))</f>
        <v>VDR2628</v>
      </c>
      <c r="I153" s="30" t="str">
        <f>IF(EXACT($B153, ""),"", VLOOKUP($B153, 'DataLookUp - Institution'!$B$4:$D$971, 3, FALSE))</f>
        <v>Supplier</v>
      </c>
      <c r="J153" s="34"/>
      <c r="K153" s="31">
        <f t="shared" si="5"/>
        <v>124000000000150</v>
      </c>
      <c r="L15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123000000000137::bigint, null::varchar, 'Office 99 Gedung Educenter, Jl Sekolah Foresta Tangerang, Banten 15331'::varchar, null::bigint, null::varchar); </v>
      </c>
    </row>
    <row r="154" spans="2:12">
      <c r="B154" s="67">
        <f>'DataLookUp - Institution'!B141</f>
        <v>123000000000138</v>
      </c>
      <c r="C154" s="30" t="str">
        <f>IF(EXACT(B154, ""),"", VLOOKUP(B154, 'DataLookUp - Institution'!$B$4:$C$971, 2, FALSE))</f>
        <v>PT. Dwimitra Sejahtera Bersama</v>
      </c>
      <c r="D154" s="22"/>
      <c r="E154" s="86" t="str">
        <f>IF(EXACT($H154, ""), "", VLOOKUP($H154, 'RAW EDITED 3 Years'!$A$2:$D$998, 4, FALSE))</f>
        <v>Komp. Ruko Warna Warni Jl Pemandangan III No. 5B Jakarta Utara Indonesia</v>
      </c>
      <c r="F154" s="58"/>
      <c r="G154" s="63"/>
      <c r="H154" s="85" t="str">
        <f>IF(EXACT($B154, ""), "", VLOOKUP($B154, 'DataLookUp - Institution'!$B$4:$E$971, 4, FALSE))</f>
        <v>VDR2729</v>
      </c>
      <c r="I154" s="30" t="str">
        <f>IF(EXACT($B154, ""),"", VLOOKUP($B154, 'DataLookUp - Institution'!$B$4:$D$971, 3, FALSE))</f>
        <v>Supplier</v>
      </c>
      <c r="J154" s="34"/>
      <c r="K154" s="31">
        <f t="shared" si="5"/>
        <v>124000000000151</v>
      </c>
      <c r="L15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123000000000138::bigint, null::varchar, 'Komp. Ruko Warna Warni Jl Pemandangan III No. 5B Jakarta Utara Indonesia'::varchar, null::bigint, null::varchar); </v>
      </c>
    </row>
    <row r="155" spans="2:12" ht="25.5">
      <c r="B155" s="67">
        <f>'DataLookUp - Institution'!B142</f>
        <v>123000000000139</v>
      </c>
      <c r="C155" s="30" t="str">
        <f>IF(EXACT(B155, ""),"", VLOOKUP(B155, 'DataLookUp - Institution'!$B$4:$C$971, 2, FALSE))</f>
        <v>PT. Elbion Karya Solusi</v>
      </c>
      <c r="D155" s="22"/>
      <c r="E155" s="86" t="str">
        <f>IF(EXACT($H155, ""), "", VLOOKUP($H155, 'RAW EDITED 3 Years'!$A$2:$D$998, 4, FALSE))</f>
        <v>Orion Dusit Mangga Dua Lt.2 No. 20, Jalan Mangga Dua Raya, RT.7/RW.7, Mangga Dua Selatan, Jakarta Pusat, RT.1/RW.12, Mangga Dua Sel., Kecamatan Sawah Besar, Kota Jakarta Pusat, Daerah Khusus Ibukota Jakarta 10730</v>
      </c>
      <c r="F155" s="58"/>
      <c r="G155" s="63"/>
      <c r="H155" s="85" t="str">
        <f>IF(EXACT($B155, ""), "", VLOOKUP($B155, 'DataLookUp - Institution'!$B$4:$E$971, 4, FALSE))</f>
        <v>VDR4246, VDR4243</v>
      </c>
      <c r="I155" s="30" t="str">
        <f>IF(EXACT($B155, ""),"", VLOOKUP($B155, 'DataLookUp - Institution'!$B$4:$D$971, 3, FALSE))</f>
        <v>Supplier</v>
      </c>
      <c r="J155" s="34"/>
      <c r="K155" s="31">
        <f t="shared" si="5"/>
        <v>124000000000152</v>
      </c>
      <c r="L15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123000000000139::bigint, null::varchar, 'Orion Dusit Mangga Dua Lt.2 No. 20, Jalan Mangga Dua Raya, RT.7/RW.7, Mangga Dua Selatan, Jakarta Pusat, RT.1/RW.12, Mangga Dua Sel., Kecamatan Sawah Besar, Kota Jakarta Pusat, Daerah Khusus Ibukota Jakarta 10730'::varchar, null::bigint, null::varchar); </v>
      </c>
    </row>
    <row r="156" spans="2:12">
      <c r="B156" s="67">
        <f>'DataLookUp - Institution'!B143</f>
        <v>123000000000140</v>
      </c>
      <c r="C156" s="30" t="str">
        <f>IF(EXACT(B156, ""),"", VLOOKUP(B156, 'DataLookUp - Institution'!$B$4:$C$971, 2, FALSE))</f>
        <v xml:space="preserve">PT. Fortindo Maju Bersama </v>
      </c>
      <c r="D156" s="22"/>
      <c r="E156" s="86" t="str">
        <f>IF(EXACT($H156, ""), "", VLOOKUP($H156, 'RAW EDITED 3 Years'!$A$2:$D$998, 4, FALSE))</f>
        <v>Pergudangan Prima Center 2 Blok B No. 8, Jl. Pool PPD, Pesing Poglar, Cengkareng JAKARTA Barat</v>
      </c>
      <c r="F156" s="58"/>
      <c r="G156" s="63"/>
      <c r="H156" s="85" t="str">
        <f>IF(EXACT($B156, ""), "", VLOOKUP($B156, 'DataLookUp - Institution'!$B$4:$E$971, 4, FALSE))</f>
        <v>VDR3685</v>
      </c>
      <c r="I156" s="30" t="str">
        <f>IF(EXACT($B156, ""),"", VLOOKUP($B156, 'DataLookUp - Institution'!$B$4:$D$971, 3, FALSE))</f>
        <v>Supplier</v>
      </c>
      <c r="J156" s="34"/>
      <c r="K156" s="31">
        <f t="shared" si="5"/>
        <v>124000000000153</v>
      </c>
      <c r="L15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123000000000140::bigint, null::varchar, 'Pergudangan Prima Center 2 Blok B No. 8, Jl. Pool PPD, Pesing Poglar, Cengkareng JAKARTA Barat'::varchar, null::bigint, null::varchar); </v>
      </c>
    </row>
    <row r="157" spans="2:12">
      <c r="B157" s="67">
        <f>'DataLookUp - Institution'!B144</f>
        <v>123000000000141</v>
      </c>
      <c r="C157" s="30" t="str">
        <f>IF(EXACT(B157, ""),"", VLOOKUP(B157, 'DataLookUp - Institution'!$B$4:$C$971, 2, FALSE))</f>
        <v>PT. Gateway Container Line Indonesia</v>
      </c>
      <c r="D157" s="22"/>
      <c r="E157" s="86" t="str">
        <f>IF(EXACT($H157, ""), "", VLOOKUP($H157, 'RAW EDITED 3 Years'!$A$2:$D$998, 4, FALSE))</f>
        <v>GCL Building Jl. Otista III No.18 Jakarta Timur 13340</v>
      </c>
      <c r="F157" s="58"/>
      <c r="G157" s="63"/>
      <c r="H157" s="85" t="str">
        <f>IF(EXACT($B157, ""), "", VLOOKUP($B157, 'DataLookUp - Institution'!$B$4:$E$971, 4, FALSE))</f>
        <v>VDR3703</v>
      </c>
      <c r="I157" s="30" t="str">
        <f>IF(EXACT($B157, ""),"", VLOOKUP($B157, 'DataLookUp - Institution'!$B$4:$D$971, 3, FALSE))</f>
        <v>Supplier</v>
      </c>
      <c r="J157" s="34"/>
      <c r="K157" s="31">
        <f t="shared" si="5"/>
        <v>124000000000154</v>
      </c>
      <c r="L15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123000000000141::bigint, null::varchar, 'GCL Building Jl. Otista III No.18 Jakarta Timur 13340'::varchar, null::bigint, null::varchar); </v>
      </c>
    </row>
    <row r="158" spans="2:12">
      <c r="B158" s="67">
        <f>'DataLookUp - Institution'!B145</f>
        <v>123000000000142</v>
      </c>
      <c r="C158" s="30" t="str">
        <f>IF(EXACT(B158, ""),"", VLOOKUP(B158, 'DataLookUp - Institution'!$B$4:$C$971, 2, FALSE))</f>
        <v>PT. Geo Cipta Bangun</v>
      </c>
      <c r="D158" s="22"/>
      <c r="E158" s="86" t="str">
        <f>IF(EXACT($H158, ""), "", VLOOKUP($H158, 'RAW EDITED 3 Years'!$A$2:$D$998, 4, FALSE))</f>
        <v>Town House Oma Blok AA2 Nomor 2, Kelurahan Baloi Permai</v>
      </c>
      <c r="F158" s="58"/>
      <c r="G158" s="63"/>
      <c r="H158" s="85" t="str">
        <f>IF(EXACT($B158, ""), "", VLOOKUP($B158, 'DataLookUp - Institution'!$B$4:$E$971, 4, FALSE))</f>
        <v>VDR4092</v>
      </c>
      <c r="I158" s="30" t="str">
        <f>IF(EXACT($B158, ""),"", VLOOKUP($B158, 'DataLookUp - Institution'!$B$4:$D$971, 3, FALSE))</f>
        <v>Supplier</v>
      </c>
      <c r="J158" s="34"/>
      <c r="K158" s="31">
        <f t="shared" si="5"/>
        <v>124000000000155</v>
      </c>
      <c r="L15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123000000000142::bigint, null::varchar, 'Town House Oma Blok AA2 Nomor 2, Kelurahan Baloi Permai'::varchar, null::bigint, null::varchar); </v>
      </c>
    </row>
    <row r="159" spans="2:12">
      <c r="B159" s="67">
        <f>'DataLookUp - Institution'!B146</f>
        <v>123000000000143</v>
      </c>
      <c r="C159" s="30" t="str">
        <f>IF(EXACT(B159, ""),"", VLOOKUP(B159, 'DataLookUp - Institution'!$B$4:$C$971, 2, FALSE))</f>
        <v>PT. Geo Metri Indonesia</v>
      </c>
      <c r="D159" s="22"/>
      <c r="E159" s="86" t="str">
        <f>IF(EXACT($H159, ""), "", VLOOKUP($H159, 'RAW EDITED 3 Years'!$A$2:$D$998, 4, FALSE))</f>
        <v>Jl. Kalijati Raya Kota Bandung - Jawa Barat</v>
      </c>
      <c r="F159" s="58"/>
      <c r="G159" s="63"/>
      <c r="H159" s="85" t="str">
        <f>IF(EXACT($B159, ""), "", VLOOKUP($B159, 'DataLookUp - Institution'!$B$4:$E$971, 4, FALSE))</f>
        <v>VDR4081</v>
      </c>
      <c r="I159" s="30" t="str">
        <f>IF(EXACT($B159, ""),"", VLOOKUP($B159, 'DataLookUp - Institution'!$B$4:$D$971, 3, FALSE))</f>
        <v>Supplier</v>
      </c>
      <c r="J159" s="34"/>
      <c r="K159" s="31">
        <f t="shared" si="5"/>
        <v>124000000000156</v>
      </c>
      <c r="L15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123000000000143::bigint, null::varchar, 'Jl. Kalijati Raya Kota Bandung - Jawa Barat'::varchar, null::bigint, null::varchar); </v>
      </c>
    </row>
    <row r="160" spans="2:12" ht="25.5">
      <c r="B160" s="67">
        <f>'DataLookUp - Institution'!B147</f>
        <v>123000000000144</v>
      </c>
      <c r="C160" s="30" t="str">
        <f>IF(EXACT(B160, ""),"", VLOOKUP(B160, 'DataLookUp - Institution'!$B$4:$C$971, 2, FALSE))</f>
        <v>PT. Geotechnical Systemindo</v>
      </c>
      <c r="D160" s="22"/>
      <c r="E160" s="86" t="str">
        <f>IF(EXACT($H160, ""), "", VLOOKUP($H160, 'RAW EDITED 3 Years'!$A$2:$D$998, 4, FALSE))</f>
        <v>Gd Menara MTH, Lt Mezzanine, Jl MT Haryono Kav 23, RT 009 RW 009, Kel Tebet Timur, Kec Tebet, Jakarta Selatan 12820</v>
      </c>
      <c r="F160" s="58"/>
      <c r="G160" s="63"/>
      <c r="H160" s="85" t="str">
        <f>IF(EXACT($B160, ""), "", VLOOKUP($B160, 'DataLookUp - Institution'!$B$4:$E$971, 4, FALSE))</f>
        <v>VDR3363</v>
      </c>
      <c r="I160" s="30" t="str">
        <f>IF(EXACT($B160, ""),"", VLOOKUP($B160, 'DataLookUp - Institution'!$B$4:$D$971, 3, FALSE))</f>
        <v>Supplier</v>
      </c>
      <c r="J160" s="34"/>
      <c r="K160" s="31">
        <f t="shared" si="5"/>
        <v>124000000000157</v>
      </c>
      <c r="L16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123000000000144::bigint, null::varchar, 'Gd Menara MTH, Lt Mezzanine, Jl MT Haryono Kav 23, RT 009 RW 009, Kel Tebet Timur, Kec Tebet, Jakarta Selatan 12820'::varchar, null::bigint, null::varchar); </v>
      </c>
    </row>
    <row r="161" spans="2:12">
      <c r="B161" s="67">
        <f>'DataLookUp - Institution'!B148</f>
        <v>123000000000145</v>
      </c>
      <c r="C161" s="30" t="str">
        <f>IF(EXACT(B161, ""),"", VLOOKUP(B161, 'DataLookUp - Institution'!$B$4:$C$971, 2, FALSE))</f>
        <v>PT. Gerindo Tehnik</v>
      </c>
      <c r="D161" s="22"/>
      <c r="E161" s="86" t="str">
        <f>IF(EXACT($H161, ""), "", VLOOKUP($H161, 'RAW EDITED 3 Years'!$A$2:$D$998, 4, FALSE))</f>
        <v>KH. Ahmad Dahlan No. 103 RT. 005 RW. 006, Petir Cipondoh, Tangerang - Banten</v>
      </c>
      <c r="F161" s="58"/>
      <c r="G161" s="63"/>
      <c r="H161" s="85" t="str">
        <f>IF(EXACT($B161, ""), "", VLOOKUP($B161, 'DataLookUp - Institution'!$B$4:$E$971, 4, FALSE))</f>
        <v>VDR3684</v>
      </c>
      <c r="I161" s="30" t="str">
        <f>IF(EXACT($B161, ""),"", VLOOKUP($B161, 'DataLookUp - Institution'!$B$4:$D$971, 3, FALSE))</f>
        <v>Supplier</v>
      </c>
      <c r="J161" s="34"/>
      <c r="K161" s="31">
        <f t="shared" si="5"/>
        <v>124000000000158</v>
      </c>
      <c r="L16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123000000000145::bigint, null::varchar, 'KH. Ahmad Dahlan No. 103 RT. 005 RW. 006, Petir Cipondoh, Tangerang - Banten'::varchar, null::bigint, null::varchar); </v>
      </c>
    </row>
    <row r="162" spans="2:12">
      <c r="B162" s="67">
        <f>'DataLookUp - Institution'!B149</f>
        <v>123000000000146</v>
      </c>
      <c r="C162" s="30" t="str">
        <f>IF(EXACT(B162, ""),"", VLOOKUP(B162, 'DataLookUp - Institution'!$B$4:$C$971, 2, FALSE))</f>
        <v>PT. Giapindo King Stone</v>
      </c>
      <c r="D162" s="22"/>
      <c r="E162" s="86" t="str">
        <f>IF(EXACT($H162, ""), "", VLOOKUP($H162, 'RAW EDITED 3 Years'!$A$2:$D$998, 4, FALSE))</f>
        <v>Jl. Pakunegara No. 99 Kel. Raja, Kec. Arut Selatan, Kab. Kotawaringin Barat, Kalimantan Tengah</v>
      </c>
      <c r="F162" s="58"/>
      <c r="G162" s="63"/>
      <c r="H162" s="85" t="str">
        <f>IF(EXACT($B162, ""), "", VLOOKUP($B162, 'DataLookUp - Institution'!$B$4:$E$971, 4, FALSE))</f>
        <v>VDR4242</v>
      </c>
      <c r="I162" s="30" t="str">
        <f>IF(EXACT($B162, ""),"", VLOOKUP($B162, 'DataLookUp - Institution'!$B$4:$D$971, 3, FALSE))</f>
        <v>Supplier</v>
      </c>
      <c r="J162" s="34"/>
      <c r="K162" s="31">
        <f t="shared" si="5"/>
        <v>124000000000159</v>
      </c>
      <c r="L16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123000000000146::bigint, null::varchar, 'Jl. Pakunegara No. 99 Kel. Raja, Kec. Arut Selatan, Kab. Kotawaringin Barat, Kalimantan Tengah'::varchar, null::bigint, null::varchar); </v>
      </c>
    </row>
    <row r="163" spans="2:12">
      <c r="B163" s="67">
        <f>'DataLookUp - Institution'!B150</f>
        <v>123000000000147</v>
      </c>
      <c r="C163" s="30" t="str">
        <f>IF(EXACT(B163, ""),"", VLOOKUP(B163, 'DataLookUp - Institution'!$B$4:$C$971, 2, FALSE))</f>
        <v>PT. Givro Multi Teknik Perkasa</v>
      </c>
      <c r="D163" s="22"/>
      <c r="E163" s="86" t="str">
        <f>IF(EXACT($H163, ""), "", VLOOKUP($H163, 'RAW EDITED 3 Years'!$A$2:$D$998, 4, FALSE))</f>
        <v>lan Cipinang Jaya No. 13 RT.01/RW.10 Cipinang Besar Selatan 13410</v>
      </c>
      <c r="F163" s="58"/>
      <c r="G163" s="63"/>
      <c r="H163" s="85" t="str">
        <f>IF(EXACT($B163, ""), "", VLOOKUP($B163, 'DataLookUp - Institution'!$B$4:$E$971, 4, FALSE))</f>
        <v>VDR2766</v>
      </c>
      <c r="I163" s="30" t="str">
        <f>IF(EXACT($B163, ""),"", VLOOKUP($B163, 'DataLookUp - Institution'!$B$4:$D$971, 3, FALSE))</f>
        <v>Supplier</v>
      </c>
      <c r="J163" s="34"/>
      <c r="K163" s="31">
        <f t="shared" si="5"/>
        <v>124000000000160</v>
      </c>
      <c r="L16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123000000000147::bigint, null::varchar, 'lan Cipinang Jaya No. 13 RT.01/RW.10 Cipinang Besar Selatan 13410'::varchar, null::bigint, null::varchar); </v>
      </c>
    </row>
    <row r="164" spans="2:12">
      <c r="B164" s="67">
        <f>'DataLookUp - Institution'!B151</f>
        <v>123000000000148</v>
      </c>
      <c r="C164" s="30" t="str">
        <f>IF(EXACT(B164, ""),"", VLOOKUP(B164, 'DataLookUp - Institution'!$B$4:$C$971, 2, FALSE))</f>
        <v>PT. Globalindo Energi Perkasa</v>
      </c>
      <c r="D164" s="22"/>
      <c r="E164" s="86" t="str">
        <f>IF(EXACT($H164, ""), "", VLOOKUP($H164, 'RAW EDITED 3 Years'!$A$2:$D$998, 4, FALSE))</f>
        <v xml:space="preserve">Gedung Kirana Two Lantai 10-A Jl. Boulevard Timur No 88 Pegangsaan Dua Kelapa Gading Jakarta Utara DKI Jakarta </v>
      </c>
      <c r="F164" s="58"/>
      <c r="G164" s="63"/>
      <c r="H164" s="85" t="str">
        <f>IF(EXACT($B164, ""), "", VLOOKUP($B164, 'DataLookUp - Institution'!$B$4:$E$971, 4, FALSE))</f>
        <v>VDR3934</v>
      </c>
      <c r="I164" s="30" t="str">
        <f>IF(EXACT($B164, ""),"", VLOOKUP($B164, 'DataLookUp - Institution'!$B$4:$D$971, 3, FALSE))</f>
        <v>Supplier</v>
      </c>
      <c r="J164" s="34"/>
      <c r="K164" s="31">
        <f t="shared" si="5"/>
        <v>124000000000161</v>
      </c>
      <c r="L16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123000000000148::bigint, null::varchar, 'Gedung Kirana Two Lantai 10-A Jl. Boulevard Timur No 88 Pegangsaan Dua Kelapa Gading Jakarta Utara DKI Jakarta '::varchar, null::bigint, null::varchar); </v>
      </c>
    </row>
    <row r="165" spans="2:12">
      <c r="B165" s="67">
        <f>'DataLookUp - Institution'!B152</f>
        <v>123000000000149</v>
      </c>
      <c r="C165" s="30" t="str">
        <f>IF(EXACT(B165, ""),"", VLOOKUP(B165, 'DataLookUp - Institution'!$B$4:$C$971, 2, FALSE))</f>
        <v>PT. Harapan Mitra Pengusaha Nusantara</v>
      </c>
      <c r="D165" s="22"/>
      <c r="E165" s="86" t="str">
        <f>IF(EXACT($H165, ""), "", VLOOKUP($H165, 'RAW EDITED 3 Years'!$A$2:$D$998, 4, FALSE))</f>
        <v xml:space="preserve">Perum Puncak Permata Sengkaling Blok II Malang </v>
      </c>
      <c r="F165" s="58"/>
      <c r="G165" s="63"/>
      <c r="H165" s="85" t="str">
        <f>IF(EXACT($B165, ""), "", VLOOKUP($B165, 'DataLookUp - Institution'!$B$4:$E$971, 4, FALSE))</f>
        <v>VDR3917</v>
      </c>
      <c r="I165" s="30" t="str">
        <f>IF(EXACT($B165, ""),"", VLOOKUP($B165, 'DataLookUp - Institution'!$B$4:$D$971, 3, FALSE))</f>
        <v>Supplier</v>
      </c>
      <c r="J165" s="34"/>
      <c r="K165" s="31">
        <f t="shared" si="5"/>
        <v>124000000000162</v>
      </c>
      <c r="L16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123000000000149::bigint, null::varchar, 'Perum Puncak Permata Sengkaling Blok II Malang '::varchar, null::bigint, null::varchar); </v>
      </c>
    </row>
    <row r="166" spans="2:12">
      <c r="B166" s="67">
        <f>'DataLookUp - Institution'!B153</f>
        <v>123000000000150</v>
      </c>
      <c r="C166" s="30" t="str">
        <f>IF(EXACT(B166, ""),"", VLOOKUP(B166, 'DataLookUp - Institution'!$B$4:$C$971, 2, FALSE))</f>
        <v>PT. Hartelindo Telco Utama</v>
      </c>
      <c r="D166" s="22"/>
      <c r="E166" s="86" t="str">
        <f>IF(EXACT($H166, ""), "", VLOOKUP($H166, 'RAW EDITED 3 Years'!$A$2:$D$998, 4, FALSE))</f>
        <v>Jl. Pare No. 34A, Harapan Jaya, Bekasi Utara, Kota Bekasi, Jawa Barat</v>
      </c>
      <c r="F166" s="58"/>
      <c r="G166" s="63"/>
      <c r="H166" s="85" t="str">
        <f>IF(EXACT($B166, ""), "", VLOOKUP($B166, 'DataLookUp - Institution'!$B$4:$E$971, 4, FALSE))</f>
        <v>VDR4082</v>
      </c>
      <c r="I166" s="30" t="str">
        <f>IF(EXACT($B166, ""),"", VLOOKUP($B166, 'DataLookUp - Institution'!$B$4:$D$971, 3, FALSE))</f>
        <v>Supplier</v>
      </c>
      <c r="J166" s="34"/>
      <c r="K166" s="31">
        <f t="shared" si="5"/>
        <v>124000000000163</v>
      </c>
      <c r="L16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123000000000150::bigint, null::varchar, 'Jl. Pare No. 34A, Harapan Jaya, Bekasi Utara, Kota Bekasi, Jawa Barat'::varchar, null::bigint, null::varchar); </v>
      </c>
    </row>
    <row r="167" spans="2:12">
      <c r="B167" s="67">
        <f>'DataLookUp - Institution'!B154</f>
        <v>123000000000151</v>
      </c>
      <c r="C167" s="30" t="str">
        <f>IF(EXACT(B167, ""),"", VLOOKUP(B167, 'DataLookUp - Institution'!$B$4:$C$971, 2, FALSE))</f>
        <v>PT. Hesindo Karya Pratama</v>
      </c>
      <c r="D167" s="22"/>
      <c r="E167" s="86" t="str">
        <f>IF(EXACT($H167, ""), "", VLOOKUP($H167, 'RAW EDITED 3 Years'!$A$2:$D$998, 4, FALSE))</f>
        <v>Jl Danau Sunter Utara 39, Sunter Agung, Tanjung Priok, Jakarta Utara, DKI Jakarta 14350</v>
      </c>
      <c r="F167" s="58"/>
      <c r="G167" s="63"/>
      <c r="H167" s="85" t="str">
        <f>IF(EXACT($B167, ""), "", VLOOKUP($B167, 'DataLookUp - Institution'!$B$4:$E$971, 4, FALSE))</f>
        <v>VDR4030</v>
      </c>
      <c r="I167" s="30" t="str">
        <f>IF(EXACT($B167, ""),"", VLOOKUP($B167, 'DataLookUp - Institution'!$B$4:$D$971, 3, FALSE))</f>
        <v>Supplier</v>
      </c>
      <c r="J167" s="34"/>
      <c r="K167" s="31">
        <f t="shared" si="5"/>
        <v>124000000000164</v>
      </c>
      <c r="L16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123000000000151::bigint, null::varchar, 'Jl Danau Sunter Utara 39, Sunter Agung, Tanjung Priok, Jakarta Utara, DKI Jakarta 14350'::varchar, null::bigint, null::varchar); </v>
      </c>
    </row>
    <row r="168" spans="2:12">
      <c r="B168" s="67">
        <f>'DataLookUp - Institution'!B155</f>
        <v>123000000000152</v>
      </c>
      <c r="C168" s="30" t="str">
        <f>IF(EXACT(B168, ""),"", VLOOKUP(B168, 'DataLookUp - Institution'!$B$4:$C$971, 2, FALSE))</f>
        <v>PT. Hijrah Insan Karima</v>
      </c>
      <c r="D168" s="22"/>
      <c r="E168" s="86" t="str">
        <f>IF(EXACT($H168, ""), "", VLOOKUP($H168, 'RAW EDITED 3 Years'!$A$2:$D$998, 4, FALSE))</f>
        <v>Jl Wibawa Mukti II No 69, RT003/005, Kel Jatiasih, Kec Jatiasih</v>
      </c>
      <c r="F168" s="58"/>
      <c r="G168" s="63"/>
      <c r="H168" s="85" t="str">
        <f>IF(EXACT($B168, ""), "", VLOOKUP($B168, 'DataLookUp - Institution'!$B$4:$E$971, 4, FALSE))</f>
        <v>VDR2929</v>
      </c>
      <c r="I168" s="30" t="str">
        <f>IF(EXACT($B168, ""),"", VLOOKUP($B168, 'DataLookUp - Institution'!$B$4:$D$971, 3, FALSE))</f>
        <v>Supplier</v>
      </c>
      <c r="J168" s="34"/>
      <c r="K168" s="31">
        <f t="shared" si="5"/>
        <v>124000000000165</v>
      </c>
      <c r="L16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123000000000152::bigint, null::varchar, 'Jl Wibawa Mukti II No 69, RT003/005, Kel Jatiasih, Kec Jatiasih'::varchar, null::bigint, null::varchar); </v>
      </c>
    </row>
    <row r="169" spans="2:12">
      <c r="B169" s="67">
        <f>'DataLookUp - Institution'!B156</f>
        <v>123000000000153</v>
      </c>
      <c r="C169" s="30" t="str">
        <f>IF(EXACT(B169, ""),"", VLOOKUP(B169, 'DataLookUp - Institution'!$B$4:$C$971, 2, FALSE))</f>
        <v>PT. Hitachi Sakti Energy Indonesia</v>
      </c>
      <c r="D169" s="22"/>
      <c r="E169" s="86" t="str">
        <f>IF(EXACT($H169, ""), "", VLOOKUP($H169, 'RAW EDITED 3 Years'!$A$2:$D$998, 4, FALSE))</f>
        <v>Gedung World Trade Center 3 Lt. 24 Jl. Jend Sudirman Blok Kav 29 - 31 RT 008 RW 003 Karet Setiabudi</v>
      </c>
      <c r="F169" s="58"/>
      <c r="G169" s="63"/>
      <c r="H169" s="85" t="str">
        <f>IF(EXACT($B169, ""), "", VLOOKUP($B169, 'DataLookUp - Institution'!$B$4:$E$971, 4, FALSE))</f>
        <v>VDR3933</v>
      </c>
      <c r="I169" s="30" t="str">
        <f>IF(EXACT($B169, ""),"", VLOOKUP($B169, 'DataLookUp - Institution'!$B$4:$D$971, 3, FALSE))</f>
        <v>Supplier</v>
      </c>
      <c r="J169" s="34"/>
      <c r="K169" s="31">
        <f t="shared" si="5"/>
        <v>124000000000166</v>
      </c>
      <c r="L16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123000000000153::bigint, null::varchar, 'Gedung World Trade Center 3 Lt. 24 Jl. Jend Sudirman Blok Kav 29 - 31 RT 008 RW 003 Karet Setiabudi'::varchar, null::bigint, null::varchar); </v>
      </c>
    </row>
    <row r="170" spans="2:12">
      <c r="B170" s="67">
        <f>'DataLookUp - Institution'!B157</f>
        <v>123000000000154</v>
      </c>
      <c r="C170" s="30" t="str">
        <f>IF(EXACT(B170, ""),"", VLOOKUP(B170, 'DataLookUp - Institution'!$B$4:$C$971, 2, FALSE))</f>
        <v>PT. Indah Logistik Cargo</v>
      </c>
      <c r="D170" s="22"/>
      <c r="E170" s="86" t="str">
        <f>IF(EXACT($H170, ""), "", VLOOKUP($H170, 'RAW EDITED 3 Years'!$A$2:$D$998, 4, FALSE))</f>
        <v>Jl. Supriyadi, TB. Simatupang, No. 7A, Pasar Rebo Jakarta Timur</v>
      </c>
      <c r="F170" s="58"/>
      <c r="G170" s="63"/>
      <c r="H170" s="85" t="str">
        <f>IF(EXACT($B170, ""), "", VLOOKUP($B170, 'DataLookUp - Institution'!$B$4:$E$971, 4, FALSE))</f>
        <v>VDR3700</v>
      </c>
      <c r="I170" s="30" t="str">
        <f>IF(EXACT($B170, ""),"", VLOOKUP($B170, 'DataLookUp - Institution'!$B$4:$D$971, 3, FALSE))</f>
        <v>Supplier</v>
      </c>
      <c r="J170" s="34"/>
      <c r="K170" s="31">
        <f t="shared" si="5"/>
        <v>124000000000167</v>
      </c>
      <c r="L17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123000000000154::bigint, null::varchar, 'Jl. Supriyadi, TB. Simatupang, No. 7A, Pasar Rebo Jakarta Timur'::varchar, null::bigint, null::varchar); </v>
      </c>
    </row>
    <row r="171" spans="2:12">
      <c r="B171" s="67">
        <f>'DataLookUp - Institution'!B158</f>
        <v>123000000000155</v>
      </c>
      <c r="C171" s="30" t="str">
        <f>IF(EXACT(B171, ""),"", VLOOKUP(B171, 'DataLookUp - Institution'!$B$4:$C$971, 2, FALSE))</f>
        <v xml:space="preserve">PT. Infra Media Dinamika </v>
      </c>
      <c r="D171" s="22"/>
      <c r="E171" s="86" t="str">
        <f>IF(EXACT($H171, ""), "", VLOOKUP($H171, 'RAW EDITED 3 Years'!$A$2:$D$998, 4, FALSE))</f>
        <v>Jl Mampang Prapatan Raya No.28 Blok C, Mampang Prapatan, Jakarta Selatan</v>
      </c>
      <c r="F171" s="58"/>
      <c r="G171" s="63"/>
      <c r="H171" s="85" t="str">
        <f>IF(EXACT($B171, ""), "", VLOOKUP($B171, 'DataLookUp - Institution'!$B$4:$E$971, 4, FALSE))</f>
        <v>VDR2279</v>
      </c>
      <c r="I171" s="30" t="str">
        <f>IF(EXACT($B171, ""),"", VLOOKUP($B171, 'DataLookUp - Institution'!$B$4:$D$971, 3, FALSE))</f>
        <v>Supplier</v>
      </c>
      <c r="J171" s="34"/>
      <c r="K171" s="31">
        <f t="shared" si="5"/>
        <v>124000000000168</v>
      </c>
      <c r="L17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123000000000155::bigint, null::varchar, 'Jl Mampang Prapatan Raya No.28 Blok C, Mampang Prapatan, Jakarta Selatan'::varchar, null::bigint, null::varchar); </v>
      </c>
    </row>
    <row r="172" spans="2:12">
      <c r="B172" s="67">
        <f>'DataLookUp - Institution'!B159</f>
        <v>123000000000156</v>
      </c>
      <c r="C172" s="30" t="str">
        <f>IF(EXACT(B172, ""),"", VLOOKUP(B172, 'DataLookUp - Institution'!$B$4:$C$971, 2, FALSE))</f>
        <v>PT. Infracoo Pengadaan Indonesia</v>
      </c>
      <c r="D172" s="22"/>
      <c r="E172" s="86" t="str">
        <f>IF(EXACT($H172, ""), "", VLOOKUP($H172, 'RAW EDITED 3 Years'!$A$2:$D$998, 4, FALSE))</f>
        <v>Setiabudi 2 Building, Ground Floor, Unit 102AB Jl. H.R. Rasuna Said Kav. 62, Jakarta Selatan 12920</v>
      </c>
      <c r="F172" s="58"/>
      <c r="G172" s="63"/>
      <c r="H172" s="85" t="str">
        <f>IF(EXACT($B172, ""), "", VLOOKUP($B172, 'DataLookUp - Institution'!$B$4:$E$971, 4, FALSE))</f>
        <v>VDR3140</v>
      </c>
      <c r="I172" s="30" t="str">
        <f>IF(EXACT($B172, ""),"", VLOOKUP($B172, 'DataLookUp - Institution'!$B$4:$D$971, 3, FALSE))</f>
        <v>Supplier</v>
      </c>
      <c r="J172" s="34"/>
      <c r="K172" s="31">
        <f t="shared" si="5"/>
        <v>124000000000169</v>
      </c>
      <c r="L17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123000000000156::bigint, null::varchar, 'Setiabudi 2 Building, Ground Floor, Unit 102AB Jl. H.R. Rasuna Said Kav. 62, Jakarta Selatan 12920'::varchar, null::bigint, null::varchar); </v>
      </c>
    </row>
    <row r="173" spans="2:12">
      <c r="B173" s="67">
        <f>'DataLookUp - Institution'!B160</f>
        <v>123000000000157</v>
      </c>
      <c r="C173" s="30" t="str">
        <f>IF(EXACT(B173, ""),"", VLOOKUP(B173, 'DataLookUp - Institution'!$B$4:$C$971, 2, FALSE))</f>
        <v>PT. Inti Teknologi Indonesia Utama</v>
      </c>
      <c r="D173" s="22"/>
      <c r="E173" s="86" t="str">
        <f>IF(EXACT($H173, ""), "", VLOOKUP($H173, 'RAW EDITED 3 Years'!$A$2:$D$998, 4, FALSE))</f>
        <v xml:space="preserve">Jl. Raya Puspiptek Serpong Tangerang Sealtan </v>
      </c>
      <c r="F173" s="58"/>
      <c r="G173" s="63"/>
      <c r="H173" s="85" t="str">
        <f>IF(EXACT($B173, ""), "", VLOOKUP($B173, 'DataLookUp - Institution'!$B$4:$E$971, 4, FALSE))</f>
        <v>VDR3081</v>
      </c>
      <c r="I173" s="30" t="str">
        <f>IF(EXACT($B173, ""),"", VLOOKUP($B173, 'DataLookUp - Institution'!$B$4:$D$971, 3, FALSE))</f>
        <v>Supplier</v>
      </c>
      <c r="J173" s="34"/>
      <c r="K173" s="31">
        <f t="shared" si="5"/>
        <v>124000000000170</v>
      </c>
      <c r="L17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123000000000157::bigint, null::varchar, 'Jl. Raya Puspiptek Serpong Tangerang Sealtan '::varchar, null::bigint, null::varchar); </v>
      </c>
    </row>
    <row r="174" spans="2:12">
      <c r="B174" s="67">
        <f>'DataLookUp - Institution'!B161</f>
        <v>123000000000158</v>
      </c>
      <c r="C174" s="30" t="str">
        <f>IF(EXACT(B174, ""),"", VLOOKUP(B174, 'DataLookUp - Institution'!$B$4:$C$971, 2, FALSE))</f>
        <v>PT. Iradat Aman Globalindo</v>
      </c>
      <c r="D174" s="22"/>
      <c r="E174" s="86" t="str">
        <f>IF(EXACT($H174, ""), "", VLOOKUP($H174, 'RAW EDITED 3 Years'!$A$2:$D$998, 4, FALSE))</f>
        <v>JL. Tebet Barat Dalam IIB No. 30 Tebet</v>
      </c>
      <c r="F174" s="58"/>
      <c r="G174" s="63"/>
      <c r="H174" s="85" t="str">
        <f>IF(EXACT($B174, ""), "", VLOOKUP($B174, 'DataLookUp - Institution'!$B$4:$E$971, 4, FALSE))</f>
        <v>VDR1232</v>
      </c>
      <c r="I174" s="30" t="str">
        <f>IF(EXACT($B174, ""),"", VLOOKUP($B174, 'DataLookUp - Institution'!$B$4:$D$971, 3, FALSE))</f>
        <v>Supplier</v>
      </c>
      <c r="J174" s="34"/>
      <c r="K174" s="31">
        <f t="shared" si="5"/>
        <v>124000000000171</v>
      </c>
      <c r="L17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123000000000158::bigint, null::varchar, 'JL. Tebet Barat Dalam IIB No. 30 Tebet'::varchar, null::bigint, null::varchar); </v>
      </c>
    </row>
    <row r="175" spans="2:12">
      <c r="B175" s="67">
        <f>'DataLookUp - Institution'!B162</f>
        <v>123000000000159</v>
      </c>
      <c r="C175" s="30" t="str">
        <f>IF(EXACT(B175, ""),"", VLOOKUP(B175, 'DataLookUp - Institution'!$B$4:$C$971, 2, FALSE))</f>
        <v>PT. Jaring Permata Samudra</v>
      </c>
      <c r="D175" s="22"/>
      <c r="E175" s="86" t="str">
        <f>IF(EXACT($H175, ""), "", VLOOKUP($H175, 'RAW EDITED 3 Years'!$A$2:$D$998, 4, FALSE))</f>
        <v>Cyber 2 Tower Lt. 32 Jl. HR Rasuna Said Blok X-5 No. 13 Kuningan Timur, Setiabudi Jakarta Selatan</v>
      </c>
      <c r="F175" s="58"/>
      <c r="G175" s="63"/>
      <c r="H175" s="85" t="str">
        <f>IF(EXACT($B175, ""), "", VLOOKUP($B175, 'DataLookUp - Institution'!$B$4:$E$971, 4, FALSE))</f>
        <v>VDR3947</v>
      </c>
      <c r="I175" s="30" t="str">
        <f>IF(EXACT($B175, ""),"", VLOOKUP($B175, 'DataLookUp - Institution'!$B$4:$D$971, 3, FALSE))</f>
        <v>Supplier</v>
      </c>
      <c r="J175" s="34"/>
      <c r="K175" s="31">
        <f t="shared" si="5"/>
        <v>124000000000172</v>
      </c>
      <c r="L17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123000000000159::bigint, null::varchar, 'Cyber 2 Tower Lt. 32 Jl. HR Rasuna Said Blok X-5 No. 13 Kuningan Timur, Setiabudi Jakarta Selatan'::varchar, null::bigint, null::varchar); </v>
      </c>
    </row>
    <row r="176" spans="2:12">
      <c r="B176" s="67">
        <f>'DataLookUp - Institution'!B163</f>
        <v>123000000000160</v>
      </c>
      <c r="C176" s="30" t="str">
        <f>IF(EXACT(B176, ""),"", VLOOKUP(B176, 'DataLookUp - Institution'!$B$4:$C$971, 2, FALSE))</f>
        <v>PT. Jaring Telekomunikasi Indonesia</v>
      </c>
      <c r="D176" s="22"/>
      <c r="E176" s="86" t="str">
        <f>IF(EXACT($H176, ""), "", VLOOKUP($H176, 'RAW EDITED 3 Years'!$A$2:$D$998, 4, FALSE))</f>
        <v>Jl. Taman Peninsula Blok I No. 8 Bekasi Selatan</v>
      </c>
      <c r="F176" s="58"/>
      <c r="G176" s="63"/>
      <c r="H176" s="85" t="str">
        <f>IF(EXACT($B176, ""), "", VLOOKUP($B176, 'DataLookUp - Institution'!$B$4:$E$971, 4, FALSE))</f>
        <v>VDR3941</v>
      </c>
      <c r="I176" s="30" t="str">
        <f>IF(EXACT($B176, ""),"", VLOOKUP($B176, 'DataLookUp - Institution'!$B$4:$D$971, 3, FALSE))</f>
        <v>Supplier</v>
      </c>
      <c r="J176" s="34"/>
      <c r="K176" s="31">
        <f t="shared" si="5"/>
        <v>124000000000173</v>
      </c>
      <c r="L17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123000000000160::bigint, null::varchar, 'Jl. Taman Peninsula Blok I No. 8 Bekasi Selatan'::varchar, null::bigint, null::varchar); </v>
      </c>
    </row>
    <row r="177" spans="2:12">
      <c r="B177" s="67">
        <f>'DataLookUp - Institution'!B164</f>
        <v>123000000000161</v>
      </c>
      <c r="C177" s="30" t="str">
        <f>IF(EXACT(B177, ""),"", VLOOKUP(B177, 'DataLookUp - Institution'!$B$4:$C$971, 2, FALSE))</f>
        <v>PT. Jaya Beton Indonesia</v>
      </c>
      <c r="D177" s="22"/>
      <c r="E177" s="86" t="str">
        <f>IF(EXACT($H177, ""), "", VLOOKUP($H177, 'RAW EDITED 3 Years'!$A$2:$D$998, 4, FALSE))</f>
        <v>PLAZA SLIPI JAYA, JALAN LETJEN S. PARMAN KAVELING 17-18, Desa/Kelurahan Kemanggisan, Kec. Pal Merah</v>
      </c>
      <c r="F177" s="58"/>
      <c r="G177" s="63"/>
      <c r="H177" s="85" t="str">
        <f>IF(EXACT($B177, ""), "", VLOOKUP($B177, 'DataLookUp - Institution'!$B$4:$E$971, 4, FALSE))</f>
        <v>VDR4236</v>
      </c>
      <c r="I177" s="30" t="str">
        <f>IF(EXACT($B177, ""),"", VLOOKUP($B177, 'DataLookUp - Institution'!$B$4:$D$971, 3, FALSE))</f>
        <v>Supplier</v>
      </c>
      <c r="J177" s="34"/>
      <c r="K177" s="31">
        <f t="shared" si="5"/>
        <v>124000000000174</v>
      </c>
      <c r="L17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123000000000161::bigint, null::varchar, 'PLAZA SLIPI JAYA, JALAN LETJEN S. PARMAN KAVELING 17-18, Desa/Kelurahan Kemanggisan, Kec. Pal Merah'::varchar, null::bigint, null::varchar); </v>
      </c>
    </row>
    <row r="178" spans="2:12">
      <c r="B178" s="67">
        <f>'DataLookUp - Institution'!B165</f>
        <v>123000000000162</v>
      </c>
      <c r="C178" s="30" t="str">
        <f>IF(EXACT(B178, ""),"", VLOOKUP(B178, 'DataLookUp - Institution'!$B$4:$C$971, 2, FALSE))</f>
        <v>PT. Jogatama Mandauputra</v>
      </c>
      <c r="D178" s="22"/>
      <c r="E178" s="86" t="str">
        <f>IF(EXACT($H178, ""), "", VLOOKUP($H178, 'RAW EDITED 3 Years'!$A$2:$D$998, 4, FALSE))</f>
        <v>Jl. Tuanku Tambusai Ujung No. 168 Kel. Labuh Baru Barat, Kec. Payung Sekaki, Pekanbaru</v>
      </c>
      <c r="F178" s="58"/>
      <c r="G178" s="63"/>
      <c r="H178" s="85" t="str">
        <f>IF(EXACT($B178, ""), "", VLOOKUP($B178, 'DataLookUp - Institution'!$B$4:$E$971, 4, FALSE))</f>
        <v>VDR4129</v>
      </c>
      <c r="I178" s="30" t="str">
        <f>IF(EXACT($B178, ""),"", VLOOKUP($B178, 'DataLookUp - Institution'!$B$4:$D$971, 3, FALSE))</f>
        <v>Supplier</v>
      </c>
      <c r="J178" s="34"/>
      <c r="K178" s="31">
        <f t="shared" si="5"/>
        <v>124000000000175</v>
      </c>
      <c r="L17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123000000000162::bigint, null::varchar, 'Jl. Tuanku Tambusai Ujung No. 168 Kel. Labuh Baru Barat, Kec. Payung Sekaki, Pekanbaru'::varchar, null::bigint, null::varchar); </v>
      </c>
    </row>
    <row r="179" spans="2:12">
      <c r="B179" s="67">
        <f>'DataLookUp - Institution'!B166</f>
        <v>123000000000163</v>
      </c>
      <c r="C179" s="30" t="str">
        <f>IF(EXACT(B179, ""),"", VLOOKUP(B179, 'DataLookUp - Institution'!$B$4:$C$971, 2, FALSE))</f>
        <v>PT. Joko Mas Pancang</v>
      </c>
      <c r="D179" s="22"/>
      <c r="E179" s="86" t="str">
        <f>IF(EXACT($H179, ""), "", VLOOKUP($H179, 'RAW EDITED 3 Years'!$A$2:$D$998, 4, FALSE))</f>
        <v>Ruko Grande Festival No. 9 Jalan Parigi, Curug, Gandasari, Kel. Sukabakti, Kec. Curug, Kab. Tangerang</v>
      </c>
      <c r="F179" s="58"/>
      <c r="G179" s="63"/>
      <c r="H179" s="85" t="str">
        <f>IF(EXACT($B179, ""), "", VLOOKUP($B179, 'DataLookUp - Institution'!$B$4:$E$971, 4, FALSE))</f>
        <v>VDR4028</v>
      </c>
      <c r="I179" s="30" t="str">
        <f>IF(EXACT($B179, ""),"", VLOOKUP($B179, 'DataLookUp - Institution'!$B$4:$D$971, 3, FALSE))</f>
        <v>Supplier</v>
      </c>
      <c r="J179" s="34"/>
      <c r="K179" s="31">
        <f t="shared" si="5"/>
        <v>124000000000176</v>
      </c>
      <c r="L17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123000000000163::bigint, null::varchar, 'Ruko Grande Festival No. 9 Jalan Parigi, Curug, Gandasari, Kel. Sukabakti, Kec. Curug, Kab. Tangerang'::varchar, null::bigint, null::varchar); </v>
      </c>
    </row>
    <row r="180" spans="2:12">
      <c r="B180" s="67">
        <f>'DataLookUp - Institution'!B167</f>
        <v>123000000000164</v>
      </c>
      <c r="C180" s="30" t="str">
        <f>IF(EXACT(B180, ""),"", VLOOKUP(B180, 'DataLookUp - Institution'!$B$4:$C$971, 2, FALSE))</f>
        <v>PT. Kalimantan Beton Perkasa</v>
      </c>
      <c r="D180" s="22"/>
      <c r="E180" s="86" t="str">
        <f>IF(EXACT($H180, ""), "", VLOOKUP($H180, 'RAW EDITED 3 Years'!$A$2:$D$998, 4, FALSE))</f>
        <v>Jl. Ahmad Yani, Kel. Purbasari Kec. Pangkalan Lada Kab. Kotawaringin Barat</v>
      </c>
      <c r="F180" s="58"/>
      <c r="G180" s="63"/>
      <c r="H180" s="85" t="str">
        <f>IF(EXACT($B180, ""), "", VLOOKUP($B180, 'DataLookUp - Institution'!$B$4:$E$971, 4, FALSE))</f>
        <v>VDR4077</v>
      </c>
      <c r="I180" s="30" t="str">
        <f>IF(EXACT($B180, ""),"", VLOOKUP($B180, 'DataLookUp - Institution'!$B$4:$D$971, 3, FALSE))</f>
        <v>Supplier</v>
      </c>
      <c r="J180" s="34"/>
      <c r="K180" s="31">
        <f t="shared" si="5"/>
        <v>124000000000177</v>
      </c>
      <c r="L18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123000000000164::bigint, null::varchar, 'Jl. Ahmad Yani, Kel. Purbasari Kec. Pangkalan Lada Kab. Kotawaringin Barat'::varchar, null::bigint, null::varchar); </v>
      </c>
    </row>
    <row r="181" spans="2:12" ht="25.5">
      <c r="B181" s="67">
        <f>'DataLookUp - Institution'!B168</f>
        <v>123000000000165</v>
      </c>
      <c r="C181" s="30" t="str">
        <f>IF(EXACT(B181, ""),"", VLOOKUP(B181, 'DataLookUp - Institution'!$B$4:$C$971, 2, FALSE))</f>
        <v>PT. Kalimantan Prakarsa Mandiri</v>
      </c>
      <c r="D181" s="22"/>
      <c r="E181" s="86" t="str">
        <f>IF(EXACT($H181, ""), "", VLOOKUP($H181, 'RAW EDITED 3 Years'!$A$2:$D$998, 4, FALSE))</f>
        <v>Jalan Natai Arahan, Desa/Kelurahan Baru, Kec. Arut Selatan, Kab. Kotawaringin Barat, Provinsi Kalimantan Tengah, Kode Pos: 74113</v>
      </c>
      <c r="F181" s="58"/>
      <c r="G181" s="63"/>
      <c r="H181" s="85" t="str">
        <f>IF(EXACT($B181, ""), "", VLOOKUP($B181, 'DataLookUp - Institution'!$B$4:$E$971, 4, FALSE))</f>
        <v>VDR4021</v>
      </c>
      <c r="I181" s="30" t="str">
        <f>IF(EXACT($B181, ""),"", VLOOKUP($B181, 'DataLookUp - Institution'!$B$4:$D$971, 3, FALSE))</f>
        <v>Supplier</v>
      </c>
      <c r="J181" s="34"/>
      <c r="K181" s="31">
        <f t="shared" si="5"/>
        <v>124000000000178</v>
      </c>
      <c r="L18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123000000000165::bigint, null::varchar, 'Jalan Natai Arahan, Desa/Kelurahan Baru, Kec. Arut Selatan, Kab. Kotawaringin Barat, Provinsi Kalimantan Tengah, Kode Pos: 74113'::varchar, null::bigint, null::varchar); </v>
      </c>
    </row>
    <row r="182" spans="2:12">
      <c r="B182" s="67">
        <f>'DataLookUp - Institution'!B169</f>
        <v>123000000000166</v>
      </c>
      <c r="C182" s="30" t="str">
        <f>IF(EXACT(B182, ""),"", VLOOKUP(B182, 'DataLookUp - Institution'!$B$4:$C$971, 2, FALSE))</f>
        <v>PT. Karya Mega Sarana</v>
      </c>
      <c r="D182" s="22"/>
      <c r="E182" s="86" t="str">
        <f>IF(EXACT($H182, ""), "", VLOOKUP($H182, 'RAW EDITED 3 Years'!$A$2:$D$998, 4, FALSE))</f>
        <v>Jalan Raya Mustika Sari No. 28, Desa/Kel. Bantargebang, Kec. Bantargebang, Kota Bekasi, Jawa Barat</v>
      </c>
      <c r="F182" s="58"/>
      <c r="G182" s="63"/>
      <c r="H182" s="85" t="str">
        <f>IF(EXACT($B182, ""), "", VLOOKUP($B182, 'DataLookUp - Institution'!$B$4:$E$971, 4, FALSE))</f>
        <v>VDR0685</v>
      </c>
      <c r="I182" s="30" t="str">
        <f>IF(EXACT($B182, ""),"", VLOOKUP($B182, 'DataLookUp - Institution'!$B$4:$D$971, 3, FALSE))</f>
        <v>Supplier</v>
      </c>
      <c r="J182" s="34"/>
      <c r="K182" s="31">
        <f t="shared" si="5"/>
        <v>124000000000179</v>
      </c>
      <c r="L18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123000000000166::bigint, null::varchar, 'Jalan Raya Mustika Sari No. 28, Desa/Kel. Bantargebang, Kec. Bantargebang, Kota Bekasi, Jawa Barat'::varchar, null::bigint, null::varchar); </v>
      </c>
    </row>
    <row r="183" spans="2:12">
      <c r="B183" s="67">
        <f>'DataLookUp - Institution'!B170</f>
        <v>123000000000167</v>
      </c>
      <c r="C183" s="30" t="str">
        <f>IF(EXACT(B183, ""),"", VLOOKUP(B183, 'DataLookUp - Institution'!$B$4:$C$971, 2, FALSE))</f>
        <v>PT. Kawan Kita Anugerah Makmur</v>
      </c>
      <c r="D183" s="22"/>
      <c r="E183" s="86" t="str">
        <f>IF(EXACT($H183, ""), "", VLOOKUP($H183, 'RAW EDITED 3 Years'!$A$2:$D$998, 4, FALSE))</f>
        <v>Komplek Semut Indah Blok B-17</v>
      </c>
      <c r="F183" s="58"/>
      <c r="G183" s="63"/>
      <c r="H183" s="85" t="str">
        <f>IF(EXACT($B183, ""), "", VLOOKUP($B183, 'DataLookUp - Institution'!$B$4:$E$971, 4, FALSE))</f>
        <v>VDR3918</v>
      </c>
      <c r="I183" s="30" t="str">
        <f>IF(EXACT($B183, ""),"", VLOOKUP($B183, 'DataLookUp - Institution'!$B$4:$D$971, 3, FALSE))</f>
        <v>Supplier</v>
      </c>
      <c r="J183" s="34"/>
      <c r="K183" s="31">
        <f t="shared" si="5"/>
        <v>124000000000180</v>
      </c>
      <c r="L18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123000000000167::bigint, null::varchar, 'Komplek Semut Indah Blok B-17'::varchar, null::bigint, null::varchar); </v>
      </c>
    </row>
    <row r="184" spans="2:12">
      <c r="B184" s="67">
        <f>'DataLookUp - Institution'!B171</f>
        <v>123000000000168</v>
      </c>
      <c r="C184" s="30" t="str">
        <f>IF(EXACT(B184, ""),"", VLOOKUP(B184, 'DataLookUp - Institution'!$B$4:$C$971, 2, FALSE))</f>
        <v xml:space="preserve">PT. Kesuma  </v>
      </c>
      <c r="D184" s="22"/>
      <c r="E184" s="86" t="str">
        <f>IF(EXACT($H184, ""), "", VLOOKUP($H184, 'RAW EDITED 3 Years'!$A$2:$D$998, 4, FALSE))</f>
        <v xml:space="preserve">Jl.Raya Pasar Jumat No.45A Jakarta 12310 </v>
      </c>
      <c r="F184" s="58"/>
      <c r="G184" s="63"/>
      <c r="H184" s="85" t="str">
        <f>IF(EXACT($B184, ""), "", VLOOKUP($B184, 'DataLookUp - Institution'!$B$4:$E$971, 4, FALSE))</f>
        <v>VDR1147</v>
      </c>
      <c r="I184" s="30" t="str">
        <f>IF(EXACT($B184, ""),"", VLOOKUP($B184, 'DataLookUp - Institution'!$B$4:$D$971, 3, FALSE))</f>
        <v>Supplier</v>
      </c>
      <c r="J184" s="34"/>
      <c r="K184" s="31">
        <f t="shared" si="5"/>
        <v>124000000000181</v>
      </c>
      <c r="L18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123000000000168::bigint, null::varchar, 'Jl.Raya Pasar Jumat No.45A Jakarta 12310 '::varchar, null::bigint, null::varchar); </v>
      </c>
    </row>
    <row r="185" spans="2:12">
      <c r="B185" s="67">
        <f>'DataLookUp - Institution'!B172</f>
        <v>123000000000169</v>
      </c>
      <c r="C185" s="30" t="str">
        <f>IF(EXACT(B185, ""),"", VLOOKUP(B185, 'DataLookUp - Institution'!$B$4:$C$971, 2, FALSE))</f>
        <v>PT. Kirana Purnama</v>
      </c>
      <c r="D185" s="22"/>
      <c r="E185" s="86" t="str">
        <f>IF(EXACT($H185, ""), "", VLOOKUP($H185, 'RAW EDITED 3 Years'!$A$2:$D$998, 4, FALSE))</f>
        <v>Jl. Sultan Hasanudin No.60-80, Tambun, Tambun Sel., Bekasi, Jawa Barat 17510, Indonesia</v>
      </c>
      <c r="F185" s="58"/>
      <c r="G185" s="63"/>
      <c r="H185" s="85" t="str">
        <f>IF(EXACT($B185, ""), "", VLOOKUP($B185, 'DataLookUp - Institution'!$B$4:$E$971, 4, FALSE))</f>
        <v>VDR3390</v>
      </c>
      <c r="I185" s="30" t="str">
        <f>IF(EXACT($B185, ""),"", VLOOKUP($B185, 'DataLookUp - Institution'!$B$4:$D$971, 3, FALSE))</f>
        <v>Supplier</v>
      </c>
      <c r="J185" s="34"/>
      <c r="K185" s="31">
        <f t="shared" si="5"/>
        <v>124000000000182</v>
      </c>
      <c r="L18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123000000000169::bigint, null::varchar, 'Jl. Sultan Hasanudin No.60-80, Tambun, Tambun Sel., Bekasi, Jawa Barat 17510, Indonesia'::varchar, null::bigint, null::varchar); </v>
      </c>
    </row>
    <row r="186" spans="2:12">
      <c r="B186" s="67">
        <f>'DataLookUp - Institution'!B173</f>
        <v>123000000000170</v>
      </c>
      <c r="C186" s="30" t="str">
        <f>IF(EXACT(B186, ""),"", VLOOKUP(B186, 'DataLookUp - Institution'!$B$4:$C$971, 2, FALSE))</f>
        <v>PT. Macika Indo Sarana Transport</v>
      </c>
      <c r="D186" s="22"/>
      <c r="E186" s="86" t="str">
        <f>IF(EXACT($H186, ""), "", VLOOKUP($H186, 'RAW EDITED 3 Years'!$A$2:$D$998, 4, FALSE))</f>
        <v xml:space="preserve">Jl. Pengapon No.16, Rejomulyo, Kec. Semarang Tim., Kota Semarang, Jawa Tengah 50227 </v>
      </c>
      <c r="F186" s="58"/>
      <c r="G186" s="63"/>
      <c r="H186" s="85" t="str">
        <f>IF(EXACT($B186, ""), "", VLOOKUP($B186, 'DataLookUp - Institution'!$B$4:$E$971, 4, FALSE))</f>
        <v>VDR4044</v>
      </c>
      <c r="I186" s="30" t="str">
        <f>IF(EXACT($B186, ""),"", VLOOKUP($B186, 'DataLookUp - Institution'!$B$4:$D$971, 3, FALSE))</f>
        <v>Supplier</v>
      </c>
      <c r="J186" s="34"/>
      <c r="K186" s="31">
        <f t="shared" si="5"/>
        <v>124000000000183</v>
      </c>
      <c r="L18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123000000000170::bigint, null::varchar, 'Jl. Pengapon No.16, Rejomulyo, Kec. Semarang Tim., Kota Semarang, Jawa Tengah 50227 '::varchar, null::bigint, null::varchar); </v>
      </c>
    </row>
    <row r="187" spans="2:12">
      <c r="B187" s="67">
        <f>'DataLookUp - Institution'!B174</f>
        <v>123000000000171</v>
      </c>
      <c r="C187" s="30" t="str">
        <f>IF(EXACT(B187, ""),"", VLOOKUP(B187, 'DataLookUp - Institution'!$B$4:$C$971, 2, FALSE))</f>
        <v>PT. Magna Beton Indonesia</v>
      </c>
      <c r="D187" s="22"/>
      <c r="E187" s="86" t="str">
        <f>IF(EXACT($H187, ""), "", VLOOKUP($H187, 'RAW EDITED 3 Years'!$A$2:$D$998, 4, FALSE))</f>
        <v>Jl. Raya Parung Boni No 109 Rt 05/02 Ranca Iyuh, Kec. Panongan</v>
      </c>
      <c r="F187" s="58"/>
      <c r="G187" s="63"/>
      <c r="H187" s="85" t="str">
        <f>IF(EXACT($B187, ""), "", VLOOKUP($B187, 'DataLookUp - Institution'!$B$4:$E$971, 4, FALSE))</f>
        <v>VDR4234</v>
      </c>
      <c r="I187" s="30" t="str">
        <f>IF(EXACT($B187, ""),"", VLOOKUP($B187, 'DataLookUp - Institution'!$B$4:$D$971, 3, FALSE))</f>
        <v>Supplier</v>
      </c>
      <c r="J187" s="34"/>
      <c r="K187" s="31">
        <f t="shared" si="5"/>
        <v>124000000000184</v>
      </c>
      <c r="L18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123000000000171::bigint, null::varchar, 'Jl. Raya Parung Boni No 109 Rt 05/02 Ranca Iyuh, Kec. Panongan'::varchar, null::bigint, null::varchar); </v>
      </c>
    </row>
    <row r="188" spans="2:12">
      <c r="B188" s="67">
        <f>'DataLookUp - Institution'!B175</f>
        <v>123000000000172</v>
      </c>
      <c r="C188" s="30" t="str">
        <f>IF(EXACT(B188, ""),"", VLOOKUP(B188, 'DataLookUp - Institution'!$B$4:$C$971, 2, FALSE))</f>
        <v>PT. Mandiri Maha Daya</v>
      </c>
      <c r="D188" s="22"/>
      <c r="E188" s="86" t="str">
        <f>IF(EXACT($H188, ""), "", VLOOKUP($H188, 'RAW EDITED 3 Years'!$A$2:$D$998, 4, FALSE))</f>
        <v>Jl.Gelatik Raya No.107, Kota Depok, Provinsi Jawa Barat, Kode Pos:16432</v>
      </c>
      <c r="F188" s="58"/>
      <c r="G188" s="63"/>
      <c r="H188" s="85" t="str">
        <f>IF(EXACT($B188, ""), "", VLOOKUP($B188, 'DataLookUp - Institution'!$B$4:$E$971, 4, FALSE))</f>
        <v>VDR3779</v>
      </c>
      <c r="I188" s="30" t="str">
        <f>IF(EXACT($B188, ""),"", VLOOKUP($B188, 'DataLookUp - Institution'!$B$4:$D$971, 3, FALSE))</f>
        <v>Supplier</v>
      </c>
      <c r="J188" s="34"/>
      <c r="K188" s="31">
        <f t="shared" si="5"/>
        <v>124000000000185</v>
      </c>
      <c r="L18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123000000000172::bigint, null::varchar, 'Jl.Gelatik Raya No.107, Kota Depok, Provinsi Jawa Barat, Kode Pos:16432'::varchar, null::bigint, null::varchar); </v>
      </c>
    </row>
    <row r="189" spans="2:12">
      <c r="B189" s="67">
        <f>'DataLookUp - Institution'!B176</f>
        <v>123000000000173</v>
      </c>
      <c r="C189" s="30" t="str">
        <f>IF(EXACT(B189, ""),"", VLOOKUP(B189, 'DataLookUp - Institution'!$B$4:$C$971, 2, FALSE))</f>
        <v>PT. Markoen Engineering Indonesia</v>
      </c>
      <c r="D189" s="22"/>
      <c r="E189" s="86" t="str">
        <f>IF(EXACT($H189, ""), "", VLOOKUP($H189, 'RAW EDITED 3 Years'!$A$2:$D$998, 4, FALSE))</f>
        <v>Jalan Raya Villa Bekasi Indah Jalan Kampung Kebon No.16, RT.004/RW.001 Jejalenjaya, Kecamatan Tambun Utara</v>
      </c>
      <c r="F189" s="58"/>
      <c r="G189" s="63"/>
      <c r="H189" s="85" t="str">
        <f>IF(EXACT($B189, ""), "", VLOOKUP($B189, 'DataLookUp - Institution'!$B$4:$E$971, 4, FALSE))</f>
        <v>VDR3816</v>
      </c>
      <c r="I189" s="30" t="str">
        <f>IF(EXACT($B189, ""),"", VLOOKUP($B189, 'DataLookUp - Institution'!$B$4:$D$971, 3, FALSE))</f>
        <v>Supplier</v>
      </c>
      <c r="J189" s="34"/>
      <c r="K189" s="31">
        <f t="shared" si="5"/>
        <v>124000000000186</v>
      </c>
      <c r="L18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123000000000173::bigint, null::varchar, 'Jalan Raya Villa Bekasi Indah Jalan Kampung Kebon No.16, RT.004/RW.001 Jejalenjaya, Kecamatan Tambun Utara'::varchar, null::bigint, null::varchar); </v>
      </c>
    </row>
    <row r="190" spans="2:12" ht="25.5">
      <c r="B190" s="67">
        <f>'DataLookUp - Institution'!B177</f>
        <v>123000000000174</v>
      </c>
      <c r="C190" s="30" t="str">
        <f>IF(EXACT(B190, ""),"", VLOOKUP(B190, 'DataLookUp - Institution'!$B$4:$C$971, 2, FALSE))</f>
        <v>PT. Mediantara General Sistemindo</v>
      </c>
      <c r="D190" s="22"/>
      <c r="E190" s="86" t="str">
        <f>IF(EXACT($H190, ""), "", VLOOKUP($H190, 'RAW EDITED 3 Years'!$A$2:$D$998, 4, FALSE))</f>
        <v>Pergudangan Green Sedayu Bizpark Cakung Gs8 No3 Jl Cakung Cilincing Timur Raya Km2, Desa/Kelurahan Cakung Timur, Kec. Cakung, Kota Adm. Jakarta Timur, Provinsi Dki Jakarta</v>
      </c>
      <c r="F190" s="58"/>
      <c r="G190" s="63"/>
      <c r="H190" s="85" t="str">
        <f>IF(EXACT($B190, ""), "", VLOOKUP($B190, 'DataLookUp - Institution'!$B$4:$E$971, 4, FALSE))</f>
        <v>VDR4050</v>
      </c>
      <c r="I190" s="30" t="str">
        <f>IF(EXACT($B190, ""),"", VLOOKUP($B190, 'DataLookUp - Institution'!$B$4:$D$971, 3, FALSE))</f>
        <v>Supplier</v>
      </c>
      <c r="J190" s="34"/>
      <c r="K190" s="31">
        <f t="shared" si="5"/>
        <v>124000000000187</v>
      </c>
      <c r="L19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123000000000174::bigint, null::varchar, 'Pergudangan Green Sedayu Bizpark Cakung Gs8 No3 Jl Cakung Cilincing Timur Raya Km2, Desa/Kelurahan Cakung Timur, Kec. Cakung, Kota Adm. Jakarta Timur, Provinsi Dki Jakarta'::varchar, null::bigint, null::varchar); </v>
      </c>
    </row>
    <row r="191" spans="2:12">
      <c r="B191" s="67">
        <f>'DataLookUp - Institution'!B178</f>
        <v>123000000000175</v>
      </c>
      <c r="C191" s="30" t="str">
        <f>IF(EXACT(B191, ""),"", VLOOKUP(B191, 'DataLookUp - Institution'!$B$4:$C$971, 2, FALSE))</f>
        <v>PT. Mega Perkakas Abadi</v>
      </c>
      <c r="D191" s="22"/>
      <c r="E191" s="86" t="str">
        <f>IF(EXACT($H191, ""), "", VLOOKUP($H191, 'RAW EDITED 3 Years'!$A$2:$D$998, 4, FALSE))</f>
        <v>Jl. Puri Kembangan No. 168 I RT005/003 Kembangan, Kec. Kembangan, Jakarta Barat, DKI Jakarta</v>
      </c>
      <c r="F191" s="58"/>
      <c r="G191" s="63"/>
      <c r="H191" s="85" t="str">
        <f>IF(EXACT($B191, ""), "", VLOOKUP($B191, 'DataLookUp - Institution'!$B$4:$E$971, 4, FALSE))</f>
        <v>VDR3965</v>
      </c>
      <c r="I191" s="30" t="str">
        <f>IF(EXACT($B191, ""),"", VLOOKUP($B191, 'DataLookUp - Institution'!$B$4:$D$971, 3, FALSE))</f>
        <v>Supplier</v>
      </c>
      <c r="J191" s="34"/>
      <c r="K191" s="31">
        <f t="shared" si="5"/>
        <v>124000000000188</v>
      </c>
      <c r="L19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123000000000175::bigint, null::varchar, 'Jl. Puri Kembangan No. 168 I RT005/003 Kembangan, Kec. Kembangan, Jakarta Barat, DKI Jakarta'::varchar, null::bigint, null::varchar); </v>
      </c>
    </row>
    <row r="192" spans="2:12">
      <c r="B192" s="67">
        <f>'DataLookUp - Institution'!B179</f>
        <v>123000000000176</v>
      </c>
      <c r="C192" s="30" t="str">
        <f>IF(EXACT(B192, ""),"", VLOOKUP(B192, 'DataLookUp - Institution'!$B$4:$C$971, 2, FALSE))</f>
        <v xml:space="preserve">PT. Meratus Line </v>
      </c>
      <c r="D192" s="22"/>
      <c r="E192" s="86" t="str">
        <f>IF(EXACT($H192, ""), "", VLOOKUP($H192, 'RAW EDITED 3 Years'!$A$2:$D$998, 4, FALSE))</f>
        <v>Jalan Aloon - Aloon Priok No. 27 Surabaya</v>
      </c>
      <c r="F192" s="58"/>
      <c r="G192" s="63"/>
      <c r="H192" s="85" t="str">
        <f>IF(EXACT($B192, ""), "", VLOOKUP($B192, 'DataLookUp - Institution'!$B$4:$E$971, 4, FALSE))</f>
        <v>VDR3988</v>
      </c>
      <c r="I192" s="30" t="str">
        <f>IF(EXACT($B192, ""),"", VLOOKUP($B192, 'DataLookUp - Institution'!$B$4:$D$971, 3, FALSE))</f>
        <v>Supplier</v>
      </c>
      <c r="J192" s="34"/>
      <c r="K192" s="31">
        <f t="shared" si="5"/>
        <v>124000000000189</v>
      </c>
      <c r="L19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123000000000176::bigint, null::varchar, 'Jalan Aloon - Aloon Priok No. 27 Surabaya'::varchar, null::bigint, null::varchar); </v>
      </c>
    </row>
    <row r="193" spans="2:12" ht="25.5">
      <c r="B193" s="67">
        <f>'DataLookUp - Institution'!B180</f>
        <v>123000000000177</v>
      </c>
      <c r="C193" s="30" t="str">
        <f>IF(EXACT(B193, ""),"", VLOOKUP(B193, 'DataLookUp - Institution'!$B$4:$C$971, 2, FALSE))</f>
        <v>PT. Mitra Abadi Hanafindo</v>
      </c>
      <c r="D193" s="22"/>
      <c r="E193" s="86" t="str">
        <f>IF(EXACT($H193, ""), "", VLOOKUP($H193, 'RAW EDITED 3 Years'!$A$2:$D$998, 4, FALSE))</f>
        <v>Jalan Daan Mogot 2 nomor 88 DG,, Komplek Ruko Golden Ville,, , Kota Adm. Jakarta Barat, Provinsi DKI Jakarta, Kode Pos: 11510</v>
      </c>
      <c r="F193" s="58"/>
      <c r="G193" s="63"/>
      <c r="H193" s="85" t="str">
        <f>IF(EXACT($B193, ""), "", VLOOKUP($B193, 'DataLookUp - Institution'!$B$4:$E$971, 4, FALSE))</f>
        <v>VDR4011</v>
      </c>
      <c r="I193" s="30" t="str">
        <f>IF(EXACT($B193, ""),"", VLOOKUP($B193, 'DataLookUp - Institution'!$B$4:$D$971, 3, FALSE))</f>
        <v>Supplier</v>
      </c>
      <c r="J193" s="34"/>
      <c r="K193" s="31">
        <f t="shared" si="5"/>
        <v>124000000000190</v>
      </c>
      <c r="L19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123000000000177::bigint, null::varchar, 'Jalan Daan Mogot 2 nomor 88 DG,, Komplek Ruko Golden Ville,, , Kota Adm. Jakarta Barat, Provinsi DKI Jakarta, Kode Pos: 11510'::varchar, null::bigint, null::varchar); </v>
      </c>
    </row>
    <row r="194" spans="2:12">
      <c r="B194" s="67">
        <f>'DataLookUp - Institution'!B181</f>
        <v>123000000000178</v>
      </c>
      <c r="C194" s="30" t="str">
        <f>IF(EXACT(B194, ""),"", VLOOKUP(B194, 'DataLookUp - Institution'!$B$4:$C$971, 2, FALSE))</f>
        <v>PT. Mitra Putra Profitamas</v>
      </c>
      <c r="D194" s="22"/>
      <c r="E194" s="86" t="str">
        <f>IF(EXACT($H194, ""), "", VLOOKUP($H194, 'RAW EDITED 3 Years'!$A$2:$D$998, 4, FALSE))</f>
        <v>Jl. Tjilik Riwut Km. 3,6 No. 7 Kel. Bukit Tunggal Kec. Jekan Raya, Kota Palangkaraya, Kalimantan Tengah</v>
      </c>
      <c r="F194" s="58"/>
      <c r="G194" s="63"/>
      <c r="H194" s="85" t="str">
        <f>IF(EXACT($B194, ""), "", VLOOKUP($B194, 'DataLookUp - Institution'!$B$4:$E$971, 4, FALSE))</f>
        <v>VDR4065</v>
      </c>
      <c r="I194" s="30" t="str">
        <f>IF(EXACT($B194, ""),"", VLOOKUP($B194, 'DataLookUp - Institution'!$B$4:$D$971, 3, FALSE))</f>
        <v>Supplier</v>
      </c>
      <c r="J194" s="34"/>
      <c r="K194" s="31">
        <f t="shared" si="5"/>
        <v>124000000000191</v>
      </c>
      <c r="L19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123000000000178::bigint, null::varchar, 'Jl. Tjilik Riwut Km. 3,6 No. 7 Kel. Bukit Tunggal Kec. Jekan Raya, Kota Palangkaraya, Kalimantan Tengah'::varchar, null::bigint, null::varchar); </v>
      </c>
    </row>
    <row r="195" spans="2:12">
      <c r="B195" s="67">
        <f>'DataLookUp - Institution'!B182</f>
        <v>123000000000179</v>
      </c>
      <c r="C195" s="30" t="str">
        <f>IF(EXACT(B195, ""),"", VLOOKUP(B195, 'DataLookUp - Institution'!$B$4:$C$971, 2, FALSE))</f>
        <v>PT. Mixindo Abadi Karya</v>
      </c>
      <c r="D195" s="22"/>
      <c r="E195" s="86" t="str">
        <f>IF(EXACT($H195, ""), "", VLOOKUP($H195, 'RAW EDITED 3 Years'!$A$2:$D$998, 4, FALSE))</f>
        <v xml:space="preserve">Jl Masjid Baiturrahim No 73, Bintaro </v>
      </c>
      <c r="F195" s="58"/>
      <c r="G195" s="63"/>
      <c r="H195" s="85" t="str">
        <f>IF(EXACT($B195, ""), "", VLOOKUP($B195, 'DataLookUp - Institution'!$B$4:$E$971, 4, FALSE))</f>
        <v>VDR4235</v>
      </c>
      <c r="I195" s="30" t="str">
        <f>IF(EXACT($B195, ""),"", VLOOKUP($B195, 'DataLookUp - Institution'!$B$4:$D$971, 3, FALSE))</f>
        <v>Supplier</v>
      </c>
      <c r="J195" s="34"/>
      <c r="K195" s="31">
        <f t="shared" si="5"/>
        <v>124000000000192</v>
      </c>
      <c r="L19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123000000000179::bigint, null::varchar, 'Jl Masjid Baiturrahim No 73, Bintaro '::varchar, null::bigint, null::varchar); </v>
      </c>
    </row>
    <row r="196" spans="2:12" ht="25.5">
      <c r="B196" s="67">
        <f>'DataLookUp - Institution'!B183</f>
        <v>123000000000180</v>
      </c>
      <c r="C196" s="30" t="str">
        <f>IF(EXACT(B196, ""),"", VLOOKUP(B196, 'DataLookUp - Institution'!$B$4:$C$971, 2, FALSE))</f>
        <v xml:space="preserve">PT. Mollindo Cipta Mandiri </v>
      </c>
      <c r="D196" s="22"/>
      <c r="E196" s="86" t="str">
        <f>IF(EXACT($H196, ""), "", VLOOKUP($H196, 'RAW EDITED 3 Years'!$A$2:$D$998, 4, FALSE))</f>
        <v>Komplek Perumahan Taman Surya 5 Blok GG No 59 RT 001 RW 017 Kelurahan Pegadungan Kecamatan Kalideres Kota Administrasi Jakarta Barat</v>
      </c>
      <c r="F196" s="58"/>
      <c r="G196" s="63"/>
      <c r="H196" s="85" t="str">
        <f>IF(EXACT($B196, ""), "", VLOOKUP($B196, 'DataLookUp - Institution'!$B$4:$E$971, 4, FALSE))</f>
        <v>VDR1833</v>
      </c>
      <c r="I196" s="30" t="str">
        <f>IF(EXACT($B196, ""),"", VLOOKUP($B196, 'DataLookUp - Institution'!$B$4:$D$971, 3, FALSE))</f>
        <v>Supplier</v>
      </c>
      <c r="J196" s="34"/>
      <c r="K196" s="31">
        <f t="shared" si="5"/>
        <v>124000000000193</v>
      </c>
      <c r="L196" s="32" t="str">
        <f t="shared" ref="L196:L259" si="6">CONCATENATE("PERFORM ""SchData-OLTP-Master"".""Func_TblInstitutionBranch_SET""(varSystemLoginSession::bigint, null::bigint, null::varchar, null::timestamptz, null::timestamptz, null::varchar, varInstitutionBranchID::bigint, varBaseCurrencyID::bigint, ", B196, "::bigint, ", IF(EXACT(D196, ""), "null", "'"&amp;D196&amp;"'"), "::varchar, ", IF(EXACT(E196, ""), "null", "'"&amp;E196&amp;"'"), "::varchar, ", IF(EXACT(F196, ""), "null", F196),"::bigint, ", IF(EXACT(G196, ""), "null", "'"&amp;G196&amp;"'"),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123000000000180::bigint, null::varchar, 'Komplek Perumahan Taman Surya 5 Blok GG No 59 RT 001 RW 017 Kelurahan Pegadungan Kecamatan Kalideres Kota Administrasi Jakarta Barat'::varchar, null::bigint, null::varchar); </v>
      </c>
    </row>
    <row r="197" spans="2:12" ht="25.5">
      <c r="B197" s="67">
        <f>'DataLookUp - Institution'!B184</f>
        <v>123000000000181</v>
      </c>
      <c r="C197" s="30" t="str">
        <f>IF(EXACT(B197, ""),"", VLOOKUP(B197, 'DataLookUp - Institution'!$B$4:$C$971, 2, FALSE))</f>
        <v>PT. Multi Guna Trans Energi</v>
      </c>
      <c r="D197" s="22"/>
      <c r="E197" s="86" t="str">
        <f>IF(EXACT($H197, ""), "", VLOOKUP($H197, 'RAW EDITED 3 Years'!$A$2:$D$998, 4, FALSE))</f>
        <v>RUKO SUNTER NIAGA MAS BLOK E2 NO.1 JL.TARUM BARAT II CIKARANG BARU , Desa/Kelurahan Jayamukti, Kec. Cikarang Pusat, Kab. Bekasi, Provinsi Jawa Barat</v>
      </c>
      <c r="F197" s="58"/>
      <c r="G197" s="63"/>
      <c r="H197" s="85" t="str">
        <f>IF(EXACT($B197, ""), "", VLOOKUP($B197, 'DataLookUp - Institution'!$B$4:$E$971, 4, FALSE))</f>
        <v>VDR4038</v>
      </c>
      <c r="I197" s="30" t="str">
        <f>IF(EXACT($B197, ""),"", VLOOKUP($B197, 'DataLookUp - Institution'!$B$4:$D$971, 3, FALSE))</f>
        <v>Supplier</v>
      </c>
      <c r="J197" s="34"/>
      <c r="K197" s="31">
        <f t="shared" ref="K197:K260" si="7" xml:space="preserve"> K196 + IF(EXACT(L197, ""), 0, 1)</f>
        <v>124000000000194</v>
      </c>
      <c r="L19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123000000000181::bigint, null::varchar, 'RUKO SUNTER NIAGA MAS BLOK E2 NO.1 JL.TARUM BARAT II CIKARANG BARU , Desa/Kelurahan Jayamukti, Kec. Cikarang Pusat, Kab. Bekasi, Provinsi Jawa Barat'::varchar, null::bigint, null::varchar); </v>
      </c>
    </row>
    <row r="198" spans="2:12">
      <c r="B198" s="67">
        <f>'DataLookUp - Institution'!B185</f>
        <v>123000000000182</v>
      </c>
      <c r="C198" s="30" t="str">
        <f>IF(EXACT(B198, ""),"", VLOOKUP(B198, 'DataLookUp - Institution'!$B$4:$C$971, 2, FALSE))</f>
        <v>PT. Multi Kencana Niagatama</v>
      </c>
      <c r="D198" s="22"/>
      <c r="E198" s="86" t="str">
        <f>IF(EXACT($H198, ""), "", VLOOKUP($H198, 'RAW EDITED 3 Years'!$A$2:$D$998, 4, FALSE))</f>
        <v>Office : Jl. Srengseng Raya No.9A Lt.2, Meruya Ilir</v>
      </c>
      <c r="F198" s="58"/>
      <c r="G198" s="63"/>
      <c r="H198" s="85" t="str">
        <f>IF(EXACT($B198, ""), "", VLOOKUP($B198, 'DataLookUp - Institution'!$B$4:$E$971, 4, FALSE))</f>
        <v>VDR4253</v>
      </c>
      <c r="I198" s="30" t="str">
        <f>IF(EXACT($B198, ""),"", VLOOKUP($B198, 'DataLookUp - Institution'!$B$4:$D$971, 3, FALSE))</f>
        <v>Supplier</v>
      </c>
      <c r="J198" s="34"/>
      <c r="K198" s="31">
        <f t="shared" si="7"/>
        <v>124000000000195</v>
      </c>
      <c r="L19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123000000000182::bigint, null::varchar, 'Office : Jl. Srengseng Raya No.9A Lt.2, Meruya Ilir'::varchar, null::bigint, null::varchar); </v>
      </c>
    </row>
    <row r="199" spans="2:12">
      <c r="B199" s="67">
        <f>'DataLookUp - Institution'!B186</f>
        <v>123000000000183</v>
      </c>
      <c r="C199" s="30" t="str">
        <f>IF(EXACT(B199, ""),"", VLOOKUP(B199, 'DataLookUp - Institution'!$B$4:$C$971, 2, FALSE))</f>
        <v>PT. Mutiara Timur Truss</v>
      </c>
      <c r="D199" s="22"/>
      <c r="E199" s="86" t="str">
        <f>IF(EXACT($H199, ""), "", VLOOKUP($H199, 'RAW EDITED 3 Years'!$A$2:$D$998, 4, FALSE))</f>
        <v>Jl Asem Jaya Kp. Ciketing RT. 003 RW. 002 Mustika Jaya, Kota Bekasi</v>
      </c>
      <c r="F199" s="58"/>
      <c r="G199" s="63"/>
      <c r="H199" s="85" t="str">
        <f>IF(EXACT($B199, ""), "", VLOOKUP($B199, 'DataLookUp - Institution'!$B$4:$E$971, 4, FALSE))</f>
        <v>VDR4123</v>
      </c>
      <c r="I199" s="30" t="str">
        <f>IF(EXACT($B199, ""),"", VLOOKUP($B199, 'DataLookUp - Institution'!$B$4:$D$971, 3, FALSE))</f>
        <v>Supplier</v>
      </c>
      <c r="J199" s="34"/>
      <c r="K199" s="31">
        <f t="shared" si="7"/>
        <v>124000000000196</v>
      </c>
      <c r="L19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123000000000183::bigint, null::varchar, 'Jl Asem Jaya Kp. Ciketing RT. 003 RW. 002 Mustika Jaya, Kota Bekasi'::varchar, null::bigint, null::varchar); </v>
      </c>
    </row>
    <row r="200" spans="2:12">
      <c r="B200" s="67">
        <f>'DataLookUp - Institution'!B187</f>
        <v>123000000000184</v>
      </c>
      <c r="C200" s="30" t="str">
        <f>IF(EXACT(B200, ""),"", VLOOKUP(B200, 'DataLookUp - Institution'!$B$4:$C$971, 2, FALSE))</f>
        <v>PT. Nariza Teknik Inspeksi</v>
      </c>
      <c r="D200" s="22"/>
      <c r="E200" s="86" t="str">
        <f>IF(EXACT($H200, ""), "", VLOOKUP($H200, 'RAW EDITED 3 Years'!$A$2:$D$998, 4, FALSE))</f>
        <v>Rukan exclusif Raden Inten Kav 18 Jalan Raden Inten II no 80</v>
      </c>
      <c r="F200" s="58"/>
      <c r="G200" s="63"/>
      <c r="H200" s="85" t="str">
        <f>IF(EXACT($B200, ""), "", VLOOKUP($B200, 'DataLookUp - Institution'!$B$4:$E$971, 4, FALSE))</f>
        <v>VDR3804</v>
      </c>
      <c r="I200" s="30" t="str">
        <f>IF(EXACT($B200, ""),"", VLOOKUP($B200, 'DataLookUp - Institution'!$B$4:$D$971, 3, FALSE))</f>
        <v>Supplier</v>
      </c>
      <c r="J200" s="34"/>
      <c r="K200" s="31">
        <f t="shared" si="7"/>
        <v>124000000000197</v>
      </c>
      <c r="L20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123000000000184::bigint, null::varchar, 'Rukan exclusif Raden Inten Kav 18 Jalan Raden Inten II no 80'::varchar, null::bigint, null::varchar); </v>
      </c>
    </row>
    <row r="201" spans="2:12" ht="25.5">
      <c r="B201" s="67">
        <f>'DataLookUp - Institution'!B188</f>
        <v>123000000000185</v>
      </c>
      <c r="C201" s="30" t="str">
        <f>IF(EXACT(B201, ""),"", VLOOKUP(B201, 'DataLookUp - Institution'!$B$4:$C$971, 2, FALSE))</f>
        <v>PT. Netcom Technology</v>
      </c>
      <c r="D201" s="22"/>
      <c r="E201" s="86" t="str">
        <f>IF(EXACT($H201, ""), "", VLOOKUP($H201, 'RAW EDITED 3 Years'!$A$2:$D$998, 4, FALSE))</f>
        <v>Kompleks Pergudangan Prima Center 2 Blok B No. 5 Jl. Pool PPD Pesing Poglar No. 2, Kel. Kedaung Kali Angke, Kec. Cengkareng, Jakarta Barat</v>
      </c>
      <c r="F201" s="58"/>
      <c r="G201" s="63"/>
      <c r="H201" s="85" t="str">
        <f>IF(EXACT($B201, ""), "", VLOOKUP($B201, 'DataLookUp - Institution'!$B$4:$E$971, 4, FALSE))</f>
        <v>VDR4019</v>
      </c>
      <c r="I201" s="30" t="str">
        <f>IF(EXACT($B201, ""),"", VLOOKUP($B201, 'DataLookUp - Institution'!$B$4:$D$971, 3, FALSE))</f>
        <v>Supplier</v>
      </c>
      <c r="J201" s="34"/>
      <c r="K201" s="31">
        <f t="shared" si="7"/>
        <v>124000000000198</v>
      </c>
      <c r="L20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123000000000185::bigint, null::varchar, 'Kompleks Pergudangan Prima Center 2 Blok B No. 5 Jl. Pool PPD Pesing Poglar No. 2, Kel. Kedaung Kali Angke, Kec. Cengkareng, Jakarta Barat'::varchar, null::bigint, null::varchar); </v>
      </c>
    </row>
    <row r="202" spans="2:12">
      <c r="B202" s="67">
        <f>'DataLookUp - Institution'!B189</f>
        <v>123000000000186</v>
      </c>
      <c r="C202" s="30" t="str">
        <f>IF(EXACT(B202, ""),"", VLOOKUP(B202, 'DataLookUp - Institution'!$B$4:$C$971, 2, FALSE))</f>
        <v>PT. NR Electric Jakarta</v>
      </c>
      <c r="D202" s="22"/>
      <c r="E202" s="86" t="str">
        <f>IF(EXACT($H202, ""), "", VLOOKUP($H202, 'RAW EDITED 3 Years'!$A$2:$D$998, 4, FALSE))</f>
        <v xml:space="preserve">   F Square â€“ Komplek Pergudangan Taman Tekno, F1/FB,  Jl Taman Tekno Widya, BSD, Tangerang Selatan. 15314</v>
      </c>
      <c r="F202" s="58"/>
      <c r="G202" s="63"/>
      <c r="H202" s="85" t="str">
        <f>IF(EXACT($B202, ""), "", VLOOKUP($B202, 'DataLookUp - Institution'!$B$4:$E$971, 4, FALSE))</f>
        <v>VDR4232</v>
      </c>
      <c r="I202" s="30" t="str">
        <f>IF(EXACT($B202, ""),"", VLOOKUP($B202, 'DataLookUp - Institution'!$B$4:$D$971, 3, FALSE))</f>
        <v>Supplier</v>
      </c>
      <c r="J202" s="34"/>
      <c r="K202" s="31">
        <f t="shared" si="7"/>
        <v>124000000000199</v>
      </c>
      <c r="L20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123000000000186::bigint, null::varchar, '   F Square â€“ Komplek Pergudangan Taman Tekno, F1/FB,  Jl Taman Tekno Widya, BSD, Tangerang Selatan. 15314'::varchar, null::bigint, null::varchar); </v>
      </c>
    </row>
    <row r="203" spans="2:12">
      <c r="B203" s="67">
        <f>'DataLookUp - Institution'!B190</f>
        <v>123000000000187</v>
      </c>
      <c r="C203" s="30" t="str">
        <f>IF(EXACT(B203, ""),"", VLOOKUP(B203, 'DataLookUp - Institution'!$B$4:$C$971, 2, FALSE))</f>
        <v>PT. Nuansa Dharma Cipta</v>
      </c>
      <c r="D203" s="22"/>
      <c r="E203" s="86" t="str">
        <f>IF(EXACT($H203, ""), "", VLOOKUP($H203, 'RAW EDITED 3 Years'!$A$2:$D$998, 4, FALSE))</f>
        <v>Jl. Untung Suropati No. 35 Kota Samarinda</v>
      </c>
      <c r="F203" s="58"/>
      <c r="G203" s="63"/>
      <c r="H203" s="85" t="str">
        <f>IF(EXACT($B203, ""), "", VLOOKUP($B203, 'DataLookUp - Institution'!$B$4:$E$971, 4, FALSE))</f>
        <v>VDR4037</v>
      </c>
      <c r="I203" s="30" t="str">
        <f>IF(EXACT($B203, ""),"", VLOOKUP($B203, 'DataLookUp - Institution'!$B$4:$D$971, 3, FALSE))</f>
        <v>Supplier</v>
      </c>
      <c r="J203" s="34"/>
      <c r="K203" s="31">
        <f t="shared" si="7"/>
        <v>124000000000200</v>
      </c>
      <c r="L20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123000000000187::bigint, null::varchar, 'Jl. Untung Suropati No. 35 Kota Samarinda'::varchar, null::bigint, null::varchar); </v>
      </c>
    </row>
    <row r="204" spans="2:12">
      <c r="B204" s="67">
        <f>'DataLookUp - Institution'!B191</f>
        <v>123000000000188</v>
      </c>
      <c r="C204" s="30" t="str">
        <f>IF(EXACT(B204, ""),"", VLOOKUP(B204, 'DataLookUp - Institution'!$B$4:$C$971, 2, FALSE))</f>
        <v>PT. Orion Teknik Solusindo</v>
      </c>
      <c r="D204" s="22"/>
      <c r="E204" s="86" t="str">
        <f>IF(EXACT($H204, ""), "", VLOOKUP($H204, 'RAW EDITED 3 Years'!$A$2:$D$998, 4, FALSE))</f>
        <v>KO PAMULANG GREEN A-5, Kel. Benda Baru, Kec. Pamulang, Kota Tangerang Selatan, Prov. Banten</v>
      </c>
      <c r="F204" s="58"/>
      <c r="G204" s="63"/>
      <c r="H204" s="85" t="str">
        <f>IF(EXACT($B204, ""), "", VLOOKUP($B204, 'DataLookUp - Institution'!$B$4:$E$971, 4, FALSE))</f>
        <v>VDR3966</v>
      </c>
      <c r="I204" s="30" t="str">
        <f>IF(EXACT($B204, ""),"", VLOOKUP($B204, 'DataLookUp - Institution'!$B$4:$D$971, 3, FALSE))</f>
        <v>Supplier</v>
      </c>
      <c r="J204" s="34"/>
      <c r="K204" s="31">
        <f t="shared" si="7"/>
        <v>124000000000201</v>
      </c>
      <c r="L20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123000000000188::bigint, null::varchar, 'KO PAMULANG GREEN A-5, Kel. Benda Baru, Kec. Pamulang, Kota Tangerang Selatan, Prov. Banten'::varchar, null::bigint, null::varchar); </v>
      </c>
    </row>
    <row r="205" spans="2:12">
      <c r="B205" s="67">
        <f>'DataLookUp - Institution'!B192</f>
        <v>123000000000189</v>
      </c>
      <c r="C205" s="30" t="str">
        <f>IF(EXACT(B205, ""),"", VLOOKUP(B205, 'DataLookUp - Institution'!$B$4:$C$971, 2, FALSE))</f>
        <v>PT. Orix Indonesia Finance</v>
      </c>
      <c r="D205" s="22"/>
      <c r="E205" s="86" t="str">
        <f>IF(EXACT($H205, ""), "", VLOOKUP($H205, 'RAW EDITED 3 Years'!$A$2:$D$998, 4, FALSE))</f>
        <v>Gdng.Wisma Kyoei Prince Jl Jend.Sudirman Kav.3-4 J</v>
      </c>
      <c r="F205" s="58"/>
      <c r="G205" s="63"/>
      <c r="H205" s="85" t="str">
        <f>IF(EXACT($B205, ""), "", VLOOKUP($B205, 'DataLookUp - Institution'!$B$4:$E$971, 4, FALSE))</f>
        <v>VDR0721</v>
      </c>
      <c r="I205" s="30" t="str">
        <f>IF(EXACT($B205, ""),"", VLOOKUP($B205, 'DataLookUp - Institution'!$B$4:$D$971, 3, FALSE))</f>
        <v>Supplier</v>
      </c>
      <c r="J205" s="34"/>
      <c r="K205" s="31">
        <f t="shared" si="7"/>
        <v>124000000000202</v>
      </c>
      <c r="L20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123000000000189::bigint, null::varchar, 'Gdng.Wisma Kyoei Prince Jl Jend.Sudirman Kav.3-4 J'::varchar, null::bigint, null::varchar); </v>
      </c>
    </row>
    <row r="206" spans="2:12">
      <c r="B206" s="67">
        <f>'DataLookUp - Institution'!B193</f>
        <v>123000000000190</v>
      </c>
      <c r="C206" s="30" t="str">
        <f>IF(EXACT(B206, ""),"", VLOOKUP(B206, 'DataLookUp - Institution'!$B$4:$C$971, 2, FALSE))</f>
        <v>PT. Pacific Prestress Indonesia</v>
      </c>
      <c r="D206" s="22"/>
      <c r="E206" s="86" t="str">
        <f>IF(EXACT($H206, ""), "", VLOOKUP($H206, 'RAW EDITED 3 Years'!$A$2:$D$998, 4, FALSE))</f>
        <v>The Green Manhattan Forum Blok B1 No 2, BSD City Tangeran Selatan</v>
      </c>
      <c r="F206" s="58"/>
      <c r="G206" s="63"/>
      <c r="H206" s="85" t="str">
        <f>IF(EXACT($B206, ""), "", VLOOKUP($B206, 'DataLookUp - Institution'!$B$4:$E$971, 4, FALSE))</f>
        <v>VDR4158</v>
      </c>
      <c r="I206" s="30" t="str">
        <f>IF(EXACT($B206, ""),"", VLOOKUP($B206, 'DataLookUp - Institution'!$B$4:$D$971, 3, FALSE))</f>
        <v>Supplier</v>
      </c>
      <c r="J206" s="34"/>
      <c r="K206" s="31">
        <f t="shared" si="7"/>
        <v>124000000000203</v>
      </c>
      <c r="L20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123000000000190::bigint, null::varchar, 'The Green Manhattan Forum Blok B1 No 2, BSD City Tangeran Selatan'::varchar, null::bigint, null::varchar); </v>
      </c>
    </row>
    <row r="207" spans="2:12" ht="25.5">
      <c r="B207" s="67">
        <f>'DataLookUp - Institution'!B194</f>
        <v>123000000000191</v>
      </c>
      <c r="C207" s="30" t="str">
        <f>IF(EXACT(B207, ""),"", VLOOKUP(B207, 'DataLookUp - Institution'!$B$4:$C$971, 2, FALSE))</f>
        <v>PT. Panah Perdana Logisindo</v>
      </c>
      <c r="D207" s="22"/>
      <c r="E207" s="86" t="str">
        <f>IF(EXACT($H207, ""), "", VLOOKUP($H207, 'RAW EDITED 3 Years'!$A$2:$D$998, 4, FALSE))</f>
        <v>Gedung DIPO Tower Building Lt. 15 Jl. Jend Gatot Subroto Kav. 51-52, Petamburan, Tanah Abang, Jakarta Pusat, DKI Jakarta</v>
      </c>
      <c r="F207" s="58"/>
      <c r="G207" s="63"/>
      <c r="H207" s="85" t="str">
        <f>IF(EXACT($B207, ""), "", VLOOKUP($B207, 'DataLookUp - Institution'!$B$4:$E$971, 4, FALSE))</f>
        <v>VDR1369</v>
      </c>
      <c r="I207" s="30" t="str">
        <f>IF(EXACT($B207, ""),"", VLOOKUP($B207, 'DataLookUp - Institution'!$B$4:$D$971, 3, FALSE))</f>
        <v>Supplier</v>
      </c>
      <c r="J207" s="34"/>
      <c r="K207" s="31">
        <f t="shared" si="7"/>
        <v>124000000000204</v>
      </c>
      <c r="L20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123000000000191::bigint, null::varchar, 'Gedung DIPO Tower Building Lt. 15 Jl. Jend Gatot Subroto Kav. 51-52, Petamburan, Tanah Abang, Jakarta Pusat, DKI Jakarta'::varchar, null::bigint, null::varchar); </v>
      </c>
    </row>
    <row r="208" spans="2:12">
      <c r="B208" s="67">
        <f>'DataLookUp - Institution'!B195</f>
        <v>123000000000192</v>
      </c>
      <c r="C208" s="30" t="str">
        <f>IF(EXACT(B208, ""),"", VLOOKUP(B208, 'DataLookUp - Institution'!$B$4:$C$971, 2, FALSE))</f>
        <v>PT. Panca Infosoft Pionir Indonesia</v>
      </c>
      <c r="D208" s="22"/>
      <c r="E208" s="86" t="str">
        <f>IF(EXACT($H208, ""), "", VLOOKUP($H208, 'RAW EDITED 3 Years'!$A$2:$D$998, 4, FALSE))</f>
        <v>Jl. Bisma Raya No.38, RT.12/RW.19, Sunter Agung, Kec. Tj. Priok, Jkt Utara, Daerah Khusus Ibukota Jakarta 14350</v>
      </c>
      <c r="F208" s="58"/>
      <c r="G208" s="63"/>
      <c r="H208" s="85" t="str">
        <f>IF(EXACT($B208, ""), "", VLOOKUP($B208, 'DataLookUp - Institution'!$B$4:$E$971, 4, FALSE))</f>
        <v>VDR4001</v>
      </c>
      <c r="I208" s="30" t="str">
        <f>IF(EXACT($B208, ""),"", VLOOKUP($B208, 'DataLookUp - Institution'!$B$4:$D$971, 3, FALSE))</f>
        <v>Supplier</v>
      </c>
      <c r="J208" s="34"/>
      <c r="K208" s="31">
        <f t="shared" si="7"/>
        <v>124000000000205</v>
      </c>
      <c r="L20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123000000000192::bigint, null::varchar, 'Jl. Bisma Raya No.38, RT.12/RW.19, Sunter Agung, Kec. Tj. Priok, Jkt Utara, Daerah Khusus Ibukota Jakarta 14350'::varchar, null::bigint, null::varchar); </v>
      </c>
    </row>
    <row r="209" spans="2:12">
      <c r="B209" s="67">
        <f>'DataLookUp - Institution'!B196</f>
        <v>123000000000193</v>
      </c>
      <c r="C209" s="30" t="str">
        <f>IF(EXACT(B209, ""),"", VLOOKUP(B209, 'DataLookUp - Institution'!$B$4:$C$971, 2, FALSE))</f>
        <v>PT. Panca Logam Sukses Mandiri</v>
      </c>
      <c r="D209" s="22"/>
      <c r="E209" s="86" t="str">
        <f>IF(EXACT($H209, ""), "", VLOOKUP($H209, 'RAW EDITED 3 Years'!$A$2:$D$998, 4, FALSE))</f>
        <v>JL RAYA KAPUK, 88, KAPUK MUARA, PENJARINGAN, KOTA ADM. JAKARTA UTARA, DKI JAKARTA, 14460</v>
      </c>
      <c r="F209" s="58"/>
      <c r="G209" s="63"/>
      <c r="H209" s="85" t="str">
        <f>IF(EXACT($B209, ""), "", VLOOKUP($B209, 'DataLookUp - Institution'!$B$4:$E$971, 4, FALSE))</f>
        <v>VDR3945</v>
      </c>
      <c r="I209" s="30" t="str">
        <f>IF(EXACT($B209, ""),"", VLOOKUP($B209, 'DataLookUp - Institution'!$B$4:$D$971, 3, FALSE))</f>
        <v>Supplier</v>
      </c>
      <c r="J209" s="34"/>
      <c r="K209" s="31">
        <f t="shared" si="7"/>
        <v>124000000000206</v>
      </c>
      <c r="L20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123000000000193::bigint, null::varchar, 'JL RAYA KAPUK, 88, KAPUK MUARA, PENJARINGAN, KOTA ADM. JAKARTA UTARA, DKI JAKARTA, 14460'::varchar, null::bigint, null::varchar); </v>
      </c>
    </row>
    <row r="210" spans="2:12">
      <c r="B210" s="67">
        <f>'DataLookUp - Institution'!B197</f>
        <v>123000000000194</v>
      </c>
      <c r="C210" s="30" t="str">
        <f>IF(EXACT(B210, ""),"", VLOOKUP(B210, 'DataLookUp - Institution'!$B$4:$C$971, 2, FALSE))</f>
        <v>PT. Panca Utama Selaras</v>
      </c>
      <c r="D210" s="22"/>
      <c r="E210" s="86" t="str">
        <f>IF(EXACT($H210, ""), "", VLOOKUP($H210, 'RAW EDITED 3 Years'!$A$2:$D$998, 4, FALSE))</f>
        <v>Sinar Buduran Warehousing Estate Jl. Lingkar Timur - Sidoarjo Jawa Timur</v>
      </c>
      <c r="F210" s="58"/>
      <c r="G210" s="63"/>
      <c r="H210" s="85" t="str">
        <f>IF(EXACT($B210, ""), "", VLOOKUP($B210, 'DataLookUp - Institution'!$B$4:$E$971, 4, FALSE))</f>
        <v>VDR3604, VDR3898</v>
      </c>
      <c r="I210" s="30" t="str">
        <f>IF(EXACT($B210, ""),"", VLOOKUP($B210, 'DataLookUp - Institution'!$B$4:$D$971, 3, FALSE))</f>
        <v>Supplier</v>
      </c>
      <c r="J210" s="34"/>
      <c r="K210" s="31">
        <f t="shared" si="7"/>
        <v>124000000000207</v>
      </c>
      <c r="L21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123000000000194::bigint, null::varchar, 'Sinar Buduran Warehousing Estate Jl. Lingkar Timur - Sidoarjo Jawa Timur'::varchar, null::bigint, null::varchar); </v>
      </c>
    </row>
    <row r="211" spans="2:12">
      <c r="B211" s="67">
        <f>'DataLookUp - Institution'!B198</f>
        <v>123000000000195</v>
      </c>
      <c r="C211" s="30" t="str">
        <f>IF(EXACT(B211, ""),"", VLOOKUP(B211, 'DataLookUp - Institution'!$B$4:$C$971, 2, FALSE))</f>
        <v xml:space="preserve">PT. Panghegar Mitra Utama   </v>
      </c>
      <c r="D211" s="22"/>
      <c r="E211" s="86" t="str">
        <f>IF(EXACT($H211, ""), "", VLOOKUP($H211, 'RAW EDITED 3 Years'!$A$2:$D$998, 4, FALSE))</f>
        <v xml:space="preserve">Jl Soekarno Hatta No. 457 Bandung  </v>
      </c>
      <c r="F211" s="58"/>
      <c r="G211" s="63"/>
      <c r="H211" s="85" t="str">
        <f>IF(EXACT($B211, ""), "", VLOOKUP($B211, 'DataLookUp - Institution'!$B$4:$E$971, 4, FALSE))</f>
        <v>VDR2360</v>
      </c>
      <c r="I211" s="30" t="str">
        <f>IF(EXACT($B211, ""),"", VLOOKUP($B211, 'DataLookUp - Institution'!$B$4:$D$971, 3, FALSE))</f>
        <v>Supplier</v>
      </c>
      <c r="J211" s="34"/>
      <c r="K211" s="31">
        <f t="shared" si="7"/>
        <v>124000000000208</v>
      </c>
      <c r="L21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123000000000195::bigint, null::varchar, 'Jl Soekarno Hatta No. 457 Bandung  '::varchar, null::bigint, null::varchar); </v>
      </c>
    </row>
    <row r="212" spans="2:12" ht="25.5">
      <c r="B212" s="67">
        <f>'DataLookUp - Institution'!B199</f>
        <v>123000000000196</v>
      </c>
      <c r="C212" s="30" t="str">
        <f>IF(EXACT(B212, ""),"", VLOOKUP(B212, 'DataLookUp - Institution'!$B$4:$C$971, 2, FALSE))</f>
        <v>PT. Pas Jaya Mandiri</v>
      </c>
      <c r="D212" s="22"/>
      <c r="E212" s="86" t="str">
        <f>IF(EXACT($H212, ""), "", VLOOKUP($H212, 'RAW EDITED 3 Years'!$A$2:$D$998, 4, FALSE))</f>
        <v>RUKO VALENCIA BLOK JC 11, Desa/Kelurahan Pakujaya, Kec. Serpong Utara, Kota Tangerang Selatan, Provinsi Banten, Kode Pos: 15324</v>
      </c>
      <c r="F212" s="58"/>
      <c r="G212" s="63"/>
      <c r="H212" s="85" t="str">
        <f>IF(EXACT($B212, ""), "", VLOOKUP($B212, 'DataLookUp - Institution'!$B$4:$E$971, 4, FALSE))</f>
        <v>VDR3967</v>
      </c>
      <c r="I212" s="30" t="str">
        <f>IF(EXACT($B212, ""),"", VLOOKUP($B212, 'DataLookUp - Institution'!$B$4:$D$971, 3, FALSE))</f>
        <v>Supplier</v>
      </c>
      <c r="J212" s="34"/>
      <c r="K212" s="31">
        <f t="shared" si="7"/>
        <v>124000000000209</v>
      </c>
      <c r="L21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123000000000196::bigint, null::varchar, 'RUKO VALENCIA BLOK JC 11, Desa/Kelurahan Pakujaya, Kec. Serpong Utara, Kota Tangerang Selatan, Provinsi Banten, Kode Pos: 15324'::varchar, null::bigint, null::varchar); </v>
      </c>
    </row>
    <row r="213" spans="2:12">
      <c r="B213" s="67">
        <f>'DataLookUp - Institution'!B200</f>
        <v>123000000000197</v>
      </c>
      <c r="C213" s="30" t="str">
        <f>IF(EXACT(B213, ""),"", VLOOKUP(B213, 'DataLookUp - Institution'!$B$4:$C$971, 2, FALSE))</f>
        <v>PT. Pelangi Teknik Indonesia</v>
      </c>
      <c r="D213" s="22"/>
      <c r="E213" s="86" t="str">
        <f>IF(EXACT($H213, ""), "", VLOOKUP($H213, 'RAW EDITED 3 Years'!$A$2:$D$998, 4, FALSE))</f>
        <v>Jalan Hayam Wuruk No 127 , LTC Lantai GF 2 Blok B7 No 5, Mangga Besar , Taman Sari Jakarta Barat</v>
      </c>
      <c r="F213" s="58"/>
      <c r="G213" s="63"/>
      <c r="H213" s="85" t="str">
        <f>IF(EXACT($B213, ""), "", VLOOKUP($B213, 'DataLookUp - Institution'!$B$4:$E$971, 4, FALSE))</f>
        <v>VDR3846</v>
      </c>
      <c r="I213" s="30" t="str">
        <f>IF(EXACT($B213, ""),"", VLOOKUP($B213, 'DataLookUp - Institution'!$B$4:$D$971, 3, FALSE))</f>
        <v>Supplier</v>
      </c>
      <c r="J213" s="34"/>
      <c r="K213" s="31">
        <f t="shared" si="7"/>
        <v>124000000000210</v>
      </c>
      <c r="L21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123000000000197::bigint, null::varchar, 'Jalan Hayam Wuruk No 127 , LTC Lantai GF 2 Blok B7 No 5, Mangga Besar , Taman Sari Jakarta Barat'::varchar, null::bigint, null::varchar); </v>
      </c>
    </row>
    <row r="214" spans="2:12">
      <c r="B214" s="67">
        <f>'DataLookUp - Institution'!B201</f>
        <v>123000000000198</v>
      </c>
      <c r="C214" s="30" t="str">
        <f>IF(EXACT(B214, ""),"", VLOOKUP(B214, 'DataLookUp - Institution'!$B$4:$C$971, 2, FALSE))</f>
        <v>PT. Perusahaan Bongkar Muatadi Purusa</v>
      </c>
      <c r="D214" s="22"/>
      <c r="E214" s="86" t="str">
        <f>IF(EXACT($H214, ""), "", VLOOKUP($H214, 'RAW EDITED 3 Years'!$A$2:$D$998, 4, FALSE))</f>
        <v>Jalan Kebon Bawang I No. 45 RT.007, RW.007, Kebon Bawang, Tanjung Priok, JakartaUtara</v>
      </c>
      <c r="F214" s="58"/>
      <c r="G214" s="63"/>
      <c r="H214" s="85" t="str">
        <f>IF(EXACT($B214, ""), "", VLOOKUP($B214, 'DataLookUp - Institution'!$B$4:$E$971, 4, FALSE))</f>
        <v>VDR4029</v>
      </c>
      <c r="I214" s="30" t="str">
        <f>IF(EXACT($B214, ""),"", VLOOKUP($B214, 'DataLookUp - Institution'!$B$4:$D$971, 3, FALSE))</f>
        <v>Supplier</v>
      </c>
      <c r="J214" s="34"/>
      <c r="K214" s="31">
        <f t="shared" si="7"/>
        <v>124000000000211</v>
      </c>
      <c r="L21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123000000000198::bigint, null::varchar, 'Jalan Kebon Bawang I No. 45 RT.007, RW.007, Kebon Bawang, Tanjung Priok, JakartaUtara'::varchar, null::bigint, null::varchar); </v>
      </c>
    </row>
    <row r="215" spans="2:12">
      <c r="B215" s="67">
        <f>'DataLookUp - Institution'!B202</f>
        <v>123000000000199</v>
      </c>
      <c r="C215" s="30" t="str">
        <f>IF(EXACT(B215, ""),"", VLOOKUP(B215, 'DataLookUp - Institution'!$B$4:$C$971, 2, FALSE))</f>
        <v>PT. Petromas Kencana (Ottoban Indonesia)</v>
      </c>
      <c r="D215" s="22"/>
      <c r="E215" s="86" t="str">
        <f>IF(EXACT($H215, ""), "", VLOOKUP($H215, 'RAW EDITED 3 Years'!$A$2:$D$998, 4, FALSE))</f>
        <v>Jl. Plaju No. 15 Kebon Melati, Tanah Abang, Jakarta Pusat DKI Jakarta</v>
      </c>
      <c r="F215" s="58"/>
      <c r="G215" s="63"/>
      <c r="H215" s="85" t="str">
        <f>IF(EXACT($B215, ""), "", VLOOKUP($B215, 'DataLookUp - Institution'!$B$4:$E$971, 4, FALSE))</f>
        <v>VDR3986</v>
      </c>
      <c r="I215" s="30" t="str">
        <f>IF(EXACT($B215, ""),"", VLOOKUP($B215, 'DataLookUp - Institution'!$B$4:$D$971, 3, FALSE))</f>
        <v>Supplier</v>
      </c>
      <c r="J215" s="34"/>
      <c r="K215" s="31">
        <f t="shared" si="7"/>
        <v>124000000000212</v>
      </c>
      <c r="L21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123000000000199::bigint, null::varchar, 'Jl. Plaju No. 15 Kebon Melati, Tanah Abang, Jakarta Pusat DKI Jakarta'::varchar, null::bigint, null::varchar); </v>
      </c>
    </row>
    <row r="216" spans="2:12">
      <c r="B216" s="67">
        <f>'DataLookUp - Institution'!B203</f>
        <v>123000000000200</v>
      </c>
      <c r="C216" s="30" t="str">
        <f>IF(EXACT(B216, ""),"", VLOOKUP(B216, 'DataLookUp - Institution'!$B$4:$C$971, 2, FALSE))</f>
        <v>PT. Ponti Suri Group</v>
      </c>
      <c r="D216" s="22"/>
      <c r="E216" s="86" t="str">
        <f>IF(EXACT($H216, ""), "", VLOOKUP($H216, 'RAW EDITED 3 Years'!$A$2:$D$998, 4, FALSE))</f>
        <v>Jl. Sukma Aria Ningrat, Kel. Baru, Kec. Arut Selatan, Kab. Kotawaringin Barat, Prov. Kalimantan Tengah</v>
      </c>
      <c r="F216" s="58"/>
      <c r="G216" s="63"/>
      <c r="H216" s="85" t="str">
        <f>IF(EXACT($B216, ""), "", VLOOKUP($B216, 'DataLookUp - Institution'!$B$4:$E$971, 4, FALSE))</f>
        <v>VDR4042</v>
      </c>
      <c r="I216" s="30" t="str">
        <f>IF(EXACT($B216, ""),"", VLOOKUP($B216, 'DataLookUp - Institution'!$B$4:$D$971, 3, FALSE))</f>
        <v>Supplier</v>
      </c>
      <c r="J216" s="34"/>
      <c r="K216" s="31">
        <f t="shared" si="7"/>
        <v>124000000000213</v>
      </c>
      <c r="L21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123000000000200::bigint, null::varchar, 'Jl. Sukma Aria Ningrat, Kel. Baru, Kec. Arut Selatan, Kab. Kotawaringin Barat, Prov. Kalimantan Tengah'::varchar, null::bigint, null::varchar); </v>
      </c>
    </row>
    <row r="217" spans="2:12">
      <c r="B217" s="67">
        <f>'DataLookUp - Institution'!B204</f>
        <v>123000000000201</v>
      </c>
      <c r="C217" s="30" t="str">
        <f>IF(EXACT(B217, ""),"", VLOOKUP(B217, 'DataLookUp - Institution'!$B$4:$C$971, 2, FALSE))</f>
        <v>PT. Powerindo Prima Perkasa</v>
      </c>
      <c r="D217" s="22"/>
      <c r="E217" s="86" t="str">
        <f>IF(EXACT($H217, ""), "", VLOOKUP($H217, 'RAW EDITED 3 Years'!$A$2:$D$998, 4, FALSE))</f>
        <v>Jalan Raya Siliwangi, RT.006, RW.004 Kel Alam Jaya Kec. Jatiuwung, Kota Tanggerang, Banten</v>
      </c>
      <c r="F217" s="58"/>
      <c r="G217" s="63"/>
      <c r="H217" s="85" t="str">
        <f>IF(EXACT($B217, ""), "", VLOOKUP($B217, 'DataLookUp - Institution'!$B$4:$E$971, 4, FALSE))</f>
        <v>VDR3928</v>
      </c>
      <c r="I217" s="30" t="str">
        <f>IF(EXACT($B217, ""),"", VLOOKUP($B217, 'DataLookUp - Institution'!$B$4:$D$971, 3, FALSE))</f>
        <v>Supplier</v>
      </c>
      <c r="J217" s="34"/>
      <c r="K217" s="31">
        <f t="shared" si="7"/>
        <v>124000000000214</v>
      </c>
      <c r="L21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123000000000201::bigint, null::varchar, 'Jalan Raya Siliwangi, RT.006, RW.004 Kel Alam Jaya Kec. Jatiuwung, Kota Tanggerang, Banten'::varchar, null::bigint, null::varchar); </v>
      </c>
    </row>
    <row r="218" spans="2:12">
      <c r="B218" s="67">
        <f>'DataLookUp - Institution'!B205</f>
        <v>123000000000202</v>
      </c>
      <c r="C218" s="30" t="str">
        <f>IF(EXACT(B218, ""),"", VLOOKUP(B218, 'DataLookUp - Institution'!$B$4:$C$971, 2, FALSE))</f>
        <v>PT. Pratama Prima Bajatama</v>
      </c>
      <c r="D218" s="22"/>
      <c r="E218" s="86" t="str">
        <f>IF(EXACT($H218, ""), "", VLOOKUP($H218, 'RAW EDITED 3 Years'!$A$2:$D$998, 4, FALSE))</f>
        <v>Jalan Raya Narogong KM. 13 Pangkalan 3 Kel. Cikiwul Kec. Bantargebang Kota Bekasi 17310</v>
      </c>
      <c r="F218" s="58"/>
      <c r="G218" s="63"/>
      <c r="H218" s="85" t="str">
        <f>IF(EXACT($B218, ""), "", VLOOKUP($B218, 'DataLookUp - Institution'!$B$4:$E$971, 4, FALSE))</f>
        <v>VDR3948</v>
      </c>
      <c r="I218" s="30" t="str">
        <f>IF(EXACT($B218, ""),"", VLOOKUP($B218, 'DataLookUp - Institution'!$B$4:$D$971, 3, FALSE))</f>
        <v>Supplier</v>
      </c>
      <c r="J218" s="34"/>
      <c r="K218" s="31">
        <f t="shared" si="7"/>
        <v>124000000000215</v>
      </c>
      <c r="L21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123000000000202::bigint, null::varchar, 'Jalan Raya Narogong KM. 13 Pangkalan 3 Kel. Cikiwul Kec. Bantargebang Kota Bekasi 17310'::varchar, null::bigint, null::varchar); </v>
      </c>
    </row>
    <row r="219" spans="2:12">
      <c r="B219" s="67">
        <f>'DataLookUp - Institution'!B206</f>
        <v>123000000000203</v>
      </c>
      <c r="C219" s="30" t="str">
        <f>IF(EXACT(B219, ""),"", VLOOKUP(B219, 'DataLookUp - Institution'!$B$4:$C$971, 2, FALSE))</f>
        <v>PT. PRI Indonesia</v>
      </c>
      <c r="D219" s="22"/>
      <c r="E219" s="86" t="str">
        <f>IF(EXACT($H219, ""), "", VLOOKUP($H219, 'RAW EDITED 3 Years'!$A$2:$D$998, 4, FALSE))</f>
        <v>JL. PANGKALAN III KP. CIKIWUL , Desa/Kelurahan Cikiwul, Kec. Bantargebang, Kota Bekasi, Provinsi Jawa Barat</v>
      </c>
      <c r="F219" s="58"/>
      <c r="G219" s="63"/>
      <c r="H219" s="85" t="str">
        <f>IF(EXACT($B219, ""), "", VLOOKUP($B219, 'DataLookUp - Institution'!$B$4:$E$971, 4, FALSE))</f>
        <v>VDR4068</v>
      </c>
      <c r="I219" s="30" t="str">
        <f>IF(EXACT($B219, ""),"", VLOOKUP($B219, 'DataLookUp - Institution'!$B$4:$D$971, 3, FALSE))</f>
        <v>Supplier</v>
      </c>
      <c r="J219" s="34"/>
      <c r="K219" s="31">
        <f t="shared" si="7"/>
        <v>124000000000216</v>
      </c>
      <c r="L21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123000000000203::bigint, null::varchar, 'JL. PANGKALAN III KP. CIKIWUL , Desa/Kelurahan Cikiwul, Kec. Bantargebang, Kota Bekasi, Provinsi Jawa Barat'::varchar, null::bigint, null::varchar); </v>
      </c>
    </row>
    <row r="220" spans="2:12">
      <c r="B220" s="67">
        <f>'DataLookUp - Institution'!B207</f>
        <v>123000000000204</v>
      </c>
      <c r="C220" s="30" t="str">
        <f>IF(EXACT(B220, ""),"", VLOOKUP(B220, 'DataLookUp - Institution'!$B$4:$C$971, 2, FALSE))</f>
        <v>PT. Prima Indah Lestari</v>
      </c>
      <c r="D220" s="22"/>
      <c r="E220" s="86" t="str">
        <f>IF(EXACT($H220, ""), "", VLOOKUP($H220, 'RAW EDITED 3 Years'!$A$2:$D$998, 4, FALSE))</f>
        <v>Jl Ray Tegal Alur No. 83, Desa Tegal Alur Kec. Kalideres</v>
      </c>
      <c r="F220" s="58"/>
      <c r="G220" s="63"/>
      <c r="H220" s="85" t="str">
        <f>IF(EXACT($B220, ""), "", VLOOKUP($B220, 'DataLookUp - Institution'!$B$4:$E$971, 4, FALSE))</f>
        <v>VDR4135</v>
      </c>
      <c r="I220" s="30" t="str">
        <f>IF(EXACT($B220, ""),"", VLOOKUP($B220, 'DataLookUp - Institution'!$B$4:$D$971, 3, FALSE))</f>
        <v>Supplier</v>
      </c>
      <c r="J220" s="34"/>
      <c r="K220" s="31">
        <f t="shared" si="7"/>
        <v>124000000000217</v>
      </c>
      <c r="L22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123000000000204::bigint, null::varchar, 'Jl Ray Tegal Alur No. 83, Desa Tegal Alur Kec. Kalideres'::varchar, null::bigint, null::varchar); </v>
      </c>
    </row>
    <row r="221" spans="2:12">
      <c r="B221" s="67">
        <f>'DataLookUp - Institution'!B208</f>
        <v>123000000000205</v>
      </c>
      <c r="C221" s="30" t="str">
        <f>IF(EXACT(B221, ""),"", VLOOKUP(B221, 'DataLookUp - Institution'!$B$4:$C$971, 2, FALSE))</f>
        <v xml:space="preserve">PT. Prima Mitra Elektrindo </v>
      </c>
      <c r="D221" s="22"/>
      <c r="E221" s="86" t="str">
        <f>IF(EXACT($H221, ""), "", VLOOKUP($H221, 'RAW EDITED 3 Years'!$A$2:$D$998, 4, FALSE))</f>
        <v>Gd Menara Karya Lt3 Unit D, JL HR Rasuna Said Blok X-5, Kav 1-2, Kuningan Timur, Setiabudi, Jakarta Selatan</v>
      </c>
      <c r="F221" s="58"/>
      <c r="G221" s="63"/>
      <c r="H221" s="85" t="str">
        <f>IF(EXACT($B221, ""), "", VLOOKUP($B221, 'DataLookUp - Institution'!$B$4:$E$971, 4, FALSE))</f>
        <v>VDR2200</v>
      </c>
      <c r="I221" s="30" t="str">
        <f>IF(EXACT($B221, ""),"", VLOOKUP($B221, 'DataLookUp - Institution'!$B$4:$D$971, 3, FALSE))</f>
        <v>Supplier</v>
      </c>
      <c r="J221" s="34"/>
      <c r="K221" s="31">
        <f t="shared" si="7"/>
        <v>124000000000218</v>
      </c>
      <c r="L22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123000000000205::bigint, null::varchar, 'Gd Menara Karya Lt3 Unit D, JL HR Rasuna Said Blok X-5, Kav 1-2, Kuningan Timur, Setiabudi, Jakarta Selatan'::varchar, null::bigint, null::varchar); </v>
      </c>
    </row>
    <row r="222" spans="2:12">
      <c r="B222" s="67">
        <f>'DataLookUp - Institution'!B209</f>
        <v>123000000000206</v>
      </c>
      <c r="C222" s="30" t="str">
        <f>IF(EXACT(B222, ""),"", VLOOKUP(B222, 'DataLookUp - Institution'!$B$4:$C$971, 2, FALSE))</f>
        <v>PT. Primatech Jaya Abadi</v>
      </c>
      <c r="D222" s="22"/>
      <c r="E222" s="86" t="str">
        <f>IF(EXACT($H222, ""), "", VLOOKUP($H222, 'RAW EDITED 3 Years'!$A$2:$D$998, 4, FALSE))</f>
        <v>NIRWANA ESTATE, J, 4, PAKANSARI, CIBINONG</v>
      </c>
      <c r="F222" s="58"/>
      <c r="G222" s="63"/>
      <c r="H222" s="85" t="str">
        <f>IF(EXACT($B222, ""), "", VLOOKUP($B222, 'DataLookUp - Institution'!$B$4:$E$971, 4, FALSE))</f>
        <v>VDR4172</v>
      </c>
      <c r="I222" s="30" t="str">
        <f>IF(EXACT($B222, ""),"", VLOOKUP($B222, 'DataLookUp - Institution'!$B$4:$D$971, 3, FALSE))</f>
        <v>Supplier</v>
      </c>
      <c r="J222" s="34"/>
      <c r="K222" s="31">
        <f t="shared" si="7"/>
        <v>124000000000219</v>
      </c>
      <c r="L22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123000000000206::bigint, null::varchar, 'NIRWANA ESTATE, J, 4, PAKANSARI, CIBINONG'::varchar, null::bigint, null::varchar); </v>
      </c>
    </row>
    <row r="223" spans="2:12">
      <c r="B223" s="67">
        <f>'DataLookUp - Institution'!B210</f>
        <v>123000000000207</v>
      </c>
      <c r="C223" s="30" t="str">
        <f>IF(EXACT(B223, ""),"", VLOOKUP(B223, 'DataLookUp - Institution'!$B$4:$C$971, 2, FALSE))</f>
        <v>PT. Putra Langgeng Anugerah</v>
      </c>
      <c r="D223" s="22"/>
      <c r="E223" s="86" t="str">
        <f>IF(EXACT($H223, ""), "", VLOOKUP($H223, 'RAW EDITED 3 Years'!$A$2:$D$998, 4, FALSE))</f>
        <v>Jalan Air Hitam Komplek Pergudangan Platinum Blok A8Des KelSimpangBaruKec Binawidya Kota pekanbaru riau 28293</v>
      </c>
      <c r="F223" s="58"/>
      <c r="G223" s="63"/>
      <c r="H223" s="85" t="str">
        <f>IF(EXACT($B223, ""), "", VLOOKUP($B223, 'DataLookUp - Institution'!$B$4:$E$971, 4, FALSE))</f>
        <v>VDR4002</v>
      </c>
      <c r="I223" s="30" t="str">
        <f>IF(EXACT($B223, ""),"", VLOOKUP($B223, 'DataLookUp - Institution'!$B$4:$D$971, 3, FALSE))</f>
        <v>Supplier</v>
      </c>
      <c r="J223" s="34"/>
      <c r="K223" s="31">
        <f t="shared" si="7"/>
        <v>124000000000220</v>
      </c>
      <c r="L22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123000000000207::bigint, null::varchar, 'Jalan Air Hitam Komplek Pergudangan Platinum Blok A8Des KelSimpangBaruKec Binawidya Kota pekanbaru riau 28293'::varchar, null::bigint, null::varchar); </v>
      </c>
    </row>
    <row r="224" spans="2:12">
      <c r="B224" s="67">
        <f>'DataLookUp - Institution'!B211</f>
        <v>123000000000208</v>
      </c>
      <c r="C224" s="30" t="str">
        <f>IF(EXACT(B224, ""),"", VLOOKUP(B224, 'DataLookUp - Institution'!$B$4:$C$971, 2, FALSE))</f>
        <v>PT. Putraguna Jayamulia</v>
      </c>
      <c r="D224" s="22"/>
      <c r="E224" s="86" t="str">
        <f>IF(EXACT($H224, ""), "", VLOOKUP($H224, 'RAW EDITED 3 Years'!$A$2:$D$998, 4, FALSE))</f>
        <v>Jln. Kalianak Barat No. 55 E-B, Kota Surabaya Jawa Timur</v>
      </c>
      <c r="F224" s="58"/>
      <c r="G224" s="63"/>
      <c r="H224" s="85" t="str">
        <f>IF(EXACT($B224, ""), "", VLOOKUP($B224, 'DataLookUp - Institution'!$B$4:$E$971, 4, FALSE))</f>
        <v>VDR4032</v>
      </c>
      <c r="I224" s="30" t="str">
        <f>IF(EXACT($B224, ""),"", VLOOKUP($B224, 'DataLookUp - Institution'!$B$4:$D$971, 3, FALSE))</f>
        <v>Supplier</v>
      </c>
      <c r="J224" s="34"/>
      <c r="K224" s="31">
        <f t="shared" si="7"/>
        <v>124000000000221</v>
      </c>
      <c r="L22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123000000000208::bigint, null::varchar, 'Jln. Kalianak Barat No. 55 E-B, Kota Surabaya Jawa Timur'::varchar, null::bigint, null::varchar); </v>
      </c>
    </row>
    <row r="225" spans="2:12">
      <c r="B225" s="67">
        <f>'DataLookUp - Institution'!B212</f>
        <v>123000000000209</v>
      </c>
      <c r="C225" s="30" t="str">
        <f>IF(EXACT(B225, ""),"", VLOOKUP(B225, 'DataLookUp - Institution'!$B$4:$C$971, 2, FALSE))</f>
        <v>PT. Putratel Andalan Sukses</v>
      </c>
      <c r="D225" s="22"/>
      <c r="E225" s="86" t="str">
        <f>IF(EXACT($H225, ""), "", VLOOKUP($H225, 'RAW EDITED 3 Years'!$A$2:$D$998, 4, FALSE))</f>
        <v xml:space="preserve">Jl. Danau Sunter Utara (Rukan Sunter Permai) Blok D No. 18-19 </v>
      </c>
      <c r="F225" s="58"/>
      <c r="G225" s="63"/>
      <c r="H225" s="85" t="str">
        <f>IF(EXACT($B225, ""), "", VLOOKUP($B225, 'DataLookUp - Institution'!$B$4:$E$971, 4, FALSE))</f>
        <v>VDR2541</v>
      </c>
      <c r="I225" s="30" t="str">
        <f>IF(EXACT($B225, ""),"", VLOOKUP($B225, 'DataLookUp - Institution'!$B$4:$D$971, 3, FALSE))</f>
        <v>Supplier</v>
      </c>
      <c r="J225" s="34"/>
      <c r="K225" s="31">
        <f t="shared" si="7"/>
        <v>124000000000222</v>
      </c>
      <c r="L22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123000000000209::bigint, null::varchar, 'Jl. Danau Sunter Utara (Rukan Sunter Permai) Blok D No. 18-19 '::varchar, null::bigint, null::varchar); </v>
      </c>
    </row>
    <row r="226" spans="2:12">
      <c r="B226" s="67">
        <f>'DataLookUp - Institution'!B213</f>
        <v>123000000000210</v>
      </c>
      <c r="C226" s="30" t="str">
        <f>IF(EXACT(B226, ""),"", VLOOKUP(B226, 'DataLookUp - Institution'!$B$4:$C$971, 2, FALSE))</f>
        <v xml:space="preserve">PT. Radian Sarana Elektrika   </v>
      </c>
      <c r="D226" s="22"/>
      <c r="E226" s="86" t="str">
        <f>IF(EXACT($H226, ""), "", VLOOKUP($H226, 'RAW EDITED 3 Years'!$A$2:$D$998, 4, FALSE))</f>
        <v xml:space="preserve">JL. Mampang Prapatan No. 28 Blok C Mampang Prapatan Jakarta Selatan </v>
      </c>
      <c r="F226" s="58"/>
      <c r="G226" s="63"/>
      <c r="H226" s="85" t="str">
        <f>IF(EXACT($B226, ""), "", VLOOKUP($B226, 'DataLookUp - Institution'!$B$4:$E$971, 4, FALSE))</f>
        <v>VDR2109</v>
      </c>
      <c r="I226" s="30" t="str">
        <f>IF(EXACT($B226, ""),"", VLOOKUP($B226, 'DataLookUp - Institution'!$B$4:$D$971, 3, FALSE))</f>
        <v>Supplier</v>
      </c>
      <c r="J226" s="34"/>
      <c r="K226" s="31">
        <f t="shared" si="7"/>
        <v>124000000000223</v>
      </c>
      <c r="L22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123000000000210::bigint, null::varchar, 'JL. Mampang Prapatan No. 28 Blok C Mampang Prapatan Jakarta Selatan '::varchar, null::bigint, null::varchar); </v>
      </c>
    </row>
    <row r="227" spans="2:12" ht="25.5">
      <c r="B227" s="67">
        <f>'DataLookUp - Institution'!B214</f>
        <v>123000000000211</v>
      </c>
      <c r="C227" s="30" t="str">
        <f>IF(EXACT(B227, ""),"", VLOOKUP(B227, 'DataLookUp - Institution'!$B$4:$C$971, 2, FALSE))</f>
        <v>PT. Raj Prima</v>
      </c>
      <c r="D227" s="22"/>
      <c r="E227" s="86" t="str">
        <f>IF(EXACT($H227, ""), "", VLOOKUP($H227, 'RAW EDITED 3 Years'!$A$2:$D$998, 4, FALSE))</f>
        <v>Jl. Pahlawan Seribu, RUKO Boulevard Blok R Nomor 26, Bumi Serpong Damai (BSD), Desa/Kelurahan Lengkong Karya, Kec. Serpong Utara, Kota Tangerang Selatan, Provinsi Banten</v>
      </c>
      <c r="F227" s="58"/>
      <c r="G227" s="63"/>
      <c r="H227" s="85" t="str">
        <f>IF(EXACT($B227, ""), "", VLOOKUP($B227, 'DataLookUp - Institution'!$B$4:$E$971, 4, FALSE))</f>
        <v>VDR4041</v>
      </c>
      <c r="I227" s="30" t="str">
        <f>IF(EXACT($B227, ""),"", VLOOKUP($B227, 'DataLookUp - Institution'!$B$4:$D$971, 3, FALSE))</f>
        <v>Supplier</v>
      </c>
      <c r="J227" s="34"/>
      <c r="K227" s="31">
        <f t="shared" si="7"/>
        <v>124000000000224</v>
      </c>
      <c r="L22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123000000000211::bigint, null::varchar, 'Jl. Pahlawan Seribu, RUKO Boulevard Blok R Nomor 26, Bumi Serpong Damai (BSD), Desa/Kelurahan Lengkong Karya, Kec. Serpong Utara, Kota Tangerang Selatan, Provinsi Banten'::varchar, null::bigint, null::varchar); </v>
      </c>
    </row>
    <row r="228" spans="2:12">
      <c r="B228" s="67">
        <f>'DataLookUp - Institution'!B215</f>
        <v>123000000000212</v>
      </c>
      <c r="C228" s="30" t="str">
        <f>IF(EXACT(B228, ""),"", VLOOKUP(B228, 'DataLookUp - Institution'!$B$4:$C$971, 2, FALSE))</f>
        <v>PT. Rangka Raya</v>
      </c>
      <c r="D228" s="22"/>
      <c r="E228" s="86" t="str">
        <f>IF(EXACT($H228, ""), "", VLOOKUP($H228, 'RAW EDITED 3 Years'!$A$2:$D$998, 4, FALSE))</f>
        <v>Jl Tanjung Sari No.44-B RT001/007, Kel Simomulyo, Kec Sukomanunggal, Surabaya</v>
      </c>
      <c r="F228" s="58"/>
      <c r="G228" s="63"/>
      <c r="H228" s="85" t="str">
        <f>IF(EXACT($B228, ""), "", VLOOKUP($B228, 'DataLookUp - Institution'!$B$4:$E$971, 4, FALSE))</f>
        <v>VDR2957</v>
      </c>
      <c r="I228" s="30" t="str">
        <f>IF(EXACT($B228, ""),"", VLOOKUP($B228, 'DataLookUp - Institution'!$B$4:$D$971, 3, FALSE))</f>
        <v>Supplier</v>
      </c>
      <c r="J228" s="34"/>
      <c r="K228" s="31">
        <f t="shared" si="7"/>
        <v>124000000000225</v>
      </c>
      <c r="L22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123000000000212::bigint, null::varchar, 'Jl Tanjung Sari No.44-B RT001/007, Kel Simomulyo, Kec Sukomanunggal, Surabaya'::varchar, null::bigint, null::varchar); </v>
      </c>
    </row>
    <row r="229" spans="2:12">
      <c r="B229" s="67">
        <f>'DataLookUp - Institution'!B216</f>
        <v>123000000000213</v>
      </c>
      <c r="C229" s="30" t="str">
        <f>IF(EXACT(B229, ""),"", VLOOKUP(B229, 'DataLookUp - Institution'!$B$4:$C$971, 2, FALSE))</f>
        <v>PT. Riau Crane Perkasa</v>
      </c>
      <c r="D229" s="22"/>
      <c r="E229" s="86" t="str">
        <f>IF(EXACT($H229, ""), "", VLOOKUP($H229, 'RAW EDITED 3 Years'!$A$2:$D$998, 4, FALSE))</f>
        <v>Jl. Riau Ujung Gang Karya Bersama, Air Hitam, Payung Sekaki, Pekanbaru, Riau</v>
      </c>
      <c r="F229" s="58"/>
      <c r="G229" s="63"/>
      <c r="H229" s="85" t="str">
        <f>IF(EXACT($B229, ""), "", VLOOKUP($B229, 'DataLookUp - Institution'!$B$4:$E$971, 4, FALSE))</f>
        <v>VDR3943</v>
      </c>
      <c r="I229" s="30" t="str">
        <f>IF(EXACT($B229, ""),"", VLOOKUP($B229, 'DataLookUp - Institution'!$B$4:$D$971, 3, FALSE))</f>
        <v>Supplier</v>
      </c>
      <c r="J229" s="34"/>
      <c r="K229" s="31">
        <f t="shared" si="7"/>
        <v>124000000000226</v>
      </c>
      <c r="L22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123000000000213::bigint, null::varchar, 'Jl. Riau Ujung Gang Karya Bersama, Air Hitam, Payung Sekaki, Pekanbaru, Riau'::varchar, null::bigint, null::varchar); </v>
      </c>
    </row>
    <row r="230" spans="2:12">
      <c r="B230" s="67">
        <f>'DataLookUp - Institution'!B217</f>
        <v>123000000000214</v>
      </c>
      <c r="C230" s="30" t="str">
        <f>IF(EXACT(B230, ""),"", VLOOKUP(B230, 'DataLookUp - Institution'!$B$4:$C$971, 2, FALSE))</f>
        <v>PT. Royal Madani Persada</v>
      </c>
      <c r="D230" s="22"/>
      <c r="E230" s="86" t="str">
        <f>IF(EXACT($H230, ""), "", VLOOKUP($H230, 'RAW EDITED 3 Years'!$A$2:$D$998, 4, FALSE))</f>
        <v xml:space="preserve">Plaza Aminta Lanta 5/504 Jalan TB Simatupang Kebayoran Lama </v>
      </c>
      <c r="F230" s="58"/>
      <c r="G230" s="63"/>
      <c r="H230" s="85" t="str">
        <f>IF(EXACT($B230, ""), "", VLOOKUP($B230, 'DataLookUp - Institution'!$B$4:$E$971, 4, FALSE))</f>
        <v>VDR3882</v>
      </c>
      <c r="I230" s="30" t="str">
        <f>IF(EXACT($B230, ""),"", VLOOKUP($B230, 'DataLookUp - Institution'!$B$4:$D$971, 3, FALSE))</f>
        <v>Supplier</v>
      </c>
      <c r="J230" s="34"/>
      <c r="K230" s="31">
        <f t="shared" si="7"/>
        <v>124000000000227</v>
      </c>
      <c r="L23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123000000000214::bigint, null::varchar, 'Plaza Aminta Lanta 5/504 Jalan TB Simatupang Kebayoran Lama '::varchar, null::bigint, null::varchar); </v>
      </c>
    </row>
    <row r="231" spans="2:12">
      <c r="B231" s="67">
        <f>'DataLookUp - Institution'!B218</f>
        <v>123000000000215</v>
      </c>
      <c r="C231" s="30" t="str">
        <f>IF(EXACT(B231, ""),"", VLOOKUP(B231, 'DataLookUp - Institution'!$B$4:$C$971, 2, FALSE))</f>
        <v>PT. Salaeurih Muda Perkasa</v>
      </c>
      <c r="D231" s="22"/>
      <c r="E231" s="86" t="str">
        <f>IF(EXACT($H231, ""), "", VLOOKUP($H231, 'RAW EDITED 3 Years'!$A$2:$D$998, 4, FALSE))</f>
        <v>Jl. Pramuka No. 19 Jatiluhur, Purwakarta</v>
      </c>
      <c r="F231" s="58"/>
      <c r="G231" s="63"/>
      <c r="H231" s="85" t="str">
        <f>IF(EXACT($B231, ""), "", VLOOKUP($B231, 'DataLookUp - Institution'!$B$4:$E$971, 4, FALSE))</f>
        <v>VDR4128</v>
      </c>
      <c r="I231" s="30" t="str">
        <f>IF(EXACT($B231, ""),"", VLOOKUP($B231, 'DataLookUp - Institution'!$B$4:$D$971, 3, FALSE))</f>
        <v>Supplier</v>
      </c>
      <c r="J231" s="34"/>
      <c r="K231" s="31">
        <f t="shared" si="7"/>
        <v>124000000000228</v>
      </c>
      <c r="L23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123000000000215::bigint, null::varchar, 'Jl. Pramuka No. 19 Jatiluhur, Purwakarta'::varchar, null::bigint, null::varchar); </v>
      </c>
    </row>
    <row r="232" spans="2:12">
      <c r="B232" s="67">
        <f>'DataLookUp - Institution'!B219</f>
        <v>123000000000216</v>
      </c>
      <c r="C232" s="30" t="str">
        <f>IF(EXACT(B232, ""),"", VLOOKUP(B232, 'DataLookUp - Institution'!$B$4:$C$971, 2, FALSE))</f>
        <v>PT. Salam Pacific Indonesia Lines</v>
      </c>
      <c r="D232" s="22"/>
      <c r="E232" s="86" t="str">
        <f>IF(EXACT($H232, ""), "", VLOOKUP($H232, 'RAW EDITED 3 Years'!$A$2:$D$998, 4, FALSE))</f>
        <v xml:space="preserve"> Jl. Palmas No.2, Tj. Priok, Kec. Tj. Priok, Jkt Utara, Daerah Khusus Ibukota Jakarta 14310</v>
      </c>
      <c r="F232" s="58"/>
      <c r="G232" s="63"/>
      <c r="H232" s="85" t="str">
        <f>IF(EXACT($B232, ""), "", VLOOKUP($B232, 'DataLookUp - Institution'!$B$4:$E$971, 4, FALSE))</f>
        <v>VDR3995</v>
      </c>
      <c r="I232" s="30" t="str">
        <f>IF(EXACT($B232, ""),"", VLOOKUP($B232, 'DataLookUp - Institution'!$B$4:$D$971, 3, FALSE))</f>
        <v>Supplier</v>
      </c>
      <c r="J232" s="34"/>
      <c r="K232" s="31">
        <f t="shared" si="7"/>
        <v>124000000000229</v>
      </c>
      <c r="L23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123000000000216::bigint, null::varchar, ' Jl. Palmas No.2, Tj. Priok, Kec. Tj. Priok, Jkt Utara, Daerah Khusus Ibukota Jakarta 14310'::varchar, null::bigint, null::varchar); </v>
      </c>
    </row>
    <row r="233" spans="2:12">
      <c r="B233" s="67">
        <f>'DataLookUp - Institution'!B220</f>
        <v>123000000000217</v>
      </c>
      <c r="C233" s="30" t="str">
        <f>IF(EXACT(B233, ""),"", VLOOKUP(B233, 'DataLookUp - Institution'!$B$4:$C$971, 2, FALSE))</f>
        <v>PT. Schneider Indonesia</v>
      </c>
      <c r="D233" s="22"/>
      <c r="E233" s="86" t="str">
        <f>IF(EXACT($H233, ""), "", VLOOKUP($H233, 'RAW EDITED 3 Years'!$A$2:$D$998, 4, FALSE))</f>
        <v>Ventura Building 7th Floor, Jl. R.A. Kartini Kav.26 Cilandak, Jakarta 12430</v>
      </c>
      <c r="F233" s="58"/>
      <c r="G233" s="63"/>
      <c r="H233" s="85" t="str">
        <f>IF(EXACT($B233, ""), "", VLOOKUP($B233, 'DataLookUp - Institution'!$B$4:$E$971, 4, FALSE))</f>
        <v>VDR3504</v>
      </c>
      <c r="I233" s="30" t="str">
        <f>IF(EXACT($B233, ""),"", VLOOKUP($B233, 'DataLookUp - Institution'!$B$4:$D$971, 3, FALSE))</f>
        <v>Supplier</v>
      </c>
      <c r="J233" s="34"/>
      <c r="K233" s="31">
        <f t="shared" si="7"/>
        <v>124000000000230</v>
      </c>
      <c r="L23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123000000000217::bigint, null::varchar, 'Ventura Building 7th Floor, Jl. R.A. Kartini Kav.26 Cilandak, Jakarta 12430'::varchar, null::bigint, null::varchar); </v>
      </c>
    </row>
    <row r="234" spans="2:12">
      <c r="B234" s="67">
        <f>'DataLookUp - Institution'!B221</f>
        <v>123000000000218</v>
      </c>
      <c r="C234" s="30" t="str">
        <f>IF(EXACT(B234, ""),"", VLOOKUP(B234, 'DataLookUp - Institution'!$B$4:$C$971, 2, FALSE))</f>
        <v>PT. Sentosa Prima Mandiri</v>
      </c>
      <c r="D234" s="22"/>
      <c r="E234" s="86" t="str">
        <f>IF(EXACT($H234, ""), "", VLOOKUP($H234, 'RAW EDITED 3 Years'!$A$2:$D$998, 4, FALSE))</f>
        <v>Jl. Husein Sastranegara no.88A Rt.08 Rw.013 Kalideres Jakarta Barat</v>
      </c>
      <c r="F234" s="58"/>
      <c r="G234" s="63"/>
      <c r="H234" s="85" t="str">
        <f>IF(EXACT($B234, ""), "", VLOOKUP($B234, 'DataLookUp - Institution'!$B$4:$E$971, 4, FALSE))</f>
        <v>VDR3227</v>
      </c>
      <c r="I234" s="30" t="str">
        <f>IF(EXACT($B234, ""),"", VLOOKUP($B234, 'DataLookUp - Institution'!$B$4:$D$971, 3, FALSE))</f>
        <v>Supplier</v>
      </c>
      <c r="J234" s="34"/>
      <c r="K234" s="31">
        <f t="shared" si="7"/>
        <v>124000000000231</v>
      </c>
      <c r="L23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123000000000218::bigint, null::varchar, 'Jl. Husein Sastranegara no.88A Rt.08 Rw.013 Kalideres Jakarta Barat'::varchar, null::bigint, null::varchar); </v>
      </c>
    </row>
    <row r="235" spans="2:12">
      <c r="B235" s="67">
        <f>'DataLookUp - Institution'!B222</f>
        <v>123000000000219</v>
      </c>
      <c r="C235" s="30" t="str">
        <f>IF(EXACT(B235, ""),"", VLOOKUP(B235, 'DataLookUp - Institution'!$B$4:$C$971, 2, FALSE))</f>
        <v xml:space="preserve">PT. Siemens Indonesia </v>
      </c>
      <c r="D235" s="22"/>
      <c r="E235" s="86" t="str">
        <f>IF(EXACT($H235, ""), "", VLOOKUP($H235, 'RAW EDITED 3 Years'!$A$2:$D$998, 4, FALSE))</f>
        <v>Pulomas Plant : Jl. Jend. A. Yani kav. B67-68, Pulomas â€“ Jakarta13210</v>
      </c>
      <c r="F235" s="58"/>
      <c r="G235" s="63"/>
      <c r="H235" s="85" t="str">
        <f>IF(EXACT($B235, ""), "", VLOOKUP($B235, 'DataLookUp - Institution'!$B$4:$E$971, 4, FALSE))</f>
        <v>VDR1235</v>
      </c>
      <c r="I235" s="30" t="str">
        <f>IF(EXACT($B235, ""),"", VLOOKUP($B235, 'DataLookUp - Institution'!$B$4:$D$971, 3, FALSE))</f>
        <v>Supplier</v>
      </c>
      <c r="J235" s="34"/>
      <c r="K235" s="31">
        <f t="shared" si="7"/>
        <v>124000000000232</v>
      </c>
      <c r="L23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123000000000219::bigint, null::varchar, 'Pulomas Plant : Jl. Jend. A. Yani kav. B67-68, Pulomas â€“ Jakarta13210'::varchar, null::bigint, null::varchar); </v>
      </c>
    </row>
    <row r="236" spans="2:12">
      <c r="B236" s="67">
        <f>'DataLookUp - Institution'!B223</f>
        <v>123000000000220</v>
      </c>
      <c r="C236" s="30" t="str">
        <f>IF(EXACT(B236, ""),"", VLOOKUP(B236, 'DataLookUp - Institution'!$B$4:$C$971, 2, FALSE))</f>
        <v>PT. Siemon Damai Jaya Abadi</v>
      </c>
      <c r="D236" s="22"/>
      <c r="E236" s="86" t="str">
        <f>IF(EXACT($H236, ""), "", VLOOKUP($H236, 'RAW EDITED 3 Years'!$A$2:$D$998, 4, FALSE))</f>
        <v>9PQR+XM6, Bumi Harjo, Kumai, West Kotawaringin Regency, Central Kalimantan 74117</v>
      </c>
      <c r="F236" s="58"/>
      <c r="G236" s="63"/>
      <c r="H236" s="85" t="str">
        <f>IF(EXACT($B236, ""), "", VLOOKUP($B236, 'DataLookUp - Institution'!$B$4:$E$971, 4, FALSE))</f>
        <v>VDR3955</v>
      </c>
      <c r="I236" s="30" t="str">
        <f>IF(EXACT($B236, ""),"", VLOOKUP($B236, 'DataLookUp - Institution'!$B$4:$D$971, 3, FALSE))</f>
        <v>Supplier</v>
      </c>
      <c r="J236" s="34"/>
      <c r="K236" s="31">
        <f t="shared" si="7"/>
        <v>124000000000233</v>
      </c>
      <c r="L23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123000000000220::bigint, null::varchar, '9PQR+XM6, Bumi Harjo, Kumai, West Kotawaringin Regency, Central Kalimantan 74117'::varchar, null::bigint, null::varchar); </v>
      </c>
    </row>
    <row r="237" spans="2:12">
      <c r="B237" s="67">
        <f>'DataLookUp - Institution'!B224</f>
        <v>123000000000221</v>
      </c>
      <c r="C237" s="30" t="str">
        <f>IF(EXACT(B237, ""),"", VLOOKUP(B237, 'DataLookUp - Institution'!$B$4:$C$971, 2, FALSE))</f>
        <v>PT. Silica Central Asia</v>
      </c>
      <c r="D237" s="22"/>
      <c r="E237" s="86" t="str">
        <f>IF(EXACT($H237, ""), "", VLOOKUP($H237, 'RAW EDITED 3 Years'!$A$2:$D$998, 4, FALSE))</f>
        <v>Jl. Ahmad Yani Km. 6 Kel. Baru Kec. Arut Selatan Kotawaringin Barat</v>
      </c>
      <c r="F237" s="58"/>
      <c r="G237" s="63"/>
      <c r="H237" s="85" t="str">
        <f>IF(EXACT($B237, ""), "", VLOOKUP($B237, 'DataLookUp - Institution'!$B$4:$E$971, 4, FALSE))</f>
        <v>VDR4036</v>
      </c>
      <c r="I237" s="30" t="str">
        <f>IF(EXACT($B237, ""),"", VLOOKUP($B237, 'DataLookUp - Institution'!$B$4:$D$971, 3, FALSE))</f>
        <v>Supplier</v>
      </c>
      <c r="J237" s="34"/>
      <c r="K237" s="31">
        <f t="shared" si="7"/>
        <v>124000000000234</v>
      </c>
      <c r="L23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123000000000221::bigint, null::varchar, 'Jl. Ahmad Yani Km. 6 Kel. Baru Kec. Arut Selatan Kotawaringin Barat'::varchar, null::bigint, null::varchar); </v>
      </c>
    </row>
    <row r="238" spans="2:12">
      <c r="B238" s="67">
        <f>'DataLookUp - Institution'!B225</f>
        <v>123000000000222</v>
      </c>
      <c r="C238" s="30" t="str">
        <f>IF(EXACT(B238, ""),"", VLOOKUP(B238, 'DataLookUp - Institution'!$B$4:$C$971, 2, FALSE))</f>
        <v>PT. Simetrik Integrasi</v>
      </c>
      <c r="D238" s="22"/>
      <c r="E238" s="86" t="str">
        <f>IF(EXACT($H238, ""), "", VLOOKUP($H238, 'RAW EDITED 3 Years'!$A$2:$D$998, 4, FALSE))</f>
        <v>Ruko Bougenville BlokA/10 RT.007/005 Kelurahan Jatibening Kecamatan Pondokgede Kota Bekasi</v>
      </c>
      <c r="F238" s="58"/>
      <c r="G238" s="63"/>
      <c r="H238" s="85" t="str">
        <f>IF(EXACT($B238, ""), "", VLOOKUP($B238, 'DataLookUp - Institution'!$B$4:$E$971, 4, FALSE))</f>
        <v>VDR1932</v>
      </c>
      <c r="I238" s="30" t="str">
        <f>IF(EXACT($B238, ""),"", VLOOKUP($B238, 'DataLookUp - Institution'!$B$4:$D$971, 3, FALSE))</f>
        <v>Supplier</v>
      </c>
      <c r="J238" s="34"/>
      <c r="K238" s="31">
        <f t="shared" si="7"/>
        <v>124000000000235</v>
      </c>
      <c r="L23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123000000000222::bigint, null::varchar, 'Ruko Bougenville BlokA/10 RT.007/005 Kelurahan Jatibening Kecamatan Pondokgede Kota Bekasi'::varchar, null::bigint, null::varchar); </v>
      </c>
    </row>
    <row r="239" spans="2:12" ht="25.5">
      <c r="B239" s="67">
        <f>'DataLookUp - Institution'!B226</f>
        <v>123000000000223</v>
      </c>
      <c r="C239" s="30" t="str">
        <f>IF(EXACT(B239, ""),"", VLOOKUP(B239, 'DataLookUp - Institution'!$B$4:$C$971, 2, FALSE))</f>
        <v>PT. Sinar Laut Mandiri</v>
      </c>
      <c r="D239" s="22"/>
      <c r="E239" s="86" t="str">
        <f>IF(EXACT($H239, ""), "", VLOOKUP($H239, 'RAW EDITED 3 Years'!$A$2:$D$998, 4, FALSE))</f>
        <v>Jl. Mangga Besar I No.78, RT.6/RW.3, Mangga Besar, Kec. Taman Sari, Kota Jakarta Barat, Daerah Khusus Ibukota Jakarta 11180</v>
      </c>
      <c r="F239" s="58"/>
      <c r="G239" s="63"/>
      <c r="H239" s="85" t="str">
        <f>IF(EXACT($B239, ""), "", VLOOKUP($B239, 'DataLookUp - Institution'!$B$4:$E$971, 4, FALSE))</f>
        <v>VDR2520</v>
      </c>
      <c r="I239" s="30" t="str">
        <f>IF(EXACT($B239, ""),"", VLOOKUP($B239, 'DataLookUp - Institution'!$B$4:$D$971, 3, FALSE))</f>
        <v>Supplier</v>
      </c>
      <c r="J239" s="34"/>
      <c r="K239" s="31">
        <f t="shared" si="7"/>
        <v>124000000000236</v>
      </c>
      <c r="L23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123000000000223::bigint, null::varchar, 'Jl. Mangga Besar I No.78, RT.6/RW.3, Mangga Besar, Kec. Taman Sari, Kota Jakarta Barat, Daerah Khusus Ibukota Jakarta 11180'::varchar, null::bigint, null::varchar); </v>
      </c>
    </row>
    <row r="240" spans="2:12" ht="25.5">
      <c r="B240" s="67">
        <f>'DataLookUp - Institution'!B227</f>
        <v>123000000000224</v>
      </c>
      <c r="C240" s="30" t="str">
        <f>IF(EXACT(B240, ""),"", VLOOKUP(B240, 'DataLookUp - Institution'!$B$4:$C$971, 2, FALSE))</f>
        <v>PT. Sinergi Garuda Nusantara</v>
      </c>
      <c r="D240" s="22"/>
      <c r="E240" s="86" t="str">
        <f>IF(EXACT($H240, ""), "", VLOOKUP($H240, 'RAW EDITED 3 Years'!$A$2:$D$998, 4, FALSE))</f>
        <v>Jalan Mampang Prapatan VIII, No.31, Rw.01, Tegal Parang, Kecamatan Mampang Prapatan, Kota Jakarta Selatan, DKI Jakarta</v>
      </c>
      <c r="F240" s="58"/>
      <c r="G240" s="63"/>
      <c r="H240" s="85" t="str">
        <f>IF(EXACT($B240, ""), "", VLOOKUP($B240, 'DataLookUp - Institution'!$B$4:$E$971, 4, FALSE))</f>
        <v>VDR3775</v>
      </c>
      <c r="I240" s="30" t="str">
        <f>IF(EXACT($B240, ""),"", VLOOKUP($B240, 'DataLookUp - Institution'!$B$4:$D$971, 3, FALSE))</f>
        <v>Supplier</v>
      </c>
      <c r="J240" s="34"/>
      <c r="K240" s="31">
        <f t="shared" si="7"/>
        <v>124000000000237</v>
      </c>
      <c r="L24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123000000000224::bigint, null::varchar, 'Jalan Mampang Prapatan VIII, No.31, Rw.01, Tegal Parang, Kecamatan Mampang Prapatan, Kota Jakarta Selatan, DKI Jakarta'::varchar, null::bigint, null::varchar); </v>
      </c>
    </row>
    <row r="241" spans="2:12">
      <c r="B241" s="67">
        <f>'DataLookUp - Institution'!B228</f>
        <v>123000000000225</v>
      </c>
      <c r="C241" s="30" t="str">
        <f>IF(EXACT(B241, ""),"", VLOOKUP(B241, 'DataLookUp - Institution'!$B$4:$C$971, 2, FALSE))</f>
        <v>PT. Sinergi Karsa Utama</v>
      </c>
      <c r="D241" s="22"/>
      <c r="E241" s="86" t="str">
        <f>IF(EXACT($H241, ""), "", VLOOKUP($H241, 'RAW EDITED 3 Years'!$A$2:$D$998, 4, FALSE))</f>
        <v>Jl. Industri (Kosambi-Purwakarta, Karanganyar, Kec. Klari, Karawang</v>
      </c>
      <c r="F241" s="58"/>
      <c r="G241" s="63"/>
      <c r="H241" s="85" t="str">
        <f>IF(EXACT($B241, ""), "", VLOOKUP($B241, 'DataLookUp - Institution'!$B$4:$E$971, 4, FALSE))</f>
        <v>VDR4227</v>
      </c>
      <c r="I241" s="30" t="str">
        <f>IF(EXACT($B241, ""),"", VLOOKUP($B241, 'DataLookUp - Institution'!$B$4:$D$971, 3, FALSE))</f>
        <v>Supplier</v>
      </c>
      <c r="J241" s="34"/>
      <c r="K241" s="31">
        <f t="shared" si="7"/>
        <v>124000000000238</v>
      </c>
      <c r="L24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123000000000225::bigint, null::varchar, 'Jl. Industri (Kosambi-Purwakarta, Karanganyar, Kec. Klari, Karawang'::varchar, null::bigint, null::varchar); </v>
      </c>
    </row>
    <row r="242" spans="2:12" ht="25.5">
      <c r="B242" s="67">
        <f>'DataLookUp - Institution'!B229</f>
        <v>123000000000226</v>
      </c>
      <c r="C242" s="30" t="str">
        <f>IF(EXACT(B242, ""),"", VLOOKUP(B242, 'DataLookUp - Institution'!$B$4:$C$971, 2, FALSE))</f>
        <v>PT. Sintra Sinarindo Elektrik</v>
      </c>
      <c r="D242" s="22"/>
      <c r="E242" s="86" t="str">
        <f>IF(EXACT($H242, ""), "", VLOOKUP($H242, 'RAW EDITED 3 Years'!$A$2:$D$998, 4, FALSE))</f>
        <v>Blok J7 No.03 Newton Tehno Park LIPPO CIKARANG,, Kel. Serang, Kec. Cikarang Selatan, Kab. Bekasi, Prov. Jawa Barat</v>
      </c>
      <c r="F242" s="58"/>
      <c r="G242" s="63"/>
      <c r="H242" s="85" t="str">
        <f>IF(EXACT($B242, ""), "", VLOOKUP($B242, 'DataLookUp - Institution'!$B$4:$E$971, 4, FALSE))</f>
        <v>VDR4066</v>
      </c>
      <c r="I242" s="30" t="str">
        <f>IF(EXACT($B242, ""),"", VLOOKUP($B242, 'DataLookUp - Institution'!$B$4:$D$971, 3, FALSE))</f>
        <v>Supplier</v>
      </c>
      <c r="J242" s="34"/>
      <c r="K242" s="31">
        <f t="shared" si="7"/>
        <v>124000000000239</v>
      </c>
      <c r="L24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123000000000226::bigint, null::varchar, 'Blok J7 No.03 Newton Tehno Park LIPPO CIKARANG,, Kel. Serang, Kec. Cikarang Selatan, Kab. Bekasi, Prov. Jawa Barat'::varchar, null::bigint, null::varchar); </v>
      </c>
    </row>
    <row r="243" spans="2:12">
      <c r="B243" s="67">
        <f>'DataLookUp - Institution'!B230</f>
        <v>123000000000227</v>
      </c>
      <c r="C243" s="30" t="str">
        <f>IF(EXACT(B243, ""),"", VLOOKUP(B243, 'DataLookUp - Institution'!$B$4:$C$971, 2, FALSE))</f>
        <v>PT. Siscom Technologies</v>
      </c>
      <c r="D243" s="22"/>
      <c r="E243" s="86" t="str">
        <f>IF(EXACT($H243, ""), "", VLOOKUP($H243, 'RAW EDITED 3 Years'!$A$2:$D$998, 4, FALSE))</f>
        <v>Jl. Ir. H. Juanda No. 75EE, Cirendeu, Ciputat Timur, Kota Tangerang Selatan, Banten</v>
      </c>
      <c r="F243" s="58"/>
      <c r="G243" s="63"/>
      <c r="H243" s="85" t="str">
        <f>IF(EXACT($B243, ""), "", VLOOKUP($B243, 'DataLookUp - Institution'!$B$4:$E$971, 4, FALSE))</f>
        <v>VDR4094</v>
      </c>
      <c r="I243" s="30" t="str">
        <f>IF(EXACT($B243, ""),"", VLOOKUP($B243, 'DataLookUp - Institution'!$B$4:$D$971, 3, FALSE))</f>
        <v>Supplier</v>
      </c>
      <c r="J243" s="34"/>
      <c r="K243" s="31">
        <f t="shared" si="7"/>
        <v>124000000000240</v>
      </c>
      <c r="L24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123000000000227::bigint, null::varchar, 'Jl. Ir. H. Juanda No. 75EE, Cirendeu, Ciputat Timur, Kota Tangerang Selatan, Banten'::varchar, null::bigint, null::varchar); </v>
      </c>
    </row>
    <row r="244" spans="2:12">
      <c r="B244" s="67">
        <f>'DataLookUp - Institution'!B231</f>
        <v>123000000000228</v>
      </c>
      <c r="C244" s="30" t="str">
        <f>IF(EXACT(B244, ""),"", VLOOKUP(B244, 'DataLookUp - Institution'!$B$4:$C$971, 2, FALSE))</f>
        <v>PT. Subur Buana Raya</v>
      </c>
      <c r="D244" s="22"/>
      <c r="E244" s="86" t="str">
        <f>IF(EXACT($H244, ""), "", VLOOKUP($H244, 'RAW EDITED 3 Years'!$A$2:$D$998, 4, FALSE))</f>
        <v>Margomulyo 44 Blok G No. 20C, Greges, Asemrowo, Greges, Kec. Asem Rowo, Surabaya, Jawa Timur 60183</v>
      </c>
      <c r="F244" s="58"/>
      <c r="G244" s="63"/>
      <c r="H244" s="85" t="str">
        <f>IF(EXACT($B244, ""), "", VLOOKUP($B244, 'DataLookUp - Institution'!$B$4:$E$971, 4, FALSE))</f>
        <v>VDR3849</v>
      </c>
      <c r="I244" s="30" t="str">
        <f>IF(EXACT($B244, ""),"", VLOOKUP($B244, 'DataLookUp - Institution'!$B$4:$D$971, 3, FALSE))</f>
        <v>Supplier</v>
      </c>
      <c r="J244" s="34"/>
      <c r="K244" s="31">
        <f t="shared" si="7"/>
        <v>124000000000241</v>
      </c>
      <c r="L24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123000000000228::bigint, null::varchar, 'Margomulyo 44 Blok G No. 20C, Greges, Asemrowo, Greges, Kec. Asem Rowo, Surabaya, Jawa Timur 60183'::varchar, null::bigint, null::varchar); </v>
      </c>
    </row>
    <row r="245" spans="2:12">
      <c r="B245" s="67">
        <f>'DataLookUp - Institution'!B232</f>
        <v>123000000000229</v>
      </c>
      <c r="C245" s="30" t="str">
        <f>IF(EXACT(B245, ""),"", VLOOKUP(B245, 'DataLookUp - Institution'!$B$4:$C$971, 2, FALSE))</f>
        <v xml:space="preserve">PT. Sukses Perkasa Forestama </v>
      </c>
      <c r="D245" s="22"/>
      <c r="E245" s="86" t="str">
        <f>IF(EXACT($H245, ""), "", VLOOKUP($H245, 'RAW EDITED 3 Years'!$A$2:$D$998, 4, FALSE))</f>
        <v>Jl. Pergudangan Suri Mulia No.16A, RT.001/RW.001, Greges, Kec. Asem Rowo, Surabaya, Jawa Timur 60186</v>
      </c>
      <c r="F245" s="58"/>
      <c r="G245" s="63"/>
      <c r="H245" s="85" t="str">
        <f>IF(EXACT($B245, ""), "", VLOOKUP($B245, 'DataLookUp - Institution'!$B$4:$E$971, 4, FALSE))</f>
        <v>VDR3852</v>
      </c>
      <c r="I245" s="30" t="str">
        <f>IF(EXACT($B245, ""),"", VLOOKUP($B245, 'DataLookUp - Institution'!$B$4:$D$971, 3, FALSE))</f>
        <v>Supplier</v>
      </c>
      <c r="J245" s="34"/>
      <c r="K245" s="31">
        <f t="shared" si="7"/>
        <v>124000000000242</v>
      </c>
      <c r="L24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123000000000229::bigint, null::varchar, 'Jl. Pergudangan Suri Mulia No.16A, RT.001/RW.001, Greges, Kec. Asem Rowo, Surabaya, Jawa Timur 60186'::varchar, null::bigint, null::varchar); </v>
      </c>
    </row>
    <row r="246" spans="2:12">
      <c r="B246" s="67">
        <f>'DataLookUp - Institution'!B233</f>
        <v>123000000000230</v>
      </c>
      <c r="C246" s="30" t="str">
        <f>IF(EXACT(B246, ""),"", VLOOKUP(B246, 'DataLookUp - Institution'!$B$4:$C$971, 2, FALSE))</f>
        <v xml:space="preserve">PT. Suryamas Elsindo Primatama </v>
      </c>
      <c r="D246" s="22"/>
      <c r="E246" s="86" t="str">
        <f>IF(EXACT($H246, ""), "", VLOOKUP($H246, 'RAW EDITED 3 Years'!$A$2:$D$998, 4, FALSE))</f>
        <v>Rukan Taman Meruya, Blok M No.51, Kel. Meruya Utara, Kec Kembangan, Jakarta Barat</v>
      </c>
      <c r="F246" s="58"/>
      <c r="G246" s="63"/>
      <c r="H246" s="85" t="str">
        <f>IF(EXACT($B246, ""), "", VLOOKUP($B246, 'DataLookUp - Institution'!$B$4:$E$971, 4, FALSE))</f>
        <v>VDR2095</v>
      </c>
      <c r="I246" s="30" t="str">
        <f>IF(EXACT($B246, ""),"", VLOOKUP($B246, 'DataLookUp - Institution'!$B$4:$D$971, 3, FALSE))</f>
        <v>Supplier</v>
      </c>
      <c r="J246" s="34"/>
      <c r="K246" s="31">
        <f t="shared" si="7"/>
        <v>124000000000243</v>
      </c>
      <c r="L24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123000000000230::bigint, null::varchar, 'Rukan Taman Meruya, Blok M No.51, Kel. Meruya Utara, Kec Kembangan, Jakarta Barat'::varchar, null::bigint, null::varchar); </v>
      </c>
    </row>
    <row r="247" spans="2:12">
      <c r="B247" s="67">
        <f>'DataLookUp - Institution'!B234</f>
        <v>123000000000231</v>
      </c>
      <c r="C247" s="30" t="str">
        <f>IF(EXACT(B247, ""),"", VLOOKUP(B247, 'DataLookUp - Institution'!$B$4:$C$971, 2, FALSE))</f>
        <v>PT. Temas Tbk</v>
      </c>
      <c r="D247" s="22"/>
      <c r="E247" s="86" t="str">
        <f>IF(EXACT($H247, ""), "", VLOOKUP($H247, 'RAW EDITED 3 Years'!$A$2:$D$998, 4, FALSE))</f>
        <v>Jl. Yos Sudarso No.Blok 33, RT.10/RW.11, Sunter Jaya, Kec. Tj. Priok, Jkt Utara, Daerah Khusus Ibukota Jakarta 14360</v>
      </c>
      <c r="F247" s="58"/>
      <c r="G247" s="63"/>
      <c r="H247" s="85" t="str">
        <f>IF(EXACT($B247, ""), "", VLOOKUP($B247, 'DataLookUp - Institution'!$B$4:$E$971, 4, FALSE))</f>
        <v>VDR3996</v>
      </c>
      <c r="I247" s="30" t="str">
        <f>IF(EXACT($B247, ""),"", VLOOKUP($B247, 'DataLookUp - Institution'!$B$4:$D$971, 3, FALSE))</f>
        <v>Supplier</v>
      </c>
      <c r="J247" s="34"/>
      <c r="K247" s="31">
        <f t="shared" si="7"/>
        <v>124000000000244</v>
      </c>
      <c r="L24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123000000000231::bigint, null::varchar, 'Jl. Yos Sudarso No.Blok 33, RT.10/RW.11, Sunter Jaya, Kec. Tj. Priok, Jkt Utara, Daerah Khusus Ibukota Jakarta 14360'::varchar, null::bigint, null::varchar); </v>
      </c>
    </row>
    <row r="248" spans="2:12">
      <c r="B248" s="67">
        <f>'DataLookUp - Institution'!B235</f>
        <v>123000000000232</v>
      </c>
      <c r="C248" s="30" t="str">
        <f>IF(EXACT(B248, ""),"", VLOOKUP(B248, 'DataLookUp - Institution'!$B$4:$C$971, 2, FALSE))</f>
        <v>PT. Tirtakencana Tatawarna</v>
      </c>
      <c r="D248" s="22"/>
      <c r="E248" s="86" t="str">
        <f>IF(EXACT($H248, ""), "", VLOOKUP($H248, 'RAW EDITED 3 Years'!$A$2:$D$998, 4, FALSE))</f>
        <v>Desa Wadungasih, Wadungasih Buduran, Kab. Sidoarjo, Jawa Timur 61252</v>
      </c>
      <c r="F248" s="58"/>
      <c r="G248" s="63"/>
      <c r="H248" s="85" t="str">
        <f>IF(EXACT($B248, ""), "", VLOOKUP($B248, 'DataLookUp - Institution'!$B$4:$E$971, 4, FALSE))</f>
        <v>VDR4118</v>
      </c>
      <c r="I248" s="30" t="str">
        <f>IF(EXACT($B248, ""),"", VLOOKUP($B248, 'DataLookUp - Institution'!$B$4:$D$971, 3, FALSE))</f>
        <v>Supplier</v>
      </c>
      <c r="J248" s="34"/>
      <c r="K248" s="31">
        <f t="shared" si="7"/>
        <v>124000000000245</v>
      </c>
      <c r="L24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123000000000232::bigint, null::varchar, 'Desa Wadungasih, Wadungasih Buduran, Kab. Sidoarjo, Jawa Timur 61252'::varchar, null::bigint, null::varchar); </v>
      </c>
    </row>
    <row r="249" spans="2:12">
      <c r="B249" s="67">
        <f>'DataLookUp - Institution'!B236</f>
        <v>123000000000233</v>
      </c>
      <c r="C249" s="30" t="str">
        <f>IF(EXACT(B249, ""),"", VLOOKUP(B249, 'DataLookUp - Institution'!$B$4:$C$971, 2, FALSE))</f>
        <v>PT. Tri Artha Manunggal</v>
      </c>
      <c r="D249" s="22"/>
      <c r="E249" s="86" t="str">
        <f>IF(EXACT($H249, ""), "", VLOOKUP($H249, 'RAW EDITED 3 Years'!$A$2:$D$998, 4, FALSE))</f>
        <v>Komp. Luk Blok L-10 Kota Tangerang selatan, Provinsi Banten</v>
      </c>
      <c r="F249" s="58"/>
      <c r="G249" s="63"/>
      <c r="H249" s="85" t="str">
        <f>IF(EXACT($B249, ""), "", VLOOKUP($B249, 'DataLookUp - Institution'!$B$4:$E$971, 4, FALSE))</f>
        <v>VDR4059</v>
      </c>
      <c r="I249" s="30" t="str">
        <f>IF(EXACT($B249, ""),"", VLOOKUP($B249, 'DataLookUp - Institution'!$B$4:$D$971, 3, FALSE))</f>
        <v>Supplier</v>
      </c>
      <c r="J249" s="34"/>
      <c r="K249" s="31">
        <f t="shared" si="7"/>
        <v>124000000000246</v>
      </c>
      <c r="L24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123000000000233::bigint, null::varchar, 'Komp. Luk Blok L-10 Kota Tangerang selatan, Provinsi Banten'::varchar, null::bigint, null::varchar); </v>
      </c>
    </row>
    <row r="250" spans="2:12" ht="25.5">
      <c r="B250" s="67">
        <f>'DataLookUp - Institution'!B237</f>
        <v>123000000000234</v>
      </c>
      <c r="C250" s="30" t="str">
        <f>IF(EXACT(B250, ""),"", VLOOKUP(B250, 'DataLookUp - Institution'!$B$4:$C$971, 2, FALSE))</f>
        <v>PT. Tri Karya Teslatama</v>
      </c>
      <c r="D250" s="22"/>
      <c r="E250" s="86" t="str">
        <f>IF(EXACT($H250, ""), "", VLOOKUP($H250, 'RAW EDITED 3 Years'!$A$2:$D$998, 4, FALSE))</f>
        <v>Menara Karya Lantai 6 Unit A, B, C, H, Jalan H.R. Rasuna Said Blok X-5 Kav. 1-2 , Desa/Kelurahan Kuningan Timur, Kec. Setiabudi, Kota Adm. Jakarta Selatan, Provinsi DKI Jakarta,</v>
      </c>
      <c r="F250" s="58"/>
      <c r="G250" s="63"/>
      <c r="H250" s="85" t="str">
        <f>IF(EXACT($B250, ""), "", VLOOKUP($B250, 'DataLookUp - Institution'!$B$4:$E$971, 4, FALSE))</f>
        <v>VDR4116</v>
      </c>
      <c r="I250" s="30" t="str">
        <f>IF(EXACT($B250, ""),"", VLOOKUP($B250, 'DataLookUp - Institution'!$B$4:$D$971, 3, FALSE))</f>
        <v>Supplier</v>
      </c>
      <c r="J250" s="34"/>
      <c r="K250" s="31">
        <f t="shared" si="7"/>
        <v>124000000000247</v>
      </c>
      <c r="L25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123000000000234::bigint, null::varchar, 'Menara Karya Lantai 6 Unit A, B, C, H, Jalan H.R. Rasuna Said Blok X-5 Kav. 1-2 , Desa/Kelurahan Kuningan Timur, Kec. Setiabudi, Kota Adm. Jakarta Selatan, Provinsi DKI Jakarta,'::varchar, null::bigint, null::varchar); </v>
      </c>
    </row>
    <row r="251" spans="2:12">
      <c r="B251" s="67">
        <f>'DataLookUp - Institution'!B238</f>
        <v>123000000000235</v>
      </c>
      <c r="C251" s="30" t="str">
        <f>IF(EXACT(B251, ""),"", VLOOKUP(B251, 'DataLookUp - Institution'!$B$4:$C$971, 2, FALSE))</f>
        <v>PT. Tribaja Karya Sejahtera</v>
      </c>
      <c r="D251" s="22"/>
      <c r="E251" s="86" t="str">
        <f>IF(EXACT($H251, ""), "", VLOOKUP($H251, 'RAW EDITED 3 Years'!$A$2:$D$998, 4, FALSE))</f>
        <v>Aeropolis ASW, Jl. Marsekal Suryadarma No.10 Blok G, Mekarsari, Neglasari, Tangerang City, Banten 15129</v>
      </c>
      <c r="F251" s="58"/>
      <c r="G251" s="63"/>
      <c r="H251" s="85" t="str">
        <f>IF(EXACT($B251, ""), "", VLOOKUP($B251, 'DataLookUp - Institution'!$B$4:$E$971, 4, FALSE))</f>
        <v>VDR3950</v>
      </c>
      <c r="I251" s="30" t="str">
        <f>IF(EXACT($B251, ""),"", VLOOKUP($B251, 'DataLookUp - Institution'!$B$4:$D$971, 3, FALSE))</f>
        <v>Supplier</v>
      </c>
      <c r="J251" s="34"/>
      <c r="K251" s="31">
        <f t="shared" si="7"/>
        <v>124000000000248</v>
      </c>
      <c r="L25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123000000000235::bigint, null::varchar, 'Aeropolis ASW, Jl. Marsekal Suryadarma No.10 Blok G, Mekarsari, Neglasari, Tangerang City, Banten 15129'::varchar, null::bigint, null::varchar); </v>
      </c>
    </row>
    <row r="252" spans="2:12">
      <c r="B252" s="67">
        <f>'DataLookUp - Institution'!B239</f>
        <v>123000000000236</v>
      </c>
      <c r="C252" s="30" t="str">
        <f>IF(EXACT(B252, ""),"", VLOOKUP(B252, 'DataLookUp - Institution'!$B$4:$C$971, 2, FALSE))</f>
        <v>PT. Triotama Toya Energi</v>
      </c>
      <c r="D252" s="22"/>
      <c r="E252" s="86" t="str">
        <f>IF(EXACT($H252, ""), "", VLOOKUP($H252, 'RAW EDITED 3 Years'!$A$2:$D$998, 4, FALSE))</f>
        <v>Jl. Pluit Karang Timur Blok B8 No.76 77 RT 006 RW 012 Pluit Penjaringan , Jakarta Utara</v>
      </c>
      <c r="F252" s="58"/>
      <c r="G252" s="63"/>
      <c r="H252" s="85" t="str">
        <f>IF(EXACT($B252, ""), "", VLOOKUP($B252, 'DataLookUp - Institution'!$B$4:$E$971, 4, FALSE))</f>
        <v>VDR4259</v>
      </c>
      <c r="I252" s="30" t="str">
        <f>IF(EXACT($B252, ""),"", VLOOKUP($B252, 'DataLookUp - Institution'!$B$4:$D$971, 3, FALSE))</f>
        <v>Supplier</v>
      </c>
      <c r="J252" s="34"/>
      <c r="K252" s="31">
        <f t="shared" si="7"/>
        <v>124000000000249</v>
      </c>
      <c r="L25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123000000000236::bigint, null::varchar, 'Jl. Pluit Karang Timur Blok B8 No.76 77 RT 006 RW 012 Pluit Penjaringan , Jakarta Utara'::varchar, null::bigint, null::varchar); </v>
      </c>
    </row>
    <row r="253" spans="2:12">
      <c r="B253" s="67">
        <f>'DataLookUp - Institution'!B240</f>
        <v>123000000000237</v>
      </c>
      <c r="C253" s="30" t="str">
        <f>IF(EXACT(B253, ""),"", VLOOKUP(B253, 'DataLookUp - Institution'!$B$4:$C$971, 2, FALSE))</f>
        <v xml:space="preserve">PT. Twink Indonesia </v>
      </c>
      <c r="D253" s="22"/>
      <c r="E253" s="86" t="str">
        <f>IF(EXACT($H253, ""), "", VLOOKUP($H253, 'RAW EDITED 3 Years'!$A$2:$D$998, 4, FALSE))</f>
        <v xml:space="preserve">Twink Center 5th Floor. Jl. Kapten Piere Tendean No.82. Jakarta 12790. </v>
      </c>
      <c r="F253" s="58"/>
      <c r="G253" s="63"/>
      <c r="H253" s="85" t="str">
        <f>IF(EXACT($B253, ""), "", VLOOKUP($B253, 'DataLookUp - Institution'!$B$4:$E$971, 4, FALSE))</f>
        <v>VDR3959</v>
      </c>
      <c r="I253" s="30" t="str">
        <f>IF(EXACT($B253, ""),"", VLOOKUP($B253, 'DataLookUp - Institution'!$B$4:$D$971, 3, FALSE))</f>
        <v>Supplier</v>
      </c>
      <c r="J253" s="34"/>
      <c r="K253" s="31">
        <f t="shared" si="7"/>
        <v>124000000000250</v>
      </c>
      <c r="L25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123000000000237::bigint, null::varchar, 'Twink Center 5th Floor. Jl. Kapten Piere Tendean No.82. Jakarta 12790. '::varchar, null::bigint, null::varchar); </v>
      </c>
    </row>
    <row r="254" spans="2:12">
      <c r="B254" s="67">
        <f>'DataLookUp - Institution'!B241</f>
        <v>123000000000238</v>
      </c>
      <c r="C254" s="30" t="str">
        <f>IF(EXACT(B254, ""),"", VLOOKUP(B254, 'DataLookUp - Institution'!$B$4:$C$971, 2, FALSE))</f>
        <v xml:space="preserve">PT. Vector Info Technologies </v>
      </c>
      <c r="D254" s="22"/>
      <c r="E254" s="86" t="str">
        <f>IF(EXACT($H254, ""), "", VLOOKUP($H254, 'RAW EDITED 3 Years'!$A$2:$D$998, 4, FALSE))</f>
        <v>Graha MIR Building 7th Floor unit c Jl pemuda No 9 Rt01/Rw 3 Rawamangun Kec. Pulo Gadung jakarta Timur 13220</v>
      </c>
      <c r="F254" s="58"/>
      <c r="G254" s="63"/>
      <c r="H254" s="85" t="str">
        <f>IF(EXACT($B254, ""), "", VLOOKUP($B254, 'DataLookUp - Institution'!$B$4:$E$971, 4, FALSE))</f>
        <v>VDR4022</v>
      </c>
      <c r="I254" s="30" t="str">
        <f>IF(EXACT($B254, ""),"", VLOOKUP($B254, 'DataLookUp - Institution'!$B$4:$D$971, 3, FALSE))</f>
        <v>Supplier</v>
      </c>
      <c r="J254" s="34"/>
      <c r="K254" s="31">
        <f t="shared" si="7"/>
        <v>124000000000251</v>
      </c>
      <c r="L25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123000000000238::bigint, null::varchar, 'Graha MIR Building 7th Floor unit c Jl pemuda No 9 Rt01/Rw 3 Rawamangun Kec. Pulo Gadung jakarta Timur 13220'::varchar, null::bigint, null::varchar); </v>
      </c>
    </row>
    <row r="255" spans="2:12">
      <c r="B255" s="67">
        <f>'DataLookUp - Institution'!B242</f>
        <v>123000000000239</v>
      </c>
      <c r="C255" s="30" t="str">
        <f>IF(EXACT(B255, ""),"", VLOOKUP(B255, 'DataLookUp - Institution'!$B$4:$C$971, 2, FALSE))</f>
        <v>PT. Vins Teknik Internusa</v>
      </c>
      <c r="D255" s="22"/>
      <c r="E255" s="86" t="str">
        <f>IF(EXACT($H255, ""), "", VLOOKUP($H255, 'RAW EDITED 3 Years'!$A$2:$D$998, 4, FALSE))</f>
        <v>Jl. Mangga Besar 1 No. 32 Lantai 2 RT. 005 RW. 005 Mangga Besar, Taman Sari Kota ADM. Jakarta Barat DKI Jakarta</v>
      </c>
      <c r="F255" s="58"/>
      <c r="G255" s="63"/>
      <c r="H255" s="85" t="str">
        <f>IF(EXACT($B255, ""), "", VLOOKUP($B255, 'DataLookUp - Institution'!$B$4:$E$971, 4, FALSE))</f>
        <v>VDR3639</v>
      </c>
      <c r="I255" s="30" t="str">
        <f>IF(EXACT($B255, ""),"", VLOOKUP($B255, 'DataLookUp - Institution'!$B$4:$D$971, 3, FALSE))</f>
        <v>Supplier</v>
      </c>
      <c r="J255" s="34"/>
      <c r="K255" s="31">
        <f t="shared" si="7"/>
        <v>124000000000252</v>
      </c>
      <c r="L25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123000000000239::bigint, null::varchar, 'Jl. Mangga Besar 1 No. 32 Lantai 2 RT. 005 RW. 005 Mangga Besar, Taman Sari Kota ADM. Jakarta Barat DKI Jakarta'::varchar, null::bigint, null::varchar); </v>
      </c>
    </row>
    <row r="256" spans="2:12">
      <c r="B256" s="67">
        <f>'DataLookUp - Institution'!B243</f>
        <v>123000000000240</v>
      </c>
      <c r="C256" s="30" t="str">
        <f>IF(EXACT(B256, ""),"", VLOOKUP(B256, 'DataLookUp - Institution'!$B$4:$C$971, 2, FALSE))</f>
        <v xml:space="preserve">PT. Voksel Electric Tbk </v>
      </c>
      <c r="D256" s="22"/>
      <c r="E256" s="86" t="str">
        <f>IF(EXACT($H256, ""), "", VLOOKUP($H256, 'RAW EDITED 3 Years'!$A$2:$D$998, 4, FALSE))</f>
        <v xml:space="preserve">Jl Raya Narogong Km 16 </v>
      </c>
      <c r="F256" s="58"/>
      <c r="G256" s="63"/>
      <c r="H256" s="85" t="str">
        <f>IF(EXACT($B256, ""), "", VLOOKUP($B256, 'DataLookUp - Institution'!$B$4:$E$971, 4, FALSE))</f>
        <v>VDR0187</v>
      </c>
      <c r="I256" s="30" t="str">
        <f>IF(EXACT($B256, ""),"", VLOOKUP($B256, 'DataLookUp - Institution'!$B$4:$D$971, 3, FALSE))</f>
        <v>Supplier</v>
      </c>
      <c r="J256" s="34"/>
      <c r="K256" s="31">
        <f t="shared" si="7"/>
        <v>124000000000253</v>
      </c>
      <c r="L25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123000000000240::bigint, null::varchar, 'Jl Raya Narogong Km 16 '::varchar, null::bigint, null::varchar); </v>
      </c>
    </row>
    <row r="257" spans="1:12">
      <c r="B257" s="67">
        <f>'DataLookUp - Institution'!B244</f>
        <v>123000000000241</v>
      </c>
      <c r="C257" s="30" t="str">
        <f>IF(EXACT(B257, ""),"", VLOOKUP(B257, 'DataLookUp - Institution'!$B$4:$C$971, 2, FALSE))</f>
        <v>PT. Widya Prima Utama</v>
      </c>
      <c r="D257" s="22"/>
      <c r="E257" s="86" t="str">
        <f>IF(EXACT($H257, ""), "", VLOOKUP($H257, 'RAW EDITED 3 Years'!$A$2:$D$998, 4, FALSE))</f>
        <v>Jl. Melati C12, Kel. Jaten, Kec. Jaten, Kab. Karanganyar, Jawa Tengah</v>
      </c>
      <c r="F257" s="58"/>
      <c r="G257" s="63"/>
      <c r="H257" s="85" t="str">
        <f>IF(EXACT($B257, ""), "", VLOOKUP($B257, 'DataLookUp - Institution'!$B$4:$E$971, 4, FALSE))</f>
        <v>VDR4053</v>
      </c>
      <c r="I257" s="30" t="str">
        <f>IF(EXACT($B257, ""),"", VLOOKUP($B257, 'DataLookUp - Institution'!$B$4:$D$971, 3, FALSE))</f>
        <v>Supplier</v>
      </c>
      <c r="J257" s="34"/>
      <c r="K257" s="31">
        <f t="shared" si="7"/>
        <v>124000000000254</v>
      </c>
      <c r="L25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123000000000241::bigint, null::varchar, 'Jl. Melati C12, Kel. Jaten, Kec. Jaten, Kab. Karanganyar, Jawa Tengah'::varchar, null::bigint, null::varchar); </v>
      </c>
    </row>
    <row r="258" spans="1:12">
      <c r="B258" s="67">
        <f>'DataLookUp - Institution'!B245</f>
        <v>123000000000242</v>
      </c>
      <c r="C258" s="30" t="str">
        <f>IF(EXACT(B258, ""),"", VLOOKUP(B258, 'DataLookUp - Institution'!$B$4:$C$971, 2, FALSE))</f>
        <v xml:space="preserve">PT. Yanmarindo Perkasa </v>
      </c>
      <c r="D258" s="22"/>
      <c r="E258" s="86" t="str">
        <f>IF(EXACT($H258, ""), "", VLOOKUP($H258, 'RAW EDITED 3 Years'!$A$2:$D$998, 4, FALSE))</f>
        <v>Jl Riau No 53 A E Pekanbaru</v>
      </c>
      <c r="F258" s="58"/>
      <c r="G258" s="63"/>
      <c r="H258" s="85" t="str">
        <f>IF(EXACT($B258, ""), "", VLOOKUP($B258, 'DataLookUp - Institution'!$B$4:$E$971, 4, FALSE))</f>
        <v>VDR0985</v>
      </c>
      <c r="I258" s="30" t="str">
        <f>IF(EXACT($B258, ""),"", VLOOKUP($B258, 'DataLookUp - Institution'!$B$4:$D$971, 3, FALSE))</f>
        <v>Supplier</v>
      </c>
      <c r="J258" s="34"/>
      <c r="K258" s="31">
        <f t="shared" si="7"/>
        <v>124000000000255</v>
      </c>
      <c r="L25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123000000000242::bigint, null::varchar, 'Jl Riau No 53 A E Pekanbaru'::varchar, null::bigint, null::varchar); </v>
      </c>
    </row>
    <row r="259" spans="1:12">
      <c r="B259" s="67">
        <f>'DataLookUp - Institution'!B246</f>
        <v>123000000000243</v>
      </c>
      <c r="C259" s="30" t="str">
        <f>IF(EXACT(B259, ""),"", VLOOKUP(B259, 'DataLookUp - Institution'!$B$4:$C$971, 2, FALSE))</f>
        <v>PT. Yudha Berkat Layana</v>
      </c>
      <c r="D259" s="22"/>
      <c r="E259" s="86" t="str">
        <f>IF(EXACT($H259, ""), "", VLOOKUP($H259, 'RAW EDITED 3 Years'!$A$2:$D$998, 4, FALSE))</f>
        <v>Jl Aria Santika No 7B Sumur Pacing 02/002, Karawaci</v>
      </c>
      <c r="F259" s="58"/>
      <c r="G259" s="63"/>
      <c r="H259" s="85" t="str">
        <f>IF(EXACT($B259, ""), "", VLOOKUP($B259, 'DataLookUp - Institution'!$B$4:$E$971, 4, FALSE))</f>
        <v>VDR4133</v>
      </c>
      <c r="I259" s="30" t="str">
        <f>IF(EXACT($B259, ""),"", VLOOKUP($B259, 'DataLookUp - Institution'!$B$4:$D$971, 3, FALSE))</f>
        <v>Supplier</v>
      </c>
      <c r="J259" s="34"/>
      <c r="K259" s="31">
        <f t="shared" si="7"/>
        <v>124000000000256</v>
      </c>
      <c r="L25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123000000000243::bigint, null::varchar, 'Jl Aria Santika No 7B Sumur Pacing 02/002, Karawaci'::varchar, null::bigint, null::varchar); </v>
      </c>
    </row>
    <row r="260" spans="1:12" ht="25.5">
      <c r="B260" s="67">
        <f>'DataLookUp - Institution'!B247</f>
        <v>123000000000244</v>
      </c>
      <c r="C260" s="30" t="str">
        <f>IF(EXACT(B260, ""),"", VLOOKUP(B260, 'DataLookUp - Institution'!$B$4:$C$971, 2, FALSE))</f>
        <v xml:space="preserve">PT. ZTT Cable Indonesia     </v>
      </c>
      <c r="D260" s="22"/>
      <c r="E260" s="86" t="str">
        <f>IF(EXACT($H260, ""), "", VLOOKUP($H260, 'RAW EDITED 3 Years'!$A$2:$D$998, 4, FALSE))</f>
        <v>Kawasan Industri Suryacipta Vll, Kav 1-66G1&amp;G2, Jl. Surya Madya, Mulyasari, Ciampel, Kabupaten Karawang, Jawa Barat 41363</v>
      </c>
      <c r="F260" s="58"/>
      <c r="G260" s="63"/>
      <c r="H260" s="85" t="str">
        <f>IF(EXACT($B260, ""), "", VLOOKUP($B260, 'DataLookUp - Institution'!$B$4:$E$971, 4, FALSE))</f>
        <v>VDR2391</v>
      </c>
      <c r="I260" s="30" t="str">
        <f>IF(EXACT($B260, ""),"", VLOOKUP($B260, 'DataLookUp - Institution'!$B$4:$D$971, 3, FALSE))</f>
        <v>Supplier</v>
      </c>
      <c r="J260" s="34"/>
      <c r="K260" s="31">
        <f t="shared" si="7"/>
        <v>124000000000257</v>
      </c>
      <c r="L260" s="32" t="str">
        <f t="shared" ref="L260:L323" si="8">CONCATENATE("PERFORM ""SchData-OLTP-Master"".""Func_TblInstitutionBranch_SET""(varSystemLoginSession::bigint, null::bigint, null::varchar, null::timestamptz, null::timestamptz, null::varchar, varInstitutionBranchID::bigint, varBaseCurrencyID::bigint, ", B260, "::bigint, ", IF(EXACT(D260, ""), "null", "'"&amp;D260&amp;"'"), "::varchar, ", IF(EXACT(E260, ""), "null", "'"&amp;E260&amp;"'"), "::varchar, ", IF(EXACT(F260, ""), "null", F260),"::bigint, ", IF(EXACT(G260, ""), "null", "'"&amp;G260&amp;"'"),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123000000000244::bigint, null::varchar, 'Kawasan Industri Suryacipta Vll, Kav 1-66G1&amp;G2, Jl. Surya Madya, Mulyasari, Ciampel, Kabupaten Karawang, Jawa Barat 41363'::varchar, null::bigint, null::varchar); </v>
      </c>
    </row>
    <row r="261" spans="1:12">
      <c r="B261" s="67">
        <f>'DataLookUp - Institution'!B248</f>
        <v>123000000000245</v>
      </c>
      <c r="C261" s="30" t="str">
        <f>IF(EXACT(B261, ""),"", VLOOKUP(B261, 'DataLookUp - Institution'!$B$4:$C$971, 2, FALSE))</f>
        <v>PT. KMI Wire and Cable, Tbk [a.k.a : Kabel Metal Indonesia]</v>
      </c>
      <c r="D261" s="22"/>
      <c r="E261" s="86" t="str">
        <f>IF(EXACT($H261, ""), "", VLOOKUP($H261, 'RAW EDITED 3 Years'!$A$2:$D$998, 4, FALSE))</f>
        <v>Jl. Raya Bekasi Km 23.1 Cakung, Jakarta 13910</v>
      </c>
      <c r="F261" s="58"/>
      <c r="G261" s="63"/>
      <c r="H261" s="85" t="str">
        <f>IF(EXACT($B261, ""), "", VLOOKUP($B261, 'DataLookUp - Institution'!$B$4:$E$971, 4, FALSE))</f>
        <v>VDR0383, VDR0384</v>
      </c>
      <c r="I261" s="30" t="str">
        <f>IF(EXACT($B261, ""),"", VLOOKUP($B261, 'DataLookUp - Institution'!$B$4:$D$971, 3, FALSE))</f>
        <v>Supplier</v>
      </c>
      <c r="J261" s="34"/>
      <c r="K261" s="31">
        <f t="shared" ref="K261:K324" si="9" xml:space="preserve"> K260 + IF(EXACT(L261, ""), 0, 1)</f>
        <v>124000000000258</v>
      </c>
      <c r="L26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123000000000245::bigint, null::varchar, 'Jl. Raya Bekasi Km 23.1 Cakung, Jakarta 13910'::varchar, null::bigint, null::varchar); </v>
      </c>
    </row>
    <row r="262" spans="1:12">
      <c r="B262" s="67">
        <f>'DataLookUp - Institution'!B249</f>
        <v>123000000000246</v>
      </c>
      <c r="C262" s="30" t="str">
        <f>IF(EXACT(B262, ""),"", VLOOKUP(B262, 'DataLookUp - Institution'!$B$4:$C$971, 2, FALSE))</f>
        <v>PT. Kokoh Inti Arebama, Tbk</v>
      </c>
      <c r="D262" s="22"/>
      <c r="E262" s="86" t="str">
        <f>IF(EXACT($H262, ""), "", VLOOKUP($H262, 'RAW EDITED 3 Years'!$A$2:$D$998, 4, FALSE))</f>
        <v>Graha Mobisel, Jl. Warung Buncit Raya No.139, RT.1/RW.9, Kalibata, Kec. Pancoran, Kota Jakarta Selatan</v>
      </c>
      <c r="F262" s="58"/>
      <c r="G262" s="63"/>
      <c r="H262" s="85" t="str">
        <f>IF(EXACT($B262, ""), "", VLOOKUP($B262, 'DataLookUp - Institution'!$B$4:$E$971, 4, FALSE))</f>
        <v>VDR3351</v>
      </c>
      <c r="I262" s="30" t="str">
        <f>IF(EXACT($B262, ""),"", VLOOKUP($B262, 'DataLookUp - Institution'!$B$4:$D$971, 3, FALSE))</f>
        <v>Supplier</v>
      </c>
      <c r="J262" s="34"/>
      <c r="K262" s="31">
        <f t="shared" si="9"/>
        <v>124000000000259</v>
      </c>
      <c r="L26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123000000000246::bigint, null::varchar, 'Graha Mobisel, Jl. Warung Buncit Raya No.139, RT.1/RW.9, Kalibata, Kec. Pancoran, Kota Jakarta Selatan'::varchar, null::bigint, null::varchar); </v>
      </c>
    </row>
    <row r="263" spans="1:12">
      <c r="B263" s="67">
        <f>'DataLookUp - Institution'!B250</f>
        <v>123000000000247</v>
      </c>
      <c r="C263" s="30" t="str">
        <f>IF(EXACT(B263, ""),"", VLOOKUP(B263, 'DataLookUp - Institution'!$B$4:$C$971, 2, FALSE))</f>
        <v>BPJS Ketenagakerjaan</v>
      </c>
      <c r="D263" s="22"/>
      <c r="E263" s="86" t="str">
        <f>IF(EXACT($H263, ""), "", VLOOKUP($H263, 'RAW EDITED 3 Years'!$A$2:$D$998, 4, FALSE))</f>
        <v xml:space="preserve">Menara Jamsostek Lt.2  Jl. Gatot Subroto  Jakarta </v>
      </c>
      <c r="F263" s="58"/>
      <c r="G263" s="63"/>
      <c r="H263" s="85" t="str">
        <f>IF(EXACT($B263, ""), "", VLOOKUP($B263, 'DataLookUp - Institution'!$B$4:$E$971, 4, FALSE))</f>
        <v>VDR0736</v>
      </c>
      <c r="I263" s="30" t="str">
        <f>IF(EXACT($B263, ""),"", VLOOKUP($B263, 'DataLookUp - Institution'!$B$4:$D$971, 3, FALSE))</f>
        <v>Supplier</v>
      </c>
      <c r="J263" s="34"/>
      <c r="K263" s="31">
        <f t="shared" si="9"/>
        <v>124000000000260</v>
      </c>
      <c r="L26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123000000000247::bigint, null::varchar, 'Menara Jamsostek Lt.2  Jl. Gatot Subroto  Jakarta '::varchar, null::bigint, null::varchar); </v>
      </c>
    </row>
    <row r="264" spans="1:12">
      <c r="B264" s="67">
        <f>'DataLookUp - Institution'!B251</f>
        <v>123000000000248</v>
      </c>
      <c r="C264" s="30" t="str">
        <f>IF(EXACT(B264, ""),"", VLOOKUP(B264, 'DataLookUp - Institution'!$B$4:$C$971, 2, FALSE))</f>
        <v>BPJS Kesehatan</v>
      </c>
      <c r="D264" s="22"/>
      <c r="E264" s="86" t="str">
        <f>IF(EXACT($H264, ""), "", VLOOKUP($H264, 'RAW EDITED 3 Years'!$A$2:$D$998, 4, FALSE))</f>
        <v>Jl. Raya Pasar Minggu No. 17 Jak-Sel 12780, Kotak Pos 8114</v>
      </c>
      <c r="F264" s="58"/>
      <c r="G264" s="63"/>
      <c r="H264" s="85" t="str">
        <f>IF(EXACT($B264, ""), "", VLOOKUP($B264, 'DataLookUp - Institution'!$B$4:$E$971, 4, FALSE))</f>
        <v>VDR1591</v>
      </c>
      <c r="I264" s="30" t="str">
        <f>IF(EXACT($B264, ""),"", VLOOKUP($B264, 'DataLookUp - Institution'!$B$4:$D$971, 3, FALSE))</f>
        <v>Supplier</v>
      </c>
      <c r="J264" s="34"/>
      <c r="K264" s="31">
        <f t="shared" si="9"/>
        <v>124000000000261</v>
      </c>
      <c r="L26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123000000000248::bigint, null::varchar, 'Jl. Raya Pasar Minggu No. 17 Jak-Sel 12780, Kotak Pos 8114'::varchar, null::bigint, null::varchar); </v>
      </c>
    </row>
    <row r="265" spans="1:12">
      <c r="B265" s="67">
        <f>'DataLookUp - Institution'!B252</f>
        <v>123000000000249</v>
      </c>
      <c r="C265" s="30" t="str">
        <f>IF(EXACT(B265, ""),"", VLOOKUP(B265, 'DataLookUp - Institution'!$B$4:$C$971, 2, FALSE))</f>
        <v>PT. Bank Rakyat Indonesia (Persero), Tbk</v>
      </c>
      <c r="E265" s="86" t="str">
        <f>IF(EXACT($H265, ""), "", VLOOKUP($H265, 'RAW EDITED 3 Years'!$A$2:$D$998, 4, FALSE))</f>
        <v>Jl. Trunojoyo Blok M I No.35 Kebayoran Baru , Jakarta Selatan</v>
      </c>
      <c r="F265" s="58"/>
      <c r="G265" s="63"/>
      <c r="H265" s="85" t="str">
        <f>IF(EXACT($B265, ""), "", VLOOKUP($B265, 'DataLookUp - Institution'!$B$4:$E$971, 4, FALSE))</f>
        <v>VDR3944</v>
      </c>
      <c r="I265" s="30" t="str">
        <f>IF(EXACT($B265, ""),"", VLOOKUP($B265, 'DataLookUp - Institution'!$B$4:$D$971, 3, FALSE))</f>
        <v>Supplier</v>
      </c>
      <c r="J265" s="34"/>
      <c r="K265" s="31">
        <f t="shared" si="9"/>
        <v>124000000000262</v>
      </c>
      <c r="L26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123000000000249::bigint, null::varchar, 'Jl. Trunojoyo Blok M I No.35 Kebayoran Baru , Jakarta Selatan'::varchar, null::bigint, null::varchar); </v>
      </c>
    </row>
    <row r="266" spans="1:12">
      <c r="B266" s="67">
        <f>'DataLookUp - Institution'!B253</f>
        <v>123000000000250</v>
      </c>
      <c r="C266" s="30" t="str">
        <f>IF(EXACT(B266, ""),"", VLOOKUP(B266, 'DataLookUp - Institution'!$B$4:$C$971, 2, FALSE))</f>
        <v>Koperasi Mekar</v>
      </c>
      <c r="D266" s="23" t="s">
        <v>17415</v>
      </c>
      <c r="E266" s="86" t="str">
        <f>IF(EXACT($H266, ""), "", VLOOKUP($H266, 'RAW EDITED 3 Years'!$A$2:$D$998, 4, FALSE))</f>
        <v>Jalan baru pasar jumat</v>
      </c>
      <c r="F266" s="58"/>
      <c r="G266" s="63"/>
      <c r="H266" s="85" t="str">
        <f>IF(EXACT($B266, ""), "", VLOOKUP($B266, 'DataLookUp - Institution'!$B$4:$E$971, 4, FALSE))</f>
        <v>VDR2588</v>
      </c>
      <c r="I266" s="30" t="str">
        <f>IF(EXACT($B266, ""),"", VLOOKUP($B266, 'DataLookUp - Institution'!$B$4:$D$971, 3, FALSE))</f>
        <v>Supplier</v>
      </c>
      <c r="J266" s="34"/>
      <c r="K266" s="31">
        <f t="shared" si="9"/>
        <v>124000000000263</v>
      </c>
      <c r="L26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123000000000250::bigint, 'Jakarta Selatan '::varchar, 'Jalan baru pasar jumat'::varchar, null::bigint, null::varchar); </v>
      </c>
    </row>
    <row r="267" spans="1:12">
      <c r="A267" s="118"/>
      <c r="B267" s="144">
        <f>'DataLookUp - Institution'!$B$43</f>
        <v>123000000000040</v>
      </c>
      <c r="C267" s="30" t="str">
        <f>IF(EXACT(B267, ""),"", VLOOKUP(B267, 'DataLookUp - Institution'!$B$4:$C$971, 2, FALSE))</f>
        <v>PT. Pelayanan Listrik Nasional (Persero) [a.k.a : PLN]</v>
      </c>
      <c r="D267" s="23" t="s">
        <v>17375</v>
      </c>
      <c r="E267" s="96" t="s">
        <v>17376</v>
      </c>
      <c r="F267" s="58"/>
      <c r="G267" s="63">
        <v>12760</v>
      </c>
      <c r="H267" s="97" t="s">
        <v>16711</v>
      </c>
      <c r="I267" s="98" t="s">
        <v>14276</v>
      </c>
      <c r="J267" s="34"/>
      <c r="K267" s="31">
        <f t="shared" si="9"/>
        <v>124000000000264</v>
      </c>
      <c r="L26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'Pusat Sertifikasi'::varchar, 'Jl. Laboratorium, Duren Tiga, Jakarta Selatan Jakarta'::varchar, null::bigint, '12760'::varchar); </v>
      </c>
    </row>
    <row r="268" spans="1:12">
      <c r="B268" s="67">
        <f>'DataLookUp - Institution'!B254</f>
        <v>123000000000251</v>
      </c>
      <c r="C268" s="30" t="str">
        <f>IF(EXACT(B268, ""),"", VLOOKUP(B268, 'DataLookUp - Institution'!$B$4:$C$971, 2, FALSE))</f>
        <v>UD. Athar Marzuki Plywood</v>
      </c>
      <c r="E268" s="86" t="str">
        <f>IF(EXACT($H268, ""), "", VLOOKUP($H268, 'RAW EDITED 3 Years'!$A$2:$D$998, 4, FALSE))</f>
        <v>Jl. Jendral No. 41 L Baru Timur, Pekanbaru</v>
      </c>
      <c r="F268" s="58"/>
      <c r="G268" s="63"/>
      <c r="H268" s="85" t="str">
        <f>IF(EXACT($B268, ""), "", VLOOKUP($B268, 'DataLookUp - Institution'!$B$4:$E$971, 4, FALSE))</f>
        <v>VDR4113</v>
      </c>
      <c r="I268" s="30" t="str">
        <f>IF(EXACT($B268, ""),"", VLOOKUP($B268, 'DataLookUp - Institution'!$B$4:$D$971, 3, FALSE))</f>
        <v>Supplier</v>
      </c>
      <c r="J268" s="34"/>
      <c r="K268" s="31">
        <f t="shared" si="9"/>
        <v>124000000000265</v>
      </c>
      <c r="L26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123000000000251::bigint, null::varchar, 'Jl. Jendral No. 41 L Baru Timur, Pekanbaru'::varchar, null::bigint, null::varchar); </v>
      </c>
    </row>
    <row r="269" spans="1:12">
      <c r="B269" s="67">
        <f>'DataLookUp - Institution'!B255</f>
        <v>123000000000252</v>
      </c>
      <c r="C269" s="30" t="str">
        <f>IF(EXACT(B269, ""),"", VLOOKUP(B269, 'DataLookUp - Institution'!$B$4:$C$971, 2, FALSE))</f>
        <v>UD. Gajah Mungkur</v>
      </c>
      <c r="E269" s="86" t="str">
        <f>IF(EXACT($H269, ""), "", VLOOKUP($H269, 'RAW EDITED 3 Years'!$A$2:$D$998, 4, FALSE))</f>
        <v>Jl. A. Yani Gg. Jambu RT 005 Ds. Bumi Harjo Kec. Kumai Kab. Kotawaringin Barat, Kalimantan Tengah</v>
      </c>
      <c r="F269" s="58"/>
      <c r="G269" s="63"/>
      <c r="H269" s="85" t="str">
        <f>IF(EXACT($B269, ""), "", VLOOKUP($B269, 'DataLookUp - Institution'!$B$4:$E$971, 4, FALSE))</f>
        <v>VDR3984</v>
      </c>
      <c r="I269" s="30" t="str">
        <f>IF(EXACT($B269, ""),"", VLOOKUP($B269, 'DataLookUp - Institution'!$B$4:$D$971, 3, FALSE))</f>
        <v>Supplier</v>
      </c>
      <c r="J269" s="34"/>
      <c r="K269" s="31">
        <f t="shared" si="9"/>
        <v>124000000000266</v>
      </c>
      <c r="L26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123000000000252::bigint, null::varchar, 'Jl. A. Yani Gg. Jambu RT 005 Ds. Bumi Harjo Kec. Kumai Kab. Kotawaringin Barat, Kalimantan Tengah'::varchar, null::bigint, null::varchar); </v>
      </c>
    </row>
    <row r="270" spans="1:12">
      <c r="B270" s="67">
        <f>'DataLookUp - Institution'!B256</f>
        <v>123000000000253</v>
      </c>
      <c r="C270" s="30" t="str">
        <f>IF(EXACT(B270, ""),"", VLOOKUP(B270, 'DataLookUp - Institution'!$B$4:$C$971, 2, FALSE))</f>
        <v>UD. Kalam Hidup kendari</v>
      </c>
      <c r="E270" s="86" t="str">
        <f>IF(EXACT($H270, ""), "", VLOOKUP($H270, 'RAW EDITED 3 Years'!$A$2:$D$998, 4, FALSE))</f>
        <v>Jl. Dr. Sam Ratulangi No.175, Mandonga, Kec. Mandonga, Kota Kendari, Sulawesi Tenggara 93112</v>
      </c>
      <c r="F270" s="58"/>
      <c r="G270" s="63"/>
      <c r="H270" s="85" t="str">
        <f>IF(EXACT($B270, ""), "", VLOOKUP($B270, 'DataLookUp - Institution'!$B$4:$E$971, 4, FALSE))</f>
        <v>VDR3798</v>
      </c>
      <c r="I270" s="30" t="str">
        <f>IF(EXACT($B270, ""),"", VLOOKUP($B270, 'DataLookUp - Institution'!$B$4:$D$971, 3, FALSE))</f>
        <v>Supplier</v>
      </c>
      <c r="J270" s="34"/>
      <c r="K270" s="31">
        <f t="shared" si="9"/>
        <v>124000000000267</v>
      </c>
      <c r="L27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123000000000253::bigint, null::varchar, 'Jl. Dr. Sam Ratulangi No.175, Mandonga, Kec. Mandonga, Kota Kendari, Sulawesi Tenggara 93112'::varchar, null::bigint, null::varchar); </v>
      </c>
    </row>
    <row r="271" spans="1:12">
      <c r="B271" s="67">
        <f>'DataLookUp - Institution'!B257</f>
        <v>123000000000254</v>
      </c>
      <c r="C271" s="30" t="str">
        <f>IF(EXACT(B271, ""),"", VLOOKUP(B271, 'DataLookUp - Institution'!$B$4:$C$971, 2, FALSE))</f>
        <v>UD. Mandiri Jaya</v>
      </c>
      <c r="E271" s="86" t="str">
        <f>IF(EXACT($H271, ""), "", VLOOKUP($H271, 'RAW EDITED 3 Years'!$A$2:$D$998, 4, FALSE))</f>
        <v>Jl Jalur Sutera Kav 16A No.7, Alam Sutera, Tangerang</v>
      </c>
      <c r="F271" s="58"/>
      <c r="G271" s="63"/>
      <c r="H271" s="85" t="str">
        <f>IF(EXACT($B271, ""), "", VLOOKUP($B271, 'DataLookUp - Institution'!$B$4:$E$971, 4, FALSE))</f>
        <v>VDR3527</v>
      </c>
      <c r="I271" s="30" t="str">
        <f>IF(EXACT($B271, ""),"", VLOOKUP($B271, 'DataLookUp - Institution'!$B$4:$D$971, 3, FALSE))</f>
        <v>Supplier</v>
      </c>
      <c r="J271" s="34"/>
      <c r="K271" s="31">
        <f t="shared" si="9"/>
        <v>124000000000268</v>
      </c>
      <c r="L27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123000000000254::bigint, null::varchar, 'Jl Jalur Sutera Kav 16A No.7, Alam Sutera, Tangerang'::varchar, null::bigint, null::varchar); </v>
      </c>
    </row>
    <row r="272" spans="1:12">
      <c r="B272" s="67">
        <f>'DataLookUp - Institution'!B258</f>
        <v>123000000000255</v>
      </c>
      <c r="C272" s="30" t="str">
        <f>IF(EXACT(B272, ""),"", VLOOKUP(B272, 'DataLookUp - Institution'!$B$4:$C$971, 2, FALSE))</f>
        <v>UD. Subur</v>
      </c>
      <c r="E272" s="86" t="str">
        <f>IF(EXACT($H272, ""), "", VLOOKUP($H272, 'RAW EDITED 3 Years'!$A$2:$D$998, 4, FALSE))</f>
        <v>Jl. Arut GG Bengkirai Muda I RT 026/000 Kel. Baru Kec. Arut Selatan Kab. Kotawaringin Barat - Kalimantan Tengah</v>
      </c>
      <c r="F272" s="58"/>
      <c r="G272" s="63"/>
      <c r="H272" s="85" t="str">
        <f>IF(EXACT($B272, ""), "", VLOOKUP($B272, 'DataLookUp - Institution'!$B$4:$E$971, 4, FALSE))</f>
        <v>VDR4062</v>
      </c>
      <c r="I272" s="30" t="str">
        <f>IF(EXACT($B272, ""),"", VLOOKUP($B272, 'DataLookUp - Institution'!$B$4:$D$971, 3, FALSE))</f>
        <v>Supplier</v>
      </c>
      <c r="J272" s="34"/>
      <c r="K272" s="31">
        <f t="shared" si="9"/>
        <v>124000000000269</v>
      </c>
      <c r="L27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123000000000255::bigint, null::varchar, 'Jl. Arut GG Bengkirai Muda I RT 026/000 Kel. Baru Kec. Arut Selatan Kab. Kotawaringin Barat - Kalimantan Tengah'::varchar, null::bigint, null::varchar); </v>
      </c>
    </row>
    <row r="273" spans="2:12">
      <c r="B273" s="67">
        <f>'DataLookUp - Institution'!B259</f>
        <v>123000000000256</v>
      </c>
      <c r="C273" s="30" t="str">
        <f>IF(EXACT(B273, ""),"", VLOOKUP(B273, 'DataLookUp - Institution'!$B$4:$C$971, 2, FALSE))</f>
        <v>UD. Thufail</v>
      </c>
      <c r="E273" s="86" t="str">
        <f>IF(EXACT($H273, ""), "", VLOOKUP($H273, 'RAW EDITED 3 Years'!$A$2:$D$998, 4, FALSE))</f>
        <v>Jl. Poros Kolaka Kendari KM 16</v>
      </c>
      <c r="F273" s="58"/>
      <c r="G273" s="63"/>
      <c r="H273" s="85" t="str">
        <f>IF(EXACT($B273, ""), "", VLOOKUP($B273, 'DataLookUp - Institution'!$B$4:$E$971, 4, FALSE))</f>
        <v>VDR3880</v>
      </c>
      <c r="I273" s="30" t="str">
        <f>IF(EXACT($B273, ""),"", VLOOKUP($B273, 'DataLookUp - Institution'!$B$4:$D$971, 3, FALSE))</f>
        <v>Supplier</v>
      </c>
      <c r="J273" s="34"/>
      <c r="K273" s="31">
        <f t="shared" si="9"/>
        <v>124000000000270</v>
      </c>
      <c r="L27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123000000000256::bigint, null::varchar, 'Jl. Poros Kolaka Kendari KM 16'::varchar, null::bigint, null::varchar); </v>
      </c>
    </row>
    <row r="274" spans="2:12">
      <c r="B274" s="67">
        <f>'DataLookUp - Institution'!B260</f>
        <v>123000000000257</v>
      </c>
      <c r="C274" s="30" t="str">
        <f>IF(EXACT(B274, ""),"", VLOOKUP(B274, 'DataLookUp - Institution'!$B$4:$C$971, 2, FALSE))</f>
        <v>TB. Asep Saprudin</v>
      </c>
      <c r="E274" s="86" t="str">
        <f>IF(EXACT($H274, ""), "", VLOOKUP($H274, 'RAW EDITED 3 Years'!$A$2:$D$998, 4, FALSE))</f>
        <v>Kp. Pasanggrahan, Desa Cilegong Kec. Jatiluhur</v>
      </c>
      <c r="F274" s="58"/>
      <c r="G274" s="63"/>
      <c r="H274" s="85" t="str">
        <f>IF(EXACT($B274, ""), "", VLOOKUP($B274, 'DataLookUp - Institution'!$B$4:$E$971, 4, FALSE))</f>
        <v>VDR4145</v>
      </c>
      <c r="I274" s="30" t="str">
        <f>IF(EXACT($B274, ""),"", VLOOKUP($B274, 'DataLookUp - Institution'!$B$4:$D$971, 3, FALSE))</f>
        <v>Supplier</v>
      </c>
      <c r="J274" s="34"/>
      <c r="K274" s="31">
        <f t="shared" si="9"/>
        <v>124000000000271</v>
      </c>
      <c r="L27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123000000000257::bigint, null::varchar, 'Kp. Pasanggrahan, Desa Cilegong Kec. Jatiluhur'::varchar, null::bigint, null::varchar); </v>
      </c>
    </row>
    <row r="275" spans="2:12">
      <c r="B275" s="67">
        <f>'DataLookUp - Institution'!B261</f>
        <v>123000000000258</v>
      </c>
      <c r="C275" s="30" t="str">
        <f>IF(EXACT(B275, ""),"", VLOOKUP(B275, 'DataLookUp - Institution'!$B$4:$C$971, 2, FALSE))</f>
        <v>TB. Berkah Sentosa</v>
      </c>
      <c r="E275" s="86" t="str">
        <f>IF(EXACT($H275, ""), "", VLOOKUP($H275, 'RAW EDITED 3 Years'!$A$2:$D$998, 4, FALSE))</f>
        <v>Jl. Darma Bakti No. 293 K - Pekanbaru</v>
      </c>
      <c r="F275" s="58"/>
      <c r="G275" s="63"/>
      <c r="H275" s="85" t="str">
        <f>IF(EXACT($B275, ""), "", VLOOKUP($B275, 'DataLookUp - Institution'!$B$4:$E$971, 4, FALSE))</f>
        <v>VDR0910</v>
      </c>
      <c r="I275" s="30" t="str">
        <f>IF(EXACT($B275, ""),"", VLOOKUP($B275, 'DataLookUp - Institution'!$B$4:$D$971, 3, FALSE))</f>
        <v>Supplier</v>
      </c>
      <c r="J275" s="34"/>
      <c r="K275" s="31">
        <f t="shared" si="9"/>
        <v>124000000000272</v>
      </c>
      <c r="L27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123000000000258::bigint, null::varchar, 'Jl. Darma Bakti No. 293 K - Pekanbaru'::varchar, null::bigint, null::varchar); </v>
      </c>
    </row>
    <row r="276" spans="2:12">
      <c r="B276" s="67">
        <f>'DataLookUp - Institution'!B262</f>
        <v>123000000000259</v>
      </c>
      <c r="C276" s="30" t="str">
        <f>IF(EXACT(B276, ""),"", VLOOKUP(B276, 'DataLookUp - Institution'!$B$4:$C$971, 2, FALSE))</f>
        <v>TB. Berkat Orang Tua</v>
      </c>
      <c r="E276" s="86" t="str">
        <f>IF(EXACT($H276, ""), "", VLOOKUP($H276, 'RAW EDITED 3 Years'!$A$2:$D$998, 4, FALSE))</f>
        <v>Jl. A. Yani RT 021 RW 000 Kel. Baru Kec. Arut Selatan Kab. Kotawaringin Barat</v>
      </c>
      <c r="F276" s="58"/>
      <c r="G276" s="63"/>
      <c r="H276" s="85" t="str">
        <f>IF(EXACT($B276, ""), "", VLOOKUP($B276, 'DataLookUp - Institution'!$B$4:$E$971, 4, FALSE))</f>
        <v>VDR3983, VDR3991</v>
      </c>
      <c r="I276" s="30" t="str">
        <f>IF(EXACT($B276, ""),"", VLOOKUP($B276, 'DataLookUp - Institution'!$B$4:$D$971, 3, FALSE))</f>
        <v>Supplier</v>
      </c>
      <c r="J276" s="34"/>
      <c r="K276" s="31">
        <f t="shared" si="9"/>
        <v>124000000000273</v>
      </c>
      <c r="L27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123000000000259::bigint, null::varchar, 'Jl. A. Yani RT 021 RW 000 Kel. Baru Kec. Arut Selatan Kab. Kotawaringin Barat'::varchar, null::bigint, null::varchar); </v>
      </c>
    </row>
    <row r="277" spans="2:12">
      <c r="B277" s="67">
        <f>'DataLookUp - Institution'!B263</f>
        <v>123000000000260</v>
      </c>
      <c r="C277" s="30" t="str">
        <f>IF(EXACT(B277, ""),"", VLOOKUP(B277, 'DataLookUp - Institution'!$B$4:$C$971, 2, FALSE))</f>
        <v>TB. Cipta Bangun</v>
      </c>
      <c r="E277" s="86" t="str">
        <f>IF(EXACT($H277, ""), "", VLOOKUP($H277, 'RAW EDITED 3 Years'!$A$2:$D$998, 4, FALSE))</f>
        <v>Jl. Riau Ujung No. 79B (Depan Hotel Aloha)</v>
      </c>
      <c r="F277" s="58"/>
      <c r="G277" s="63"/>
      <c r="H277" s="85" t="str">
        <f>IF(EXACT($B277, ""), "", VLOOKUP($B277, 'DataLookUp - Institution'!$B$4:$E$971, 4, FALSE))</f>
        <v>VDR4139</v>
      </c>
      <c r="I277" s="30" t="str">
        <f>IF(EXACT($B277, ""),"", VLOOKUP($B277, 'DataLookUp - Institution'!$B$4:$D$971, 3, FALSE))</f>
        <v>Supplier</v>
      </c>
      <c r="J277" s="34"/>
      <c r="K277" s="31">
        <f t="shared" si="9"/>
        <v>124000000000274</v>
      </c>
      <c r="L27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123000000000260::bigint, null::varchar, 'Jl. Riau Ujung No. 79B (Depan Hotel Aloha)'::varchar, null::bigint, null::varchar); </v>
      </c>
    </row>
    <row r="278" spans="2:12">
      <c r="B278" s="67">
        <f>'DataLookUp - Institution'!B264</f>
        <v>123000000000261</v>
      </c>
      <c r="C278" s="30" t="str">
        <f>IF(EXACT(B278, ""),"", VLOOKUP(B278, 'DataLookUp - Institution'!$B$4:$C$971, 2, FALSE))</f>
        <v>TB. Karta Jaya</v>
      </c>
      <c r="E278" s="86" t="str">
        <f>IF(EXACT($H278, ""), "", VLOOKUP($H278, 'RAW EDITED 3 Years'!$A$2:$D$998, 4, FALSE))</f>
        <v>Jl. Taman Pahlawan No 66 Purwakarta</v>
      </c>
      <c r="F278" s="58"/>
      <c r="G278" s="63"/>
      <c r="H278" s="85" t="str">
        <f>IF(EXACT($B278, ""), "", VLOOKUP($B278, 'DataLookUp - Institution'!$B$4:$E$971, 4, FALSE))</f>
        <v>VDR4153</v>
      </c>
      <c r="I278" s="30" t="str">
        <f>IF(EXACT($B278, ""),"", VLOOKUP($B278, 'DataLookUp - Institution'!$B$4:$D$971, 3, FALSE))</f>
        <v>Supplier</v>
      </c>
      <c r="J278" s="34"/>
      <c r="K278" s="31">
        <f t="shared" si="9"/>
        <v>124000000000275</v>
      </c>
      <c r="L27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123000000000261::bigint, null::varchar, 'Jl. Taman Pahlawan No 66 Purwakarta'::varchar, null::bigint, null::varchar); </v>
      </c>
    </row>
    <row r="279" spans="2:12">
      <c r="B279" s="67">
        <f>'DataLookUp - Institution'!B265</f>
        <v>123000000000262</v>
      </c>
      <c r="C279" s="30" t="str">
        <f>IF(EXACT(B279, ""),"", VLOOKUP(B279, 'DataLookUp - Institution'!$B$4:$C$971, 2, FALSE))</f>
        <v>TB. Roma Bangunan</v>
      </c>
      <c r="E279" s="86" t="str">
        <f>IF(EXACT($H279, ""), "", VLOOKUP($H279, 'RAW EDITED 3 Years'!$A$2:$D$998, 4, FALSE))</f>
        <v>Jl. Veteran, Ciseureuh, Kec. Purwakarta</v>
      </c>
      <c r="F279" s="58"/>
      <c r="G279" s="63"/>
      <c r="H279" s="85" t="str">
        <f>IF(EXACT($B279, ""), "", VLOOKUP($B279, 'DataLookUp - Institution'!$B$4:$E$971, 4, FALSE))</f>
        <v>VDR4147</v>
      </c>
      <c r="I279" s="30" t="str">
        <f>IF(EXACT($B279, ""),"", VLOOKUP($B279, 'DataLookUp - Institution'!$B$4:$D$971, 3, FALSE))</f>
        <v>Supplier</v>
      </c>
      <c r="J279" s="34"/>
      <c r="K279" s="31">
        <f t="shared" si="9"/>
        <v>124000000000276</v>
      </c>
      <c r="L27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123000000000262::bigint, null::varchar, 'Jl. Veteran, Ciseureuh, Kec. Purwakarta'::varchar, null::bigint, null::varchar); </v>
      </c>
    </row>
    <row r="280" spans="2:12">
      <c r="B280" s="67">
        <f>'DataLookUp - Institution'!B266</f>
        <v>123000000000263</v>
      </c>
      <c r="C280" s="30" t="str">
        <f>IF(EXACT(B280, ""),"", VLOOKUP(B280, 'DataLookUp - Institution'!$B$4:$C$971, 2, FALSE))</f>
        <v>TB. Sumber Jaya Bangunan</v>
      </c>
      <c r="E280" s="86" t="str">
        <f>IF(EXACT($H280, ""), "", VLOOKUP($H280, 'RAW EDITED 3 Years'!$A$2:$D$998, 4, FALSE))</f>
        <v>Kp CIkembang 001/01 Kembangkuning, Kec. Jatiluhur</v>
      </c>
      <c r="F280" s="58"/>
      <c r="G280" s="63"/>
      <c r="H280" s="85" t="str">
        <f>IF(EXACT($B280, ""), "", VLOOKUP($B280, 'DataLookUp - Institution'!$B$4:$E$971, 4, FALSE))</f>
        <v>VDR4152</v>
      </c>
      <c r="I280" s="30" t="str">
        <f>IF(EXACT($B280, ""),"", VLOOKUP($B280, 'DataLookUp - Institution'!$B$4:$D$971, 3, FALSE))</f>
        <v>Supplier</v>
      </c>
      <c r="J280" s="34"/>
      <c r="K280" s="31">
        <f t="shared" si="9"/>
        <v>124000000000277</v>
      </c>
      <c r="L28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123000000000263::bigint, null::varchar, 'Kp CIkembang 001/01 Kembangkuning, Kec. Jatiluhur'::varchar, null::bigint, null::varchar); </v>
      </c>
    </row>
    <row r="281" spans="2:12">
      <c r="B281" s="67">
        <f>'DataLookUp - Institution'!B267</f>
        <v>123000000000264</v>
      </c>
      <c r="C281" s="30" t="str">
        <f>IF(EXACT(B281, ""),"", VLOOKUP(B281, 'DataLookUp - Institution'!$B$4:$C$971, 2, FALSE))</f>
        <v>Toko Agen Kaca Kita Yakin</v>
      </c>
      <c r="E281" s="86" t="str">
        <f>IF(EXACT($H281, ""), "", VLOOKUP($H281, 'RAW EDITED 3 Years'!$A$2:$D$998, 4, FALSE))</f>
        <v>Jl. Ahmda Yani Km. 1 RT020/000 Kel. Baru Kec. Arut Selatan Kab. Kotawaringin Barat</v>
      </c>
      <c r="F281" s="58"/>
      <c r="G281" s="63"/>
      <c r="H281" s="85" t="str">
        <f>IF(EXACT($B281, ""), "", VLOOKUP($B281, 'DataLookUp - Institution'!$B$4:$E$971, 4, FALSE))</f>
        <v>VDR4043</v>
      </c>
      <c r="I281" s="30" t="str">
        <f>IF(EXACT($B281, ""),"", VLOOKUP($B281, 'DataLookUp - Institution'!$B$4:$D$971, 3, FALSE))</f>
        <v>Supplier</v>
      </c>
      <c r="J281" s="34"/>
      <c r="K281" s="31">
        <f t="shared" si="9"/>
        <v>124000000000278</v>
      </c>
      <c r="L28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123000000000264::bigint, null::varchar, 'Jl. Ahmda Yani Km. 1 RT020/000 Kel. Baru Kec. Arut Selatan Kab. Kotawaringin Barat'::varchar, null::bigint, null::varchar); </v>
      </c>
    </row>
    <row r="282" spans="2:12">
      <c r="B282" s="67">
        <f>'DataLookUp - Institution'!B268</f>
        <v>123000000000265</v>
      </c>
      <c r="C282" s="30" t="str">
        <f>IF(EXACT(B282, ""),"", VLOOKUP(B282, 'DataLookUp - Institution'!$B$4:$C$971, 2, FALSE))</f>
        <v>Toko Akbar Seng</v>
      </c>
      <c r="E282" s="86" t="str">
        <f>IF(EXACT($H282, ""), "", VLOOKUP($H282, 'RAW EDITED 3 Years'!$A$2:$D$998, 4, FALSE))</f>
        <v>Jl. Nelayan RT003 RW 016 Kel. Sri Meranti Kec. Rumbai Kota Pekanbaru</v>
      </c>
      <c r="F282" s="58"/>
      <c r="G282" s="63"/>
      <c r="H282" s="85" t="str">
        <f>IF(EXACT($B282, ""), "", VLOOKUP($B282, 'DataLookUp - Institution'!$B$4:$E$971, 4, FALSE))</f>
        <v>VDR3976</v>
      </c>
      <c r="I282" s="30" t="str">
        <f>IF(EXACT($B282, ""),"", VLOOKUP($B282, 'DataLookUp - Institution'!$B$4:$D$971, 3, FALSE))</f>
        <v>Supplier</v>
      </c>
      <c r="J282" s="34"/>
      <c r="K282" s="31">
        <f t="shared" si="9"/>
        <v>124000000000279</v>
      </c>
      <c r="L28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123000000000265::bigint, null::varchar, 'Jl. Nelayan RT003 RW 016 Kel. Sri Meranti Kec. Rumbai Kota Pekanbaru'::varchar, null::bigint, null::varchar); </v>
      </c>
    </row>
    <row r="283" spans="2:12">
      <c r="B283" s="67">
        <f>'DataLookUp - Institution'!B269</f>
        <v>123000000000266</v>
      </c>
      <c r="C283" s="30" t="str">
        <f>IF(EXACT(B283, ""),"", VLOOKUP(B283, 'DataLookUp - Institution'!$B$4:$C$971, 2, FALSE))</f>
        <v>Toko Berkah</v>
      </c>
      <c r="E283" s="86" t="str">
        <f>IF(EXACT($H283, ""), "", VLOOKUP($H283, 'RAW EDITED 3 Years'!$A$2:$D$998, 4, FALSE))</f>
        <v>Jl. Mess Dalam RT 012 RW 017 Kel. Kebon Melati Kec. Tanah Abang, Jakarta Pusat, DKI Jakarta</v>
      </c>
      <c r="F283" s="58"/>
      <c r="G283" s="63"/>
      <c r="H283" s="85" t="str">
        <f>IF(EXACT($B283, ""), "", VLOOKUP($B283, 'DataLookUp - Institution'!$B$4:$E$971, 4, FALSE))</f>
        <v>VDR0131</v>
      </c>
      <c r="I283" s="30" t="str">
        <f>IF(EXACT($B283, ""),"", VLOOKUP($B283, 'DataLookUp - Institution'!$B$4:$D$971, 3, FALSE))</f>
        <v>Supplier</v>
      </c>
      <c r="J283" s="34"/>
      <c r="K283" s="31">
        <f t="shared" si="9"/>
        <v>124000000000280</v>
      </c>
      <c r="L28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123000000000266::bigint, null::varchar, 'Jl. Mess Dalam RT 012 RW 017 Kel. Kebon Melati Kec. Tanah Abang, Jakarta Pusat, DKI Jakarta'::varchar, null::bigint, null::varchar); </v>
      </c>
    </row>
    <row r="284" spans="2:12">
      <c r="B284" s="67">
        <f>'DataLookUp - Institution'!B270</f>
        <v>123000000000267</v>
      </c>
      <c r="C284" s="30" t="str">
        <f>IF(EXACT(B284, ""),"", VLOOKUP(B284, 'DataLookUp - Institution'!$B$4:$C$971, 2, FALSE))</f>
        <v>Toko Buana Tunggal</v>
      </c>
      <c r="E284" s="86" t="str">
        <f>IF(EXACT($H284, ""), "", VLOOKUP($H284, 'RAW EDITED 3 Years'!$A$2:$D$998, 4, FALSE))</f>
        <v>LTC, Lt UG Blok B3 No 7-8, Jakarta</v>
      </c>
      <c r="F284" s="58"/>
      <c r="G284" s="63"/>
      <c r="H284" s="85" t="str">
        <f>IF(EXACT($B284, ""), "", VLOOKUP($B284, 'DataLookUp - Institution'!$B$4:$E$971, 4, FALSE))</f>
        <v>VDR2756</v>
      </c>
      <c r="I284" s="30" t="str">
        <f>IF(EXACT($B284, ""),"", VLOOKUP($B284, 'DataLookUp - Institution'!$B$4:$D$971, 3, FALSE))</f>
        <v>Supplier</v>
      </c>
      <c r="J284" s="34"/>
      <c r="K284" s="31">
        <f t="shared" si="9"/>
        <v>124000000000281</v>
      </c>
      <c r="L28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123000000000267::bigint, null::varchar, 'LTC, Lt UG Blok B3 No 7-8, Jakarta'::varchar, null::bigint, null::varchar); </v>
      </c>
    </row>
    <row r="285" spans="2:12">
      <c r="B285" s="67">
        <f>'DataLookUp - Institution'!B271</f>
        <v>123000000000268</v>
      </c>
      <c r="C285" s="30" t="str">
        <f>IF(EXACT(B285, ""),"", VLOOKUP(B285, 'DataLookUp - Institution'!$B$4:$C$971, 2, FALSE))</f>
        <v>Toko Dunia Elektronik</v>
      </c>
      <c r="E285" s="86" t="str">
        <f>IF(EXACT($H285, ""), "", VLOOKUP($H285, 'RAW EDITED 3 Years'!$A$2:$D$998, 4, FALSE))</f>
        <v>Dr Moh Hatta 118 Sodoha Kendari</v>
      </c>
      <c r="F285" s="58"/>
      <c r="G285" s="63"/>
      <c r="H285" s="85" t="str">
        <f>IF(EXACT($B285, ""), "", VLOOKUP($B285, 'DataLookUp - Institution'!$B$4:$E$971, 4, FALSE))</f>
        <v>VDR3858</v>
      </c>
      <c r="I285" s="30" t="str">
        <f>IF(EXACT($B285, ""),"", VLOOKUP($B285, 'DataLookUp - Institution'!$B$4:$D$971, 3, FALSE))</f>
        <v>Supplier</v>
      </c>
      <c r="J285" s="34"/>
      <c r="K285" s="31">
        <f t="shared" si="9"/>
        <v>124000000000282</v>
      </c>
      <c r="L28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123000000000268::bigint, null::varchar, 'Dr Moh Hatta 118 Sodoha Kendari'::varchar, null::bigint, null::varchar); </v>
      </c>
    </row>
    <row r="286" spans="2:12">
      <c r="B286" s="67">
        <f>'DataLookUp - Institution'!B272</f>
        <v>123000000000269</v>
      </c>
      <c r="C286" s="30" t="str">
        <f>IF(EXACT(B286, ""),"", VLOOKUP(B286, 'DataLookUp - Institution'!$B$4:$C$971, 2, FALSE))</f>
        <v>Toko Fajar Timur Motor</v>
      </c>
      <c r="E286" s="86" t="str">
        <f>IF(EXACT($H286, ""), "", VLOOKUP($H286, 'RAW EDITED 3 Years'!$A$2:$D$998, 4, FALSE))</f>
        <v>Taman Meruya Ilir E5 no 12 RT 020 RW 004</v>
      </c>
      <c r="F286" s="58"/>
      <c r="G286" s="63"/>
      <c r="H286" s="85" t="str">
        <f>IF(EXACT($B286, ""), "", VLOOKUP($B286, 'DataLookUp - Institution'!$B$4:$E$971, 4, FALSE))</f>
        <v>VDR3802</v>
      </c>
      <c r="I286" s="30" t="str">
        <f>IF(EXACT($B286, ""),"", VLOOKUP($B286, 'DataLookUp - Institution'!$B$4:$D$971, 3, FALSE))</f>
        <v>Supplier</v>
      </c>
      <c r="J286" s="34"/>
      <c r="K286" s="31">
        <f t="shared" si="9"/>
        <v>124000000000283</v>
      </c>
      <c r="L28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123000000000269::bigint, null::varchar, 'Taman Meruya Ilir E5 no 12 RT 020 RW 004'::varchar, null::bigint, null::varchar); </v>
      </c>
    </row>
    <row r="287" spans="2:12">
      <c r="B287" s="67">
        <f>'DataLookUp - Institution'!B273</f>
        <v>123000000000270</v>
      </c>
      <c r="C287" s="30" t="str">
        <f>IF(EXACT(B287, ""),"", VLOOKUP(B287, 'DataLookUp - Institution'!$B$4:$C$971, 2, FALSE))</f>
        <v xml:space="preserve">Toko Global Teknik     </v>
      </c>
      <c r="E287" s="86" t="str">
        <f>IF(EXACT($H287, ""), "", VLOOKUP($H287, 'RAW EDITED 3 Years'!$A$2:$D$998, 4, FALSE))</f>
        <v xml:space="preserve">Gedung Murata Blok F No 21 Lantai Dasar Glodok Plaza Jakarta Barat   </v>
      </c>
      <c r="F287" s="58"/>
      <c r="G287" s="63"/>
      <c r="H287" s="85" t="str">
        <f>IF(EXACT($B287, ""), "", VLOOKUP($B287, 'DataLookUp - Institution'!$B$4:$E$971, 4, FALSE))</f>
        <v>VDR2231</v>
      </c>
      <c r="I287" s="30" t="str">
        <f>IF(EXACT($B287, ""),"", VLOOKUP($B287, 'DataLookUp - Institution'!$B$4:$D$971, 3, FALSE))</f>
        <v>Supplier</v>
      </c>
      <c r="J287" s="34"/>
      <c r="K287" s="31">
        <f t="shared" si="9"/>
        <v>124000000000284</v>
      </c>
      <c r="L28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123000000000270::bigint, null::varchar, 'Gedung Murata Blok F No 21 Lantai Dasar Glodok Plaza Jakarta Barat   '::varchar, null::bigint, null::varchar); </v>
      </c>
    </row>
    <row r="288" spans="2:12">
      <c r="B288" s="67">
        <f>'DataLookUp - Institution'!B274</f>
        <v>123000000000271</v>
      </c>
      <c r="C288" s="30" t="str">
        <f>IF(EXACT(B288, ""),"", VLOOKUP(B288, 'DataLookUp - Institution'!$B$4:$C$971, 2, FALSE))</f>
        <v>Toko Glodok Teknik Diesel</v>
      </c>
      <c r="E288" s="86" t="str">
        <f>IF(EXACT($H288, ""), "", VLOOKUP($H288, 'RAW EDITED 3 Years'!$A$2:$D$998, 4, FALSE))</f>
        <v>Jl. Moh Toha Km 06, Pergudangan Duta Indah Sentoha, Blok J No. 16</v>
      </c>
      <c r="F288" s="58"/>
      <c r="G288" s="63"/>
      <c r="H288" s="85" t="str">
        <f>IF(EXACT($B288, ""), "", VLOOKUP($B288, 'DataLookUp - Institution'!$B$4:$E$971, 4, FALSE))</f>
        <v>VDR3107</v>
      </c>
      <c r="I288" s="30" t="str">
        <f>IF(EXACT($B288, ""),"", VLOOKUP($B288, 'DataLookUp - Institution'!$B$4:$D$971, 3, FALSE))</f>
        <v>Supplier</v>
      </c>
      <c r="J288" s="34"/>
      <c r="K288" s="31">
        <f t="shared" si="9"/>
        <v>124000000000285</v>
      </c>
      <c r="L28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123000000000271::bigint, null::varchar, 'Jl. Moh Toha Km 06, Pergudangan Duta Indah Sentoha, Blok J No. 16'::varchar, null::bigint, null::varchar); </v>
      </c>
    </row>
    <row r="289" spans="2:12">
      <c r="B289" s="67">
        <f>'DataLookUp - Institution'!B275</f>
        <v>123000000000272</v>
      </c>
      <c r="C289" s="30" t="str">
        <f>IF(EXACT(B289, ""),"", VLOOKUP(B289, 'DataLookUp - Institution'!$B$4:$C$971, 2, FALSE))</f>
        <v>Toko GLX - Ariyati</v>
      </c>
      <c r="E289" s="86" t="str">
        <f>IF(EXACT($H289, ""), "", VLOOKUP($H289, 'RAW EDITED 3 Years'!$A$2:$D$998, 4, FALSE))</f>
        <v>Jl. Iskandar No. 17 Madurejo, Pangkalan Bun</v>
      </c>
      <c r="F289" s="58"/>
      <c r="G289" s="63"/>
      <c r="H289" s="85" t="str">
        <f>IF(EXACT($B289, ""), "", VLOOKUP($B289, 'DataLookUp - Institution'!$B$4:$E$971, 4, FALSE))</f>
        <v>VDR3926</v>
      </c>
      <c r="I289" s="30" t="str">
        <f>IF(EXACT($B289, ""),"", VLOOKUP($B289, 'DataLookUp - Institution'!$B$4:$D$971, 3, FALSE))</f>
        <v>Supplier</v>
      </c>
      <c r="J289" s="34"/>
      <c r="K289" s="31">
        <f t="shared" si="9"/>
        <v>124000000000286</v>
      </c>
      <c r="L28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123000000000272::bigint, null::varchar, 'Jl. Iskandar No. 17 Madurejo, Pangkalan Bun'::varchar, null::bigint, null::varchar); </v>
      </c>
    </row>
    <row r="290" spans="2:12">
      <c r="B290" s="67">
        <f>'DataLookUp - Institution'!B276</f>
        <v>123000000000273</v>
      </c>
      <c r="C290" s="30" t="str">
        <f>IF(EXACT(B290, ""),"", VLOOKUP(B290, 'DataLookUp - Institution'!$B$4:$C$971, 2, FALSE))</f>
        <v>Toko Inpaco</v>
      </c>
      <c r="E290" s="86" t="str">
        <f>IF(EXACT($H290, ""), "", VLOOKUP($H290, 'RAW EDITED 3 Years'!$A$2:$D$998, 4, FALSE))</f>
        <v>Jl. Riau No. 63 B RT 001 RW 004 Padang Terubuk, Senapelan, Kota Pekanbaru - Riau</v>
      </c>
      <c r="F290" s="58"/>
      <c r="G290" s="63"/>
      <c r="H290" s="85" t="str">
        <f>IF(EXACT($B290, ""), "", VLOOKUP($B290, 'DataLookUp - Institution'!$B$4:$E$971, 4, FALSE))</f>
        <v>VDR0268</v>
      </c>
      <c r="I290" s="30" t="str">
        <f>IF(EXACT($B290, ""),"", VLOOKUP($B290, 'DataLookUp - Institution'!$B$4:$D$971, 3, FALSE))</f>
        <v>Supplier</v>
      </c>
      <c r="J290" s="34"/>
      <c r="K290" s="31">
        <f t="shared" si="9"/>
        <v>124000000000287</v>
      </c>
      <c r="L29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123000000000273::bigint, null::varchar, 'Jl. Riau No. 63 B RT 001 RW 004 Padang Terubuk, Senapelan, Kota Pekanbaru - Riau'::varchar, null::bigint, null::varchar); </v>
      </c>
    </row>
    <row r="291" spans="2:12">
      <c r="B291" s="67">
        <f>'DataLookUp - Institution'!B277</f>
        <v>123000000000274</v>
      </c>
      <c r="C291" s="30" t="str">
        <f>IF(EXACT(B291, ""),"", VLOOKUP(B291, 'DataLookUp - Institution'!$B$4:$C$971, 2, FALSE))</f>
        <v xml:space="preserve">Toko Intan Bangunan </v>
      </c>
      <c r="E291" s="86" t="str">
        <f>IF(EXACT($H291, ""), "", VLOOKUP($H291, 'RAW EDITED 3 Years'!$A$2:$D$998, 4, FALSE))</f>
        <v>Jl. Pramuka No.39C, Lamokato, Kec. Kolaka, Kabupaten Kolaka, Sulawesi Tenggara 93513</v>
      </c>
      <c r="F291" s="58"/>
      <c r="G291" s="63"/>
      <c r="H291" s="85" t="str">
        <f>IF(EXACT($B291, ""), "", VLOOKUP($B291, 'DataLookUp - Institution'!$B$4:$E$971, 4, FALSE))</f>
        <v>VDR3876</v>
      </c>
      <c r="I291" s="30" t="str">
        <f>IF(EXACT($B291, ""),"", VLOOKUP($B291, 'DataLookUp - Institution'!$B$4:$D$971, 3, FALSE))</f>
        <v>Supplier</v>
      </c>
      <c r="J291" s="34"/>
      <c r="K291" s="31">
        <f t="shared" si="9"/>
        <v>124000000000288</v>
      </c>
      <c r="L29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123000000000274::bigint, null::varchar, 'Jl. Pramuka No.39C, Lamokato, Kec. Kolaka, Kabupaten Kolaka, Sulawesi Tenggara 93513'::varchar, null::bigint, null::varchar); </v>
      </c>
    </row>
    <row r="292" spans="2:12">
      <c r="B292" s="67">
        <f>'DataLookUp - Institution'!B278</f>
        <v>123000000000275</v>
      </c>
      <c r="C292" s="30" t="str">
        <f>IF(EXACT(B292, ""),"", VLOOKUP(B292, 'DataLookUp - Institution'!$B$4:$C$971, 2, FALSE))</f>
        <v>Toko Intan Motor</v>
      </c>
      <c r="E292" s="86" t="str">
        <f>IF(EXACT($H292, ""), "", VLOOKUP($H292, 'RAW EDITED 3 Years'!$A$2:$D$998, 4, FALSE))</f>
        <v>Jl. Pramuka No.39C, Lamokato, Kec. Kolaka, Kabupaten Kolaka, Sulawesi Tenggara 93513</v>
      </c>
      <c r="F292" s="58"/>
      <c r="G292" s="63"/>
      <c r="H292" s="85" t="str">
        <f>IF(EXACT($B292, ""), "", VLOOKUP($B292, 'DataLookUp - Institution'!$B$4:$E$971, 4, FALSE))</f>
        <v>VDR3821</v>
      </c>
      <c r="I292" s="30" t="str">
        <f>IF(EXACT($B292, ""),"", VLOOKUP($B292, 'DataLookUp - Institution'!$B$4:$D$971, 3, FALSE))</f>
        <v>Supplier</v>
      </c>
      <c r="J292" s="34"/>
      <c r="K292" s="31">
        <f t="shared" si="9"/>
        <v>124000000000289</v>
      </c>
      <c r="L29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123000000000275::bigint, null::varchar, 'Jl. Pramuka No.39C, Lamokato, Kec. Kolaka, Kabupaten Kolaka, Sulawesi Tenggara 93513'::varchar, null::bigint, null::varchar); </v>
      </c>
    </row>
    <row r="293" spans="2:12">
      <c r="B293" s="67">
        <f>'DataLookUp - Institution'!B279</f>
        <v>123000000000276</v>
      </c>
      <c r="C293" s="30" t="str">
        <f>IF(EXACT(B293, ""),"", VLOOKUP(B293, 'DataLookUp - Institution'!$B$4:$C$971, 2, FALSE))</f>
        <v>Toko Jalajah Karya Teknik</v>
      </c>
      <c r="E293" s="86" t="str">
        <f>IF(EXACT($H293, ""), "", VLOOKUP($H293, 'RAW EDITED 3 Years'!$A$2:$D$998, 4, FALSE))</f>
        <v>Harco Glodok (Gedung Baru) Lt. 5 Blok C No. 11, Jl. Hayam Wuruk - Jakarta Barat</v>
      </c>
      <c r="F293" s="58"/>
      <c r="G293" s="63"/>
      <c r="H293" s="85" t="str">
        <f>IF(EXACT($B293, ""), "", VLOOKUP($B293, 'DataLookUp - Institution'!$B$4:$E$971, 4, FALSE))</f>
        <v>VDR3936, VDR3992</v>
      </c>
      <c r="I293" s="30" t="str">
        <f>IF(EXACT($B293, ""),"", VLOOKUP($B293, 'DataLookUp - Institution'!$B$4:$D$971, 3, FALSE))</f>
        <v>Supplier</v>
      </c>
      <c r="J293" s="34"/>
      <c r="K293" s="31">
        <f t="shared" si="9"/>
        <v>124000000000290</v>
      </c>
      <c r="L29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123000000000276::bigint, null::varchar, 'Harco Glodok (Gedung Baru) Lt. 5 Blok C No. 11, Jl. Hayam Wuruk - Jakarta Barat'::varchar, null::bigint, null::varchar); </v>
      </c>
    </row>
    <row r="294" spans="2:12">
      <c r="B294" s="67">
        <f>'DataLookUp - Institution'!B280</f>
        <v>123000000000277</v>
      </c>
      <c r="C294" s="30" t="str">
        <f>IF(EXACT(B294, ""),"", VLOOKUP(B294, 'DataLookUp - Institution'!$B$4:$C$971, 2, FALSE))</f>
        <v>Toko JualWaterStop.NET</v>
      </c>
      <c r="E294" s="86" t="str">
        <f>IF(EXACT($H294, ""), "", VLOOKUP($H294, 'RAW EDITED 3 Years'!$A$2:$D$998, 4, FALSE))</f>
        <v>Jalan Alam Raya Blok H no 75 Kota Tangerang</v>
      </c>
      <c r="F294" s="58"/>
      <c r="G294" s="63"/>
      <c r="H294" s="85" t="str">
        <f>IF(EXACT($B294, ""), "", VLOOKUP($B294, 'DataLookUp - Institution'!$B$4:$E$971, 4, FALSE))</f>
        <v>VDR3915</v>
      </c>
      <c r="I294" s="30" t="str">
        <f>IF(EXACT($B294, ""),"", VLOOKUP($B294, 'DataLookUp - Institution'!$B$4:$D$971, 3, FALSE))</f>
        <v>Supplier</v>
      </c>
      <c r="J294" s="34"/>
      <c r="K294" s="31">
        <f t="shared" si="9"/>
        <v>124000000000291</v>
      </c>
      <c r="L29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123000000000277::bigint, null::varchar, 'Jalan Alam Raya Blok H no 75 Kota Tangerang'::varchar, null::bigint, null::varchar); </v>
      </c>
    </row>
    <row r="295" spans="2:12">
      <c r="B295" s="67">
        <f>'DataLookUp - Institution'!B281</f>
        <v>123000000000278</v>
      </c>
      <c r="C295" s="30" t="str">
        <f>IF(EXACT(B295, ""),"", VLOOKUP(B295, 'DataLookUp - Institution'!$B$4:$C$971, 2, FALSE))</f>
        <v>Toko Marpoyan Teknik Diesel</v>
      </c>
      <c r="E295" s="86" t="str">
        <f>IF(EXACT($H295, ""), "", VLOOKUP($H295, 'RAW EDITED 3 Years'!$A$2:$D$998, 4, FALSE))</f>
        <v>Jl. Kaharuddin NST RT004/008 Kel. Simpang Tiga Kec. Bukit Raya Kota Pekanbaru</v>
      </c>
      <c r="F295" s="58"/>
      <c r="G295" s="63"/>
      <c r="H295" s="85" t="str">
        <f>IF(EXACT($B295, ""), "", VLOOKUP($B295, 'DataLookUp - Institution'!$B$4:$E$971, 4, FALSE))</f>
        <v>VDR4056</v>
      </c>
      <c r="I295" s="30" t="str">
        <f>IF(EXACT($B295, ""),"", VLOOKUP($B295, 'DataLookUp - Institution'!$B$4:$D$971, 3, FALSE))</f>
        <v>Supplier</v>
      </c>
      <c r="J295" s="34"/>
      <c r="K295" s="31">
        <f t="shared" si="9"/>
        <v>124000000000292</v>
      </c>
      <c r="L29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123000000000278::bigint, null::varchar, 'Jl. Kaharuddin NST RT004/008 Kel. Simpang Tiga Kec. Bukit Raya Kota Pekanbaru'::varchar, null::bigint, null::varchar); </v>
      </c>
    </row>
    <row r="296" spans="2:12">
      <c r="B296" s="67">
        <f>'DataLookUp - Institution'!B282</f>
        <v>123000000000279</v>
      </c>
      <c r="C296" s="30" t="str">
        <f>IF(EXACT(B296, ""),"", VLOOKUP(B296, 'DataLookUp - Institution'!$B$4:$C$971, 2, FALSE))</f>
        <v>Toko Mega Diesel</v>
      </c>
      <c r="E296" s="86" t="str">
        <f>IF(EXACT($H296, ""), "", VLOOKUP($H296, 'RAW EDITED 3 Years'!$A$2:$D$998, 4, FALSE))</f>
        <v>Jl. Riau No.96 a, Kp. Bandar, Kec. Senapelan</v>
      </c>
      <c r="F296" s="58"/>
      <c r="G296" s="63"/>
      <c r="H296" s="85" t="str">
        <f>IF(EXACT($B296, ""), "", VLOOKUP($B296, 'DataLookUp - Institution'!$B$4:$E$971, 4, FALSE))</f>
        <v>VDR4160</v>
      </c>
      <c r="I296" s="30" t="str">
        <f>IF(EXACT($B296, ""),"", VLOOKUP($B296, 'DataLookUp - Institution'!$B$4:$D$971, 3, FALSE))</f>
        <v>Supplier</v>
      </c>
      <c r="J296" s="34"/>
      <c r="K296" s="31">
        <f t="shared" si="9"/>
        <v>124000000000293</v>
      </c>
      <c r="L29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123000000000279::bigint, null::varchar, 'Jl. Riau No.96 a, Kp. Bandar, Kec. Senapelan'::varchar, null::bigint, null::varchar); </v>
      </c>
    </row>
    <row r="297" spans="2:12">
      <c r="B297" s="67">
        <f>'DataLookUp - Institution'!B283</f>
        <v>123000000000280</v>
      </c>
      <c r="C297" s="30" t="str">
        <f>IF(EXACT(B297, ""),"", VLOOKUP(B297, 'DataLookUp - Institution'!$B$4:$C$971, 2, FALSE))</f>
        <v xml:space="preserve">Toko Mega Jaya </v>
      </c>
      <c r="E297" s="86" t="str">
        <f>IF(EXACT($H297, ""), "", VLOOKUP($H297, 'RAW EDITED 3 Years'!$A$2:$D$998, 4, FALSE))</f>
        <v>LTC, Jl. Raya Gajah Mada Lt. GF2 Blok B1 No. 12</v>
      </c>
      <c r="F297" s="58"/>
      <c r="G297" s="63"/>
      <c r="H297" s="85" t="str">
        <f>IF(EXACT($B297, ""), "", VLOOKUP($B297, 'DataLookUp - Institution'!$B$4:$E$971, 4, FALSE))</f>
        <v>VDR1576</v>
      </c>
      <c r="I297" s="30" t="str">
        <f>IF(EXACT($B297, ""),"", VLOOKUP($B297, 'DataLookUp - Institution'!$B$4:$D$971, 3, FALSE))</f>
        <v>Supplier</v>
      </c>
      <c r="J297" s="34"/>
      <c r="K297" s="31">
        <f t="shared" si="9"/>
        <v>124000000000294</v>
      </c>
      <c r="L29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123000000000280::bigint, null::varchar, 'LTC, Jl. Raya Gajah Mada Lt. GF2 Blok B1 No. 12'::varchar, null::bigint, null::varchar); </v>
      </c>
    </row>
    <row r="298" spans="2:12">
      <c r="B298" s="67">
        <f>'DataLookUp - Institution'!B284</f>
        <v>123000000000281</v>
      </c>
      <c r="C298" s="30" t="str">
        <f>IF(EXACT(B298, ""),"", VLOOKUP(B298, 'DataLookUp - Institution'!$B$4:$C$971, 2, FALSE))</f>
        <v>Toko Meubel Dani</v>
      </c>
      <c r="E298" s="86" t="str">
        <f>IF(EXACT($H298, ""), "", VLOOKUP($H298, 'RAW EDITED 3 Years'!$A$2:$D$998, 4, FALSE))</f>
        <v>Jl. P. Antasari Kelurahan Baru Pangkalan Bun</v>
      </c>
      <c r="F298" s="58"/>
      <c r="G298" s="63"/>
      <c r="H298" s="85" t="str">
        <f>IF(EXACT($B298, ""), "", VLOOKUP($B298, 'DataLookUp - Institution'!$B$4:$E$971, 4, FALSE))</f>
        <v>VDR4060</v>
      </c>
      <c r="I298" s="30" t="str">
        <f>IF(EXACT($B298, ""),"", VLOOKUP($B298, 'DataLookUp - Institution'!$B$4:$D$971, 3, FALSE))</f>
        <v>Supplier</v>
      </c>
      <c r="J298" s="34"/>
      <c r="K298" s="31">
        <f t="shared" si="9"/>
        <v>124000000000295</v>
      </c>
      <c r="L29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123000000000281::bigint, null::varchar, 'Jl. P. Antasari Kelurahan Baru Pangkalan Bun'::varchar, null::bigint, null::varchar); </v>
      </c>
    </row>
    <row r="299" spans="2:12">
      <c r="B299" s="67">
        <f>'DataLookUp - Institution'!B285</f>
        <v>123000000000282</v>
      </c>
      <c r="C299" s="30" t="str">
        <f>IF(EXACT(B299, ""),"", VLOOKUP(B299, 'DataLookUp - Institution'!$B$4:$C$971, 2, FALSE))</f>
        <v>Toko Murah Rezeki</v>
      </c>
      <c r="E299" s="86" t="str">
        <f>IF(EXACT($H299, ""), "", VLOOKUP($H299, 'RAW EDITED 3 Years'!$A$2:$D$998, 4, FALSE))</f>
        <v>Jl. Berunai RT004/002 Kel. Baru Kec. Arut Selatan Kab. Kotawaringin Barat</v>
      </c>
      <c r="F299" s="58"/>
      <c r="G299" s="63"/>
      <c r="H299" s="85" t="str">
        <f>IF(EXACT($B299, ""), "", VLOOKUP($B299, 'DataLookUp - Institution'!$B$4:$E$971, 4, FALSE))</f>
        <v>VDR4076</v>
      </c>
      <c r="I299" s="30" t="str">
        <f>IF(EXACT($B299, ""),"", VLOOKUP($B299, 'DataLookUp - Institution'!$B$4:$D$971, 3, FALSE))</f>
        <v>Supplier</v>
      </c>
      <c r="J299" s="34"/>
      <c r="K299" s="31">
        <f t="shared" si="9"/>
        <v>124000000000296</v>
      </c>
      <c r="L29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123000000000282::bigint, null::varchar, 'Jl. Berunai RT004/002 Kel. Baru Kec. Arut Selatan Kab. Kotawaringin Barat'::varchar, null::bigint, null::varchar); </v>
      </c>
    </row>
    <row r="300" spans="2:12">
      <c r="B300" s="67">
        <f>'DataLookUp - Institution'!B286</f>
        <v>123000000000283</v>
      </c>
      <c r="C300" s="30" t="str">
        <f>IF(EXACT(B300, ""),"", VLOOKUP(B300, 'DataLookUp - Institution'!$B$4:$C$971, 2, FALSE))</f>
        <v>Toko Ocu Intan</v>
      </c>
      <c r="E300" s="86" t="str">
        <f>IF(EXACT($H300, ""), "", VLOOKUP($H300, 'RAW EDITED 3 Years'!$A$2:$D$998, 4, FALSE))</f>
        <v>Balai Kayang RT 004 RW 003 Kel. Kampung Rempak Kec. Siak Kab. Siak</v>
      </c>
      <c r="F300" s="58"/>
      <c r="G300" s="63"/>
      <c r="H300" s="85" t="str">
        <f>IF(EXACT($B300, ""), "", VLOOKUP($B300, 'DataLookUp - Institution'!$B$4:$E$971, 4, FALSE))</f>
        <v>VDR4017</v>
      </c>
      <c r="I300" s="30" t="str">
        <f>IF(EXACT($B300, ""),"", VLOOKUP($B300, 'DataLookUp - Institution'!$B$4:$D$971, 3, FALSE))</f>
        <v>Supplier</v>
      </c>
      <c r="J300" s="34"/>
      <c r="K300" s="31">
        <f t="shared" si="9"/>
        <v>124000000000297</v>
      </c>
      <c r="L30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123000000000283::bigint, null::varchar, 'Balai Kayang RT 004 RW 003 Kel. Kampung Rempak Kec. Siak Kab. Siak'::varchar, null::bigint, null::varchar); </v>
      </c>
    </row>
    <row r="301" spans="2:12">
      <c r="B301" s="67">
        <f>'DataLookUp - Institution'!B287</f>
        <v>123000000000284</v>
      </c>
      <c r="C301" s="30" t="str">
        <f>IF(EXACT(B301, ""),"", VLOOKUP(B301, 'DataLookUp - Institution'!$B$4:$C$971, 2, FALSE))</f>
        <v>Toko Pasar Minggu Tehnik</v>
      </c>
      <c r="E301" s="86" t="str">
        <f>IF(EXACT($H301, ""), "", VLOOKUP($H301, 'RAW EDITED 3 Years'!$A$2:$D$998, 4, FALSE))</f>
        <v>Jl Pasar Minggu No.16, Ps Minggu Jakarta Selatan</v>
      </c>
      <c r="F301" s="58"/>
      <c r="G301" s="63"/>
      <c r="H301" s="85" t="str">
        <f>IF(EXACT($B301, ""), "", VLOOKUP($B301, 'DataLookUp - Institution'!$B$4:$E$971, 4, FALSE))</f>
        <v>VDR2492</v>
      </c>
      <c r="I301" s="30" t="str">
        <f>IF(EXACT($B301, ""),"", VLOOKUP($B301, 'DataLookUp - Institution'!$B$4:$D$971, 3, FALSE))</f>
        <v>Supplier</v>
      </c>
      <c r="J301" s="34"/>
      <c r="K301" s="31">
        <f t="shared" si="9"/>
        <v>124000000000298</v>
      </c>
      <c r="L30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123000000000284::bigint, null::varchar, 'Jl Pasar Minggu No.16, Ps Minggu Jakarta Selatan'::varchar, null::bigint, null::varchar); </v>
      </c>
    </row>
    <row r="302" spans="2:12">
      <c r="B302" s="67">
        <f>'DataLookUp - Institution'!B288</f>
        <v>123000000000285</v>
      </c>
      <c r="C302" s="30" t="str">
        <f>IF(EXACT(B302, ""),"", VLOOKUP(B302, 'DataLookUp - Institution'!$B$4:$C$971, 2, FALSE))</f>
        <v>Toko Restia</v>
      </c>
      <c r="E302" s="86" t="str">
        <f>IF(EXACT($H302, ""), "", VLOOKUP($H302, 'RAW EDITED 3 Years'!$A$2:$D$998, 4, FALSE))</f>
        <v>Siak Raya RT010/004 Sungai Mempura, Mempura Kab. Siak, Provinsi Riau</v>
      </c>
      <c r="F302" s="58"/>
      <c r="G302" s="63"/>
      <c r="H302" s="85" t="str">
        <f>IF(EXACT($B302, ""), "", VLOOKUP($B302, 'DataLookUp - Institution'!$B$4:$E$971, 4, FALSE))</f>
        <v>VDR4228</v>
      </c>
      <c r="I302" s="30" t="str">
        <f>IF(EXACT($B302, ""),"", VLOOKUP($B302, 'DataLookUp - Institution'!$B$4:$D$971, 3, FALSE))</f>
        <v>Supplier</v>
      </c>
      <c r="J302" s="34"/>
      <c r="K302" s="31">
        <f t="shared" si="9"/>
        <v>124000000000299</v>
      </c>
      <c r="L30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123000000000285::bigint, null::varchar, 'Siak Raya RT010/004 Sungai Mempura, Mempura Kab. Siak, Provinsi Riau'::varchar, null::bigint, null::varchar); </v>
      </c>
    </row>
    <row r="303" spans="2:12">
      <c r="B303" s="67">
        <f>'DataLookUp - Institution'!B289</f>
        <v>123000000000286</v>
      </c>
      <c r="C303" s="30" t="str">
        <f>IF(EXACT(B303, ""),"", VLOOKUP(B303, 'DataLookUp - Institution'!$B$4:$C$971, 2, FALSE))</f>
        <v>Toko S Three Sane Security System</v>
      </c>
      <c r="E303" s="86" t="str">
        <f>IF(EXACT($H303, ""), "", VLOOKUP($H303, 'RAW EDITED 3 Years'!$A$2:$D$998, 4, FALSE))</f>
        <v>Jl. Cempedak No. 22G Pekanbaru</v>
      </c>
      <c r="F303" s="58"/>
      <c r="G303" s="63"/>
      <c r="H303" s="85" t="str">
        <f>IF(EXACT($B303, ""), "", VLOOKUP($B303, 'DataLookUp - Institution'!$B$4:$E$971, 4, FALSE))</f>
        <v>VDR4090</v>
      </c>
      <c r="I303" s="30" t="str">
        <f>IF(EXACT($B303, ""),"", VLOOKUP($B303, 'DataLookUp - Institution'!$B$4:$D$971, 3, FALSE))</f>
        <v>Supplier</v>
      </c>
      <c r="J303" s="34"/>
      <c r="K303" s="31">
        <f t="shared" si="9"/>
        <v>124000000000300</v>
      </c>
      <c r="L30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123000000000286::bigint, null::varchar, 'Jl. Cempedak No. 22G Pekanbaru'::varchar, null::bigint, null::varchar); </v>
      </c>
    </row>
    <row r="304" spans="2:12">
      <c r="B304" s="67">
        <f>'DataLookUp - Institution'!B290</f>
        <v>123000000000287</v>
      </c>
      <c r="C304" s="30" t="str">
        <f>IF(EXACT(B304, ""),"", VLOOKUP(B304, 'DataLookUp - Institution'!$B$4:$C$971, 2, FALSE))</f>
        <v>Toko Sarana Jaya Abadi</v>
      </c>
      <c r="E304" s="86" t="str">
        <f>IF(EXACT($H304, ""), "", VLOOKUP($H304, 'RAW EDITED 3 Years'!$A$2:$D$998, 4, FALSE))</f>
        <v>Jl. Gor No. 23 RT 001/005 Makasar Kec. Makasar Kota Jakarta Timur. Provinsi DKI jakarta</v>
      </c>
      <c r="F304" s="58"/>
      <c r="G304" s="63"/>
      <c r="H304" s="85" t="str">
        <f>IF(EXACT($B304, ""), "", VLOOKUP($B304, 'DataLookUp - Institution'!$B$4:$E$971, 4, FALSE))</f>
        <v>VDR4083</v>
      </c>
      <c r="I304" s="30" t="str">
        <f>IF(EXACT($B304, ""),"", VLOOKUP($B304, 'DataLookUp - Institution'!$B$4:$D$971, 3, FALSE))</f>
        <v>Supplier</v>
      </c>
      <c r="J304" s="34"/>
      <c r="K304" s="31">
        <f t="shared" si="9"/>
        <v>124000000000301</v>
      </c>
      <c r="L30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123000000000287::bigint, null::varchar, 'Jl. Gor No. 23 RT 001/005 Makasar Kec. Makasar Kota Jakarta Timur. Provinsi DKI jakarta'::varchar, null::bigint, null::varchar); </v>
      </c>
    </row>
    <row r="305" spans="2:12">
      <c r="B305" s="67">
        <f>'DataLookUp - Institution'!B291</f>
        <v>123000000000288</v>
      </c>
      <c r="C305" s="30" t="str">
        <f>IF(EXACT(B305, ""),"", VLOOKUP(B305, 'DataLookUp - Institution'!$B$4:$C$971, 2, FALSE))</f>
        <v>Toko Sekawan Jaya Safety</v>
      </c>
      <c r="E305" s="86" t="str">
        <f>IF(EXACT($H305, ""), "", VLOOKUP($H305, 'RAW EDITED 3 Years'!$A$2:$D$998, 4, FALSE))</f>
        <v xml:space="preserve">LTC GLodok Lantai UG BLok C26 No. 7 Koridor F </v>
      </c>
      <c r="F305" s="58"/>
      <c r="G305" s="63"/>
      <c r="H305" s="85" t="str">
        <f>IF(EXACT($B305, ""), "", VLOOKUP($B305, 'DataLookUp - Institution'!$B$4:$E$971, 4, FALSE))</f>
        <v>VDR2853</v>
      </c>
      <c r="I305" s="30" t="str">
        <f>IF(EXACT($B305, ""),"", VLOOKUP($B305, 'DataLookUp - Institution'!$B$4:$D$971, 3, FALSE))</f>
        <v>Supplier</v>
      </c>
      <c r="J305" s="34"/>
      <c r="K305" s="31">
        <f t="shared" si="9"/>
        <v>124000000000302</v>
      </c>
      <c r="L30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123000000000288::bigint, null::varchar, 'LTC GLodok Lantai UG BLok C26 No. 7 Koridor F '::varchar, null::bigint, null::varchar); </v>
      </c>
    </row>
    <row r="306" spans="2:12">
      <c r="B306" s="67">
        <f>'DataLookUp - Institution'!B292</f>
        <v>123000000000289</v>
      </c>
      <c r="C306" s="30" t="str">
        <f>IF(EXACT(B306, ""),"", VLOOKUP(B306, 'DataLookUp - Institution'!$B$4:$C$971, 2, FALSE))</f>
        <v>Toko Sentral Elektronik</v>
      </c>
      <c r="E306" s="86" t="str">
        <f>IF(EXACT($H306, ""), "", VLOOKUP($H306, 'RAW EDITED 3 Years'!$A$2:$D$998, 4, FALSE))</f>
        <v>Jl. Sultan Syarif Qasyim, Kel. Kampung Dalam, Kec. Siak, Kab. Siak, Prov. Riau</v>
      </c>
      <c r="F306" s="58"/>
      <c r="G306" s="63"/>
      <c r="H306" s="85" t="str">
        <f>IF(EXACT($B306, ""), "", VLOOKUP($B306, 'DataLookUp - Institution'!$B$4:$E$971, 4, FALSE))</f>
        <v>VDR4009</v>
      </c>
      <c r="I306" s="30" t="str">
        <f>IF(EXACT($B306, ""),"", VLOOKUP($B306, 'DataLookUp - Institution'!$B$4:$D$971, 3, FALSE))</f>
        <v>Supplier</v>
      </c>
      <c r="J306" s="34"/>
      <c r="K306" s="31">
        <f t="shared" si="9"/>
        <v>124000000000303</v>
      </c>
      <c r="L30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123000000000289::bigint, null::varchar, 'Jl. Sultan Syarif Qasyim, Kel. Kampung Dalam, Kec. Siak, Kab. Siak, Prov. Riau'::varchar, null::bigint, null::varchar); </v>
      </c>
    </row>
    <row r="307" spans="2:12">
      <c r="B307" s="67">
        <f>'DataLookUp - Institution'!B293</f>
        <v>123000000000290</v>
      </c>
      <c r="C307" s="30" t="str">
        <f>IF(EXACT(B307, ""),"", VLOOKUP(B307, 'DataLookUp - Institution'!$B$4:$C$971, 2, FALSE))</f>
        <v>Toko Sinar Baja</v>
      </c>
      <c r="E307" s="86" t="str">
        <f>IF(EXACT($H307, ""), "", VLOOKUP($H307, 'RAW EDITED 3 Years'!$A$2:$D$998, 4, FALSE))</f>
        <v>Jl. Pramuka, Lamokato, Kec. Kolaka, Kabupaten Kolaka, Sulawesi Tenggara 93561</v>
      </c>
      <c r="F307" s="58"/>
      <c r="G307" s="63"/>
      <c r="H307" s="85" t="str">
        <f>IF(EXACT($B307, ""), "", VLOOKUP($B307, 'DataLookUp - Institution'!$B$4:$E$971, 4, FALSE))</f>
        <v>VDR3868, VDR3794</v>
      </c>
      <c r="I307" s="30" t="str">
        <f>IF(EXACT($B307, ""),"", VLOOKUP($B307, 'DataLookUp - Institution'!$B$4:$D$971, 3, FALSE))</f>
        <v>Supplier</v>
      </c>
      <c r="J307" s="34"/>
      <c r="K307" s="31">
        <f t="shared" si="9"/>
        <v>124000000000304</v>
      </c>
      <c r="L30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123000000000290::bigint, null::varchar, 'Jl. Pramuka, Lamokato, Kec. Kolaka, Kabupaten Kolaka, Sulawesi Tenggara 93561'::varchar, null::bigint, null::varchar); </v>
      </c>
    </row>
    <row r="308" spans="2:12">
      <c r="B308" s="67">
        <f>'DataLookUp - Institution'!B294</f>
        <v>123000000000291</v>
      </c>
      <c r="C308" s="30" t="str">
        <f>IF(EXACT(B308, ""),"", VLOOKUP(B308, 'DataLookUp - Institution'!$B$4:$C$971, 2, FALSE))</f>
        <v xml:space="preserve">Toko Sinar Baut </v>
      </c>
      <c r="E308" s="86" t="str">
        <f>IF(EXACT($H308, ""), "", VLOOKUP($H308, 'RAW EDITED 3 Years'!$A$2:$D$998, 4, FALSE))</f>
        <v>Jl. Bunggasi, Anduonohu, Kec. Poasia, Kota Kendari, Sulawesi Tenggara 93231</v>
      </c>
      <c r="F308" s="58"/>
      <c r="G308" s="63"/>
      <c r="H308" s="85" t="str">
        <f>IF(EXACT($B308, ""), "", VLOOKUP($B308, 'DataLookUp - Institution'!$B$4:$E$971, 4, FALSE))</f>
        <v>VDR3844</v>
      </c>
      <c r="I308" s="30" t="str">
        <f>IF(EXACT($B308, ""),"", VLOOKUP($B308, 'DataLookUp - Institution'!$B$4:$D$971, 3, FALSE))</f>
        <v>Supplier</v>
      </c>
      <c r="J308" s="34"/>
      <c r="K308" s="31">
        <f t="shared" si="9"/>
        <v>124000000000305</v>
      </c>
      <c r="L30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123000000000291::bigint, null::varchar, 'Jl. Bunggasi, Anduonohu, Kec. Poasia, Kota Kendari, Sulawesi Tenggara 93231'::varchar, null::bigint, null::varchar); </v>
      </c>
    </row>
    <row r="309" spans="2:12">
      <c r="B309" s="67">
        <f>'DataLookUp - Institution'!B295</f>
        <v>123000000000292</v>
      </c>
      <c r="C309" s="30" t="str">
        <f>IF(EXACT(B309, ""),"", VLOOKUP(B309, 'DataLookUp - Institution'!$B$4:$C$971, 2, FALSE))</f>
        <v>Toko Sinar Listrik</v>
      </c>
      <c r="E309" s="86" t="str">
        <f>IF(EXACT($H309, ""), "", VLOOKUP($H309, 'RAW EDITED 3 Years'!$A$2:$D$998, 4, FALSE))</f>
        <v>Jl. Kaharuddin Nasutin No. 17 Marpoyan - Pekanbaru</v>
      </c>
      <c r="F309" s="58"/>
      <c r="G309" s="63"/>
      <c r="H309" s="85" t="str">
        <f>IF(EXACT($B309, ""), "", VLOOKUP($B309, 'DataLookUp - Institution'!$B$4:$E$971, 4, FALSE))</f>
        <v>VDR0063</v>
      </c>
      <c r="I309" s="30" t="str">
        <f>IF(EXACT($B309, ""),"", VLOOKUP($B309, 'DataLookUp - Institution'!$B$4:$D$971, 3, FALSE))</f>
        <v>Supplier</v>
      </c>
      <c r="J309" s="34"/>
      <c r="K309" s="31">
        <f t="shared" si="9"/>
        <v>124000000000306</v>
      </c>
      <c r="L30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123000000000292::bigint, null::varchar, 'Jl. Kaharuddin Nasutin No. 17 Marpoyan - Pekanbaru'::varchar, null::bigint, null::varchar); </v>
      </c>
    </row>
    <row r="310" spans="2:12">
      <c r="B310" s="67">
        <f>'DataLookUp - Institution'!B296</f>
        <v>123000000000293</v>
      </c>
      <c r="C310" s="30" t="str">
        <f>IF(EXACT(B310, ""),"", VLOOKUP(B310, 'DataLookUp - Institution'!$B$4:$C$971, 2, FALSE))</f>
        <v>Toko SKCR</v>
      </c>
      <c r="E310" s="86" t="str">
        <f>IF(EXACT($H310, ""), "", VLOOKUP($H310, 'RAW EDITED 3 Years'!$A$2:$D$998, 4, FALSE))</f>
        <v>Jl. Riau Ujung no 88 H, Tampan, Kec. Payung Sekaki, Kota Pekanbaru, Riau 28292</v>
      </c>
      <c r="F310" s="58"/>
      <c r="G310" s="63"/>
      <c r="H310" s="85" t="str">
        <f>IF(EXACT($B310, ""), "", VLOOKUP($B310, 'DataLookUp - Institution'!$B$4:$E$971, 4, FALSE))</f>
        <v>VDR0284</v>
      </c>
      <c r="I310" s="30" t="str">
        <f>IF(EXACT($B310, ""),"", VLOOKUP($B310, 'DataLookUp - Institution'!$B$4:$D$971, 3, FALSE))</f>
        <v>Supplier</v>
      </c>
      <c r="J310" s="34"/>
      <c r="K310" s="31">
        <f t="shared" si="9"/>
        <v>124000000000307</v>
      </c>
      <c r="L31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123000000000293::bigint, null::varchar, 'Jl. Riau Ujung no 88 H, Tampan, Kec. Payung Sekaki, Kota Pekanbaru, Riau 28292'::varchar, null::bigint, null::varchar); </v>
      </c>
    </row>
    <row r="311" spans="2:12">
      <c r="B311" s="67">
        <f>'DataLookUp - Institution'!B297</f>
        <v>123000000000294</v>
      </c>
      <c r="C311" s="30" t="str">
        <f>IF(EXACT(B311, ""),"", VLOOKUP(B311, 'DataLookUp - Institution'!$B$4:$C$971, 2, FALSE))</f>
        <v>Toko Sumber Makmur</v>
      </c>
      <c r="E311" s="86" t="str">
        <f>IF(EXACT($H311, ""), "", VLOOKUP($H311, 'RAW EDITED 3 Years'!$A$2:$D$998, 4, FALSE))</f>
        <v>Jl. Pramuka, Lamokato, Kec. Kolaka, Kabupaten Kolaka, Sulawesi Tenggara 93516</v>
      </c>
      <c r="F311" s="58"/>
      <c r="G311" s="63"/>
      <c r="H311" s="85" t="str">
        <f>IF(EXACT($B311, ""), "", VLOOKUP($B311, 'DataLookUp - Institution'!$B$4:$E$971, 4, FALSE))</f>
        <v>VDR3812</v>
      </c>
      <c r="I311" s="30" t="str">
        <f>IF(EXACT($B311, ""),"", VLOOKUP($B311, 'DataLookUp - Institution'!$B$4:$D$971, 3, FALSE))</f>
        <v>Supplier</v>
      </c>
      <c r="J311" s="34"/>
      <c r="K311" s="31">
        <f t="shared" si="9"/>
        <v>124000000000308</v>
      </c>
      <c r="L31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123000000000294::bigint, null::varchar, 'Jl. Pramuka, Lamokato, Kec. Kolaka, Kabupaten Kolaka, Sulawesi Tenggara 93516'::varchar, null::bigint, null::varchar); </v>
      </c>
    </row>
    <row r="312" spans="2:12">
      <c r="B312" s="67">
        <f>'DataLookUp - Institution'!B298</f>
        <v>123000000000295</v>
      </c>
      <c r="C312" s="30" t="str">
        <f>IF(EXACT(B312, ""),"", VLOOKUP(B312, 'DataLookUp - Institution'!$B$4:$C$971, 2, FALSE))</f>
        <v>Toko Sumber Terang</v>
      </c>
      <c r="E312" s="86" t="str">
        <f>IF(EXACT($H312, ""), "", VLOOKUP($H312, 'RAW EDITED 3 Years'!$A$2:$D$998, 4, FALSE))</f>
        <v>Jl. Bahagia No. 88 Siak Sri Indrapura</v>
      </c>
      <c r="F312" s="58"/>
      <c r="G312" s="63"/>
      <c r="H312" s="85" t="str">
        <f>IF(EXACT($B312, ""), "", VLOOKUP($B312, 'DataLookUp - Institution'!$B$4:$E$971, 4, FALSE))</f>
        <v>VDR3957</v>
      </c>
      <c r="I312" s="30" t="str">
        <f>IF(EXACT($B312, ""),"", VLOOKUP($B312, 'DataLookUp - Institution'!$B$4:$D$971, 3, FALSE))</f>
        <v>Supplier</v>
      </c>
      <c r="J312" s="34"/>
      <c r="K312" s="31">
        <f t="shared" si="9"/>
        <v>124000000000309</v>
      </c>
      <c r="L31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123000000000295::bigint, null::varchar, 'Jl. Bahagia No. 88 Siak Sri Indrapura'::varchar, null::bigint, null::varchar); </v>
      </c>
    </row>
    <row r="313" spans="2:12">
      <c r="B313" s="67">
        <f>'DataLookUp - Institution'!B299</f>
        <v>123000000000296</v>
      </c>
      <c r="C313" s="30" t="str">
        <f>IF(EXACT(B313, ""),"", VLOOKUP(B313, 'DataLookUp - Institution'!$B$4:$C$971, 2, FALSE))</f>
        <v>Toko Suroto Motor</v>
      </c>
      <c r="E313" s="86" t="str">
        <f>IF(EXACT($H313, ""), "", VLOOKUP($H313, 'RAW EDITED 3 Years'!$A$2:$D$998, 4, FALSE))</f>
        <v>Jl. Pakunegara RT014/000 Kel. Raja Kec. Arut Selatan Kab. Kotawaringin Barat Provinsi Kalimantan Tengah</v>
      </c>
      <c r="F313" s="58"/>
      <c r="G313" s="63"/>
      <c r="H313" s="85" t="str">
        <f>IF(EXACT($B313, ""), "", VLOOKUP($B313, 'DataLookUp - Institution'!$B$4:$E$971, 4, FALSE))</f>
        <v>VDR4103</v>
      </c>
      <c r="I313" s="30" t="str">
        <f>IF(EXACT($B313, ""),"", VLOOKUP($B313, 'DataLookUp - Institution'!$B$4:$D$971, 3, FALSE))</f>
        <v>Supplier</v>
      </c>
      <c r="J313" s="34"/>
      <c r="K313" s="31">
        <f t="shared" si="9"/>
        <v>124000000000310</v>
      </c>
      <c r="L31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123000000000296::bigint, null::varchar, 'Jl. Pakunegara RT014/000 Kel. Raja Kec. Arut Selatan Kab. Kotawaringin Barat Provinsi Kalimantan Tengah'::varchar, null::bigint, null::varchar); </v>
      </c>
    </row>
    <row r="314" spans="2:12">
      <c r="B314" s="67">
        <f>'DataLookUp - Institution'!B300</f>
        <v>123000000000297</v>
      </c>
      <c r="C314" s="30" t="str">
        <f>IF(EXACT(B314, ""),"", VLOOKUP(B314, 'DataLookUp - Institution'!$B$4:$C$971, 2, FALSE))</f>
        <v>Toko Surya Electrical</v>
      </c>
      <c r="E314" s="86" t="str">
        <f>IF(EXACT($H314, ""), "", VLOOKUP($H314, 'RAW EDITED 3 Years'!$A$2:$D$998, 4, FALSE))</f>
        <v>Jakarta Pusat</v>
      </c>
      <c r="F314" s="58"/>
      <c r="G314" s="63"/>
      <c r="H314" s="85" t="str">
        <f>IF(EXACT($B314, ""), "", VLOOKUP($B314, 'DataLookUp - Institution'!$B$4:$E$971, 4, FALSE))</f>
        <v>VDR4212</v>
      </c>
      <c r="I314" s="30" t="str">
        <f>IF(EXACT($B314, ""),"", VLOOKUP($B314, 'DataLookUp - Institution'!$B$4:$D$971, 3, FALSE))</f>
        <v>Supplier</v>
      </c>
      <c r="J314" s="34"/>
      <c r="K314" s="31">
        <f t="shared" si="9"/>
        <v>124000000000311</v>
      </c>
      <c r="L31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123000000000297::bigint, null::varchar, 'Jakarta Pusat'::varchar, null::bigint, null::varchar); </v>
      </c>
    </row>
    <row r="315" spans="2:12">
      <c r="B315" s="67">
        <f>'DataLookUp - Institution'!B301</f>
        <v>123000000000298</v>
      </c>
      <c r="C315" s="30" t="str">
        <f>IF(EXACT(B315, ""),"", VLOOKUP(B315, 'DataLookUp - Institution'!$B$4:$C$971, 2, FALSE))</f>
        <v>Toko Top Listrik</v>
      </c>
      <c r="E315" s="86" t="str">
        <f>IF(EXACT($H315, ""), "", VLOOKUP($H315, 'RAW EDITED 3 Years'!$A$2:$D$998, 4, FALSE))</f>
        <v>Jalan Pramuka No 80 ,Kota Kolaka</v>
      </c>
      <c r="F315" s="58"/>
      <c r="G315" s="63"/>
      <c r="H315" s="85" t="str">
        <f>IF(EXACT($B315, ""), "", VLOOKUP($B315, 'DataLookUp - Institution'!$B$4:$E$971, 4, FALSE))</f>
        <v>VDR3855</v>
      </c>
      <c r="I315" s="30" t="str">
        <f>IF(EXACT($B315, ""),"", VLOOKUP($B315, 'DataLookUp - Institution'!$B$4:$D$971, 3, FALSE))</f>
        <v>Supplier</v>
      </c>
      <c r="J315" s="34"/>
      <c r="K315" s="31">
        <f t="shared" si="9"/>
        <v>124000000000312</v>
      </c>
      <c r="L31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123000000000298::bigint, null::varchar, 'Jalan Pramuka No 80 ,Kota Kolaka'::varchar, null::bigint, null::varchar); </v>
      </c>
    </row>
    <row r="316" spans="2:12">
      <c r="B316" s="67">
        <f>'DataLookUp - Institution'!B302</f>
        <v>123000000000299</v>
      </c>
      <c r="C316" s="30" t="str">
        <f>IF(EXACT(B316, ""),"", VLOOKUP(B316, 'DataLookUp - Institution'!$B$4:$C$971, 2, FALSE))</f>
        <v>Toko Top Swalayan</v>
      </c>
      <c r="E316" s="86" t="str">
        <f>IF(EXACT($H316, ""), "", VLOOKUP($H316, 'RAW EDITED 3 Years'!$A$2:$D$998, 4, FALSE))</f>
        <v>jln pemuda km 02kolaka, Tobea, Indonesia, Southeast Sulawesi</v>
      </c>
      <c r="F316" s="58"/>
      <c r="G316" s="63"/>
      <c r="H316" s="85" t="str">
        <f>IF(EXACT($B316, ""), "", VLOOKUP($B316, 'DataLookUp - Institution'!$B$4:$E$971, 4, FALSE))</f>
        <v>VDR3797</v>
      </c>
      <c r="I316" s="30" t="str">
        <f>IF(EXACT($B316, ""),"", VLOOKUP($B316, 'DataLookUp - Institution'!$B$4:$D$971, 3, FALSE))</f>
        <v>Supplier</v>
      </c>
      <c r="J316" s="34"/>
      <c r="K316" s="31">
        <f t="shared" si="9"/>
        <v>124000000000313</v>
      </c>
      <c r="L31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123000000000299::bigint, null::varchar, 'jln pemuda km 02kolaka, Tobea, Indonesia, Southeast Sulawesi'::varchar, null::bigint, null::varchar); </v>
      </c>
    </row>
    <row r="317" spans="2:12">
      <c r="B317" s="67">
        <f>'DataLookUp - Institution'!B303</f>
        <v>123000000000300</v>
      </c>
      <c r="C317" s="30" t="str">
        <f>IF(EXACT(B317, ""),"", VLOOKUP(B317, 'DataLookUp - Institution'!$B$4:$C$971, 2, FALSE))</f>
        <v>Toko Usaha Teknik Bersama</v>
      </c>
      <c r="E317" s="86" t="str">
        <f>IF(EXACT($H317, ""), "", VLOOKUP($H317, 'RAW EDITED 3 Years'!$A$2:$D$998, 4, FALSE))</f>
        <v>Kp. Silongong RT001/RW004 Kel. Koleang Kec. Jasinga, Kab. Bogor</v>
      </c>
      <c r="F317" s="58"/>
      <c r="G317" s="63"/>
      <c r="H317" s="85" t="str">
        <f>IF(EXACT($B317, ""), "", VLOOKUP($B317, 'DataLookUp - Institution'!$B$4:$E$971, 4, FALSE))</f>
        <v>VDR4015</v>
      </c>
      <c r="I317" s="30" t="str">
        <f>IF(EXACT($B317, ""),"", VLOOKUP($B317, 'DataLookUp - Institution'!$B$4:$D$971, 3, FALSE))</f>
        <v>Supplier</v>
      </c>
      <c r="J317" s="34"/>
      <c r="K317" s="31">
        <f t="shared" si="9"/>
        <v>124000000000314</v>
      </c>
      <c r="L31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123000000000300::bigint, null::varchar, 'Kp. Silongong RT001/RW004 Kel. Koleang Kec. Jasinga, Kab. Bogor'::varchar, null::bigint, null::varchar); </v>
      </c>
    </row>
    <row r="318" spans="2:12">
      <c r="B318" s="67">
        <f>'DataLookUp - Institution'!B304</f>
        <v>123000000000301</v>
      </c>
      <c r="C318" s="30" t="str">
        <f>IF(EXACT(B318, ""),"", VLOOKUP(B318, 'DataLookUp - Institution'!$B$4:$C$971, 2, FALSE))</f>
        <v>Toko Online Tokopedia - Aji jaya tehnik</v>
      </c>
      <c r="E318" s="86" t="str">
        <f>IF(EXACT($H318, ""), "", VLOOKUP($H318, 'RAW EDITED 3 Years'!$A$2:$D$998, 4, FALSE))</f>
        <v>Kota Bekasi</v>
      </c>
      <c r="F318" s="58"/>
      <c r="G318" s="63"/>
      <c r="H318" s="85" t="str">
        <f>IF(EXACT($B318, ""), "", VLOOKUP($B318, 'DataLookUp - Institution'!$B$4:$E$971, 4, FALSE))</f>
        <v>VDR0250</v>
      </c>
      <c r="I318" s="30" t="str">
        <f>IF(EXACT($B318, ""),"", VLOOKUP($B318, 'DataLookUp - Institution'!$B$4:$D$971, 3, FALSE))</f>
        <v>Supplier</v>
      </c>
      <c r="J318" s="34"/>
      <c r="K318" s="31">
        <f t="shared" si="9"/>
        <v>124000000000315</v>
      </c>
      <c r="L31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123000000000301::bigint, null::varchar, 'Kota Bekasi'::varchar, null::bigint, null::varchar); </v>
      </c>
    </row>
    <row r="319" spans="2:12">
      <c r="B319" s="67">
        <f>'DataLookUp - Institution'!B305</f>
        <v>123000000000302</v>
      </c>
      <c r="C319" s="30" t="str">
        <f>IF(EXACT(B319, ""),"", VLOOKUP(B319, 'DataLookUp - Institution'!$B$4:$C$971, 2, FALSE))</f>
        <v>Toko Online Tokopedia - Aksesmandiri</v>
      </c>
      <c r="E319" s="86" t="str">
        <f>IF(EXACT($H319, ""), "", VLOOKUP($H319, 'RAW EDITED 3 Years'!$A$2:$D$998, 4, FALSE))</f>
        <v>Jakarta</v>
      </c>
      <c r="F319" s="58"/>
      <c r="G319" s="63"/>
      <c r="H319" s="85" t="str">
        <f>IF(EXACT($B319, ""), "", VLOOKUP($B319, 'DataLookUp - Institution'!$B$4:$E$971, 4, FALSE))</f>
        <v>VDR3875</v>
      </c>
      <c r="I319" s="30" t="str">
        <f>IF(EXACT($B319, ""),"", VLOOKUP($B319, 'DataLookUp - Institution'!$B$4:$D$971, 3, FALSE))</f>
        <v>Supplier</v>
      </c>
      <c r="J319" s="34"/>
      <c r="K319" s="31">
        <f t="shared" si="9"/>
        <v>124000000000316</v>
      </c>
      <c r="L31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123000000000302::bigint, null::varchar, 'Jakarta'::varchar, null::bigint, null::varchar); </v>
      </c>
    </row>
    <row r="320" spans="2:12">
      <c r="B320" s="67">
        <f>'DataLookUp - Institution'!B306</f>
        <v>123000000000303</v>
      </c>
      <c r="C320" s="30" t="str">
        <f>IF(EXACT(B320, ""),"", VLOOKUP(B320, 'DataLookUp - Institution'!$B$4:$C$971, 2, FALSE))</f>
        <v>Toko Online Tokopedia - aprofficialjkt</v>
      </c>
      <c r="E320" s="86" t="str">
        <f>IF(EXACT($H320, ""), "", VLOOKUP($H320, 'RAW EDITED 3 Years'!$A$2:$D$998, 4, FALSE))</f>
        <v>Jakarta Utara</v>
      </c>
      <c r="F320" s="58"/>
      <c r="G320" s="63"/>
      <c r="H320" s="85" t="str">
        <f>IF(EXACT($B320, ""), "", VLOOKUP($B320, 'DataLookUp - Institution'!$B$4:$E$971, 4, FALSE))</f>
        <v>VDR2506</v>
      </c>
      <c r="I320" s="30" t="str">
        <f>IF(EXACT($B320, ""),"", VLOOKUP($B320, 'DataLookUp - Institution'!$B$4:$D$971, 3, FALSE))</f>
        <v>Supplier</v>
      </c>
      <c r="J320" s="34"/>
      <c r="K320" s="31">
        <f t="shared" si="9"/>
        <v>124000000000317</v>
      </c>
      <c r="L32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123000000000303::bigint, null::varchar, 'Jakarta Utara'::varchar, null::bigint, null::varchar); </v>
      </c>
    </row>
    <row r="321" spans="2:12">
      <c r="B321" s="67">
        <f>'DataLookUp - Institution'!B307</f>
        <v>123000000000304</v>
      </c>
      <c r="C321" s="30" t="str">
        <f>IF(EXACT(B321, ""),"", VLOOKUP(B321, 'DataLookUp - Institution'!$B$4:$C$971, 2, FALSE))</f>
        <v>Toko Online Tokopedia - Aurorae World</v>
      </c>
      <c r="E321" s="86" t="str">
        <f>IF(EXACT($H321, ""), "", VLOOKUP($H321, 'RAW EDITED 3 Years'!$A$2:$D$998, 4, FALSE))</f>
        <v>Jakarta Pusat</v>
      </c>
      <c r="F321" s="58"/>
      <c r="G321" s="63"/>
      <c r="H321" s="85" t="str">
        <f>IF(EXACT($B321, ""), "", VLOOKUP($B321, 'DataLookUp - Institution'!$B$4:$E$971, 4, FALSE))</f>
        <v>VDR0452</v>
      </c>
      <c r="I321" s="30" t="str">
        <f>IF(EXACT($B321, ""),"", VLOOKUP($B321, 'DataLookUp - Institution'!$B$4:$D$971, 3, FALSE))</f>
        <v>Supplier</v>
      </c>
      <c r="J321" s="34"/>
      <c r="K321" s="31">
        <f t="shared" si="9"/>
        <v>124000000000318</v>
      </c>
      <c r="L32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123000000000304::bigint, null::varchar, 'Jakarta Pusat'::varchar, null::bigint, null::varchar); </v>
      </c>
    </row>
    <row r="322" spans="2:12">
      <c r="B322" s="67">
        <f>'DataLookUp - Institution'!B308</f>
        <v>123000000000305</v>
      </c>
      <c r="C322" s="30" t="str">
        <f>IF(EXACT(B322, ""),"", VLOOKUP(B322, 'DataLookUp - Institution'!$B$4:$C$971, 2, FALSE))</f>
        <v>Toko Online Tokopedia - Automa-88</v>
      </c>
      <c r="E322" s="86" t="str">
        <f>IF(EXACT($H322, ""), "", VLOOKUP($H322, 'RAW EDITED 3 Years'!$A$2:$D$998, 4, FALSE))</f>
        <v>Kab. Bekasi</v>
      </c>
      <c r="F322" s="58"/>
      <c r="G322" s="63"/>
      <c r="H322" s="85" t="str">
        <f>IF(EXACT($B322, ""), "", VLOOKUP($B322, 'DataLookUp - Institution'!$B$4:$E$971, 4, FALSE))</f>
        <v>VDR0595</v>
      </c>
      <c r="I322" s="30" t="str">
        <f>IF(EXACT($B322, ""),"", VLOOKUP($B322, 'DataLookUp - Institution'!$B$4:$D$971, 3, FALSE))</f>
        <v>Supplier</v>
      </c>
      <c r="J322" s="34"/>
      <c r="K322" s="31">
        <f t="shared" si="9"/>
        <v>124000000000319</v>
      </c>
      <c r="L32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123000000000305::bigint, null::varchar, 'Kab. Bekasi'::varchar, null::bigint, null::varchar); </v>
      </c>
    </row>
    <row r="323" spans="2:12" ht="51">
      <c r="B323" s="67">
        <f>'DataLookUp - Institution'!B309</f>
        <v>123000000000306</v>
      </c>
      <c r="C323" s="30" t="str">
        <f>IF(EXACT(B323, ""),"", VLOOKUP(B323, 'DataLookUp - Institution'!$B$4:$C$971, 2, FALSE))</f>
        <v>Toko Online Tokopedia - Baja Besi Perkasa</v>
      </c>
      <c r="E323" s="86" t="str">
        <f>IF(EXACT($H323, ""), "", VLOOKUP($H323, 'RAW EDITED 3 Years'!$A$2:$D$998, 4, FALSE))</f>
        <v>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</v>
      </c>
      <c r="F323" s="58"/>
      <c r="G323" s="63"/>
      <c r="H323" s="85" t="str">
        <f>IF(EXACT($B323, ""), "", VLOOKUP($B323, 'DataLookUp - Institution'!$B$4:$E$971, 4, FALSE))</f>
        <v>VDR4192</v>
      </c>
      <c r="I323" s="30" t="str">
        <f>IF(EXACT($B323, ""),"", VLOOKUP($B323, 'DataLookUp - Institution'!$B$4:$D$971, 3, FALSE))</f>
        <v>Supplier</v>
      </c>
      <c r="J323" s="34"/>
      <c r="K323" s="31">
        <f t="shared" si="9"/>
        <v>124000000000320</v>
      </c>
      <c r="L32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123000000000306::bigint, null::varchar, '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'::varchar, null::bigint, null::varchar); </v>
      </c>
    </row>
    <row r="324" spans="2:12">
      <c r="B324" s="67">
        <f>'DataLookUp - Institution'!B310</f>
        <v>123000000000307</v>
      </c>
      <c r="C324" s="30" t="str">
        <f>IF(EXACT(B324, ""),"", VLOOKUP(B324, 'DataLookUp - Institution'!$B$4:$C$971, 2, FALSE))</f>
        <v>Toko Online Tokopedia - BB Wing</v>
      </c>
      <c r="E324" s="86" t="str">
        <f>IF(EXACT($H324, ""), "", VLOOKUP($H324, 'RAW EDITED 3 Years'!$A$2:$D$998, 4, FALSE))</f>
        <v>Jakarta Barat</v>
      </c>
      <c r="F324" s="58"/>
      <c r="G324" s="63"/>
      <c r="H324" s="85" t="str">
        <f>IF(EXACT($B324, ""), "", VLOOKUP($B324, 'DataLookUp - Institution'!$B$4:$E$971, 4, FALSE))</f>
        <v>VDR3159</v>
      </c>
      <c r="I324" s="30" t="str">
        <f>IF(EXACT($B324, ""),"", VLOOKUP($B324, 'DataLookUp - Institution'!$B$4:$D$971, 3, FALSE))</f>
        <v>Supplier</v>
      </c>
      <c r="J324" s="34"/>
      <c r="K324" s="31">
        <f t="shared" si="9"/>
        <v>124000000000321</v>
      </c>
      <c r="L324" s="32" t="str">
        <f t="shared" ref="L324:L387" si="10">CONCATENATE("PERFORM ""SchData-OLTP-Master"".""Func_TblInstitutionBranch_SET""(varSystemLoginSession::bigint, null::bigint, null::varchar, null::timestamptz, null::timestamptz, null::varchar, varInstitutionBranchID::bigint, varBaseCurrencyID::bigint, ", B324, "::bigint, ", IF(EXACT(D324, ""), "null", "'"&amp;D324&amp;"'"), "::varchar, ", IF(EXACT(E324, ""), "null", "'"&amp;E324&amp;"'"), "::varchar, ", IF(EXACT(F324, ""), "null", F324),"::bigint, ", IF(EXACT(G324, ""), "null", "'"&amp;G324&amp;"'"),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123000000000307::bigint, null::varchar, 'Jakarta Barat'::varchar, null::bigint, null::varchar); </v>
      </c>
    </row>
    <row r="325" spans="2:12">
      <c r="B325" s="67">
        <f>'DataLookUp - Institution'!B311</f>
        <v>123000000000308</v>
      </c>
      <c r="C325" s="30" t="str">
        <f>IF(EXACT(B325, ""),"", VLOOKUP(B325, 'DataLookUp - Institution'!$B$4:$C$971, 2, FALSE))</f>
        <v>Toko Online Tokopedia - Best Electric 168</v>
      </c>
      <c r="E325" s="86" t="str">
        <f>IF(EXACT($H325, ""), "", VLOOKUP($H325, 'RAW EDITED 3 Years'!$A$2:$D$998, 4, FALSE))</f>
        <v>Jakarta Pusat</v>
      </c>
      <c r="F325" s="58"/>
      <c r="G325" s="63"/>
      <c r="H325" s="85" t="str">
        <f>IF(EXACT($B325, ""), "", VLOOKUP($B325, 'DataLookUp - Institution'!$B$4:$E$971, 4, FALSE))</f>
        <v>VDR0100</v>
      </c>
      <c r="I325" s="30" t="str">
        <f>IF(EXACT($B325, ""),"", VLOOKUP($B325, 'DataLookUp - Institution'!$B$4:$D$971, 3, FALSE))</f>
        <v>Supplier</v>
      </c>
      <c r="J325" s="34"/>
      <c r="K325" s="31">
        <f t="shared" ref="K325:K388" si="11" xml:space="preserve"> K324 + IF(EXACT(L325, ""), 0, 1)</f>
        <v>124000000000322</v>
      </c>
      <c r="L32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123000000000308::bigint, null::varchar, 'Jakarta Pusat'::varchar, null::bigint, null::varchar); </v>
      </c>
    </row>
    <row r="326" spans="2:12">
      <c r="B326" s="67">
        <f>'DataLookUp - Institution'!B312</f>
        <v>123000000000309</v>
      </c>
      <c r="C326" s="30" t="str">
        <f>IF(EXACT(B326, ""),"", VLOOKUP(B326, 'DataLookUp - Institution'!$B$4:$C$971, 2, FALSE))</f>
        <v>Toko Online Tokopedia - Bina Electric</v>
      </c>
      <c r="E326" s="86" t="str">
        <f>IF(EXACT($H326, ""), "", VLOOKUP($H326, 'RAW EDITED 3 Years'!$A$2:$D$998, 4, FALSE))</f>
        <v>Jakarta Pusat</v>
      </c>
      <c r="F326" s="58"/>
      <c r="G326" s="63"/>
      <c r="H326" s="85" t="str">
        <f>IF(EXACT($B326, ""), "", VLOOKUP($B326, 'DataLookUp - Institution'!$B$4:$E$971, 4, FALSE))</f>
        <v>VDR3022</v>
      </c>
      <c r="I326" s="30" t="str">
        <f>IF(EXACT($B326, ""),"", VLOOKUP($B326, 'DataLookUp - Institution'!$B$4:$D$971, 3, FALSE))</f>
        <v>Supplier</v>
      </c>
      <c r="J326" s="34"/>
      <c r="K326" s="31">
        <f t="shared" si="11"/>
        <v>124000000000323</v>
      </c>
      <c r="L32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123000000000309::bigint, null::varchar, 'Jakarta Pusat'::varchar, null::bigint, null::varchar); </v>
      </c>
    </row>
    <row r="327" spans="2:12">
      <c r="B327" s="67">
        <f>'DataLookUp - Institution'!B313</f>
        <v>123000000000310</v>
      </c>
      <c r="C327" s="30" t="str">
        <f>IF(EXACT(B327, ""),"", VLOOKUP(B327, 'DataLookUp - Institution'!$B$4:$C$971, 2, FALSE))</f>
        <v>Toko Online Tokopedia - Bintang-Electric</v>
      </c>
      <c r="E327" s="86" t="str">
        <f>IF(EXACT($H327, ""), "", VLOOKUP($H327, 'RAW EDITED 3 Years'!$A$2:$D$998, 4, FALSE))</f>
        <v>Jakarta Pusat</v>
      </c>
      <c r="F327" s="58"/>
      <c r="G327" s="63"/>
      <c r="H327" s="85" t="str">
        <f>IF(EXACT($B327, ""), "", VLOOKUP($B327, 'DataLookUp - Institution'!$B$4:$E$971, 4, FALSE))</f>
        <v>VDR3187</v>
      </c>
      <c r="I327" s="30" t="str">
        <f>IF(EXACT($B327, ""),"", VLOOKUP($B327, 'DataLookUp - Institution'!$B$4:$D$971, 3, FALSE))</f>
        <v>Supplier</v>
      </c>
      <c r="J327" s="34"/>
      <c r="K327" s="31">
        <f t="shared" si="11"/>
        <v>124000000000324</v>
      </c>
      <c r="L32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123000000000310::bigint, null::varchar, 'Jakarta Pusat'::varchar, null::bigint, null::varchar); </v>
      </c>
    </row>
    <row r="328" spans="2:12">
      <c r="B328" s="67">
        <f>'DataLookUp - Institution'!B314</f>
        <v>123000000000311</v>
      </c>
      <c r="C328" s="30" t="str">
        <f>IF(EXACT(B328, ""),"", VLOOKUP(B328, 'DataLookUp - Institution'!$B$4:$C$971, 2, FALSE))</f>
        <v>Toko Online Tokopedia - BJ Telecom</v>
      </c>
      <c r="E328" s="86" t="str">
        <f>IF(EXACT($H328, ""), "", VLOOKUP($H328, 'RAW EDITED 3 Years'!$A$2:$D$998, 4, FALSE))</f>
        <v>Jakarta Pusat</v>
      </c>
      <c r="F328" s="58"/>
      <c r="G328" s="63"/>
      <c r="H328" s="85" t="str">
        <f>IF(EXACT($B328, ""), "", VLOOKUP($B328, 'DataLookUp - Institution'!$B$4:$E$971, 4, FALSE))</f>
        <v>VDR0138</v>
      </c>
      <c r="I328" s="30" t="str">
        <f>IF(EXACT($B328, ""),"", VLOOKUP($B328, 'DataLookUp - Institution'!$B$4:$D$971, 3, FALSE))</f>
        <v>Supplier</v>
      </c>
      <c r="J328" s="34"/>
      <c r="K328" s="31">
        <f t="shared" si="11"/>
        <v>124000000000325</v>
      </c>
      <c r="L32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123000000000311::bigint, null::varchar, 'Jakarta Pusat'::varchar, null::bigint, null::varchar); </v>
      </c>
    </row>
    <row r="329" spans="2:12" ht="51">
      <c r="B329" s="67">
        <f>'DataLookUp - Institution'!B315</f>
        <v>123000000000312</v>
      </c>
      <c r="C329" s="30" t="str">
        <f>IF(EXACT(B329, ""),"", VLOOKUP(B329, 'DataLookUp - Institution'!$B$4:$C$971, 2, FALSE))</f>
        <v>Toko Online Tokopedia - Budget Technology</v>
      </c>
      <c r="E329" s="86" t="str">
        <f>IF(EXACT($H329, ""), "", VLOOKUP($H329, 'RAW EDITED 3 Years'!$A$2:$D$998, 4, FALSE))</f>
        <v>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</v>
      </c>
      <c r="F329" s="58"/>
      <c r="G329" s="63"/>
      <c r="H329" s="85" t="str">
        <f>IF(EXACT($B329, ""), "", VLOOKUP($B329, 'DataLookUp - Institution'!$B$4:$E$971, 4, FALSE))</f>
        <v>VDR4164</v>
      </c>
      <c r="I329" s="30" t="str">
        <f>IF(EXACT($B329, ""),"", VLOOKUP($B329, 'DataLookUp - Institution'!$B$4:$D$971, 3, FALSE))</f>
        <v>Supplier</v>
      </c>
      <c r="J329" s="34"/>
      <c r="K329" s="31">
        <f t="shared" si="11"/>
        <v>124000000000326</v>
      </c>
      <c r="L32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123000000000312::bigint, null::varchar, '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'::varchar, null::bigint, null::varchar); </v>
      </c>
    </row>
    <row r="330" spans="2:12">
      <c r="B330" s="67">
        <f>'DataLookUp - Institution'!B316</f>
        <v>123000000000313</v>
      </c>
      <c r="C330" s="30" t="str">
        <f>IF(EXACT(B330, ""),"", VLOOKUP(B330, 'DataLookUp - Institution'!$B$4:$C$971, 2, FALSE))</f>
        <v>Toko Online Tokopedia - Cahaya Mitra Electrical</v>
      </c>
      <c r="E330" s="86" t="str">
        <f>IF(EXACT($H330, ""), "", VLOOKUP($H330, 'RAW EDITED 3 Years'!$A$2:$D$998, 4, FALSE))</f>
        <v>Jakarta Pusat</v>
      </c>
      <c r="F330" s="58"/>
      <c r="G330" s="63"/>
      <c r="H330" s="85" t="str">
        <f>IF(EXACT($B330, ""), "", VLOOKUP($B330, 'DataLookUp - Institution'!$B$4:$E$971, 4, FALSE))</f>
        <v>VDR0114</v>
      </c>
      <c r="I330" s="30" t="str">
        <f>IF(EXACT($B330, ""),"", VLOOKUP($B330, 'DataLookUp - Institution'!$B$4:$D$971, 3, FALSE))</f>
        <v>Supplier</v>
      </c>
      <c r="J330" s="34"/>
      <c r="K330" s="31">
        <f t="shared" si="11"/>
        <v>124000000000327</v>
      </c>
      <c r="L33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123000000000313::bigint, null::varchar, 'Jakarta Pusat'::varchar, null::bigint, null::varchar); </v>
      </c>
    </row>
    <row r="331" spans="2:12">
      <c r="B331" s="67">
        <f>'DataLookUp - Institution'!B317</f>
        <v>123000000000314</v>
      </c>
      <c r="C331" s="30" t="str">
        <f>IF(EXACT(B331, ""),"", VLOOKUP(B331, 'DataLookUp - Institution'!$B$4:$C$971, 2, FALSE))</f>
        <v>Toko Online Tokopedia - Central Electrindo</v>
      </c>
      <c r="E331" s="86" t="str">
        <f>IF(EXACT($H331, ""), "", VLOOKUP($H331, 'RAW EDITED 3 Years'!$A$2:$D$998, 4, FALSE))</f>
        <v>Tangerang</v>
      </c>
      <c r="F331" s="58"/>
      <c r="G331" s="63"/>
      <c r="H331" s="85" t="str">
        <f>IF(EXACT($B331, ""), "", VLOOKUP($B331, 'DataLookUp - Institution'!$B$4:$E$971, 4, FALSE))</f>
        <v>VDR3431</v>
      </c>
      <c r="I331" s="30" t="str">
        <f>IF(EXACT($B331, ""),"", VLOOKUP($B331, 'DataLookUp - Institution'!$B$4:$D$971, 3, FALSE))</f>
        <v>Supplier</v>
      </c>
      <c r="J331" s="34"/>
      <c r="K331" s="31">
        <f t="shared" si="11"/>
        <v>124000000000328</v>
      </c>
      <c r="L33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123000000000314::bigint, null::varchar, 'Tangerang'::varchar, null::bigint, null::varchar); </v>
      </c>
    </row>
    <row r="332" spans="2:12">
      <c r="B332" s="67">
        <f>'DataLookUp - Institution'!B318</f>
        <v>123000000000315</v>
      </c>
      <c r="C332" s="30" t="str">
        <f>IF(EXACT(B332, ""),"", VLOOKUP(B332, 'DataLookUp - Institution'!$B$4:$C$971, 2, FALSE))</f>
        <v>Toko Online Tokopedia - Damarstore01</v>
      </c>
      <c r="E332" s="86" t="str">
        <f>IF(EXACT($H332, ""), "", VLOOKUP($H332, 'RAW EDITED 3 Years'!$A$2:$D$998, 4, FALSE))</f>
        <v>Jakarta Timur</v>
      </c>
      <c r="F332" s="58"/>
      <c r="G332" s="63"/>
      <c r="H332" s="85" t="str">
        <f>IF(EXACT($B332, ""), "", VLOOKUP($B332, 'DataLookUp - Institution'!$B$4:$E$971, 4, FALSE))</f>
        <v>VDR3336</v>
      </c>
      <c r="I332" s="30" t="str">
        <f>IF(EXACT($B332, ""),"", VLOOKUP($B332, 'DataLookUp - Institution'!$B$4:$D$971, 3, FALSE))</f>
        <v>Supplier</v>
      </c>
      <c r="J332" s="34"/>
      <c r="K332" s="31">
        <f t="shared" si="11"/>
        <v>124000000000329</v>
      </c>
      <c r="L33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123000000000315::bigint, null::varchar, 'Jakarta Timur'::varchar, null::bigint, null::varchar); </v>
      </c>
    </row>
    <row r="333" spans="2:12">
      <c r="B333" s="67">
        <f>'DataLookUp - Institution'!B319</f>
        <v>123000000000316</v>
      </c>
      <c r="C333" s="30" t="str">
        <f>IF(EXACT(B333, ""),"", VLOOKUP(B333, 'DataLookUp - Institution'!$B$4:$C$971, 2, FALSE))</f>
        <v>Toko Online Tokopedia - Dewa Listrik</v>
      </c>
      <c r="E333" s="86" t="str">
        <f>IF(EXACT($H333, ""), "", VLOOKUP($H333, 'RAW EDITED 3 Years'!$A$2:$D$998, 4, FALSE))</f>
        <v>Jakarta Pusat</v>
      </c>
      <c r="F333" s="58"/>
      <c r="G333" s="63"/>
      <c r="H333" s="85" t="str">
        <f>IF(EXACT($B333, ""), "", VLOOKUP($B333, 'DataLookUp - Institution'!$B$4:$E$971, 4, FALSE))</f>
        <v>VDR0599</v>
      </c>
      <c r="I333" s="30" t="str">
        <f>IF(EXACT($B333, ""),"", VLOOKUP($B333, 'DataLookUp - Institution'!$B$4:$D$971, 3, FALSE))</f>
        <v>Supplier</v>
      </c>
      <c r="J333" s="34"/>
      <c r="K333" s="31">
        <f t="shared" si="11"/>
        <v>124000000000330</v>
      </c>
      <c r="L33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123000000000316::bigint, null::varchar, 'Jakarta Pusat'::varchar, null::bigint, null::varchar); </v>
      </c>
    </row>
    <row r="334" spans="2:12">
      <c r="B334" s="67">
        <f>'DataLookUp - Institution'!B320</f>
        <v>123000000000317</v>
      </c>
      <c r="C334" s="30" t="str">
        <f>IF(EXACT(B334, ""),"", VLOOKUP(B334, 'DataLookUp - Institution'!$B$4:$C$971, 2, FALSE))</f>
        <v>Toko Online Tokopedia - Distributor Kabel</v>
      </c>
      <c r="E334" s="86" t="str">
        <f>IF(EXACT($H334, ""), "", VLOOKUP($H334, 'RAW EDITED 3 Years'!$A$2:$D$998, 4, FALSE))</f>
        <v>Jakarta Barat</v>
      </c>
      <c r="F334" s="58"/>
      <c r="G334" s="63"/>
      <c r="H334" s="85" t="str">
        <f>IF(EXACT($B334, ""), "", VLOOKUP($B334, 'DataLookUp - Institution'!$B$4:$E$971, 4, FALSE))</f>
        <v>VDR0291</v>
      </c>
      <c r="I334" s="30" t="str">
        <f>IF(EXACT($B334, ""),"", VLOOKUP($B334, 'DataLookUp - Institution'!$B$4:$D$971, 3, FALSE))</f>
        <v>Supplier</v>
      </c>
      <c r="J334" s="34"/>
      <c r="K334" s="31">
        <f t="shared" si="11"/>
        <v>124000000000331</v>
      </c>
      <c r="L33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123000000000317::bigint, null::varchar, 'Jakarta Barat'::varchar, null::bigint, null::varchar); </v>
      </c>
    </row>
    <row r="335" spans="2:12">
      <c r="B335" s="67">
        <f>'DataLookUp - Institution'!B321</f>
        <v>123000000000318</v>
      </c>
      <c r="C335" s="30" t="str">
        <f>IF(EXACT(B335, ""),"", VLOOKUP(B335, 'DataLookUp - Institution'!$B$4:$C$971, 2, FALSE))</f>
        <v>Toko Online Tokopedia - Doctor Electrical</v>
      </c>
      <c r="E335" s="86" t="str">
        <f>IF(EXACT($H335, ""), "", VLOOKUP($H335, 'RAW EDITED 3 Years'!$A$2:$D$998, 4, FALSE))</f>
        <v>Jakarta Selatan</v>
      </c>
      <c r="F335" s="58"/>
      <c r="G335" s="63"/>
      <c r="H335" s="85" t="str">
        <f>IF(EXACT($B335, ""), "", VLOOKUP($B335, 'DataLookUp - Institution'!$B$4:$E$971, 4, FALSE))</f>
        <v>VDR3180</v>
      </c>
      <c r="I335" s="30" t="str">
        <f>IF(EXACT($B335, ""),"", VLOOKUP($B335, 'DataLookUp - Institution'!$B$4:$D$971, 3, FALSE))</f>
        <v>Supplier</v>
      </c>
      <c r="J335" s="34"/>
      <c r="K335" s="31">
        <f t="shared" si="11"/>
        <v>124000000000332</v>
      </c>
      <c r="L33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123000000000318::bigint, null::varchar, 'Jakarta Selatan'::varchar, null::bigint, null::varchar); </v>
      </c>
    </row>
    <row r="336" spans="2:12">
      <c r="B336" s="67">
        <f>'DataLookUp - Institution'!B322</f>
        <v>123000000000319</v>
      </c>
      <c r="C336" s="30" t="str">
        <f>IF(EXACT(B336, ""),"", VLOOKUP(B336, 'DataLookUp - Institution'!$B$4:$C$971, 2, FALSE))</f>
        <v xml:space="preserve">Toko Online Tokopedia - Dunia Ban Indonesia </v>
      </c>
      <c r="E336" s="86" t="str">
        <f>IF(EXACT($H336, ""), "", VLOOKUP($H336, 'RAW EDITED 3 Years'!$A$2:$D$998, 4, FALSE))</f>
        <v>Jakarta</v>
      </c>
      <c r="F336" s="58"/>
      <c r="G336" s="63"/>
      <c r="H336" s="85" t="str">
        <f>IF(EXACT($B336, ""), "", VLOOKUP($B336, 'DataLookUp - Institution'!$B$4:$E$971, 4, FALSE))</f>
        <v>VDR3890</v>
      </c>
      <c r="I336" s="30" t="str">
        <f>IF(EXACT($B336, ""),"", VLOOKUP($B336, 'DataLookUp - Institution'!$B$4:$D$971, 3, FALSE))</f>
        <v>Supplier</v>
      </c>
      <c r="J336" s="34"/>
      <c r="K336" s="31">
        <f t="shared" si="11"/>
        <v>124000000000333</v>
      </c>
      <c r="L33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123000000000319::bigint, null::varchar, 'Jakarta'::varchar, null::bigint, null::varchar); </v>
      </c>
    </row>
    <row r="337" spans="2:12">
      <c r="B337" s="67">
        <f>'DataLookUp - Institution'!B323</f>
        <v>123000000000320</v>
      </c>
      <c r="C337" s="30" t="str">
        <f>IF(EXACT(B337, ""),"", VLOOKUP(B337, 'DataLookUp - Institution'!$B$4:$C$971, 2, FALSE))</f>
        <v>Toko Online Tokopedia - Eddy variasi motor</v>
      </c>
      <c r="E337" s="86" t="str">
        <f>IF(EXACT($H337, ""), "", VLOOKUP($H337, 'RAW EDITED 3 Years'!$A$2:$D$998, 4, FALSE))</f>
        <v>https://www.tokopedia.com/eddygunawan</v>
      </c>
      <c r="F337" s="58"/>
      <c r="G337" s="63"/>
      <c r="H337" s="85" t="str">
        <f>IF(EXACT($B337, ""), "", VLOOKUP($B337, 'DataLookUp - Institution'!$B$4:$E$971, 4, FALSE))</f>
        <v>VDR3831</v>
      </c>
      <c r="I337" s="30" t="str">
        <f>IF(EXACT($B337, ""),"", VLOOKUP($B337, 'DataLookUp - Institution'!$B$4:$D$971, 3, FALSE))</f>
        <v>Supplier</v>
      </c>
      <c r="J337" s="34"/>
      <c r="K337" s="31">
        <f t="shared" si="11"/>
        <v>124000000000334</v>
      </c>
      <c r="L33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123000000000320::bigint, null::varchar, 'https://www.tokopedia.com/eddygunawan'::varchar, null::bigint, null::varchar); </v>
      </c>
    </row>
    <row r="338" spans="2:12" ht="51">
      <c r="B338" s="67">
        <f>'DataLookUp - Institution'!B324</f>
        <v>123000000000321</v>
      </c>
      <c r="C338" s="30" t="str">
        <f>IF(EXACT(B338, ""),"", VLOOKUP(B338, 'DataLookUp - Institution'!$B$4:$C$971, 2, FALSE))</f>
        <v>Toko Online Tokopedia - Fixprint Plus</v>
      </c>
      <c r="E338" s="86" t="str">
        <f>IF(EXACT($H338, ""), "", VLOOKUP($H338, 'RAW EDITED 3 Years'!$A$2:$D$998, 4, FALSE))</f>
        <v>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</v>
      </c>
      <c r="F338" s="58"/>
      <c r="G338" s="63"/>
      <c r="H338" s="85" t="str">
        <f>IF(EXACT($B338, ""), "", VLOOKUP($B338, 'DataLookUp - Institution'!$B$4:$E$971, 4, FALSE))</f>
        <v>VDR4163</v>
      </c>
      <c r="I338" s="30" t="str">
        <f>IF(EXACT($B338, ""),"", VLOOKUP($B338, 'DataLookUp - Institution'!$B$4:$D$971, 3, FALSE))</f>
        <v>Supplier</v>
      </c>
      <c r="J338" s="34"/>
      <c r="K338" s="31">
        <f t="shared" si="11"/>
        <v>124000000000335</v>
      </c>
      <c r="L33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123000000000321::bigint, null::varchar, '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'::varchar, null::bigint, null::varchar); </v>
      </c>
    </row>
    <row r="339" spans="2:12">
      <c r="B339" s="67">
        <f>'DataLookUp - Institution'!B325</f>
        <v>123000000000322</v>
      </c>
      <c r="C339" s="30" t="str">
        <f>IF(EXACT(B339, ""),"", VLOOKUP(B339, 'DataLookUp - Institution'!$B$4:$C$971, 2, FALSE))</f>
        <v>Toko Online Tokopedia - Glodok Diesel</v>
      </c>
      <c r="E339" s="86" t="str">
        <f>IF(EXACT($H339, ""), "", VLOOKUP($H339, 'RAW EDITED 3 Years'!$A$2:$D$998, 4, FALSE))</f>
        <v>Tangerang, Karawaci</v>
      </c>
      <c r="F339" s="58"/>
      <c r="G339" s="63"/>
      <c r="H339" s="85" t="str">
        <f>IF(EXACT($B339, ""), "", VLOOKUP($B339, 'DataLookUp - Institution'!$B$4:$E$971, 4, FALSE))</f>
        <v>VDR3030</v>
      </c>
      <c r="I339" s="30" t="str">
        <f>IF(EXACT($B339, ""),"", VLOOKUP($B339, 'DataLookUp - Institution'!$B$4:$D$971, 3, FALSE))</f>
        <v>Supplier</v>
      </c>
      <c r="J339" s="34"/>
      <c r="K339" s="31">
        <f t="shared" si="11"/>
        <v>124000000000336</v>
      </c>
      <c r="L33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123000000000322::bigint, null::varchar, 'Tangerang, Karawaci'::varchar, null::bigint, null::varchar); </v>
      </c>
    </row>
    <row r="340" spans="2:12">
      <c r="B340" s="67">
        <f>'DataLookUp - Institution'!B326</f>
        <v>123000000000323</v>
      </c>
      <c r="C340" s="30" t="str">
        <f>IF(EXACT(B340, ""),"", VLOOKUP(B340, 'DataLookUp - Institution'!$B$4:$C$971, 2, FALSE))</f>
        <v>Toko Online Tokopedia - GSC-CHEMTECH</v>
      </c>
      <c r="E340" s="86" t="str">
        <f>IF(EXACT($H340, ""), "", VLOOKUP($H340, 'RAW EDITED 3 Years'!$A$2:$D$998, 4, FALSE))</f>
        <v>Jakarta Barat</v>
      </c>
      <c r="F340" s="58"/>
      <c r="G340" s="63"/>
      <c r="H340" s="85" t="str">
        <f>IF(EXACT($B340, ""), "", VLOOKUP($B340, 'DataLookUp - Institution'!$B$4:$E$971, 4, FALSE))</f>
        <v>VDR0217</v>
      </c>
      <c r="I340" s="30" t="str">
        <f>IF(EXACT($B340, ""),"", VLOOKUP($B340, 'DataLookUp - Institution'!$B$4:$D$971, 3, FALSE))</f>
        <v>Supplier</v>
      </c>
      <c r="J340" s="34"/>
      <c r="K340" s="31">
        <f t="shared" si="11"/>
        <v>124000000000337</v>
      </c>
      <c r="L34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123000000000323::bigint, null::varchar, 'Jakarta Barat'::varchar, null::bigint, null::varchar); </v>
      </c>
    </row>
    <row r="341" spans="2:12">
      <c r="B341" s="67">
        <f>'DataLookUp - Institution'!B327</f>
        <v>123000000000324</v>
      </c>
      <c r="C341" s="30" t="str">
        <f>IF(EXACT(B341, ""),"", VLOOKUP(B341, 'DataLookUp - Institution'!$B$4:$C$971, 2, FALSE))</f>
        <v>Toko Online Tokopedia - Gudang Listrik</v>
      </c>
      <c r="E341" s="86" t="str">
        <f>IF(EXACT($H341, ""), "", VLOOKUP($H341, 'RAW EDITED 3 Years'!$A$2:$D$998, 4, FALSE))</f>
        <v>Jakarta</v>
      </c>
      <c r="F341" s="58"/>
      <c r="G341" s="63"/>
      <c r="H341" s="85" t="str">
        <f>IF(EXACT($B341, ""), "", VLOOKUP($B341, 'DataLookUp - Institution'!$B$4:$E$971, 4, FALSE))</f>
        <v>VDR2954</v>
      </c>
      <c r="I341" s="30" t="str">
        <f>IF(EXACT($B341, ""),"", VLOOKUP($B341, 'DataLookUp - Institution'!$B$4:$D$971, 3, FALSE))</f>
        <v>Supplier</v>
      </c>
      <c r="J341" s="34"/>
      <c r="K341" s="31">
        <f t="shared" si="11"/>
        <v>124000000000338</v>
      </c>
      <c r="L34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123000000000324::bigint, null::varchar, 'Jakarta'::varchar, null::bigint, null::varchar); </v>
      </c>
    </row>
    <row r="342" spans="2:12">
      <c r="B342" s="67">
        <f>'DataLookUp - Institution'!B328</f>
        <v>123000000000325</v>
      </c>
      <c r="C342" s="30" t="str">
        <f>IF(EXACT(B342, ""),"", VLOOKUP(B342, 'DataLookUp - Institution'!$B$4:$C$971, 2, FALSE))</f>
        <v>Toko Online Tokopedia - Gudang Power Tools</v>
      </c>
      <c r="E342" s="86" t="str">
        <f>IF(EXACT($H342, ""), "", VLOOKUP($H342, 'RAW EDITED 3 Years'!$A$2:$D$998, 4, FALSE))</f>
        <v>https://www.tokopedia.com/gudangpowertools</v>
      </c>
      <c r="F342" s="58"/>
      <c r="G342" s="63"/>
      <c r="H342" s="85" t="str">
        <f>IF(EXACT($B342, ""), "", VLOOKUP($B342, 'DataLookUp - Institution'!$B$4:$E$971, 4, FALSE))</f>
        <v>VDR3295</v>
      </c>
      <c r="I342" s="30" t="str">
        <f>IF(EXACT($B342, ""),"", VLOOKUP($B342, 'DataLookUp - Institution'!$B$4:$D$971, 3, FALSE))</f>
        <v>Supplier</v>
      </c>
      <c r="J342" s="34"/>
      <c r="K342" s="31">
        <f t="shared" si="11"/>
        <v>124000000000339</v>
      </c>
      <c r="L34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123000000000325::bigint, null::varchar, 'https://www.tokopedia.com/gudangpowertools'::varchar, null::bigint, null::varchar); </v>
      </c>
    </row>
    <row r="343" spans="2:12">
      <c r="B343" s="67">
        <f>'DataLookUp - Institution'!B329</f>
        <v>123000000000326</v>
      </c>
      <c r="C343" s="30" t="str">
        <f>IF(EXACT(B343, ""),"", VLOOKUP(B343, 'DataLookUp - Institution'!$B$4:$C$971, 2, FALSE))</f>
        <v>Toko Online Tokopedia - Indah Jaya Tools</v>
      </c>
      <c r="E343" s="86" t="str">
        <f>IF(EXACT($H343, ""), "", VLOOKUP($H343, 'RAW EDITED 3 Years'!$A$2:$D$998, 4, FALSE))</f>
        <v>Bandung</v>
      </c>
      <c r="F343" s="58"/>
      <c r="G343" s="63"/>
      <c r="H343" s="85" t="str">
        <f>IF(EXACT($B343, ""), "", VLOOKUP($B343, 'DataLookUp - Institution'!$B$4:$E$971, 4, FALSE))</f>
        <v>VDR3273</v>
      </c>
      <c r="I343" s="30" t="str">
        <f>IF(EXACT($B343, ""),"", VLOOKUP($B343, 'DataLookUp - Institution'!$B$4:$D$971, 3, FALSE))</f>
        <v>Supplier</v>
      </c>
      <c r="J343" s="34"/>
      <c r="K343" s="31">
        <f t="shared" si="11"/>
        <v>124000000000340</v>
      </c>
      <c r="L34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123000000000326::bigint, null::varchar, 'Bandung'::varchar, null::bigint, null::varchar); </v>
      </c>
    </row>
    <row r="344" spans="2:12">
      <c r="B344" s="67">
        <f>'DataLookUp - Institution'!B330</f>
        <v>123000000000327</v>
      </c>
      <c r="C344" s="30" t="str">
        <f>IF(EXACT(B344, ""),"", VLOOKUP(B344, 'DataLookUp - Institution'!$B$4:$C$971, 2, FALSE))</f>
        <v>Toko Online Tokopedia - Indo_Security</v>
      </c>
      <c r="E344" s="86" t="str">
        <f>IF(EXACT($H344, ""), "", VLOOKUP($H344, 'RAW EDITED 3 Years'!$A$2:$D$998, 4, FALSE))</f>
        <v>Jakarta Utara</v>
      </c>
      <c r="F344" s="58"/>
      <c r="G344" s="63"/>
      <c r="H344" s="85" t="str">
        <f>IF(EXACT($B344, ""), "", VLOOKUP($B344, 'DataLookUp - Institution'!$B$4:$E$971, 4, FALSE))</f>
        <v>VDR3143</v>
      </c>
      <c r="I344" s="30" t="str">
        <f>IF(EXACT($B344, ""),"", VLOOKUP($B344, 'DataLookUp - Institution'!$B$4:$D$971, 3, FALSE))</f>
        <v>Supplier</v>
      </c>
      <c r="J344" s="34"/>
      <c r="K344" s="31">
        <f t="shared" si="11"/>
        <v>124000000000341</v>
      </c>
      <c r="L34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123000000000327::bigint, null::varchar, 'Jakarta Utara'::varchar, null::bigint, null::varchar); </v>
      </c>
    </row>
    <row r="345" spans="2:12" ht="51">
      <c r="B345" s="67">
        <f>'DataLookUp - Institution'!B331</f>
        <v>123000000000328</v>
      </c>
      <c r="C345" s="30" t="str">
        <f>IF(EXACT(B345, ""),"", VLOOKUP(B345, 'DataLookUp - Institution'!$B$4:$C$971, 2, FALSE))</f>
        <v>Toko Online Tokopedia - Indotara Persada</v>
      </c>
      <c r="E345" s="86" t="str">
        <f>IF(EXACT($H345, ""), "", VLOOKUP($H345, 'RAW EDITED 3 Years'!$A$2:$D$998, 4, FALSE))</f>
        <v>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</v>
      </c>
      <c r="F345" s="58"/>
      <c r="G345" s="63"/>
      <c r="H345" s="85" t="str">
        <f>IF(EXACT($B345, ""), "", VLOOKUP($B345, 'DataLookUp - Institution'!$B$4:$E$971, 4, FALSE))</f>
        <v>VDR4214</v>
      </c>
      <c r="I345" s="30" t="str">
        <f>IF(EXACT($B345, ""),"", VLOOKUP($B345, 'DataLookUp - Institution'!$B$4:$D$971, 3, FALSE))</f>
        <v>Supplier</v>
      </c>
      <c r="J345" s="34"/>
      <c r="K345" s="31">
        <f t="shared" si="11"/>
        <v>124000000000342</v>
      </c>
      <c r="L34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123000000000328::bigint, null::varchar, '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'::varchar, null::bigint, null::varchar); </v>
      </c>
    </row>
    <row r="346" spans="2:12">
      <c r="B346" s="67">
        <f>'DataLookUp - Institution'!B332</f>
        <v>123000000000329</v>
      </c>
      <c r="C346" s="30" t="str">
        <f>IF(EXACT(B346, ""),"", VLOOKUP(B346, 'DataLookUp - Institution'!$B$4:$C$971, 2, FALSE))</f>
        <v>Toko Online Tokopedia - Iterno Listrik</v>
      </c>
      <c r="E346" s="86" t="str">
        <f>IF(EXACT($H346, ""), "", VLOOKUP($H346, 'RAW EDITED 3 Years'!$A$2:$D$998, 4, FALSE))</f>
        <v>Tangerang</v>
      </c>
      <c r="F346" s="58"/>
      <c r="G346" s="63"/>
      <c r="H346" s="85" t="str">
        <f>IF(EXACT($B346, ""), "", VLOOKUP($B346, 'DataLookUp - Institution'!$B$4:$E$971, 4, FALSE))</f>
        <v>VDR0025</v>
      </c>
      <c r="I346" s="30" t="str">
        <f>IF(EXACT($B346, ""),"", VLOOKUP($B346, 'DataLookUp - Institution'!$B$4:$D$971, 3, FALSE))</f>
        <v>Supplier</v>
      </c>
      <c r="J346" s="34"/>
      <c r="K346" s="31">
        <f t="shared" si="11"/>
        <v>124000000000343</v>
      </c>
      <c r="L34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123000000000329::bigint, null::varchar, 'Tangerang'::varchar, null::bigint, null::varchar); </v>
      </c>
    </row>
    <row r="347" spans="2:12">
      <c r="B347" s="67">
        <f>'DataLookUp - Institution'!B333</f>
        <v>123000000000330</v>
      </c>
      <c r="C347" s="30" t="str">
        <f>IF(EXACT(B347, ""),"", VLOOKUP(B347, 'DataLookUp - Institution'!$B$4:$C$971, 2, FALSE))</f>
        <v>Toko Online Tokopedia - Jakarta.Gudang.Indonesia</v>
      </c>
      <c r="E347" s="86" t="str">
        <f>IF(EXACT($H347, ""), "", VLOOKUP($H347, 'RAW EDITED 3 Years'!$A$2:$D$998, 4, FALSE))</f>
        <v>Jakarta Barat</v>
      </c>
      <c r="F347" s="58"/>
      <c r="G347" s="63"/>
      <c r="H347" s="85" t="str">
        <f>IF(EXACT($B347, ""), "", VLOOKUP($B347, 'DataLookUp - Institution'!$B$4:$E$971, 4, FALSE))</f>
        <v>VDR0278</v>
      </c>
      <c r="I347" s="30" t="str">
        <f>IF(EXACT($B347, ""),"", VLOOKUP($B347, 'DataLookUp - Institution'!$B$4:$D$971, 3, FALSE))</f>
        <v>Supplier</v>
      </c>
      <c r="J347" s="34"/>
      <c r="K347" s="31">
        <f t="shared" si="11"/>
        <v>124000000000344</v>
      </c>
      <c r="L34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123000000000330::bigint, null::varchar, 'Jakarta Barat'::varchar, null::bigint, null::varchar); </v>
      </c>
    </row>
    <row r="348" spans="2:12">
      <c r="B348" s="67">
        <f>'DataLookUp - Institution'!B334</f>
        <v>123000000000331</v>
      </c>
      <c r="C348" s="30" t="str">
        <f>IF(EXACT(B348, ""),"", VLOOKUP(B348, 'DataLookUp - Institution'!$B$4:$C$971, 2, FALSE))</f>
        <v>Toko Online Tokopedia - Kembar Makmur Abadi</v>
      </c>
      <c r="E348" s="86" t="str">
        <f>IF(EXACT($H348, ""), "", VLOOKUP($H348, 'RAW EDITED 3 Years'!$A$2:$D$998, 4, FALSE))</f>
        <v>Jakarta Barat</v>
      </c>
      <c r="F348" s="58"/>
      <c r="G348" s="63"/>
      <c r="H348" s="85" t="str">
        <f>IF(EXACT($B348, ""), "", VLOOKUP($B348, 'DataLookUp - Institution'!$B$4:$E$971, 4, FALSE))</f>
        <v>VDR3219</v>
      </c>
      <c r="I348" s="30" t="str">
        <f>IF(EXACT($B348, ""),"", VLOOKUP($B348, 'DataLookUp - Institution'!$B$4:$D$971, 3, FALSE))</f>
        <v>Supplier</v>
      </c>
      <c r="J348" s="34"/>
      <c r="K348" s="31">
        <f t="shared" si="11"/>
        <v>124000000000345</v>
      </c>
      <c r="L34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123000000000331::bigint, null::varchar, 'Jakarta Barat'::varchar, null::bigint, null::varchar); </v>
      </c>
    </row>
    <row r="349" spans="2:12">
      <c r="B349" s="67">
        <f>'DataLookUp - Institution'!B335</f>
        <v>123000000000332</v>
      </c>
      <c r="C349" s="30" t="str">
        <f>IF(EXACT(B349, ""),"", VLOOKUP(B349, 'DataLookUp - Institution'!$B$4:$C$971, 2, FALSE))</f>
        <v>Toko Online Tokopedia - Kevin Electrical</v>
      </c>
      <c r="E349" s="86" t="str">
        <f>IF(EXACT($H349, ""), "", VLOOKUP($H349, 'RAW EDITED 3 Years'!$A$2:$D$998, 4, FALSE))</f>
        <v>Jakarta Barat</v>
      </c>
      <c r="F349" s="58"/>
      <c r="G349" s="63"/>
      <c r="H349" s="85" t="str">
        <f>IF(EXACT($B349, ""), "", VLOOKUP($B349, 'DataLookUp - Institution'!$B$4:$E$971, 4, FALSE))</f>
        <v>VDR3391</v>
      </c>
      <c r="I349" s="30" t="str">
        <f>IF(EXACT($B349, ""),"", VLOOKUP($B349, 'DataLookUp - Institution'!$B$4:$D$971, 3, FALSE))</f>
        <v>Supplier</v>
      </c>
      <c r="J349" s="34"/>
      <c r="K349" s="31">
        <f t="shared" si="11"/>
        <v>124000000000346</v>
      </c>
      <c r="L34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123000000000332::bigint, null::varchar, 'Jakarta Barat'::varchar, null::bigint, null::varchar); </v>
      </c>
    </row>
    <row r="350" spans="2:12">
      <c r="B350" s="67">
        <f>'DataLookUp - Institution'!B336</f>
        <v>123000000000333</v>
      </c>
      <c r="C350" s="30" t="str">
        <f>IF(EXACT(B350, ""),"", VLOOKUP(B350, 'DataLookUp - Institution'!$B$4:$C$971, 2, FALSE))</f>
        <v>Toko Online Tokopedia - lapakcablegland</v>
      </c>
      <c r="E350" s="86" t="str">
        <f>IF(EXACT($H350, ""), "", VLOOKUP($H350, 'RAW EDITED 3 Years'!$A$2:$D$998, 4, FALSE))</f>
        <v>Depok</v>
      </c>
      <c r="F350" s="58"/>
      <c r="G350" s="63"/>
      <c r="H350" s="85" t="str">
        <f>IF(EXACT($B350, ""), "", VLOOKUP($B350, 'DataLookUp - Institution'!$B$4:$E$971, 4, FALSE))</f>
        <v>VDR4051</v>
      </c>
      <c r="I350" s="30" t="str">
        <f>IF(EXACT($B350, ""),"", VLOOKUP($B350, 'DataLookUp - Institution'!$B$4:$D$971, 3, FALSE))</f>
        <v>Supplier</v>
      </c>
      <c r="J350" s="34"/>
      <c r="K350" s="31">
        <f t="shared" si="11"/>
        <v>124000000000347</v>
      </c>
      <c r="L35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123000000000333::bigint, null::varchar, 'Depok'::varchar, null::bigint, null::varchar); </v>
      </c>
    </row>
    <row r="351" spans="2:12">
      <c r="B351" s="67">
        <f>'DataLookUp - Institution'!B337</f>
        <v>123000000000334</v>
      </c>
      <c r="C351" s="30" t="str">
        <f>IF(EXACT(B351, ""),"", VLOOKUP(B351, 'DataLookUp - Institution'!$B$4:$C$971, 2, FALSE))</f>
        <v>Toko Online Tokopedia - LED Lighting Store</v>
      </c>
      <c r="E351" s="86" t="str">
        <f>IF(EXACT($H351, ""), "", VLOOKUP($H351, 'RAW EDITED 3 Years'!$A$2:$D$998, 4, FALSE))</f>
        <v>Jakarta Barat</v>
      </c>
      <c r="F351" s="58"/>
      <c r="G351" s="63"/>
      <c r="H351" s="85" t="str">
        <f>IF(EXACT($B351, ""), "", VLOOKUP($B351, 'DataLookUp - Institution'!$B$4:$E$971, 4, FALSE))</f>
        <v>VDR3008</v>
      </c>
      <c r="I351" s="30" t="str">
        <f>IF(EXACT($B351, ""),"", VLOOKUP($B351, 'DataLookUp - Institution'!$B$4:$D$971, 3, FALSE))</f>
        <v>Supplier</v>
      </c>
      <c r="J351" s="34"/>
      <c r="K351" s="31">
        <f t="shared" si="11"/>
        <v>124000000000348</v>
      </c>
      <c r="L35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123000000000334::bigint, null::varchar, 'Jakarta Barat'::varchar, null::bigint, null::varchar); </v>
      </c>
    </row>
    <row r="352" spans="2:12">
      <c r="B352" s="67">
        <f>'DataLookUp - Institution'!B338</f>
        <v>123000000000335</v>
      </c>
      <c r="C352" s="30" t="str">
        <f>IF(EXACT(B352, ""),"", VLOOKUP(B352, 'DataLookUp - Institution'!$B$4:$C$971, 2, FALSE))</f>
        <v>Toko Online Tokopedia - Lima Kencana Utama</v>
      </c>
      <c r="E352" s="86" t="str">
        <f>IF(EXACT($H352, ""), "", VLOOKUP($H352, 'RAW EDITED 3 Years'!$A$2:$D$998, 4, FALSE))</f>
        <v>Jakarta Barat</v>
      </c>
      <c r="F352" s="58"/>
      <c r="G352" s="63"/>
      <c r="H352" s="85" t="str">
        <f>IF(EXACT($B352, ""), "", VLOOKUP($B352, 'DataLookUp - Institution'!$B$4:$E$971, 4, FALSE))</f>
        <v>VDR3300</v>
      </c>
      <c r="I352" s="30" t="str">
        <f>IF(EXACT($B352, ""),"", VLOOKUP($B352, 'DataLookUp - Institution'!$B$4:$D$971, 3, FALSE))</f>
        <v>Supplier</v>
      </c>
      <c r="J352" s="34"/>
      <c r="K352" s="31">
        <f t="shared" si="11"/>
        <v>124000000000349</v>
      </c>
      <c r="L35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123000000000335::bigint, null::varchar, 'Jakarta Barat'::varchar, null::bigint, null::varchar); </v>
      </c>
    </row>
    <row r="353" spans="2:12">
      <c r="B353" s="67">
        <f>'DataLookUp - Institution'!B339</f>
        <v>123000000000336</v>
      </c>
      <c r="C353" s="30" t="str">
        <f>IF(EXACT(B353, ""),"", VLOOKUP(B353, 'DataLookUp - Institution'!$B$4:$C$971, 2, FALSE))</f>
        <v>Toko Online Tokopedia - Macro Panel Elektrik</v>
      </c>
      <c r="E353" s="86" t="str">
        <f>IF(EXACT($H353, ""), "", VLOOKUP($H353, 'RAW EDITED 3 Years'!$A$2:$D$998, 4, FALSE))</f>
        <v>Jakarta Pusat</v>
      </c>
      <c r="F353" s="58"/>
      <c r="G353" s="63"/>
      <c r="H353" s="85" t="str">
        <f>IF(EXACT($B353, ""), "", VLOOKUP($B353, 'DataLookUp - Institution'!$B$4:$E$971, 4, FALSE))</f>
        <v>VDR0267</v>
      </c>
      <c r="I353" s="30" t="str">
        <f>IF(EXACT($B353, ""),"", VLOOKUP($B353, 'DataLookUp - Institution'!$B$4:$D$971, 3, FALSE))</f>
        <v>Supplier</v>
      </c>
      <c r="J353" s="34"/>
      <c r="K353" s="31">
        <f t="shared" si="11"/>
        <v>124000000000350</v>
      </c>
      <c r="L35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123000000000336::bigint, null::varchar, 'Jakarta Pusat'::varchar, null::bigint, null::varchar); </v>
      </c>
    </row>
    <row r="354" spans="2:12">
      <c r="B354" s="67">
        <f>'DataLookUp - Institution'!B340</f>
        <v>123000000000337</v>
      </c>
      <c r="C354" s="30" t="str">
        <f>IF(EXACT(B354, ""),"", VLOOKUP(B354, 'DataLookUp - Institution'!$B$4:$C$971, 2, FALSE))</f>
        <v>Toko Online Tokopedia - Megalistrik2</v>
      </c>
      <c r="E354" s="86" t="str">
        <f>IF(EXACT($H354, ""), "", VLOOKUP($H354, 'RAW EDITED 3 Years'!$A$2:$D$998, 4, FALSE))</f>
        <v>Jakarta Pusat</v>
      </c>
      <c r="F354" s="58"/>
      <c r="G354" s="63"/>
      <c r="H354" s="85" t="str">
        <f>IF(EXACT($B354, ""), "", VLOOKUP($B354, 'DataLookUp - Institution'!$B$4:$E$971, 4, FALSE))</f>
        <v>VDR4054</v>
      </c>
      <c r="I354" s="30" t="str">
        <f>IF(EXACT($B354, ""),"", VLOOKUP($B354, 'DataLookUp - Institution'!$B$4:$D$971, 3, FALSE))</f>
        <v>Supplier</v>
      </c>
      <c r="J354" s="34"/>
      <c r="K354" s="31">
        <f t="shared" si="11"/>
        <v>124000000000351</v>
      </c>
      <c r="L35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123000000000337::bigint, null::varchar, 'Jakarta Pusat'::varchar, null::bigint, null::varchar); </v>
      </c>
    </row>
    <row r="355" spans="2:12">
      <c r="B355" s="67">
        <f>'DataLookUp - Institution'!B341</f>
        <v>123000000000338</v>
      </c>
      <c r="C355" s="30" t="str">
        <f>IF(EXACT(B355, ""),"", VLOOKUP(B355, 'DataLookUp - Institution'!$B$4:$C$971, 2, FALSE))</f>
        <v>Toko Online Tokopedia - MM Teknindo</v>
      </c>
      <c r="E355" s="86" t="str">
        <f>IF(EXACT($H355, ""), "", VLOOKUP($H355, 'RAW EDITED 3 Years'!$A$2:$D$998, 4, FALSE))</f>
        <v>HWI Lindeteves Glodok Lt Dasar Blok DKS 059-060 Jakarta</v>
      </c>
      <c r="F355" s="58"/>
      <c r="G355" s="63"/>
      <c r="H355" s="85" t="str">
        <f>IF(EXACT($B355, ""), "", VLOOKUP($B355, 'DataLookUp - Institution'!$B$4:$E$971, 4, FALSE))</f>
        <v>VDR3215</v>
      </c>
      <c r="I355" s="30" t="str">
        <f>IF(EXACT($B355, ""),"", VLOOKUP($B355, 'DataLookUp - Institution'!$B$4:$D$971, 3, FALSE))</f>
        <v>Supplier</v>
      </c>
      <c r="J355" s="34"/>
      <c r="K355" s="31">
        <f t="shared" si="11"/>
        <v>124000000000352</v>
      </c>
      <c r="L35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123000000000338::bigint, null::varchar, 'HWI Lindeteves Glodok Lt Dasar Blok DKS 059-060 Jakarta'::varchar, null::bigint, null::varchar); </v>
      </c>
    </row>
    <row r="356" spans="2:12" ht="51">
      <c r="B356" s="67">
        <f>'DataLookUp - Institution'!B342</f>
        <v>123000000000339</v>
      </c>
      <c r="C356" s="30" t="str">
        <f>IF(EXACT(B356, ""),"", VLOOKUP(B356, 'DataLookUp - Institution'!$B$4:$C$971, 2, FALSE))</f>
        <v>Toko Online Tokopedia - MMJ Tools</v>
      </c>
      <c r="E356" s="86" t="str">
        <f>IF(EXACT($H356, ""), "", VLOOKUP($H356, 'RAW EDITED 3 Years'!$A$2:$D$998, 4, FALSE))</f>
        <v>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</v>
      </c>
      <c r="F356" s="58"/>
      <c r="G356" s="63"/>
      <c r="H356" s="85" t="str">
        <f>IF(EXACT($B356, ""), "", VLOOKUP($B356, 'DataLookUp - Institution'!$B$4:$E$971, 4, FALSE))</f>
        <v>VDR4191</v>
      </c>
      <c r="I356" s="30" t="str">
        <f>IF(EXACT($B356, ""),"", VLOOKUP($B356, 'DataLookUp - Institution'!$B$4:$D$971, 3, FALSE))</f>
        <v>Supplier</v>
      </c>
      <c r="J356" s="34"/>
      <c r="K356" s="31">
        <f t="shared" si="11"/>
        <v>124000000000353</v>
      </c>
      <c r="L35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123000000000339::bigint, null::varchar, '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'::varchar, null::bigint, null::varchar); </v>
      </c>
    </row>
    <row r="357" spans="2:12" ht="25.5">
      <c r="B357" s="67">
        <f>'DataLookUp - Institution'!B343</f>
        <v>123000000000340</v>
      </c>
      <c r="C357" s="30" t="str">
        <f>IF(EXACT(B357, ""),"", VLOOKUP(B357, 'DataLookUp - Institution'!$B$4:$C$971, 2, FALSE))</f>
        <v>Toko Online Tokopedia - Morning Star 1</v>
      </c>
      <c r="E357" s="86" t="str">
        <f>IF(EXACT($H357, ""), "", VLOOKUP($H357, 'RAW EDITED 3 Years'!$A$2:$D$998, 4, FALSE))</f>
        <v>https://www.tokopedia.com/morningstar1/meja-lipat-kerja-portabel-meja-lipat-serbaguna-desain-modern-z10a2-1730979401759032943?extParam=whid%3D7753712%26src%3Dchat</v>
      </c>
      <c r="F357" s="58"/>
      <c r="G357" s="63"/>
      <c r="H357" s="85" t="str">
        <f>IF(EXACT($B357, ""), "", VLOOKUP($B357, 'DataLookUp - Institution'!$B$4:$E$971, 4, FALSE))</f>
        <v>VDR4161</v>
      </c>
      <c r="I357" s="30" t="str">
        <f>IF(EXACT($B357, ""),"", VLOOKUP($B357, 'DataLookUp - Institution'!$B$4:$D$971, 3, FALSE))</f>
        <v>Supplier</v>
      </c>
      <c r="J357" s="34"/>
      <c r="K357" s="31">
        <f t="shared" si="11"/>
        <v>124000000000354</v>
      </c>
      <c r="L35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123000000000340::bigint, null::varchar, 'https://www.tokopedia.com/morningstar1/meja-lipat-kerja-portabel-meja-lipat-serbaguna-desain-modern-z10a2-1730979401759032943?extParam=whid%3D7753712%26src%3Dchat'::varchar, null::bigint, null::varchar); </v>
      </c>
    </row>
    <row r="358" spans="2:12" ht="51">
      <c r="B358" s="67">
        <f>'DataLookUp - Institution'!B344</f>
        <v>123000000000341</v>
      </c>
      <c r="C358" s="30" t="str">
        <f>IF(EXACT(B358, ""),"", VLOOKUP(B358, 'DataLookUp - Institution'!$B$4:$C$971, 2, FALSE))</f>
        <v>Toko Online Tokopedia - Multifungsi Online</v>
      </c>
      <c r="E358" s="86" t="str">
        <f>IF(EXACT($H358, ""), "", VLOOKUP($H358, 'RAW EDITED 3 Years'!$A$2:$D$998, 4, FALSE))</f>
        <v>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</v>
      </c>
      <c r="F358" s="58"/>
      <c r="G358" s="63"/>
      <c r="H358" s="85" t="str">
        <f>IF(EXACT($B358, ""), "", VLOOKUP($B358, 'DataLookUp - Institution'!$B$4:$E$971, 4, FALSE))</f>
        <v>VDR4194</v>
      </c>
      <c r="I358" s="30" t="str">
        <f>IF(EXACT($B358, ""),"", VLOOKUP($B358, 'DataLookUp - Institution'!$B$4:$D$971, 3, FALSE))</f>
        <v>Supplier</v>
      </c>
      <c r="J358" s="34"/>
      <c r="K358" s="31">
        <f t="shared" si="11"/>
        <v>124000000000355</v>
      </c>
      <c r="L35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123000000000341::bigint, null::varchar, '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'::varchar, null::bigint, null::varchar); </v>
      </c>
    </row>
    <row r="359" spans="2:12">
      <c r="B359" s="67">
        <f>'DataLookUp - Institution'!B345</f>
        <v>123000000000342</v>
      </c>
      <c r="C359" s="30" t="str">
        <f>IF(EXACT(B359, ""),"", VLOOKUP(B359, 'DataLookUp - Institution'!$B$4:$C$971, 2, FALSE))</f>
        <v>Toko Online Tokopedia - Niaga Abadi Kenari</v>
      </c>
      <c r="E359" s="86" t="str">
        <f>IF(EXACT($H359, ""), "", VLOOKUP($H359, 'RAW EDITED 3 Years'!$A$2:$D$998, 4, FALSE))</f>
        <v>Jakarta Pusat</v>
      </c>
      <c r="F359" s="58"/>
      <c r="G359" s="63"/>
      <c r="H359" s="85" t="str">
        <f>IF(EXACT($B359, ""), "", VLOOKUP($B359, 'DataLookUp - Institution'!$B$4:$E$971, 4, FALSE))</f>
        <v>VDR4052</v>
      </c>
      <c r="I359" s="30" t="str">
        <f>IF(EXACT($B359, ""),"", VLOOKUP($B359, 'DataLookUp - Institution'!$B$4:$D$971, 3, FALSE))</f>
        <v>Supplier</v>
      </c>
      <c r="J359" s="34"/>
      <c r="K359" s="31">
        <f t="shared" si="11"/>
        <v>124000000000356</v>
      </c>
      <c r="L35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123000000000342::bigint, null::varchar, 'Jakarta Pusat'::varchar, null::bigint, null::varchar); </v>
      </c>
    </row>
    <row r="360" spans="2:12">
      <c r="B360" s="67">
        <f>'DataLookUp - Institution'!B346</f>
        <v>123000000000343</v>
      </c>
      <c r="C360" s="30" t="str">
        <f>IF(EXACT(B360, ""),"", VLOOKUP(B360, 'DataLookUp - Institution'!$B$4:$C$971, 2, FALSE))</f>
        <v xml:space="preserve">Toko Online Tokopedia - NVIDIA GeForce </v>
      </c>
      <c r="E360" s="86" t="str">
        <f>IF(EXACT($H360, ""), "", VLOOKUP($H360, 'RAW EDITED 3 Years'!$A$2:$D$998, 4, FALSE))</f>
        <v>Jakarta</v>
      </c>
      <c r="F360" s="58"/>
      <c r="G360" s="63"/>
      <c r="H360" s="85" t="str">
        <f>IF(EXACT($B360, ""), "", VLOOKUP($B360, 'DataLookUp - Institution'!$B$4:$E$971, 4, FALSE))</f>
        <v>VDR3419</v>
      </c>
      <c r="I360" s="30" t="str">
        <f>IF(EXACT($B360, ""),"", VLOOKUP($B360, 'DataLookUp - Institution'!$B$4:$D$971, 3, FALSE))</f>
        <v>Supplier</v>
      </c>
      <c r="J360" s="34"/>
      <c r="K360" s="31">
        <f t="shared" si="11"/>
        <v>124000000000357</v>
      </c>
      <c r="L36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123000000000343::bigint, null::varchar, 'Jakarta'::varchar, null::bigint, null::varchar); </v>
      </c>
    </row>
    <row r="361" spans="2:12">
      <c r="B361" s="67">
        <f>'DataLookUp - Institution'!B347</f>
        <v>123000000000344</v>
      </c>
      <c r="C361" s="30" t="str">
        <f>IF(EXACT(B361, ""),"", VLOOKUP(B361, 'DataLookUp - Institution'!$B$4:$C$971, 2, FALSE))</f>
        <v>Toko Online Tokopedia - panelmas electric</v>
      </c>
      <c r="E361" s="86" t="str">
        <f>IF(EXACT($H361, ""), "", VLOOKUP($H361, 'RAW EDITED 3 Years'!$A$2:$D$998, 4, FALSE))</f>
        <v>Jakarta Pusat</v>
      </c>
      <c r="F361" s="58"/>
      <c r="G361" s="63"/>
      <c r="H361" s="85" t="str">
        <f>IF(EXACT($B361, ""), "", VLOOKUP($B361, 'DataLookUp - Institution'!$B$4:$E$971, 4, FALSE))</f>
        <v>VDR3318</v>
      </c>
      <c r="I361" s="30" t="str">
        <f>IF(EXACT($B361, ""),"", VLOOKUP($B361, 'DataLookUp - Institution'!$B$4:$D$971, 3, FALSE))</f>
        <v>Supplier</v>
      </c>
      <c r="J361" s="34"/>
      <c r="K361" s="31">
        <f t="shared" si="11"/>
        <v>124000000000358</v>
      </c>
      <c r="L36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123000000000344::bigint, null::varchar, 'Jakarta Pusat'::varchar, null::bigint, null::varchar); </v>
      </c>
    </row>
    <row r="362" spans="2:12">
      <c r="B362" s="67">
        <f>'DataLookUp - Institution'!B348</f>
        <v>123000000000345</v>
      </c>
      <c r="C362" s="30" t="str">
        <f>IF(EXACT(B362, ""),"", VLOOKUP(B362, 'DataLookUp - Institution'!$B$4:$C$971, 2, FALSE))</f>
        <v>Toko Online Tokopedia - Protech Computer</v>
      </c>
      <c r="E362" s="86" t="str">
        <f>IF(EXACT($H362, ""), "", VLOOKUP($H362, 'RAW EDITED 3 Years'!$A$2:$D$998, 4, FALSE))</f>
        <v>Jakarta</v>
      </c>
      <c r="F362" s="58"/>
      <c r="G362" s="63"/>
      <c r="H362" s="85" t="str">
        <f>IF(EXACT($B362, ""), "", VLOOKUP($B362, 'DataLookUp - Institution'!$B$4:$E$971, 4, FALSE))</f>
        <v>VDR2878</v>
      </c>
      <c r="I362" s="30" t="str">
        <f>IF(EXACT($B362, ""),"", VLOOKUP($B362, 'DataLookUp - Institution'!$B$4:$D$971, 3, FALSE))</f>
        <v>Supplier</v>
      </c>
      <c r="J362" s="34"/>
      <c r="K362" s="31">
        <f t="shared" si="11"/>
        <v>124000000000359</v>
      </c>
      <c r="L36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123000000000345::bigint, null::varchar, 'Jakarta'::varchar, null::bigint, null::varchar); </v>
      </c>
    </row>
    <row r="363" spans="2:12">
      <c r="B363" s="67">
        <f>'DataLookUp - Institution'!B349</f>
        <v>123000000000346</v>
      </c>
      <c r="C363" s="30" t="str">
        <f>IF(EXACT(B363, ""),"", VLOOKUP(B363, 'DataLookUp - Institution'!$B$4:$C$971, 2, FALSE))</f>
        <v>Toko Online Tokopedia - Puma Elektrik Niaga</v>
      </c>
      <c r="E363" s="86" t="str">
        <f>IF(EXACT($H363, ""), "", VLOOKUP($H363, 'RAW EDITED 3 Years'!$A$2:$D$998, 4, FALSE))</f>
        <v>Jakarta Pusat</v>
      </c>
      <c r="F363" s="58"/>
      <c r="G363" s="63"/>
      <c r="H363" s="85" t="str">
        <f>IF(EXACT($B363, ""), "", VLOOKUP($B363, 'DataLookUp - Institution'!$B$4:$E$971, 4, FALSE))</f>
        <v>VDR3121</v>
      </c>
      <c r="I363" s="30" t="str">
        <f>IF(EXACT($B363, ""),"", VLOOKUP($B363, 'DataLookUp - Institution'!$B$4:$D$971, 3, FALSE))</f>
        <v>Supplier</v>
      </c>
      <c r="J363" s="34"/>
      <c r="K363" s="31">
        <f t="shared" si="11"/>
        <v>124000000000360</v>
      </c>
      <c r="L36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123000000000346::bigint, null::varchar, 'Jakarta Pusat'::varchar, null::bigint, null::varchar); </v>
      </c>
    </row>
    <row r="364" spans="2:12">
      <c r="B364" s="67">
        <f>'DataLookUp - Institution'!B350</f>
        <v>123000000000347</v>
      </c>
      <c r="C364" s="30" t="str">
        <f>IF(EXACT(B364, ""),"", VLOOKUP(B364, 'DataLookUp - Institution'!$B$4:$C$971, 2, FALSE))</f>
        <v>Toko Online Tokopedia - Raspberry Pi Distributor</v>
      </c>
      <c r="E364" s="86" t="str">
        <f>IF(EXACT($H364, ""), "", VLOOKUP($H364, 'RAW EDITED 3 Years'!$A$2:$D$998, 4, FALSE))</f>
        <v>Jakarta Barat</v>
      </c>
      <c r="F364" s="58"/>
      <c r="G364" s="63"/>
      <c r="H364" s="85" t="str">
        <f>IF(EXACT($B364, ""), "", VLOOKUP($B364, 'DataLookUp - Institution'!$B$4:$E$971, 4, FALSE))</f>
        <v>VDR2736</v>
      </c>
      <c r="I364" s="30" t="str">
        <f>IF(EXACT($B364, ""),"", VLOOKUP($B364, 'DataLookUp - Institution'!$B$4:$D$971, 3, FALSE))</f>
        <v>Supplier</v>
      </c>
      <c r="J364" s="34"/>
      <c r="K364" s="31">
        <f t="shared" si="11"/>
        <v>124000000000361</v>
      </c>
      <c r="L36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123000000000347::bigint, null::varchar, 'Jakarta Barat'::varchar, null::bigint, null::varchar); </v>
      </c>
    </row>
    <row r="365" spans="2:12">
      <c r="B365" s="67">
        <f>'DataLookUp - Institution'!B351</f>
        <v>123000000000348</v>
      </c>
      <c r="C365" s="30" t="str">
        <f>IF(EXACT(B365, ""),"", VLOOKUP(B365, 'DataLookUp - Institution'!$B$4:$C$971, 2, FALSE))</f>
        <v>Toko Online Tokopedia - RFelektrik</v>
      </c>
      <c r="E365" s="86" t="str">
        <f>IF(EXACT($H365, ""), "", VLOOKUP($H365, 'RAW EDITED 3 Years'!$A$2:$D$998, 4, FALSE))</f>
        <v>Jakarta Pusat</v>
      </c>
      <c r="F365" s="58"/>
      <c r="G365" s="63"/>
      <c r="H365" s="85" t="str">
        <f>IF(EXACT($B365, ""), "", VLOOKUP($B365, 'DataLookUp - Institution'!$B$4:$E$971, 4, FALSE))</f>
        <v>VDR3202</v>
      </c>
      <c r="I365" s="30" t="str">
        <f>IF(EXACT($B365, ""),"", VLOOKUP($B365, 'DataLookUp - Institution'!$B$4:$D$971, 3, FALSE))</f>
        <v>Supplier</v>
      </c>
      <c r="J365" s="34"/>
      <c r="K365" s="31">
        <f t="shared" si="11"/>
        <v>124000000000362</v>
      </c>
      <c r="L36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123000000000348::bigint, null::varchar, 'Jakarta Pusat'::varchar, null::bigint, null::varchar); </v>
      </c>
    </row>
    <row r="366" spans="2:12">
      <c r="B366" s="67">
        <f>'DataLookUp - Institution'!B352</f>
        <v>123000000000349</v>
      </c>
      <c r="C366" s="30" t="str">
        <f>IF(EXACT(B366, ""),"", VLOOKUP(B366, 'DataLookUp - Institution'!$B$4:$C$971, 2, FALSE))</f>
        <v>Toko Online Tokopedia - Riv ID</v>
      </c>
      <c r="E366" s="86" t="str">
        <f>IF(EXACT($H366, ""), "", VLOOKUP($H366, 'RAW EDITED 3 Years'!$A$2:$D$998, 4, FALSE))</f>
        <v>Jakarta Utara</v>
      </c>
      <c r="F366" s="58"/>
      <c r="G366" s="63"/>
      <c r="H366" s="85" t="str">
        <f>IF(EXACT($B366, ""), "", VLOOKUP($B366, 'DataLookUp - Institution'!$B$4:$E$971, 4, FALSE))</f>
        <v>VDR0263</v>
      </c>
      <c r="I366" s="30" t="str">
        <f>IF(EXACT($B366, ""),"", VLOOKUP($B366, 'DataLookUp - Institution'!$B$4:$D$971, 3, FALSE))</f>
        <v>Supplier</v>
      </c>
      <c r="J366" s="34"/>
      <c r="K366" s="31">
        <f t="shared" si="11"/>
        <v>124000000000363</v>
      </c>
      <c r="L36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123000000000349::bigint, null::varchar, 'Jakarta Utara'::varchar, null::bigint, null::varchar); </v>
      </c>
    </row>
    <row r="367" spans="2:12">
      <c r="B367" s="67">
        <f>'DataLookUp - Institution'!B353</f>
        <v>123000000000350</v>
      </c>
      <c r="C367" s="30" t="str">
        <f>IF(EXACT(B367, ""),"", VLOOKUP(B367, 'DataLookUp - Institution'!$B$4:$C$971, 2, FALSE))</f>
        <v>Toko Online Tokopedia - Rizqiana Berkah</v>
      </c>
      <c r="E367" s="86" t="str">
        <f>IF(EXACT($H367, ""), "", VLOOKUP($H367, 'RAW EDITED 3 Years'!$A$2:$D$998, 4, FALSE))</f>
        <v>Jakarta Pusat</v>
      </c>
      <c r="F367" s="58"/>
      <c r="G367" s="63"/>
      <c r="H367" s="85" t="str">
        <f>IF(EXACT($B367, ""), "", VLOOKUP($B367, 'DataLookUp - Institution'!$B$4:$E$971, 4, FALSE))</f>
        <v>VDR0231</v>
      </c>
      <c r="I367" s="30" t="str">
        <f>IF(EXACT($B367, ""),"", VLOOKUP($B367, 'DataLookUp - Institution'!$B$4:$D$971, 3, FALSE))</f>
        <v>Supplier</v>
      </c>
      <c r="J367" s="34"/>
      <c r="K367" s="31">
        <f t="shared" si="11"/>
        <v>124000000000364</v>
      </c>
      <c r="L36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123000000000350::bigint, null::varchar, 'Jakarta Pusat'::varchar, null::bigint, null::varchar); </v>
      </c>
    </row>
    <row r="368" spans="2:12">
      <c r="B368" s="67">
        <f>'DataLookUp - Institution'!B354</f>
        <v>123000000000351</v>
      </c>
      <c r="C368" s="30" t="str">
        <f>IF(EXACT(B368, ""),"", VLOOKUP(B368, 'DataLookUp - Institution'!$B$4:$C$971, 2, FALSE))</f>
        <v>Toko Online Tokopedia - Sarana Elektrik</v>
      </c>
      <c r="E368" s="86" t="str">
        <f>IF(EXACT($H368, ""), "", VLOOKUP($H368, 'RAW EDITED 3 Years'!$A$2:$D$998, 4, FALSE))</f>
        <v>Jakarta Selatan</v>
      </c>
      <c r="F368" s="58"/>
      <c r="G368" s="63"/>
      <c r="H368" s="85" t="str">
        <f>IF(EXACT($B368, ""), "", VLOOKUP($B368, 'DataLookUp - Institution'!$B$4:$E$971, 4, FALSE))</f>
        <v>VDR3201</v>
      </c>
      <c r="I368" s="30" t="str">
        <f>IF(EXACT($B368, ""),"", VLOOKUP($B368, 'DataLookUp - Institution'!$B$4:$D$971, 3, FALSE))</f>
        <v>Supplier</v>
      </c>
      <c r="J368" s="34"/>
      <c r="K368" s="31">
        <f t="shared" si="11"/>
        <v>124000000000365</v>
      </c>
      <c r="L36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123000000000351::bigint, null::varchar, 'Jakarta Selatan'::varchar, null::bigint, null::varchar); </v>
      </c>
    </row>
    <row r="369" spans="2:12">
      <c r="B369" s="67">
        <f>'DataLookUp - Institution'!B355</f>
        <v>123000000000352</v>
      </c>
      <c r="C369" s="30" t="str">
        <f>IF(EXACT(B369, ""),"", VLOOKUP(B369, 'DataLookUp - Institution'!$B$4:$C$971, 2, FALSE))</f>
        <v>Toko Online Tokopedia - Sochi Smart Shop</v>
      </c>
      <c r="E369" s="86" t="str">
        <f>IF(EXACT($H369, ""), "", VLOOKUP($H369, 'RAW EDITED 3 Years'!$A$2:$D$998, 4, FALSE))</f>
        <v>Cimahi</v>
      </c>
      <c r="F369" s="58"/>
      <c r="G369" s="63"/>
      <c r="H369" s="85" t="str">
        <f>IF(EXACT($B369, ""), "", VLOOKUP($B369, 'DataLookUp - Institution'!$B$4:$E$971, 4, FALSE))</f>
        <v>VDR3396</v>
      </c>
      <c r="I369" s="30" t="str">
        <f>IF(EXACT($B369, ""),"", VLOOKUP($B369, 'DataLookUp - Institution'!$B$4:$D$971, 3, FALSE))</f>
        <v>Supplier</v>
      </c>
      <c r="J369" s="34"/>
      <c r="K369" s="31">
        <f t="shared" si="11"/>
        <v>124000000000366</v>
      </c>
      <c r="L36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123000000000352::bigint, null::varchar, 'Cimahi'::varchar, null::bigint, null::varchar); </v>
      </c>
    </row>
    <row r="370" spans="2:12" ht="51">
      <c r="B370" s="67">
        <f>'DataLookUp - Institution'!B356</f>
        <v>123000000000353</v>
      </c>
      <c r="C370" s="30" t="str">
        <f>IF(EXACT(B370, ""),"", VLOOKUP(B370, 'DataLookUp - Institution'!$B$4:$C$971, 2, FALSE))</f>
        <v>Toko Online Tokopedia - Solusi Material Bangunan Pondok Pinang</v>
      </c>
      <c r="E370" s="86" t="str">
        <f>IF(EXACT($H370, ""), "", VLOOKUP($H370, 'RAW EDITED 3 Years'!$A$2:$D$998, 4, FALSE))</f>
        <v>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</v>
      </c>
      <c r="F370" s="58"/>
      <c r="G370" s="63"/>
      <c r="H370" s="85" t="str">
        <f>IF(EXACT($B370, ""), "", VLOOKUP($B370, 'DataLookUp - Institution'!$B$4:$E$971, 4, FALSE))</f>
        <v>VDR4165</v>
      </c>
      <c r="I370" s="30" t="str">
        <f>IF(EXACT($B370, ""),"", VLOOKUP($B370, 'DataLookUp - Institution'!$B$4:$D$971, 3, FALSE))</f>
        <v>Supplier</v>
      </c>
      <c r="J370" s="34"/>
      <c r="K370" s="31">
        <f t="shared" si="11"/>
        <v>124000000000367</v>
      </c>
      <c r="L37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123000000000353::bigint, null::varchar, '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'::varchar, null::bigint, null::varchar); </v>
      </c>
    </row>
    <row r="371" spans="2:12">
      <c r="B371" s="67">
        <f>'DataLookUp - Institution'!B357</f>
        <v>123000000000354</v>
      </c>
      <c r="C371" s="30" t="str">
        <f>IF(EXACT(B371, ""),"", VLOOKUP(B371, 'DataLookUp - Institution'!$B$4:$C$971, 2, FALSE))</f>
        <v>Toko Online Tokopedia - Sumber Lighting Jaya</v>
      </c>
      <c r="E371" s="86" t="str">
        <f>IF(EXACT($H371, ""), "", VLOOKUP($H371, 'RAW EDITED 3 Years'!$A$2:$D$998, 4, FALSE))</f>
        <v>Jakarta</v>
      </c>
      <c r="F371" s="58"/>
      <c r="G371" s="63"/>
      <c r="H371" s="85" t="str">
        <f>IF(EXACT($B371, ""), "", VLOOKUP($B371, 'DataLookUp - Institution'!$B$4:$E$971, 4, FALSE))</f>
        <v>VDR2955</v>
      </c>
      <c r="I371" s="30" t="str">
        <f>IF(EXACT($B371, ""),"", VLOOKUP($B371, 'DataLookUp - Institution'!$B$4:$D$971, 3, FALSE))</f>
        <v>Supplier</v>
      </c>
      <c r="J371" s="34"/>
      <c r="K371" s="31">
        <f t="shared" si="11"/>
        <v>124000000000368</v>
      </c>
      <c r="L37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123000000000354::bigint, null::varchar, 'Jakarta'::varchar, null::bigint, null::varchar); </v>
      </c>
    </row>
    <row r="372" spans="2:12">
      <c r="B372" s="67">
        <f>'DataLookUp - Institution'!B358</f>
        <v>123000000000355</v>
      </c>
      <c r="C372" s="30" t="str">
        <f>IF(EXACT(B372, ""),"", VLOOKUP(B372, 'DataLookUp - Institution'!$B$4:$C$971, 2, FALSE))</f>
        <v>Toko Online Tokopedia - Sumber Listrik Abadi</v>
      </c>
      <c r="E372" s="86" t="str">
        <f>IF(EXACT($H372, ""), "", VLOOKUP($H372, 'RAW EDITED 3 Years'!$A$2:$D$998, 4, FALSE))</f>
        <v>Jakarta Barat</v>
      </c>
      <c r="F372" s="58"/>
      <c r="G372" s="63"/>
      <c r="H372" s="85" t="str">
        <f>IF(EXACT($B372, ""), "", VLOOKUP($B372, 'DataLookUp - Institution'!$B$4:$E$971, 4, FALSE))</f>
        <v>VDR3198</v>
      </c>
      <c r="I372" s="30" t="str">
        <f>IF(EXACT($B372, ""),"", VLOOKUP($B372, 'DataLookUp - Institution'!$B$4:$D$971, 3, FALSE))</f>
        <v>Supplier</v>
      </c>
      <c r="J372" s="34"/>
      <c r="K372" s="31">
        <f t="shared" si="11"/>
        <v>124000000000369</v>
      </c>
      <c r="L37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123000000000355::bigint, null::varchar, 'Jakarta Barat'::varchar, null::bigint, null::varchar); </v>
      </c>
    </row>
    <row r="373" spans="2:12">
      <c r="B373" s="67">
        <f>'DataLookUp - Institution'!B359</f>
        <v>123000000000356</v>
      </c>
      <c r="C373" s="30" t="str">
        <f>IF(EXACT(B373, ""),"", VLOOKUP(B373, 'DataLookUp - Institution'!$B$4:$C$971, 2, FALSE))</f>
        <v>Toko Online Tokopedia - Syafiqah Adv</v>
      </c>
      <c r="E373" s="86" t="str">
        <f>IF(EXACT($H373, ""), "", VLOOKUP($H373, 'RAW EDITED 3 Years'!$A$2:$D$998, 4, FALSE))</f>
        <v>Jakarta Pusat</v>
      </c>
      <c r="F373" s="58"/>
      <c r="G373" s="63"/>
      <c r="H373" s="85" t="str">
        <f>IF(EXACT($B373, ""), "", VLOOKUP($B373, 'DataLookUp - Institution'!$B$4:$E$971, 4, FALSE))</f>
        <v>VDR4047</v>
      </c>
      <c r="I373" s="30" t="str">
        <f>IF(EXACT($B373, ""),"", VLOOKUP($B373, 'DataLookUp - Institution'!$B$4:$D$971, 3, FALSE))</f>
        <v>Supplier</v>
      </c>
      <c r="J373" s="34"/>
      <c r="K373" s="31">
        <f t="shared" si="11"/>
        <v>124000000000370</v>
      </c>
      <c r="L37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123000000000356::bigint, null::varchar, 'Jakarta Pusat'::varchar, null::bigint, null::varchar); </v>
      </c>
    </row>
    <row r="374" spans="2:12">
      <c r="B374" s="67">
        <f>'DataLookUp - Institution'!B360</f>
        <v>123000000000357</v>
      </c>
      <c r="C374" s="30" t="str">
        <f>IF(EXACT(B374, ""),"", VLOOKUP(B374, 'DataLookUp - Institution'!$B$4:$C$971, 2, FALSE))</f>
        <v>Toko Online Tokopedia - Tanelec</v>
      </c>
      <c r="E374" s="86" t="str">
        <f>IF(EXACT($H374, ""), "", VLOOKUP($H374, 'RAW EDITED 3 Years'!$A$2:$D$998, 4, FALSE))</f>
        <v>Jakarta Barat</v>
      </c>
      <c r="F374" s="58"/>
      <c r="G374" s="63"/>
      <c r="H374" s="85" t="str">
        <f>IF(EXACT($B374, ""), "", VLOOKUP($B374, 'DataLookUp - Institution'!$B$4:$E$971, 4, FALSE))</f>
        <v>VDR0614</v>
      </c>
      <c r="I374" s="30" t="str">
        <f>IF(EXACT($B374, ""),"", VLOOKUP($B374, 'DataLookUp - Institution'!$B$4:$D$971, 3, FALSE))</f>
        <v>Supplier</v>
      </c>
      <c r="J374" s="34"/>
      <c r="K374" s="31">
        <f t="shared" si="11"/>
        <v>124000000000371</v>
      </c>
      <c r="L37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123000000000357::bigint, null::varchar, 'Jakarta Barat'::varchar, null::bigint, null::varchar); </v>
      </c>
    </row>
    <row r="375" spans="2:12">
      <c r="B375" s="67">
        <f>'DataLookUp - Institution'!B361</f>
        <v>123000000000358</v>
      </c>
      <c r="C375" s="30" t="str">
        <f>IF(EXACT(B375, ""),"", VLOOKUP(B375, 'DataLookUp - Institution'!$B$4:$C$971, 2, FALSE))</f>
        <v>Toko Online Tokopedia - Teknik Supplier.</v>
      </c>
      <c r="E375" s="86" t="str">
        <f>IF(EXACT($H375, ""), "", VLOOKUP($H375, 'RAW EDITED 3 Years'!$A$2:$D$998, 4, FALSE))</f>
        <v>Jakarta Pusat</v>
      </c>
      <c r="F375" s="58"/>
      <c r="G375" s="63"/>
      <c r="H375" s="85" t="str">
        <f>IF(EXACT($B375, ""), "", VLOOKUP($B375, 'DataLookUp - Institution'!$B$4:$E$971, 4, FALSE))</f>
        <v>VDR3224</v>
      </c>
      <c r="I375" s="30" t="str">
        <f>IF(EXACT($B375, ""),"", VLOOKUP($B375, 'DataLookUp - Institution'!$B$4:$D$971, 3, FALSE))</f>
        <v>Supplier</v>
      </c>
      <c r="J375" s="34"/>
      <c r="K375" s="31">
        <f t="shared" si="11"/>
        <v>124000000000372</v>
      </c>
      <c r="L37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123000000000358::bigint, null::varchar, 'Jakarta Pusat'::varchar, null::bigint, null::varchar); </v>
      </c>
    </row>
    <row r="376" spans="2:12">
      <c r="B376" s="67">
        <f>'DataLookUp - Institution'!B362</f>
        <v>123000000000359</v>
      </c>
      <c r="C376" s="30" t="str">
        <f>IF(EXACT(B376, ""),"", VLOOKUP(B376, 'DataLookUp - Institution'!$B$4:$C$971, 2, FALSE))</f>
        <v>Toko Online Tokopedia - Toko Laris82</v>
      </c>
      <c r="E376" s="86" t="str">
        <f>IF(EXACT($H376, ""), "", VLOOKUP($H376, 'RAW EDITED 3 Years'!$A$2:$D$998, 4, FALSE))</f>
        <v>Jakarta Barat</v>
      </c>
      <c r="F376" s="58"/>
      <c r="G376" s="63"/>
      <c r="H376" s="85" t="str">
        <f>IF(EXACT($B376, ""), "", VLOOKUP($B376, 'DataLookUp - Institution'!$B$4:$E$971, 4, FALSE))</f>
        <v>VDR0697</v>
      </c>
      <c r="I376" s="30" t="str">
        <f>IF(EXACT($B376, ""),"", VLOOKUP($B376, 'DataLookUp - Institution'!$B$4:$D$971, 3, FALSE))</f>
        <v>Supplier</v>
      </c>
      <c r="J376" s="34"/>
      <c r="K376" s="31">
        <f t="shared" si="11"/>
        <v>124000000000373</v>
      </c>
      <c r="L37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123000000000359::bigint, null::varchar, 'Jakarta Barat'::varchar, null::bigint, null::varchar); </v>
      </c>
    </row>
    <row r="377" spans="2:12">
      <c r="B377" s="67">
        <f>'DataLookUp - Institution'!B363</f>
        <v>123000000000360</v>
      </c>
      <c r="C377" s="30" t="str">
        <f>IF(EXACT(B377, ""),"", VLOOKUP(B377, 'DataLookUp - Institution'!$B$4:$C$971, 2, FALSE))</f>
        <v>Toko Online Tokopedia - Toko Listrik 68</v>
      </c>
      <c r="E377" s="86" t="str">
        <f>IF(EXACT($H377, ""), "", VLOOKUP($H377, 'RAW EDITED 3 Years'!$A$2:$D$998, 4, FALSE))</f>
        <v>Jakarta Utara</v>
      </c>
      <c r="F377" s="58"/>
      <c r="G377" s="63"/>
      <c r="H377" s="85" t="str">
        <f>IF(EXACT($B377, ""), "", VLOOKUP($B377, 'DataLookUp - Institution'!$B$4:$E$971, 4, FALSE))</f>
        <v>VDR3315</v>
      </c>
      <c r="I377" s="30" t="str">
        <f>IF(EXACT($B377, ""),"", VLOOKUP($B377, 'DataLookUp - Institution'!$B$4:$D$971, 3, FALSE))</f>
        <v>Supplier</v>
      </c>
      <c r="J377" s="34"/>
      <c r="K377" s="31">
        <f t="shared" si="11"/>
        <v>124000000000374</v>
      </c>
      <c r="L37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123000000000360::bigint, null::varchar, 'Jakarta Utara'::varchar, null::bigint, null::varchar); </v>
      </c>
    </row>
    <row r="378" spans="2:12">
      <c r="B378" s="67">
        <f>'DataLookUp - Institution'!B364</f>
        <v>123000000000361</v>
      </c>
      <c r="C378" s="30" t="str">
        <f>IF(EXACT(B378, ""),"", VLOOKUP(B378, 'DataLookUp - Institution'!$B$4:$C$971, 2, FALSE))</f>
        <v>Toko Online Tokopedia - Tristar Teknik</v>
      </c>
      <c r="E378" s="86" t="str">
        <f>IF(EXACT($H378, ""), "", VLOOKUP($H378, 'RAW EDITED 3 Years'!$A$2:$D$998, 4, FALSE))</f>
        <v>Jakarta Utara</v>
      </c>
      <c r="F378" s="58"/>
      <c r="G378" s="63"/>
      <c r="H378" s="85" t="str">
        <f>IF(EXACT($B378, ""), "", VLOOKUP($B378, 'DataLookUp - Institution'!$B$4:$E$971, 4, FALSE))</f>
        <v>VDR4057</v>
      </c>
      <c r="I378" s="30" t="str">
        <f>IF(EXACT($B378, ""),"", VLOOKUP($B378, 'DataLookUp - Institution'!$B$4:$D$971, 3, FALSE))</f>
        <v>Supplier</v>
      </c>
      <c r="J378" s="34"/>
      <c r="K378" s="31">
        <f t="shared" si="11"/>
        <v>124000000000375</v>
      </c>
      <c r="L37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123000000000361::bigint, null::varchar, 'Jakarta Utara'::varchar, null::bigint, null::varchar); </v>
      </c>
    </row>
    <row r="379" spans="2:12" ht="25.5">
      <c r="B379" s="67">
        <f>'DataLookUp - Institution'!B365</f>
        <v>123000000000362</v>
      </c>
      <c r="C379" s="30" t="str">
        <f>IF(EXACT(B379, ""),"", VLOOKUP(B379, 'DataLookUp - Institution'!$B$4:$C$971, 2, FALSE))</f>
        <v>Toko Online Tokopedia - Uno Living Furniture</v>
      </c>
      <c r="E379" s="86" t="str">
        <f>IF(EXACT($H379, ""), "", VLOOKUP($H379, 'RAW EDITED 3 Years'!$A$2:$D$998, 4, FALSE))</f>
        <v>https://www.tokopedia.com/uno-living-furniture/kursi-susun-kantor-chrome-kursi-hajatan-kursi-kantor-serbaguna-termurah-jok-kain-1732013733024270137</v>
      </c>
      <c r="F379" s="58"/>
      <c r="G379" s="63"/>
      <c r="H379" s="85" t="str">
        <f>IF(EXACT($B379, ""), "", VLOOKUP($B379, 'DataLookUp - Institution'!$B$4:$E$971, 4, FALSE))</f>
        <v>VDR4162</v>
      </c>
      <c r="I379" s="30" t="str">
        <f>IF(EXACT($B379, ""),"", VLOOKUP($B379, 'DataLookUp - Institution'!$B$4:$D$971, 3, FALSE))</f>
        <v>Supplier</v>
      </c>
      <c r="J379" s="34"/>
      <c r="K379" s="31">
        <f t="shared" si="11"/>
        <v>124000000000376</v>
      </c>
      <c r="L37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123000000000362::bigint, null::varchar, 'https://www.tokopedia.com/uno-living-furniture/kursi-susun-kantor-chrome-kursi-hajatan-kursi-kantor-serbaguna-termurah-jok-kain-1732013733024270137'::varchar, null::bigint, null::varchar); </v>
      </c>
    </row>
    <row r="380" spans="2:12">
      <c r="B380" s="67">
        <f>'DataLookUp - Institution'!B366</f>
        <v>123000000000363</v>
      </c>
      <c r="C380" s="30" t="str">
        <f>IF(EXACT(B380, ""),"", VLOOKUP(B380, 'DataLookUp - Institution'!$B$4:$C$971, 2, FALSE))</f>
        <v>Toko Online Tokopedia - US_Electronic</v>
      </c>
      <c r="E380" s="86" t="str">
        <f>IF(EXACT($H380, ""), "", VLOOKUP($H380, 'RAW EDITED 3 Years'!$A$2:$D$998, 4, FALSE))</f>
        <v>Jakarta Barang</v>
      </c>
      <c r="F380" s="58"/>
      <c r="G380" s="63"/>
      <c r="H380" s="85" t="str">
        <f>IF(EXACT($B380, ""), "", VLOOKUP($B380, 'DataLookUp - Institution'!$B$4:$E$971, 4, FALSE))</f>
        <v>VDR3428</v>
      </c>
      <c r="I380" s="30" t="str">
        <f>IF(EXACT($B380, ""),"", VLOOKUP($B380, 'DataLookUp - Institution'!$B$4:$D$971, 3, FALSE))</f>
        <v>Supplier</v>
      </c>
      <c r="J380" s="34"/>
      <c r="K380" s="31">
        <f t="shared" si="11"/>
        <v>124000000000377</v>
      </c>
      <c r="L38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123000000000363::bigint, null::varchar, 'Jakarta Barang'::varchar, null::bigint, null::varchar); </v>
      </c>
    </row>
    <row r="381" spans="2:12">
      <c r="B381" s="67">
        <f>'DataLookUp - Institution'!B367</f>
        <v>123000000000364</v>
      </c>
      <c r="C381" s="30" t="str">
        <f>IF(EXACT(B381, ""),"", VLOOKUP(B381, 'DataLookUp - Institution'!$B$4:$C$971, 2, FALSE))</f>
        <v>Toko Online Tokopedia - VINS TEKNIK</v>
      </c>
      <c r="E381" s="86" t="str">
        <f>IF(EXACT($H381, ""), "", VLOOKUP($H381, 'RAW EDITED 3 Years'!$A$2:$D$998, 4, FALSE))</f>
        <v>Jakarta Barat</v>
      </c>
      <c r="F381" s="58"/>
      <c r="G381" s="63"/>
      <c r="H381" s="85" t="str">
        <f>IF(EXACT($B381, ""), "", VLOOKUP($B381, 'DataLookUp - Institution'!$B$4:$E$971, 4, FALSE))</f>
        <v>VDR3289</v>
      </c>
      <c r="I381" s="30" t="str">
        <f>IF(EXACT($B381, ""),"", VLOOKUP($B381, 'DataLookUp - Institution'!$B$4:$D$971, 3, FALSE))</f>
        <v>Supplier</v>
      </c>
      <c r="J381" s="34"/>
      <c r="K381" s="31">
        <f t="shared" si="11"/>
        <v>124000000000378</v>
      </c>
      <c r="L38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123000000000364::bigint, null::varchar, 'Jakarta Barat'::varchar, null::bigint, null::varchar); </v>
      </c>
    </row>
    <row r="382" spans="2:12">
      <c r="B382" s="67">
        <f>'DataLookUp - Institution'!B368</f>
        <v>123000000000365</v>
      </c>
      <c r="C382" s="30" t="str">
        <f>IF(EXACT(B382, ""),"", VLOOKUP(B382, 'DataLookUp - Institution'!$B$4:$C$971, 2, FALSE))</f>
        <v>Toko Online Tokopedia - vsdpedia</v>
      </c>
      <c r="E382" s="86" t="str">
        <f>IF(EXACT($H382, ""), "", VLOOKUP($H382, 'RAW EDITED 3 Years'!$A$2:$D$998, 4, FALSE))</f>
        <v>Jakarta Timur</v>
      </c>
      <c r="F382" s="58"/>
      <c r="G382" s="63"/>
      <c r="H382" s="85" t="str">
        <f>IF(EXACT($B382, ""), "", VLOOKUP($B382, 'DataLookUp - Institution'!$B$4:$E$971, 4, FALSE))</f>
        <v>VDR0702</v>
      </c>
      <c r="I382" s="30" t="str">
        <f>IF(EXACT($B382, ""),"", VLOOKUP($B382, 'DataLookUp - Institution'!$B$4:$D$971, 3, FALSE))</f>
        <v>Supplier</v>
      </c>
      <c r="J382" s="34"/>
      <c r="K382" s="31">
        <f t="shared" si="11"/>
        <v>124000000000379</v>
      </c>
      <c r="L38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123000000000365::bigint, null::varchar, 'Jakarta Timur'::varchar, null::bigint, null::varchar); </v>
      </c>
    </row>
    <row r="383" spans="2:12">
      <c r="B383" s="67">
        <f>'DataLookUp - Institution'!B369</f>
        <v>123000000000366</v>
      </c>
      <c r="C383" s="30" t="str">
        <f>IF(EXACT(B383, ""),"", VLOOKUP(B383, 'DataLookUp - Institution'!$B$4:$C$971, 2, FALSE))</f>
        <v>Mandor Abd Karim</v>
      </c>
      <c r="E383" s="86" t="str">
        <f>IF(EXACT($H383, ""), "", VLOOKUP($H383, 'RAW EDITED 3 Years'!$A$2:$D$998, 4, FALSE))</f>
        <v>Demanggala, RT 002 RW 004, Desa Balleangin , Pangkajene</v>
      </c>
      <c r="F383" s="58"/>
      <c r="G383" s="63"/>
      <c r="H383" s="85" t="str">
        <f>IF(EXACT($B383, ""), "", VLOOKUP($B383, 'DataLookUp - Institution'!$B$4:$E$971, 4, FALSE))</f>
        <v>VDR3888</v>
      </c>
      <c r="I383" s="30" t="str">
        <f>IF(EXACT($B383, ""),"", VLOOKUP($B383, 'DataLookUp - Institution'!$B$4:$D$971, 3, FALSE))</f>
        <v>Supplier</v>
      </c>
      <c r="J383" s="34"/>
      <c r="K383" s="31">
        <f t="shared" si="11"/>
        <v>124000000000380</v>
      </c>
      <c r="L38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123000000000366::bigint, null::varchar, 'Demanggala, RT 002 RW 004, Desa Balleangin , Pangkajene'::varchar, null::bigint, null::varchar); </v>
      </c>
    </row>
    <row r="384" spans="2:12">
      <c r="B384" s="67">
        <f>'DataLookUp - Institution'!B370</f>
        <v>123000000000367</v>
      </c>
      <c r="C384" s="30" t="str">
        <f>IF(EXACT(B384, ""),"", VLOOKUP(B384, 'DataLookUp - Institution'!$B$4:$C$971, 2, FALSE))</f>
        <v>Mandor Ade Gunawan</v>
      </c>
      <c r="E384" s="86" t="str">
        <f>IF(EXACT($H384, ""), "", VLOOKUP($H384, 'RAW EDITED 3 Years'!$A$2:$D$998, 4, FALSE))</f>
        <v>Lingk. II Toparuni RT 002 RW 002 Kel. Ulu Wolo Kec. Wolo Kabupaten Kolaka</v>
      </c>
      <c r="F384" s="58"/>
      <c r="G384" s="63"/>
      <c r="H384" s="85" t="str">
        <f>IF(EXACT($B384, ""), "", VLOOKUP($B384, 'DataLookUp - Institution'!$B$4:$E$971, 4, FALSE))</f>
        <v>VDR4055</v>
      </c>
      <c r="I384" s="30" t="str">
        <f>IF(EXACT($B384, ""),"", VLOOKUP($B384, 'DataLookUp - Institution'!$B$4:$D$971, 3, FALSE))</f>
        <v>Supplier</v>
      </c>
      <c r="J384" s="34"/>
      <c r="K384" s="31">
        <f t="shared" si="11"/>
        <v>124000000000381</v>
      </c>
      <c r="L38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123000000000367::bigint, null::varchar, 'Lingk. II Toparuni RT 002 RW 002 Kel. Ulu Wolo Kec. Wolo Kabupaten Kolaka'::varchar, null::bigint, null::varchar); </v>
      </c>
    </row>
    <row r="385" spans="2:12">
      <c r="B385" s="67">
        <f>'DataLookUp - Institution'!B371</f>
        <v>123000000000368</v>
      </c>
      <c r="C385" s="30" t="str">
        <f>IF(EXACT(B385, ""),"", VLOOKUP(B385, 'DataLookUp - Institution'!$B$4:$C$971, 2, FALSE))</f>
        <v>Mandor Adi Sutrisno</v>
      </c>
      <c r="E385" s="86" t="str">
        <f>IF(EXACT($H385, ""), "", VLOOKUP($H385, 'RAW EDITED 3 Years'!$A$2:$D$998, 4, FALSE))</f>
        <v>Perum Griya Inti Permata No. J-18 RT 003 RW 027 Martopuro , Purwosari</v>
      </c>
      <c r="F385" s="58"/>
      <c r="G385" s="63"/>
      <c r="H385" s="85" t="str">
        <f>IF(EXACT($B385, ""), "", VLOOKUP($B385, 'DataLookUp - Institution'!$B$4:$E$971, 4, FALSE))</f>
        <v>VDR3843</v>
      </c>
      <c r="I385" s="30" t="str">
        <f>IF(EXACT($B385, ""),"", VLOOKUP($B385, 'DataLookUp - Institution'!$B$4:$D$971, 3, FALSE))</f>
        <v>Supplier</v>
      </c>
      <c r="J385" s="34"/>
      <c r="K385" s="31">
        <f t="shared" si="11"/>
        <v>124000000000382</v>
      </c>
      <c r="L38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123000000000368::bigint, null::varchar, 'Perum Griya Inti Permata No. J-18 RT 003 RW 027 Martopuro , Purwosari'::varchar, null::bigint, null::varchar); </v>
      </c>
    </row>
    <row r="386" spans="2:12">
      <c r="B386" s="67">
        <f>'DataLookUp - Institution'!B372</f>
        <v>123000000000369</v>
      </c>
      <c r="C386" s="30" t="str">
        <f>IF(EXACT(B386, ""),"", VLOOKUP(B386, 'DataLookUp - Institution'!$B$4:$C$971, 2, FALSE))</f>
        <v>Mandor Afrizal</v>
      </c>
      <c r="E386" s="86" t="str">
        <f>IF(EXACT($H386, ""), "", VLOOKUP($H386, 'RAW EDITED 3 Years'!$A$2:$D$998, 4, FALSE))</f>
        <v>Jl. Arifin Achmad RT 001 RW 015 Kel. Tangkerang Tengah Kec. Marpoyan Damai Kota Pekanbaru</v>
      </c>
      <c r="F386" s="58"/>
      <c r="G386" s="63"/>
      <c r="H386" s="85" t="str">
        <f>IF(EXACT($B386, ""), "", VLOOKUP($B386, 'DataLookUp - Institution'!$B$4:$E$971, 4, FALSE))</f>
        <v>VDR3987</v>
      </c>
      <c r="I386" s="30" t="str">
        <f>IF(EXACT($B386, ""),"", VLOOKUP($B386, 'DataLookUp - Institution'!$B$4:$D$971, 3, FALSE))</f>
        <v>Supplier</v>
      </c>
      <c r="J386" s="34"/>
      <c r="K386" s="31">
        <f t="shared" si="11"/>
        <v>124000000000383</v>
      </c>
      <c r="L38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123000000000369::bigint, null::varchar, 'Jl. Arifin Achmad RT 001 RW 015 Kel. Tangkerang Tengah Kec. Marpoyan Damai Kota Pekanbaru'::varchar, null::bigint, null::varchar); </v>
      </c>
    </row>
    <row r="387" spans="2:12">
      <c r="B387" s="67">
        <f>'DataLookUp - Institution'!B373</f>
        <v>123000000000370</v>
      </c>
      <c r="C387" s="30" t="str">
        <f>IF(EXACT(B387, ""),"", VLOOKUP(B387, 'DataLookUp - Institution'!$B$4:$C$971, 2, FALSE))</f>
        <v>Mandor Ahmad Sholeh</v>
      </c>
      <c r="E387" s="86" t="str">
        <f>IF(EXACT($H387, ""), "", VLOOKUP($H387, 'RAW EDITED 3 Years'!$A$2:$D$998, 4, FALSE))</f>
        <v>Kp Cipeuteuy RT 006 RW 002 Cilegong, Kec. Jatiluhur</v>
      </c>
      <c r="F387" s="58"/>
      <c r="G387" s="63"/>
      <c r="H387" s="85" t="str">
        <f>IF(EXACT($B387, ""), "", VLOOKUP($B387, 'DataLookUp - Institution'!$B$4:$E$971, 4, FALSE))</f>
        <v>VDR4180</v>
      </c>
      <c r="I387" s="30" t="str">
        <f>IF(EXACT($B387, ""),"", VLOOKUP($B387, 'DataLookUp - Institution'!$B$4:$D$971, 3, FALSE))</f>
        <v>Supplier</v>
      </c>
      <c r="J387" s="34"/>
      <c r="K387" s="31">
        <f t="shared" si="11"/>
        <v>124000000000384</v>
      </c>
      <c r="L38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123000000000370::bigint, null::varchar, 'Kp Cipeuteuy RT 006 RW 002 Cilegong, Kec. Jatiluhur'::varchar, null::bigint, null::varchar); </v>
      </c>
    </row>
    <row r="388" spans="2:12">
      <c r="B388" s="67">
        <f>'DataLookUp - Institution'!B374</f>
        <v>123000000000371</v>
      </c>
      <c r="C388" s="30" t="str">
        <f>IF(EXACT(B388, ""),"", VLOOKUP(B388, 'DataLookUp - Institution'!$B$4:$C$971, 2, FALSE))</f>
        <v>Mandor Ahmad Syamsudin</v>
      </c>
      <c r="E388" s="86" t="str">
        <f>IF(EXACT($H388, ""), "", VLOOKUP($H388, 'RAW EDITED 3 Years'!$A$2:$D$998, 4, FALSE))</f>
        <v>Jl. Ahmad Yani Km 18 RT 005 RW 001 Bumi Harjo, Kumai, Kab. Kotawaringin Barat</v>
      </c>
      <c r="F388" s="58"/>
      <c r="G388" s="63"/>
      <c r="H388" s="85" t="str">
        <f>IF(EXACT($B388, ""), "", VLOOKUP($B388, 'DataLookUp - Institution'!$B$4:$E$971, 4, FALSE))</f>
        <v>VDR4159</v>
      </c>
      <c r="I388" s="30" t="str">
        <f>IF(EXACT($B388, ""),"", VLOOKUP($B388, 'DataLookUp - Institution'!$B$4:$D$971, 3, FALSE))</f>
        <v>Supplier</v>
      </c>
      <c r="J388" s="34"/>
      <c r="K388" s="31">
        <f t="shared" si="11"/>
        <v>124000000000385</v>
      </c>
      <c r="L388" s="32" t="str">
        <f t="shared" ref="L388:L451" si="12">CONCATENATE("PERFORM ""SchData-OLTP-Master"".""Func_TblInstitutionBranch_SET""(varSystemLoginSession::bigint, null::bigint, null::varchar, null::timestamptz, null::timestamptz, null::varchar, varInstitutionBranchID::bigint, varBaseCurrencyID::bigint, ", B388, "::bigint, ", IF(EXACT(D388, ""), "null", "'"&amp;D388&amp;"'"), "::varchar, ", IF(EXACT(E388, ""), "null", "'"&amp;E388&amp;"'"), "::varchar, ", IF(EXACT(F388, ""), "null", F388),"::bigint, ", IF(EXACT(G388, ""), "null", "'"&amp;G388&amp;"'"),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123000000000371::bigint, null::varchar, 'Jl. Ahmad Yani Km 18 RT 005 RW 001 Bumi Harjo, Kumai, Kab. Kotawaringin Barat'::varchar, null::bigint, null::varchar); </v>
      </c>
    </row>
    <row r="389" spans="2:12">
      <c r="B389" s="67">
        <f>'DataLookUp - Institution'!B375</f>
        <v>123000000000372</v>
      </c>
      <c r="C389" s="30" t="str">
        <f>IF(EXACT(B389, ""),"", VLOOKUP(B389, 'DataLookUp - Institution'!$B$4:$C$971, 2, FALSE))</f>
        <v>Mandor Ajay</v>
      </c>
      <c r="E389" s="86" t="str">
        <f>IF(EXACT($H389, ""), "", VLOOKUP($H389, 'RAW EDITED 3 Years'!$A$2:$D$998, 4, FALSE))</f>
        <v>Kp Bojong Sari Kaleur RT 01/05 Balebandung Jaya, Kec. Pabuaran</v>
      </c>
      <c r="F389" s="58"/>
      <c r="G389" s="63"/>
      <c r="H389" s="85" t="str">
        <f>IF(EXACT($B389, ""), "", VLOOKUP($B389, 'DataLookUp - Institution'!$B$4:$E$971, 4, FALSE))</f>
        <v>VDR4251</v>
      </c>
      <c r="I389" s="30" t="str">
        <f>IF(EXACT($B389, ""),"", VLOOKUP($B389, 'DataLookUp - Institution'!$B$4:$D$971, 3, FALSE))</f>
        <v>Supplier</v>
      </c>
      <c r="J389" s="34"/>
      <c r="K389" s="31">
        <f t="shared" ref="K389:K452" si="13" xml:space="preserve"> K388 + IF(EXACT(L389, ""), 0, 1)</f>
        <v>124000000000386</v>
      </c>
      <c r="L38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123000000000372::bigint, null::varchar, 'Kp Bojong Sari Kaleur RT 01/05 Balebandung Jaya, Kec. Pabuaran'::varchar, null::bigint, null::varchar); </v>
      </c>
    </row>
    <row r="390" spans="2:12">
      <c r="B390" s="67">
        <f>'DataLookUp - Institution'!B376</f>
        <v>123000000000373</v>
      </c>
      <c r="C390" s="30" t="str">
        <f>IF(EXACT(B390, ""),"", VLOOKUP(B390, 'DataLookUp - Institution'!$B$4:$C$971, 2, FALSE))</f>
        <v>Mandor Alfian Dani</v>
      </c>
      <c r="E390" s="86" t="str">
        <f>IF(EXACT($H390, ""), "", VLOOKUP($H390, 'RAW EDITED 3 Years'!$A$2:$D$998, 4, FALSE))</f>
        <v>Jln. Sultan Agung Blk LK. III Pantai Burung, Tanjungbalai Selatan, Kota Tanjungbalai</v>
      </c>
      <c r="F390" s="58"/>
      <c r="G390" s="63"/>
      <c r="H390" s="85" t="str">
        <f>IF(EXACT($B390, ""), "", VLOOKUP($B390, 'DataLookUp - Institution'!$B$4:$E$971, 4, FALSE))</f>
        <v>VDR4221</v>
      </c>
      <c r="I390" s="30" t="str">
        <f>IF(EXACT($B390, ""),"", VLOOKUP($B390, 'DataLookUp - Institution'!$B$4:$D$971, 3, FALSE))</f>
        <v>Supplier</v>
      </c>
      <c r="J390" s="34"/>
      <c r="K390" s="31">
        <f t="shared" si="13"/>
        <v>124000000000387</v>
      </c>
      <c r="L39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123000000000373::bigint, null::varchar, 'Jln. Sultan Agung Blk LK. III Pantai Burung, Tanjungbalai Selatan, Kota Tanjungbalai'::varchar, null::bigint, null::varchar); </v>
      </c>
    </row>
    <row r="391" spans="2:12">
      <c r="B391" s="67">
        <f>'DataLookUp - Institution'!B377</f>
        <v>123000000000374</v>
      </c>
      <c r="C391" s="30" t="str">
        <f>IF(EXACT(B391, ""),"", VLOOKUP(B391, 'DataLookUp - Institution'!$B$4:$C$971, 2, FALSE))</f>
        <v>Mandor Alimuddin</v>
      </c>
      <c r="E391" s="86" t="str">
        <f>IF(EXACT($H391, ""), "", VLOOKUP($H391, 'RAW EDITED 3 Years'!$A$2:$D$998, 4, FALSE))</f>
        <v>Marranu , RT 000 RW 000 , Kec Lau , Maros</v>
      </c>
      <c r="F391" s="58"/>
      <c r="G391" s="63"/>
      <c r="H391" s="85" t="str">
        <f>IF(EXACT($B391, ""), "", VLOOKUP($B391, 'DataLookUp - Institution'!$B$4:$E$971, 4, FALSE))</f>
        <v>VDR3887</v>
      </c>
      <c r="I391" s="30" t="str">
        <f>IF(EXACT($B391, ""),"", VLOOKUP($B391, 'DataLookUp - Institution'!$B$4:$D$971, 3, FALSE))</f>
        <v>Supplier</v>
      </c>
      <c r="J391" s="34"/>
      <c r="K391" s="31">
        <f t="shared" si="13"/>
        <v>124000000000388</v>
      </c>
      <c r="L39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123000000000374::bigint, null::varchar, 'Marranu , RT 000 RW 000 , Kec Lau , Maros'::varchar, null::bigint, null::varchar); </v>
      </c>
    </row>
    <row r="392" spans="2:12">
      <c r="B392" s="67">
        <f>'DataLookUp - Institution'!B378</f>
        <v>123000000000375</v>
      </c>
      <c r="C392" s="30" t="str">
        <f>IF(EXACT(B392, ""),"", VLOOKUP(B392, 'DataLookUp - Institution'!$B$4:$C$971, 2, FALSE))</f>
        <v>Mandor Ari Setiawan</v>
      </c>
      <c r="E392" s="86" t="str">
        <f>IF(EXACT($H392, ""), "", VLOOKUP($H392, 'RAW EDITED 3 Years'!$A$2:$D$998, 4, FALSE))</f>
        <v>Wlahar RT 004 RW 001 Wangon - Banyumas</v>
      </c>
      <c r="F392" s="58"/>
      <c r="G392" s="63"/>
      <c r="H392" s="85" t="str">
        <f>IF(EXACT($B392, ""), "", VLOOKUP($B392, 'DataLookUp - Institution'!$B$4:$E$971, 4, FALSE))</f>
        <v>VDR3109</v>
      </c>
      <c r="I392" s="30" t="str">
        <f>IF(EXACT($B392, ""),"", VLOOKUP($B392, 'DataLookUp - Institution'!$B$4:$D$971, 3, FALSE))</f>
        <v>Supplier</v>
      </c>
      <c r="J392" s="34"/>
      <c r="K392" s="31">
        <f t="shared" si="13"/>
        <v>124000000000389</v>
      </c>
      <c r="L39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123000000000375::bigint, null::varchar, 'Wlahar RT 004 RW 001 Wangon - Banyumas'::varchar, null::bigint, null::varchar); </v>
      </c>
    </row>
    <row r="393" spans="2:12">
      <c r="B393" s="67">
        <f>'DataLookUp - Institution'!B379</f>
        <v>123000000000376</v>
      </c>
      <c r="C393" s="30" t="str">
        <f>IF(EXACT(B393, ""),"", VLOOKUP(B393, 'DataLookUp - Institution'!$B$4:$C$971, 2, FALSE))</f>
        <v>Mandor Baharuddin</v>
      </c>
      <c r="E393" s="86" t="str">
        <f>IF(EXACT($H393, ""), "", VLOOKUP($H393, 'RAW EDITED 3 Years'!$A$2:$D$998, 4, FALSE))</f>
        <v>Dusun II Sratiombo, Kel Tamborasi , Kecamatan Wolo , Kolaka</v>
      </c>
      <c r="F393" s="58"/>
      <c r="G393" s="63"/>
      <c r="H393" s="85" t="str">
        <f>IF(EXACT($B393, ""), "", VLOOKUP($B393, 'DataLookUp - Institution'!$B$4:$E$971, 4, FALSE))</f>
        <v>VDR3884</v>
      </c>
      <c r="I393" s="30" t="str">
        <f>IF(EXACT($B393, ""),"", VLOOKUP($B393, 'DataLookUp - Institution'!$B$4:$D$971, 3, FALSE))</f>
        <v>Supplier</v>
      </c>
      <c r="J393" s="34"/>
      <c r="K393" s="31">
        <f t="shared" si="13"/>
        <v>124000000000390</v>
      </c>
      <c r="L39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123000000000376::bigint, null::varchar, 'Dusun II Sratiombo, Kel Tamborasi , Kecamatan Wolo , Kolaka'::varchar, null::bigint, null::varchar); </v>
      </c>
    </row>
    <row r="394" spans="2:12">
      <c r="B394" s="67">
        <f>'DataLookUp - Institution'!B380</f>
        <v>123000000000377</v>
      </c>
      <c r="C394" s="30" t="str">
        <f>IF(EXACT(B394, ""),"", VLOOKUP(B394, 'DataLookUp - Institution'!$B$4:$C$971, 2, FALSE))</f>
        <v>Mandor Balduin Situmorang</v>
      </c>
      <c r="E394" s="86" t="str">
        <f>IF(EXACT($H394, ""), "", VLOOKUP($H394, 'RAW EDITED 3 Years'!$A$2:$D$998, 4, FALSE))</f>
        <v>BOJONG MENTENG RT 004 RW 005 BOJONG MENTENG KEC RAWA LUMBU</v>
      </c>
      <c r="F394" s="58"/>
      <c r="G394" s="63"/>
      <c r="H394" s="85" t="str">
        <f>IF(EXACT($B394, ""), "", VLOOKUP($B394, 'DataLookUp - Institution'!$B$4:$E$971, 4, FALSE))</f>
        <v>VDR2423</v>
      </c>
      <c r="I394" s="30" t="str">
        <f>IF(EXACT($B394, ""),"", VLOOKUP($B394, 'DataLookUp - Institution'!$B$4:$D$971, 3, FALSE))</f>
        <v>Supplier</v>
      </c>
      <c r="J394" s="34"/>
      <c r="K394" s="31">
        <f t="shared" si="13"/>
        <v>124000000000391</v>
      </c>
      <c r="L39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123000000000377::bigint, null::varchar, 'BOJONG MENTENG RT 004 RW 005 BOJONG MENTENG KEC RAWA LUMBU'::varchar, null::bigint, null::varchar); </v>
      </c>
    </row>
    <row r="395" spans="2:12">
      <c r="B395" s="67">
        <f>'DataLookUp - Institution'!B381</f>
        <v>123000000000378</v>
      </c>
      <c r="C395" s="30" t="str">
        <f>IF(EXACT(B395, ""),"", VLOOKUP(B395, 'DataLookUp - Institution'!$B$4:$C$971, 2, FALSE))</f>
        <v>Mandor Budi Prihatin</v>
      </c>
      <c r="E395" s="86" t="str">
        <f>IF(EXACT($H395, ""), "", VLOOKUP($H395, 'RAW EDITED 3 Years'!$A$2:$D$998, 4, FALSE))</f>
        <v>Kp Citapen 011/004 Desa Sukajaya, Kec. Sukatani</v>
      </c>
      <c r="F395" s="58"/>
      <c r="G395" s="63"/>
      <c r="H395" s="85" t="str">
        <f>IF(EXACT($B395, ""), "", VLOOKUP($B395, 'DataLookUp - Institution'!$B$4:$E$971, 4, FALSE))</f>
        <v>VDR4144</v>
      </c>
      <c r="I395" s="30" t="str">
        <f>IF(EXACT($B395, ""),"", VLOOKUP($B395, 'DataLookUp - Institution'!$B$4:$D$971, 3, FALSE))</f>
        <v>Supplier</v>
      </c>
      <c r="J395" s="34"/>
      <c r="K395" s="31">
        <f t="shared" si="13"/>
        <v>124000000000392</v>
      </c>
      <c r="L39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123000000000378::bigint, null::varchar, 'Kp Citapen 011/004 Desa Sukajaya, Kec. Sukatani'::varchar, null::bigint, null::varchar); </v>
      </c>
    </row>
    <row r="396" spans="2:12">
      <c r="B396" s="67">
        <f>'DataLookUp - Institution'!B382</f>
        <v>123000000000379</v>
      </c>
      <c r="C396" s="30" t="str">
        <f>IF(EXACT(B396, ""),"", VLOOKUP(B396, 'DataLookUp - Institution'!$B$4:$C$971, 2, FALSE))</f>
        <v>Mandor Burhanudin</v>
      </c>
      <c r="E396" s="86" t="str">
        <f>IF(EXACT($H396, ""), "", VLOOKUP($H396, 'RAW EDITED 3 Years'!$A$2:$D$998, 4, FALSE))</f>
        <v>Prum Nirwana Bojong Residence Blok B8 No. 27 RT 003 RW 012 Kel. Bojong Kec. Klapanunggal Kab. Bogor</v>
      </c>
      <c r="F396" s="58"/>
      <c r="G396" s="63"/>
      <c r="H396" s="85" t="str">
        <f>IF(EXACT($B396, ""), "", VLOOKUP($B396, 'DataLookUp - Institution'!$B$4:$E$971, 4, FALSE))</f>
        <v>VDR4084</v>
      </c>
      <c r="I396" s="30" t="str">
        <f>IF(EXACT($B396, ""),"", VLOOKUP($B396, 'DataLookUp - Institution'!$B$4:$D$971, 3, FALSE))</f>
        <v>Supplier</v>
      </c>
      <c r="J396" s="34"/>
      <c r="K396" s="31">
        <f t="shared" si="13"/>
        <v>124000000000393</v>
      </c>
      <c r="L39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123000000000379::bigint, null::varchar, 'Prum Nirwana Bojong Residence Blok B8 No. 27 RT 003 RW 012 Kel. Bojong Kec. Klapanunggal Kab. Bogor'::varchar, null::bigint, null::varchar); </v>
      </c>
    </row>
    <row r="397" spans="2:12">
      <c r="B397" s="67">
        <f>'DataLookUp - Institution'!B383</f>
        <v>123000000000380</v>
      </c>
      <c r="C397" s="30" t="str">
        <f>IF(EXACT(B397, ""),"", VLOOKUP(B397, 'DataLookUp - Institution'!$B$4:$C$971, 2, FALSE))</f>
        <v>Mandor Dian Effendi</v>
      </c>
      <c r="E397" s="86" t="str">
        <f>IF(EXACT($H397, ""), "", VLOOKUP($H397, 'RAW EDITED 3 Years'!$A$2:$D$998, 4, FALSE))</f>
        <v>Kp Cipeuteuy RT 011 RW 002, Cilegong Kec. Jatiluhur</v>
      </c>
      <c r="F397" s="58"/>
      <c r="G397" s="63"/>
      <c r="H397" s="85" t="str">
        <f>IF(EXACT($B397, ""), "", VLOOKUP($B397, 'DataLookUp - Institution'!$B$4:$E$971, 4, FALSE))</f>
        <v>VDR4167</v>
      </c>
      <c r="I397" s="30" t="str">
        <f>IF(EXACT($B397, ""),"", VLOOKUP($B397, 'DataLookUp - Institution'!$B$4:$D$971, 3, FALSE))</f>
        <v>Supplier</v>
      </c>
      <c r="J397" s="34"/>
      <c r="K397" s="31">
        <f t="shared" si="13"/>
        <v>124000000000394</v>
      </c>
      <c r="L39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123000000000380::bigint, null::varchar, 'Kp Cipeuteuy RT 011 RW 002, Cilegong Kec. Jatiluhur'::varchar, null::bigint, null::varchar); </v>
      </c>
    </row>
    <row r="398" spans="2:12">
      <c r="B398" s="67">
        <f>'DataLookUp - Institution'!B384</f>
        <v>123000000000381</v>
      </c>
      <c r="C398" s="30" t="str">
        <f>IF(EXACT(B398, ""),"", VLOOKUP(B398, 'DataLookUp - Institution'!$B$4:$C$971, 2, FALSE))</f>
        <v>Mandor Dwi Trisno Utomo</v>
      </c>
      <c r="E398" s="86" t="str">
        <f>IF(EXACT($H398, ""), "", VLOOKUP($H398, 'RAW EDITED 3 Years'!$A$2:$D$998, 4, FALSE))</f>
        <v>Desa Winong RT 004 RW 002 Kedungalar, Ngawi</v>
      </c>
      <c r="F398" s="58"/>
      <c r="G398" s="63"/>
      <c r="H398" s="85" t="str">
        <f>IF(EXACT($B398, ""), "", VLOOKUP($B398, 'DataLookUp - Institution'!$B$4:$E$971, 4, FALSE))</f>
        <v>VDR3819</v>
      </c>
      <c r="I398" s="30" t="str">
        <f>IF(EXACT($B398, ""),"", VLOOKUP($B398, 'DataLookUp - Institution'!$B$4:$D$971, 3, FALSE))</f>
        <v>Supplier</v>
      </c>
      <c r="J398" s="34"/>
      <c r="K398" s="31">
        <f t="shared" si="13"/>
        <v>124000000000395</v>
      </c>
      <c r="L39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123000000000381::bigint, null::varchar, 'Desa Winong RT 004 RW 002 Kedungalar, Ngawi'::varchar, null::bigint, null::varchar); </v>
      </c>
    </row>
    <row r="399" spans="2:12">
      <c r="B399" s="67">
        <f>'DataLookUp - Institution'!B385</f>
        <v>123000000000382</v>
      </c>
      <c r="C399" s="30" t="str">
        <f>IF(EXACT(B399, ""),"", VLOOKUP(B399, 'DataLookUp - Institution'!$B$4:$C$971, 2, FALSE))</f>
        <v>Mandor Erizal</v>
      </c>
      <c r="E399" s="86" t="str">
        <f>IF(EXACT($H399, ""), "", VLOOKUP($H399, 'RAW EDITED 3 Years'!$A$2:$D$998, 4, FALSE))</f>
        <v xml:space="preserve">Jl. Abdul Hamid Noor LK. I RT 000 RW 000 Tangsi Binjai Kota </v>
      </c>
      <c r="F399" s="58"/>
      <c r="G399" s="63"/>
      <c r="H399" s="85" t="str">
        <f>IF(EXACT($B399, ""), "", VLOOKUP($B399, 'DataLookUp - Institution'!$B$4:$E$971, 4, FALSE))</f>
        <v>VDR3905</v>
      </c>
      <c r="I399" s="30" t="str">
        <f>IF(EXACT($B399, ""),"", VLOOKUP($B399, 'DataLookUp - Institution'!$B$4:$D$971, 3, FALSE))</f>
        <v>Supplier</v>
      </c>
      <c r="J399" s="34"/>
      <c r="K399" s="31">
        <f t="shared" si="13"/>
        <v>124000000000396</v>
      </c>
      <c r="L39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123000000000382::bigint, null::varchar, 'Jl. Abdul Hamid Noor LK. I RT 000 RW 000 Tangsi Binjai Kota '::varchar, null::bigint, null::varchar); </v>
      </c>
    </row>
    <row r="400" spans="2:12">
      <c r="B400" s="67">
        <f>'DataLookUp - Institution'!B386</f>
        <v>123000000000383</v>
      </c>
      <c r="C400" s="30" t="str">
        <f>IF(EXACT(B400, ""),"", VLOOKUP(B400, 'DataLookUp - Institution'!$B$4:$C$971, 2, FALSE))</f>
        <v>Mandor Galih Ramadhan</v>
      </c>
      <c r="E400" s="86" t="str">
        <f>IF(EXACT($H400, ""), "", VLOOKUP($H400, 'RAW EDITED 3 Years'!$A$2:$D$998, 4, FALSE))</f>
        <v>Kp. Cilegong RT 013 RW 003 Kel. Cilegong Kec. Jatiluhur Kab. Purwarkarta - Jawa Barat</v>
      </c>
      <c r="F400" s="58"/>
      <c r="G400" s="63"/>
      <c r="H400" s="85" t="str">
        <f>IF(EXACT($B400, ""), "", VLOOKUP($B400, 'DataLookUp - Institution'!$B$4:$E$971, 4, FALSE))</f>
        <v>VDR4127</v>
      </c>
      <c r="I400" s="30" t="str">
        <f>IF(EXACT($B400, ""),"", VLOOKUP($B400, 'DataLookUp - Institution'!$B$4:$D$971, 3, FALSE))</f>
        <v>Supplier</v>
      </c>
      <c r="J400" s="34"/>
      <c r="K400" s="31">
        <f t="shared" si="13"/>
        <v>124000000000397</v>
      </c>
      <c r="L40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123000000000383::bigint, null::varchar, 'Kp. Cilegong RT 013 RW 003 Kel. Cilegong Kec. Jatiluhur Kab. Purwarkarta - Jawa Barat'::varchar, null::bigint, null::varchar); </v>
      </c>
    </row>
    <row r="401" spans="2:12">
      <c r="B401" s="67">
        <f>'DataLookUp - Institution'!B387</f>
        <v>123000000000384</v>
      </c>
      <c r="C401" s="30" t="str">
        <f>IF(EXACT(B401, ""),"", VLOOKUP(B401, 'DataLookUp - Institution'!$B$4:$C$971, 2, FALSE))</f>
        <v>Mandor Haerul Gunawan</v>
      </c>
      <c r="E401" s="86" t="str">
        <f>IF(EXACT($H401, ""), "", VLOOKUP($H401, 'RAW EDITED 3 Years'!$A$2:$D$998, 4, FALSE))</f>
        <v>Dusun II Sinjai , Desa Ulundoro , Kecamatan Aere , Kolaka Timur</v>
      </c>
      <c r="F401" s="58"/>
      <c r="G401" s="63"/>
      <c r="H401" s="85" t="str">
        <f>IF(EXACT($B401, ""), "", VLOOKUP($B401, 'DataLookUp - Institution'!$B$4:$E$971, 4, FALSE))</f>
        <v>VDR3885</v>
      </c>
      <c r="I401" s="30" t="str">
        <f>IF(EXACT($B401, ""),"", VLOOKUP($B401, 'DataLookUp - Institution'!$B$4:$D$971, 3, FALSE))</f>
        <v>Supplier</v>
      </c>
      <c r="J401" s="34"/>
      <c r="K401" s="31">
        <f t="shared" si="13"/>
        <v>124000000000398</v>
      </c>
      <c r="L40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123000000000384::bigint, null::varchar, 'Dusun II Sinjai , Desa Ulundoro , Kecamatan Aere , Kolaka Timur'::varchar, null::bigint, null::varchar); </v>
      </c>
    </row>
    <row r="402" spans="2:12">
      <c r="B402" s="67">
        <f>'DataLookUp - Institution'!B388</f>
        <v>123000000000385</v>
      </c>
      <c r="C402" s="30" t="str">
        <f>IF(EXACT(B402, ""),"", VLOOKUP(B402, 'DataLookUp - Institution'!$B$4:$C$971, 2, FALSE))</f>
        <v>Mandor Harno</v>
      </c>
      <c r="E402" s="86" t="str">
        <f>IF(EXACT($H402, ""), "", VLOOKUP($H402, 'RAW EDITED 3 Years'!$A$2:$D$998, 4, FALSE))</f>
        <v>Desa Wolo, RT 009 RW 002, Kecamatan Penawangan Grobogan</v>
      </c>
      <c r="F402" s="58"/>
      <c r="G402" s="63"/>
      <c r="H402" s="85" t="str">
        <f>IF(EXACT($B402, ""), "", VLOOKUP($B402, 'DataLookUp - Institution'!$B$4:$E$971, 4, FALSE))</f>
        <v>VDR3782</v>
      </c>
      <c r="I402" s="30" t="str">
        <f>IF(EXACT($B402, ""),"", VLOOKUP($B402, 'DataLookUp - Institution'!$B$4:$D$971, 3, FALSE))</f>
        <v>Supplier</v>
      </c>
      <c r="J402" s="34"/>
      <c r="K402" s="31">
        <f t="shared" si="13"/>
        <v>124000000000399</v>
      </c>
      <c r="L40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123000000000385::bigint, null::varchar, 'Desa Wolo, RT 009 RW 002, Kecamatan Penawangan Grobogan'::varchar, null::bigint, null::varchar); </v>
      </c>
    </row>
    <row r="403" spans="2:12">
      <c r="B403" s="67">
        <f>'DataLookUp - Institution'!B389</f>
        <v>123000000000386</v>
      </c>
      <c r="C403" s="30" t="str">
        <f>IF(EXACT(B403, ""),"", VLOOKUP(B403, 'DataLookUp - Institution'!$B$4:$C$971, 2, FALSE))</f>
        <v>Mandor Haswanuddin</v>
      </c>
      <c r="E403" s="86" t="str">
        <f>IF(EXACT($H403, ""), "", VLOOKUP($H403, 'RAW EDITED 3 Years'!$A$2:$D$998, 4, FALSE))</f>
        <v xml:space="preserve">Ulu Wolo RT 00 RW 002 Kec Wolo </v>
      </c>
      <c r="F403" s="58"/>
      <c r="G403" s="63"/>
      <c r="H403" s="85" t="str">
        <f>IF(EXACT($B403, ""), "", VLOOKUP($B403, 'DataLookUp - Institution'!$B$4:$E$971, 4, FALSE))</f>
        <v>VDR3837</v>
      </c>
      <c r="I403" s="30" t="str">
        <f>IF(EXACT($B403, ""),"", VLOOKUP($B403, 'DataLookUp - Institution'!$B$4:$D$971, 3, FALSE))</f>
        <v>Supplier</v>
      </c>
      <c r="J403" s="34"/>
      <c r="K403" s="31">
        <f t="shared" si="13"/>
        <v>124000000000400</v>
      </c>
      <c r="L40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123000000000386::bigint, null::varchar, 'Ulu Wolo RT 00 RW 002 Kec Wolo '::varchar, null::bigint, null::varchar); </v>
      </c>
    </row>
    <row r="404" spans="2:12">
      <c r="B404" s="67">
        <f>'DataLookUp - Institution'!B390</f>
        <v>123000000000387</v>
      </c>
      <c r="C404" s="30" t="str">
        <f>IF(EXACT(B404, ""),"", VLOOKUP(B404, 'DataLookUp - Institution'!$B$4:$C$971, 2, FALSE))</f>
        <v>Mandor Heryanto Tanjong</v>
      </c>
      <c r="E404" s="86" t="str">
        <f>IF(EXACT($H404, ""), "", VLOOKUP($H404, 'RAW EDITED 3 Years'!$A$2:$D$998, 4, FALSE))</f>
        <v>Dusun Sepakat RT 000 RW 000 Kel. Sepang Kec. Blangkejereh Kab. Gayo Lues - Aceh</v>
      </c>
      <c r="F404" s="58"/>
      <c r="G404" s="63"/>
      <c r="H404" s="85" t="str">
        <f>IF(EXACT($B404, ""), "", VLOOKUP($B404, 'DataLookUp - Institution'!$B$4:$E$971, 4, FALSE))</f>
        <v>VDR4126</v>
      </c>
      <c r="I404" s="30" t="str">
        <f>IF(EXACT($B404, ""),"", VLOOKUP($B404, 'DataLookUp - Institution'!$B$4:$D$971, 3, FALSE))</f>
        <v>Supplier</v>
      </c>
      <c r="J404" s="34"/>
      <c r="K404" s="31">
        <f t="shared" si="13"/>
        <v>124000000000401</v>
      </c>
      <c r="L40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123000000000387::bigint, null::varchar, 'Dusun Sepakat RT 000 RW 000 Kel. Sepang Kec. Blangkejereh Kab. Gayo Lues - Aceh'::varchar, null::bigint, null::varchar); </v>
      </c>
    </row>
    <row r="405" spans="2:12">
      <c r="B405" s="67">
        <f>'DataLookUp - Institution'!B391</f>
        <v>123000000000388</v>
      </c>
      <c r="C405" s="30" t="str">
        <f>IF(EXACT(B405, ""),"", VLOOKUP(B405, 'DataLookUp - Institution'!$B$4:$C$971, 2, FALSE))</f>
        <v>Mandor Iwan Risnawan</v>
      </c>
      <c r="E405" s="86" t="str">
        <f>IF(EXACT($H405, ""), "", VLOOKUP($H405, 'RAW EDITED 3 Years'!$A$2:$D$998, 4, FALSE))</f>
        <v>Kp Cireureup, RT004/001, Kel Neglasari, Kec Banjaran, Kab Bandung</v>
      </c>
      <c r="F405" s="58"/>
      <c r="G405" s="63"/>
      <c r="H405" s="85" t="str">
        <f>IF(EXACT($B405, ""), "", VLOOKUP($B405, 'DataLookUp - Institution'!$B$4:$E$971, 4, FALSE))</f>
        <v>VDR3074</v>
      </c>
      <c r="I405" s="30" t="str">
        <f>IF(EXACT($B405, ""),"", VLOOKUP($B405, 'DataLookUp - Institution'!$B$4:$D$971, 3, FALSE))</f>
        <v>Supplier</v>
      </c>
      <c r="J405" s="34"/>
      <c r="K405" s="31">
        <f t="shared" si="13"/>
        <v>124000000000402</v>
      </c>
      <c r="L40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123000000000388::bigint, null::varchar, 'Kp Cireureup, RT004/001, Kel Neglasari, Kec Banjaran, Kab Bandung'::varchar, null::bigint, null::varchar); </v>
      </c>
    </row>
    <row r="406" spans="2:12">
      <c r="B406" s="67">
        <f>'DataLookUp - Institution'!B392</f>
        <v>123000000000389</v>
      </c>
      <c r="C406" s="30" t="str">
        <f>IF(EXACT(B406, ""),"", VLOOKUP(B406, 'DataLookUp - Institution'!$B$4:$C$971, 2, FALSE))</f>
        <v>Mandor Jaelani W</v>
      </c>
      <c r="E406" s="86" t="str">
        <f>IF(EXACT($H406, ""), "", VLOOKUP($H406, 'RAW EDITED 3 Years'!$A$2:$D$998, 4, FALSE))</f>
        <v>Komplek BTN Mutiara Permai L No 18 RT 002 RW 007</v>
      </c>
      <c r="F406" s="58"/>
      <c r="G406" s="63"/>
      <c r="H406" s="85" t="str">
        <f>IF(EXACT($B406, ""), "", VLOOKUP($B406, 'DataLookUp - Institution'!$B$4:$E$971, 4, FALSE))</f>
        <v>VDR3785</v>
      </c>
      <c r="I406" s="30" t="str">
        <f>IF(EXACT($B406, ""),"", VLOOKUP($B406, 'DataLookUp - Institution'!$B$4:$D$971, 3, FALSE))</f>
        <v>Supplier</v>
      </c>
      <c r="J406" s="34"/>
      <c r="K406" s="31">
        <f t="shared" si="13"/>
        <v>124000000000403</v>
      </c>
      <c r="L40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123000000000389::bigint, null::varchar, 'Komplek BTN Mutiara Permai L No 18 RT 002 RW 007'::varchar, null::bigint, null::varchar); </v>
      </c>
    </row>
    <row r="407" spans="2:12">
      <c r="B407" s="67">
        <f>'DataLookUp - Institution'!B393</f>
        <v>123000000000390</v>
      </c>
      <c r="C407" s="30" t="str">
        <f>IF(EXACT(B407, ""),"", VLOOKUP(B407, 'DataLookUp - Institution'!$B$4:$C$971, 2, FALSE))</f>
        <v>Mandor Jusrial</v>
      </c>
      <c r="E407" s="86" t="str">
        <f>IF(EXACT($H407, ""), "", VLOOKUP($H407, 'RAW EDITED 3 Years'!$A$2:$D$998, 4, FALSE))</f>
        <v>Bungaraya 01/001, Bungaraya</v>
      </c>
      <c r="F407" s="58"/>
      <c r="G407" s="63"/>
      <c r="H407" s="85" t="str">
        <f>IF(EXACT($B407, ""), "", VLOOKUP($B407, 'DataLookUp - Institution'!$B$4:$E$971, 4, FALSE))</f>
        <v>VDR4171</v>
      </c>
      <c r="I407" s="30" t="str">
        <f>IF(EXACT($B407, ""),"", VLOOKUP($B407, 'DataLookUp - Institution'!$B$4:$D$971, 3, FALSE))</f>
        <v>Supplier</v>
      </c>
      <c r="J407" s="34"/>
      <c r="K407" s="31">
        <f t="shared" si="13"/>
        <v>124000000000404</v>
      </c>
      <c r="L40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123000000000390::bigint, null::varchar, 'Bungaraya 01/001, Bungaraya'::varchar, null::bigint, null::varchar); </v>
      </c>
    </row>
    <row r="408" spans="2:12">
      <c r="B408" s="67">
        <f>'DataLookUp - Institution'!B394</f>
        <v>123000000000391</v>
      </c>
      <c r="C408" s="30" t="str">
        <f>IF(EXACT(B408, ""),"", VLOOKUP(B408, 'DataLookUp - Institution'!$B$4:$C$971, 2, FALSE))</f>
        <v>Mandor Kasiyono</v>
      </c>
      <c r="E408" s="86" t="str">
        <f>IF(EXACT($H408, ""), "", VLOOKUP($H408, 'RAW EDITED 3 Years'!$A$2:$D$998, 4, FALSE))</f>
        <v>Tuah Indrapura RT001/005 Bunga Raya Kabupaten Siak</v>
      </c>
      <c r="F408" s="58"/>
      <c r="G408" s="63"/>
      <c r="H408" s="85" t="str">
        <f>IF(EXACT($B408, ""), "", VLOOKUP($B408, 'DataLookUp - Institution'!$B$4:$E$971, 4, FALSE))</f>
        <v>VDR4114</v>
      </c>
      <c r="I408" s="30" t="str">
        <f>IF(EXACT($B408, ""),"", VLOOKUP($B408, 'DataLookUp - Institution'!$B$4:$D$971, 3, FALSE))</f>
        <v>Supplier</v>
      </c>
      <c r="J408" s="34"/>
      <c r="K408" s="31">
        <f t="shared" si="13"/>
        <v>124000000000405</v>
      </c>
      <c r="L40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123000000000391::bigint, null::varchar, 'Tuah Indrapura RT001/005 Bunga Raya Kabupaten Siak'::varchar, null::bigint, null::varchar); </v>
      </c>
    </row>
    <row r="409" spans="2:12">
      <c r="B409" s="67">
        <f>'DataLookUp - Institution'!B395</f>
        <v>123000000000392</v>
      </c>
      <c r="C409" s="30" t="str">
        <f>IF(EXACT(B409, ""),"", VLOOKUP(B409, 'DataLookUp - Institution'!$B$4:$C$971, 2, FALSE))</f>
        <v>Mandor Lulus Pastiono</v>
      </c>
      <c r="E409" s="86" t="str">
        <f>IF(EXACT($H409, ""), "", VLOOKUP($H409, 'RAW EDITED 3 Years'!$A$2:$D$998, 4, FALSE))</f>
        <v>DSN Coyo Rt.004 Rw.009 Mlowo Karangtalun Pulokulon Grobogan</v>
      </c>
      <c r="F409" s="58"/>
      <c r="G409" s="63"/>
      <c r="H409" s="85" t="str">
        <f>IF(EXACT($B409, ""), "", VLOOKUP($B409, 'DataLookUp - Institution'!$B$4:$E$971, 4, FALSE))</f>
        <v>VDR3900</v>
      </c>
      <c r="I409" s="30" t="str">
        <f>IF(EXACT($B409, ""),"", VLOOKUP($B409, 'DataLookUp - Institution'!$B$4:$D$971, 3, FALSE))</f>
        <v>Supplier</v>
      </c>
      <c r="J409" s="34"/>
      <c r="K409" s="31">
        <f t="shared" si="13"/>
        <v>124000000000406</v>
      </c>
      <c r="L40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123000000000392::bigint, null::varchar, 'DSN Coyo Rt.004 Rw.009 Mlowo Karangtalun Pulokulon Grobogan'::varchar, null::bigint, null::varchar); </v>
      </c>
    </row>
    <row r="410" spans="2:12">
      <c r="B410" s="67">
        <f>'DataLookUp - Institution'!B396</f>
        <v>123000000000393</v>
      </c>
      <c r="C410" s="30" t="str">
        <f>IF(EXACT(B410, ""),"", VLOOKUP(B410, 'DataLookUp - Institution'!$B$4:$C$971, 2, FALSE))</f>
        <v>Mandor M. Nasir</v>
      </c>
      <c r="E410" s="86" t="str">
        <f>IF(EXACT($H410, ""), "", VLOOKUP($H410, 'RAW EDITED 3 Years'!$A$2:$D$998, 4, FALSE))</f>
        <v>Dusun Kenteng RT 002 RW 008 , Kenteng Kec Toroh Grobogan</v>
      </c>
      <c r="F410" s="58"/>
      <c r="G410" s="63"/>
      <c r="H410" s="85" t="str">
        <f>IF(EXACT($B410, ""), "", VLOOKUP($B410, 'DataLookUp - Institution'!$B$4:$E$971, 4, FALSE))</f>
        <v>VDR3909</v>
      </c>
      <c r="I410" s="30" t="str">
        <f>IF(EXACT($B410, ""),"", VLOOKUP($B410, 'DataLookUp - Institution'!$B$4:$D$971, 3, FALSE))</f>
        <v>Supplier</v>
      </c>
      <c r="J410" s="34"/>
      <c r="K410" s="31">
        <f t="shared" si="13"/>
        <v>124000000000407</v>
      </c>
      <c r="L41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123000000000393::bigint, null::varchar, 'Dusun Kenteng RT 002 RW 008 , Kenteng Kec Toroh Grobogan'::varchar, null::bigint, null::varchar); </v>
      </c>
    </row>
    <row r="411" spans="2:12">
      <c r="B411" s="67">
        <f>'DataLookUp - Institution'!B397</f>
        <v>123000000000394</v>
      </c>
      <c r="C411" s="30" t="str">
        <f>IF(EXACT(B411, ""),"", VLOOKUP(B411, 'DataLookUp - Institution'!$B$4:$C$971, 2, FALSE))</f>
        <v>Mandor Maikel</v>
      </c>
      <c r="E411" s="86" t="str">
        <f>IF(EXACT($H411, ""), "", VLOOKUP($H411, 'RAW EDITED 3 Years'!$A$2:$D$998, 4, FALSE))</f>
        <v>Banjarsari 001/02 Bengle, Wonosamodro</v>
      </c>
      <c r="F411" s="58"/>
      <c r="G411" s="63"/>
      <c r="H411" s="85" t="str">
        <f>IF(EXACT($B411, ""), "", VLOOKUP($B411, 'DataLookUp - Institution'!$B$4:$E$971, 4, FALSE))</f>
        <v>VDR4098</v>
      </c>
      <c r="I411" s="30" t="str">
        <f>IF(EXACT($B411, ""),"", VLOOKUP($B411, 'DataLookUp - Institution'!$B$4:$D$971, 3, FALSE))</f>
        <v>Supplier</v>
      </c>
      <c r="J411" s="34"/>
      <c r="K411" s="31">
        <f t="shared" si="13"/>
        <v>124000000000408</v>
      </c>
      <c r="L41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123000000000394::bigint, null::varchar, 'Banjarsari 001/02 Bengle, Wonosamodro'::varchar, null::bigint, null::varchar); </v>
      </c>
    </row>
    <row r="412" spans="2:12">
      <c r="B412" s="67">
        <f>'DataLookUp - Institution'!B398</f>
        <v>123000000000395</v>
      </c>
      <c r="C412" s="30" t="str">
        <f>IF(EXACT(B412, ""),"", VLOOKUP(B412, 'DataLookUp - Institution'!$B$4:$C$971, 2, FALSE))</f>
        <v>Mandor Moh Agus Muslimin</v>
      </c>
      <c r="E412" s="86" t="str">
        <f>IF(EXACT($H412, ""), "", VLOOKUP($H412, 'RAW EDITED 3 Years'!$A$2:$D$998, 4, FALSE))</f>
        <v>KP Serang RT 001 RW 001 Serang , Cikarang Selatan</v>
      </c>
      <c r="F412" s="58"/>
      <c r="G412" s="63"/>
      <c r="H412" s="85" t="str">
        <f>IF(EXACT($B412, ""), "", VLOOKUP($B412, 'DataLookUp - Institution'!$B$4:$E$971, 4, FALSE))</f>
        <v>VDR3835</v>
      </c>
      <c r="I412" s="30" t="str">
        <f>IF(EXACT($B412, ""),"", VLOOKUP($B412, 'DataLookUp - Institution'!$B$4:$D$971, 3, FALSE))</f>
        <v>Supplier</v>
      </c>
      <c r="J412" s="34"/>
      <c r="K412" s="31">
        <f t="shared" si="13"/>
        <v>124000000000409</v>
      </c>
      <c r="L41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123000000000395::bigint, null::varchar, 'KP Serang RT 001 RW 001 Serang , Cikarang Selatan'::varchar, null::bigint, null::varchar); </v>
      </c>
    </row>
    <row r="413" spans="2:12">
      <c r="B413" s="67">
        <f>'DataLookUp - Institution'!B399</f>
        <v>123000000000396</v>
      </c>
      <c r="C413" s="30" t="str">
        <f>IF(EXACT(B413, ""),"", VLOOKUP(B413, 'DataLookUp - Institution'!$B$4:$C$971, 2, FALSE))</f>
        <v>Mandor Muchribian Novianto</v>
      </c>
      <c r="E413" s="86" t="str">
        <f>IF(EXACT($H413, ""), "", VLOOKUP($H413, 'RAW EDITED 3 Years'!$A$2:$D$998, 4, FALSE))</f>
        <v>Jl Ahmad Yani GG Mihau Rt021/Rw007 Kel. Baru Kec. Arut Selatan Lan Kotawaringin Barat Prov Kalimantan Tengah</v>
      </c>
      <c r="F413" s="58"/>
      <c r="G413" s="63"/>
      <c r="H413" s="85" t="str">
        <f>IF(EXACT($B413, ""), "", VLOOKUP($B413, 'DataLookUp - Institution'!$B$4:$E$971, 4, FALSE))</f>
        <v>VDR3938</v>
      </c>
      <c r="I413" s="30" t="str">
        <f>IF(EXACT($B413, ""),"", VLOOKUP($B413, 'DataLookUp - Institution'!$B$4:$D$971, 3, FALSE))</f>
        <v>Supplier</v>
      </c>
      <c r="J413" s="34"/>
      <c r="K413" s="31">
        <f t="shared" si="13"/>
        <v>124000000000410</v>
      </c>
      <c r="L41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123000000000396::bigint, null::varchar, 'Jl Ahmad Yani GG Mihau Rt021/Rw007 Kel. Baru Kec. Arut Selatan Lan Kotawaringin Barat Prov Kalimantan Tengah'::varchar, null::bigint, null::varchar); </v>
      </c>
    </row>
    <row r="414" spans="2:12">
      <c r="B414" s="67">
        <f>'DataLookUp - Institution'!B400</f>
        <v>123000000000397</v>
      </c>
      <c r="C414" s="30" t="str">
        <f>IF(EXACT(B414, ""),"", VLOOKUP(B414, 'DataLookUp - Institution'!$B$4:$C$971, 2, FALSE))</f>
        <v>Mandor Muh Amir Pasang</v>
      </c>
      <c r="E414" s="86" t="str">
        <f>IF(EXACT($H414, ""), "", VLOOKUP($H414, 'RAW EDITED 3 Years'!$A$2:$D$998, 4, FALSE))</f>
        <v>Dusun Marana , RT 002/001 Marannu, Maros</v>
      </c>
      <c r="F414" s="58"/>
      <c r="G414" s="63"/>
      <c r="H414" s="85" t="str">
        <f>IF(EXACT($B414, ""), "", VLOOKUP($B414, 'DataLookUp - Institution'!$B$4:$E$971, 4, FALSE))</f>
        <v>VDR3863</v>
      </c>
      <c r="I414" s="30" t="str">
        <f>IF(EXACT($B414, ""),"", VLOOKUP($B414, 'DataLookUp - Institution'!$B$4:$D$971, 3, FALSE))</f>
        <v>Supplier</v>
      </c>
      <c r="J414" s="34"/>
      <c r="K414" s="31">
        <f t="shared" si="13"/>
        <v>124000000000411</v>
      </c>
      <c r="L41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123000000000397::bigint, null::varchar, 'Dusun Marana , RT 002/001 Marannu, Maros'::varchar, null::bigint, null::varchar); </v>
      </c>
    </row>
    <row r="415" spans="2:12">
      <c r="B415" s="67">
        <f>'DataLookUp - Institution'!B401</f>
        <v>123000000000398</v>
      </c>
      <c r="C415" s="30" t="str">
        <f>IF(EXACT(B415, ""),"", VLOOKUP(B415, 'DataLookUp - Institution'!$B$4:$C$971, 2, FALSE))</f>
        <v>Mandor Muntaji</v>
      </c>
      <c r="E415" s="86" t="str">
        <f>IF(EXACT($H415, ""), "", VLOOKUP($H415, 'RAW EDITED 3 Years'!$A$2:$D$998, 4, FALSE))</f>
        <v>Desa Bumi Harjo RT008 / RW002 Kel. Bumi Harjo Kec. Kumai Kab. Kotawaringin Barat</v>
      </c>
      <c r="F415" s="58"/>
      <c r="G415" s="63"/>
      <c r="H415" s="85" t="str">
        <f>IF(EXACT($B415, ""), "", VLOOKUP($B415, 'DataLookUp - Institution'!$B$4:$E$971, 4, FALSE))</f>
        <v>VDR3993</v>
      </c>
      <c r="I415" s="30" t="str">
        <f>IF(EXACT($B415, ""),"", VLOOKUP($B415, 'DataLookUp - Institution'!$B$4:$D$971, 3, FALSE))</f>
        <v>Supplier</v>
      </c>
      <c r="J415" s="34"/>
      <c r="K415" s="31">
        <f t="shared" si="13"/>
        <v>124000000000412</v>
      </c>
      <c r="L41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123000000000398::bigint, null::varchar, 'Desa Bumi Harjo RT008 / RW002 Kel. Bumi Harjo Kec. Kumai Kab. Kotawaringin Barat'::varchar, null::bigint, null::varchar); </v>
      </c>
    </row>
    <row r="416" spans="2:12">
      <c r="B416" s="67">
        <f>'DataLookUp - Institution'!B402</f>
        <v>123000000000399</v>
      </c>
      <c r="C416" s="30" t="str">
        <f>IF(EXACT(B416, ""),"", VLOOKUP(B416, 'DataLookUp - Institution'!$B$4:$C$971, 2, FALSE))</f>
        <v>Mandor Nanda Arista</v>
      </c>
      <c r="E416" s="86" t="str">
        <f>IF(EXACT($H416, ""), "", VLOOKUP($H416, 'RAW EDITED 3 Years'!$A$2:$D$998, 4, FALSE))</f>
        <v>Jl. Abdu Hamid gg. Kapuk RT014/004 Kumai Hulu Kec. Kumai Kab. Kotawaringin Barat</v>
      </c>
      <c r="F416" s="58"/>
      <c r="G416" s="63"/>
      <c r="H416" s="85" t="str">
        <f>IF(EXACT($B416, ""), "", VLOOKUP($B416, 'DataLookUp - Institution'!$B$4:$E$971, 4, FALSE))</f>
        <v>VDR4104</v>
      </c>
      <c r="I416" s="30" t="str">
        <f>IF(EXACT($B416, ""),"", VLOOKUP($B416, 'DataLookUp - Institution'!$B$4:$D$971, 3, FALSE))</f>
        <v>Supplier</v>
      </c>
      <c r="J416" s="34"/>
      <c r="K416" s="31">
        <f t="shared" si="13"/>
        <v>124000000000413</v>
      </c>
      <c r="L41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123000000000399::bigint, null::varchar, 'Jl. Abdu Hamid gg. Kapuk RT014/004 Kumai Hulu Kec. Kumai Kab. Kotawaringin Barat'::varchar, null::bigint, null::varchar); </v>
      </c>
    </row>
    <row r="417" spans="2:12">
      <c r="B417" s="67">
        <f>'DataLookUp - Institution'!B403</f>
        <v>123000000000400</v>
      </c>
      <c r="C417" s="30" t="str">
        <f>IF(EXACT(B417, ""),"", VLOOKUP(B417, 'DataLookUp - Institution'!$B$4:$C$971, 2, FALSE))</f>
        <v>Mandor Nardi Bin Suwirto</v>
      </c>
      <c r="E417" s="86" t="str">
        <f>IF(EXACT($H417, ""), "", VLOOKUP($H417, 'RAW EDITED 3 Years'!$A$2:$D$998, 4, FALSE))</f>
        <v xml:space="preserve">Dusun Nenggeng RT008/003 </v>
      </c>
      <c r="F417" s="58"/>
      <c r="G417" s="63"/>
      <c r="H417" s="85" t="str">
        <f>IF(EXACT($B417, ""), "", VLOOKUP($B417, 'DataLookUp - Institution'!$B$4:$E$971, 4, FALSE))</f>
        <v>VDR2466</v>
      </c>
      <c r="I417" s="30" t="str">
        <f>IF(EXACT($B417, ""),"", VLOOKUP($B417, 'DataLookUp - Institution'!$B$4:$D$971, 3, FALSE))</f>
        <v>Supplier</v>
      </c>
      <c r="J417" s="34"/>
      <c r="K417" s="31">
        <f t="shared" si="13"/>
        <v>124000000000414</v>
      </c>
      <c r="L41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123000000000400::bigint, null::varchar, 'Dusun Nenggeng RT008/003 '::varchar, null::bigint, null::varchar); </v>
      </c>
    </row>
    <row r="418" spans="2:12">
      <c r="B418" s="67">
        <f>'DataLookUp - Institution'!B404</f>
        <v>123000000000401</v>
      </c>
      <c r="C418" s="30" t="str">
        <f>IF(EXACT(B418, ""),"", VLOOKUP(B418, 'DataLookUp - Institution'!$B$4:$C$971, 2, FALSE))</f>
        <v>Mandor Pirmansyah</v>
      </c>
      <c r="E418" s="86" t="str">
        <f>IF(EXACT($H418, ""), "", VLOOKUP($H418, 'RAW EDITED 3 Years'!$A$2:$D$998, 4, FALSE))</f>
        <v>Merempan Hilir RT002/001 Merempan Hilir Kec. Mempura Kab. Siak</v>
      </c>
      <c r="F418" s="58"/>
      <c r="G418" s="63"/>
      <c r="H418" s="85" t="str">
        <f>IF(EXACT($B418, ""), "", VLOOKUP($B418, 'DataLookUp - Institution'!$B$4:$E$971, 4, FALSE))</f>
        <v>VDR4074</v>
      </c>
      <c r="I418" s="30" t="str">
        <f>IF(EXACT($B418, ""),"", VLOOKUP($B418, 'DataLookUp - Institution'!$B$4:$D$971, 3, FALSE))</f>
        <v>Supplier</v>
      </c>
      <c r="J418" s="34"/>
      <c r="K418" s="31">
        <f t="shared" si="13"/>
        <v>124000000000415</v>
      </c>
      <c r="L41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123000000000401::bigint, null::varchar, 'Merempan Hilir RT002/001 Merempan Hilir Kec. Mempura Kab. Siak'::varchar, null::bigint, null::varchar); </v>
      </c>
    </row>
    <row r="419" spans="2:12">
      <c r="B419" s="67">
        <f>'DataLookUp - Institution'!B405</f>
        <v>123000000000402</v>
      </c>
      <c r="C419" s="30" t="str">
        <f>IF(EXACT(B419, ""),"", VLOOKUP(B419, 'DataLookUp - Institution'!$B$4:$C$971, 2, FALSE))</f>
        <v>Mandor Pristianda Erwin Pauzi</v>
      </c>
      <c r="E419" s="86" t="str">
        <f>IF(EXACT($H419, ""), "", VLOOKUP($H419, 'RAW EDITED 3 Years'!$A$2:$D$998, 4, FALSE))</f>
        <v>Dusun Manggis RT 000/000 Kel. Pulau Banyak Kec. Tanjung Pura Kab. langkat - Sumatera Utara</v>
      </c>
      <c r="F419" s="58"/>
      <c r="G419" s="63"/>
      <c r="H419" s="85" t="str">
        <f>IF(EXACT($B419, ""), "", VLOOKUP($B419, 'DataLookUp - Institution'!$B$4:$E$971, 4, FALSE))</f>
        <v>VDR4061</v>
      </c>
      <c r="I419" s="30" t="str">
        <f>IF(EXACT($B419, ""),"", VLOOKUP($B419, 'DataLookUp - Institution'!$B$4:$D$971, 3, FALSE))</f>
        <v>Supplier</v>
      </c>
      <c r="J419" s="34"/>
      <c r="K419" s="31">
        <f t="shared" si="13"/>
        <v>124000000000416</v>
      </c>
      <c r="L41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123000000000402::bigint, null::varchar, 'Dusun Manggis RT 000/000 Kel. Pulau Banyak Kec. Tanjung Pura Kab. langkat - Sumatera Utara'::varchar, null::bigint, null::varchar); </v>
      </c>
    </row>
    <row r="420" spans="2:12">
      <c r="B420" s="67">
        <f>'DataLookUp - Institution'!B406</f>
        <v>123000000000403</v>
      </c>
      <c r="C420" s="30" t="str">
        <f>IF(EXACT(B420, ""),"", VLOOKUP(B420, 'DataLookUp - Institution'!$B$4:$C$971, 2, FALSE))</f>
        <v>Mandor Priyo Handoko</v>
      </c>
      <c r="E420" s="86" t="str">
        <f>IF(EXACT($H420, ""), "", VLOOKUP($H420, 'RAW EDITED 3 Years'!$A$2:$D$998, 4, FALSE))</f>
        <v>Jl. Pasanah Gg. Rusa 4 RT027/000 Sidorejo, Arut Selatan, Kab. Kotawaringin Barat, Kalimantan Tengah</v>
      </c>
      <c r="F420" s="58"/>
      <c r="G420" s="63"/>
      <c r="H420" s="85" t="str">
        <f>IF(EXACT($B420, ""), "", VLOOKUP($B420, 'DataLookUp - Institution'!$B$4:$E$971, 4, FALSE))</f>
        <v>VDR3999</v>
      </c>
      <c r="I420" s="30" t="str">
        <f>IF(EXACT($B420, ""),"", VLOOKUP($B420, 'DataLookUp - Institution'!$B$4:$D$971, 3, FALSE))</f>
        <v>Supplier</v>
      </c>
      <c r="J420" s="34"/>
      <c r="K420" s="31">
        <f t="shared" si="13"/>
        <v>124000000000417</v>
      </c>
      <c r="L42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123000000000403::bigint, null::varchar, 'Jl. Pasanah Gg. Rusa 4 RT027/000 Sidorejo, Arut Selatan, Kab. Kotawaringin Barat, Kalimantan Tengah'::varchar, null::bigint, null::varchar); </v>
      </c>
    </row>
    <row r="421" spans="2:12">
      <c r="B421" s="67">
        <f>'DataLookUp - Institution'!B407</f>
        <v>123000000000404</v>
      </c>
      <c r="C421" s="30" t="str">
        <f>IF(EXACT(B421, ""),"", VLOOKUP(B421, 'DataLookUp - Institution'!$B$4:$C$971, 2, FALSE))</f>
        <v>Mandor Ricardo Manurung</v>
      </c>
      <c r="E421" s="86" t="str">
        <f>IF(EXACT($H421, ""), "", VLOOKUP($H421, 'RAW EDITED 3 Years'!$A$2:$D$998, 4, FALSE))</f>
        <v>Kmp Sukapura 06/01 Kec. Cilincing</v>
      </c>
      <c r="F421" s="58"/>
      <c r="G421" s="63"/>
      <c r="H421" s="85" t="str">
        <f>IF(EXACT($B421, ""), "", VLOOKUP($B421, 'DataLookUp - Institution'!$B$4:$E$971, 4, FALSE))</f>
        <v>VDR4207</v>
      </c>
      <c r="I421" s="30" t="str">
        <f>IF(EXACT($B421, ""),"", VLOOKUP($B421, 'DataLookUp - Institution'!$B$4:$D$971, 3, FALSE))</f>
        <v>Supplier</v>
      </c>
      <c r="J421" s="34"/>
      <c r="K421" s="31">
        <f t="shared" si="13"/>
        <v>124000000000418</v>
      </c>
      <c r="L42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123000000000404::bigint, null::varchar, 'Kmp Sukapura 06/01 Kec. Cilincing'::varchar, null::bigint, null::varchar); </v>
      </c>
    </row>
    <row r="422" spans="2:12">
      <c r="B422" s="67">
        <f>'DataLookUp - Institution'!B408</f>
        <v>123000000000405</v>
      </c>
      <c r="C422" s="30" t="str">
        <f>IF(EXACT(B422, ""),"", VLOOKUP(B422, 'DataLookUp - Institution'!$B$4:$C$971, 2, FALSE))</f>
        <v>Mandor Ryan Prasetyo</v>
      </c>
      <c r="E422" s="86" t="str">
        <f>IF(EXACT($H422, ""), "", VLOOKUP($H422, 'RAW EDITED 3 Years'!$A$2:$D$998, 4, FALSE))</f>
        <v>Griya Karawaci Blok A 5 No 9 Sukabakti, Kec. Curug</v>
      </c>
      <c r="F422" s="58"/>
      <c r="G422" s="63"/>
      <c r="H422" s="85" t="str">
        <f>IF(EXACT($B422, ""), "", VLOOKUP($B422, 'DataLookUp - Institution'!$B$4:$E$971, 4, FALSE))</f>
        <v>VDR4190</v>
      </c>
      <c r="I422" s="30" t="str">
        <f>IF(EXACT($B422, ""),"", VLOOKUP($B422, 'DataLookUp - Institution'!$B$4:$D$971, 3, FALSE))</f>
        <v>Supplier</v>
      </c>
      <c r="J422" s="34"/>
      <c r="K422" s="31">
        <f t="shared" si="13"/>
        <v>124000000000419</v>
      </c>
      <c r="L42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123000000000405::bigint, null::varchar, 'Griya Karawaci Blok A 5 No 9 Sukabakti, Kec. Curug'::varchar, null::bigint, null::varchar); </v>
      </c>
    </row>
    <row r="423" spans="2:12" ht="25.5">
      <c r="B423" s="67">
        <f>'DataLookUp - Institution'!B409</f>
        <v>123000000000406</v>
      </c>
      <c r="C423" s="30" t="str">
        <f>IF(EXACT(B423, ""),"", VLOOKUP(B423, 'DataLookUp - Institution'!$B$4:$C$971, 2, FALSE))</f>
        <v>Mandor Sattria</v>
      </c>
      <c r="E423" s="86" t="str">
        <f>IF(EXACT($H423, ""), "", VLOOKUP($H423, 'RAW EDITED 3 Years'!$A$2:$D$998, 4, FALSE))</f>
        <v>Jl. Melati Indah Perumahan Jasmine City Garden RT02/01 Kel. Tobekgodang Kec. Briawidya Kota Pekanbaru Provinsi Riau</v>
      </c>
      <c r="F423" s="58"/>
      <c r="G423" s="63"/>
      <c r="H423" s="85" t="str">
        <f>IF(EXACT($B423, ""), "", VLOOKUP($B423, 'DataLookUp - Institution'!$B$4:$E$971, 4, FALSE))</f>
        <v>VDR4080</v>
      </c>
      <c r="I423" s="30" t="str">
        <f>IF(EXACT($B423, ""),"", VLOOKUP($B423, 'DataLookUp - Institution'!$B$4:$D$971, 3, FALSE))</f>
        <v>Supplier</v>
      </c>
      <c r="J423" s="34"/>
      <c r="K423" s="31">
        <f t="shared" si="13"/>
        <v>124000000000420</v>
      </c>
      <c r="L42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123000000000406::bigint, null::varchar, 'Jl. Melati Indah Perumahan Jasmine City Garden RT02/01 Kel. Tobekgodang Kec. Briawidya Kota Pekanbaru Provinsi Riau'::varchar, null::bigint, null::varchar); </v>
      </c>
    </row>
    <row r="424" spans="2:12">
      <c r="B424" s="67">
        <f>'DataLookUp - Institution'!B410</f>
        <v>123000000000407</v>
      </c>
      <c r="C424" s="30" t="str">
        <f>IF(EXACT(B424, ""),"", VLOOKUP(B424, 'DataLookUp - Institution'!$B$4:$C$971, 2, FALSE))</f>
        <v>Mandor Solikhin</v>
      </c>
      <c r="E424" s="86" t="str">
        <f>IF(EXACT($H424, ""), "", VLOOKUP($H424, 'RAW EDITED 3 Years'!$A$2:$D$998, 4, FALSE))</f>
        <v>Saron RT003/004 Tirtomulyo - Plantungan</v>
      </c>
      <c r="F424" s="58"/>
      <c r="G424" s="63"/>
      <c r="H424" s="85" t="str">
        <f>IF(EXACT($B424, ""), "", VLOOKUP($B424, 'DataLookUp - Institution'!$B$4:$E$971, 4, FALSE))</f>
        <v>VDR2478</v>
      </c>
      <c r="I424" s="30" t="str">
        <f>IF(EXACT($B424, ""),"", VLOOKUP($B424, 'DataLookUp - Institution'!$B$4:$D$971, 3, FALSE))</f>
        <v>Supplier</v>
      </c>
      <c r="J424" s="34"/>
      <c r="K424" s="31">
        <f t="shared" si="13"/>
        <v>124000000000421</v>
      </c>
      <c r="L42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123000000000407::bigint, null::varchar, 'Saron RT003/004 Tirtomulyo - Plantungan'::varchar, null::bigint, null::varchar); </v>
      </c>
    </row>
    <row r="425" spans="2:12">
      <c r="B425" s="67">
        <f>'DataLookUp - Institution'!B411</f>
        <v>123000000000408</v>
      </c>
      <c r="C425" s="30" t="str">
        <f>IF(EXACT(B425, ""),"", VLOOKUP(B425, 'DataLookUp - Institution'!$B$4:$C$971, 2, FALSE))</f>
        <v>Mandor Suhendri</v>
      </c>
      <c r="E425" s="86" t="str">
        <f>IF(EXACT($H425, ""), "", VLOOKUP($H425, 'RAW EDITED 3 Years'!$A$2:$D$998, 4, FALSE))</f>
        <v>Dusun Manggis RT 000/000 Kel. Pulau Banyak Kec. Tanjung Pura Kab. Langkat</v>
      </c>
      <c r="F425" s="58"/>
      <c r="G425" s="63"/>
      <c r="H425" s="85" t="str">
        <f>IF(EXACT($B425, ""), "", VLOOKUP($B425, 'DataLookUp - Institution'!$B$4:$E$971, 4, FALSE))</f>
        <v>VDR4058</v>
      </c>
      <c r="I425" s="30" t="str">
        <f>IF(EXACT($B425, ""),"", VLOOKUP($B425, 'DataLookUp - Institution'!$B$4:$D$971, 3, FALSE))</f>
        <v>Supplier</v>
      </c>
      <c r="J425" s="34"/>
      <c r="K425" s="31">
        <f t="shared" si="13"/>
        <v>124000000000422</v>
      </c>
      <c r="L42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123000000000408::bigint, null::varchar, 'Dusun Manggis RT 000/000 Kel. Pulau Banyak Kec. Tanjung Pura Kab. Langkat'::varchar, null::bigint, null::varchar); </v>
      </c>
    </row>
    <row r="426" spans="2:12">
      <c r="B426" s="67">
        <f>'DataLookUp - Institution'!B412</f>
        <v>123000000000409</v>
      </c>
      <c r="C426" s="30" t="str">
        <f>IF(EXACT(B426, ""),"", VLOOKUP(B426, 'DataLookUp - Institution'!$B$4:$C$971, 2, FALSE))</f>
        <v>Mandor Sunanda</v>
      </c>
      <c r="E426" s="86" t="str">
        <f>IF(EXACT($H426, ""), "", VLOOKUP($H426, 'RAW EDITED 3 Years'!$A$2:$D$998, 4, FALSE))</f>
        <v>Jl Simpang Empat Wajok Hilir Rt001 rw 009 Wajok Hilir Jungkat Kab Mempawah Kalimantan barat</v>
      </c>
      <c r="F426" s="58"/>
      <c r="G426" s="63"/>
      <c r="H426" s="85" t="str">
        <f>IF(EXACT($B426, ""), "", VLOOKUP($B426, 'DataLookUp - Institution'!$B$4:$E$971, 4, FALSE))</f>
        <v>VDR4014</v>
      </c>
      <c r="I426" s="30" t="str">
        <f>IF(EXACT($B426, ""),"", VLOOKUP($B426, 'DataLookUp - Institution'!$B$4:$D$971, 3, FALSE))</f>
        <v>Supplier</v>
      </c>
      <c r="J426" s="34"/>
      <c r="K426" s="31">
        <f t="shared" si="13"/>
        <v>124000000000423</v>
      </c>
      <c r="L42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123000000000409::bigint, null::varchar, 'Jl Simpang Empat Wajok Hilir Rt001 rw 009 Wajok Hilir Jungkat Kab Mempawah Kalimantan barat'::varchar, null::bigint, null::varchar); </v>
      </c>
    </row>
    <row r="427" spans="2:12">
      <c r="B427" s="67">
        <f>'DataLookUp - Institution'!B413</f>
        <v>123000000000410</v>
      </c>
      <c r="C427" s="30" t="str">
        <f>IF(EXACT(B427, ""),"", VLOOKUP(B427, 'DataLookUp - Institution'!$B$4:$C$971, 2, FALSE))</f>
        <v xml:space="preserve">Mandor Sunardi </v>
      </c>
      <c r="E427" s="86" t="str">
        <f>IF(EXACT($H427, ""), "", VLOOKUP($H427, 'RAW EDITED 3 Years'!$A$2:$D$998, 4, FALSE))</f>
        <v>Dsn Ngloram RT002/002 Kelurahan Pilang Payung Kec Toroh Kab Grobogan</v>
      </c>
      <c r="F427" s="58"/>
      <c r="G427" s="63"/>
      <c r="H427" s="85" t="str">
        <f>IF(EXACT($B427, ""), "", VLOOKUP($B427, 'DataLookUp - Institution'!$B$4:$E$971, 4, FALSE))</f>
        <v>VDR1777</v>
      </c>
      <c r="I427" s="30" t="str">
        <f>IF(EXACT($B427, ""),"", VLOOKUP($B427, 'DataLookUp - Institution'!$B$4:$D$971, 3, FALSE))</f>
        <v>Supplier</v>
      </c>
      <c r="J427" s="34"/>
      <c r="K427" s="31">
        <f t="shared" si="13"/>
        <v>124000000000424</v>
      </c>
      <c r="L42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123000000000410::bigint, null::varchar, 'Dsn Ngloram RT002/002 Kelurahan Pilang Payung Kec Toroh Kab Grobogan'::varchar, null::bigint, null::varchar); </v>
      </c>
    </row>
    <row r="428" spans="2:12">
      <c r="B428" s="67">
        <f>'DataLookUp - Institution'!B414</f>
        <v>123000000000411</v>
      </c>
      <c r="C428" s="30" t="str">
        <f>IF(EXACT(B428, ""),"", VLOOKUP(B428, 'DataLookUp - Institution'!$B$4:$C$971, 2, FALSE))</f>
        <v>Mandor Suprianto</v>
      </c>
      <c r="E428" s="86" t="str">
        <f>IF(EXACT($H428, ""), "", VLOOKUP($H428, 'RAW EDITED 3 Years'!$A$2:$D$998, 4, FALSE))</f>
        <v>Dusun II B RT000/000 Silomlom, Simpang Empat, Kab. Asahan, Provinsi Sumatera Utara</v>
      </c>
      <c r="F428" s="58"/>
      <c r="G428" s="63"/>
      <c r="H428" s="85" t="str">
        <f>IF(EXACT($B428, ""), "", VLOOKUP($B428, 'DataLookUp - Institution'!$B$4:$E$971, 4, FALSE))</f>
        <v>VDR4121</v>
      </c>
      <c r="I428" s="30" t="str">
        <f>IF(EXACT($B428, ""),"", VLOOKUP($B428, 'DataLookUp - Institution'!$B$4:$D$971, 3, FALSE))</f>
        <v>Supplier</v>
      </c>
      <c r="J428" s="34"/>
      <c r="K428" s="31">
        <f t="shared" si="13"/>
        <v>124000000000425</v>
      </c>
      <c r="L42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123000000000411::bigint, null::varchar, 'Dusun II B RT000/000 Silomlom, Simpang Empat, Kab. Asahan, Provinsi Sumatera Utara'::varchar, null::bigint, null::varchar); </v>
      </c>
    </row>
    <row r="429" spans="2:12">
      <c r="B429" s="67">
        <f>'DataLookUp - Institution'!B415</f>
        <v>123000000000412</v>
      </c>
      <c r="C429" s="30" t="str">
        <f>IF(EXACT(B429, ""),"", VLOOKUP(B429, 'DataLookUp - Institution'!$B$4:$C$971, 2, FALSE))</f>
        <v>Mandor Susanto</v>
      </c>
      <c r="E429" s="86" t="str">
        <f>IF(EXACT($H429, ""), "", VLOOKUP($H429, 'RAW EDITED 3 Years'!$A$2:$D$998, 4, FALSE))</f>
        <v>Kp Cikandu 05/06 Bunder, Jatiluhur</v>
      </c>
      <c r="F429" s="58"/>
      <c r="G429" s="63"/>
      <c r="H429" s="85" t="str">
        <f>IF(EXACT($B429, ""), "", VLOOKUP($B429, 'DataLookUp - Institution'!$B$4:$E$971, 4, FALSE))</f>
        <v>VDR4168</v>
      </c>
      <c r="I429" s="30" t="str">
        <f>IF(EXACT($B429, ""),"", VLOOKUP($B429, 'DataLookUp - Institution'!$B$4:$D$971, 3, FALSE))</f>
        <v>Supplier</v>
      </c>
      <c r="J429" s="34"/>
      <c r="K429" s="31">
        <f t="shared" si="13"/>
        <v>124000000000426</v>
      </c>
      <c r="L42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123000000000412::bigint, null::varchar, 'Kp Cikandu 05/06 Bunder, Jatiluhur'::varchar, null::bigint, null::varchar); </v>
      </c>
    </row>
    <row r="430" spans="2:12">
      <c r="B430" s="67">
        <f>'DataLookUp - Institution'!B416</f>
        <v>123000000000413</v>
      </c>
      <c r="C430" s="30" t="str">
        <f>IF(EXACT(B430, ""),"", VLOOKUP(B430, 'DataLookUp - Institution'!$B$4:$C$971, 2, FALSE))</f>
        <v>Mandor Sutikno</v>
      </c>
      <c r="E430" s="86" t="str">
        <f>IF(EXACT($H430, ""), "", VLOOKUP($H430, 'RAW EDITED 3 Years'!$A$2:$D$998, 4, FALSE))</f>
        <v>Sungai Raya RT003/001 Kel. Bunga Raya Kec. Bunga Raya Kab. Siak - Riau</v>
      </c>
      <c r="F430" s="58"/>
      <c r="G430" s="63"/>
      <c r="H430" s="85" t="str">
        <f>IF(EXACT($B430, ""), "", VLOOKUP($B430, 'DataLookUp - Institution'!$B$4:$E$971, 4, FALSE))</f>
        <v>VDR3962</v>
      </c>
      <c r="I430" s="30" t="str">
        <f>IF(EXACT($B430, ""),"", VLOOKUP($B430, 'DataLookUp - Institution'!$B$4:$D$971, 3, FALSE))</f>
        <v>Supplier</v>
      </c>
      <c r="J430" s="34"/>
      <c r="K430" s="31">
        <f t="shared" si="13"/>
        <v>124000000000427</v>
      </c>
      <c r="L43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123000000000413::bigint, null::varchar, 'Sungai Raya RT003/001 Kel. Bunga Raya Kec. Bunga Raya Kab. Siak - Riau'::varchar, null::bigint, null::varchar); </v>
      </c>
    </row>
    <row r="431" spans="2:12">
      <c r="B431" s="67">
        <f>'DataLookUp - Institution'!B417</f>
        <v>123000000000414</v>
      </c>
      <c r="C431" s="30" t="str">
        <f>IF(EXACT(B431, ""),"", VLOOKUP(B431, 'DataLookUp - Institution'!$B$4:$C$971, 2, FALSE))</f>
        <v>Mandor Sutoyo Bin Durajak</v>
      </c>
      <c r="E431" s="86" t="str">
        <f>IF(EXACT($H431, ""), "", VLOOKUP($H431, 'RAW EDITED 3 Years'!$A$2:$D$998, 4, FALSE))</f>
        <v>Kp Pondok Ranggon , RT 002 RW 006 Jatimurni Pondok Melati , Bekasi</v>
      </c>
      <c r="F431" s="58"/>
      <c r="G431" s="63"/>
      <c r="H431" s="85" t="str">
        <f>IF(EXACT($B431, ""), "", VLOOKUP($B431, 'DataLookUp - Institution'!$B$4:$E$971, 4, FALSE))</f>
        <v>VDR3859</v>
      </c>
      <c r="I431" s="30" t="str">
        <f>IF(EXACT($B431, ""),"", VLOOKUP($B431, 'DataLookUp - Institution'!$B$4:$D$971, 3, FALSE))</f>
        <v>Supplier</v>
      </c>
      <c r="J431" s="34"/>
      <c r="K431" s="31">
        <f t="shared" si="13"/>
        <v>124000000000428</v>
      </c>
      <c r="L43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123000000000414::bigint, null::varchar, 'Kp Pondok Ranggon , RT 002 RW 006 Jatimurni Pondok Melati , Bekasi'::varchar, null::bigint, null::varchar); </v>
      </c>
    </row>
    <row r="432" spans="2:12">
      <c r="B432" s="67">
        <f>'DataLookUp - Institution'!B418</f>
        <v>123000000000415</v>
      </c>
      <c r="C432" s="30" t="str">
        <f>IF(EXACT(B432, ""),"", VLOOKUP(B432, 'DataLookUp - Institution'!$B$4:$C$971, 2, FALSE))</f>
        <v>Mandor Suwarjono</v>
      </c>
      <c r="E432" s="86" t="str">
        <f>IF(EXACT($H432, ""), "", VLOOKUP($H432, 'RAW EDITED 3 Years'!$A$2:$D$998, 4, FALSE))</f>
        <v>Kedung Waru Kidul RT 002 RW 005, Karangayar</v>
      </c>
      <c r="F432" s="58"/>
      <c r="G432" s="63"/>
      <c r="H432" s="85" t="str">
        <f>IF(EXACT($B432, ""), "", VLOOKUP($B432, 'DataLookUp - Institution'!$B$4:$E$971, 4, FALSE))</f>
        <v>VDR3877, VDR3913</v>
      </c>
      <c r="I432" s="30" t="str">
        <f>IF(EXACT($B432, ""),"", VLOOKUP($B432, 'DataLookUp - Institution'!$B$4:$D$971, 3, FALSE))</f>
        <v>Supplier</v>
      </c>
      <c r="J432" s="34"/>
      <c r="K432" s="31">
        <f t="shared" si="13"/>
        <v>124000000000429</v>
      </c>
      <c r="L43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123000000000415::bigint, null::varchar, 'Kedung Waru Kidul RT 002 RW 005, Karangayar'::varchar, null::bigint, null::varchar); </v>
      </c>
    </row>
    <row r="433" spans="2:12">
      <c r="B433" s="67">
        <f>'DataLookUp - Institution'!B419</f>
        <v>123000000000416</v>
      </c>
      <c r="C433" s="30" t="str">
        <f>IF(EXACT(B433, ""),"", VLOOKUP(B433, 'DataLookUp - Institution'!$B$4:$C$971, 2, FALSE))</f>
        <v>Mandor Suyoto</v>
      </c>
      <c r="E433" s="86" t="str">
        <f>IF(EXACT($H433, ""), "", VLOOKUP($H433, 'RAW EDITED 3 Years'!$A$2:$D$998, 4, FALSE))</f>
        <v>Dusun Kenteng RT 005/008 Kenteng - Toroh</v>
      </c>
      <c r="F433" s="58"/>
      <c r="G433" s="63"/>
      <c r="H433" s="85" t="str">
        <f>IF(EXACT($B433, ""), "", VLOOKUP($B433, 'DataLookUp - Institution'!$B$4:$E$971, 4, FALSE))</f>
        <v>VDR2891</v>
      </c>
      <c r="I433" s="30" t="str">
        <f>IF(EXACT($B433, ""),"", VLOOKUP($B433, 'DataLookUp - Institution'!$B$4:$D$971, 3, FALSE))</f>
        <v>Supplier</v>
      </c>
      <c r="J433" s="34"/>
      <c r="K433" s="31">
        <f t="shared" si="13"/>
        <v>124000000000430</v>
      </c>
      <c r="L43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123000000000416::bigint, null::varchar, 'Dusun Kenteng RT 005/008 Kenteng - Toroh'::varchar, null::bigint, null::varchar); </v>
      </c>
    </row>
    <row r="434" spans="2:12">
      <c r="B434" s="67">
        <f>'DataLookUp - Institution'!B420</f>
        <v>123000000000417</v>
      </c>
      <c r="C434" s="30" t="str">
        <f>IF(EXACT(B434, ""),"", VLOOKUP(B434, 'DataLookUp - Institution'!$B$4:$C$971, 2, FALSE))</f>
        <v xml:space="preserve">Mandor Tajudin  </v>
      </c>
      <c r="E434" s="86" t="str">
        <f>IF(EXACT($H434, ""), "", VLOOKUP($H434, 'RAW EDITED 3 Years'!$A$2:$D$998, 4, FALSE))</f>
        <v xml:space="preserve">KP Bongkok RT 004 RW 014 Kel/Desa Mekarjaya Kec. Cikalong Wetan Kab. Bandung Barat Jawa Barat   </v>
      </c>
      <c r="F434" s="58"/>
      <c r="G434" s="63"/>
      <c r="H434" s="85" t="str">
        <f>IF(EXACT($B434, ""), "", VLOOKUP($B434, 'DataLookUp - Institution'!$B$4:$E$971, 4, FALSE))</f>
        <v>VDR2362</v>
      </c>
      <c r="I434" s="30" t="str">
        <f>IF(EXACT($B434, ""),"", VLOOKUP($B434, 'DataLookUp - Institution'!$B$4:$D$971, 3, FALSE))</f>
        <v>Supplier</v>
      </c>
      <c r="J434" s="34"/>
      <c r="K434" s="31">
        <f t="shared" si="13"/>
        <v>124000000000431</v>
      </c>
      <c r="L43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123000000000417::bigint, null::varchar, 'KP Bongkok RT 004 RW 014 Kel/Desa Mekarjaya Kec. Cikalong Wetan Kab. Bandung Barat Jawa Barat   '::varchar, null::bigint, null::varchar); </v>
      </c>
    </row>
    <row r="435" spans="2:12">
      <c r="B435" s="67">
        <f>'DataLookUp - Institution'!B421</f>
        <v>123000000000418</v>
      </c>
      <c r="C435" s="30" t="str">
        <f>IF(EXACT(B435, ""),"", VLOOKUP(B435, 'DataLookUp - Institution'!$B$4:$C$971, 2, FALSE))</f>
        <v>Mandor Teguh Ari Wibowo</v>
      </c>
      <c r="E435" s="86" t="str">
        <f>IF(EXACT($H435, ""), "", VLOOKUP($H435, 'RAW EDITED 3 Years'!$A$2:$D$998, 4, FALSE))</f>
        <v>Dusun Pelemsari RT 05 RW 08 Desa Pojok, Kecamatan Pulokulon Grobogan</v>
      </c>
      <c r="F435" s="58"/>
      <c r="G435" s="63"/>
      <c r="H435" s="85" t="str">
        <f>IF(EXACT($B435, ""), "", VLOOKUP($B435, 'DataLookUp - Institution'!$B$4:$E$971, 4, FALSE))</f>
        <v>VDR3886</v>
      </c>
      <c r="I435" s="30" t="str">
        <f>IF(EXACT($B435, ""),"", VLOOKUP($B435, 'DataLookUp - Institution'!$B$4:$D$971, 3, FALSE))</f>
        <v>Supplier</v>
      </c>
      <c r="J435" s="34"/>
      <c r="K435" s="31">
        <f t="shared" si="13"/>
        <v>124000000000432</v>
      </c>
      <c r="L43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123000000000418::bigint, null::varchar, 'Dusun Pelemsari RT 05 RW 08 Desa Pojok, Kecamatan Pulokulon Grobogan'::varchar, null::bigint, null::varchar); </v>
      </c>
    </row>
    <row r="436" spans="2:12">
      <c r="B436" s="67">
        <f>'DataLookUp - Institution'!B422</f>
        <v>123000000000419</v>
      </c>
      <c r="C436" s="30" t="str">
        <f>IF(EXACT(B436, ""),"", VLOOKUP(B436, 'DataLookUp - Institution'!$B$4:$C$971, 2, FALSE))</f>
        <v>Mandor Tengku Wahyudi</v>
      </c>
      <c r="E436" s="86" t="str">
        <f>IF(EXACT($H436, ""), "", VLOOKUP($H436, 'RAW EDITED 3 Years'!$A$2:$D$998, 4, FALSE))</f>
        <v>Jl Raya Cilincing No 51 07/001, Kec. Koja</v>
      </c>
      <c r="F436" s="58"/>
      <c r="G436" s="63"/>
      <c r="H436" s="85" t="str">
        <f>IF(EXACT($B436, ""), "", VLOOKUP($B436, 'DataLookUp - Institution'!$B$4:$E$971, 4, FALSE))</f>
        <v>VDR4184</v>
      </c>
      <c r="I436" s="30" t="str">
        <f>IF(EXACT($B436, ""),"", VLOOKUP($B436, 'DataLookUp - Institution'!$B$4:$D$971, 3, FALSE))</f>
        <v>Supplier</v>
      </c>
      <c r="J436" s="34"/>
      <c r="K436" s="31">
        <f t="shared" si="13"/>
        <v>124000000000433</v>
      </c>
      <c r="L43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123000000000419::bigint, null::varchar, 'Jl Raya Cilincing No 51 07/001, Kec. Koja'::varchar, null::bigint, null::varchar); </v>
      </c>
    </row>
    <row r="437" spans="2:12">
      <c r="B437" s="67">
        <f>'DataLookUp - Institution'!B423</f>
        <v>123000000000420</v>
      </c>
      <c r="C437" s="30" t="str">
        <f>IF(EXACT(B437, ""),"", VLOOKUP(B437, 'DataLookUp - Institution'!$B$4:$C$971, 2, FALSE))</f>
        <v>Mandor Usman</v>
      </c>
      <c r="E437" s="86" t="str">
        <f>IF(EXACT($H437, ""), "", VLOOKUP($H437, 'RAW EDITED 3 Years'!$A$2:$D$998, 4, FALSE))</f>
        <v>Dusun Ciawitali RT004/004 Pamotan - Kalipucang</v>
      </c>
      <c r="F437" s="58"/>
      <c r="G437" s="63"/>
      <c r="H437" s="85" t="str">
        <f>IF(EXACT($B437, ""), "", VLOOKUP($B437, 'DataLookUp - Institution'!$B$4:$E$971, 4, FALSE))</f>
        <v>VDR2640</v>
      </c>
      <c r="I437" s="30" t="str">
        <f>IF(EXACT($B437, ""),"", VLOOKUP($B437, 'DataLookUp - Institution'!$B$4:$D$971, 3, FALSE))</f>
        <v>Supplier</v>
      </c>
      <c r="J437" s="34"/>
      <c r="K437" s="31">
        <f t="shared" si="13"/>
        <v>124000000000434</v>
      </c>
      <c r="L43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123000000000420::bigint, null::varchar, 'Dusun Ciawitali RT004/004 Pamotan - Kalipucang'::varchar, null::bigint, null::varchar); </v>
      </c>
    </row>
    <row r="438" spans="2:12">
      <c r="B438" s="67">
        <f>'DataLookUp - Institution'!B424</f>
        <v>123000000000421</v>
      </c>
      <c r="C438" s="30" t="str">
        <f>IF(EXACT(B438, ""),"", VLOOKUP(B438, 'DataLookUp - Institution'!$B$4:$C$971, 2, FALSE))</f>
        <v>Mandor Yeyet Abdulrahman</v>
      </c>
      <c r="E438" s="86" t="str">
        <f>IF(EXACT($H438, ""), "", VLOOKUP($H438, 'RAW EDITED 3 Years'!$A$2:$D$998, 4, FALSE))</f>
        <v>Jl SIliwangi 9, Nagri Kidul, Kec. Purwakarta</v>
      </c>
      <c r="F438" s="58"/>
      <c r="G438" s="63"/>
      <c r="H438" s="85" t="str">
        <f>IF(EXACT($B438, ""), "", VLOOKUP($B438, 'DataLookUp - Institution'!$B$4:$E$971, 4, FALSE))</f>
        <v>VDR4173</v>
      </c>
      <c r="I438" s="30" t="str">
        <f>IF(EXACT($B438, ""),"", VLOOKUP($B438, 'DataLookUp - Institution'!$B$4:$D$971, 3, FALSE))</f>
        <v>Supplier</v>
      </c>
      <c r="J438" s="34"/>
      <c r="K438" s="31">
        <f t="shared" si="13"/>
        <v>124000000000435</v>
      </c>
      <c r="L43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123000000000421::bigint, null::varchar, 'Jl SIliwangi 9, Nagri Kidul, Kec. Purwakarta'::varchar, null::bigint, null::varchar); </v>
      </c>
    </row>
    <row r="439" spans="2:12">
      <c r="B439" s="67">
        <f>'DataLookUp - Institution'!B425</f>
        <v>123000000000422</v>
      </c>
      <c r="C439" s="30" t="str">
        <f>IF(EXACT(B439, ""),"", VLOOKUP(B439, 'DataLookUp - Institution'!$B$4:$C$971, 2, FALSE))</f>
        <v>Mandor Yosefa Trisna Aroma Furi</v>
      </c>
      <c r="E439" s="86" t="str">
        <f>IF(EXACT($H439, ""), "", VLOOKUP($H439, 'RAW EDITED 3 Years'!$A$2:$D$998, 4, FALSE))</f>
        <v>Nirwana Estate blok . J NO. 03 RT. 003 RW. 013 pakansari Cibinong</v>
      </c>
      <c r="F439" s="58"/>
      <c r="G439" s="63"/>
      <c r="H439" s="85" t="str">
        <f>IF(EXACT($B439, ""), "", VLOOKUP($B439, 'DataLookUp - Institution'!$B$4:$E$971, 4, FALSE))</f>
        <v>VDR4203</v>
      </c>
      <c r="I439" s="30" t="str">
        <f>IF(EXACT($B439, ""),"", VLOOKUP($B439, 'DataLookUp - Institution'!$B$4:$D$971, 3, FALSE))</f>
        <v>Supplier</v>
      </c>
      <c r="J439" s="34"/>
      <c r="K439" s="31">
        <f t="shared" si="13"/>
        <v>124000000000436</v>
      </c>
      <c r="L43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123000000000422::bigint, null::varchar, 'Nirwana Estate blok . J NO. 03 RT. 003 RW. 013 pakansari Cibinong'::varchar, null::bigint, null::varchar); </v>
      </c>
    </row>
    <row r="440" spans="2:12">
      <c r="B440" s="67">
        <f>'DataLookUp - Institution'!B426</f>
        <v>123000000000423</v>
      </c>
      <c r="C440" s="30" t="str">
        <f>IF(EXACT(B440, ""),"", VLOOKUP(B440, 'DataLookUp - Institution'!$B$4:$C$971, 2, FALSE))</f>
        <v>Mandor Zepridani M K</v>
      </c>
      <c r="E440" s="86" t="str">
        <f>IF(EXACT($H440, ""), "", VLOOKUP($H440, 'RAW EDITED 3 Years'!$A$2:$D$998, 4, FALSE))</f>
        <v>Kp. Cimuning RT 004/002 - Mustika jaya</v>
      </c>
      <c r="F440" s="58"/>
      <c r="G440" s="63"/>
      <c r="H440" s="85" t="str">
        <f>IF(EXACT($B440, ""), "", VLOOKUP($B440, 'DataLookUp - Institution'!$B$4:$E$971, 4, FALSE))</f>
        <v>VDR3286</v>
      </c>
      <c r="I440" s="30" t="str">
        <f>IF(EXACT($B440, ""),"", VLOOKUP($B440, 'DataLookUp - Institution'!$B$4:$D$971, 3, FALSE))</f>
        <v>Supplier</v>
      </c>
      <c r="J440" s="34"/>
      <c r="K440" s="31">
        <f t="shared" si="13"/>
        <v>124000000000437</v>
      </c>
      <c r="L44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123000000000423::bigint, null::varchar, 'Kp. Cimuning RT 004/002 - Mustika jaya'::varchar, null::bigint, null::varchar); </v>
      </c>
    </row>
    <row r="441" spans="2:12">
      <c r="B441" s="67">
        <f>'DataLookUp - Institution'!B427</f>
        <v>123000000000424</v>
      </c>
      <c r="C441" s="30" t="str">
        <f>IF(EXACT(B441, ""),"", VLOOKUP(B441, 'DataLookUp - Institution'!$B$4:$C$971, 2, FALSE))</f>
        <v>Ade Saputra</v>
      </c>
      <c r="E441" s="86" t="str">
        <f>IF(EXACT($H441, ""), "", VLOOKUP($H441, 'RAW EDITED 3 Years'!$A$2:$D$998, 4, FALSE))</f>
        <v>Kp. Godang RT 002 RW 002 Kel. Tambang Kec. Tambang Kab. Kampar</v>
      </c>
      <c r="F441" s="58"/>
      <c r="G441" s="63"/>
      <c r="H441" s="85" t="str">
        <f>IF(EXACT($B441, ""), "", VLOOKUP($B441, 'DataLookUp - Institution'!$B$4:$E$971, 4, FALSE))</f>
        <v>VDR4035</v>
      </c>
      <c r="I441" s="30" t="str">
        <f>IF(EXACT($B441, ""),"", VLOOKUP($B441, 'DataLookUp - Institution'!$B$4:$D$971, 3, FALSE))</f>
        <v>Supplier</v>
      </c>
      <c r="J441" s="34"/>
      <c r="K441" s="31">
        <f t="shared" si="13"/>
        <v>124000000000438</v>
      </c>
      <c r="L44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123000000000424::bigint, null::varchar, 'Kp. Godang RT 002 RW 002 Kel. Tambang Kec. Tambang Kab. Kampar'::varchar, null::bigint, null::varchar); </v>
      </c>
    </row>
    <row r="442" spans="2:12">
      <c r="B442" s="67">
        <f>'DataLookUp - Institution'!B428</f>
        <v>123000000000425</v>
      </c>
      <c r="C442" s="30" t="str">
        <f>IF(EXACT(B442, ""),"", VLOOKUP(B442, 'DataLookUp - Institution'!$B$4:$C$971, 2, FALSE))</f>
        <v>Aef Sugihartono</v>
      </c>
      <c r="E442" s="86" t="str">
        <f>IF(EXACT($H442, ""), "", VLOOKUP($H442, 'RAW EDITED 3 Years'!$A$2:$D$998, 4, FALSE))</f>
        <v>Dusun 02 RT 004 RW 004 Karangwuni Sedong Kab. Cirebon, Jawa Barat</v>
      </c>
      <c r="F442" s="58"/>
      <c r="G442" s="63"/>
      <c r="H442" s="85" t="str">
        <f>IF(EXACT($B442, ""), "", VLOOKUP($B442, 'DataLookUp - Institution'!$B$4:$E$971, 4, FALSE))</f>
        <v>VDR4069</v>
      </c>
      <c r="I442" s="30" t="str">
        <f>IF(EXACT($B442, ""),"", VLOOKUP($B442, 'DataLookUp - Institution'!$B$4:$D$971, 3, FALSE))</f>
        <v>Supplier</v>
      </c>
      <c r="J442" s="34"/>
      <c r="K442" s="31">
        <f t="shared" si="13"/>
        <v>124000000000439</v>
      </c>
      <c r="L44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123000000000425::bigint, null::varchar, 'Dusun 02 RT 004 RW 004 Karangwuni Sedong Kab. Cirebon, Jawa Barat'::varchar, null::bigint, null::varchar); </v>
      </c>
    </row>
    <row r="443" spans="2:12">
      <c r="B443" s="67">
        <f>'DataLookUp - Institution'!B429</f>
        <v>123000000000426</v>
      </c>
      <c r="C443" s="30" t="str">
        <f>IF(EXACT(B443, ""),"", VLOOKUP(B443, 'DataLookUp - Institution'!$B$4:$C$971, 2, FALSE))</f>
        <v>Agung Pranata</v>
      </c>
      <c r="E443" s="86" t="str">
        <f>IF(EXACT($H443, ""), "", VLOOKUP($H443, 'RAW EDITED 3 Years'!$A$2:$D$998, 4, FALSE))</f>
        <v>Jl. Beringin Perum BSD perdana Blok T No. 15 RT 003 RW 004 Kel Sungaisibam Kec Dinawidya</v>
      </c>
      <c r="F443" s="58"/>
      <c r="G443" s="63"/>
      <c r="H443" s="85" t="str">
        <f>IF(EXACT($B443, ""), "", VLOOKUP($B443, 'DataLookUp - Institution'!$B$4:$E$971, 4, FALSE))</f>
        <v>VDR3942</v>
      </c>
      <c r="I443" s="30" t="str">
        <f>IF(EXACT($B443, ""),"", VLOOKUP($B443, 'DataLookUp - Institution'!$B$4:$D$971, 3, FALSE))</f>
        <v>Supplier</v>
      </c>
      <c r="J443" s="34"/>
      <c r="K443" s="31">
        <f t="shared" si="13"/>
        <v>124000000000440</v>
      </c>
      <c r="L44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123000000000426::bigint, null::varchar, 'Jl. Beringin Perum BSD perdana Blok T No. 15 RT 003 RW 004 Kel Sungaisibam Kec Dinawidya'::varchar, null::bigint, null::varchar); </v>
      </c>
    </row>
    <row r="444" spans="2:12">
      <c r="B444" s="67">
        <f>'DataLookUp - Institution'!B430</f>
        <v>123000000000427</v>
      </c>
      <c r="C444" s="30" t="str">
        <f>IF(EXACT(B444, ""),"", VLOOKUP(B444, 'DataLookUp - Institution'!$B$4:$C$971, 2, FALSE))</f>
        <v>Ahmad Hamidi</v>
      </c>
      <c r="E444" s="86" t="str">
        <f>IF(EXACT($H444, ""), "", VLOOKUP($H444, 'RAW EDITED 3 Years'!$A$2:$D$998, 4, FALSE))</f>
        <v>Jl. Manungga RT 002 RW 005 Desa Tuahmadani Kec. Tampan Kota Pekanbaru Prov. Riau</v>
      </c>
      <c r="F444" s="58"/>
      <c r="G444" s="63"/>
      <c r="H444" s="85" t="str">
        <f>IF(EXACT($B444, ""), "", VLOOKUP($B444, 'DataLookUp - Institution'!$B$4:$E$971, 4, FALSE))</f>
        <v>VDR3954</v>
      </c>
      <c r="I444" s="30" t="str">
        <f>IF(EXACT($B444, ""),"", VLOOKUP($B444, 'DataLookUp - Institution'!$B$4:$D$971, 3, FALSE))</f>
        <v>Supplier</v>
      </c>
      <c r="J444" s="34"/>
      <c r="K444" s="31">
        <f t="shared" si="13"/>
        <v>124000000000441</v>
      </c>
      <c r="L44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123000000000427::bigint, null::varchar, 'Jl. Manungga RT 002 RW 005 Desa Tuahmadani Kec. Tampan Kota Pekanbaru Prov. Riau'::varchar, null::bigint, null::varchar); </v>
      </c>
    </row>
    <row r="445" spans="2:12">
      <c r="B445" s="67">
        <f>'DataLookUp - Institution'!B431</f>
        <v>123000000000428</v>
      </c>
      <c r="C445" s="30" t="str">
        <f>IF(EXACT(B445, ""),"", VLOOKUP(B445, 'DataLookUp - Institution'!$B$4:$C$971, 2, FALSE))</f>
        <v>Ahmad Suhadi</v>
      </c>
      <c r="E445" s="86" t="str">
        <f>IF(EXACT($H445, ""), "", VLOOKUP($H445, 'RAW EDITED 3 Years'!$A$2:$D$998, 4, FALSE))</f>
        <v>DK Banteng Urip RT 004 RW 002 Kedungwinong Kec. Sukolilo Kab. Pati</v>
      </c>
      <c r="F445" s="58"/>
      <c r="G445" s="63"/>
      <c r="H445" s="85" t="str">
        <f>IF(EXACT($B445, ""), "", VLOOKUP($B445, 'DataLookUp - Institution'!$B$4:$E$971, 4, FALSE))</f>
        <v>VDR4033</v>
      </c>
      <c r="I445" s="30" t="str">
        <f>IF(EXACT($B445, ""),"", VLOOKUP($B445, 'DataLookUp - Institution'!$B$4:$D$971, 3, FALSE))</f>
        <v>Supplier</v>
      </c>
      <c r="J445" s="34"/>
      <c r="K445" s="31">
        <f t="shared" si="13"/>
        <v>124000000000442</v>
      </c>
      <c r="L44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123000000000428::bigint, null::varchar, 'DK Banteng Urip RT 004 RW 002 Kedungwinong Kec. Sukolilo Kab. Pati'::varchar, null::bigint, null::varchar); </v>
      </c>
    </row>
    <row r="446" spans="2:12">
      <c r="B446" s="67">
        <f>'DataLookUp - Institution'!B432</f>
        <v>123000000000429</v>
      </c>
      <c r="C446" s="30" t="str">
        <f>IF(EXACT(B446, ""),"", VLOOKUP(B446, 'DataLookUp - Institution'!$B$4:$C$971, 2, FALSE))</f>
        <v>Ali Mufti Wardhani</v>
      </c>
      <c r="E446" s="86" t="str">
        <f>IF(EXACT($H446, ""), "", VLOOKUP($H446, 'RAW EDITED 3 Years'!$A$2:$D$998, 4, FALSE))</f>
        <v>Jl. Panglima Utar RT 006 RW 000 Kel. Sungai Tendang Kec. Kumai Kab. Kotawaringin Barat</v>
      </c>
      <c r="F446" s="58"/>
      <c r="G446" s="63"/>
      <c r="H446" s="85" t="str">
        <f>IF(EXACT($B446, ""), "", VLOOKUP($B446, 'DataLookUp - Institution'!$B$4:$E$971, 4, FALSE))</f>
        <v>VDR4027</v>
      </c>
      <c r="I446" s="30" t="str">
        <f>IF(EXACT($B446, ""),"", VLOOKUP($B446, 'DataLookUp - Institution'!$B$4:$D$971, 3, FALSE))</f>
        <v>Supplier</v>
      </c>
      <c r="J446" s="34"/>
      <c r="K446" s="31">
        <f t="shared" si="13"/>
        <v>124000000000443</v>
      </c>
      <c r="L44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123000000000429::bigint, null::varchar, 'Jl. Panglima Utar RT 006 RW 000 Kel. Sungai Tendang Kec. Kumai Kab. Kotawaringin Barat'::varchar, null::bigint, null::varchar); </v>
      </c>
    </row>
    <row r="447" spans="2:12">
      <c r="B447" s="67">
        <f>'DataLookUp - Institution'!B433</f>
        <v>123000000000430</v>
      </c>
      <c r="C447" s="30" t="str">
        <f>IF(EXACT(B447, ""),"", VLOOKUP(B447, 'DataLookUp - Institution'!$B$4:$C$971, 2, FALSE))</f>
        <v>Ali Sopandi</v>
      </c>
      <c r="E447" s="86" t="str">
        <f>IF(EXACT($H447, ""), "", VLOOKUP($H447, 'RAW EDITED 3 Years'!$A$2:$D$998, 4, FALSE))</f>
        <v>Cilegong Utara RT 002 RW 001 Jatiluhur, Kec. Jatiluhur</v>
      </c>
      <c r="F447" s="58"/>
      <c r="G447" s="63"/>
      <c r="H447" s="85" t="str">
        <f>IF(EXACT($B447, ""), "", VLOOKUP($B447, 'DataLookUp - Institution'!$B$4:$E$971, 4, FALSE))</f>
        <v>VDR4186</v>
      </c>
      <c r="I447" s="30" t="str">
        <f>IF(EXACT($B447, ""),"", VLOOKUP($B447, 'DataLookUp - Institution'!$B$4:$D$971, 3, FALSE))</f>
        <v>Supplier</v>
      </c>
      <c r="J447" s="34"/>
      <c r="K447" s="31">
        <f t="shared" si="13"/>
        <v>124000000000444</v>
      </c>
      <c r="L44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123000000000430::bigint, null::varchar, 'Cilegong Utara RT 002 RW 001 Jatiluhur, Kec. Jatiluhur'::varchar, null::bigint, null::varchar); </v>
      </c>
    </row>
    <row r="448" spans="2:12">
      <c r="B448" s="67">
        <f>'DataLookUp - Institution'!B434</f>
        <v>123000000000431</v>
      </c>
      <c r="C448" s="30" t="str">
        <f>IF(EXACT(B448, ""),"", VLOOKUP(B448, 'DataLookUp - Institution'!$B$4:$C$971, 2, FALSE))</f>
        <v>Ardhis Collection</v>
      </c>
      <c r="E448" s="86" t="str">
        <f>IF(EXACT($H448, ""), "", VLOOKUP($H448, 'RAW EDITED 3 Years'!$A$2:$D$998, 4, FALSE))</f>
        <v>Harapan Indah, Jl. Nusa Indah XIV  Blok MD. 16-17 Pejuang Medan Satria, Bekasi</v>
      </c>
      <c r="F448" s="58"/>
      <c r="G448" s="63"/>
      <c r="H448" s="85" t="str">
        <f>IF(EXACT($B448, ""), "", VLOOKUP($B448, 'DataLookUp - Institution'!$B$4:$E$971, 4, FALSE))</f>
        <v>VDR1326</v>
      </c>
      <c r="I448" s="30" t="str">
        <f>IF(EXACT($B448, ""),"", VLOOKUP($B448, 'DataLookUp - Institution'!$B$4:$D$971, 3, FALSE))</f>
        <v>Supplier</v>
      </c>
      <c r="J448" s="34"/>
      <c r="K448" s="31">
        <f t="shared" si="13"/>
        <v>124000000000445</v>
      </c>
      <c r="L44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123000000000431::bigint, null::varchar, 'Harapan Indah, Jl. Nusa Indah XIV  Blok MD. 16-17 Pejuang Medan Satria, Bekasi'::varchar, null::bigint, null::varchar); </v>
      </c>
    </row>
    <row r="449" spans="2:12">
      <c r="B449" s="67">
        <f>'DataLookUp - Institution'!B435</f>
        <v>123000000000432</v>
      </c>
      <c r="C449" s="30" t="str">
        <f>IF(EXACT(B449, ""),"", VLOOKUP(B449, 'DataLookUp - Institution'!$B$4:$C$971, 2, FALSE))</f>
        <v>Arsyad</v>
      </c>
      <c r="E449" s="86" t="str">
        <f>IF(EXACT($H449, ""), "", VLOOKUP($H449, 'RAW EDITED 3 Years'!$A$2:$D$998, 4, FALSE))</f>
        <v>Jl. Kubang Raya RT 003 RW 017 Kel. Tuahkarya Kec. Tuah Madani, Kota Pekanbaru, Prov. Riau</v>
      </c>
      <c r="F449" s="58"/>
      <c r="G449" s="63"/>
      <c r="H449" s="85" t="str">
        <f>IF(EXACT($B449, ""), "", VLOOKUP($B449, 'DataLookUp - Institution'!$B$4:$E$971, 4, FALSE))</f>
        <v>VDR4229</v>
      </c>
      <c r="I449" s="30" t="str">
        <f>IF(EXACT($B449, ""),"", VLOOKUP($B449, 'DataLookUp - Institution'!$B$4:$D$971, 3, FALSE))</f>
        <v>Supplier</v>
      </c>
      <c r="J449" s="34"/>
      <c r="K449" s="31">
        <f t="shared" si="13"/>
        <v>124000000000446</v>
      </c>
      <c r="L44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123000000000432::bigint, null::varchar, 'Jl. Kubang Raya RT 003 RW 017 Kel. Tuahkarya Kec. Tuah Madani, Kota Pekanbaru, Prov. Riau'::varchar, null::bigint, null::varchar); </v>
      </c>
    </row>
    <row r="450" spans="2:12">
      <c r="B450" s="67">
        <f>'DataLookUp - Institution'!B436</f>
        <v>123000000000433</v>
      </c>
      <c r="C450" s="30" t="str">
        <f>IF(EXACT(B450, ""),"", VLOOKUP(B450, 'DataLookUp - Institution'!$B$4:$C$971, 2, FALSE))</f>
        <v xml:space="preserve">Asuransi Ramayana </v>
      </c>
      <c r="E450" s="86" t="str">
        <f>IF(EXACT($H450, ""), "", VLOOKUP($H450, 'RAW EDITED 3 Years'!$A$2:$D$998, 4, FALSE))</f>
        <v xml:space="preserve">Jl. Kebon Sirih No. 48 </v>
      </c>
      <c r="F450" s="58"/>
      <c r="G450" s="63"/>
      <c r="H450" s="85" t="str">
        <f>IF(EXACT($B450, ""), "", VLOOKUP($B450, 'DataLookUp - Institution'!$B$4:$E$971, 4, FALSE))</f>
        <v>VDR0967</v>
      </c>
      <c r="I450" s="30" t="str">
        <f>IF(EXACT($B450, ""),"", VLOOKUP($B450, 'DataLookUp - Institution'!$B$4:$D$971, 3, FALSE))</f>
        <v>Supplier</v>
      </c>
      <c r="J450" s="34"/>
      <c r="K450" s="31">
        <f t="shared" si="13"/>
        <v>124000000000447</v>
      </c>
      <c r="L45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123000000000433::bigint, null::varchar, 'Jl. Kebon Sirih No. 48 '::varchar, null::bigint, null::varchar); </v>
      </c>
    </row>
    <row r="451" spans="2:12">
      <c r="B451" s="67">
        <f>'DataLookUp - Institution'!B437</f>
        <v>123000000000434</v>
      </c>
      <c r="C451" s="30" t="str">
        <f>IF(EXACT(B451, ""),"", VLOOKUP(B451, 'DataLookUp - Institution'!$B$4:$C$971, 2, FALSE))</f>
        <v>Barokah Bengkel Las</v>
      </c>
      <c r="E451" s="86" t="str">
        <f>IF(EXACT($H451, ""), "", VLOOKUP($H451, 'RAW EDITED 3 Years'!$A$2:$D$998, 4, FALSE))</f>
        <v>Desa Purbasari RT 020 RW 001 Purbasari Kec. Pangkalan Lada Kab. Kotawaringin Barat</v>
      </c>
      <c r="F451" s="58"/>
      <c r="G451" s="63"/>
      <c r="H451" s="85" t="str">
        <f>IF(EXACT($B451, ""), "", VLOOKUP($B451, 'DataLookUp - Institution'!$B$4:$E$971, 4, FALSE))</f>
        <v>VDR3975</v>
      </c>
      <c r="I451" s="30" t="str">
        <f>IF(EXACT($B451, ""),"", VLOOKUP($B451, 'DataLookUp - Institution'!$B$4:$D$971, 3, FALSE))</f>
        <v>Supplier</v>
      </c>
      <c r="J451" s="34"/>
      <c r="K451" s="31">
        <f t="shared" si="13"/>
        <v>124000000000448</v>
      </c>
      <c r="L45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123000000000434::bigint, null::varchar, 'Desa Purbasari RT 020 RW 001 Purbasari Kec. Pangkalan Lada Kab. Kotawaringin Barat'::varchar, null::bigint, null::varchar); </v>
      </c>
    </row>
    <row r="452" spans="2:12">
      <c r="B452" s="67">
        <f>'DataLookUp - Institution'!B438</f>
        <v>123000000000435</v>
      </c>
      <c r="C452" s="30" t="str">
        <f>IF(EXACT(B452, ""),"", VLOOKUP(B452, 'DataLookUp - Institution'!$B$4:$C$971, 2, FALSE))</f>
        <v>Batik Air Cargo</v>
      </c>
      <c r="E452" s="86" t="str">
        <f>IF(EXACT($H452, ""), "", VLOOKUP($H452, 'RAW EDITED 3 Years'!$A$2:$D$998, 4, FALSE))</f>
        <v>Bandara Soekarno Hatta</v>
      </c>
      <c r="F452" s="58"/>
      <c r="G452" s="63"/>
      <c r="H452" s="85" t="str">
        <f>IF(EXACT($B452, ""), "", VLOOKUP($B452, 'DataLookUp - Institution'!$B$4:$E$971, 4, FALSE))</f>
        <v>VDR0288</v>
      </c>
      <c r="I452" s="30" t="str">
        <f>IF(EXACT($B452, ""),"", VLOOKUP($B452, 'DataLookUp - Institution'!$B$4:$D$971, 3, FALSE))</f>
        <v>Supplier</v>
      </c>
      <c r="J452" s="34"/>
      <c r="K452" s="31">
        <f t="shared" si="13"/>
        <v>124000000000449</v>
      </c>
      <c r="L452" s="32" t="str">
        <f t="shared" ref="L452:L505" si="14">CONCATENATE("PERFORM ""SchData-OLTP-Master"".""Func_TblInstitutionBranch_SET""(varSystemLoginSession::bigint, null::bigint, null::varchar, null::timestamptz, null::timestamptz, null::varchar, varInstitutionBranchID::bigint, varBaseCurrencyID::bigint, ", B452, "::bigint, ", IF(EXACT(D452, ""), "null", "'"&amp;D452&amp;"'"), "::varchar, ", IF(EXACT(E452, ""), "null", "'"&amp;E452&amp;"'"), "::varchar, ", IF(EXACT(F452, ""), "null", F452),"::bigint, ", IF(EXACT(G452, ""), "null", "'"&amp;G452&amp;"'"),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123000000000435::bigint, null::varchar, 'Bandara Soekarno Hatta'::varchar, null::bigint, null::varchar); </v>
      </c>
    </row>
    <row r="453" spans="2:12">
      <c r="B453" s="67">
        <f>'DataLookUp - Institution'!B439</f>
        <v>123000000000436</v>
      </c>
      <c r="C453" s="30" t="str">
        <f>IF(EXACT(B453, ""),"", VLOOKUP(B453, 'DataLookUp - Institution'!$B$4:$C$971, 2, FALSE))</f>
        <v>Bengkel Mobil dan Las Heri</v>
      </c>
      <c r="E453" s="86" t="str">
        <f>IF(EXACT($H453, ""), "", VLOOKUP($H453, 'RAW EDITED 3 Years'!$A$2:$D$998, 4, FALSE))</f>
        <v>Dusun I Komali RT 000 RW 000 Kec/Desa. Ulu Wolo Kec. Wolo</v>
      </c>
      <c r="F453" s="58"/>
      <c r="G453" s="63"/>
      <c r="H453" s="85" t="str">
        <f>IF(EXACT($B453, ""), "", VLOOKUP($B453, 'DataLookUp - Institution'!$B$4:$E$971, 4, FALSE))</f>
        <v>VDR3920</v>
      </c>
      <c r="I453" s="30" t="str">
        <f>IF(EXACT($B453, ""),"", VLOOKUP($B453, 'DataLookUp - Institution'!$B$4:$D$971, 3, FALSE))</f>
        <v>Supplier</v>
      </c>
      <c r="J453" s="34"/>
      <c r="K453" s="31">
        <f t="shared" ref="K453:K505" si="15" xml:space="preserve"> K452 + IF(EXACT(L453, ""), 0, 1)</f>
        <v>124000000000450</v>
      </c>
      <c r="L45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123000000000436::bigint, null::varchar, 'Dusun I Komali RT 000 RW 000 Kec/Desa. Ulu Wolo Kec. Wolo'::varchar, null::bigint, null::varchar); </v>
      </c>
    </row>
    <row r="454" spans="2:12">
      <c r="B454" s="67">
        <f>'DataLookUp - Institution'!B440</f>
        <v>123000000000437</v>
      </c>
      <c r="C454" s="30" t="str">
        <f>IF(EXACT(B454, ""),"", VLOOKUP(B454, 'DataLookUp - Institution'!$B$4:$C$971, 2, FALSE))</f>
        <v>Bunyamin Majid</v>
      </c>
      <c r="E454" s="86" t="str">
        <f>IF(EXACT($H454, ""), "", VLOOKUP($H454, 'RAW EDITED 3 Years'!$A$2:$D$998, 4, FALSE))</f>
        <v>Dusun IV Harapan , Oneeha Tanggetada</v>
      </c>
      <c r="F454" s="58"/>
      <c r="G454" s="63"/>
      <c r="H454" s="85" t="str">
        <f>IF(EXACT($B454, ""), "", VLOOKUP($B454, 'DataLookUp - Institution'!$B$4:$E$971, 4, FALSE))</f>
        <v>VDR3839</v>
      </c>
      <c r="I454" s="30" t="str">
        <f>IF(EXACT($B454, ""),"", VLOOKUP($B454, 'DataLookUp - Institution'!$B$4:$D$971, 3, FALSE))</f>
        <v>Supplier</v>
      </c>
      <c r="J454" s="34"/>
      <c r="K454" s="31">
        <f t="shared" si="15"/>
        <v>124000000000451</v>
      </c>
      <c r="L45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123000000000437::bigint, null::varchar, 'Dusun IV Harapan , Oneeha Tanggetada'::varchar, null::bigint, null::varchar); </v>
      </c>
    </row>
    <row r="455" spans="2:12">
      <c r="B455" s="67">
        <f>'DataLookUp - Institution'!B441</f>
        <v>123000000000438</v>
      </c>
      <c r="C455" s="30" t="str">
        <f>IF(EXACT(B455, ""),"", VLOOKUP(B455, 'DataLookUp - Institution'!$B$4:$C$971, 2, FALSE))</f>
        <v>Bustami</v>
      </c>
      <c r="E455" s="86" t="str">
        <f>IF(EXACT($H455, ""), "", VLOOKUP($H455, 'RAW EDITED 3 Years'!$A$2:$D$998, 4, FALSE))</f>
        <v>Merempan Hilir RT 002 RW 001 Merempan Hilir Kec. Mempura Kab. Siak</v>
      </c>
      <c r="F455" s="58"/>
      <c r="G455" s="63"/>
      <c r="H455" s="85" t="str">
        <f>IF(EXACT($B455, ""), "", VLOOKUP($B455, 'DataLookUp - Institution'!$B$4:$E$971, 4, FALSE))</f>
        <v>VDR4067</v>
      </c>
      <c r="I455" s="30" t="str">
        <f>IF(EXACT($B455, ""),"", VLOOKUP($B455, 'DataLookUp - Institution'!$B$4:$D$971, 3, FALSE))</f>
        <v>Supplier</v>
      </c>
      <c r="J455" s="34"/>
      <c r="K455" s="31">
        <f t="shared" si="15"/>
        <v>124000000000452</v>
      </c>
      <c r="L45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123000000000438::bigint, null::varchar, 'Merempan Hilir RT 002 RW 001 Merempan Hilir Kec. Mempura Kab. Siak'::varchar, null::bigint, null::varchar); </v>
      </c>
    </row>
    <row r="456" spans="2:12">
      <c r="B456" s="67">
        <f>'DataLookUp - Institution'!B442</f>
        <v>123000000000439</v>
      </c>
      <c r="C456" s="30" t="str">
        <f>IF(EXACT(B456, ""),"", VLOOKUP(B456, 'DataLookUp - Institution'!$B$4:$C$971, 2, FALSE))</f>
        <v>Cargo Nusantara Express</v>
      </c>
      <c r="E456" s="86" t="str">
        <f>IF(EXACT($H456, ""), "", VLOOKUP($H456, 'RAW EDITED 3 Years'!$A$2:$D$998, 4, FALSE))</f>
        <v>Jl. Peta Barat No. 22 RT 006 RW 008 Pegadungan, Kalideres, Jakarta Barat</v>
      </c>
      <c r="F456" s="58"/>
      <c r="G456" s="63"/>
      <c r="H456" s="85" t="str">
        <f>IF(EXACT($B456, ""), "", VLOOKUP($B456, 'DataLookUp - Institution'!$B$4:$E$971, 4, FALSE))</f>
        <v>VDR4230</v>
      </c>
      <c r="I456" s="30" t="str">
        <f>IF(EXACT($B456, ""),"", VLOOKUP($B456, 'DataLookUp - Institution'!$B$4:$D$971, 3, FALSE))</f>
        <v>Supplier</v>
      </c>
      <c r="J456" s="34"/>
      <c r="K456" s="31">
        <f t="shared" si="15"/>
        <v>124000000000453</v>
      </c>
      <c r="L45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123000000000439::bigint, null::varchar, 'Jl. Peta Barat No. 22 RT 006 RW 008 Pegadungan, Kalideres, Jakarta Barat'::varchar, null::bigint, null::varchar); </v>
      </c>
    </row>
    <row r="457" spans="2:12">
      <c r="B457" s="67">
        <f>'DataLookUp - Institution'!B443</f>
        <v>123000000000440</v>
      </c>
      <c r="C457" s="30" t="str">
        <f>IF(EXACT(B457, ""),"", VLOOKUP(B457, 'DataLookUp - Institution'!$B$4:$C$971, 2, FALSE))</f>
        <v>Damarra Rezza</v>
      </c>
      <c r="E457" s="86" t="str">
        <f>IF(EXACT($H457, ""), "", VLOOKUP($H457, 'RAW EDITED 3 Years'!$A$2:$D$998, 4, FALSE))</f>
        <v>Dusun Margamulya RT 002 RW 010 Hegarmanah, Jatinangor, Kab. Sumedang</v>
      </c>
      <c r="F457" s="58"/>
      <c r="G457" s="63"/>
      <c r="H457" s="85" t="str">
        <f>IF(EXACT($B457, ""), "", VLOOKUP($B457, 'DataLookUp - Institution'!$B$4:$E$971, 4, FALSE))</f>
        <v>VDR4241</v>
      </c>
      <c r="I457" s="30" t="str">
        <f>IF(EXACT($B457, ""),"", VLOOKUP($B457, 'DataLookUp - Institution'!$B$4:$D$971, 3, FALSE))</f>
        <v>Supplier</v>
      </c>
      <c r="J457" s="34"/>
      <c r="K457" s="31">
        <f t="shared" si="15"/>
        <v>124000000000454</v>
      </c>
      <c r="L45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123000000000440::bigint, null::varchar, 'Dusun Margamulya RT 002 RW 010 Hegarmanah, Jatinangor, Kab. Sumedang'::varchar, null::bigint, null::varchar); </v>
      </c>
    </row>
    <row r="458" spans="2:12">
      <c r="B458" s="67">
        <f>'DataLookUp - Institution'!B444</f>
        <v>123000000000441</v>
      </c>
      <c r="C458" s="30" t="str">
        <f>IF(EXACT(B458, ""),"", VLOOKUP(B458, 'DataLookUp - Institution'!$B$4:$C$971, 2, FALSE))</f>
        <v>Darmawan Dwi Sanjaya</v>
      </c>
      <c r="E458" s="86" t="str">
        <f>IF(EXACT($H458, ""), "", VLOOKUP($H458, 'RAW EDITED 3 Years'!$A$2:$D$998, 4, FALSE))</f>
        <v>Patemon RT 006 RT 002 Kel. Dlimoyo Kec. Ngadirejo Kab. Temanggung</v>
      </c>
      <c r="F458" s="58"/>
      <c r="G458" s="63"/>
      <c r="H458" s="85" t="str">
        <f>IF(EXACT($B458, ""), "", VLOOKUP($B458, 'DataLookUp - Institution'!$B$4:$E$971, 4, FALSE))</f>
        <v>VDR4138</v>
      </c>
      <c r="I458" s="30" t="str">
        <f>IF(EXACT($B458, ""),"", VLOOKUP($B458, 'DataLookUp - Institution'!$B$4:$D$971, 3, FALSE))</f>
        <v>Supplier</v>
      </c>
      <c r="J458" s="34"/>
      <c r="K458" s="31">
        <f t="shared" si="15"/>
        <v>124000000000455</v>
      </c>
      <c r="L45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123000000000441::bigint, null::varchar, 'Patemon RT 006 RT 002 Kel. Dlimoyo Kec. Ngadirejo Kab. Temanggung'::varchar, null::bigint, null::varchar); </v>
      </c>
    </row>
    <row r="459" spans="2:12">
      <c r="B459" s="67">
        <f>'DataLookUp - Institution'!B445</f>
        <v>123000000000442</v>
      </c>
      <c r="C459" s="30" t="str">
        <f>IF(EXACT(B459, ""),"", VLOOKUP(B459, 'DataLookUp - Institution'!$B$4:$C$971, 2, FALSE))</f>
        <v>Devit Kustianto</v>
      </c>
      <c r="E459" s="86" t="str">
        <f>IF(EXACT($H459, ""), "", VLOOKUP($H459, 'RAW EDITED 3 Years'!$A$2:$D$998, 4, FALSE))</f>
        <v>Simpang Tiga RT 000 RW 000 Koto Alam, Pangkalan Koto Baru Kab. Lima Puluh Kota, Sumatera Barat</v>
      </c>
      <c r="F459" s="58"/>
      <c r="G459" s="63"/>
      <c r="H459" s="85" t="str">
        <f>IF(EXACT($B459, ""), "", VLOOKUP($B459, 'DataLookUp - Institution'!$B$4:$E$971, 4, FALSE))</f>
        <v>VDR3964</v>
      </c>
      <c r="I459" s="30" t="str">
        <f>IF(EXACT($B459, ""),"", VLOOKUP($B459, 'DataLookUp - Institution'!$B$4:$D$971, 3, FALSE))</f>
        <v>Supplier</v>
      </c>
      <c r="J459" s="34"/>
      <c r="K459" s="31">
        <f t="shared" si="15"/>
        <v>124000000000456</v>
      </c>
      <c r="L45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123000000000442::bigint, null::varchar, 'Simpang Tiga RT 000 RW 000 Koto Alam, Pangkalan Koto Baru Kab. Lima Puluh Kota, Sumatera Barat'::varchar, null::bigint, null::varchar); </v>
      </c>
    </row>
    <row r="460" spans="2:12">
      <c r="B460" s="67">
        <f>'DataLookUp - Institution'!B446</f>
        <v>123000000000443</v>
      </c>
      <c r="C460" s="30" t="str">
        <f>IF(EXACT(B460, ""),"", VLOOKUP(B460, 'DataLookUp - Institution'!$B$4:$C$971, 2, FALSE))</f>
        <v>Didik Haryadi</v>
      </c>
      <c r="E460" s="86" t="str">
        <f>IF(EXACT($H460, ""), "", VLOOKUP($H460, 'RAW EDITED 3 Years'!$A$2:$D$998, 4, FALSE))</f>
        <v>Pondok Bahar Permai S1-27</v>
      </c>
      <c r="F460" s="58"/>
      <c r="G460" s="63"/>
      <c r="H460" s="85" t="str">
        <f>IF(EXACT($B460, ""), "", VLOOKUP($B460, 'DataLookUp - Institution'!$B$4:$E$971, 4, FALSE))</f>
        <v>VDR2916</v>
      </c>
      <c r="I460" s="30" t="str">
        <f>IF(EXACT($B460, ""),"", VLOOKUP($B460, 'DataLookUp - Institution'!$B$4:$D$971, 3, FALSE))</f>
        <v>Supplier</v>
      </c>
      <c r="J460" s="34"/>
      <c r="K460" s="31">
        <f t="shared" si="15"/>
        <v>124000000000457</v>
      </c>
      <c r="L46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123000000000443::bigint, null::varchar, 'Pondok Bahar Permai S1-27'::varchar, null::bigint, null::varchar); </v>
      </c>
    </row>
    <row r="461" spans="2:12">
      <c r="B461" s="67">
        <f>'DataLookUp - Institution'!B447</f>
        <v>123000000000444</v>
      </c>
      <c r="C461" s="30" t="str">
        <f>IF(EXACT(B461, ""),"", VLOOKUP(B461, 'DataLookUp - Institution'!$B$4:$C$971, 2, FALSE))</f>
        <v>Didin</v>
      </c>
      <c r="E461" s="86" t="str">
        <f>IF(EXACT($H461, ""), "", VLOOKUP($H461, 'RAW EDITED 3 Years'!$A$2:$D$998, 4, FALSE))</f>
        <v>KP. Cillutung Kidul RT 003 RW 001 Curug Panjang</v>
      </c>
      <c r="F461" s="58"/>
      <c r="G461" s="63"/>
      <c r="H461" s="85" t="str">
        <f>IF(EXACT($B461, ""), "", VLOOKUP($B461, 'DataLookUp - Institution'!$B$4:$E$971, 4, FALSE))</f>
        <v>VDR3005</v>
      </c>
      <c r="I461" s="30" t="str">
        <f>IF(EXACT($B461, ""),"", VLOOKUP($B461, 'DataLookUp - Institution'!$B$4:$D$971, 3, FALSE))</f>
        <v>Supplier</v>
      </c>
      <c r="J461" s="34"/>
      <c r="K461" s="31">
        <f t="shared" si="15"/>
        <v>124000000000458</v>
      </c>
      <c r="L46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123000000000444::bigint, null::varchar, 'KP. Cillutung Kidul RT 003 RW 001 Curug Panjang'::varchar, null::bigint, null::varchar); </v>
      </c>
    </row>
    <row r="462" spans="2:12">
      <c r="B462" s="67">
        <f>'DataLookUp - Institution'!B448</f>
        <v>123000000000445</v>
      </c>
      <c r="C462" s="30" t="str">
        <f>IF(EXACT(B462, ""),"", VLOOKUP(B462, 'DataLookUp - Institution'!$B$4:$C$971, 2, FALSE))</f>
        <v>Djumsadi</v>
      </c>
      <c r="E462" s="86" t="str">
        <f>IF(EXACT($H462, ""), "", VLOOKUP($H462, 'RAW EDITED 3 Years'!$A$2:$D$998, 4, FALSE))</f>
        <v>Kampung Cipeuteuy, Desa Cilegong Kecamatan Jatiluhur</v>
      </c>
      <c r="F462" s="58"/>
      <c r="G462" s="63"/>
      <c r="H462" s="85" t="str">
        <f>IF(EXACT($B462, ""), "", VLOOKUP($B462, 'DataLookUp - Institution'!$B$4:$E$971, 4, FALSE))</f>
        <v>VDR4117</v>
      </c>
      <c r="I462" s="30" t="str">
        <f>IF(EXACT($B462, ""),"", VLOOKUP($B462, 'DataLookUp - Institution'!$B$4:$D$971, 3, FALSE))</f>
        <v>Supplier</v>
      </c>
      <c r="J462" s="34"/>
      <c r="K462" s="31">
        <f t="shared" si="15"/>
        <v>124000000000459</v>
      </c>
      <c r="L46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123000000000445::bigint, null::varchar, 'Kampung Cipeuteuy, Desa Cilegong Kecamatan Jatiluhur'::varchar, null::bigint, null::varchar); </v>
      </c>
    </row>
    <row r="463" spans="2:12">
      <c r="B463" s="67">
        <f>'DataLookUp - Institution'!B449</f>
        <v>123000000000446</v>
      </c>
      <c r="C463" s="30" t="str">
        <f>IF(EXACT(B463, ""),"", VLOOKUP(B463, 'DataLookUp - Institution'!$B$4:$C$971, 2, FALSE))</f>
        <v xml:space="preserve">Dodi Tri Prasetyo         </v>
      </c>
      <c r="E463" s="86" t="str">
        <f>IF(EXACT($H463, ""), "", VLOOKUP($H463, 'RAW EDITED 3 Years'!$A$2:$D$998, 4, FALSE))</f>
        <v xml:space="preserve">Jl. Wali Barokah 2 RT 003 RW 028 Kel/Desa Sumberjaya Kec. Tambun Selatan </v>
      </c>
      <c r="F463" s="58"/>
      <c r="G463" s="63"/>
      <c r="H463" s="85" t="str">
        <f>IF(EXACT($B463, ""), "", VLOOKUP($B463, 'DataLookUp - Institution'!$B$4:$E$971, 4, FALSE))</f>
        <v>VDR2312</v>
      </c>
      <c r="I463" s="30" t="str">
        <f>IF(EXACT($B463, ""),"", VLOOKUP($B463, 'DataLookUp - Institution'!$B$4:$D$971, 3, FALSE))</f>
        <v>Supplier</v>
      </c>
      <c r="J463" s="34"/>
      <c r="K463" s="31">
        <f t="shared" si="15"/>
        <v>124000000000460</v>
      </c>
      <c r="L46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123000000000446::bigint, null::varchar, 'Jl. Wali Barokah 2 RT 003 RW 028 Kel/Desa Sumberjaya Kec. Tambun Selatan '::varchar, null::bigint, null::varchar); </v>
      </c>
    </row>
    <row r="464" spans="2:12">
      <c r="B464" s="67">
        <f>'DataLookUp - Institution'!B450</f>
        <v>123000000000447</v>
      </c>
      <c r="C464" s="30" t="str">
        <f>IF(EXACT(B464, ""),"", VLOOKUP(B464, 'DataLookUp - Institution'!$B$4:$C$971, 2, FALSE))</f>
        <v>Dwi Hariyanto</v>
      </c>
      <c r="E464" s="86" t="str">
        <f>IF(EXACT($H464, ""), "", VLOOKUP($H464, 'RAW EDITED 3 Years'!$A$2:$D$998, 4, FALSE))</f>
        <v>Perum Permata Cikarang Timur Blok L-4 No. 12A</v>
      </c>
      <c r="F464" s="58"/>
      <c r="G464" s="63"/>
      <c r="H464" s="85" t="str">
        <f>IF(EXACT($B464, ""), "", VLOOKUP($B464, 'DataLookUp - Institution'!$B$4:$E$971, 4, FALSE))</f>
        <v>VDR2571</v>
      </c>
      <c r="I464" s="30" t="str">
        <f>IF(EXACT($B464, ""),"", VLOOKUP($B464, 'DataLookUp - Institution'!$B$4:$D$971, 3, FALSE))</f>
        <v>Supplier</v>
      </c>
      <c r="J464" s="34"/>
      <c r="K464" s="31">
        <f t="shared" si="15"/>
        <v>124000000000461</v>
      </c>
      <c r="L46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123000000000447::bigint, null::varchar, 'Perum Permata Cikarang Timur Blok L-4 No. 12A'::varchar, null::bigint, null::varchar); </v>
      </c>
    </row>
    <row r="465" spans="2:12">
      <c r="B465" s="67">
        <f>'DataLookUp - Institution'!B451</f>
        <v>123000000000448</v>
      </c>
      <c r="C465" s="30" t="str">
        <f>IF(EXACT(B465, ""),"", VLOOKUP(B465, 'DataLookUp - Institution'!$B$4:$C$971, 2, FALSE))</f>
        <v>Eda Hartini</v>
      </c>
      <c r="E465" s="86" t="str">
        <f>IF(EXACT($H465, ""), "", VLOOKUP($H465, 'RAW EDITED 3 Years'!$A$2:$D$998, 4, FALSE))</f>
        <v>Dusun III, Ellung Mangendre , RT 001 RW 003 Tolowe Ponrewaru, Wolo</v>
      </c>
      <c r="F465" s="58"/>
      <c r="G465" s="63"/>
      <c r="H465" s="85" t="str">
        <f>IF(EXACT($B465, ""), "", VLOOKUP($B465, 'DataLookUp - Institution'!$B$4:$E$971, 4, FALSE))</f>
        <v>VDR3810</v>
      </c>
      <c r="I465" s="30" t="str">
        <f>IF(EXACT($B465, ""),"", VLOOKUP($B465, 'DataLookUp - Institution'!$B$4:$D$971, 3, FALSE))</f>
        <v>Supplier</v>
      </c>
      <c r="J465" s="34"/>
      <c r="K465" s="31">
        <f t="shared" si="15"/>
        <v>124000000000462</v>
      </c>
      <c r="L46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123000000000448::bigint, null::varchar, 'Dusun III, Ellung Mangendre , RT 001 RW 003 Tolowe Ponrewaru, Wolo'::varchar, null::bigint, null::varchar); </v>
      </c>
    </row>
    <row r="466" spans="2:12">
      <c r="B466" s="67">
        <f>'DataLookUp - Institution'!B452</f>
        <v>123000000000449</v>
      </c>
      <c r="C466" s="30" t="str">
        <f>IF(EXACT(B466, ""),"", VLOOKUP(B466, 'DataLookUp - Institution'!$B$4:$C$971, 2, FALSE))</f>
        <v>Efo Akmal</v>
      </c>
      <c r="E466" s="86" t="str">
        <f>IF(EXACT($H466, ""), "", VLOOKUP($H466, 'RAW EDITED 3 Years'!$A$2:$D$998, 4, FALSE))</f>
        <v xml:space="preserve">Jl Permata Pamulang G-25/1 </v>
      </c>
      <c r="F466" s="58"/>
      <c r="G466" s="63"/>
      <c r="H466" s="85" t="str">
        <f>IF(EXACT($B466, ""), "", VLOOKUP($B466, 'DataLookUp - Institution'!$B$4:$E$971, 4, FALSE))</f>
        <v>VDR4233</v>
      </c>
      <c r="I466" s="30" t="str">
        <f>IF(EXACT($B466, ""),"", VLOOKUP($B466, 'DataLookUp - Institution'!$B$4:$D$971, 3, FALSE))</f>
        <v>Supplier</v>
      </c>
      <c r="J466" s="34"/>
      <c r="K466" s="31">
        <f t="shared" si="15"/>
        <v>124000000000463</v>
      </c>
      <c r="L46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123000000000449::bigint, null::varchar, 'Jl Permata Pamulang G-25/1 '::varchar, null::bigint, null::varchar); </v>
      </c>
    </row>
    <row r="467" spans="2:12">
      <c r="B467" s="67">
        <f>'DataLookUp - Institution'!B453</f>
        <v>123000000000450</v>
      </c>
      <c r="C467" s="30" t="str">
        <f>IF(EXACT(B467, ""),"", VLOOKUP(B467, 'DataLookUp - Institution'!$B$4:$C$971, 2, FALSE))</f>
        <v>Erie Herliana</v>
      </c>
      <c r="E467" s="86" t="str">
        <f>IF(EXACT($H467, ""), "", VLOOKUP($H467, 'RAW EDITED 3 Years'!$A$2:$D$998, 4, FALSE))</f>
        <v>Kp. Cilegong RT 012 RW 003, Kec. Jatiluhur</v>
      </c>
      <c r="F467" s="58"/>
      <c r="G467" s="63"/>
      <c r="H467" s="85" t="str">
        <f>IF(EXACT($B467, ""), "", VLOOKUP($B467, 'DataLookUp - Institution'!$B$4:$E$971, 4, FALSE))</f>
        <v>VDR4204</v>
      </c>
      <c r="I467" s="30" t="str">
        <f>IF(EXACT($B467, ""),"", VLOOKUP($B467, 'DataLookUp - Institution'!$B$4:$D$971, 3, FALSE))</f>
        <v>Supplier</v>
      </c>
      <c r="J467" s="34"/>
      <c r="K467" s="31">
        <f t="shared" si="15"/>
        <v>124000000000464</v>
      </c>
      <c r="L46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123000000000450::bigint, null::varchar, 'Kp. Cilegong RT 012 RW 003, Kec. Jatiluhur'::varchar, null::bigint, null::varchar); </v>
      </c>
    </row>
    <row r="468" spans="2:12">
      <c r="B468" s="67">
        <f>'DataLookUp - Institution'!B454</f>
        <v>123000000000451</v>
      </c>
      <c r="C468" s="30" t="str">
        <f>IF(EXACT(B468, ""),"", VLOOKUP(B468, 'DataLookUp - Institution'!$B$4:$C$971, 2, FALSE))</f>
        <v>Etty Irawaty</v>
      </c>
      <c r="E468" s="86" t="str">
        <f>IF(EXACT($H468, ""), "", VLOOKUP($H468, 'RAW EDITED 3 Years'!$A$2:$D$998, 4, FALSE))</f>
        <v>Bumi Panyileukan F2 No. 2 RT 001 RW 005 Kel. Cipadung Kidul Kec. Panyileukan Kota Bandung</v>
      </c>
      <c r="F468" s="58"/>
      <c r="G468" s="63"/>
      <c r="H468" s="85" t="str">
        <f>IF(EXACT($B468, ""), "", VLOOKUP($B468, 'DataLookUp - Institution'!$B$4:$E$971, 4, FALSE))</f>
        <v>VDR3985</v>
      </c>
      <c r="I468" s="30" t="str">
        <f>IF(EXACT($B468, ""),"", VLOOKUP($B468, 'DataLookUp - Institution'!$B$4:$D$971, 3, FALSE))</f>
        <v>Supplier</v>
      </c>
      <c r="J468" s="34"/>
      <c r="K468" s="31">
        <f t="shared" si="15"/>
        <v>124000000000465</v>
      </c>
      <c r="L46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123000000000451::bigint, null::varchar, 'Bumi Panyileukan F2 No. 2 RT 001 RW 005 Kel. Cipadung Kidul Kec. Panyileukan Kota Bandung'::varchar, null::bigint, null::varchar); </v>
      </c>
    </row>
    <row r="469" spans="2:12">
      <c r="B469" s="67">
        <f>'DataLookUp - Institution'!B455</f>
        <v>123000000000452</v>
      </c>
      <c r="C469" s="30" t="str">
        <f>IF(EXACT(B469, ""),"", VLOOKUP(B469, 'DataLookUp - Institution'!$B$4:$C$971, 2, FALSE))</f>
        <v>Finus Arifin</v>
      </c>
      <c r="E469" s="86" t="str">
        <f>IF(EXACT($H469, ""), "", VLOOKUP($H469, 'RAW EDITED 3 Years'!$A$2:$D$998, 4, FALSE))</f>
        <v>Perum Teratai Blok A No. 1 RT 006 RW 001, Cikupa</v>
      </c>
      <c r="F469" s="58"/>
      <c r="G469" s="63"/>
      <c r="H469" s="85" t="str">
        <f>IF(EXACT($B469, ""), "", VLOOKUP($B469, 'DataLookUp - Institution'!$B$4:$E$971, 4, FALSE))</f>
        <v>VDR4189</v>
      </c>
      <c r="I469" s="30" t="str">
        <f>IF(EXACT($B469, ""),"", VLOOKUP($B469, 'DataLookUp - Institution'!$B$4:$D$971, 3, FALSE))</f>
        <v>Supplier</v>
      </c>
      <c r="J469" s="34"/>
      <c r="K469" s="31">
        <f t="shared" si="15"/>
        <v>124000000000466</v>
      </c>
      <c r="L46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123000000000452::bigint, null::varchar, 'Perum Teratai Blok A No. 1 RT 006 RW 001, Cikupa'::varchar, null::bigint, null::varchar); </v>
      </c>
    </row>
    <row r="470" spans="2:12">
      <c r="B470" s="67">
        <f>'DataLookUp - Institution'!B456</f>
        <v>123000000000453</v>
      </c>
      <c r="C470" s="30" t="str">
        <f>IF(EXACT(B470, ""),"", VLOOKUP(B470, 'DataLookUp - Institution'!$B$4:$C$971, 2, FALSE))</f>
        <v>H. Juhriyanto</v>
      </c>
      <c r="E470" s="86" t="str">
        <f>IF(EXACT($H470, ""), "", VLOOKUP($H470, 'RAW EDITED 3 Years'!$A$2:$D$998, 4, FALSE))</f>
        <v>Dusun 1 Samaenre Kecamatan Wolo , Kolaka</v>
      </c>
      <c r="F470" s="58"/>
      <c r="G470" s="63"/>
      <c r="H470" s="85" t="str">
        <f>IF(EXACT($B470, ""), "", VLOOKUP($B470, 'DataLookUp - Institution'!$B$4:$E$971, 4, FALSE))</f>
        <v>VDR3786</v>
      </c>
      <c r="I470" s="30" t="str">
        <f>IF(EXACT($B470, ""),"", VLOOKUP($B470, 'DataLookUp - Institution'!$B$4:$D$971, 3, FALSE))</f>
        <v>Supplier</v>
      </c>
      <c r="J470" s="34"/>
      <c r="K470" s="31">
        <f t="shared" si="15"/>
        <v>124000000000467</v>
      </c>
      <c r="L47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123000000000453::bigint, null::varchar, 'Dusun 1 Samaenre Kecamatan Wolo , Kolaka'::varchar, null::bigint, null::varchar); </v>
      </c>
    </row>
    <row r="471" spans="2:12">
      <c r="B471" s="67">
        <f>'DataLookUp - Institution'!B457</f>
        <v>123000000000454</v>
      </c>
      <c r="C471" s="30" t="str">
        <f>IF(EXACT(B471, ""),"", VLOOKUP(B471, 'DataLookUp - Institution'!$B$4:$C$971, 2, FALSE))</f>
        <v>Haerudin</v>
      </c>
      <c r="E471" s="86" t="str">
        <f>IF(EXACT($H471, ""), "", VLOOKUP($H471, 'RAW EDITED 3 Years'!$A$2:$D$998, 4, FALSE))</f>
        <v>Kp. Mandeg RT 007 RW 003 Cikulur, Cikulur, Kab. Lebak, Banten</v>
      </c>
      <c r="F471" s="58"/>
      <c r="G471" s="63"/>
      <c r="H471" s="85" t="str">
        <f>IF(EXACT($B471, ""), "", VLOOKUP($B471, 'DataLookUp - Institution'!$B$4:$E$971, 4, FALSE))</f>
        <v>VDR4095</v>
      </c>
      <c r="I471" s="30" t="str">
        <f>IF(EXACT($B471, ""),"", VLOOKUP($B471, 'DataLookUp - Institution'!$B$4:$D$971, 3, FALSE))</f>
        <v>Supplier</v>
      </c>
      <c r="J471" s="34"/>
      <c r="K471" s="31">
        <f t="shared" si="15"/>
        <v>124000000000468</v>
      </c>
      <c r="L47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123000000000454::bigint, null::varchar, 'Kp. Mandeg RT 007 RW 003 Cikulur, Cikulur, Kab. Lebak, Banten'::varchar, null::bigint, null::varchar); </v>
      </c>
    </row>
    <row r="472" spans="2:12">
      <c r="B472" s="67">
        <f>'DataLookUp - Institution'!B458</f>
        <v>123000000000455</v>
      </c>
      <c r="C472" s="30" t="str">
        <f>IF(EXACT(B472, ""),"", VLOOKUP(B472, 'DataLookUp - Institution'!$B$4:$C$971, 2, FALSE))</f>
        <v>Hajaratul Aswad</v>
      </c>
      <c r="E472" s="86" t="str">
        <f>IF(EXACT($H472, ""), "", VLOOKUP($H472, 'RAW EDITED 3 Years'!$A$2:$D$998, 4, FALSE))</f>
        <v xml:space="preserve">BTN Mangga Tiga Permai Blok F.8 No. 18 Makasar Sulawesi Selatan  </v>
      </c>
      <c r="F472" s="58"/>
      <c r="G472" s="63"/>
      <c r="H472" s="85" t="str">
        <f>IF(EXACT($B472, ""), "", VLOOKUP($B472, 'DataLookUp - Institution'!$B$4:$E$971, 4, FALSE))</f>
        <v>VDR3919</v>
      </c>
      <c r="I472" s="30" t="str">
        <f>IF(EXACT($B472, ""),"", VLOOKUP($B472, 'DataLookUp - Institution'!$B$4:$D$971, 3, FALSE))</f>
        <v>Supplier</v>
      </c>
      <c r="J472" s="34"/>
      <c r="K472" s="31">
        <f t="shared" si="15"/>
        <v>124000000000469</v>
      </c>
      <c r="L47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123000000000455::bigint, null::varchar, 'BTN Mangga Tiga Permai Blok F.8 No. 18 Makasar Sulawesi Selatan  '::varchar, null::bigint, null::varchar); </v>
      </c>
    </row>
    <row r="473" spans="2:12">
      <c r="B473" s="67">
        <f>'DataLookUp - Institution'!B459</f>
        <v>123000000000456</v>
      </c>
      <c r="C473" s="30" t="str">
        <f>IF(EXACT(B473, ""),"", VLOOKUP(B473, 'DataLookUp - Institution'!$B$4:$C$971, 2, FALSE))</f>
        <v>Hajrawati</v>
      </c>
      <c r="E473" s="86" t="str">
        <f>IF(EXACT($H473, ""), "", VLOOKUP($H473, 'RAW EDITED 3 Years'!$A$2:$D$998, 4, FALSE))</f>
        <v>Dusun II Mattirowale RT 001 RW 002 Tolowe Ponrewaru</v>
      </c>
      <c r="F473" s="58"/>
      <c r="G473" s="63"/>
      <c r="H473" s="85" t="str">
        <f>IF(EXACT($B473, ""), "", VLOOKUP($B473, 'DataLookUp - Institution'!$B$4:$E$971, 4, FALSE))</f>
        <v>VDR3853</v>
      </c>
      <c r="I473" s="30" t="str">
        <f>IF(EXACT($B473, ""),"", VLOOKUP($B473, 'DataLookUp - Institution'!$B$4:$D$971, 3, FALSE))</f>
        <v>Supplier</v>
      </c>
      <c r="J473" s="34"/>
      <c r="K473" s="31">
        <f t="shared" si="15"/>
        <v>124000000000470</v>
      </c>
      <c r="L47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123000000000456::bigint, null::varchar, 'Dusun II Mattirowale RT 001 RW 002 Tolowe Ponrewaru'::varchar, null::bigint, null::varchar); </v>
      </c>
    </row>
    <row r="474" spans="2:12">
      <c r="B474" s="67">
        <f>'DataLookUp - Institution'!B460</f>
        <v>123000000000457</v>
      </c>
      <c r="C474" s="30" t="str">
        <f>IF(EXACT(B474, ""),"", VLOOKUP(B474, 'DataLookUp - Institution'!$B$4:$C$971, 2, FALSE))</f>
        <v>Hanafi Surya</v>
      </c>
      <c r="E474" s="86" t="str">
        <f>IF(EXACT($H474, ""), "", VLOOKUP($H474, 'RAW EDITED 3 Years'!$A$2:$D$998, 4, FALSE))</f>
        <v>Taman Duta Mas B-3 No. 19 RT 001 RW 009 petamburan</v>
      </c>
      <c r="F474" s="58"/>
      <c r="G474" s="63"/>
      <c r="H474" s="85" t="str">
        <f>IF(EXACT($B474, ""), "", VLOOKUP($B474, 'DataLookUp - Institution'!$B$4:$E$971, 4, FALSE))</f>
        <v>VDR2937</v>
      </c>
      <c r="I474" s="30" t="str">
        <f>IF(EXACT($B474, ""),"", VLOOKUP($B474, 'DataLookUp - Institution'!$B$4:$D$971, 3, FALSE))</f>
        <v>Supplier</v>
      </c>
      <c r="J474" s="34"/>
      <c r="K474" s="31">
        <f t="shared" si="15"/>
        <v>124000000000471</v>
      </c>
      <c r="L47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123000000000457::bigint, null::varchar, 'Taman Duta Mas B-3 No. 19 RT 001 RW 009 petamburan'::varchar, null::bigint, null::varchar); </v>
      </c>
    </row>
    <row r="475" spans="2:12">
      <c r="B475" s="67">
        <f>'DataLookUp - Institution'!B461</f>
        <v>123000000000458</v>
      </c>
      <c r="C475" s="30" t="str">
        <f>IF(EXACT(B475, ""),"", VLOOKUP(B475, 'DataLookUp - Institution'!$B$4:$C$971, 2, FALSE))</f>
        <v>Harun Nur Rasyid</v>
      </c>
      <c r="E475" s="86" t="str">
        <f>IF(EXACT($H475, ""), "", VLOOKUP($H475, 'RAW EDITED 3 Years'!$A$2:$D$998, 4, FALSE))</f>
        <v>Jl. Sekuntum 1 RT001/001 Kel. Delima Kec. Binawidya Kota Pekanbaru</v>
      </c>
      <c r="F475" s="58"/>
      <c r="G475" s="63"/>
      <c r="H475" s="85" t="str">
        <f>IF(EXACT($B475, ""), "", VLOOKUP($B475, 'DataLookUp - Institution'!$B$4:$E$971, 4, FALSE))</f>
        <v>VDR0464</v>
      </c>
      <c r="I475" s="30" t="str">
        <f>IF(EXACT($B475, ""),"", VLOOKUP($B475, 'DataLookUp - Institution'!$B$4:$D$971, 3, FALSE))</f>
        <v>Supplier</v>
      </c>
      <c r="J475" s="34"/>
      <c r="K475" s="31">
        <f t="shared" si="15"/>
        <v>124000000000472</v>
      </c>
      <c r="L47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123000000000458::bigint, null::varchar, 'Jl. Sekuntum 1 RT001/001 Kel. Delima Kec. Binawidya Kota Pekanbaru'::varchar, null::bigint, null::varchar); </v>
      </c>
    </row>
    <row r="476" spans="2:12">
      <c r="B476" s="67">
        <f>'DataLookUp - Institution'!B462</f>
        <v>123000000000459</v>
      </c>
      <c r="C476" s="30" t="str">
        <f>IF(EXACT(B476, ""),"", VLOOKUP(B476, 'DataLookUp - Institution'!$B$4:$C$971, 2, FALSE))</f>
        <v>Hasnida</v>
      </c>
      <c r="E476" s="86" t="str">
        <f>IF(EXACT($H476, ""), "", VLOOKUP($H476, 'RAW EDITED 3 Years'!$A$2:$D$998, 4, FALSE))</f>
        <v>Desa T.Ponre Waru, Dusun 1 Almuhajirin RT01 RW01, Wolo</v>
      </c>
      <c r="F476" s="58"/>
      <c r="G476" s="63"/>
      <c r="H476" s="85" t="str">
        <f>IF(EXACT($B476, ""), "", VLOOKUP($B476, 'DataLookUp - Institution'!$B$4:$E$971, 4, FALSE))</f>
        <v>VDR3817</v>
      </c>
      <c r="I476" s="30" t="str">
        <f>IF(EXACT($B476, ""),"", VLOOKUP($B476, 'DataLookUp - Institution'!$B$4:$D$971, 3, FALSE))</f>
        <v>Supplier</v>
      </c>
      <c r="J476" s="34"/>
      <c r="K476" s="31">
        <f t="shared" si="15"/>
        <v>124000000000473</v>
      </c>
      <c r="L47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123000000000459::bigint, null::varchar, 'Desa T.Ponre Waru, Dusun 1 Almuhajirin RT01 RW01, Wolo'::varchar, null::bigint, null::varchar); </v>
      </c>
    </row>
    <row r="477" spans="2:12" ht="25.5">
      <c r="B477" s="67">
        <f>'DataLookUp - Institution'!B463</f>
        <v>123000000000460</v>
      </c>
      <c r="C477" s="30" t="str">
        <f>IF(EXACT(B477, ""),"", VLOOKUP(B477, 'DataLookUp - Institution'!$B$4:$C$971, 2, FALSE))</f>
        <v>Hendri Rahmat - Kepala Lab. Univ. Lancang Kuning</v>
      </c>
      <c r="E477" s="86" t="str">
        <f>IF(EXACT($H477, ""), "", VLOOKUP($H477, 'RAW EDITED 3 Years'!$A$2:$D$998, 4, FALSE))</f>
        <v>Jl. Merak Komp Mega Asri Sudirman Blok A No. 1 RT 002 RW 021 Tangkerang Tengah, Marpoyan Damai, Kota Pekanbaru - Riau</v>
      </c>
      <c r="F477" s="58"/>
      <c r="G477" s="63"/>
      <c r="H477" s="85" t="str">
        <f>IF(EXACT($B477, ""), "", VLOOKUP($B477, 'DataLookUp - Institution'!$B$4:$E$971, 4, FALSE))</f>
        <v>VDR3906</v>
      </c>
      <c r="I477" s="30" t="str">
        <f>IF(EXACT($B477, ""),"", VLOOKUP($B477, 'DataLookUp - Institution'!$B$4:$D$971, 3, FALSE))</f>
        <v>Supplier</v>
      </c>
      <c r="J477" s="34"/>
      <c r="K477" s="31">
        <f t="shared" si="15"/>
        <v>124000000000474</v>
      </c>
      <c r="L47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123000000000460::bigint, null::varchar, 'Jl. Merak Komp Mega Asri Sudirman Blok A No. 1 RT 002 RW 021 Tangkerang Tengah, Marpoyan Damai, Kota Pekanbaru - Riau'::varchar, null::bigint, null::varchar); </v>
      </c>
    </row>
    <row r="478" spans="2:12" ht="25.5">
      <c r="B478" s="67">
        <f>'DataLookUp - Institution'!B464</f>
        <v>123000000000461</v>
      </c>
      <c r="C478" s="30" t="str">
        <f>IF(EXACT(B478, ""),"", VLOOKUP(B478, 'DataLookUp - Institution'!$B$4:$C$971, 2, FALSE))</f>
        <v>Herdi Riawan</v>
      </c>
      <c r="E478" s="86" t="str">
        <f>IF(EXACT($H478, ""), "", VLOOKUP($H478, 'RAW EDITED 3 Years'!$A$2:$D$998, 4, FALSE))</f>
        <v>Jl. Graha Asri Raya Gg. Nila 2 No. 40 Perum Graha Mas 7, RT 023 RW 000, Pasir Panjang, Arut Selatan, Kotawaringin Barat</v>
      </c>
      <c r="F478" s="58"/>
      <c r="G478" s="63"/>
      <c r="H478" s="85" t="str">
        <f>IF(EXACT($B478, ""), "", VLOOKUP($B478, 'DataLookUp - Institution'!$B$4:$E$971, 4, FALSE))</f>
        <v>VDR4238</v>
      </c>
      <c r="I478" s="30" t="str">
        <f>IF(EXACT($B478, ""),"", VLOOKUP($B478, 'DataLookUp - Institution'!$B$4:$D$971, 3, FALSE))</f>
        <v>Supplier</v>
      </c>
      <c r="J478" s="34"/>
      <c r="K478" s="31">
        <f t="shared" si="15"/>
        <v>124000000000475</v>
      </c>
      <c r="L47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123000000000461::bigint, null::varchar, 'Jl. Graha Asri Raya Gg. Nila 2 No. 40 Perum Graha Mas 7, RT 023 RW 000, Pasir Panjang, Arut Selatan, Kotawaringin Barat'::varchar, null::bigint, null::varchar); </v>
      </c>
    </row>
    <row r="479" spans="2:12">
      <c r="B479" s="67">
        <f>'DataLookUp - Institution'!B465</f>
        <v>123000000000462</v>
      </c>
      <c r="C479" s="30" t="str">
        <f>IF(EXACT(B479, ""),"", VLOOKUP(B479, 'DataLookUp - Institution'!$B$4:$C$971, 2, FALSE))</f>
        <v>Holid Gilpani</v>
      </c>
      <c r="E479" s="86" t="str">
        <f>IF(EXACT($H479, ""), "", VLOOKUP($H479, 'RAW EDITED 3 Years'!$A$2:$D$998, 4, FALSE))</f>
        <v>Tanjung Jaya RT 004 RW 005 , kecamatan pakenjeng kebupaten garut</v>
      </c>
      <c r="F479" s="58"/>
      <c r="G479" s="63"/>
      <c r="H479" s="85" t="str">
        <f>IF(EXACT($B479, ""), "", VLOOKUP($B479, 'DataLookUp - Institution'!$B$4:$E$971, 4, FALSE))</f>
        <v>VDR2446</v>
      </c>
      <c r="I479" s="30" t="str">
        <f>IF(EXACT($B479, ""),"", VLOOKUP($B479, 'DataLookUp - Institution'!$B$4:$D$971, 3, FALSE))</f>
        <v>Supplier</v>
      </c>
      <c r="J479" s="34"/>
      <c r="K479" s="31">
        <f t="shared" si="15"/>
        <v>124000000000476</v>
      </c>
      <c r="L47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123000000000462::bigint, null::varchar, 'Tanjung Jaya RT 004 RW 005 , kecamatan pakenjeng kebupaten garut'::varchar, null::bigint, null::varchar); </v>
      </c>
    </row>
    <row r="480" spans="2:12">
      <c r="B480" s="67">
        <f>'DataLookUp - Institution'!B466</f>
        <v>123000000000463</v>
      </c>
      <c r="C480" s="30" t="str">
        <f>IF(EXACT(B480, ""),"", VLOOKUP(B480, 'DataLookUp - Institution'!$B$4:$C$971, 2, FALSE))</f>
        <v>Hunan Lingte Technology Co., Ltd</v>
      </c>
      <c r="E480" s="86" t="str">
        <f>IF(EXACT($H480, ""), "", VLOOKUP($H480, 'RAW EDITED 3 Years'!$A$2:$D$998, 4, FALSE))</f>
        <v>Building A4, Tongxin International Industrial Park, No. 169, Huizhi Middle Road, High-tech District, Changsha, China</v>
      </c>
      <c r="F480" s="58"/>
      <c r="G480" s="63"/>
      <c r="H480" s="85" t="str">
        <f>IF(EXACT($B480, ""), "", VLOOKUP($B480, 'DataLookUp - Institution'!$B$4:$E$971, 4, FALSE))</f>
        <v>VDR3980</v>
      </c>
      <c r="I480" s="30" t="str">
        <f>IF(EXACT($B480, ""),"", VLOOKUP($B480, 'DataLookUp - Institution'!$B$4:$D$971, 3, FALSE))</f>
        <v>Supplier</v>
      </c>
      <c r="J480" s="34"/>
      <c r="K480" s="31">
        <f t="shared" si="15"/>
        <v>124000000000477</v>
      </c>
      <c r="L48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123000000000463::bigint, null::varchar, 'Building A4, Tongxin International Industrial Park, No. 169, Huizhi Middle Road, High-tech District, Changsha, China'::varchar, null::bigint, null::varchar); </v>
      </c>
    </row>
    <row r="481" spans="2:12">
      <c r="B481" s="67">
        <f>'DataLookUp - Institution'!B467</f>
        <v>123000000000464</v>
      </c>
      <c r="C481" s="30" t="str">
        <f>IF(EXACT(B481, ""),"", VLOOKUP(B481, 'DataLookUp - Institution'!$B$4:$C$971, 2, FALSE))</f>
        <v>Ikhwan Nauli Lubis</v>
      </c>
      <c r="E481" s="86" t="str">
        <f>IF(EXACT($H481, ""), "", VLOOKUP($H481, 'RAW EDITED 3 Years'!$A$2:$D$998, 4, FALSE))</f>
        <v>Perum Benda Baru E-10/1 RT 003 RW 017 Benda Baru, Pamulang, Kota Tangerang Selatan</v>
      </c>
      <c r="F481" s="58"/>
      <c r="G481" s="63"/>
      <c r="H481" s="85" t="str">
        <f>IF(EXACT($B481, ""), "", VLOOKUP($B481, 'DataLookUp - Institution'!$B$4:$E$971, 4, FALSE))</f>
        <v>VDR4085</v>
      </c>
      <c r="I481" s="30" t="str">
        <f>IF(EXACT($B481, ""),"", VLOOKUP($B481, 'DataLookUp - Institution'!$B$4:$D$971, 3, FALSE))</f>
        <v>Supplier</v>
      </c>
      <c r="J481" s="34"/>
      <c r="K481" s="31">
        <f t="shared" si="15"/>
        <v>124000000000478</v>
      </c>
      <c r="L48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123000000000464::bigint, null::varchar, 'Perum Benda Baru E-10/1 RT 003 RW 017 Benda Baru, Pamulang, Kota Tangerang Selatan'::varchar, null::bigint, null::varchar); </v>
      </c>
    </row>
    <row r="482" spans="2:12">
      <c r="B482" s="67">
        <f>'DataLookUp - Institution'!B468</f>
        <v>123000000000465</v>
      </c>
      <c r="C482" s="30" t="str">
        <f>IF(EXACT(B482, ""),"", VLOOKUP(B482, 'DataLookUp - Institution'!$B$4:$C$971, 2, FALSE))</f>
        <v>Irhamsyah Purba</v>
      </c>
      <c r="E482" s="86" t="str">
        <f>IF(EXACT($H482, ""), "", VLOOKUP($H482, 'RAW EDITED 3 Years'!$A$2:$D$998, 4, FALSE))</f>
        <v>Sei Mempura RT 003 RW 001 Sungai Mempura, Mempura, Kab. Siak , Riau</v>
      </c>
      <c r="F482" s="58"/>
      <c r="G482" s="63"/>
      <c r="H482" s="85" t="str">
        <f>IF(EXACT($B482, ""), "", VLOOKUP($B482, 'DataLookUp - Institution'!$B$4:$E$971, 4, FALSE))</f>
        <v>VDR4115</v>
      </c>
      <c r="I482" s="30" t="str">
        <f>IF(EXACT($B482, ""),"", VLOOKUP($B482, 'DataLookUp - Institution'!$B$4:$D$971, 3, FALSE))</f>
        <v>Supplier</v>
      </c>
      <c r="J482" s="34"/>
      <c r="K482" s="31">
        <f t="shared" si="15"/>
        <v>124000000000479</v>
      </c>
      <c r="L48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123000000000465::bigint, null::varchar, 'Sei Mempura RT 003 RW 001 Sungai Mempura, Mempura, Kab. Siak , Riau'::varchar, null::bigint, null::varchar); </v>
      </c>
    </row>
    <row r="483" spans="2:12">
      <c r="B483" s="67">
        <f>'DataLookUp - Institution'!B469</f>
        <v>123000000000466</v>
      </c>
      <c r="C483" s="30" t="str">
        <f>IF(EXACT(B483, ""),"", VLOOKUP(B483, 'DataLookUp - Institution'!$B$4:$C$971, 2, FALSE))</f>
        <v>Irma</v>
      </c>
      <c r="E483" s="86" t="str">
        <f>IF(EXACT($H483, ""), "", VLOOKUP($H483, 'RAW EDITED 3 Years'!$A$2:$D$998, 4, FALSE))</f>
        <v xml:space="preserve">Jalan Jambu Mente RT 012/005 Poasia </v>
      </c>
      <c r="F483" s="58"/>
      <c r="G483" s="63"/>
      <c r="H483" s="85" t="str">
        <f>IF(EXACT($B483, ""), "", VLOOKUP($B483, 'DataLookUp - Institution'!$B$4:$E$971, 4, FALSE))</f>
        <v>VDR3869</v>
      </c>
      <c r="I483" s="30" t="str">
        <f>IF(EXACT($B483, ""),"", VLOOKUP($B483, 'DataLookUp - Institution'!$B$4:$D$971, 3, FALSE))</f>
        <v>Supplier</v>
      </c>
      <c r="J483" s="34"/>
      <c r="K483" s="31">
        <f t="shared" si="15"/>
        <v>124000000000480</v>
      </c>
      <c r="L48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123000000000466::bigint, null::varchar, 'Jalan Jambu Mente RT 012/005 Poasia '::varchar, null::bigint, null::varchar); </v>
      </c>
    </row>
    <row r="484" spans="2:12">
      <c r="B484" s="67">
        <f>'DataLookUp - Institution'!B470</f>
        <v>123000000000467</v>
      </c>
      <c r="C484" s="30" t="str">
        <f>IF(EXACT(B484, ""),"", VLOOKUP(B484, 'DataLookUp - Institution'!$B$4:$C$971, 2, FALSE))</f>
        <v>Istanto</v>
      </c>
      <c r="E484" s="86" t="str">
        <f>IF(EXACT($H484, ""), "", VLOOKUP($H484, 'RAW EDITED 3 Years'!$A$2:$D$998, 4, FALSE))</f>
        <v>Desa Bumiharjo RT016/RW003 Bumiharjo, Kumai, Kab. Kotawaringin Barat - Kalimantan Tengah</v>
      </c>
      <c r="F484" s="58"/>
      <c r="G484" s="63"/>
      <c r="H484" s="85" t="str">
        <f>IF(EXACT($B484, ""), "", VLOOKUP($B484, 'DataLookUp - Institution'!$B$4:$E$971, 4, FALSE))</f>
        <v>VDR3949</v>
      </c>
      <c r="I484" s="30" t="str">
        <f>IF(EXACT($B484, ""),"", VLOOKUP($B484, 'DataLookUp - Institution'!$B$4:$D$971, 3, FALSE))</f>
        <v>Supplier</v>
      </c>
      <c r="J484" s="34"/>
      <c r="K484" s="31">
        <f t="shared" si="15"/>
        <v>124000000000481</v>
      </c>
      <c r="L48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123000000000467::bigint, null::varchar, 'Desa Bumiharjo RT016/RW003 Bumiharjo, Kumai, Kab. Kotawaringin Barat - Kalimantan Tengah'::varchar, null::bigint, null::varchar); </v>
      </c>
    </row>
    <row r="485" spans="2:12">
      <c r="B485" s="67">
        <f>'DataLookUp - Institution'!B471</f>
        <v>123000000000468</v>
      </c>
      <c r="C485" s="30" t="str">
        <f>IF(EXACT(B485, ""),"", VLOOKUP(B485, 'DataLookUp - Institution'!$B$4:$C$971, 2, FALSE))</f>
        <v>Kamil</v>
      </c>
      <c r="E485" s="86" t="str">
        <f>IF(EXACT($H485, ""), "", VLOOKUP($H485, 'RAW EDITED 3 Years'!$A$2:$D$998, 4, FALSE))</f>
        <v xml:space="preserve">Jalan Trans Sulawesi , Wolo , Kolaka </v>
      </c>
      <c r="F485" s="58"/>
      <c r="G485" s="63"/>
      <c r="H485" s="85" t="str">
        <f>IF(EXACT($B485, ""), "", VLOOKUP($B485, 'DataLookUp - Institution'!$B$4:$E$971, 4, FALSE))</f>
        <v>VDR3830</v>
      </c>
      <c r="I485" s="30" t="str">
        <f>IF(EXACT($B485, ""),"", VLOOKUP($B485, 'DataLookUp - Institution'!$B$4:$D$971, 3, FALSE))</f>
        <v>Supplier</v>
      </c>
      <c r="J485" s="34"/>
      <c r="K485" s="31">
        <f t="shared" si="15"/>
        <v>124000000000482</v>
      </c>
      <c r="L48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123000000000468::bigint, null::varchar, 'Jalan Trans Sulawesi , Wolo , Kolaka '::varchar, null::bigint, null::varchar); </v>
      </c>
    </row>
    <row r="486" spans="2:12">
      <c r="B486" s="67">
        <f>'DataLookUp - Institution'!B472</f>
        <v>123000000000469</v>
      </c>
      <c r="C486" s="30" t="str">
        <f>IF(EXACT(B486, ""),"", VLOOKUP(B486, 'DataLookUp - Institution'!$B$4:$C$971, 2, FALSE))</f>
        <v>Klinik Pratama Simpang Lima Husada</v>
      </c>
      <c r="E486" s="86" t="str">
        <f>IF(EXACT($H486, ""), "", VLOOKUP($H486, 'RAW EDITED 3 Years'!$A$2:$D$998, 4, FALSE))</f>
        <v>Jl R Suprapto 137 Purwodadi - Grobogan</v>
      </c>
      <c r="F486" s="58"/>
      <c r="G486" s="63"/>
      <c r="H486" s="85" t="str">
        <f>IF(EXACT($B486, ""), "", VLOOKUP($B486, 'DataLookUp - Institution'!$B$4:$E$971, 4, FALSE))</f>
        <v>VDR3840</v>
      </c>
      <c r="I486" s="30" t="str">
        <f>IF(EXACT($B486, ""),"", VLOOKUP($B486, 'DataLookUp - Institution'!$B$4:$D$971, 3, FALSE))</f>
        <v>Supplier</v>
      </c>
      <c r="J486" s="34"/>
      <c r="K486" s="31">
        <f t="shared" si="15"/>
        <v>124000000000483</v>
      </c>
      <c r="L48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123000000000469::bigint, null::varchar, 'Jl R Suprapto 137 Purwodadi - Grobogan'::varchar, null::bigint, null::varchar); </v>
      </c>
    </row>
    <row r="487" spans="2:12">
      <c r="B487" s="67">
        <f>'DataLookUp - Institution'!B473</f>
        <v>123000000000470</v>
      </c>
      <c r="C487" s="30" t="str">
        <f>IF(EXACT(B487, ""),"", VLOOKUP(B487, 'DataLookUp - Institution'!$B$4:$C$971, 2, FALSE))</f>
        <v>KSO.Sucofindo-Surveyor Indonesia</v>
      </c>
      <c r="E487" s="86" t="str">
        <f>IF(EXACT($H487, ""), "", VLOOKUP($H487, 'RAW EDITED 3 Years'!$A$2:$D$998, 4, FALSE))</f>
        <v>LAvenue Office Tower Lt. 8-9 Jl. Raya Pasar Minggu Kav. 16, Pancoran, Pancoran, Kota Adm. Jakarta Selatan</v>
      </c>
      <c r="F487" s="58"/>
      <c r="G487" s="63"/>
      <c r="H487" s="85" t="str">
        <f>IF(EXACT($B487, ""), "", VLOOKUP($B487, 'DataLookUp - Institution'!$B$4:$E$971, 4, FALSE))</f>
        <v>VDR4063</v>
      </c>
      <c r="I487" s="30" t="str">
        <f>IF(EXACT($B487, ""),"", VLOOKUP($B487, 'DataLookUp - Institution'!$B$4:$D$971, 3, FALSE))</f>
        <v>Supplier</v>
      </c>
      <c r="J487" s="34"/>
      <c r="K487" s="31">
        <f t="shared" si="15"/>
        <v>124000000000484</v>
      </c>
      <c r="L48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123000000000470::bigint, null::varchar, 'LAvenue Office Tower Lt. 8-9 Jl. Raya Pasar Minggu Kav. 16, Pancoran, Pancoran, Kota Adm. Jakarta Selatan'::varchar, null::bigint, null::varchar); </v>
      </c>
    </row>
    <row r="488" spans="2:12" ht="25.5">
      <c r="B488" s="67">
        <f>'DataLookUp - Institution'!B474</f>
        <v>123000000000471</v>
      </c>
      <c r="C488" s="30" t="str">
        <f>IF(EXACT(B488, ""),"", VLOOKUP(B488, 'DataLookUp - Institution'!$B$4:$C$971, 2, FALSE))</f>
        <v>Laboratorium Unit Pengelola Penilaian Kesesuaian Bahan dan Barang Teknik</v>
      </c>
      <c r="E488" s="86" t="str">
        <f>IF(EXACT($H488, ""), "", VLOOKUP($H488, 'RAW EDITED 3 Years'!$A$2:$D$998, 4, FALSE))</f>
        <v>Jl. Letjen Suprapto No.Kav.3, RT.10/RW.7, Cemp. Putih Tim., Kec. Cemp. Putih, Kota Jakarta Pusat, Daerah Khusus Ibukota Jakarta 10510</v>
      </c>
      <c r="F488" s="58"/>
      <c r="G488" s="63"/>
      <c r="H488" s="85" t="str">
        <f>IF(EXACT($B488, ""), "", VLOOKUP($B488, 'DataLookUp - Institution'!$B$4:$E$971, 4, FALSE))</f>
        <v>VDR3952</v>
      </c>
      <c r="I488" s="30" t="str">
        <f>IF(EXACT($B488, ""),"", VLOOKUP($B488, 'DataLookUp - Institution'!$B$4:$D$971, 3, FALSE))</f>
        <v>Supplier</v>
      </c>
      <c r="J488" s="34"/>
      <c r="K488" s="31">
        <f t="shared" si="15"/>
        <v>124000000000485</v>
      </c>
      <c r="L48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123000000000471::bigint, null::varchar, 'Jl. Letjen Suprapto No.Kav.3, RT.10/RW.7, Cemp. Putih Tim., Kec. Cemp. Putih, Kota Jakarta Pusat, Daerah Khusus Ibukota Jakarta 10510'::varchar, null::bigint, null::varchar); </v>
      </c>
    </row>
    <row r="489" spans="2:12">
      <c r="B489" s="67">
        <f>'DataLookUp - Institution'!B475</f>
        <v>123000000000472</v>
      </c>
      <c r="C489" s="30" t="str">
        <f>IF(EXACT(B489, ""),"", VLOOKUP(B489, 'DataLookUp - Institution'!$B$4:$C$971, 2, FALSE))</f>
        <v>Marhaeni</v>
      </c>
      <c r="E489" s="86" t="str">
        <f>IF(EXACT($H489, ""), "", VLOOKUP($H489, 'RAW EDITED 3 Years'!$A$2:$D$998, 4, FALSE))</f>
        <v>Dusun I Padaidi Desa Samaenre, Kecamatan Wolo</v>
      </c>
      <c r="F489" s="58"/>
      <c r="G489" s="63"/>
      <c r="H489" s="85" t="str">
        <f>IF(EXACT($B489, ""), "", VLOOKUP($B489, 'DataLookUp - Institution'!$B$4:$E$971, 4, FALSE))</f>
        <v>VDR3914</v>
      </c>
      <c r="I489" s="30" t="str">
        <f>IF(EXACT($B489, ""),"", VLOOKUP($B489, 'DataLookUp - Institution'!$B$4:$D$971, 3, FALSE))</f>
        <v>Supplier</v>
      </c>
      <c r="J489" s="34"/>
      <c r="K489" s="31">
        <f t="shared" si="15"/>
        <v>124000000000486</v>
      </c>
      <c r="L48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123000000000472::bigint, null::varchar, 'Dusun I Padaidi Desa Samaenre, Kecamatan Wolo'::varchar, null::bigint, null::varchar); </v>
      </c>
    </row>
    <row r="490" spans="2:12">
      <c r="B490" s="67">
        <f>'DataLookUp - Institution'!B476</f>
        <v>123000000000473</v>
      </c>
      <c r="C490" s="30" t="str">
        <f>IF(EXACT(B490, ""),"", VLOOKUP(B490, 'DataLookUp - Institution'!$B$4:$C$971, 2, FALSE))</f>
        <v>Mudji Irmawan Arkani</v>
      </c>
      <c r="E490" s="86" t="str">
        <f>IF(EXACT($H490, ""), "", VLOOKUP($H490, 'RAW EDITED 3 Years'!$A$2:$D$998, 4, FALSE))</f>
        <v>Jl. Bendul Merisi Timur 64 RT008/010 Bendul Merisi, Kec. Wonocolo, Kota Surabaya</v>
      </c>
      <c r="F490" s="58"/>
      <c r="G490" s="63"/>
      <c r="H490" s="85" t="str">
        <f>IF(EXACT($B490, ""), "", VLOOKUP($B490, 'DataLookUp - Institution'!$B$4:$E$971, 4, FALSE))</f>
        <v>VDR4245</v>
      </c>
      <c r="I490" s="30" t="str">
        <f>IF(EXACT($B490, ""),"", VLOOKUP($B490, 'DataLookUp - Institution'!$B$4:$D$971, 3, FALSE))</f>
        <v>Supplier</v>
      </c>
      <c r="J490" s="34"/>
      <c r="K490" s="31">
        <f t="shared" si="15"/>
        <v>124000000000487</v>
      </c>
      <c r="L49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123000000000473::bigint, null::varchar, 'Jl. Bendul Merisi Timur 64 RT008/010 Bendul Merisi, Kec. Wonocolo, Kota Surabaya'::varchar, null::bigint, null::varchar); </v>
      </c>
    </row>
    <row r="491" spans="2:12">
      <c r="B491" s="67">
        <f>'DataLookUp - Institution'!B477</f>
        <v>123000000000474</v>
      </c>
      <c r="C491" s="30" t="str">
        <f>IF(EXACT(B491, ""),"", VLOOKUP(B491, 'DataLookUp - Institution'!$B$4:$C$971, 2, FALSE))</f>
        <v>Mukhlas. A</v>
      </c>
      <c r="E491" s="86" t="str">
        <f>IF(EXACT($H491, ""), "", VLOOKUP($H491, 'RAW EDITED 3 Years'!$A$2:$D$998, 4, FALSE))</f>
        <v>Jl. Saiyo Prm Taman Kualu Indah Blok A1 Rt004/004 Tuah Karya, Tuah Madani</v>
      </c>
      <c r="F491" s="58"/>
      <c r="G491" s="63"/>
      <c r="H491" s="85" t="str">
        <f>IF(EXACT($B491, ""), "", VLOOKUP($B491, 'DataLookUp - Institution'!$B$4:$E$971, 4, FALSE))</f>
        <v>VDR0283</v>
      </c>
      <c r="I491" s="30" t="str">
        <f>IF(EXACT($B491, ""),"", VLOOKUP($B491, 'DataLookUp - Institution'!$B$4:$D$971, 3, FALSE))</f>
        <v>Supplier</v>
      </c>
      <c r="J491" s="34"/>
      <c r="K491" s="31">
        <f t="shared" si="15"/>
        <v>124000000000488</v>
      </c>
      <c r="L49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123000000000474::bigint, null::varchar, 'Jl. Saiyo Prm Taman Kualu Indah Blok A1 Rt004/004 Tuah Karya, Tuah Madani'::varchar, null::bigint, null::varchar); </v>
      </c>
    </row>
    <row r="492" spans="2:12">
      <c r="B492" s="67">
        <f>'DataLookUp - Institution'!B478</f>
        <v>123000000000475</v>
      </c>
      <c r="C492" s="30" t="str">
        <f>IF(EXACT(B492, ""),"", VLOOKUP(B492, 'DataLookUp - Institution'!$B$4:$C$971, 2, FALSE))</f>
        <v>Musdawaty</v>
      </c>
      <c r="E492" s="86" t="str">
        <f>IF(EXACT($H492, ""), "", VLOOKUP($H492, 'RAW EDITED 3 Years'!$A$2:$D$998, 4, FALSE))</f>
        <v>Jl.Mekongga Indah/by pass No.515, kolaka</v>
      </c>
      <c r="F492" s="58"/>
      <c r="G492" s="63"/>
      <c r="H492" s="85" t="str">
        <f>IF(EXACT($B492, ""), "", VLOOKUP($B492, 'DataLookUp - Institution'!$B$4:$E$971, 4, FALSE))</f>
        <v>VDR3795</v>
      </c>
      <c r="I492" s="30" t="str">
        <f>IF(EXACT($B492, ""),"", VLOOKUP($B492, 'DataLookUp - Institution'!$B$4:$D$971, 3, FALSE))</f>
        <v>Supplier</v>
      </c>
      <c r="J492" s="34"/>
      <c r="K492" s="31">
        <f t="shared" si="15"/>
        <v>124000000000489</v>
      </c>
      <c r="L49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123000000000475::bigint, null::varchar, 'Jl.Mekongga Indah/by pass No.515, kolaka'::varchar, null::bigint, null::varchar); </v>
      </c>
    </row>
    <row r="493" spans="2:12">
      <c r="B493" s="67">
        <f>'DataLookUp - Institution'!B479</f>
        <v>123000000000476</v>
      </c>
      <c r="C493" s="30" t="str">
        <f>IF(EXACT(B493, ""),"", VLOOKUP(B493, 'DataLookUp - Institution'!$B$4:$C$971, 2, FALSE))</f>
        <v xml:space="preserve">Mustakim </v>
      </c>
      <c r="E493" s="86" t="str">
        <f>IF(EXACT($H493, ""), "", VLOOKUP($H493, 'RAW EDITED 3 Years'!$A$2:$D$998, 4, FALSE))</f>
        <v>Dusun I Pada Idi RT 01 RW 01 Samaenre , Wolo</v>
      </c>
      <c r="F493" s="58"/>
      <c r="G493" s="63"/>
      <c r="H493" s="85" t="str">
        <f>IF(EXACT($B493, ""), "", VLOOKUP($B493, 'DataLookUp - Institution'!$B$4:$E$971, 4, FALSE))</f>
        <v>VDR3826</v>
      </c>
      <c r="I493" s="30" t="str">
        <f>IF(EXACT($B493, ""),"", VLOOKUP($B493, 'DataLookUp - Institution'!$B$4:$D$971, 3, FALSE))</f>
        <v>Supplier</v>
      </c>
      <c r="J493" s="34"/>
      <c r="K493" s="31">
        <f t="shared" si="15"/>
        <v>124000000000490</v>
      </c>
      <c r="L49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123000000000476::bigint, null::varchar, 'Dusun I Pada Idi RT 01 RW 01 Samaenre , Wolo'::varchar, null::bigint, null::varchar); </v>
      </c>
    </row>
    <row r="494" spans="2:12">
      <c r="B494" s="67">
        <f>'DataLookUp - Institution'!B480</f>
        <v>123000000000477</v>
      </c>
      <c r="C494" s="30" t="str">
        <f>IF(EXACT(B494, ""),"", VLOOKUP(B494, 'DataLookUp - Institution'!$B$4:$C$971, 2, FALSE))</f>
        <v>Mustari</v>
      </c>
      <c r="E494" s="86" t="str">
        <f>IF(EXACT($H494, ""), "", VLOOKUP($H494, 'RAW EDITED 3 Years'!$A$2:$D$998, 4, FALSE))</f>
        <v>Rusunawa Baru Rajawali RT 005 RW 007, Panambungan Mariso</v>
      </c>
      <c r="F494" s="58"/>
      <c r="G494" s="63"/>
      <c r="H494" s="85" t="str">
        <f>IF(EXACT($B494, ""), "", VLOOKUP($B494, 'DataLookUp - Institution'!$B$4:$E$971, 4, FALSE))</f>
        <v>VDR3811</v>
      </c>
      <c r="I494" s="30" t="str">
        <f>IF(EXACT($B494, ""),"", VLOOKUP($B494, 'DataLookUp - Institution'!$B$4:$D$971, 3, FALSE))</f>
        <v>Supplier</v>
      </c>
      <c r="J494" s="34"/>
      <c r="K494" s="31">
        <f t="shared" si="15"/>
        <v>124000000000491</v>
      </c>
      <c r="L49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123000000000477::bigint, null::varchar, 'Rusunawa Baru Rajawali RT 005 RW 007, Panambungan Mariso'::varchar, null::bigint, null::varchar); </v>
      </c>
    </row>
    <row r="495" spans="2:12">
      <c r="B495" s="67">
        <f>'DataLookUp - Institution'!B481</f>
        <v>123000000000478</v>
      </c>
      <c r="C495" s="30" t="str">
        <f>IF(EXACT(B495, ""),"", VLOOKUP(B495, 'DataLookUp - Institution'!$B$4:$C$971, 2, FALSE))</f>
        <v>Narkum</v>
      </c>
      <c r="E495" s="86" t="str">
        <f>IF(EXACT($H495, ""), "", VLOOKUP($H495, 'RAW EDITED 3 Years'!$A$2:$D$998, 4, FALSE))</f>
        <v>Jl. Veteran BPI Blok C5/22, Ciseureuh Purwakarta</v>
      </c>
      <c r="F495" s="58"/>
      <c r="G495" s="63"/>
      <c r="H495" s="85" t="str">
        <f>IF(EXACT($B495, ""), "", VLOOKUP($B495, 'DataLookUp - Institution'!$B$4:$E$971, 4, FALSE))</f>
        <v>VDR4175</v>
      </c>
      <c r="I495" s="30" t="str">
        <f>IF(EXACT($B495, ""),"", VLOOKUP($B495, 'DataLookUp - Institution'!$B$4:$D$971, 3, FALSE))</f>
        <v>Supplier</v>
      </c>
      <c r="J495" s="34"/>
      <c r="K495" s="31">
        <f t="shared" si="15"/>
        <v>124000000000492</v>
      </c>
      <c r="L49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123000000000478::bigint, null::varchar, 'Jl. Veteran BPI Blok C5/22, Ciseureuh Purwakarta'::varchar, null::bigint, null::varchar); </v>
      </c>
    </row>
    <row r="496" spans="2:12">
      <c r="B496" s="67">
        <f>'DataLookUp - Institution'!B482</f>
        <v>123000000000479</v>
      </c>
      <c r="C496" s="30" t="str">
        <f>IF(EXACT(B496, ""),"", VLOOKUP(B496, 'DataLookUp - Institution'!$B$4:$C$971, 2, FALSE))</f>
        <v>Toko Toba Raya Konstruksi</v>
      </c>
      <c r="E496" s="86" t="str">
        <f>IF(EXACT($H496, ""), "", VLOOKUP($H496, 'RAW EDITED 3 Years'!$A$2:$D$998, 4, FALSE))</f>
        <v>Jl. Kota Baru No.20 D, RW.6, Cideng, Kecamatan Gambir, Kota Jakarta Pusat, Daerah Khusus Ibukota Jakarta 10150</v>
      </c>
      <c r="F496" s="58"/>
      <c r="G496" s="63"/>
      <c r="H496" s="85" t="str">
        <f>IF(EXACT($B496, ""), "", VLOOKUP($B496, 'DataLookUp - Institution'!$B$4:$E$971, 4, FALSE))</f>
        <v>VDR3793</v>
      </c>
      <c r="I496" s="30" t="str">
        <f>IF(EXACT($B496, ""),"", VLOOKUP($B496, 'DataLookUp - Institution'!$B$4:$D$971, 3, FALSE))</f>
        <v>Supplier</v>
      </c>
      <c r="J496" s="34"/>
      <c r="K496" s="31">
        <f t="shared" si="15"/>
        <v>124000000000493</v>
      </c>
      <c r="L49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123000000000479::bigint, null::varchar, 'Jl. Kota Baru No.20 D, RW.6, Cideng, Kecamatan Gambir, Kota Jakarta Pusat, Daerah Khusus Ibukota Jakarta 10150'::varchar, null::bigint, null::varchar); </v>
      </c>
    </row>
    <row r="497" spans="2:12">
      <c r="B497" s="67">
        <f>'DataLookUp - Institution'!B483</f>
        <v>123000000000480</v>
      </c>
      <c r="C497" s="30" t="str">
        <f>IF(EXACT(B497, ""),"", VLOOKUP(B497, 'DataLookUp - Institution'!$B$4:$C$971, 2, FALSE))</f>
        <v>Oscar</v>
      </c>
      <c r="E497" s="86" t="str">
        <f>IF(EXACT($H497, ""), "", VLOOKUP($H497, 'RAW EDITED 3 Years'!$A$2:$D$998, 4, FALSE))</f>
        <v>Jl Rahmadsyah GG Merpati 124, Kotamatsum III, Medan Kota</v>
      </c>
      <c r="F497" s="58"/>
      <c r="G497" s="63"/>
      <c r="H497" s="85" t="str">
        <f>IF(EXACT($B497, ""), "", VLOOKUP($B497, 'DataLookUp - Institution'!$B$4:$E$971, 4, FALSE))</f>
        <v>VDR4132</v>
      </c>
      <c r="I497" s="30" t="str">
        <f>IF(EXACT($B497, ""),"", VLOOKUP($B497, 'DataLookUp - Institution'!$B$4:$D$971, 3, FALSE))</f>
        <v>Supplier</v>
      </c>
      <c r="J497" s="34"/>
      <c r="K497" s="31">
        <f t="shared" si="15"/>
        <v>124000000000494</v>
      </c>
      <c r="L49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123000000000480::bigint, null::varchar, 'Jl Rahmadsyah GG Merpati 124, Kotamatsum III, Medan Kota'::varchar, null::bigint, null::varchar); </v>
      </c>
    </row>
    <row r="498" spans="2:12">
      <c r="B498" s="67">
        <f>'DataLookUp - Institution'!B484</f>
        <v>123000000000481</v>
      </c>
      <c r="C498" s="30" t="str">
        <f>IF(EXACT(B498, ""),"", VLOOKUP(B498, 'DataLookUp - Institution'!$B$4:$C$971, 2, FALSE))</f>
        <v>Pardi</v>
      </c>
      <c r="E498" s="86" t="str">
        <f>IF(EXACT($H498, ""), "", VLOOKUP($H498, 'RAW EDITED 3 Years'!$A$2:$D$998, 4, FALSE))</f>
        <v>Desa Purbasari RT014/004 Kel. Purbasari Kec. Pangkalan Lada Kab. Kotawaringin Barat Prov. Kalimantan Tengah</v>
      </c>
      <c r="F498" s="58"/>
      <c r="G498" s="63"/>
      <c r="H498" s="85" t="str">
        <f>IF(EXACT($B498, ""), "", VLOOKUP($B498, 'DataLookUp - Institution'!$B$4:$E$971, 4, FALSE))</f>
        <v>VDR4004</v>
      </c>
      <c r="I498" s="30" t="str">
        <f>IF(EXACT($B498, ""),"", VLOOKUP($B498, 'DataLookUp - Institution'!$B$4:$D$971, 3, FALSE))</f>
        <v>Supplier</v>
      </c>
      <c r="J498" s="34"/>
      <c r="K498" s="31">
        <f t="shared" si="15"/>
        <v>124000000000495</v>
      </c>
      <c r="L49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123000000000481::bigint, null::varchar, 'Desa Purbasari RT014/004 Kel. Purbasari Kec. Pangkalan Lada Kab. Kotawaringin Barat Prov. Kalimantan Tengah'::varchar, null::bigint, null::varchar); </v>
      </c>
    </row>
    <row r="499" spans="2:12">
      <c r="B499" s="67">
        <f>'DataLookUp - Institution'!B485</f>
        <v>123000000000482</v>
      </c>
      <c r="C499" s="30" t="str">
        <f>IF(EXACT(B499, ""),"", VLOOKUP(B499, 'DataLookUp - Institution'!$B$4:$C$971, 2, FALSE))</f>
        <v>Raminto</v>
      </c>
      <c r="E499" s="86" t="str">
        <f>IF(EXACT($H499, ""), "", VLOOKUP($H499, 'RAW EDITED 3 Years'!$A$2:$D$998, 4, FALSE))</f>
        <v>Desa Bumi Harjo RT015/004 Bumi Harjo, Kumai Kab. Kotawaringin Barat</v>
      </c>
      <c r="F499" s="58"/>
      <c r="G499" s="63"/>
      <c r="H499" s="85" t="str">
        <f>IF(EXACT($B499, ""), "", VLOOKUP($B499, 'DataLookUp - Institution'!$B$4:$E$971, 4, FALSE))</f>
        <v>VDR3932</v>
      </c>
      <c r="I499" s="30" t="str">
        <f>IF(EXACT($B499, ""),"", VLOOKUP($B499, 'DataLookUp - Institution'!$B$4:$D$971, 3, FALSE))</f>
        <v>Supplier</v>
      </c>
      <c r="J499" s="34"/>
      <c r="K499" s="31">
        <f t="shared" si="15"/>
        <v>124000000000496</v>
      </c>
      <c r="L49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123000000000482::bigint, null::varchar, 'Desa Bumi Harjo RT015/004 Bumi Harjo, Kumai Kab. Kotawaringin Barat'::varchar, null::bigint, null::varchar); </v>
      </c>
    </row>
    <row r="500" spans="2:12">
      <c r="B500" s="67">
        <f>'DataLookUp - Institution'!B486</f>
        <v>123000000000483</v>
      </c>
      <c r="C500" s="30" t="str">
        <f>IF(EXACT(B500, ""),"", VLOOKUP(B500, 'DataLookUp - Institution'!$B$4:$C$971, 2, FALSE))</f>
        <v>Rocki Sitepu</v>
      </c>
      <c r="E500" s="86" t="str">
        <f>IF(EXACT($H500, ""), "", VLOOKUP($H500, 'RAW EDITED 3 Years'!$A$2:$D$998, 4, FALSE))</f>
        <v>Jl Raya Kandis Km 82 Kec. Kandis</v>
      </c>
      <c r="F500" s="58"/>
      <c r="G500" s="63"/>
      <c r="H500" s="85" t="str">
        <f>IF(EXACT($B500, ""), "", VLOOKUP($B500, 'DataLookUp - Institution'!$B$4:$E$971, 4, FALSE))</f>
        <v>VDR4218</v>
      </c>
      <c r="I500" s="30" t="str">
        <f>IF(EXACT($B500, ""),"", VLOOKUP($B500, 'DataLookUp - Institution'!$B$4:$D$971, 3, FALSE))</f>
        <v>Supplier</v>
      </c>
      <c r="J500" s="34"/>
      <c r="K500" s="31">
        <f t="shared" si="15"/>
        <v>124000000000497</v>
      </c>
      <c r="L50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123000000000483::bigint, null::varchar, 'Jl Raya Kandis Km 82 Kec. Kandis'::varchar, null::bigint, null::varchar); </v>
      </c>
    </row>
    <row r="501" spans="2:12">
      <c r="B501" s="67">
        <f>'DataLookUp - Institution'!B487</f>
        <v>123000000000484</v>
      </c>
      <c r="C501" s="30" t="str">
        <f>IF(EXACT(B501, ""),"", VLOOKUP(B501, 'DataLookUp - Institution'!$B$4:$C$971, 2, FALSE))</f>
        <v>RS Benyamin Guluh</v>
      </c>
      <c r="E501" s="86" t="str">
        <f>IF(EXACT($H501, ""), "", VLOOKUP($H501, 'RAW EDITED 3 Years'!$A$2:$D$998, 4, FALSE))</f>
        <v>Jl. Poros Bypass Kolaka, Tahoa, Kec. Pomalaa, Kabupaten Kolaka, Sulawesi Tenggara 93561</v>
      </c>
      <c r="F501" s="58"/>
      <c r="G501" s="63"/>
      <c r="H501" s="85" t="str">
        <f>IF(EXACT($B501, ""), "", VLOOKUP($B501, 'DataLookUp - Institution'!$B$4:$E$971, 4, FALSE))</f>
        <v>VDR3788</v>
      </c>
      <c r="I501" s="30" t="str">
        <f>IF(EXACT($B501, ""),"", VLOOKUP($B501, 'DataLookUp - Institution'!$B$4:$D$971, 3, FALSE))</f>
        <v>Supplier</v>
      </c>
      <c r="J501" s="34"/>
      <c r="K501" s="31">
        <f t="shared" si="15"/>
        <v>124000000000498</v>
      </c>
      <c r="L50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123000000000484::bigint, null::varchar, 'Jl. Poros Bypass Kolaka, Tahoa, Kec. Pomalaa, Kabupaten Kolaka, Sulawesi Tenggara 93561'::varchar, null::bigint, null::varchar); </v>
      </c>
    </row>
    <row r="502" spans="2:12">
      <c r="B502" s="67">
        <f>'DataLookUp - Institution'!B488</f>
        <v>123000000000485</v>
      </c>
      <c r="C502" s="30" t="str">
        <f>IF(EXACT(B502, ""),"", VLOOKUP(B502, 'DataLookUp - Institution'!$B$4:$C$971, 2, FALSE))</f>
        <v xml:space="preserve">RS Keluarga Husada </v>
      </c>
      <c r="E502" s="86" t="str">
        <f>IF(EXACT($H502, ""), "", VLOOKUP($H502, 'RAW EDITED 3 Years'!$A$2:$D$998, 4, FALSE))</f>
        <v>Komplek rukomas Odessa, Jl. Tengku Sulung, Belian, Batam Kota, Batam City, Riau Islands 29465</v>
      </c>
      <c r="F502" s="58"/>
      <c r="G502" s="63"/>
      <c r="H502" s="85" t="str">
        <f>IF(EXACT($B502, ""), "", VLOOKUP($B502, 'DataLookUp - Institution'!$B$4:$E$971, 4, FALSE))</f>
        <v>VDR3851</v>
      </c>
      <c r="I502" s="30" t="str">
        <f>IF(EXACT($B502, ""),"", VLOOKUP($B502, 'DataLookUp - Institution'!$B$4:$D$971, 3, FALSE))</f>
        <v>Supplier</v>
      </c>
      <c r="J502" s="34"/>
      <c r="K502" s="31">
        <f t="shared" si="15"/>
        <v>124000000000499</v>
      </c>
      <c r="L50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123000000000485::bigint, null::varchar, 'Komplek rukomas Odessa, Jl. Tengku Sulung, Belian, Batam Kota, Batam City, Riau Islands 29465'::varchar, null::bigint, null::varchar); </v>
      </c>
    </row>
    <row r="503" spans="2:12">
      <c r="B503" s="67">
        <f>'DataLookUp - Institution'!B489</f>
        <v>123000000000486</v>
      </c>
      <c r="C503" s="30" t="str">
        <f>IF(EXACT(B503, ""),"", VLOOKUP(B503, 'DataLookUp - Institution'!$B$4:$C$971, 2, FALSE))</f>
        <v>RSUD Dr. R. Soedjati</v>
      </c>
      <c r="E503" s="86" t="str">
        <f>IF(EXACT($H503, ""), "", VLOOKUP($H503, 'RAW EDITED 3 Years'!$A$2:$D$998, 4, FALSE))</f>
        <v>Jl. D. I. Panjaitan No.36, Ngabean, Purwodadi, Kec. Purwodadi, Kabupaten Grobogan, Jawa Tengah 58111</v>
      </c>
      <c r="F503" s="58"/>
      <c r="G503" s="63"/>
      <c r="H503" s="85" t="str">
        <f>IF(EXACT($B503, ""), "", VLOOKUP($B503, 'DataLookUp - Institution'!$B$4:$E$971, 4, FALSE))</f>
        <v>VDR3832</v>
      </c>
      <c r="I503" s="30" t="str">
        <f>IF(EXACT($B503, ""),"", VLOOKUP($B503, 'DataLookUp - Institution'!$B$4:$D$971, 3, FALSE))</f>
        <v>Supplier</v>
      </c>
      <c r="J503" s="34"/>
      <c r="K503" s="31">
        <f t="shared" si="15"/>
        <v>124000000000500</v>
      </c>
      <c r="L50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123000000000486::bigint, null::varchar, 'Jl. D. I. Panjaitan No.36, Ngabean, Purwodadi, Kec. Purwodadi, Kabupaten Grobogan, Jawa Tengah 58111'::varchar, null::bigint, null::varchar); </v>
      </c>
    </row>
    <row r="504" spans="2:12">
      <c r="B504" s="67">
        <f>'DataLookUp - Institution'!B490</f>
        <v>123000000000487</v>
      </c>
      <c r="C504" s="30" t="str">
        <f>IF(EXACT(B504, ""),"", VLOOKUP(B504, 'DataLookUp - Institution'!$B$4:$C$971, 2, FALSE))</f>
        <v>Rudi Hardianto</v>
      </c>
      <c r="E504" s="86" t="str">
        <f>IF(EXACT($H504, ""), "", VLOOKUP($H504, 'RAW EDITED 3 Years'!$A$2:$D$998, 4, FALSE))</f>
        <v>Lk. Pasir Sialang RT002/001 Kel. Pasir Sialang Kec. Bangkinang Kab. Kampar</v>
      </c>
      <c r="F504" s="58"/>
      <c r="G504" s="63"/>
      <c r="H504" s="85" t="str">
        <f>IF(EXACT($B504, ""), "", VLOOKUP($B504, 'DataLookUp - Institution'!$B$4:$E$971, 4, FALSE))</f>
        <v>VDR4040</v>
      </c>
      <c r="I504" s="30" t="str">
        <f>IF(EXACT($B504, ""),"", VLOOKUP($B504, 'DataLookUp - Institution'!$B$4:$D$971, 3, FALSE))</f>
        <v>Supplier</v>
      </c>
      <c r="J504" s="34"/>
      <c r="K504" s="31">
        <f t="shared" si="15"/>
        <v>124000000000501</v>
      </c>
      <c r="L50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123000000000487::bigint, null::varchar, 'Lk. Pasir Sialang RT002/001 Kel. Pasir Sialang Kec. Bangkinang Kab. Kampar'::varchar, null::bigint, null::varchar); </v>
      </c>
    </row>
    <row r="505" spans="2:12">
      <c r="B505" s="67">
        <f>'DataLookUp - Institution'!B491</f>
        <v>123000000000488</v>
      </c>
      <c r="C505" s="30" t="str">
        <f>IF(EXACT(B505, ""),"", VLOOKUP(B505, 'DataLookUp - Institution'!$B$4:$C$971, 2, FALSE))</f>
        <v>Siemens Energy Global GmbH &amp; Co. KG - SE GT S TSE AR Departement</v>
      </c>
      <c r="E505" s="86" t="str">
        <f>IF(EXACT($H505, ""), "", VLOOKUP($H505, 'RAW EDITED 3 Years'!$A$2:$D$998, 4, FALSE))</f>
        <v>Paulsternstrasse 26 13629 Berlin Germany</v>
      </c>
      <c r="F505" s="58"/>
      <c r="G505" s="63"/>
      <c r="H505" s="85" t="str">
        <f>IF(EXACT($B505, ""), "", VLOOKUP($B505, 'DataLookUp - Institution'!$B$4:$E$971, 4, FALSE))</f>
        <v>VDR3935</v>
      </c>
      <c r="I505" s="30" t="str">
        <f>IF(EXACT($B505, ""),"", VLOOKUP($B505, 'DataLookUp - Institution'!$B$4:$D$971, 3, FALSE))</f>
        <v>Supplier</v>
      </c>
      <c r="J505" s="34"/>
      <c r="K505" s="31">
        <f t="shared" si="15"/>
        <v>124000000000502</v>
      </c>
      <c r="L50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123000000000488::bigint, null::varchar, 'Paulsternstrasse 26 13629 Berlin Germany'::varchar, null::bigint, null::varchar); </v>
      </c>
    </row>
    <row r="506" spans="2:12">
      <c r="B506" s="67">
        <f>'DataLookUp - Institution'!B492</f>
        <v>123000000000489</v>
      </c>
      <c r="C506" s="30" t="str">
        <f>IF(EXACT(B506, ""),"", VLOOKUP(B506, 'DataLookUp - Institution'!$B$4:$C$971, 2, FALSE))</f>
        <v>Suci Nurul Utami Putri</v>
      </c>
      <c r="E506" s="86" t="str">
        <f>IF(EXACT($H506, ""), "", VLOOKUP($H506, 'RAW EDITED 3 Years'!$A$2:$D$998, 4, FALSE))</f>
        <v>Jl.antasari kampung baru, rt.001, rw 001, Andonohu, kecamatan Poasia</v>
      </c>
      <c r="F506" s="58"/>
      <c r="G506" s="63"/>
      <c r="H506" s="85" t="str">
        <f>IF(EXACT($B506, ""), "", VLOOKUP($B506, 'DataLookUp - Institution'!$B$4:$E$971, 4, FALSE))</f>
        <v>VDR3800</v>
      </c>
      <c r="I506" s="30" t="str">
        <f>IF(EXACT($B506, ""),"", VLOOKUP($B506, 'DataLookUp - Institution'!$B$4:$D$971, 3, FALSE))</f>
        <v>Supplier</v>
      </c>
      <c r="J506" s="34"/>
      <c r="K506" s="31">
        <f t="shared" ref="K506:K513" si="16" xml:space="preserve"> K505 + IF(EXACT(L506, ""), 0, 1)</f>
        <v>124000000000503</v>
      </c>
      <c r="L506" s="32" t="str">
        <f t="shared" ref="L506:L513" si="17">CONCATENATE("PERFORM ""SchData-OLTP-Master"".""Func_TblInstitutionBranch_SET""(varSystemLoginSession::bigint, null::bigint, null::varchar, null::timestamptz, null::timestamptz, null::varchar, varInstitutionBranchID::bigint, varBaseCurrencyID::bigint, ", B506, "::bigint, ", IF(EXACT(D506, ""), "null", "'"&amp;D506&amp;"'"), "::varchar, ", IF(EXACT(E506, ""), "null", "'"&amp;E506&amp;"'"), "::varchar, ", IF(EXACT(F506, ""), "null", F506),"::bigint, ", IF(EXACT(G506, ""), "null", "'"&amp;G506&amp;"'"),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123000000000489::bigint, null::varchar, 'Jl.antasari kampung baru, rt.001, rw 001, Andonohu, kecamatan Poasia'::varchar, null::bigint, null::varchar); </v>
      </c>
    </row>
    <row r="507" spans="2:12">
      <c r="B507" s="67">
        <f>'DataLookUp - Institution'!B493</f>
        <v>123000000000490</v>
      </c>
      <c r="C507" s="30" t="str">
        <f>IF(EXACT(B507, ""),"", VLOOKUP(B507, 'DataLookUp - Institution'!$B$4:$C$971, 2, FALSE))</f>
        <v>Suparno</v>
      </c>
      <c r="E507" s="86" t="str">
        <f>IF(EXACT($H507, ""), "", VLOOKUP($H507, 'RAW EDITED 3 Years'!$A$2:$D$998, 4, FALSE))</f>
        <v>Jl. Ahmad Yani Km. 17 RT011/- Kel. Bumi Harjo Kec. Kumai Kab. Kotawaringin Barat - Kalimantan Tengah</v>
      </c>
      <c r="F507" s="58"/>
      <c r="G507" s="63"/>
      <c r="H507" s="85" t="str">
        <f>IF(EXACT($B507, ""), "", VLOOKUP($B507, 'DataLookUp - Institution'!$B$4:$E$971, 4, FALSE))</f>
        <v>VDR3977</v>
      </c>
      <c r="I507" s="30" t="str">
        <f>IF(EXACT($B507, ""),"", VLOOKUP($B507, 'DataLookUp - Institution'!$B$4:$D$971, 3, FALSE))</f>
        <v>Supplier</v>
      </c>
      <c r="J507" s="34"/>
      <c r="K507" s="31">
        <f t="shared" si="16"/>
        <v>124000000000504</v>
      </c>
      <c r="L507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123000000000490::bigint, null::varchar, 'Jl. Ahmad Yani Km. 17 RT011/- Kel. Bumi Harjo Kec. Kumai Kab. Kotawaringin Barat - Kalimantan Tengah'::varchar, null::bigint, null::varchar); </v>
      </c>
    </row>
    <row r="508" spans="2:12">
      <c r="B508" s="67">
        <f>'DataLookUp - Institution'!B494</f>
        <v>123000000000491</v>
      </c>
      <c r="C508" s="30" t="str">
        <f>IF(EXACT(B508, ""),"", VLOOKUP(B508, 'DataLookUp - Institution'!$B$4:$C$971, 2, FALSE))</f>
        <v xml:space="preserve">Surnadi </v>
      </c>
      <c r="E508" s="86" t="str">
        <f>IF(EXACT($H508, ""), "", VLOOKUP($H508, 'RAW EDITED 3 Years'!$A$2:$D$998, 4, FALSE))</f>
        <v>Petuguran RT 003 RW 001 Punggelan Banjarnegara</v>
      </c>
      <c r="F508" s="58"/>
      <c r="G508" s="63"/>
      <c r="H508" s="85" t="str">
        <f>IF(EXACT($B508, ""), "", VLOOKUP($B508, 'DataLookUp - Institution'!$B$4:$E$971, 4, FALSE))</f>
        <v>VDR3857</v>
      </c>
      <c r="I508" s="30" t="str">
        <f>IF(EXACT($B508, ""),"", VLOOKUP($B508, 'DataLookUp - Institution'!$B$4:$D$971, 3, FALSE))</f>
        <v>Supplier</v>
      </c>
      <c r="J508" s="34"/>
      <c r="K508" s="31">
        <f t="shared" si="16"/>
        <v>124000000000505</v>
      </c>
      <c r="L508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123000000000491::bigint, null::varchar, 'Petuguran RT 003 RW 001 Punggelan Banjarnegara'::varchar, null::bigint, null::varchar); </v>
      </c>
    </row>
    <row r="509" spans="2:12">
      <c r="B509" s="67">
        <f>'DataLookUp - Institution'!B495</f>
        <v>123000000000492</v>
      </c>
      <c r="C509" s="30" t="str">
        <f>IF(EXACT(B509, ""),"", VLOOKUP(B509, 'DataLookUp - Institution'!$B$4:$C$971, 2, FALSE))</f>
        <v>Suroto</v>
      </c>
      <c r="E509" s="86" t="str">
        <f>IF(EXACT($H509, ""), "", VLOOKUP($H509, 'RAW EDITED 3 Years'!$A$2:$D$998, 4, FALSE))</f>
        <v>Dusun Krajan RT007 RW001 Kandangan, Bawen Kab. Semarang Jawa Tengah</v>
      </c>
      <c r="F509" s="58"/>
      <c r="G509" s="63"/>
      <c r="H509" s="85" t="str">
        <f>IF(EXACT($B509, ""), "", VLOOKUP($B509, 'DataLookUp - Institution'!$B$4:$E$971, 4, FALSE))</f>
        <v>VDR3951</v>
      </c>
      <c r="I509" s="30" t="str">
        <f>IF(EXACT($B509, ""),"", VLOOKUP($B509, 'DataLookUp - Institution'!$B$4:$D$971, 3, FALSE))</f>
        <v>Supplier</v>
      </c>
      <c r="J509" s="34"/>
      <c r="K509" s="31">
        <f t="shared" si="16"/>
        <v>124000000000506</v>
      </c>
      <c r="L509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123000000000492::bigint, null::varchar, 'Dusun Krajan RT007 RW001 Kandangan, Bawen Kab. Semarang Jawa Tengah'::varchar, null::bigint, null::varchar); </v>
      </c>
    </row>
    <row r="510" spans="2:12">
      <c r="B510" s="67">
        <f>'DataLookUp - Institution'!B496</f>
        <v>123000000000493</v>
      </c>
      <c r="C510" s="30" t="str">
        <f>IF(EXACT(B510, ""),"", VLOOKUP(B510, 'DataLookUp - Institution'!$B$4:$C$971, 2, FALSE))</f>
        <v>Syahrian</v>
      </c>
      <c r="E510" s="86" t="str">
        <f>IF(EXACT($H510, ""), "", VLOOKUP($H510, 'RAW EDITED 3 Years'!$A$2:$D$998, 4, FALSE))</f>
        <v>Jl. Samari RT08/- Madurejo, Arut Selatan Kab. Kotawaringin Barat</v>
      </c>
      <c r="F510" s="58"/>
      <c r="G510" s="63"/>
      <c r="H510" s="85" t="str">
        <f>IF(EXACT($B510, ""), "", VLOOKUP($B510, 'DataLookUp - Institution'!$B$4:$E$971, 4, FALSE))</f>
        <v>VDR3940</v>
      </c>
      <c r="I510" s="30" t="str">
        <f>IF(EXACT($B510, ""),"", VLOOKUP($B510, 'DataLookUp - Institution'!$B$4:$D$971, 3, FALSE))</f>
        <v>Supplier</v>
      </c>
      <c r="J510" s="34"/>
      <c r="K510" s="31">
        <f t="shared" si="16"/>
        <v>124000000000507</v>
      </c>
      <c r="L510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123000000000493::bigint, null::varchar, 'Jl. Samari RT08/- Madurejo, Arut Selatan Kab. Kotawaringin Barat'::varchar, null::bigint, null::varchar); </v>
      </c>
    </row>
    <row r="511" spans="2:12">
      <c r="B511" s="67">
        <f>'DataLookUp - Institution'!B497</f>
        <v>123000000000494</v>
      </c>
      <c r="C511" s="30" t="str">
        <f>IF(EXACT(B511, ""),"", VLOOKUP(B511, 'DataLookUp - Institution'!$B$4:$C$971, 2, FALSE))</f>
        <v>Tjoe Tjhoen Song</v>
      </c>
      <c r="E511" s="86" t="str">
        <f>IF(EXACT($H511, ""), "", VLOOKUP($H511, 'RAW EDITED 3 Years'!$A$2:$D$998, 4, FALSE))</f>
        <v>Jl Kesejahteraan No.5, RT014/008, Kel Keagungan, Kec Taman Sari, Jakarta Barat</v>
      </c>
      <c r="F511" s="58"/>
      <c r="G511" s="63"/>
      <c r="H511" s="85" t="str">
        <f>IF(EXACT($B511, ""), "", VLOOKUP($B511, 'DataLookUp - Institution'!$B$4:$E$971, 4, FALSE))</f>
        <v>VDR3222</v>
      </c>
      <c r="I511" s="30" t="str">
        <f>IF(EXACT($B511, ""),"", VLOOKUP($B511, 'DataLookUp - Institution'!$B$4:$D$971, 3, FALSE))</f>
        <v>Supplier</v>
      </c>
      <c r="J511" s="34"/>
      <c r="K511" s="31">
        <f t="shared" si="16"/>
        <v>124000000000508</v>
      </c>
      <c r="L511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123000000000494::bigint, null::varchar, 'Jl Kesejahteraan No.5, RT014/008, Kel Keagungan, Kec Taman Sari, Jakarta Barat'::varchar, null::bigint, null::varchar); </v>
      </c>
    </row>
    <row r="512" spans="2:12">
      <c r="B512" s="67">
        <f>'DataLookUp - Institution'!B498</f>
        <v>123000000000495</v>
      </c>
      <c r="C512" s="30" t="str">
        <f>IF(EXACT(B512, ""),"", VLOOKUP(B512, 'DataLookUp - Institution'!$B$4:$C$971, 2, FALSE))</f>
        <v>Wilda Trans</v>
      </c>
      <c r="E512" s="86" t="str">
        <f>IF(EXACT($H512, ""), "", VLOOKUP($H512, 'RAW EDITED 3 Years'!$A$2:$D$998, 4, FALSE))</f>
        <v xml:space="preserve">Jalan Abdullah DG Sirua , RT 001 RW 001 Batua Manggala </v>
      </c>
      <c r="F512" s="58"/>
      <c r="G512" s="63"/>
      <c r="H512" s="85" t="str">
        <f>IF(EXACT($B512, ""), "", VLOOKUP($B512, 'DataLookUp - Institution'!$B$4:$E$971, 4, FALSE))</f>
        <v>VDR3841</v>
      </c>
      <c r="I512" s="30" t="str">
        <f>IF(EXACT($B512, ""),"", VLOOKUP($B512, 'DataLookUp - Institution'!$B$4:$D$971, 3, FALSE))</f>
        <v>Supplier</v>
      </c>
      <c r="J512" s="34"/>
      <c r="K512" s="31">
        <f t="shared" si="16"/>
        <v>124000000000509</v>
      </c>
      <c r="L512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123000000000495::bigint, null::varchar, 'Jalan Abdullah DG Sirua , RT 001 RW 001 Batua Manggala '::varchar, null::bigint, null::varchar); </v>
      </c>
    </row>
    <row r="513" spans="2:12">
      <c r="B513" s="67">
        <f>'DataLookUp - Institution'!B499</f>
        <v>123000000000496</v>
      </c>
      <c r="C513" s="30" t="str">
        <f>IF(EXACT(B513, ""),"", VLOOKUP(B513, 'DataLookUp - Institution'!$B$4:$C$971, 2, FALSE))</f>
        <v xml:space="preserve">Koperasi Pegawai PLN Pusat </v>
      </c>
      <c r="E513" s="86" t="str">
        <f>IF(EXACT($H513, ""), "", VLOOKUP($H513, 'RAW EDITED All Years'!$A$2:$D$1000, 4, FALSE))</f>
        <v>Jakarta Pusat</v>
      </c>
      <c r="F513" s="58"/>
      <c r="G513" s="63"/>
      <c r="H513" s="85" t="str">
        <f>IF(EXACT($B513, ""), "", VLOOKUP($B513, 'DataLookUp - Institution'!$B$4:$E$971, 4, FALSE))</f>
        <v>VDR1410</v>
      </c>
      <c r="I513" s="30" t="str">
        <f>IF(EXACT($B513, ""),"", VLOOKUP($B513, 'DataLookUp - Institution'!$B$4:$D$971, 3, FALSE))</f>
        <v>Supplier</v>
      </c>
      <c r="J513" s="34"/>
      <c r="K513" s="31">
        <f t="shared" si="16"/>
        <v>124000000000510</v>
      </c>
      <c r="L513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123000000000496::bigint, null::varchar, 'Jakarta Pusat'::varchar, null::bigint, null::varchar); </v>
      </c>
    </row>
    <row r="514" spans="2:12">
      <c r="B514" s="67">
        <f>'DataLookUp - Institution'!B500</f>
        <v>123000000000497</v>
      </c>
      <c r="C514" s="30" t="str">
        <f>IF(EXACT(B514, ""),"", VLOOKUP(B514, 'DataLookUp - Institution'!$B$4:$C$971, 2, FALSE))</f>
        <v xml:space="preserve">Dewan Pimpinan Pusat Serikat PT PLN </v>
      </c>
      <c r="D514" s="22"/>
      <c r="E514" s="86" t="str">
        <f>IF(EXACT($H514, ""), "", VLOOKUP($H514, 'RAW EDITED All Years'!$A$2:$D$1000, 4, FALSE))</f>
        <v>Jl.Trinojoyo Blok M1/135 kebayoran baru jakarta se</v>
      </c>
      <c r="F514" s="163"/>
      <c r="G514" s="164"/>
      <c r="H514" s="85" t="str">
        <f>IF(EXACT($B514, ""), "", VLOOKUP($B514, 'DataLookUp - Institution'!$B$4:$E$971, 4, FALSE))</f>
        <v>VDR0704</v>
      </c>
      <c r="I514" s="30" t="str">
        <f>IF(EXACT($B514, ""),"", VLOOKUP($B514, 'DataLookUp - Institution'!$B$4:$D$971, 3, FALSE))</f>
        <v>Supplier</v>
      </c>
      <c r="J514" s="34"/>
      <c r="K514" s="31">
        <f t="shared" ref="K514:K544" si="18" xml:space="preserve"> K513 + IF(EXACT(L514, ""), 0, 1)</f>
        <v>124000000000511</v>
      </c>
      <c r="L514" s="32" t="str">
        <f t="shared" ref="L514:L544" si="19">CONCATENATE("PERFORM ""SchData-OLTP-Master"".""Func_TblInstitutionBranch_SET""(varSystemLoginSession::bigint, null::bigint, null::varchar, null::timestamptz, null::timestamptz, null::varchar, varInstitutionBranchID::bigint, varBaseCurrencyID::bigint, ", B514, "::bigint, ", IF(EXACT(D514, ""), "null", "'"&amp;D514&amp;"'"), "::varchar, ", IF(EXACT(E514, ""), "null", "'"&amp;E514&amp;"'"), "::varchar, ", IF(EXACT(F514, ""), "null", F514),"::bigint, ", IF(EXACT(G514, ""), "null", "'"&amp;G514&amp;"'"),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123000000000497::bigint, null::varchar, 'Jl.Trinojoyo Blok M1/135 kebayoran baru jakarta se'::varchar, null::bigint, null::varchar); </v>
      </c>
    </row>
    <row r="515" spans="2:12" ht="25.5">
      <c r="B515" s="144">
        <f>'DataLookUp - Institution'!$B$43</f>
        <v>123000000000040</v>
      </c>
      <c r="C515" s="30" t="str">
        <f>IF(EXACT(B515, ""),"", VLOOKUP(B515, 'DataLookUp - Institution'!$B$4:$C$971, 2, FALSE))</f>
        <v>PT. Pelayanan Listrik Nasional (Persero) [a.k.a : PLN]</v>
      </c>
      <c r="D515" s="22" t="s">
        <v>31889</v>
      </c>
      <c r="E515" s="57" t="s">
        <v>31885</v>
      </c>
      <c r="G515" s="89">
        <v>10110</v>
      </c>
      <c r="H515" s="89" t="s">
        <v>3938</v>
      </c>
      <c r="K515" s="31">
        <f t="shared" si="18"/>
        <v>124000000000512</v>
      </c>
      <c r="L515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Induk Distribusi (UID) Jakarta Raya dan Tangerang'::varchar, 'Jl. M.I. Ridwan Rais No.17 RT 007 RW 001, Gambir, Kecamatan Gambir, Kota Jakarta Pusat, Daerah Khusus Ibukota Jakarta'::varchar, null::bigint, '10110'::varchar); </v>
      </c>
    </row>
    <row r="516" spans="2:12">
      <c r="B516" s="144">
        <f>'DataLookUp - Institution'!$B$43</f>
        <v>123000000000040</v>
      </c>
      <c r="C516" s="30" t="str">
        <f>IF(EXACT(B516, ""),"", VLOOKUP(B516, 'DataLookUp - Institution'!$B$4:$C$971, 2, FALSE))</f>
        <v>PT. Pelayanan Listrik Nasional (Persero) [a.k.a : PLN]</v>
      </c>
      <c r="D516" s="22" t="s">
        <v>31867</v>
      </c>
      <c r="E516" s="57" t="s">
        <v>31866</v>
      </c>
      <c r="H516" s="89" t="s">
        <v>6282</v>
      </c>
      <c r="K516" s="31">
        <f t="shared" si="18"/>
        <v>124000000000513</v>
      </c>
      <c r="L516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Pelaksana Pelayanan Pelanggan (UP3) Klaten '::varchar, 'Jl. Perintis Kemerdekaan No. 3A Klaten'::varchar, null::bigint, null::varchar); </v>
      </c>
    </row>
    <row r="517" spans="2:12">
      <c r="B517" s="144">
        <f>'DataLookUp - Institution'!$B$43</f>
        <v>123000000000040</v>
      </c>
      <c r="C517" s="30" t="str">
        <f>IF(EXACT(B517, ""),"", VLOOKUP(B517, 'DataLookUp - Institution'!$B$4:$C$971, 2, FALSE))</f>
        <v>PT. Pelayanan Listrik Nasional (Persero) [a.k.a : PLN]</v>
      </c>
      <c r="D517" s="22" t="s">
        <v>31898</v>
      </c>
      <c r="E517" s="57" t="s">
        <v>31896</v>
      </c>
      <c r="G517" s="89">
        <v>24351</v>
      </c>
      <c r="H517" s="89" t="s">
        <v>4835</v>
      </c>
      <c r="K517" s="31">
        <f t="shared" si="18"/>
        <v>124000000000514</v>
      </c>
      <c r="L517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Pelaksana Pelayanan Pelanggan (UP3) Lhokseumawe'::varchar, 'Jl. Malikussaleh No.1, Lancang Garam, Kec. Banda Sakti, Kota Lhokseumawe, Aceh'::varchar, null::bigint, '24351'::varchar); </v>
      </c>
    </row>
    <row r="518" spans="2:12">
      <c r="B518" s="144">
        <f>'DataLookUp - Institution'!$B$43</f>
        <v>123000000000040</v>
      </c>
      <c r="C518" s="30" t="str">
        <f>IF(EXACT(B518, ""),"", VLOOKUP(B518, 'DataLookUp - Institution'!$B$4:$C$971, 2, FALSE))</f>
        <v>PT. Pelayanan Listrik Nasional (Persero) [a.k.a : PLN]</v>
      </c>
      <c r="D518" s="22" t="s">
        <v>31868</v>
      </c>
      <c r="E518" s="57" t="s">
        <v>26558</v>
      </c>
      <c r="H518" s="89" t="s">
        <v>5225</v>
      </c>
      <c r="K518" s="31">
        <f t="shared" si="18"/>
        <v>124000000000515</v>
      </c>
      <c r="L518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Pelaksana Pelayanan Pelanggan (UP3) Salatiga '::varchar, 'Jl. Diponegoro No. 19 '::varchar, null::bigint, null::varchar); </v>
      </c>
    </row>
    <row r="519" spans="2:12">
      <c r="B519" s="144">
        <f>'DataLookUp - Institution'!$B$43</f>
        <v>123000000000040</v>
      </c>
      <c r="C519" s="30" t="str">
        <f>IF(EXACT(B519, ""),"", VLOOKUP(B519, 'DataLookUp - Institution'!$B$4:$C$971, 2, FALSE))</f>
        <v>PT. Pelayanan Listrik Nasional (Persero) [a.k.a : PLN]</v>
      </c>
      <c r="D519" s="22" t="s">
        <v>31897</v>
      </c>
      <c r="E519" s="57" t="s">
        <v>6516</v>
      </c>
      <c r="H519" s="89" t="s">
        <v>6515</v>
      </c>
      <c r="K519" s="31">
        <f t="shared" si="18"/>
        <v>124000000000516</v>
      </c>
      <c r="L519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Pelaksana Pelayanan Pelanggan (UP3) Pacitan'::varchar, 'Jl. Jendral A. Yani No. 94 Pacitan'::varchar, null::bigint, null::varchar); </v>
      </c>
    </row>
    <row r="520" spans="2:12">
      <c r="B520" s="144">
        <f>'DataLookUp - Institution'!$B$43</f>
        <v>123000000000040</v>
      </c>
      <c r="C520" s="30" t="str">
        <f>IF(EXACT(B520, ""),"", VLOOKUP(B520, 'DataLookUp - Institution'!$B$4:$C$971, 2, FALSE))</f>
        <v>PT. Pelayanan Listrik Nasional (Persero) [a.k.a : PLN]</v>
      </c>
      <c r="D520" s="22" t="s">
        <v>31887</v>
      </c>
      <c r="E520" s="57" t="s">
        <v>31888</v>
      </c>
      <c r="H520" s="89" t="s">
        <v>3920</v>
      </c>
      <c r="K520" s="31">
        <f t="shared" si="18"/>
        <v>124000000000517</v>
      </c>
      <c r="L520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Pelaksana Pelayanan Pelanggan (UP3) Pondok Kopi'::varchar, 'Sentra Primer Baru Timur, Pulogebang, Jakarta Timur'::varchar, null::bigint, null::varchar); </v>
      </c>
    </row>
    <row r="521" spans="2:12">
      <c r="B521" s="144">
        <f>'DataLookUp - Institution'!$B$43</f>
        <v>123000000000040</v>
      </c>
      <c r="C521" s="30" t="str">
        <f>IF(EXACT(B521, ""),"", VLOOKUP(B521, 'DataLookUp - Institution'!$B$4:$C$971, 2, FALSE))</f>
        <v>PT. Pelayanan Listrik Nasional (Persero) [a.k.a : PLN]</v>
      </c>
      <c r="D521" s="22" t="s">
        <v>31878</v>
      </c>
      <c r="E521" s="57" t="s">
        <v>26574</v>
      </c>
      <c r="H521" s="89" t="s">
        <v>6964</v>
      </c>
      <c r="K521" s="31">
        <f t="shared" si="18"/>
        <v>124000000000518</v>
      </c>
      <c r="L521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Pelaksana Pelayanan Pelanggan (UP3) Surabaya '::varchar, 'Jl. Bratang Binangun Komp Manyaran Megah Indah Plaza BI A No. 31 '::varchar, null::bigint, null::varchar); </v>
      </c>
    </row>
    <row r="522" spans="2:12">
      <c r="B522" s="144">
        <f>'DataLookUp - Institution'!$B$43</f>
        <v>123000000000040</v>
      </c>
      <c r="C522" s="30" t="str">
        <f>IF(EXACT(B522, ""),"", VLOOKUP(B522, 'DataLookUp - Institution'!$B$4:$C$971, 2, FALSE))</f>
        <v>PT. Pelayanan Listrik Nasional (Persero) [a.k.a : PLN]</v>
      </c>
      <c r="D522" s="22" t="s">
        <v>31903</v>
      </c>
      <c r="E522" s="57" t="s">
        <v>31904</v>
      </c>
      <c r="G522" s="89">
        <v>29112</v>
      </c>
      <c r="H522" s="89" t="s">
        <v>3270</v>
      </c>
      <c r="K522" s="31">
        <f t="shared" si="18"/>
        <v>124000000000519</v>
      </c>
      <c r="L522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Pelaksana Pelayanan Pelanggan (UP3) Tanjung Pinang'::varchar, 'Jl. Bakar Batu Kamboja No.55, Kemboja, Kec. Tanjungpinang Barat, Kota Tanjung Pinang, Kepulauan Riau'::varchar, null::bigint, '29112'::varchar); </v>
      </c>
    </row>
    <row r="523" spans="2:12">
      <c r="B523" s="144">
        <f>'DataLookUp - Institution'!$B$43</f>
        <v>123000000000040</v>
      </c>
      <c r="C523" s="30" t="str">
        <f>IF(EXACT(B523, ""),"", VLOOKUP(B523, 'DataLookUp - Institution'!$B$4:$C$971, 2, FALSE))</f>
        <v>PT. Pelayanan Listrik Nasional (Persero) [a.k.a : PLN]</v>
      </c>
      <c r="D523" s="22" t="s">
        <v>31892</v>
      </c>
      <c r="E523" s="57" t="s">
        <v>31881</v>
      </c>
      <c r="H523" s="89" t="s">
        <v>2351</v>
      </c>
      <c r="K523" s="31">
        <f t="shared" si="18"/>
        <v>124000000000520</v>
      </c>
      <c r="L523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Layanan Pelanggan (ULP) Batam'::varchar, 'Jl. Engku Putri, Batam Center'::varchar, null::bigint, null::varchar); </v>
      </c>
    </row>
    <row r="524" spans="2:12">
      <c r="B524" s="144">
        <f>'DataLookUp - Institution'!$B$43</f>
        <v>123000000000040</v>
      </c>
      <c r="C524" s="30" t="str">
        <f>IF(EXACT(B524, ""),"", VLOOKUP(B524, 'DataLookUp - Institution'!$B$4:$C$971, 2, FALSE))</f>
        <v>PT. Pelayanan Listrik Nasional (Persero) [a.k.a : PLN]</v>
      </c>
      <c r="D524" s="22" t="s">
        <v>31891</v>
      </c>
      <c r="E524" s="57" t="s">
        <v>31890</v>
      </c>
      <c r="G524" s="89">
        <v>16416</v>
      </c>
      <c r="H524" s="89" t="s">
        <v>4324</v>
      </c>
      <c r="K524" s="31">
        <f t="shared" si="18"/>
        <v>124000000000521</v>
      </c>
      <c r="L524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Layanan Pelanggan (ULP) Cimanggis'::varchar, 'Jl. Raya Jakarta Bogor KM. 31, Cisalak Cimanggis, Depok, Jawa Barat'::varchar, null::bigint, '16416'::varchar); </v>
      </c>
    </row>
    <row r="525" spans="2:12">
      <c r="B525" s="144">
        <f>'DataLookUp - Institution'!$B$43</f>
        <v>123000000000040</v>
      </c>
      <c r="C525" s="30" t="str">
        <f>IF(EXACT(B525, ""),"", VLOOKUP(B525, 'DataLookUp - Institution'!$B$4:$C$971, 2, FALSE))</f>
        <v>PT. Pelayanan Listrik Nasional (Persero) [a.k.a : PLN]</v>
      </c>
      <c r="D525" s="22" t="s">
        <v>31893</v>
      </c>
      <c r="E525" s="57" t="s">
        <v>31879</v>
      </c>
      <c r="H525" s="89" t="s">
        <v>2341</v>
      </c>
      <c r="K525" s="31">
        <f t="shared" si="18"/>
        <v>124000000000522</v>
      </c>
      <c r="L525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Layanan Pelanggan (ULP) Garut Leles'::varchar, 'Jl. Raya Leles No.64 Leles Kab.Garut'::varchar, null::bigint, null::varchar); </v>
      </c>
    </row>
    <row r="526" spans="2:12">
      <c r="B526" s="144">
        <f>'DataLookUp - Institution'!$B$43</f>
        <v>123000000000040</v>
      </c>
      <c r="C526" s="30" t="str">
        <f>IF(EXACT(B526, ""),"", VLOOKUP(B526, 'DataLookUp - Institution'!$B$4:$C$971, 2, FALSE))</f>
        <v>PT. Pelayanan Listrik Nasional (Persero) [a.k.a : PLN]</v>
      </c>
      <c r="D526" s="22" t="s">
        <v>31894</v>
      </c>
      <c r="E526" s="57" t="s">
        <v>31880</v>
      </c>
      <c r="G526" s="89">
        <v>40382</v>
      </c>
      <c r="H526" s="89" t="s">
        <v>2346</v>
      </c>
      <c r="K526" s="31">
        <f t="shared" si="18"/>
        <v>124000000000523</v>
      </c>
      <c r="L526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Layanan Pelanggan (ULP) Majalaya'::varchar, 'Jl. Pamagersari No.26 Majalaya Kab.Bandung'::varchar, null::bigint, '40382'::varchar); </v>
      </c>
    </row>
    <row r="527" spans="2:12">
      <c r="B527" s="144">
        <f>'DataLookUp - Institution'!$B$43</f>
        <v>123000000000040</v>
      </c>
      <c r="C527" s="30" t="str">
        <f>IF(EXACT(B527, ""),"", VLOOKUP(B527, 'DataLookUp - Institution'!$B$4:$C$971, 2, FALSE))</f>
        <v>PT. Pelayanan Listrik Nasional (Persero) [a.k.a : PLN]</v>
      </c>
      <c r="D527" s="22" t="s">
        <v>31899</v>
      </c>
      <c r="E527" s="57" t="s">
        <v>31900</v>
      </c>
      <c r="H527" s="89" t="s">
        <v>3064</v>
      </c>
      <c r="K527" s="31">
        <f t="shared" si="18"/>
        <v>124000000000524</v>
      </c>
      <c r="L527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Layanan Pelanggan (ULP) Panam'::varchar, 'Jl. HR. Subrantas, Panam, Kec. Tampan, Pekanbaru'::varchar, null::bigint, null::varchar); </v>
      </c>
    </row>
    <row r="528" spans="2:12">
      <c r="B528" s="144">
        <f>'DataLookUp - Institution'!$B$43</f>
        <v>123000000000040</v>
      </c>
      <c r="C528" s="30" t="str">
        <f>IF(EXACT(B528, ""),"", VLOOKUP(B528, 'DataLookUp - Institution'!$B$4:$C$971, 2, FALSE))</f>
        <v>PT. Pelayanan Listrik Nasional (Persero) [a.k.a : PLN]</v>
      </c>
      <c r="D528" s="22" t="s">
        <v>31895</v>
      </c>
      <c r="E528" s="57" t="s">
        <v>3697</v>
      </c>
      <c r="H528" s="89" t="s">
        <v>3696</v>
      </c>
      <c r="K528" s="31">
        <f t="shared" si="18"/>
        <v>124000000000525</v>
      </c>
      <c r="L528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Layanan Pelanggan (ULP) Salatiga Kota '::varchar, 'Jl Salatiga Kota Jawa Tengah'::varchar, null::bigint, null::varchar); </v>
      </c>
    </row>
    <row r="529" spans="2:12">
      <c r="B529" s="144">
        <f>'DataLookUp - Institution'!$B$43</f>
        <v>123000000000040</v>
      </c>
      <c r="C529" s="30" t="str">
        <f>IF(EXACT(B529, ""),"", VLOOKUP(B529, 'DataLookUp - Institution'!$B$4:$C$971, 2, FALSE))</f>
        <v>PT. Pelayanan Listrik Nasional (Persero) [a.k.a : PLN]</v>
      </c>
      <c r="D529" s="22" t="s">
        <v>31901</v>
      </c>
      <c r="E529" s="57" t="s">
        <v>31902</v>
      </c>
      <c r="G529" s="89">
        <v>21334</v>
      </c>
      <c r="H529" s="89" t="s">
        <v>11652</v>
      </c>
      <c r="K529" s="31">
        <f t="shared" si="18"/>
        <v>124000000000526</v>
      </c>
      <c r="L529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Layanan Pelanggan (ULP) Tanjung Balai'::varchar, 'Jl. Jendral Sudirman, Tj. Balai Kota I, Tanjungbalai Selatan, Kota Tanjung Balai, Sumatera Utara'::varchar, null::bigint, '21334'::varchar); </v>
      </c>
    </row>
    <row r="530" spans="2:12">
      <c r="B530" s="144">
        <f>'DataLookUp - Institution'!$B$43</f>
        <v>123000000000040</v>
      </c>
      <c r="C530" s="30" t="str">
        <f>IF(EXACT(B530, ""),"", VLOOKUP(B530, 'DataLookUp - Institution'!$B$4:$C$971, 2, FALSE))</f>
        <v>PT. Pelayanan Listrik Nasional (Persero) [a.k.a : PLN]</v>
      </c>
      <c r="D530" s="22" t="s">
        <v>31886</v>
      </c>
      <c r="E530" s="57" t="s">
        <v>31882</v>
      </c>
      <c r="H530" s="89" t="s">
        <v>2541</v>
      </c>
      <c r="K530" s="31">
        <f t="shared" si="18"/>
        <v>124000000000527</v>
      </c>
      <c r="L530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'Unit Pelaksana Transmisi (UPT) Cianjur'::varchar, 'Jl. Dr. Muwardi No.165, Bojongherang, Cianjur'::varchar, null::bigint, null::varchar); </v>
      </c>
    </row>
    <row r="531" spans="2:12">
      <c r="B531" s="144">
        <f>'DataLookUp - Institution'!$B$43</f>
        <v>123000000000040</v>
      </c>
      <c r="C531" s="30" t="str">
        <f>IF(EXACT(B531, ""),"", VLOOKUP(B531, 'DataLookUp - Institution'!$B$4:$C$971, 2, FALSE))</f>
        <v>PT. Pelayanan Listrik Nasional (Persero) [a.k.a : PLN]</v>
      </c>
      <c r="D531" s="22" t="s">
        <v>31883</v>
      </c>
      <c r="E531" s="57" t="s">
        <v>31884</v>
      </c>
      <c r="G531" s="89">
        <v>12550</v>
      </c>
      <c r="H531" s="89" t="s">
        <v>9538</v>
      </c>
      <c r="K531" s="31">
        <f t="shared" si="18"/>
        <v>124000000000528</v>
      </c>
      <c r="L531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'Jasa Pendidikan dan Pelatihan'::varchar, 'Jl. Harsono RM No. 59 Ragunan Pasar Minggu Jakarta Selatan'::varchar, null::bigint, '12550'::varchar); </v>
      </c>
    </row>
    <row r="532" spans="2:12">
      <c r="B532" s="144">
        <f>'DataLookUp - Institution'!$B$43</f>
        <v>123000000000040</v>
      </c>
      <c r="C532" s="30" t="str">
        <f>IF(EXACT(B532, ""),"", VLOOKUP(B532, 'DataLookUp - Institution'!$B$4:$C$971, 2, FALSE))</f>
        <v>PT. Pelayanan Listrik Nasional (Persero) [a.k.a : PLN]</v>
      </c>
      <c r="D532" s="22" t="s">
        <v>1459</v>
      </c>
      <c r="E532" s="57" t="s">
        <v>31906</v>
      </c>
      <c r="H532" s="89" t="s">
        <v>3384</v>
      </c>
      <c r="K532" s="31">
        <f t="shared" si="18"/>
        <v>124000000000529</v>
      </c>
      <c r="L532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'Medan'::varchar, 'Jl. Pembangkitan Listrik No.1 Paya Pasir Medan Marelan, Medan'::varchar, null::bigint, null::varchar); </v>
      </c>
    </row>
    <row r="533" spans="2:12">
      <c r="B533" s="67">
        <f>'DataLookUp - Institution'!B501</f>
        <v>123000000000498</v>
      </c>
      <c r="C533" s="30" t="str">
        <f>IF(EXACT(B533, ""),"", VLOOKUP(B533, 'DataLookUp - Institution'!$B$4:$C$971, 2, FALSE))</f>
        <v>PT. Abadi Gondola Perkasa</v>
      </c>
      <c r="D533" s="22"/>
      <c r="E533" s="86" t="str">
        <f>IF(EXACT($H533, ""), "", VLOOKUP($H533, 'RAW EDITED All Years'!$A$2:$D$1000, 4, FALSE))</f>
        <v>Jl. Raya Duri Kosambi No.135 RT06/01, Kel. Duri Kosambi, Jakarta Barat</v>
      </c>
      <c r="F533" s="165"/>
      <c r="G533" s="63"/>
      <c r="H533" s="85" t="str">
        <f>IF(EXACT($B533, ""), "", VLOOKUP($B533, 'DataLookUp - Institution'!$B$4:$E$971, 4, FALSE))</f>
        <v>VDR1456</v>
      </c>
      <c r="I533" s="30" t="str">
        <f>IF(EXACT($B533, ""),"", VLOOKUP($B533, 'DataLookUp - Institution'!$B$4:$D$971, 3, FALSE))</f>
        <v>Supplier</v>
      </c>
      <c r="J533" s="34"/>
      <c r="K533" s="31">
        <f t="shared" si="18"/>
        <v>124000000000530</v>
      </c>
      <c r="L533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123000000000498::bigint, null::varchar, 'Jl. Raya Duri Kosambi No.135 RT06/01, Kel. Duri Kosambi, Jakarta Barat'::varchar, null::bigint, null::varchar); </v>
      </c>
    </row>
    <row r="534" spans="2:12" ht="25.5">
      <c r="B534" s="67">
        <f>'DataLookUp - Institution'!B502</f>
        <v>123000000000499</v>
      </c>
      <c r="C534" s="30" t="str">
        <f>IF(EXACT(B534, ""),"", VLOOKUP(B534, 'DataLookUp - Institution'!$B$4:$C$971, 2, FALSE))</f>
        <v>PT. ABC Power</v>
      </c>
      <c r="D534" s="22"/>
      <c r="E534" s="86" t="str">
        <f>IF(EXACT($H534, ""), "", VLOOKUP($H534, 'RAW EDITED All Years'!$A$2:$D$1000, 4, FALSE))</f>
        <v>Rukan sedayu square Blok M No. 19 RT 006 RW 012 . Jl Kamal Raya Lingkar Luar Kel. Cengkareng Barat Kec. Cengkareng Jakarta Barat 11730</v>
      </c>
      <c r="F534" s="165"/>
      <c r="G534" s="63"/>
      <c r="H534" s="85" t="str">
        <f>IF(EXACT($B534, ""), "", VLOOKUP($B534, 'DataLookUp - Institution'!$B$4:$E$971, 4, FALSE))</f>
        <v>VDR2113</v>
      </c>
      <c r="I534" s="30" t="str">
        <f>IF(EXACT($B534, ""),"", VLOOKUP($B534, 'DataLookUp - Institution'!$B$4:$D$971, 3, FALSE))</f>
        <v>Supplier</v>
      </c>
      <c r="J534" s="34"/>
      <c r="K534" s="31">
        <f t="shared" si="18"/>
        <v>124000000000531</v>
      </c>
      <c r="L534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123000000000499::bigint, null::varchar, 'Rukan sedayu square Blok M No. 19 RT 006 RW 012 . Jl Kamal Raya Lingkar Luar Kel. Cengkareng Barat Kec. Cengkareng Jakarta Barat 11730'::varchar, null::bigint, null::varchar); </v>
      </c>
    </row>
    <row r="535" spans="2:12">
      <c r="B535" s="67">
        <f>'DataLookUp - Institution'!B503</f>
        <v>123000000000500</v>
      </c>
      <c r="C535" s="30" t="str">
        <f>IF(EXACT(B535, ""),"", VLOOKUP(B535, 'DataLookUp - Institution'!$B$4:$C$971, 2, FALSE))</f>
        <v>PT. Abdi Electra</v>
      </c>
      <c r="D535" s="22"/>
      <c r="E535" s="86" t="str">
        <f>IF(EXACT($H535, ""), "", VLOOKUP($H535, 'RAW EDITED All Years'!$A$2:$D$1000, 4, FALSE))</f>
        <v xml:space="preserve">Jl. Bakti Karang No 72 Kupang </v>
      </c>
      <c r="H535" s="85" t="str">
        <f>IF(EXACT($B535, ""), "", VLOOKUP($B535, 'DataLookUp - Institution'!$B$4:$E$971, 4, FALSE))</f>
        <v>VDR0152</v>
      </c>
      <c r="I535" s="30" t="str">
        <f>IF(EXACT($B535, ""),"", VLOOKUP($B535, 'DataLookUp - Institution'!$B$4:$D$971, 3, FALSE))</f>
        <v>Supplier</v>
      </c>
      <c r="K535" s="31">
        <f t="shared" si="18"/>
        <v>124000000000532</v>
      </c>
      <c r="L535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123000000000500::bigint, null::varchar, 'Jl. Bakti Karang No 72 Kupang '::varchar, null::bigint, null::varchar); </v>
      </c>
    </row>
    <row r="536" spans="2:12">
      <c r="B536" s="67">
        <f>'DataLookUp - Institution'!B504</f>
        <v>123000000000501</v>
      </c>
      <c r="C536" s="30" t="str">
        <f>IF(EXACT(B536, ""),"", VLOOKUP(B536, 'DataLookUp - Institution'!$B$4:$C$971, 2, FALSE))</f>
        <v>PT. ACE Hardware Indonesia, Tbk</v>
      </c>
      <c r="D536" s="22"/>
      <c r="E536" s="86" t="str">
        <f>IF(EXACT($H536, ""), "", VLOOKUP($H536, 'RAW EDITED All Years'!$A$2:$D$1000, 4, FALSE))</f>
        <v>Pasaraya Grande Lt. B2 Jl. Iskandarsyah II No.2 Bl</v>
      </c>
      <c r="H536" s="85" t="str">
        <f>IF(EXACT($B536, ""), "", VLOOKUP($B536, 'DataLookUp - Institution'!$B$4:$E$971, 4, FALSE))</f>
        <v>VDR0862</v>
      </c>
      <c r="I536" s="30" t="str">
        <f>IF(EXACT($B536, ""),"", VLOOKUP($B536, 'DataLookUp - Institution'!$B$4:$D$971, 3, FALSE))</f>
        <v>Supplier</v>
      </c>
      <c r="K536" s="31">
        <f t="shared" si="18"/>
        <v>124000000000533</v>
      </c>
      <c r="L536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123000000000501::bigint, null::varchar, 'Pasaraya Grande Lt. B2 Jl. Iskandarsyah II No.2 Bl'::varchar, null::bigint, null::varchar); </v>
      </c>
    </row>
    <row r="537" spans="2:12">
      <c r="B537" s="67">
        <f>'DataLookUp - Institution'!B505</f>
        <v>123000000000502</v>
      </c>
      <c r="C537" s="30" t="str">
        <f>IF(EXACT(B537, ""),"", VLOOKUP(B537, 'DataLookUp - Institution'!$B$4:$C$971, 2, FALSE))</f>
        <v>PT. Acommerce Jaya Abadi</v>
      </c>
      <c r="D537" s="22"/>
      <c r="E537" s="86" t="str">
        <f>IF(EXACT($H537, ""), "", VLOOKUP($H537, 'RAW EDITED All Years'!$A$2:$D$1000, 4, FALSE))</f>
        <v>Jl.Raya Bekasi KM 28 (Jl.Wahab Af fan ) Medan satria,Bekasi</v>
      </c>
      <c r="H537" s="85" t="str">
        <f>IF(EXACT($B537, ""), "", VLOOKUP($B537, 'DataLookUp - Institution'!$B$4:$E$971, 4, FALSE))</f>
        <v>VDR2667</v>
      </c>
      <c r="I537" s="30" t="str">
        <f>IF(EXACT($B537, ""),"", VLOOKUP($B537, 'DataLookUp - Institution'!$B$4:$D$971, 3, FALSE))</f>
        <v>Supplier</v>
      </c>
      <c r="K537" s="31">
        <f t="shared" si="18"/>
        <v>124000000000534</v>
      </c>
      <c r="L537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123000000000502::bigint, null::varchar, 'Jl.Raya Bekasi KM 28 (Jl.Wahab Af fan ) Medan satria,Bekasi'::varchar, null::bigint, null::varchar); </v>
      </c>
    </row>
    <row r="538" spans="2:12">
      <c r="B538" s="67">
        <f>'DataLookUp - Institution'!B506</f>
        <v>123000000000503</v>
      </c>
      <c r="C538" s="30" t="str">
        <f>IF(EXACT(B538, ""),"", VLOOKUP(B538, 'DataLookUp - Institution'!$B$4:$C$971, 2, FALSE))</f>
        <v>PT. Adhi Gana Nusantara</v>
      </c>
      <c r="D538" s="22"/>
      <c r="E538" s="86" t="str">
        <f>IF(EXACT($H538, ""), "", VLOOKUP($H538, 'RAW EDITED All Years'!$A$2:$D$1000, 4, FALSE))</f>
        <v>APL Tower 26th Floor unit T3-5</v>
      </c>
      <c r="H538" s="85" t="str">
        <f>IF(EXACT($B538, ""), "", VLOOKUP($B538, 'DataLookUp - Institution'!$B$4:$E$971, 4, FALSE))</f>
        <v>VDR3162</v>
      </c>
      <c r="I538" s="30" t="str">
        <f>IF(EXACT($B538, ""),"", VLOOKUP($B538, 'DataLookUp - Institution'!$B$4:$D$971, 3, FALSE))</f>
        <v>Supplier</v>
      </c>
      <c r="K538" s="31">
        <f t="shared" si="18"/>
        <v>124000000000535</v>
      </c>
      <c r="L538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123000000000503::bigint, null::varchar, 'APL Tower 26th Floor unit T3-5'::varchar, null::bigint, null::varchar); </v>
      </c>
    </row>
    <row r="539" spans="2:12">
      <c r="B539" s="67">
        <f>'DataLookUp - Institution'!B507</f>
        <v>123000000000504</v>
      </c>
      <c r="C539" s="30" t="str">
        <f>IF(EXACT(B539, ""),"", VLOOKUP(B539, 'DataLookUp - Institution'!$B$4:$C$971, 2, FALSE))</f>
        <v>PT. Adhimix PCI Indonesia</v>
      </c>
      <c r="D539" s="22"/>
      <c r="E539" s="86" t="str">
        <f>IF(EXACT($H539, ""), "", VLOOKUP($H539, 'RAW EDITED All Years'!$A$2:$D$1000, 4, FALSE))</f>
        <v>LAvenue Office Tower Lt. 16, Jl Guru Amin Kav. 16, Pancoran</v>
      </c>
      <c r="H539" s="85" t="str">
        <f>IF(EXACT($B539, ""), "", VLOOKUP($B539, 'DataLookUp - Institution'!$B$4:$E$971, 4, FALSE))</f>
        <v>VDR4157</v>
      </c>
      <c r="I539" s="30" t="str">
        <f>IF(EXACT($B539, ""),"", VLOOKUP($B539, 'DataLookUp - Institution'!$B$4:$D$971, 3, FALSE))</f>
        <v>Supplier</v>
      </c>
      <c r="K539" s="31">
        <f t="shared" si="18"/>
        <v>124000000000536</v>
      </c>
      <c r="L539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123000000000504::bigint, null::varchar, 'LAvenue Office Tower Lt. 16, Jl Guru Amin Kav. 16, Pancoran'::varchar, null::bigint, null::varchar); </v>
      </c>
    </row>
    <row r="540" spans="2:12">
      <c r="B540" s="67">
        <f>'DataLookUp - Institution'!B508</f>
        <v>123000000000505</v>
      </c>
      <c r="C540" s="30" t="str">
        <f>IF(EXACT(B540, ""),"", VLOOKUP(B540, 'DataLookUp - Institution'!$B$4:$C$971, 2, FALSE))</f>
        <v>PT. Adhimix RMC Indonesia</v>
      </c>
      <c r="D540" s="22"/>
      <c r="E540" s="86" t="str">
        <f>IF(EXACT($H540, ""), "", VLOOKUP($H540, 'RAW EDITED All Years'!$A$2:$D$1000, 4, FALSE))</f>
        <v xml:space="preserve">Gedung Graha Anugerah Lt 4, Jl. Raya Pasar Minggu No. 17 A Pancoran Jakarta 12780 </v>
      </c>
      <c r="H540" s="85" t="str">
        <f>IF(EXACT($B540, ""), "", VLOOKUP($B540, 'DataLookUp - Institution'!$B$4:$E$971, 4, FALSE))</f>
        <v>VDR2363</v>
      </c>
      <c r="I540" s="30" t="str">
        <f>IF(EXACT($B540, ""),"", VLOOKUP($B540, 'DataLookUp - Institution'!$B$4:$D$971, 3, FALSE))</f>
        <v>Supplier</v>
      </c>
      <c r="K540" s="31">
        <f t="shared" si="18"/>
        <v>124000000000537</v>
      </c>
      <c r="L540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123000000000505::bigint, null::varchar, 'Gedung Graha Anugerah Lt 4, Jl. Raya Pasar Minggu No. 17 A Pancoran Jakarta 12780 '::varchar, null::bigint, null::varchar); </v>
      </c>
    </row>
    <row r="541" spans="2:12">
      <c r="B541" s="67">
        <f>'DataLookUp - Institution'!B509</f>
        <v>123000000000506</v>
      </c>
      <c r="C541" s="30" t="str">
        <f>IF(EXACT(B541, ""),"", VLOOKUP(B541, 'DataLookUp - Institution'!$B$4:$C$971, 2, FALSE))</f>
        <v>PT. Adici Crane Pratama</v>
      </c>
      <c r="D541" s="22"/>
      <c r="E541" s="86" t="str">
        <f>IF(EXACT($H541, ""), "", VLOOKUP($H541, 'RAW EDITED All Years'!$A$2:$D$1000, 4, FALSE))</f>
        <v>Jalan Seroja No. 25, Kel. Tobekgodang, Kec. Binawidya, Kota Pekanbaru, Riau</v>
      </c>
      <c r="H541" s="85" t="str">
        <f>IF(EXACT($B541, ""), "", VLOOKUP($B541, 'DataLookUp - Institution'!$B$4:$E$971, 4, FALSE))</f>
        <v>VDR4031</v>
      </c>
      <c r="I541" s="30" t="str">
        <f>IF(EXACT($B541, ""),"", VLOOKUP($B541, 'DataLookUp - Institution'!$B$4:$D$971, 3, FALSE))</f>
        <v>Supplier</v>
      </c>
      <c r="K541" s="31">
        <f t="shared" si="18"/>
        <v>124000000000538</v>
      </c>
      <c r="L541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123000000000506::bigint, null::varchar, 'Jalan Seroja No. 25, Kel. Tobekgodang, Kec. Binawidya, Kota Pekanbaru, Riau'::varchar, null::bigint, null::varchar); </v>
      </c>
    </row>
    <row r="542" spans="2:12">
      <c r="B542" s="67">
        <f>'DataLookUp - Institution'!B510</f>
        <v>123000000000507</v>
      </c>
      <c r="C542" s="30" t="str">
        <f>IF(EXACT(B542, ""),"", VLOOKUP(B542, 'DataLookUp - Institution'!$B$4:$C$971, 2, FALSE))</f>
        <v>PT. Adimitra Karunia</v>
      </c>
      <c r="D542" s="22"/>
      <c r="E542" s="86" t="str">
        <f>IF(EXACT($H542, ""), "", VLOOKUP($H542, 'RAW EDITED All Years'!$A$2:$D$1000, 4, FALSE))</f>
        <v>Perak Timur 564 B1 RT 002 RW 003 Perak Utara Pabean Cantian Surabaya</v>
      </c>
      <c r="H542" s="85" t="str">
        <f>IF(EXACT($B542, ""), "", VLOOKUP($B542, 'DataLookUp - Institution'!$B$4:$E$971, 4, FALSE))</f>
        <v>VDR1703</v>
      </c>
      <c r="I542" s="30" t="str">
        <f>IF(EXACT($B542, ""),"", VLOOKUP($B542, 'DataLookUp - Institution'!$B$4:$D$971, 3, FALSE))</f>
        <v>Supplier</v>
      </c>
      <c r="K542" s="31">
        <f t="shared" si="18"/>
        <v>124000000000539</v>
      </c>
      <c r="L542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123000000000507::bigint, null::varchar, 'Perak Timur 564 B1 RT 002 RW 003 Perak Utara Pabean Cantian Surabaya'::varchar, null::bigint, null::varchar); </v>
      </c>
    </row>
    <row r="543" spans="2:12">
      <c r="B543" s="67">
        <f>'DataLookUp - Institution'!B511</f>
        <v>123000000000508</v>
      </c>
      <c r="C543" s="30" t="str">
        <f>IF(EXACT(B543, ""),"", VLOOKUP(B543, 'DataLookUp - Institution'!$B$4:$C$971, 2, FALSE))</f>
        <v>PT. Adinaga Distribution Jakarta</v>
      </c>
      <c r="D543" s="22"/>
      <c r="E543" s="86" t="str">
        <f>IF(EXACT($H543, ""), "", VLOOKUP($H543, 'RAW EDITED All Years'!$A$2:$D$1000, 4, FALSE))</f>
        <v>Rukan Sedayu Square No 19</v>
      </c>
      <c r="H543" s="85" t="str">
        <f>IF(EXACT($B543, ""), "", VLOOKUP($B543, 'DataLookUp - Institution'!$B$4:$E$971, 4, FALSE))</f>
        <v>VDR3124</v>
      </c>
      <c r="I543" s="30" t="str">
        <f>IF(EXACT($B543, ""),"", VLOOKUP($B543, 'DataLookUp - Institution'!$B$4:$D$971, 3, FALSE))</f>
        <v>Supplier</v>
      </c>
      <c r="K543" s="31">
        <f t="shared" si="18"/>
        <v>124000000000540</v>
      </c>
      <c r="L543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123000000000508::bigint, null::varchar, 'Rukan Sedayu Square No 19'::varchar, null::bigint, null::varchar); </v>
      </c>
    </row>
    <row r="544" spans="2:12">
      <c r="B544" s="67">
        <f>'DataLookUp - Institution'!B512</f>
        <v>123000000000509</v>
      </c>
      <c r="C544" s="30" t="str">
        <f>IF(EXACT(B544, ""),"", VLOOKUP(B544, 'DataLookUp - Institution'!$B$4:$C$971, 2, FALSE))</f>
        <v>PT. Advancednet Indonesia</v>
      </c>
      <c r="D544" s="22"/>
      <c r="E544" s="86" t="str">
        <f>IF(EXACT($H544, ""), "", VLOOKUP($H544, 'RAW EDITED All Years'!$A$2:$D$1000, 4, FALSE))</f>
        <v>Komplek Prima Centre I Blok A9 Jl Pool PPD Pesing Poglar No 11, jakarta Barat</v>
      </c>
      <c r="H544" s="85" t="str">
        <f>IF(EXACT($B544, ""), "", VLOOKUP($B544, 'DataLookUp - Institution'!$B$4:$E$971, 4, FALSE))</f>
        <v>VDR1109</v>
      </c>
      <c r="I544" s="30" t="str">
        <f>IF(EXACT($B544, ""),"", VLOOKUP($B544, 'DataLookUp - Institution'!$B$4:$D$971, 3, FALSE))</f>
        <v>Supplier</v>
      </c>
      <c r="K544" s="31">
        <f t="shared" si="18"/>
        <v>124000000000541</v>
      </c>
      <c r="L544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123000000000509::bigint, null::varchar, 'Komplek Prima Centre I Blok A9 Jl Pool PPD Pesing Poglar No 11, jakarta Barat'::varchar, null::bigint, null::varchar); </v>
      </c>
    </row>
    <row r="545" spans="2:9">
      <c r="B545" s="67">
        <f>'DataLookUp - Institution'!B513</f>
        <v>123000000000510</v>
      </c>
      <c r="C545" s="30" t="str">
        <f>IF(EXACT(B545, ""),"", VLOOKUP(B545, 'DataLookUp - Institution'!$B$4:$C$971, 2, FALSE))</f>
        <v>PT. Adyawansa Dinamika</v>
      </c>
      <c r="D545" s="22"/>
      <c r="E545" s="86" t="str">
        <f>IF(EXACT($H545, ""), "", VLOOKUP($H545, 'RAW EDITED All Years'!$A$2:$D$1000, 4, FALSE))</f>
        <v>Gunung Sahari aya no. 2</v>
      </c>
      <c r="H545" s="85" t="str">
        <f>IF(EXACT($B545, ""), "", VLOOKUP($B545, 'DataLookUp - Institution'!$B$4:$E$971, 4, FALSE))</f>
        <v>VDR0134</v>
      </c>
      <c r="I545" s="30" t="str">
        <f>IF(EXACT($B545, ""),"", VLOOKUP($B545, 'DataLookUp - Institution'!$B$4:$D$971, 3, FALSE))</f>
        <v>Supplier</v>
      </c>
    </row>
    <row r="546" spans="2:9" ht="25.5">
      <c r="B546" s="67">
        <f>'DataLookUp - Institution'!B514</f>
        <v>123000000000511</v>
      </c>
      <c r="C546" s="30" t="str">
        <f>IF(EXACT(B546, ""),"", VLOOKUP(B546, 'DataLookUp - Institution'!$B$4:$C$971, 2, FALSE))</f>
        <v>PT. Aegisindo Mitra Sejati</v>
      </c>
      <c r="D546" s="22"/>
      <c r="E546" s="86" t="str">
        <f>IF(EXACT($H546, ""), "", VLOOKUP($H546, 'RAW EDITED All Years'!$A$2:$D$1000, 4, FALSE))</f>
        <v>Jl. Deltamas Boulevard Ruko Porto Square Blok D No. 1 Kota Deltamas, Kel. Hegarmukti Kec. Cikarang Pusat Kab. Bekasi - Jawa Barat</v>
      </c>
      <c r="H546" s="85" t="str">
        <f>IF(EXACT($B546, ""), "", VLOOKUP($B546, 'DataLookUp - Institution'!$B$4:$E$971, 4, FALSE))</f>
        <v>VDR0189</v>
      </c>
      <c r="I546" s="30" t="str">
        <f>IF(EXACT($B546, ""),"", VLOOKUP($B546, 'DataLookUp - Institution'!$B$4:$D$971, 3, FALSE))</f>
        <v>Supplier</v>
      </c>
    </row>
    <row r="547" spans="2:9">
      <c r="B547" s="67">
        <f>'DataLookUp - Institution'!B515</f>
        <v>123000000000512</v>
      </c>
      <c r="C547" s="30" t="str">
        <f>IF(EXACT(B547, ""),"", VLOOKUP(B547, 'DataLookUp - Institution'!$B$4:$C$971, 2, FALSE))</f>
        <v>PT. Aerotrans Metropolitan Express</v>
      </c>
      <c r="D547" s="22"/>
      <c r="E547" s="86" t="str">
        <f>IF(EXACT($H547, ""), "", VLOOKUP($H547, 'RAW EDITED All Years'!$A$2:$D$1000, 4, FALSE))</f>
        <v xml:space="preserve">Komp. Perkantoran Griya Intan No. 3 </v>
      </c>
      <c r="H547" s="85" t="str">
        <f>IF(EXACT($B547, ""), "", VLOOKUP($B547, 'DataLookUp - Institution'!$B$4:$E$971, 4, FALSE))</f>
        <v>VDR0001</v>
      </c>
      <c r="I547" s="30" t="str">
        <f>IF(EXACT($B547, ""),"", VLOOKUP($B547, 'DataLookUp - Institution'!$B$4:$D$971, 3, FALSE))</f>
        <v>Supplier</v>
      </c>
    </row>
    <row r="548" spans="2:9">
      <c r="B548" s="67">
        <f>'DataLookUp - Institution'!B516</f>
        <v>123000000000513</v>
      </c>
      <c r="C548" s="30" t="str">
        <f>IF(EXACT(B548, ""),"", VLOOKUP(B548, 'DataLookUp - Institution'!$B$4:$C$971, 2, FALSE))</f>
        <v>PT. Agape Sukses Abadi</v>
      </c>
      <c r="D548" s="22"/>
      <c r="E548" s="86" t="str">
        <f>IF(EXACT($H548, ""), "", VLOOKUP($H548, 'RAW EDITED All Years'!$A$2:$D$1000, 4, FALSE))</f>
        <v xml:space="preserve">Jl. Dewi Sartika No. 357. Kel. Cawang. Kec. Kramat Jati. </v>
      </c>
      <c r="H548" s="85" t="str">
        <f>IF(EXACT($B548, ""), "", VLOOKUP($B548, 'DataLookUp - Institution'!$B$4:$E$971, 4, FALSE))</f>
        <v>VDR2425</v>
      </c>
      <c r="I548" s="30" t="str">
        <f>IF(EXACT($B548, ""),"", VLOOKUP($B548, 'DataLookUp - Institution'!$B$4:$D$971, 3, FALSE))</f>
        <v>Supplier</v>
      </c>
    </row>
    <row r="549" spans="2:9">
      <c r="B549" s="67">
        <f>'DataLookUp - Institution'!B517</f>
        <v>123000000000514</v>
      </c>
      <c r="C549" s="30" t="str">
        <f>IF(EXACT(B549, ""),"", VLOOKUP(B549, 'DataLookUp - Institution'!$B$4:$C$971, 2, FALSE))</f>
        <v>PT. Agung Bersama Indonesia</v>
      </c>
      <c r="D549" s="22"/>
      <c r="E549" s="86" t="str">
        <f>IF(EXACT($H549, ""), "", VLOOKUP($H549, 'RAW EDITED All Years'!$A$2:$D$1000, 4, FALSE))</f>
        <v>Jl KH Ahmad Dahlan No.2 RT001/001, Kel Petir, Kec Cipondoh, Kota Tangerang</v>
      </c>
      <c r="H549" s="85" t="str">
        <f>IF(EXACT($B549, ""), "", VLOOKUP($B549, 'DataLookUp - Institution'!$B$4:$E$971, 4, FALSE))</f>
        <v>VDR2172</v>
      </c>
      <c r="I549" s="30" t="str">
        <f>IF(EXACT($B549, ""),"", VLOOKUP($B549, 'DataLookUp - Institution'!$B$4:$D$971, 3, FALSE))</f>
        <v>Supplier</v>
      </c>
    </row>
    <row r="550" spans="2:9">
      <c r="B550" s="67">
        <f>'DataLookUp - Institution'!B518</f>
        <v>123000000000515</v>
      </c>
      <c r="C550" s="30" t="str">
        <f>IF(EXACT(B550, ""),"", VLOOKUP(B550, 'DataLookUp - Institution'!$B$4:$C$971, 2, FALSE))</f>
        <v>PT. Agung Karunia Utama</v>
      </c>
      <c r="D550" s="22"/>
      <c r="E550" s="86" t="str">
        <f>IF(EXACT($H550, ""), "", VLOOKUP($H550, 'RAW EDITED All Years'!$A$2:$D$1000, 4, FALSE))</f>
        <v>JL. LINGKAR SELATAN BATOK BALI SERANG 42115</v>
      </c>
      <c r="H550" s="85" t="str">
        <f>IF(EXACT($B550, ""), "", VLOOKUP($B550, 'DataLookUp - Institution'!$B$4:$E$971, 4, FALSE))</f>
        <v>VDR1223</v>
      </c>
      <c r="I550" s="30" t="str">
        <f>IF(EXACT($B550, ""),"", VLOOKUP($B550, 'DataLookUp - Institution'!$B$4:$D$971, 3, FALSE))</f>
        <v>Supplier</v>
      </c>
    </row>
    <row r="551" spans="2:9">
      <c r="B551" s="67">
        <f>'DataLookUp - Institution'!B519</f>
        <v>123000000000516</v>
      </c>
      <c r="C551" s="30" t="str">
        <f>IF(EXACT(B551, ""),"", VLOOKUP(B551, 'DataLookUp - Institution'!$B$4:$C$971, 2, FALSE))</f>
        <v>PT. Agusta Mitra Sukses</v>
      </c>
      <c r="D551" s="22"/>
      <c r="E551" s="86" t="str">
        <f>IF(EXACT($H551, ""), "", VLOOKUP($H551, 'RAW EDITED All Years'!$A$2:$D$1000, 4, FALSE))</f>
        <v>H Muchtar Raya, Prapatan Joglo No.30 RT009 RW008, Kel Joglo, Kec Kembangan, Jakarta Barat</v>
      </c>
      <c r="H551" s="85" t="str">
        <f>IF(EXACT($B551, ""), "", VLOOKUP($B551, 'DataLookUp - Institution'!$B$4:$E$971, 4, FALSE))</f>
        <v>VDR2111</v>
      </c>
      <c r="I551" s="30" t="str">
        <f>IF(EXACT($B551, ""),"", VLOOKUP($B551, 'DataLookUp - Institution'!$B$4:$D$971, 3, FALSE))</f>
        <v>Supplier</v>
      </c>
    </row>
    <row r="552" spans="2:9">
      <c r="B552" s="67">
        <f>'DataLookUp - Institution'!B520</f>
        <v>123000000000517</v>
      </c>
      <c r="C552" s="30" t="str">
        <f>IF(EXACT(B552, ""),"", VLOOKUP(B552, 'DataLookUp - Institution'!$B$4:$C$971, 2, FALSE))</f>
        <v>PT. AIA Financial</v>
      </c>
      <c r="D552" s="22"/>
      <c r="E552" s="86" t="str">
        <f>IF(EXACT($H552, ""), "", VLOOKUP($H552, 'RAW EDITED All Years'!$A$2:$D$1000, 4, FALSE))</f>
        <v>Jl. Boulevard Palem Raya Menara Matahari Lt.7 Bencongan Kelapa Dua Tangerang</v>
      </c>
      <c r="H552" s="85" t="str">
        <f>IF(EXACT($B552, ""), "", VLOOKUP($B552, 'DataLookUp - Institution'!$B$4:$E$971, 4, FALSE))</f>
        <v>VDR1473</v>
      </c>
      <c r="I552" s="30" t="str">
        <f>IF(EXACT($B552, ""),"", VLOOKUP($B552, 'DataLookUp - Institution'!$B$4:$D$971, 3, FALSE))</f>
        <v>Supplier</v>
      </c>
    </row>
    <row r="553" spans="2:9">
      <c r="B553" s="67">
        <f>'DataLookUp - Institution'!B521</f>
        <v>123000000000518</v>
      </c>
      <c r="C553" s="30" t="str">
        <f>IF(EXACT(B553, ""),"", VLOOKUP(B553, 'DataLookUp - Institution'!$B$4:$C$971, 2, FALSE))</f>
        <v>PT. Akira Data Pratama</v>
      </c>
      <c r="D553" s="22"/>
      <c r="E553" s="86" t="str">
        <f>IF(EXACT($H553, ""), "", VLOOKUP($H553, 'RAW EDITED All Years'!$A$2:$D$1000, 4, FALSE))</f>
        <v>Jl. Persada Raya No. 43 Jakarta Selatan 12810 (WorkShop)</v>
      </c>
      <c r="H553" s="85" t="str">
        <f>IF(EXACT($B553, ""), "", VLOOKUP($B553, 'DataLookUp - Institution'!$B$4:$E$971, 4, FALSE))</f>
        <v>VDR1040</v>
      </c>
      <c r="I553" s="30" t="str">
        <f>IF(EXACT($B553, ""),"", VLOOKUP($B553, 'DataLookUp - Institution'!$B$4:$D$971, 3, FALSE))</f>
        <v>Supplier</v>
      </c>
    </row>
    <row r="554" spans="2:9">
      <c r="B554" s="67">
        <f>'DataLookUp - Institution'!B522</f>
        <v>123000000000519</v>
      </c>
      <c r="C554" s="30" t="str">
        <f>IF(EXACT(B554, ""),"", VLOOKUP(B554, 'DataLookUp - Institution'!$B$4:$C$971, 2, FALSE))</f>
        <v>PT. Alam Insektindo</v>
      </c>
      <c r="D554" s="22"/>
      <c r="E554" s="86" t="str">
        <f>IF(EXACT($H554, ""), "", VLOOKUP($H554, 'RAW EDITED All Years'!$A$2:$D$1000, 4, FALSE))</f>
        <v>Gedung Graha Lantai 3 SUITE 305, Jl mampang Prapatan raya No. 100</v>
      </c>
      <c r="H554" s="85" t="str">
        <f>IF(EXACT($B554, ""), "", VLOOKUP($B554, 'DataLookUp - Institution'!$B$4:$E$971, 4, FALSE))</f>
        <v>VDR2568</v>
      </c>
      <c r="I554" s="30" t="str">
        <f>IF(EXACT($B554, ""),"", VLOOKUP($B554, 'DataLookUp - Institution'!$B$4:$D$971, 3, FALSE))</f>
        <v>Supplier</v>
      </c>
    </row>
    <row r="555" spans="2:9">
      <c r="B555" s="67">
        <f>'DataLookUp - Institution'!B523</f>
        <v>123000000000520</v>
      </c>
      <c r="C555" s="30" t="str">
        <f>IF(EXACT(B555, ""),"", VLOOKUP(B555, 'DataLookUp - Institution'!$B$4:$C$971, 2, FALSE))</f>
        <v>PT. Alam Loka Bersama</v>
      </c>
      <c r="D555" s="22"/>
      <c r="E555" s="86" t="str">
        <f>IF(EXACT($H555, ""), "", VLOOKUP($H555, 'RAW EDITED All Years'!$A$2:$D$1000, 4, FALSE))</f>
        <v>Jl. mangga dua dalam Blok J no.23 mangga dua selatan</v>
      </c>
      <c r="H555" s="85" t="str">
        <f>IF(EXACT($B555, ""), "", VLOOKUP($B555, 'DataLookUp - Institution'!$B$4:$E$971, 4, FALSE))</f>
        <v>VDR2808</v>
      </c>
      <c r="I555" s="30" t="str">
        <f>IF(EXACT($B555, ""),"", VLOOKUP($B555, 'DataLookUp - Institution'!$B$4:$D$971, 3, FALSE))</f>
        <v>Supplier</v>
      </c>
    </row>
    <row r="556" spans="2:9">
      <c r="B556" s="67">
        <f>'DataLookUp - Institution'!B524</f>
        <v>123000000000521</v>
      </c>
      <c r="C556" s="30" t="str">
        <f>IF(EXACT(B556, ""),"", VLOOKUP(B556, 'DataLookUp - Institution'!$B$4:$C$971, 2, FALSE))</f>
        <v>PT. Aldina Krida Tama</v>
      </c>
      <c r="D556" s="22"/>
      <c r="E556" s="86" t="str">
        <f>IF(EXACT($H556, ""), "", VLOOKUP($H556, 'RAW EDITED All Years'!$A$2:$D$1000, 4, FALSE))</f>
        <v>Jl. Bungur IV No. 35 Kampung Rambutan Ciracas Jakarta Timur</v>
      </c>
      <c r="H556" s="85" t="str">
        <f>IF(EXACT($B556, ""), "", VLOOKUP($B556, 'DataLookUp - Institution'!$B$4:$E$971, 4, FALSE))</f>
        <v>VDR0887</v>
      </c>
      <c r="I556" s="30" t="str">
        <f>IF(EXACT($B556, ""),"", VLOOKUP($B556, 'DataLookUp - Institution'!$B$4:$D$971, 3, FALSE))</f>
        <v>Supplier</v>
      </c>
    </row>
    <row r="557" spans="2:9">
      <c r="B557" s="67">
        <f>'DataLookUp - Institution'!B525</f>
        <v>123000000000522</v>
      </c>
      <c r="C557" s="30" t="str">
        <f>IF(EXACT(B557, ""),"", VLOOKUP(B557, 'DataLookUp - Institution'!$B$4:$C$971, 2, FALSE))</f>
        <v xml:space="preserve">PT. Aledro Duta Jaya </v>
      </c>
      <c r="D557" s="22"/>
      <c r="E557" s="86" t="str">
        <f>IF(EXACT($H557, ""), "", VLOOKUP($H557, 'RAW EDITED All Years'!$A$2:$D$1000, 4, FALSE))</f>
        <v>Jl. Gading griya Lestari Blok E3. No 11</v>
      </c>
      <c r="H557" s="85" t="str">
        <f>IF(EXACT($B557, ""), "", VLOOKUP($B557, 'DataLookUp - Institution'!$B$4:$E$971, 4, FALSE))</f>
        <v>VDR0004</v>
      </c>
      <c r="I557" s="30" t="str">
        <f>IF(EXACT($B557, ""),"", VLOOKUP($B557, 'DataLookUp - Institution'!$B$4:$D$971, 3, FALSE))</f>
        <v>Supplier</v>
      </c>
    </row>
    <row r="558" spans="2:9">
      <c r="B558" s="67">
        <f>'DataLookUp - Institution'!B526</f>
        <v>123000000000523</v>
      </c>
      <c r="C558" s="30" t="str">
        <f>IF(EXACT(B558, ""),"", VLOOKUP(B558, 'DataLookUp - Institution'!$B$4:$C$971, 2, FALSE))</f>
        <v>PT. Alhadi Berkah Sukses</v>
      </c>
      <c r="D558" s="22"/>
      <c r="E558" s="86" t="str">
        <f>IF(EXACT($H558, ""), "", VLOOKUP($H558, 'RAW EDITED All Years'!$A$2:$D$1000, 4, FALSE))</f>
        <v>Komplek Paradesa Cinere Blok A No6 RT005/003, Pondok Cabe Ilir, Pamulang, Kota Tangerang Selatan, Banten</v>
      </c>
      <c r="H558" s="85" t="str">
        <f>IF(EXACT($B558, ""), "", VLOOKUP($B558, 'DataLookUp - Institution'!$B$4:$E$971, 4, FALSE))</f>
        <v>VDR3377</v>
      </c>
      <c r="I558" s="30" t="str">
        <f>IF(EXACT($B558, ""),"", VLOOKUP($B558, 'DataLookUp - Institution'!$B$4:$D$971, 3, FALSE))</f>
        <v>Supplier</v>
      </c>
    </row>
    <row r="559" spans="2:9">
      <c r="B559" s="67">
        <f>'DataLookUp - Institution'!B527</f>
        <v>123000000000524</v>
      </c>
      <c r="C559" s="30" t="str">
        <f>IF(EXACT(B559, ""),"", VLOOKUP(B559, 'DataLookUp - Institution'!$B$4:$C$971, 2, FALSE))</f>
        <v>PT. Ali Sejahtera</v>
      </c>
      <c r="D559" s="22"/>
      <c r="E559" s="86" t="str">
        <f>IF(EXACT($H559, ""), "", VLOOKUP($H559, 'RAW EDITED All Years'!$A$2:$D$1000, 4, FALSE))</f>
        <v>Jl. Kelapa Gading Boulevard Complek Blok RA 1 No. 15 Kelapa Gading Permai 14240</v>
      </c>
      <c r="H559" s="85" t="str">
        <f>IF(EXACT($B559, ""), "", VLOOKUP($B559, 'DataLookUp - Institution'!$B$4:$E$971, 4, FALSE))</f>
        <v>VDR3937</v>
      </c>
      <c r="I559" s="30" t="str">
        <f>IF(EXACT($B559, ""),"", VLOOKUP($B559, 'DataLookUp - Institution'!$B$4:$D$971, 3, FALSE))</f>
        <v>Supplier</v>
      </c>
    </row>
    <row r="560" spans="2:9">
      <c r="B560" s="67">
        <f>'DataLookUp - Institution'!B528</f>
        <v>123000000000525</v>
      </c>
      <c r="C560" s="30" t="str">
        <f>IF(EXACT(B560, ""),"", VLOOKUP(B560, 'DataLookUp - Institution'!$B$4:$C$971, 2, FALSE))</f>
        <v>PT. Allysa Puteri Mandiri</v>
      </c>
      <c r="D560" s="22"/>
      <c r="E560" s="86" t="str">
        <f>IF(EXACT($H560, ""), "", VLOOKUP($H560, 'RAW EDITED All Years'!$A$2:$D$1000, 4, FALSE))</f>
        <v>Jl. Bintara Raya, Bintara Loka No.19 Lt.2 Rt 001/008 Kel. Bintara, Kec. Bekasi Barat</v>
      </c>
      <c r="H560" s="85" t="str">
        <f>IF(EXACT($B560, ""), "", VLOOKUP($B560, 'DataLookUp - Institution'!$B$4:$E$971, 4, FALSE))</f>
        <v>VDR1921</v>
      </c>
      <c r="I560" s="30" t="str">
        <f>IF(EXACT($B560, ""),"", VLOOKUP($B560, 'DataLookUp - Institution'!$B$4:$D$971, 3, FALSE))</f>
        <v>Supplier</v>
      </c>
    </row>
    <row r="561" spans="2:9">
      <c r="B561" s="67">
        <f>'DataLookUp - Institution'!B529</f>
        <v>123000000000526</v>
      </c>
      <c r="C561" s="30" t="str">
        <f>IF(EXACT(B561, ""),"", VLOOKUP(B561, 'DataLookUp - Institution'!$B$4:$C$971, 2, FALSE))</f>
        <v>PT. Alma Cipta Mandiri</v>
      </c>
      <c r="D561" s="22"/>
      <c r="E561" s="86" t="str">
        <f>IF(EXACT($H561, ""), "", VLOOKUP($H561, 'RAW EDITED All Years'!$A$2:$D$1000, 4, FALSE))</f>
        <v>Jl. Salemba Tengah I No.C 220 B Senen-Jakarta Pusat</v>
      </c>
      <c r="H561" s="85" t="str">
        <f>IF(EXACT($B561, ""), "", VLOOKUP($B561, 'DataLookUp - Institution'!$B$4:$E$971, 4, FALSE))</f>
        <v>VDR0991</v>
      </c>
      <c r="I561" s="30" t="str">
        <f>IF(EXACT($B561, ""),"", VLOOKUP($B561, 'DataLookUp - Institution'!$B$4:$D$971, 3, FALSE))</f>
        <v>Supplier</v>
      </c>
    </row>
    <row r="562" spans="2:9">
      <c r="B562" s="67">
        <f>'DataLookUp - Institution'!B530</f>
        <v>123000000000527</v>
      </c>
      <c r="C562" s="30" t="str">
        <f>IF(EXACT(B562, ""),"", VLOOKUP(B562, 'DataLookUp - Institution'!$B$4:$C$971, 2, FALSE))</f>
        <v>PT. Alpha Cikupa Makmur</v>
      </c>
      <c r="D562" s="22"/>
      <c r="E562" s="86" t="str">
        <f>IF(EXACT($H562, ""), "", VLOOKUP($H562, 'RAW EDITED All Years'!$A$2:$D$1000, 4, FALSE))</f>
        <v xml:space="preserve">Jl. raya Otonom Cikupa </v>
      </c>
      <c r="H562" s="85" t="str">
        <f>IF(EXACT($B562, ""), "", VLOOKUP($B562, 'DataLookUp - Institution'!$B$4:$E$971, 4, FALSE))</f>
        <v>VDR0168</v>
      </c>
      <c r="I562" s="30" t="str">
        <f>IF(EXACT($B562, ""),"", VLOOKUP($B562, 'DataLookUp - Institution'!$B$4:$D$971, 3, FALSE))</f>
        <v>Supplier</v>
      </c>
    </row>
    <row r="563" spans="2:9">
      <c r="B563" s="67">
        <f>'DataLookUp - Institution'!B531</f>
        <v>123000000000528</v>
      </c>
      <c r="C563" s="30" t="str">
        <f>IF(EXACT(B563, ""),"", VLOOKUP(B563, 'DataLookUp - Institution'!$B$4:$C$971, 2, FALSE))</f>
        <v>PT. Alstom Grid Indonesia</v>
      </c>
      <c r="D563" s="22"/>
      <c r="E563" s="86" t="str">
        <f>IF(EXACT($H563, ""), "", VLOOKUP($H563, 'RAW EDITED All Years'!$A$2:$D$1000, 4, FALSE))</f>
        <v>PLAZA ALZTOM, 6th Floor Jl. TB Simatupang Kav. IS-1, Cilandak, Jakarta Selatan - Indonesia 12310</v>
      </c>
      <c r="H563" s="85" t="str">
        <f>IF(EXACT($B563, ""), "", VLOOKUP($B563, 'DataLookUp - Institution'!$B$4:$E$971, 4, FALSE))</f>
        <v>VDR1761</v>
      </c>
      <c r="I563" s="30" t="str">
        <f>IF(EXACT($B563, ""),"", VLOOKUP($B563, 'DataLookUp - Institution'!$B$4:$D$971, 3, FALSE))</f>
        <v>Supplier</v>
      </c>
    </row>
    <row r="564" spans="2:9">
      <c r="B564" s="67">
        <f>'DataLookUp - Institution'!B532</f>
        <v>123000000000529</v>
      </c>
      <c r="C564" s="30" t="str">
        <f>IF(EXACT(B564, ""),"", VLOOKUP(B564, 'DataLookUp - Institution'!$B$4:$C$971, 2, FALSE))</f>
        <v>PT. Alvasta Teknologi</v>
      </c>
      <c r="D564" s="22"/>
      <c r="E564" s="86" t="str">
        <f>IF(EXACT($H564, ""), "", VLOOKUP($H564, 'RAW EDITED All Years'!$A$2:$D$1000, 4, FALSE))</f>
        <v>Rukan City Square Blok C No. 8</v>
      </c>
      <c r="H564" s="85" t="str">
        <f>IF(EXACT($B564, ""), "", VLOOKUP($B564, 'DataLookUp - Institution'!$B$4:$E$971, 4, FALSE))</f>
        <v>VDR2605</v>
      </c>
      <c r="I564" s="30" t="str">
        <f>IF(EXACT($B564, ""),"", VLOOKUP($B564, 'DataLookUp - Institution'!$B$4:$D$971, 3, FALSE))</f>
        <v>Supplier</v>
      </c>
    </row>
    <row r="565" spans="2:9">
      <c r="B565" s="67">
        <f>'DataLookUp - Institution'!B533</f>
        <v>123000000000530</v>
      </c>
      <c r="C565" s="30" t="str">
        <f>IF(EXACT(B565, ""),"", VLOOKUP(B565, 'DataLookUp - Institution'!$B$4:$C$971, 2, FALSE))</f>
        <v>PT. Alvinta Yoga Pratama</v>
      </c>
      <c r="D565" s="22"/>
      <c r="E565" s="86" t="str">
        <f>IF(EXACT($H565, ""), "", VLOOKUP($H565, 'RAW EDITED All Years'!$A$2:$D$1000, 4, FALSE))</f>
        <v>Jl. Anggrek Rosliana Blok F No. 1, Slipi</v>
      </c>
      <c r="H565" s="85" t="str">
        <f>IF(EXACT($B565, ""), "", VLOOKUP($B565, 'DataLookUp - Institution'!$B$4:$E$971, 4, FALSE))</f>
        <v>VDR0518</v>
      </c>
      <c r="I565" s="30" t="str">
        <f>IF(EXACT($B565, ""),"", VLOOKUP($B565, 'DataLookUp - Institution'!$B$4:$D$971, 3, FALSE))</f>
        <v>Supplier</v>
      </c>
    </row>
    <row r="566" spans="2:9">
      <c r="B566" s="67">
        <f>'DataLookUp - Institution'!B534</f>
        <v>123000000000531</v>
      </c>
      <c r="C566" s="30" t="str">
        <f>IF(EXACT(B566, ""),"", VLOOKUP(B566, 'DataLookUp - Institution'!$B$4:$C$971, 2, FALSE))</f>
        <v>PT. Amerika Sistem Registrasi Internasional Indonesia</v>
      </c>
      <c r="D566" s="22"/>
      <c r="E566" s="86" t="str">
        <f>IF(EXACT($H566, ""), "", VLOOKUP($H566, 'RAW EDITED All Years'!$A$2:$D$1000, 4, FALSE))</f>
        <v xml:space="preserve">Jl. TB. Simatupang Kav TALAVERA OFFICE PARK, 28 Floor, 22-26, Jakarta 12430 - Indonesia </v>
      </c>
      <c r="H566" s="85" t="str">
        <f>IF(EXACT($B566, ""), "", VLOOKUP($B566, 'DataLookUp - Institution'!$B$4:$E$971, 4, FALSE))</f>
        <v>VDR3801</v>
      </c>
      <c r="I566" s="30" t="str">
        <f>IF(EXACT($B566, ""),"", VLOOKUP($B566, 'DataLookUp - Institution'!$B$4:$D$971, 3, FALSE))</f>
        <v>Supplier</v>
      </c>
    </row>
    <row r="567" spans="2:9">
      <c r="B567" s="67">
        <f>'DataLookUp - Institution'!B535</f>
        <v>123000000000532</v>
      </c>
      <c r="C567" s="30" t="str">
        <f>IF(EXACT(B567, ""),"", VLOOKUP(B567, 'DataLookUp - Institution'!$B$4:$C$971, 2, FALSE))</f>
        <v xml:space="preserve">PT. Amptron Instrumindo </v>
      </c>
      <c r="D567" s="22"/>
      <c r="E567" s="86" t="str">
        <f>IF(EXACT($H567, ""), "", VLOOKUP($H567, 'RAW EDITED All Years'!$A$2:$D$1000, 4, FALSE))</f>
        <v>Rukan Taman Meruya Blok M No. 51 RT004/002, Kel Meruya Utara kec Kembangan</v>
      </c>
      <c r="H567" s="85" t="str">
        <f>IF(EXACT($B567, ""), "", VLOOKUP($B567, 'DataLookUp - Institution'!$B$4:$E$971, 4, FALSE))</f>
        <v>VDR1274</v>
      </c>
      <c r="I567" s="30" t="str">
        <f>IF(EXACT($B567, ""),"", VLOOKUP($B567, 'DataLookUp - Institution'!$B$4:$D$971, 3, FALSE))</f>
        <v>Supplier</v>
      </c>
    </row>
    <row r="568" spans="2:9">
      <c r="B568" s="67">
        <f>'DataLookUp - Institution'!B536</f>
        <v>123000000000533</v>
      </c>
      <c r="C568" s="30" t="str">
        <f>IF(EXACT(B568, ""),"", VLOOKUP(B568, 'DataLookUp - Institution'!$B$4:$C$971, 2, FALSE))</f>
        <v>PT. Andal Prima Adhitama Perkasa</v>
      </c>
      <c r="D568" s="22"/>
      <c r="E568" s="86" t="str">
        <f>IF(EXACT($H568, ""), "", VLOOKUP($H568, 'RAW EDITED All Years'!$A$2:$D$1000, 4, FALSE))</f>
        <v>Jalan Jombang Raya No.23, Kel, Kec. , Kota Manggerang</v>
      </c>
      <c r="H568" s="85" t="str">
        <f>IF(EXACT($B568, ""), "", VLOOKUP($B568, 'DataLookUp - Institution'!$B$4:$E$971, 4, FALSE))</f>
        <v>VDR3200</v>
      </c>
      <c r="I568" s="30" t="str">
        <f>IF(EXACT($B568, ""),"", VLOOKUP($B568, 'DataLookUp - Institution'!$B$4:$D$971, 3, FALSE))</f>
        <v>Supplier</v>
      </c>
    </row>
    <row r="569" spans="2:9">
      <c r="B569" s="67">
        <f>'DataLookUp - Institution'!B537</f>
        <v>123000000000534</v>
      </c>
      <c r="C569" s="30" t="str">
        <f>IF(EXACT(B569, ""),"", VLOOKUP(B569, 'DataLookUp - Institution'!$B$4:$C$971, 2, FALSE))</f>
        <v>PT. Andalan Dinamika Konstrukindo</v>
      </c>
      <c r="D569" s="22"/>
      <c r="E569" s="86" t="str">
        <f>IF(EXACT($H569, ""), "", VLOOKUP($H569, 'RAW EDITED All Years'!$A$2:$D$1000, 4, FALSE))</f>
        <v>Ruko Taman Meruya Plaza II Blok C NO 5, Taman Meruya Ilir</v>
      </c>
      <c r="H569" s="85" t="str">
        <f>IF(EXACT($B569, ""), "", VLOOKUP($B569, 'DataLookUp - Institution'!$B$4:$E$971, 4, FALSE))</f>
        <v>VDR3824</v>
      </c>
      <c r="I569" s="30" t="str">
        <f>IF(EXACT($B569, ""),"", VLOOKUP($B569, 'DataLookUp - Institution'!$B$4:$D$971, 3, FALSE))</f>
        <v>Supplier</v>
      </c>
    </row>
    <row r="570" spans="2:9">
      <c r="B570" s="67">
        <f>'DataLookUp - Institution'!B538</f>
        <v>123000000000535</v>
      </c>
      <c r="C570" s="30" t="str">
        <f>IF(EXACT(B570, ""),"", VLOOKUP(B570, 'DataLookUp - Institution'!$B$4:$C$971, 2, FALSE))</f>
        <v>PT. Andira Jasa Semesta</v>
      </c>
      <c r="D570" s="22"/>
      <c r="E570" s="86" t="str">
        <f>IF(EXACT($H570, ""), "", VLOOKUP($H570, 'RAW EDITED All Years'!$A$2:$D$1000, 4, FALSE))</f>
        <v>Gedung PLN A J Tangerang Lt. 3 Jln. Jend Sudirman No. 1 Kel. Sukasari Kec. Tangerang Kota Tangerang</v>
      </c>
      <c r="H570" s="85" t="str">
        <f>IF(EXACT($B570, ""), "", VLOOKUP($B570, 'DataLookUp - Institution'!$B$4:$E$971, 4, FALSE))</f>
        <v>VDR1752</v>
      </c>
      <c r="I570" s="30" t="str">
        <f>IF(EXACT($B570, ""),"", VLOOKUP($B570, 'DataLookUp - Institution'!$B$4:$D$971, 3, FALSE))</f>
        <v>Supplier</v>
      </c>
    </row>
    <row r="571" spans="2:9">
      <c r="B571" s="67">
        <f>'DataLookUp - Institution'!B539</f>
        <v>123000000000536</v>
      </c>
      <c r="C571" s="30" t="str">
        <f>IF(EXACT(B571, ""),"", VLOOKUP(B571, 'DataLookUp - Institution'!$B$4:$C$971, 2, FALSE))</f>
        <v>PT. Andira Pratama</v>
      </c>
      <c r="D571" s="22"/>
      <c r="E571" s="86" t="str">
        <f>IF(EXACT($H571, ""), "", VLOOKUP($H571, 'RAW EDITED All Years'!$A$2:$D$1000, 4, FALSE))</f>
        <v>Ruko CBD Bidex Blok G No 23 Jl Pahlawan Seribu BSD City, Lengkong Gudang - Serpong, Tangsel</v>
      </c>
      <c r="H571" s="85" t="str">
        <f>IF(EXACT($B571, ""), "", VLOOKUP($B571, 'DataLookUp - Institution'!$B$4:$E$971, 4, FALSE))</f>
        <v>VDR2744</v>
      </c>
      <c r="I571" s="30" t="str">
        <f>IF(EXACT($B571, ""),"", VLOOKUP($B571, 'DataLookUp - Institution'!$B$4:$D$971, 3, FALSE))</f>
        <v>Supplier</v>
      </c>
    </row>
    <row r="572" spans="2:9">
      <c r="B572" s="67">
        <f>'DataLookUp - Institution'!B540</f>
        <v>123000000000537</v>
      </c>
      <c r="C572" s="30" t="str">
        <f>IF(EXACT(B572, ""),"", VLOOKUP(B572, 'DataLookUp - Institution'!$B$4:$C$971, 2, FALSE))</f>
        <v>PT. Aneka Alam Jaya Bersama</v>
      </c>
      <c r="D572" s="22"/>
      <c r="E572" s="86" t="str">
        <f>IF(EXACT($H572, ""), "", VLOOKUP($H572, 'RAW EDITED All Years'!$A$2:$D$1000, 4, FALSE))</f>
        <v>Jl. Daan Mogot KM 21 No 317 - Batu Ceper</v>
      </c>
      <c r="H572" s="85" t="str">
        <f>IF(EXACT($B572, ""), "", VLOOKUP($B572, 'DataLookUp - Institution'!$B$4:$E$971, 4, FALSE))</f>
        <v>VDR3259</v>
      </c>
      <c r="I572" s="30" t="str">
        <f>IF(EXACT($B572, ""),"", VLOOKUP($B572, 'DataLookUp - Institution'!$B$4:$D$971, 3, FALSE))</f>
        <v>Supplier</v>
      </c>
    </row>
    <row r="573" spans="2:9">
      <c r="B573" s="67">
        <f>'DataLookUp - Institution'!B541</f>
        <v>123000000000538</v>
      </c>
      <c r="C573" s="30" t="str">
        <f>IF(EXACT(B573, ""),"", VLOOKUP(B573, 'DataLookUp - Institution'!$B$4:$C$971, 2, FALSE))</f>
        <v xml:space="preserve">PT. Aneka Maju Terus </v>
      </c>
      <c r="D573" s="22"/>
      <c r="E573" s="86" t="str">
        <f>IF(EXACT($H573, ""), "", VLOOKUP($H573, 'RAW EDITED All Years'!$A$2:$D$1000, 4, FALSE))</f>
        <v xml:space="preserve">Jl. Tamansari VIII/55 </v>
      </c>
      <c r="H573" s="85" t="str">
        <f>IF(EXACT($B573, ""), "", VLOOKUP($B573, 'DataLookUp - Institution'!$B$4:$E$971, 4, FALSE))</f>
        <v>VDR1311</v>
      </c>
      <c r="I573" s="30" t="str">
        <f>IF(EXACT($B573, ""),"", VLOOKUP($B573, 'DataLookUp - Institution'!$B$4:$D$971, 3, FALSE))</f>
        <v>Supplier</v>
      </c>
    </row>
    <row r="574" spans="2:9">
      <c r="B574" s="67">
        <f>'DataLookUp - Institution'!B542</f>
        <v>123000000000539</v>
      </c>
      <c r="C574" s="30" t="str">
        <f>IF(EXACT(B574, ""),"", VLOOKUP(B574, 'DataLookUp - Institution'!$B$4:$C$971, 2, FALSE))</f>
        <v>PT. Aneza Persada Abadi</v>
      </c>
      <c r="D574" s="22"/>
      <c r="E574" s="86" t="str">
        <f>IF(EXACT($H574, ""), "", VLOOKUP($H574, 'RAW EDITED All Years'!$A$2:$D$1000, 4, FALSE))</f>
        <v>Jl. Pondok Cipta Blok B3 No.34C 17134 Bintara Bekasi Barat</v>
      </c>
      <c r="H574" s="85" t="str">
        <f>IF(EXACT($B574, ""), "", VLOOKUP($B574, 'DataLookUp - Institution'!$B$4:$E$971, 4, FALSE))</f>
        <v>VDR2431</v>
      </c>
      <c r="I574" s="30" t="str">
        <f>IF(EXACT($B574, ""),"", VLOOKUP($B574, 'DataLookUp - Institution'!$B$4:$D$971, 3, FALSE))</f>
        <v>Supplier</v>
      </c>
    </row>
    <row r="575" spans="2:9">
      <c r="B575" s="67">
        <f>'DataLookUp - Institution'!B543</f>
        <v>123000000000540</v>
      </c>
      <c r="C575" s="30" t="str">
        <f>IF(EXACT(B575, ""),"", VLOOKUP(B575, 'DataLookUp - Institution'!$B$4:$C$971, 2, FALSE))</f>
        <v>PT. Anggun Jaya Wisata Bersama</v>
      </c>
      <c r="D575" s="22"/>
      <c r="E575" s="86" t="str">
        <f>IF(EXACT($H575, ""), "", VLOOKUP($H575, 'RAW EDITED All Years'!$A$2:$D$1000, 4, FALSE))</f>
        <v>Jalan Kelambir V No. 185, Kel. Cinta Damai, Kec. MedanHelvetia, Kota Medan, Prov. Sumatera Utara</v>
      </c>
      <c r="H575" s="85" t="str">
        <f>IF(EXACT($B575, ""), "", VLOOKUP($B575, 'DataLookUp - Institution'!$B$4:$E$971, 4, FALSE))</f>
        <v>VDR2917</v>
      </c>
      <c r="I575" s="30" t="str">
        <f>IF(EXACT($B575, ""),"", VLOOKUP($B575, 'DataLookUp - Institution'!$B$4:$D$971, 3, FALSE))</f>
        <v>Supplier</v>
      </c>
    </row>
    <row r="576" spans="2:9">
      <c r="B576" s="67">
        <f>'DataLookUp - Institution'!B544</f>
        <v>123000000000541</v>
      </c>
      <c r="C576" s="30" t="str">
        <f>IF(EXACT(B576, ""),"", VLOOKUP(B576, 'DataLookUp - Institution'!$B$4:$C$971, 2, FALSE))</f>
        <v>PT. Angkasa Telekomindo</v>
      </c>
      <c r="D576" s="22"/>
      <c r="E576" s="86" t="str">
        <f>IF(EXACT($H576, ""), "", VLOOKUP($H576, 'RAW EDITED All Years'!$A$2:$D$1000, 4, FALSE))</f>
        <v xml:space="preserve">ALDEVCO OCTAGON Building 3rd Floor </v>
      </c>
      <c r="H576" s="85" t="str">
        <f>IF(EXACT($B576, ""), "", VLOOKUP($B576, 'DataLookUp - Institution'!$B$4:$E$971, 4, FALSE))</f>
        <v>VDR0320</v>
      </c>
      <c r="I576" s="30" t="str">
        <f>IF(EXACT($B576, ""),"", VLOOKUP($B576, 'DataLookUp - Institution'!$B$4:$D$971, 3, FALSE))</f>
        <v>Supplier</v>
      </c>
    </row>
    <row r="577" spans="2:9">
      <c r="B577" s="67">
        <f>'DataLookUp - Institution'!B545</f>
        <v>123000000000542</v>
      </c>
      <c r="C577" s="30" t="str">
        <f>IF(EXACT(B577, ""),"", VLOOKUP(B577, 'DataLookUp - Institution'!$B$4:$C$971, 2, FALSE))</f>
        <v>PT. Anifah Groups</v>
      </c>
      <c r="D577" s="22"/>
      <c r="E577" s="86" t="str">
        <f>IF(EXACT($H577, ""), "", VLOOKUP($H577, 'RAW EDITED All Years'!$A$2:$D$1000, 4, FALSE))</f>
        <v>Jl Gubernur Suryo 78 Gresik</v>
      </c>
      <c r="H577" s="85" t="str">
        <f>IF(EXACT($B577, ""), "", VLOOKUP($B577, 'DataLookUp - Institution'!$B$4:$E$971, 4, FALSE))</f>
        <v>VDR0082</v>
      </c>
      <c r="I577" s="30" t="str">
        <f>IF(EXACT($B577, ""),"", VLOOKUP($B577, 'DataLookUp - Institution'!$B$4:$D$971, 3, FALSE))</f>
        <v>Supplier</v>
      </c>
    </row>
    <row r="578" spans="2:9">
      <c r="B578" s="67">
        <f>'DataLookUp - Institution'!B546</f>
        <v>123000000000543</v>
      </c>
      <c r="C578" s="30" t="str">
        <f>IF(EXACT(B578, ""),"", VLOOKUP(B578, 'DataLookUp - Institution'!$B$4:$C$971, 2, FALSE))</f>
        <v>PT. Anugerah Dua Persada</v>
      </c>
      <c r="D578" s="22"/>
      <c r="E578" s="86" t="str">
        <f>IF(EXACT($H578, ""), "", VLOOKUP($H578, 'RAW EDITED All Years'!$A$2:$D$1000, 4, FALSE))</f>
        <v>Jl Penggilingan Raya No12, Penggilingan, Cakung, Jakarta Timur</v>
      </c>
      <c r="H578" s="85" t="str">
        <f>IF(EXACT($B578, ""), "", VLOOKUP($B578, 'DataLookUp - Institution'!$B$4:$E$971, 4, FALSE))</f>
        <v>VDR2814</v>
      </c>
      <c r="I578" s="30" t="str">
        <f>IF(EXACT($B578, ""),"", VLOOKUP($B578, 'DataLookUp - Institution'!$B$4:$D$971, 3, FALSE))</f>
        <v>Supplier</v>
      </c>
    </row>
    <row r="579" spans="2:9">
      <c r="B579" s="67">
        <f>'DataLookUp - Institution'!B547</f>
        <v>123000000000544</v>
      </c>
      <c r="C579" s="30" t="str">
        <f>IF(EXACT(B579, ""),"", VLOOKUP(B579, 'DataLookUp - Institution'!$B$4:$C$971, 2, FALSE))</f>
        <v>PT. Anugerah Restu Bumi</v>
      </c>
      <c r="D579" s="22"/>
      <c r="E579" s="86" t="str">
        <f>IF(EXACT($H579, ""), "", VLOOKUP($H579, 'RAW EDITED All Years'!$A$2:$D$1000, 4, FALSE))</f>
        <v xml:space="preserve">Jln. Abdul Sani Muthalib Lingkungan 09, Kel. Terjun Kec. Medan - Marelan </v>
      </c>
      <c r="H579" s="85" t="str">
        <f>IF(EXACT($B579, ""), "", VLOOKUP($B579, 'DataLookUp - Institution'!$B$4:$E$971, 4, FALSE))</f>
        <v>VDR1851</v>
      </c>
      <c r="I579" s="30" t="str">
        <f>IF(EXACT($B579, ""),"", VLOOKUP($B579, 'DataLookUp - Institution'!$B$4:$D$971, 3, FALSE))</f>
        <v>Supplier</v>
      </c>
    </row>
    <row r="580" spans="2:9">
      <c r="B580" s="67">
        <f>'DataLookUp - Institution'!B548</f>
        <v>123000000000545</v>
      </c>
      <c r="C580" s="30" t="str">
        <f>IF(EXACT(B580, ""),"", VLOOKUP(B580, 'DataLookUp - Institution'!$B$4:$C$971, 2, FALSE))</f>
        <v>PT. Anugrah Ilahi Persada</v>
      </c>
      <c r="D580" s="22"/>
      <c r="E580" s="86" t="str">
        <f>IF(EXACT($H580, ""), "", VLOOKUP($H580, 'RAW EDITED All Years'!$A$2:$D$1000, 4, FALSE))</f>
        <v xml:space="preserve">Dusun Wadas RT 001/002 , wadas teluk jambe timur </v>
      </c>
      <c r="H580" s="85" t="str">
        <f>IF(EXACT($B580, ""), "", VLOOKUP($B580, 'DataLookUp - Institution'!$B$4:$E$971, 4, FALSE))</f>
        <v>VDR3625</v>
      </c>
      <c r="I580" s="30" t="str">
        <f>IF(EXACT($B580, ""),"", VLOOKUP($B580, 'DataLookUp - Institution'!$B$4:$D$971, 3, FALSE))</f>
        <v>Supplier</v>
      </c>
    </row>
    <row r="581" spans="2:9">
      <c r="B581" s="67">
        <f>'DataLookUp - Institution'!B549</f>
        <v>123000000000546</v>
      </c>
      <c r="C581" s="30" t="str">
        <f>IF(EXACT(B581, ""),"", VLOOKUP(B581, 'DataLookUp - Institution'!$B$4:$C$971, 2, FALSE))</f>
        <v>PT. Anugrah Jaya Agung</v>
      </c>
      <c r="D581" s="22"/>
      <c r="E581" s="86" t="str">
        <f>IF(EXACT($H581, ""), "", VLOOKUP($H581, 'RAW EDITED All Years'!$A$2:$D$1000, 4, FALSE))</f>
        <v>Jl. Ir H Juanda No.8 Rt 01/01 Kel. Pabaton Kec. Bo</v>
      </c>
      <c r="H581" s="85" t="str">
        <f>IF(EXACT($B581, ""), "", VLOOKUP($B581, 'DataLookUp - Institution'!$B$4:$E$971, 4, FALSE))</f>
        <v>VDR0769</v>
      </c>
      <c r="I581" s="30" t="str">
        <f>IF(EXACT($B581, ""),"", VLOOKUP($B581, 'DataLookUp - Institution'!$B$4:$D$971, 3, FALSE))</f>
        <v>Supplier</v>
      </c>
    </row>
    <row r="582" spans="2:9">
      <c r="B582" s="67">
        <f>'DataLookUp - Institution'!B550</f>
        <v>123000000000547</v>
      </c>
      <c r="C582" s="30" t="str">
        <f>IF(EXACT(B582, ""),"", VLOOKUP(B582, 'DataLookUp - Institution'!$B$4:$C$971, 2, FALSE))</f>
        <v>PT. Anugrah Sukses Metal Indonesia</v>
      </c>
      <c r="D582" s="22"/>
      <c r="E582" s="86" t="str">
        <f>IF(EXACT($H582, ""), "", VLOOKUP($H582, 'RAW EDITED All Years'!$A$2:$D$1000, 4, FALSE))</f>
        <v>Kp. Gelam RT 007/002 Kuta jaya - Pasar Kemis</v>
      </c>
      <c r="H582" s="85" t="str">
        <f>IF(EXACT($B582, ""), "", VLOOKUP($B582, 'DataLookUp - Institution'!$B$4:$E$971, 4, FALSE))</f>
        <v>VDR3630</v>
      </c>
      <c r="I582" s="30" t="str">
        <f>IF(EXACT($B582, ""),"", VLOOKUP($B582, 'DataLookUp - Institution'!$B$4:$D$971, 3, FALSE))</f>
        <v>Supplier</v>
      </c>
    </row>
    <row r="583" spans="2:9">
      <c r="B583" s="67">
        <f>'DataLookUp - Institution'!B551</f>
        <v>123000000000548</v>
      </c>
      <c r="C583" s="30" t="str">
        <f>IF(EXACT(B583, ""),"", VLOOKUP(B583, 'DataLookUp - Institution'!$B$4:$C$971, 2, FALSE))</f>
        <v xml:space="preserve">PT. Ardata Cipta Ekasarana </v>
      </c>
      <c r="D583" s="22"/>
      <c r="E583" s="86" t="str">
        <f>IF(EXACT($H583, ""), "", VLOOKUP($H583, 'RAW EDITED All Years'!$A$2:$D$1000, 4, FALSE))</f>
        <v xml:space="preserve">Jl Boulevard Raya Blok FV I 22 Kel Kelapa Gading Timur </v>
      </c>
      <c r="H583" s="85" t="str">
        <f>IF(EXACT($B583, ""), "", VLOOKUP($B583, 'DataLookUp - Institution'!$B$4:$E$971, 4, FALSE))</f>
        <v>VDR0934</v>
      </c>
      <c r="I583" s="30" t="str">
        <f>IF(EXACT($B583, ""),"", VLOOKUP($B583, 'DataLookUp - Institution'!$B$4:$D$971, 3, FALSE))</f>
        <v>Supplier</v>
      </c>
    </row>
    <row r="584" spans="2:9">
      <c r="B584" s="67">
        <f>'DataLookUp - Institution'!B552</f>
        <v>123000000000549</v>
      </c>
      <c r="C584" s="30" t="str">
        <f>IF(EXACT(B584, ""),"", VLOOKUP(B584, 'DataLookUp - Institution'!$B$4:$C$971, 2, FALSE))</f>
        <v xml:space="preserve">PT. Arian </v>
      </c>
      <c r="D584" s="22"/>
      <c r="E584" s="86" t="str">
        <f>IF(EXACT($H584, ""), "", VLOOKUP($H584, 'RAW EDITED All Years'!$A$2:$D$1000, 4, FALSE))</f>
        <v>Jl. Ciliwung Raya No. 1A Bakti Jaya</v>
      </c>
      <c r="H584" s="85" t="str">
        <f>IF(EXACT($B584, ""), "", VLOOKUP($B584, 'DataLookUp - Institution'!$B$4:$E$971, 4, FALSE))</f>
        <v>VDR1385</v>
      </c>
      <c r="I584" s="30" t="str">
        <f>IF(EXACT($B584, ""),"", VLOOKUP($B584, 'DataLookUp - Institution'!$B$4:$D$971, 3, FALSE))</f>
        <v>Supplier</v>
      </c>
    </row>
    <row r="585" spans="2:9">
      <c r="B585" s="67">
        <f>'DataLookUp - Institution'!B553</f>
        <v>123000000000550</v>
      </c>
      <c r="C585" s="30" t="str">
        <f>IF(EXACT(B585, ""),"", VLOOKUP(B585, 'DataLookUp - Institution'!$B$4:$C$971, 2, FALSE))</f>
        <v>PT. Ariatama Duta Nusa</v>
      </c>
      <c r="D585" s="22"/>
      <c r="E585" s="86" t="str">
        <f>IF(EXACT($H585, ""), "", VLOOKUP($H585, 'RAW EDITED All Years'!$A$2:$D$1000, 4, FALSE))</f>
        <v>Jl. Bintara Kencana Barat III No. 17 Bekasi</v>
      </c>
      <c r="H585" s="85" t="str">
        <f>IF(EXACT($B585, ""), "", VLOOKUP($B585, 'DataLookUp - Institution'!$B$4:$E$971, 4, FALSE))</f>
        <v>VDR0473</v>
      </c>
      <c r="I585" s="30" t="str">
        <f>IF(EXACT($B585, ""),"", VLOOKUP($B585, 'DataLookUp - Institution'!$B$4:$D$971, 3, FALSE))</f>
        <v>Supplier</v>
      </c>
    </row>
    <row r="586" spans="2:9">
      <c r="B586" s="67">
        <f>'DataLookUp - Institution'!B554</f>
        <v>123000000000551</v>
      </c>
      <c r="C586" s="30" t="str">
        <f>IF(EXACT(B586, ""),"", VLOOKUP(B586, 'DataLookUp - Institution'!$B$4:$C$971, 2, FALSE))</f>
        <v>PT. Arista Karya Abadi</v>
      </c>
      <c r="D586" s="22"/>
      <c r="E586" s="86" t="str">
        <f>IF(EXACT($H586, ""), "", VLOOKUP($H586, 'RAW EDITED All Years'!$A$2:$D$1000, 4, FALSE))</f>
        <v>Jl. Raya Kalimalang 19 Duren Sawit, Duren Sawit, Kota Adm. Jakarta Timur, DKI Jakarta 13440</v>
      </c>
      <c r="H586" s="85" t="str">
        <f>IF(EXACT($B586, ""), "", VLOOKUP($B586, 'DataLookUp - Institution'!$B$4:$E$971, 4, FALSE))</f>
        <v>VDR3973</v>
      </c>
      <c r="I586" s="30" t="str">
        <f>IF(EXACT($B586, ""),"", VLOOKUP($B586, 'DataLookUp - Institution'!$B$4:$D$971, 3, FALSE))</f>
        <v>Supplier</v>
      </c>
    </row>
    <row r="587" spans="2:9">
      <c r="B587" s="67">
        <f>'DataLookUp - Institution'!B555</f>
        <v>123000000000552</v>
      </c>
      <c r="C587" s="30" t="str">
        <f>IF(EXACT(B587, ""),"", VLOOKUP(B587, 'DataLookUp - Institution'!$B$4:$C$971, 2, FALSE))</f>
        <v xml:space="preserve">PT. Arta Madyafam </v>
      </c>
      <c r="D587" s="22"/>
      <c r="E587" s="86" t="str">
        <f>IF(EXACT($H587, ""), "", VLOOKUP($H587, 'RAW EDITED All Years'!$A$2:$D$1000, 4, FALSE))</f>
        <v>Arion Mall, Jl. Pemuda Kav. 3-4 Rawamangun</v>
      </c>
      <c r="H587" s="85" t="str">
        <f>IF(EXACT($B587, ""), "", VLOOKUP($B587, 'DataLookUp - Institution'!$B$4:$E$971, 4, FALSE))</f>
        <v>VDR0694</v>
      </c>
      <c r="I587" s="30" t="str">
        <f>IF(EXACT($B587, ""),"", VLOOKUP($B587, 'DataLookUp - Institution'!$B$4:$D$971, 3, FALSE))</f>
        <v>Supplier</v>
      </c>
    </row>
    <row r="588" spans="2:9">
      <c r="B588" s="67">
        <f>'DataLookUp - Institution'!B556</f>
        <v>123000000000553</v>
      </c>
      <c r="C588" s="30" t="str">
        <f>IF(EXACT(B588, ""),"", VLOOKUP(B588, 'DataLookUp - Institution'!$B$4:$C$971, 2, FALSE))</f>
        <v xml:space="preserve">PT. Arta Global Anugerah </v>
      </c>
      <c r="D588" s="22"/>
      <c r="E588" s="86" t="str">
        <f>IF(EXACT($H588, ""), "", VLOOKUP($H588, 'RAW EDITED All Years'!$A$2:$D$1000, 4, FALSE))</f>
        <v>Jl. Tanah Abang I No. 11F RT. 008 RW. 008 Petojo Selatan Gambir</v>
      </c>
      <c r="H588" s="85" t="str">
        <f>IF(EXACT($B588, ""), "", VLOOKUP($B588, 'DataLookUp - Institution'!$B$4:$E$971, 4, FALSE))</f>
        <v>VDR3689</v>
      </c>
      <c r="I588" s="30" t="str">
        <f>IF(EXACT($B588, ""),"", VLOOKUP($B588, 'DataLookUp - Institution'!$B$4:$D$971, 3, FALSE))</f>
        <v>Supplier</v>
      </c>
    </row>
    <row r="589" spans="2:9">
      <c r="B589" s="67">
        <f>'DataLookUp - Institution'!B557</f>
        <v>123000000000554</v>
      </c>
      <c r="C589" s="30" t="str">
        <f>IF(EXACT(B589, ""),"", VLOOKUP(B589, 'DataLookUp - Institution'!$B$4:$C$971, 2, FALSE))</f>
        <v>PT. Arthanindo Cemerlang</v>
      </c>
      <c r="D589" s="22"/>
      <c r="E589" s="86" t="str">
        <f>IF(EXACT($H589, ""), "", VLOOKUP($H589, 'RAW EDITED All Years'!$A$2:$D$1000, 4, FALSE))</f>
        <v>Kawasan Industri Blessindo, Jl. H. Tabri No. 228 Blok D No. 8</v>
      </c>
      <c r="H589" s="85" t="str">
        <f>IF(EXACT($B589, ""), "", VLOOKUP($B589, 'DataLookUp - Institution'!$B$4:$E$971, 4, FALSE))</f>
        <v>VDR3607</v>
      </c>
      <c r="I589" s="30" t="str">
        <f>IF(EXACT($B589, ""),"", VLOOKUP($B589, 'DataLookUp - Institution'!$B$4:$D$971, 3, FALSE))</f>
        <v>Supplier</v>
      </c>
    </row>
    <row r="590" spans="2:9">
      <c r="B590" s="67">
        <f>'DataLookUp - Institution'!B558</f>
        <v>123000000000555</v>
      </c>
      <c r="C590" s="30" t="str">
        <f>IF(EXACT(B590, ""),"", VLOOKUP(B590, 'DataLookUp - Institution'!$B$4:$C$971, 2, FALSE))</f>
        <v>PT. Arybro Nusa</v>
      </c>
      <c r="D590" s="22"/>
      <c r="E590" s="86" t="str">
        <f>IF(EXACT($H590, ""), "", VLOOKUP($H590, 'RAW EDITED All Years'!$A$2:$D$1000, 4, FALSE))</f>
        <v xml:space="preserve">Jl.Prof.DR Supomo SH.no.91 </v>
      </c>
      <c r="H590" s="85" t="str">
        <f>IF(EXACT($B590, ""), "", VLOOKUP($B590, 'DataLookUp - Institution'!$B$4:$E$971, 4, FALSE))</f>
        <v>VDR0834</v>
      </c>
      <c r="I590" s="30" t="str">
        <f>IF(EXACT($B590, ""),"", VLOOKUP($B590, 'DataLookUp - Institution'!$B$4:$D$971, 3, FALSE))</f>
        <v>Supplier</v>
      </c>
    </row>
    <row r="591" spans="2:9">
      <c r="B591" s="67">
        <f>'DataLookUp - Institution'!B559</f>
        <v>123000000000556</v>
      </c>
      <c r="C591" s="30" t="str">
        <f>IF(EXACT(B591, ""),"", VLOOKUP(B591, 'DataLookUp - Institution'!$B$4:$C$971, 2, FALSE))</f>
        <v>PT. Asa Globalindo Pratama</v>
      </c>
      <c r="D591" s="22"/>
      <c r="E591" s="86" t="str">
        <f>IF(EXACT($H591, ""), "", VLOOKUP($H591, 'RAW EDITED All Years'!$A$2:$D$1000, 4, FALSE))</f>
        <v>Jl. Ciputat Raya No. 100 Tanah Kusir</v>
      </c>
      <c r="H591" s="85" t="str">
        <f>IF(EXACT($B591, ""), "", VLOOKUP($B591, 'DataLookUp - Institution'!$B$4:$E$971, 4, FALSE))</f>
        <v>VDR0008</v>
      </c>
      <c r="I591" s="30" t="str">
        <f>IF(EXACT($B591, ""),"", VLOOKUP($B591, 'DataLookUp - Institution'!$B$4:$D$971, 3, FALSE))</f>
        <v>Supplier</v>
      </c>
    </row>
    <row r="592" spans="2:9">
      <c r="B592" s="67">
        <f>'DataLookUp - Institution'!B560</f>
        <v>123000000000557</v>
      </c>
      <c r="C592" s="30" t="str">
        <f>IF(EXACT(B592, ""),"", VLOOKUP(B592, 'DataLookUp - Institution'!$B$4:$C$971, 2, FALSE))</f>
        <v>PT. Aseza Bumi Konsultan</v>
      </c>
      <c r="D592" s="22"/>
      <c r="E592" s="86" t="str">
        <f>IF(EXACT($H592, ""), "", VLOOKUP($H592, 'RAW EDITED All Years'!$A$2:$D$1000, 4, FALSE))</f>
        <v>Jl. Bukit Cirendu Blok D12 No. 22 Pondok cabe lilir</v>
      </c>
      <c r="H592" s="85" t="str">
        <f>IF(EXACT($B592, ""), "", VLOOKUP($B592, 'DataLookUp - Institution'!$B$4:$E$971, 4, FALSE))</f>
        <v>VDR2622</v>
      </c>
      <c r="I592" s="30" t="str">
        <f>IF(EXACT($B592, ""),"", VLOOKUP($B592, 'DataLookUp - Institution'!$B$4:$D$971, 3, FALSE))</f>
        <v>Supplier</v>
      </c>
    </row>
    <row r="593" spans="2:9" ht="25.5">
      <c r="B593" s="67">
        <f>'DataLookUp - Institution'!B561</f>
        <v>123000000000558</v>
      </c>
      <c r="C593" s="30" t="str">
        <f>IF(EXACT(B593, ""),"", VLOOKUP(B593, 'DataLookUp - Institution'!$B$4:$C$971, 2, FALSE))</f>
        <v>PT. Astra Aviva Life</v>
      </c>
      <c r="D593" s="22"/>
      <c r="E593" s="86" t="str">
        <f>IF(EXACT($H593, ""), "", VLOOKUP($H593, 'RAW EDITED All Years'!$A$2:$D$1000, 4, FALSE))</f>
        <v>PT ASTRA AVIVA LIFE Pondok Indah Office Tower 3, 1st Floor Jl. Sultan Iskandar Muda Kav. Vâ€“TA Pondok Indah, Jakarta Selatan 12310</v>
      </c>
      <c r="H593" s="85" t="str">
        <f>IF(EXACT($B593, ""), "", VLOOKUP($B593, 'DataLookUp - Institution'!$B$4:$E$971, 4, FALSE))</f>
        <v>VDR1674</v>
      </c>
      <c r="I593" s="30" t="str">
        <f>IF(EXACT($B593, ""),"", VLOOKUP($B593, 'DataLookUp - Institution'!$B$4:$D$971, 3, FALSE))</f>
        <v>Supplier</v>
      </c>
    </row>
    <row r="594" spans="2:9" ht="25.5">
      <c r="B594" s="67">
        <f>'DataLookUp - Institution'!B562</f>
        <v>123000000000559</v>
      </c>
      <c r="C594" s="30" t="str">
        <f>IF(EXACT(B594, ""),"", VLOOKUP(B594, 'DataLookUp - Institution'!$B$4:$C$971, 2, FALSE))</f>
        <v>PT. Asuransi Asei Indonesia</v>
      </c>
      <c r="D594" s="22"/>
      <c r="E594" s="86" t="str">
        <f>IF(EXACT($H594, ""), "", VLOOKUP($H594, 'RAW EDITED All Years'!$A$2:$D$1000, 4, FALSE))</f>
        <v>Menara Kadin Indonesia Lantai 21 Jl. HR Rasuna Said X-5, Kav 2-3 Jakarta, Desa/Kelurahan Kuningan Timur, Kec. Setiabudi, Kota Adm. Jakarta Selatan, Provinsi DKI Jakarta, Kode Pos: 12950</v>
      </c>
      <c r="H594" s="85" t="str">
        <f>IF(EXACT($B594, ""), "", VLOOKUP($B594, 'DataLookUp - Institution'!$B$4:$E$971, 4, FALSE))</f>
        <v>VDR4140</v>
      </c>
      <c r="I594" s="30" t="str">
        <f>IF(EXACT($B594, ""),"", VLOOKUP($B594, 'DataLookUp - Institution'!$B$4:$D$971, 3, FALSE))</f>
        <v>Supplier</v>
      </c>
    </row>
    <row r="595" spans="2:9">
      <c r="B595" s="67">
        <f>'DataLookUp - Institution'!B563</f>
        <v>123000000000560</v>
      </c>
      <c r="C595" s="30" t="str">
        <f>IF(EXACT(B595, ""),"", VLOOKUP(B595, 'DataLookUp - Institution'!$B$4:$C$971, 2, FALSE))</f>
        <v>PT. Asuransi Central Asia</v>
      </c>
      <c r="D595" s="22"/>
      <c r="E595" s="86" t="str">
        <f>IF(EXACT($H595, ""), "", VLOOKUP($H595, 'RAW EDITED All Years'!$A$2:$D$1000, 4, FALSE))</f>
        <v>Jl. Cikini Raya No. 60DE, Cikini, Menteng, Jakarta Pusat</v>
      </c>
      <c r="H595" s="85" t="str">
        <f>IF(EXACT($B595, ""), "", VLOOKUP($B595, 'DataLookUp - Institution'!$B$4:$E$971, 4, FALSE))</f>
        <v>VDR2229</v>
      </c>
      <c r="I595" s="30" t="str">
        <f>IF(EXACT($B595, ""),"", VLOOKUP($B595, 'DataLookUp - Institution'!$B$4:$D$971, 3, FALSE))</f>
        <v>Supplier</v>
      </c>
    </row>
    <row r="596" spans="2:9">
      <c r="B596" s="67">
        <f>'DataLookUp - Institution'!B564</f>
        <v>123000000000561</v>
      </c>
      <c r="C596" s="30" t="str">
        <f>IF(EXACT(B596, ""),"", VLOOKUP(B596, 'DataLookUp - Institution'!$B$4:$C$971, 2, FALSE))</f>
        <v>PT. Asuransi Jasa Indonesia</v>
      </c>
      <c r="D596" s="22"/>
      <c r="E596" s="86" t="str">
        <f>IF(EXACT($H596, ""), "", VLOOKUP($H596, 'RAW EDITED All Years'!$A$2:$D$1000, 4, FALSE))</f>
        <v>Jl. Margonda Raya No.263 F Depok</v>
      </c>
      <c r="H596" s="85" t="str">
        <f>IF(EXACT($B596, ""), "", VLOOKUP($B596, 'DataLookUp - Institution'!$B$4:$E$971, 4, FALSE))</f>
        <v>VDR0841</v>
      </c>
      <c r="I596" s="30" t="str">
        <f>IF(EXACT($B596, ""),"", VLOOKUP($B596, 'DataLookUp - Institution'!$B$4:$D$971, 3, FALSE))</f>
        <v>Supplier</v>
      </c>
    </row>
    <row r="597" spans="2:9" ht="25.5">
      <c r="B597" s="67">
        <f>'DataLookUp - Institution'!B565</f>
        <v>123000000000562</v>
      </c>
      <c r="C597" s="30" t="str">
        <f>IF(EXACT(B597, ""),"", VLOOKUP(B597, 'DataLookUp - Institution'!$B$4:$C$971, 2, FALSE))</f>
        <v>PT. Asuransi Multi Artha Guna</v>
      </c>
      <c r="D597" s="22"/>
      <c r="E597" s="86" t="str">
        <f>IF(EXACT($H597, ""), "", VLOOKUP($H597, 'RAW EDITED All Years'!$A$2:$D$1000, 4, FALSE))</f>
        <v>Panin Bank Plaza 6th Floor, JL Palmerah Utara, No. 52, RT.4/RW.3, Palmerah, RT.3/RW.6, Palmerah, Kec. Palmerah, Kota Jakarta Barat, Daerah Khusus Ibukota Jakarta 12210</v>
      </c>
      <c r="H597" s="85" t="str">
        <f>IF(EXACT($B597, ""), "", VLOOKUP($B597, 'DataLookUp - Institution'!$B$4:$E$971, 4, FALSE))</f>
        <v>VDR4048</v>
      </c>
      <c r="I597" s="30" t="str">
        <f>IF(EXACT($B597, ""),"", VLOOKUP($B597, 'DataLookUp - Institution'!$B$4:$D$971, 3, FALSE))</f>
        <v>Supplier</v>
      </c>
    </row>
    <row r="598" spans="2:9">
      <c r="B598" s="67">
        <f>'DataLookUp - Institution'!B566</f>
        <v>123000000000563</v>
      </c>
      <c r="C598" s="30" t="str">
        <f>IF(EXACT(B598, ""),"", VLOOKUP(B598, 'DataLookUp - Institution'!$B$4:$C$971, 2, FALSE))</f>
        <v>PT. Asuransi Perisai Listrik Nasional</v>
      </c>
      <c r="D598" s="22"/>
      <c r="E598" s="86" t="str">
        <f>IF(EXACT($H598, ""), "", VLOOKUP($H598, 'RAW EDITED All Years'!$A$2:$D$1000, 4, FALSE))</f>
        <v>Jl. Raya Pasar Minggu, Pancoran - Kuningan Barat</v>
      </c>
      <c r="H598" s="85" t="str">
        <f>IF(EXACT($B598, ""), "", VLOOKUP($B598, 'DataLookUp - Institution'!$B$4:$E$971, 4, FALSE))</f>
        <v>VDR3110</v>
      </c>
      <c r="I598" s="30" t="str">
        <f>IF(EXACT($B598, ""),"", VLOOKUP($B598, 'DataLookUp - Institution'!$B$4:$D$971, 3, FALSE))</f>
        <v>Supplier</v>
      </c>
    </row>
    <row r="599" spans="2:9">
      <c r="B599" s="67">
        <f>'DataLookUp - Institution'!B567</f>
        <v>123000000000564</v>
      </c>
      <c r="C599" s="30" t="str">
        <f>IF(EXACT(B599, ""),"", VLOOKUP(B599, 'DataLookUp - Institution'!$B$4:$C$971, 2, FALSE))</f>
        <v xml:space="preserve">PT. Asuransi Tugu Kresna Pratama </v>
      </c>
      <c r="D599" s="22"/>
      <c r="E599" s="86" t="str">
        <f>IF(EXACT($H599, ""), "", VLOOKUP($H599, 'RAW EDITED All Years'!$A$2:$D$1000, 4, FALSE))</f>
        <v xml:space="preserve">Jl. Raya Pasar Minggu No. 5 </v>
      </c>
      <c r="H599" s="85" t="str">
        <f>IF(EXACT($B599, ""), "", VLOOKUP($B599, 'DataLookUp - Institution'!$B$4:$E$971, 4, FALSE))</f>
        <v>VDR1492</v>
      </c>
      <c r="I599" s="30" t="str">
        <f>IF(EXACT($B599, ""),"", VLOOKUP($B599, 'DataLookUp - Institution'!$B$4:$D$971, 3, FALSE))</f>
        <v>Supplier</v>
      </c>
    </row>
    <row r="600" spans="2:9">
      <c r="B600" s="67">
        <f>'DataLookUp - Institution'!B568</f>
        <v>123000000000565</v>
      </c>
      <c r="C600" s="30" t="str">
        <f>IF(EXACT(B600, ""),"", VLOOKUP(B600, 'DataLookUp - Institution'!$B$4:$C$971, 2, FALSE))</f>
        <v xml:space="preserve">PT. Asuransi Umum Mega </v>
      </c>
      <c r="E600" s="86" t="str">
        <f>IF(EXACT($H600, ""), "", VLOOKUP($H600, 'RAW EDITED All Years'!$A$2:$D$1000, 4, FALSE))</f>
        <v>Menara Bank Mega Lantai 18, Jalan Kapt Tendean Kav 12 -14 , Mampang 12790</v>
      </c>
      <c r="H600" s="85" t="str">
        <f>IF(EXACT($B600, ""), "", VLOOKUP($B600, 'DataLookUp - Institution'!$B$4:$E$971, 4, FALSE))</f>
        <v>VDR3845</v>
      </c>
      <c r="I600" s="30" t="str">
        <f>IF(EXACT($B600, ""),"", VLOOKUP($B600, 'DataLookUp - Institution'!$B$4:$D$971, 3, FALSE))</f>
        <v>Supplier</v>
      </c>
    </row>
    <row r="601" spans="2:9">
      <c r="B601" s="67">
        <f>'DataLookUp - Institution'!B569</f>
        <v>123000000000566</v>
      </c>
      <c r="C601" s="30" t="str">
        <f>IF(EXACT(B601, ""),"", VLOOKUP(B601, 'DataLookUp - Institution'!$B$4:$C$971, 2, FALSE))</f>
        <v>PT. Autoland Artha Cipta</v>
      </c>
      <c r="E601" s="86" t="str">
        <f>IF(EXACT($H601, ""), "", VLOOKUP($H601, 'RAW EDITED All Years'!$A$2:$D$1000, 4, FALSE))</f>
        <v>Bunga Mayang V Kav. 12A Bintaro</v>
      </c>
      <c r="H601" s="85" t="str">
        <f>IF(EXACT($B601, ""), "", VLOOKUP($B601, 'DataLookUp - Institution'!$B$4:$E$971, 4, FALSE))</f>
        <v>VDR0180</v>
      </c>
      <c r="I601" s="30" t="str">
        <f>IF(EXACT($B601, ""),"", VLOOKUP($B601, 'DataLookUp - Institution'!$B$4:$D$971, 3, FALSE))</f>
        <v>Supplier</v>
      </c>
    </row>
    <row r="602" spans="2:9">
      <c r="B602" s="67">
        <f>'DataLookUp - Institution'!B570</f>
        <v>123000000000567</v>
      </c>
      <c r="C602" s="30" t="str">
        <f>IF(EXACT(B602, ""),"", VLOOKUP(B602, 'DataLookUp - Institution'!$B$4:$C$971, 2, FALSE))</f>
        <v>PT. AXA Mandiri Financial Service</v>
      </c>
      <c r="E602" s="86" t="str">
        <f>IF(EXACT($H602, ""), "", VLOOKUP($H602, 'RAW EDITED All Years'!$A$2:$D$1000, 4, FALSE))</f>
        <v>Axa Center,Ratu Plaza Office Building lt 9,Jl Jend</v>
      </c>
      <c r="H602" s="85" t="str">
        <f>IF(EXACT($B602, ""), "", VLOOKUP($B602, 'DataLookUp - Institution'!$B$4:$E$971, 4, FALSE))</f>
        <v>VDR0742</v>
      </c>
      <c r="I602" s="30" t="str">
        <f>IF(EXACT($B602, ""),"", VLOOKUP($B602, 'DataLookUp - Institution'!$B$4:$D$971, 3, FALSE))</f>
        <v>Supplier</v>
      </c>
    </row>
    <row r="603" spans="2:9">
      <c r="B603" s="67">
        <f>'DataLookUp - Institution'!B571</f>
        <v>123000000000568</v>
      </c>
      <c r="C603" s="30" t="str">
        <f>IF(EXACT(B603, ""),"", VLOOKUP(B603, 'DataLookUp - Institution'!$B$4:$C$971, 2, FALSE))</f>
        <v>PT. Ayu Septa Perdana</v>
      </c>
      <c r="E603" s="86" t="str">
        <f>IF(EXACT($H603, ""), "", VLOOKUP($H603, 'RAW EDITED All Years'!$A$2:$D$1000, 4, FALSE))</f>
        <v>Setia Budi Square No.29 - 30, KOmplek Tasbi, Kel Tanjung Rejo, Kec Medan Sunggai, Kota Medan</v>
      </c>
      <c r="H603" s="85" t="str">
        <f>IF(EXACT($B603, ""), "", VLOOKUP($B603, 'DataLookUp - Institution'!$B$4:$E$971, 4, FALSE))</f>
        <v>VDR2873</v>
      </c>
      <c r="I603" s="30" t="str">
        <f>IF(EXACT($B603, ""),"", VLOOKUP($B603, 'DataLookUp - Institution'!$B$4:$D$971, 3, FALSE))</f>
        <v>Supplier</v>
      </c>
    </row>
    <row r="604" spans="2:9" ht="25.5">
      <c r="B604" s="67">
        <f>'DataLookUp - Institution'!B572</f>
        <v>123000000000569</v>
      </c>
      <c r="C604" s="30" t="str">
        <f>IF(EXACT(B604, ""),"", VLOOKUP(B604, 'DataLookUp - Institution'!$B$4:$C$971, 2, FALSE))</f>
        <v>PT. Izzati Hasanah</v>
      </c>
      <c r="E604" s="86" t="str">
        <f>IF(EXACT($H604, ""), "", VLOOKUP($H604, 'RAW EDITED All Years'!$A$2:$D$1000, 4, FALSE))</f>
        <v>Pergudangan Green Sedayu BizPark, Jl. Cakung Cilincing Tim. Raya No.Km. 2 Blok GS5 No. 68, East Cakung, Cakung, East Jakarta City, Jakarta 13910</v>
      </c>
      <c r="H604" s="85" t="str">
        <f>IF(EXACT($B604, ""), "", VLOOKUP($B604, 'DataLookUp - Institution'!$B$4:$E$971, 4, FALSE))</f>
        <v>VDR4249</v>
      </c>
      <c r="I604" s="30" t="str">
        <f>IF(EXACT($B604, ""),"", VLOOKUP($B604, 'DataLookUp - Institution'!$B$4:$D$971, 3, FALSE))</f>
        <v>Supplier</v>
      </c>
    </row>
    <row r="605" spans="2:9">
      <c r="B605" s="67">
        <f>'DataLookUp - Institution'!B573</f>
        <v>123000000000570</v>
      </c>
      <c r="C605" s="30">
        <f>IF(EXACT(B605, ""),"", VLOOKUP(B605, 'DataLookUp - Institution'!$B$4:$C$971, 2, FALSE))</f>
        <v>0</v>
      </c>
      <c r="E605" s="86" t="e">
        <f>IF(EXACT($H605, ""), "", VLOOKUP($H605, 'RAW EDITED All Years'!$A$2:$D$1000, 4, FALSE))</f>
        <v>#N/A</v>
      </c>
      <c r="H605" s="85">
        <f>IF(EXACT($B605, ""), "", VLOOKUP($B605, 'DataLookUp - Institution'!$B$4:$E$971, 4, FALSE))</f>
        <v>0</v>
      </c>
      <c r="I605" s="30" t="str">
        <f>IF(EXACT($B605, ""),"", VLOOKUP($B605, 'DataLookUp - Institution'!$B$4:$D$971, 3, FALSE))</f>
        <v>Supplier</v>
      </c>
    </row>
    <row r="606" spans="2:9">
      <c r="B606" s="67">
        <f>'DataLookUp - Institution'!B574</f>
        <v>0</v>
      </c>
      <c r="C606" s="30">
        <f>IF(EXACT(B606, ""),"", VLOOKUP(B606, 'DataLookUp - Institution'!$B$4:$C$971, 2, FALSE))</f>
        <v>0</v>
      </c>
      <c r="E606" s="86" t="e">
        <f>IF(EXACT($H606, ""), "", VLOOKUP($H606, 'RAW EDITED All Years'!$A$2:$D$1000, 4, FALSE))</f>
        <v>#N/A</v>
      </c>
      <c r="H606" s="85">
        <f>IF(EXACT($B606, ""), "", VLOOKUP($B606, 'DataLookUp - Institution'!$B$4:$E$971, 4, FALSE))</f>
        <v>0</v>
      </c>
      <c r="I606" s="30">
        <f>IF(EXACT($B606, ""),"", VLOOKUP($B606, 'DataLookUp - Institution'!$B$4:$D$971, 3, FALSE))</f>
        <v>0</v>
      </c>
    </row>
    <row r="607" spans="2:9">
      <c r="B607" s="67">
        <f>'DataLookUp - Institution'!B575</f>
        <v>0</v>
      </c>
      <c r="C607" s="30">
        <f>IF(EXACT(B607, ""),"", VLOOKUP(B607, 'DataLookUp - Institution'!$B$4:$C$971, 2, FALSE))</f>
        <v>0</v>
      </c>
      <c r="E607" s="86" t="e">
        <f>IF(EXACT($H607, ""), "", VLOOKUP($H607, 'RAW EDITED All Years'!$A$2:$D$1000, 4, FALSE))</f>
        <v>#N/A</v>
      </c>
      <c r="H607" s="85">
        <f>IF(EXACT($B607, ""), "", VLOOKUP($B607, 'DataLookUp - Institution'!$B$4:$E$971, 4, FALSE))</f>
        <v>0</v>
      </c>
      <c r="I607" s="30">
        <f>IF(EXACT($B607, ""),"", VLOOKUP($B607, 'DataLookUp - Institution'!$B$4:$D$971, 3, FALSE))</f>
        <v>0</v>
      </c>
    </row>
    <row r="608" spans="2:9">
      <c r="B608" s="67">
        <f>'DataLookUp - Institution'!B576</f>
        <v>0</v>
      </c>
      <c r="C608" s="30">
        <f>IF(EXACT(B608, ""),"", VLOOKUP(B608, 'DataLookUp - Institution'!$B$4:$C$971, 2, FALSE))</f>
        <v>0</v>
      </c>
      <c r="E608" s="86" t="e">
        <f>IF(EXACT($H608, ""), "", VLOOKUP($H608, 'RAW EDITED All Years'!$A$2:$D$1000, 4, FALSE))</f>
        <v>#N/A</v>
      </c>
      <c r="H608" s="85">
        <f>IF(EXACT($B608, ""), "", VLOOKUP($B608, 'DataLookUp - Institution'!$B$4:$E$971, 4, FALSE))</f>
        <v>0</v>
      </c>
      <c r="I608" s="30">
        <f>IF(EXACT($B608, ""),"", VLOOKUP($B608, 'DataLookUp - Institution'!$B$4:$D$971, 3, FALSE))</f>
        <v>0</v>
      </c>
    </row>
    <row r="609" spans="2:9">
      <c r="B609" s="67">
        <f>'DataLookUp - Institution'!B577</f>
        <v>0</v>
      </c>
      <c r="C609" s="30">
        <f>IF(EXACT(B609, ""),"", VLOOKUP(B609, 'DataLookUp - Institution'!$B$4:$C$971, 2, FALSE))</f>
        <v>0</v>
      </c>
      <c r="E609" s="86" t="e">
        <f>IF(EXACT($H609, ""), "", VLOOKUP($H609, 'RAW EDITED All Years'!$A$2:$D$1000, 4, FALSE))</f>
        <v>#N/A</v>
      </c>
      <c r="H609" s="85">
        <f>IF(EXACT($B609, ""), "", VLOOKUP($B609, 'DataLookUp - Institution'!$B$4:$E$971, 4, FALSE))</f>
        <v>0</v>
      </c>
      <c r="I609" s="30">
        <f>IF(EXACT($B609, ""),"", VLOOKUP($B609, 'DataLookUp - Institution'!$B$4:$D$971, 3, FALSE))</f>
        <v>0</v>
      </c>
    </row>
    <row r="610" spans="2:9">
      <c r="B610" s="67">
        <f>'DataLookUp - Institution'!B578</f>
        <v>0</v>
      </c>
      <c r="C610" s="30">
        <f>IF(EXACT(B610, ""),"", VLOOKUP(B610, 'DataLookUp - Institution'!$B$4:$C$971, 2, FALSE))</f>
        <v>0</v>
      </c>
      <c r="E610" s="86" t="e">
        <f>IF(EXACT($H610, ""), "", VLOOKUP($H610, 'RAW EDITED All Years'!$A$2:$D$1000, 4, FALSE))</f>
        <v>#N/A</v>
      </c>
      <c r="H610" s="85">
        <f>IF(EXACT($B610, ""), "", VLOOKUP($B610, 'DataLookUp - Institution'!$B$4:$E$971, 4, FALSE))</f>
        <v>0</v>
      </c>
      <c r="I610" s="30">
        <f>IF(EXACT($B610, ""),"", VLOOKUP($B610, 'DataLookUp - Institution'!$B$4:$D$971, 3, FALSE))</f>
        <v>0</v>
      </c>
    </row>
    <row r="611" spans="2:9">
      <c r="B611" s="67">
        <f>'DataLookUp - Institution'!B579</f>
        <v>0</v>
      </c>
      <c r="C611" s="30">
        <f>IF(EXACT(B611, ""),"", VLOOKUP(B611, 'DataLookUp - Institution'!$B$4:$C$971, 2, FALSE))</f>
        <v>0</v>
      </c>
      <c r="E611" s="86" t="e">
        <f>IF(EXACT($H611, ""), "", VLOOKUP($H611, 'RAW EDITED All Years'!$A$2:$D$1000, 4, FALSE))</f>
        <v>#N/A</v>
      </c>
      <c r="H611" s="85">
        <f>IF(EXACT($B611, ""), "", VLOOKUP($B611, 'DataLookUp - Institution'!$B$4:$E$971, 4, FALSE))</f>
        <v>0</v>
      </c>
      <c r="I611" s="30">
        <f>IF(EXACT($B611, ""),"", VLOOKUP($B611, 'DataLookUp - Institution'!$B$4:$D$971, 3, FALSE))</f>
        <v>0</v>
      </c>
    </row>
    <row r="612" spans="2:9">
      <c r="B612" s="67">
        <f>'DataLookUp - Institution'!B580</f>
        <v>0</v>
      </c>
      <c r="C612" s="30">
        <f>IF(EXACT(B612, ""),"", VLOOKUP(B612, 'DataLookUp - Institution'!$B$4:$C$971, 2, FALSE))</f>
        <v>0</v>
      </c>
      <c r="E612" s="86" t="e">
        <f>IF(EXACT($H612, ""), "", VLOOKUP($H612, 'RAW EDITED All Years'!$A$2:$D$1000, 4, FALSE))</f>
        <v>#N/A</v>
      </c>
      <c r="H612" s="85">
        <f>IF(EXACT($B612, ""), "", VLOOKUP($B612, 'DataLookUp - Institution'!$B$4:$E$971, 4, FALSE))</f>
        <v>0</v>
      </c>
      <c r="I612" s="30">
        <f>IF(EXACT($B612, ""),"", VLOOKUP($B612, 'DataLookUp - Institution'!$B$4:$D$971, 3, FALSE))</f>
        <v>0</v>
      </c>
    </row>
    <row r="613" spans="2:9">
      <c r="B613" s="67">
        <f>'DataLookUp - Institution'!B581</f>
        <v>0</v>
      </c>
      <c r="C613" s="30">
        <f>IF(EXACT(B613, ""),"", VLOOKUP(B613, 'DataLookUp - Institution'!$B$4:$C$971, 2, FALSE))</f>
        <v>0</v>
      </c>
      <c r="E613" s="86" t="e">
        <f>IF(EXACT($H613, ""), "", VLOOKUP($H613, 'RAW EDITED All Years'!$A$2:$D$1000, 4, FALSE))</f>
        <v>#N/A</v>
      </c>
      <c r="H613" s="85">
        <f>IF(EXACT($B613, ""), "", VLOOKUP($B613, 'DataLookUp - Institution'!$B$4:$E$971, 4, FALSE))</f>
        <v>0</v>
      </c>
      <c r="I613" s="30">
        <f>IF(EXACT($B613, ""),"", VLOOKUP($B613, 'DataLookUp - Institution'!$B$4:$D$971, 3, FALSE))</f>
        <v>0</v>
      </c>
    </row>
    <row r="614" spans="2:9">
      <c r="B614" s="67">
        <f>'DataLookUp - Institution'!B582</f>
        <v>0</v>
      </c>
      <c r="C614" s="30">
        <f>IF(EXACT(B614, ""),"", VLOOKUP(B614, 'DataLookUp - Institution'!$B$4:$C$971, 2, FALSE))</f>
        <v>0</v>
      </c>
      <c r="E614" s="86" t="e">
        <f>IF(EXACT($H614, ""), "", VLOOKUP($H614, 'RAW EDITED All Years'!$A$2:$D$1000, 4, FALSE))</f>
        <v>#N/A</v>
      </c>
      <c r="H614" s="85">
        <f>IF(EXACT($B614, ""), "", VLOOKUP($B614, 'DataLookUp - Institution'!$B$4:$E$971, 4, FALSE))</f>
        <v>0</v>
      </c>
      <c r="I614" s="30">
        <f>IF(EXACT($B614, ""),"", VLOOKUP($B614, 'DataLookUp - Institution'!$B$4:$D$971, 3, FALSE))</f>
        <v>0</v>
      </c>
    </row>
    <row r="615" spans="2:9">
      <c r="B615" s="67">
        <f>'DataLookUp - Institution'!B583</f>
        <v>0</v>
      </c>
      <c r="C615" s="30">
        <f>IF(EXACT(B615, ""),"", VLOOKUP(B615, 'DataLookUp - Institution'!$B$4:$C$971, 2, FALSE))</f>
        <v>0</v>
      </c>
      <c r="E615" s="86" t="e">
        <f>IF(EXACT($H615, ""), "", VLOOKUP($H615, 'RAW EDITED All Years'!$A$2:$D$1000, 4, FALSE))</f>
        <v>#N/A</v>
      </c>
      <c r="H615" s="85">
        <f>IF(EXACT($B615, ""), "", VLOOKUP($B615, 'DataLookUp - Institution'!$B$4:$E$971, 4, FALSE))</f>
        <v>0</v>
      </c>
      <c r="I615" s="30">
        <f>IF(EXACT($B615, ""),"", VLOOKUP($B615, 'DataLookUp - Institution'!$B$4:$D$971, 3, FALSE))</f>
        <v>0</v>
      </c>
    </row>
    <row r="616" spans="2:9">
      <c r="B616" s="67">
        <f>'DataLookUp - Institution'!B584</f>
        <v>0</v>
      </c>
      <c r="C616" s="30">
        <f>IF(EXACT(B616, ""),"", VLOOKUP(B616, 'DataLookUp - Institution'!$B$4:$C$971, 2, FALSE))</f>
        <v>0</v>
      </c>
      <c r="E616" s="86" t="e">
        <f>IF(EXACT($H616, ""), "", VLOOKUP($H616, 'RAW EDITED All Years'!$A$2:$D$1000, 4, FALSE))</f>
        <v>#N/A</v>
      </c>
      <c r="H616" s="85">
        <f>IF(EXACT($B616, ""), "", VLOOKUP($B616, 'DataLookUp - Institution'!$B$4:$E$971, 4, FALSE))</f>
        <v>0</v>
      </c>
      <c r="I616" s="30">
        <f>IF(EXACT($B616, ""),"", VLOOKUP($B616, 'DataLookUp - Institution'!$B$4:$D$971, 3, FALSE))</f>
        <v>0</v>
      </c>
    </row>
    <row r="617" spans="2:9">
      <c r="B617" s="67">
        <f>'DataLookUp - Institution'!B585</f>
        <v>0</v>
      </c>
      <c r="C617" s="30">
        <f>IF(EXACT(B617, ""),"", VLOOKUP(B617, 'DataLookUp - Institution'!$B$4:$C$971, 2, FALSE))</f>
        <v>0</v>
      </c>
      <c r="E617" s="86" t="e">
        <f>IF(EXACT($H617, ""), "", VLOOKUP($H617, 'RAW EDITED All Years'!$A$2:$D$1000, 4, FALSE))</f>
        <v>#N/A</v>
      </c>
      <c r="H617" s="85">
        <f>IF(EXACT($B617, ""), "", VLOOKUP($B617, 'DataLookUp - Institution'!$B$4:$E$971, 4, FALSE))</f>
        <v>0</v>
      </c>
      <c r="I617" s="30">
        <f>IF(EXACT($B617, ""),"", VLOOKUP($B617, 'DataLookUp - Institution'!$B$4:$D$971, 3, FALSE))</f>
        <v>0</v>
      </c>
    </row>
    <row r="618" spans="2:9">
      <c r="B618" s="67">
        <f>'DataLookUp - Institution'!B586</f>
        <v>0</v>
      </c>
      <c r="C618" s="30">
        <f>IF(EXACT(B618, ""),"", VLOOKUP(B618, 'DataLookUp - Institution'!$B$4:$C$971, 2, FALSE))</f>
        <v>0</v>
      </c>
      <c r="E618" s="86" t="e">
        <f>IF(EXACT($H618, ""), "", VLOOKUP($H618, 'RAW EDITED All Years'!$A$2:$D$1000, 4, FALSE))</f>
        <v>#N/A</v>
      </c>
      <c r="H618" s="85">
        <f>IF(EXACT($B618, ""), "", VLOOKUP($B618, 'DataLookUp - Institution'!$B$4:$E$971, 4, FALSE))</f>
        <v>0</v>
      </c>
      <c r="I618" s="30">
        <f>IF(EXACT($B618, ""),"", VLOOKUP($B618, 'DataLookUp - Institution'!$B$4:$D$971, 3, FALSE))</f>
        <v>0</v>
      </c>
    </row>
    <row r="619" spans="2:9">
      <c r="B619" s="67">
        <f>'DataLookUp - Institution'!B587</f>
        <v>0</v>
      </c>
      <c r="C619" s="30">
        <f>IF(EXACT(B619, ""),"", VLOOKUP(B619, 'DataLookUp - Institution'!$B$4:$C$971, 2, FALSE))</f>
        <v>0</v>
      </c>
      <c r="E619" s="86" t="e">
        <f>IF(EXACT($H619, ""), "", VLOOKUP($H619, 'RAW EDITED All Years'!$A$2:$D$1000, 4, FALSE))</f>
        <v>#N/A</v>
      </c>
      <c r="H619" s="85">
        <f>IF(EXACT($B619, ""), "", VLOOKUP($B619, 'DataLookUp - Institution'!$B$4:$E$971, 4, FALSE))</f>
        <v>0</v>
      </c>
      <c r="I619" s="30">
        <f>IF(EXACT($B619, ""),"", VLOOKUP($B619, 'DataLookUp - Institution'!$B$4:$D$971, 3, FALSE))</f>
        <v>0</v>
      </c>
    </row>
    <row r="620" spans="2:9">
      <c r="B620" s="67">
        <f>'DataLookUp - Institution'!B588</f>
        <v>0</v>
      </c>
      <c r="C620" s="30">
        <f>IF(EXACT(B620, ""),"", VLOOKUP(B620, 'DataLookUp - Institution'!$B$4:$C$971, 2, FALSE))</f>
        <v>0</v>
      </c>
      <c r="E620" s="86" t="e">
        <f>IF(EXACT($H620, ""), "", VLOOKUP($H620, 'RAW EDITED All Years'!$A$2:$D$1000, 4, FALSE))</f>
        <v>#N/A</v>
      </c>
      <c r="H620" s="85">
        <f>IF(EXACT($B620, ""), "", VLOOKUP($B620, 'DataLookUp - Institution'!$B$4:$E$971, 4, FALSE))</f>
        <v>0</v>
      </c>
      <c r="I620" s="30">
        <f>IF(EXACT($B620, ""),"", VLOOKUP($B620, 'DataLookUp - Institution'!$B$4:$D$971, 3, FALSE))</f>
        <v>0</v>
      </c>
    </row>
    <row r="621" spans="2:9">
      <c r="B621" s="67">
        <f>'DataLookUp - Institution'!B589</f>
        <v>0</v>
      </c>
      <c r="C621" s="30">
        <f>IF(EXACT(B621, ""),"", VLOOKUP(B621, 'DataLookUp - Institution'!$B$4:$C$971, 2, FALSE))</f>
        <v>0</v>
      </c>
      <c r="E621" s="86" t="e">
        <f>IF(EXACT($H621, ""), "", VLOOKUP($H621, 'RAW EDITED All Years'!$A$2:$D$1000, 4, FALSE))</f>
        <v>#N/A</v>
      </c>
      <c r="H621" s="85">
        <f>IF(EXACT($B621, ""), "", VLOOKUP($B621, 'DataLookUp - Institution'!$B$4:$E$971, 4, FALSE))</f>
        <v>0</v>
      </c>
      <c r="I621" s="30">
        <f>IF(EXACT($B621, ""),"", VLOOKUP($B621, 'DataLookUp - Institution'!$B$4:$D$971, 3, FALSE))</f>
        <v>0</v>
      </c>
    </row>
    <row r="622" spans="2:9">
      <c r="B622" s="67">
        <f>'DataLookUp - Institution'!B590</f>
        <v>0</v>
      </c>
      <c r="C622" s="30">
        <f>IF(EXACT(B622, ""),"", VLOOKUP(B622, 'DataLookUp - Institution'!$B$4:$C$971, 2, FALSE))</f>
        <v>0</v>
      </c>
      <c r="E622" s="86" t="e">
        <f>IF(EXACT($H622, ""), "", VLOOKUP($H622, 'RAW EDITED All Years'!$A$2:$D$1000, 4, FALSE))</f>
        <v>#N/A</v>
      </c>
      <c r="H622" s="85">
        <f>IF(EXACT($B622, ""), "", VLOOKUP($B622, 'DataLookUp - Institution'!$B$4:$E$971, 4, FALSE))</f>
        <v>0</v>
      </c>
      <c r="I622" s="30">
        <f>IF(EXACT($B622, ""),"", VLOOKUP($B622, 'DataLookUp - Institution'!$B$4:$D$971, 3, FALSE))</f>
        <v>0</v>
      </c>
    </row>
    <row r="623" spans="2:9">
      <c r="B623" s="67">
        <f>'DataLookUp - Institution'!B591</f>
        <v>0</v>
      </c>
      <c r="C623" s="30">
        <f>IF(EXACT(B623, ""),"", VLOOKUP(B623, 'DataLookUp - Institution'!$B$4:$C$971, 2, FALSE))</f>
        <v>0</v>
      </c>
      <c r="E623" s="86" t="e">
        <f>IF(EXACT($H623, ""), "", VLOOKUP($H623, 'RAW EDITED All Years'!$A$2:$D$1000, 4, FALSE))</f>
        <v>#N/A</v>
      </c>
      <c r="H623" s="85">
        <f>IF(EXACT($B623, ""), "", VLOOKUP($B623, 'DataLookUp - Institution'!$B$4:$E$971, 4, FALSE))</f>
        <v>0</v>
      </c>
      <c r="I623" s="30">
        <f>IF(EXACT($B623, ""),"", VLOOKUP($B623, 'DataLookUp - Institution'!$B$4:$D$971, 3, FALSE))</f>
        <v>0</v>
      </c>
    </row>
    <row r="624" spans="2:9">
      <c r="B624" s="67">
        <f>'DataLookUp - Institution'!B592</f>
        <v>0</v>
      </c>
      <c r="C624" s="30">
        <f>IF(EXACT(B624, ""),"", VLOOKUP(B624, 'DataLookUp - Institution'!$B$4:$C$971, 2, FALSE))</f>
        <v>0</v>
      </c>
      <c r="E624" s="86" t="e">
        <f>IF(EXACT($H624, ""), "", VLOOKUP($H624, 'RAW EDITED All Years'!$A$2:$D$1000, 4, FALSE))</f>
        <v>#N/A</v>
      </c>
      <c r="H624" s="85">
        <f>IF(EXACT($B624, ""), "", VLOOKUP($B624, 'DataLookUp - Institution'!$B$4:$E$971, 4, FALSE))</f>
        <v>0</v>
      </c>
      <c r="I624" s="30">
        <f>IF(EXACT($B624, ""),"", VLOOKUP($B624, 'DataLookUp - Institution'!$B$4:$D$971, 3, FALSE))</f>
        <v>0</v>
      </c>
    </row>
    <row r="625" spans="2:9">
      <c r="B625" s="67">
        <f>'DataLookUp - Institution'!B593</f>
        <v>0</v>
      </c>
      <c r="C625" s="30">
        <f>IF(EXACT(B625, ""),"", VLOOKUP(B625, 'DataLookUp - Institution'!$B$4:$C$971, 2, FALSE))</f>
        <v>0</v>
      </c>
      <c r="E625" s="86" t="e">
        <f>IF(EXACT($H625, ""), "", VLOOKUP($H625, 'RAW EDITED All Years'!$A$2:$D$1000, 4, FALSE))</f>
        <v>#N/A</v>
      </c>
      <c r="H625" s="85">
        <f>IF(EXACT($B625, ""), "", VLOOKUP($B625, 'DataLookUp - Institution'!$B$4:$E$971, 4, FALSE))</f>
        <v>0</v>
      </c>
      <c r="I625" s="30">
        <f>IF(EXACT($B625, ""),"", VLOOKUP($B625, 'DataLookUp - Institution'!$B$4:$D$971, 3, FALSE))</f>
        <v>0</v>
      </c>
    </row>
    <row r="626" spans="2:9">
      <c r="B626" s="67">
        <f>'DataLookUp - Institution'!B594</f>
        <v>0</v>
      </c>
      <c r="C626" s="30">
        <f>IF(EXACT(B626, ""),"", VLOOKUP(B626, 'DataLookUp - Institution'!$B$4:$C$971, 2, FALSE))</f>
        <v>0</v>
      </c>
      <c r="E626" s="86" t="e">
        <f>IF(EXACT($H626, ""), "", VLOOKUP($H626, 'RAW EDITED All Years'!$A$2:$D$1000, 4, FALSE))</f>
        <v>#N/A</v>
      </c>
      <c r="H626" s="85">
        <f>IF(EXACT($B626, ""), "", VLOOKUP($B626, 'DataLookUp - Institution'!$B$4:$E$971, 4, FALSE))</f>
        <v>0</v>
      </c>
      <c r="I626" s="30">
        <f>IF(EXACT($B626, ""),"", VLOOKUP($B626, 'DataLookUp - Institution'!$B$4:$D$971, 3, FALSE))</f>
        <v>0</v>
      </c>
    </row>
    <row r="627" spans="2:9">
      <c r="B627" s="67">
        <f>'DataLookUp - Institution'!B595</f>
        <v>0</v>
      </c>
      <c r="C627" s="30">
        <f>IF(EXACT(B627, ""),"", VLOOKUP(B627, 'DataLookUp - Institution'!$B$4:$C$971, 2, FALSE))</f>
        <v>0</v>
      </c>
      <c r="E627" s="86" t="e">
        <f>IF(EXACT($H627, ""), "", VLOOKUP($H627, 'RAW EDITED All Years'!$A$2:$D$1000, 4, FALSE))</f>
        <v>#N/A</v>
      </c>
      <c r="H627" s="85">
        <f>IF(EXACT($B627, ""), "", VLOOKUP($B627, 'DataLookUp - Institution'!$B$4:$E$971, 4, FALSE))</f>
        <v>0</v>
      </c>
      <c r="I627" s="30">
        <f>IF(EXACT($B627, ""),"", VLOOKUP($B627, 'DataLookUp - Institution'!$B$4:$D$971, 3, FALSE))</f>
        <v>0</v>
      </c>
    </row>
    <row r="628" spans="2:9">
      <c r="B628" s="67">
        <f>'DataLookUp - Institution'!B596</f>
        <v>0</v>
      </c>
      <c r="C628" s="30">
        <f>IF(EXACT(B628, ""),"", VLOOKUP(B628, 'DataLookUp - Institution'!$B$4:$C$971, 2, FALSE))</f>
        <v>0</v>
      </c>
      <c r="E628" s="86" t="e">
        <f>IF(EXACT($H628, ""), "", VLOOKUP($H628, 'RAW EDITED All Years'!$A$2:$D$1000, 4, FALSE))</f>
        <v>#N/A</v>
      </c>
      <c r="H628" s="85">
        <f>IF(EXACT($B628, ""), "", VLOOKUP($B628, 'DataLookUp - Institution'!$B$4:$E$971, 4, FALSE))</f>
        <v>0</v>
      </c>
      <c r="I628" s="30">
        <f>IF(EXACT($B628, ""),"", VLOOKUP($B628, 'DataLookUp - Institution'!$B$4:$D$971, 3, FALSE))</f>
        <v>0</v>
      </c>
    </row>
    <row r="629" spans="2:9">
      <c r="B629" s="67">
        <f>'DataLookUp - Institution'!B597</f>
        <v>0</v>
      </c>
      <c r="C629" s="30">
        <f>IF(EXACT(B629, ""),"", VLOOKUP(B629, 'DataLookUp - Institution'!$B$4:$C$971, 2, FALSE))</f>
        <v>0</v>
      </c>
      <c r="E629" s="86" t="e">
        <f>IF(EXACT($H629, ""), "", VLOOKUP($H629, 'RAW EDITED All Years'!$A$2:$D$1000, 4, FALSE))</f>
        <v>#N/A</v>
      </c>
      <c r="H629" s="85">
        <f>IF(EXACT($B629, ""), "", VLOOKUP($B629, 'DataLookUp - Institution'!$B$4:$E$971, 4, FALSE))</f>
        <v>0</v>
      </c>
      <c r="I629" s="30">
        <f>IF(EXACT($B629, ""),"", VLOOKUP($B629, 'DataLookUp - Institution'!$B$4:$D$971, 3, FALSE))</f>
        <v>0</v>
      </c>
    </row>
    <row r="630" spans="2:9">
      <c r="B630" s="67">
        <f>'DataLookUp - Institution'!B598</f>
        <v>0</v>
      </c>
      <c r="C630" s="30">
        <f>IF(EXACT(B630, ""),"", VLOOKUP(B630, 'DataLookUp - Institution'!$B$4:$C$971, 2, FALSE))</f>
        <v>0</v>
      </c>
      <c r="E630" s="86" t="e">
        <f>IF(EXACT($H630, ""), "", VLOOKUP($H630, 'RAW EDITED All Years'!$A$2:$D$1000, 4, FALSE))</f>
        <v>#N/A</v>
      </c>
      <c r="H630" s="85">
        <f>IF(EXACT($B630, ""), "", VLOOKUP($B630, 'DataLookUp - Institution'!$B$4:$E$971, 4, FALSE))</f>
        <v>0</v>
      </c>
      <c r="I630" s="30">
        <f>IF(EXACT($B630, ""),"", VLOOKUP($B630, 'DataLookUp - Institution'!$B$4:$D$971, 3, FALSE))</f>
        <v>0</v>
      </c>
    </row>
    <row r="631" spans="2:9">
      <c r="B631" s="67">
        <f>'DataLookUp - Institution'!B599</f>
        <v>0</v>
      </c>
      <c r="C631" s="30">
        <f>IF(EXACT(B631, ""),"", VLOOKUP(B631, 'DataLookUp - Institution'!$B$4:$C$971, 2, FALSE))</f>
        <v>0</v>
      </c>
      <c r="E631" s="86" t="e">
        <f>IF(EXACT($H631, ""), "", VLOOKUP($H631, 'RAW EDITED All Years'!$A$2:$D$1000, 4, FALSE))</f>
        <v>#N/A</v>
      </c>
      <c r="H631" s="85">
        <f>IF(EXACT($B631, ""), "", VLOOKUP($B631, 'DataLookUp - Institution'!$B$4:$E$971, 4, FALSE))</f>
        <v>0</v>
      </c>
      <c r="I631" s="30">
        <f>IF(EXACT($B631, ""),"", VLOOKUP($B631, 'DataLookUp - Institution'!$B$4:$D$971, 3, FALSE))</f>
        <v>0</v>
      </c>
    </row>
    <row r="632" spans="2:9">
      <c r="B632" s="67">
        <f>'DataLookUp - Institution'!B600</f>
        <v>0</v>
      </c>
      <c r="C632" s="30">
        <f>IF(EXACT(B632, ""),"", VLOOKUP(B632, 'DataLookUp - Institution'!$B$4:$C$971, 2, FALSE))</f>
        <v>0</v>
      </c>
      <c r="E632" s="86" t="e">
        <f>IF(EXACT($H632, ""), "", VLOOKUP($H632, 'RAW EDITED All Years'!$A$2:$D$1000, 4, FALSE))</f>
        <v>#N/A</v>
      </c>
      <c r="H632" s="85">
        <f>IF(EXACT($B632, ""), "", VLOOKUP($B632, 'DataLookUp - Institution'!$B$4:$E$971, 4, FALSE))</f>
        <v>0</v>
      </c>
      <c r="I632" s="30">
        <f>IF(EXACT($B632, ""),"", VLOOKUP($B632, 'DataLookUp - Institution'!$B$4:$D$971, 3, FALSE))</f>
        <v>0</v>
      </c>
    </row>
    <row r="633" spans="2:9">
      <c r="B633" s="67">
        <f>'DataLookUp - Institution'!B601</f>
        <v>0</v>
      </c>
      <c r="C633" s="30">
        <f>IF(EXACT(B633, ""),"", VLOOKUP(B633, 'DataLookUp - Institution'!$B$4:$C$971, 2, FALSE))</f>
        <v>0</v>
      </c>
      <c r="E633" s="86" t="e">
        <f>IF(EXACT($H633, ""), "", VLOOKUP($H633, 'RAW EDITED All Years'!$A$2:$D$1000, 4, FALSE))</f>
        <v>#N/A</v>
      </c>
      <c r="H633" s="85">
        <f>IF(EXACT($B633, ""), "", VLOOKUP($B633, 'DataLookUp - Institution'!$B$4:$E$971, 4, FALSE))</f>
        <v>0</v>
      </c>
      <c r="I633" s="30">
        <f>IF(EXACT($B633, ""),"", VLOOKUP($B633, 'DataLookUp - Institution'!$B$4:$D$971, 3, FALSE))</f>
        <v>0</v>
      </c>
    </row>
    <row r="634" spans="2:9">
      <c r="B634" s="67">
        <f>'DataLookUp - Institution'!B602</f>
        <v>0</v>
      </c>
      <c r="C634" s="30">
        <f>IF(EXACT(B634, ""),"", VLOOKUP(B634, 'DataLookUp - Institution'!$B$4:$C$971, 2, FALSE))</f>
        <v>0</v>
      </c>
      <c r="E634" s="86" t="e">
        <f>IF(EXACT($H634, ""), "", VLOOKUP($H634, 'RAW EDITED All Years'!$A$2:$D$1000, 4, FALSE))</f>
        <v>#N/A</v>
      </c>
      <c r="H634" s="85">
        <f>IF(EXACT($B634, ""), "", VLOOKUP($B634, 'DataLookUp - Institution'!$B$4:$E$971, 4, FALSE))</f>
        <v>0</v>
      </c>
      <c r="I634" s="30">
        <f>IF(EXACT($B634, ""),"", VLOOKUP($B634, 'DataLookUp - Institution'!$B$4:$D$971, 3, FALSE))</f>
        <v>0</v>
      </c>
    </row>
    <row r="635" spans="2:9">
      <c r="B635" s="67">
        <f>'DataLookUp - Institution'!B603</f>
        <v>0</v>
      </c>
      <c r="C635" s="30">
        <f>IF(EXACT(B635, ""),"", VLOOKUP(B635, 'DataLookUp - Institution'!$B$4:$C$971, 2, FALSE))</f>
        <v>0</v>
      </c>
      <c r="E635" s="86" t="e">
        <f>IF(EXACT($H635, ""), "", VLOOKUP($H635, 'RAW EDITED All Years'!$A$2:$D$1000, 4, FALSE))</f>
        <v>#N/A</v>
      </c>
      <c r="H635" s="85">
        <f>IF(EXACT($B635, ""), "", VLOOKUP($B635, 'DataLookUp - Institution'!$B$4:$E$971, 4, FALSE))</f>
        <v>0</v>
      </c>
      <c r="I635" s="30">
        <f>IF(EXACT($B635, ""),"", VLOOKUP($B635, 'DataLookUp - Institution'!$B$4:$D$971, 3, FALSE))</f>
        <v>0</v>
      </c>
    </row>
    <row r="636" spans="2:9">
      <c r="B636" s="67">
        <f>'DataLookUp - Institution'!B604</f>
        <v>0</v>
      </c>
      <c r="C636" s="30">
        <f>IF(EXACT(B636, ""),"", VLOOKUP(B636, 'DataLookUp - Institution'!$B$4:$C$971, 2, FALSE))</f>
        <v>0</v>
      </c>
      <c r="E636" s="86" t="e">
        <f>IF(EXACT($H636, ""), "", VLOOKUP($H636, 'RAW EDITED All Years'!$A$2:$D$1000, 4, FALSE))</f>
        <v>#N/A</v>
      </c>
      <c r="H636" s="85">
        <f>IF(EXACT($B636, ""), "", VLOOKUP($B636, 'DataLookUp - Institution'!$B$4:$E$971, 4, FALSE))</f>
        <v>0</v>
      </c>
      <c r="I636" s="30">
        <f>IF(EXACT($B636, ""),"", VLOOKUP($B636, 'DataLookUp - Institution'!$B$4:$D$971, 3, FALSE))</f>
        <v>0</v>
      </c>
    </row>
    <row r="637" spans="2:9">
      <c r="B637" s="67">
        <f>'DataLookUp - Institution'!B605</f>
        <v>0</v>
      </c>
      <c r="C637" s="30">
        <f>IF(EXACT(B637, ""),"", VLOOKUP(B637, 'DataLookUp - Institution'!$B$4:$C$971, 2, FALSE))</f>
        <v>0</v>
      </c>
      <c r="E637" s="86" t="e">
        <f>IF(EXACT($H637, ""), "", VLOOKUP($H637, 'RAW EDITED All Years'!$A$2:$D$1000, 4, FALSE))</f>
        <v>#N/A</v>
      </c>
      <c r="H637" s="85">
        <f>IF(EXACT($B637, ""), "", VLOOKUP($B637, 'DataLookUp - Institution'!$B$4:$E$971, 4, FALSE))</f>
        <v>0</v>
      </c>
      <c r="I637" s="30">
        <f>IF(EXACT($B637, ""),"", VLOOKUP($B637, 'DataLookUp - Institution'!$B$4:$D$971, 3, FALSE))</f>
        <v>0</v>
      </c>
    </row>
    <row r="638" spans="2:9">
      <c r="B638" s="67">
        <f>'DataLookUp - Institution'!B606</f>
        <v>0</v>
      </c>
      <c r="C638" s="30">
        <f>IF(EXACT(B638, ""),"", VLOOKUP(B638, 'DataLookUp - Institution'!$B$4:$C$971, 2, FALSE))</f>
        <v>0</v>
      </c>
      <c r="E638" s="86" t="e">
        <f>IF(EXACT($H638, ""), "", VLOOKUP($H638, 'RAW EDITED All Years'!$A$2:$D$1000, 4, FALSE))</f>
        <v>#N/A</v>
      </c>
      <c r="H638" s="85">
        <f>IF(EXACT($B638, ""), "", VLOOKUP($B638, 'DataLookUp - Institution'!$B$4:$E$971, 4, FALSE))</f>
        <v>0</v>
      </c>
      <c r="I638" s="30">
        <f>IF(EXACT($B638, ""),"", VLOOKUP($B638, 'DataLookUp - Institution'!$B$4:$D$971, 3, FALSE))</f>
        <v>0</v>
      </c>
    </row>
    <row r="639" spans="2:9">
      <c r="B639" s="67">
        <f>'DataLookUp - Institution'!B607</f>
        <v>0</v>
      </c>
      <c r="C639" s="30">
        <f>IF(EXACT(B639, ""),"", VLOOKUP(B639, 'DataLookUp - Institution'!$B$4:$C$971, 2, FALSE))</f>
        <v>0</v>
      </c>
      <c r="E639" s="86" t="e">
        <f>IF(EXACT($H639, ""), "", VLOOKUP($H639, 'RAW EDITED All Years'!$A$2:$D$1000, 4, FALSE))</f>
        <v>#N/A</v>
      </c>
      <c r="H639" s="85">
        <f>IF(EXACT($B639, ""), "", VLOOKUP($B639, 'DataLookUp - Institution'!$B$4:$E$971, 4, FALSE))</f>
        <v>0</v>
      </c>
      <c r="I639" s="30">
        <f>IF(EXACT($B639, ""),"", VLOOKUP($B639, 'DataLookUp - Institution'!$B$4:$D$971, 3, FALSE))</f>
        <v>0</v>
      </c>
    </row>
    <row r="640" spans="2:9">
      <c r="B640" s="67">
        <f>'DataLookUp - Institution'!B608</f>
        <v>0</v>
      </c>
      <c r="C640" s="30">
        <f>IF(EXACT(B640, ""),"", VLOOKUP(B640, 'DataLookUp - Institution'!$B$4:$C$971, 2, FALSE))</f>
        <v>0</v>
      </c>
      <c r="E640" s="86" t="e">
        <f>IF(EXACT($H640, ""), "", VLOOKUP($H640, 'RAW EDITED All Years'!$A$2:$D$1000, 4, FALSE))</f>
        <v>#N/A</v>
      </c>
      <c r="H640" s="85">
        <f>IF(EXACT($B640, ""), "", VLOOKUP($B640, 'DataLookUp - Institution'!$B$4:$E$971, 4, FALSE))</f>
        <v>0</v>
      </c>
      <c r="I640" s="30">
        <f>IF(EXACT($B640, ""),"", VLOOKUP($B640, 'DataLookUp - Institution'!$B$4:$D$971, 3, FALSE))</f>
        <v>0</v>
      </c>
    </row>
    <row r="641" spans="2:9">
      <c r="B641" s="67">
        <f>'DataLookUp - Institution'!B609</f>
        <v>0</v>
      </c>
      <c r="C641" s="30">
        <f>IF(EXACT(B641, ""),"", VLOOKUP(B641, 'DataLookUp - Institution'!$B$4:$C$971, 2, FALSE))</f>
        <v>0</v>
      </c>
      <c r="E641" s="86" t="e">
        <f>IF(EXACT($H641, ""), "", VLOOKUP($H641, 'RAW EDITED All Years'!$A$2:$D$1000, 4, FALSE))</f>
        <v>#N/A</v>
      </c>
      <c r="H641" s="85">
        <f>IF(EXACT($B641, ""), "", VLOOKUP($B641, 'DataLookUp - Institution'!$B$4:$E$971, 4, FALSE))</f>
        <v>0</v>
      </c>
      <c r="I641" s="30">
        <f>IF(EXACT($B641, ""),"", VLOOKUP($B641, 'DataLookUp - Institution'!$B$4:$D$971, 3, FALSE))</f>
        <v>0</v>
      </c>
    </row>
    <row r="642" spans="2:9">
      <c r="B642" s="67">
        <f>'DataLookUp - Institution'!B610</f>
        <v>0</v>
      </c>
      <c r="C642" s="30">
        <f>IF(EXACT(B642, ""),"", VLOOKUP(B642, 'DataLookUp - Institution'!$B$4:$C$971, 2, FALSE))</f>
        <v>0</v>
      </c>
      <c r="E642" s="86" t="e">
        <f>IF(EXACT($H642, ""), "", VLOOKUP($H642, 'RAW EDITED All Years'!$A$2:$D$1000, 4, FALSE))</f>
        <v>#N/A</v>
      </c>
      <c r="H642" s="85">
        <f>IF(EXACT($B642, ""), "", VLOOKUP($B642, 'DataLookUp - Institution'!$B$4:$E$971, 4, FALSE))</f>
        <v>0</v>
      </c>
      <c r="I642" s="30">
        <f>IF(EXACT($B642, ""),"", VLOOKUP($B642, 'DataLookUp - Institution'!$B$4:$D$971, 3, FALSE))</f>
        <v>0</v>
      </c>
    </row>
    <row r="643" spans="2:9">
      <c r="B643" s="67">
        <f>'DataLookUp - Institution'!B611</f>
        <v>0</v>
      </c>
      <c r="C643" s="30">
        <f>IF(EXACT(B643, ""),"", VLOOKUP(B643, 'DataLookUp - Institution'!$B$4:$C$971, 2, FALSE))</f>
        <v>0</v>
      </c>
      <c r="E643" s="86" t="e">
        <f>IF(EXACT($H643, ""), "", VLOOKUP($H643, 'RAW EDITED All Years'!$A$2:$D$1000, 4, FALSE))</f>
        <v>#N/A</v>
      </c>
      <c r="H643" s="85">
        <f>IF(EXACT($B643, ""), "", VLOOKUP($B643, 'DataLookUp - Institution'!$B$4:$E$971, 4, FALSE))</f>
        <v>0</v>
      </c>
      <c r="I643" s="30">
        <f>IF(EXACT($B643, ""),"", VLOOKUP($B643, 'DataLookUp - Institution'!$B$4:$D$971, 3, FALSE))</f>
        <v>0</v>
      </c>
    </row>
    <row r="644" spans="2:9">
      <c r="B644" s="67">
        <f>'DataLookUp - Institution'!B612</f>
        <v>0</v>
      </c>
      <c r="C644" s="30">
        <f>IF(EXACT(B644, ""),"", VLOOKUP(B644, 'DataLookUp - Institution'!$B$4:$C$971, 2, FALSE))</f>
        <v>0</v>
      </c>
      <c r="E644" s="86" t="e">
        <f>IF(EXACT($H644, ""), "", VLOOKUP($H644, 'RAW EDITED All Years'!$A$2:$D$1000, 4, FALSE))</f>
        <v>#N/A</v>
      </c>
      <c r="H644" s="85">
        <f>IF(EXACT($B644, ""), "", VLOOKUP($B644, 'DataLookUp - Institution'!$B$4:$E$971, 4, FALSE))</f>
        <v>0</v>
      </c>
      <c r="I644" s="30">
        <f>IF(EXACT($B644, ""),"", VLOOKUP($B644, 'DataLookUp - Institution'!$B$4:$D$971, 3, FALSE))</f>
        <v>0</v>
      </c>
    </row>
    <row r="645" spans="2:9">
      <c r="B645" s="67">
        <f>'DataLookUp - Institution'!B613</f>
        <v>0</v>
      </c>
      <c r="C645" s="30">
        <f>IF(EXACT(B645, ""),"", VLOOKUP(B645, 'DataLookUp - Institution'!$B$4:$C$971, 2, FALSE))</f>
        <v>0</v>
      </c>
      <c r="E645" s="86" t="e">
        <f>IF(EXACT($H645, ""), "", VLOOKUP($H645, 'RAW EDITED All Years'!$A$2:$D$1000, 4, FALSE))</f>
        <v>#N/A</v>
      </c>
      <c r="H645" s="85">
        <f>IF(EXACT($B645, ""), "", VLOOKUP($B645, 'DataLookUp - Institution'!$B$4:$E$971, 4, FALSE))</f>
        <v>0</v>
      </c>
      <c r="I645" s="30">
        <f>IF(EXACT($B645, ""),"", VLOOKUP($B645, 'DataLookUp - Institution'!$B$4:$D$971, 3, FALSE))</f>
        <v>0</v>
      </c>
    </row>
    <row r="646" spans="2:9">
      <c r="B646" s="67">
        <f>'DataLookUp - Institution'!B614</f>
        <v>0</v>
      </c>
      <c r="C646" s="30">
        <f>IF(EXACT(B646, ""),"", VLOOKUP(B646, 'DataLookUp - Institution'!$B$4:$C$971, 2, FALSE))</f>
        <v>0</v>
      </c>
      <c r="E646" s="86" t="e">
        <f>IF(EXACT($H646, ""), "", VLOOKUP($H646, 'RAW EDITED All Years'!$A$2:$D$1000, 4, FALSE))</f>
        <v>#N/A</v>
      </c>
      <c r="H646" s="85">
        <f>IF(EXACT($B646, ""), "", VLOOKUP($B646, 'DataLookUp - Institution'!$B$4:$E$971, 4, FALSE))</f>
        <v>0</v>
      </c>
      <c r="I646" s="30">
        <f>IF(EXACT($B646, ""),"", VLOOKUP($B646, 'DataLookUp - Institution'!$B$4:$D$971, 3, FALSE))</f>
        <v>0</v>
      </c>
    </row>
    <row r="647" spans="2:9">
      <c r="B647" s="67">
        <f>'DataLookUp - Institution'!B615</f>
        <v>0</v>
      </c>
      <c r="C647" s="30">
        <f>IF(EXACT(B647, ""),"", VLOOKUP(B647, 'DataLookUp - Institution'!$B$4:$C$971, 2, FALSE))</f>
        <v>0</v>
      </c>
      <c r="E647" s="86" t="e">
        <f>IF(EXACT($H647, ""), "", VLOOKUP($H647, 'RAW EDITED All Years'!$A$2:$D$1000, 4, FALSE))</f>
        <v>#N/A</v>
      </c>
      <c r="H647" s="85">
        <f>IF(EXACT($B647, ""), "", VLOOKUP($B647, 'DataLookUp - Institution'!$B$4:$E$971, 4, FALSE))</f>
        <v>0</v>
      </c>
      <c r="I647" s="30">
        <f>IF(EXACT($B647, ""),"", VLOOKUP($B647, 'DataLookUp - Institution'!$B$4:$D$971, 3, FALSE))</f>
        <v>0</v>
      </c>
    </row>
    <row r="648" spans="2:9">
      <c r="B648" s="67">
        <f>'DataLookUp - Institution'!B616</f>
        <v>0</v>
      </c>
      <c r="C648" s="30">
        <f>IF(EXACT(B648, ""),"", VLOOKUP(B648, 'DataLookUp - Institution'!$B$4:$C$971, 2, FALSE))</f>
        <v>0</v>
      </c>
      <c r="E648" s="86" t="e">
        <f>IF(EXACT($H648, ""), "", VLOOKUP($H648, 'RAW EDITED All Years'!$A$2:$D$1000, 4, FALSE))</f>
        <v>#N/A</v>
      </c>
      <c r="H648" s="85">
        <f>IF(EXACT($B648, ""), "", VLOOKUP($B648, 'DataLookUp - Institution'!$B$4:$E$971, 4, FALSE))</f>
        <v>0</v>
      </c>
      <c r="I648" s="30">
        <f>IF(EXACT($B648, ""),"", VLOOKUP($B648, 'DataLookUp - Institution'!$B$4:$D$971, 3, FALSE))</f>
        <v>0</v>
      </c>
    </row>
    <row r="649" spans="2:9">
      <c r="B649" s="67">
        <f>'DataLookUp - Institution'!B617</f>
        <v>0</v>
      </c>
      <c r="C649" s="30">
        <f>IF(EXACT(B649, ""),"", VLOOKUP(B649, 'DataLookUp - Institution'!$B$4:$C$971, 2, FALSE))</f>
        <v>0</v>
      </c>
      <c r="E649" s="86" t="e">
        <f>IF(EXACT($H649, ""), "", VLOOKUP($H649, 'RAW EDITED All Years'!$A$2:$D$1000, 4, FALSE))</f>
        <v>#N/A</v>
      </c>
      <c r="H649" s="85">
        <f>IF(EXACT($B649, ""), "", VLOOKUP($B649, 'DataLookUp - Institution'!$B$4:$E$971, 4, FALSE))</f>
        <v>0</v>
      </c>
      <c r="I649" s="30">
        <f>IF(EXACT($B649, ""),"", VLOOKUP($B649, 'DataLookUp - Institution'!$B$4:$D$971, 3, FALSE))</f>
        <v>0</v>
      </c>
    </row>
    <row r="650" spans="2:9">
      <c r="B650" s="67">
        <f>'DataLookUp - Institution'!B618</f>
        <v>0</v>
      </c>
      <c r="C650" s="30">
        <f>IF(EXACT(B650, ""),"", VLOOKUP(B650, 'DataLookUp - Institution'!$B$4:$C$971, 2, FALSE))</f>
        <v>0</v>
      </c>
      <c r="E650" s="86" t="e">
        <f>IF(EXACT($H650, ""), "", VLOOKUP($H650, 'RAW EDITED All Years'!$A$2:$D$1000, 4, FALSE))</f>
        <v>#N/A</v>
      </c>
      <c r="H650" s="85">
        <f>IF(EXACT($B650, ""), "", VLOOKUP($B650, 'DataLookUp - Institution'!$B$4:$E$971, 4, FALSE))</f>
        <v>0</v>
      </c>
      <c r="I650" s="30">
        <f>IF(EXACT($B650, ""),"", VLOOKUP($B650, 'DataLookUp - Institution'!$B$4:$D$971, 3, FALSE))</f>
        <v>0</v>
      </c>
    </row>
    <row r="651" spans="2:9">
      <c r="B651" s="67">
        <f>'DataLookUp - Institution'!B619</f>
        <v>0</v>
      </c>
      <c r="C651" s="30">
        <f>IF(EXACT(B651, ""),"", VLOOKUP(B651, 'DataLookUp - Institution'!$B$4:$C$971, 2, FALSE))</f>
        <v>0</v>
      </c>
      <c r="E651" s="86" t="e">
        <f>IF(EXACT($H651, ""), "", VLOOKUP($H651, 'RAW EDITED All Years'!$A$2:$D$1000, 4, FALSE))</f>
        <v>#N/A</v>
      </c>
      <c r="H651" s="85">
        <f>IF(EXACT($B651, ""), "", VLOOKUP($B651, 'DataLookUp - Institution'!$B$4:$E$971, 4, FALSE))</f>
        <v>0</v>
      </c>
      <c r="I651" s="30">
        <f>IF(EXACT($B651, ""),"", VLOOKUP($B651, 'DataLookUp - Institution'!$B$4:$D$971, 3, FALSE))</f>
        <v>0</v>
      </c>
    </row>
    <row r="652" spans="2:9">
      <c r="B652" s="67">
        <f>'DataLookUp - Institution'!B620</f>
        <v>0</v>
      </c>
      <c r="C652" s="30">
        <f>IF(EXACT(B652, ""),"", VLOOKUP(B652, 'DataLookUp - Institution'!$B$4:$C$971, 2, FALSE))</f>
        <v>0</v>
      </c>
      <c r="E652" s="86" t="e">
        <f>IF(EXACT($H652, ""), "", VLOOKUP($H652, 'RAW EDITED All Years'!$A$2:$D$1000, 4, FALSE))</f>
        <v>#N/A</v>
      </c>
      <c r="H652" s="85">
        <f>IF(EXACT($B652, ""), "", VLOOKUP($B652, 'DataLookUp - Institution'!$B$4:$E$971, 4, FALSE))</f>
        <v>0</v>
      </c>
      <c r="I652" s="30">
        <f>IF(EXACT($B652, ""),"", VLOOKUP($B652, 'DataLookUp - Institution'!$B$4:$D$971, 3, FALSE))</f>
        <v>0</v>
      </c>
    </row>
    <row r="653" spans="2:9">
      <c r="B653" s="67">
        <f>'DataLookUp - Institution'!B621</f>
        <v>0</v>
      </c>
      <c r="C653" s="30">
        <f>IF(EXACT(B653, ""),"", VLOOKUP(B653, 'DataLookUp - Institution'!$B$4:$C$971, 2, FALSE))</f>
        <v>0</v>
      </c>
      <c r="E653" s="86" t="e">
        <f>IF(EXACT($H653, ""), "", VLOOKUP($H653, 'RAW EDITED All Years'!$A$2:$D$1000, 4, FALSE))</f>
        <v>#N/A</v>
      </c>
      <c r="H653" s="85">
        <f>IF(EXACT($B653, ""), "", VLOOKUP($B653, 'DataLookUp - Institution'!$B$4:$E$971, 4, FALSE))</f>
        <v>0</v>
      </c>
      <c r="I653" s="30">
        <f>IF(EXACT($B653, ""),"", VLOOKUP($B653, 'DataLookUp - Institution'!$B$4:$D$971, 3, FALSE))</f>
        <v>0</v>
      </c>
    </row>
    <row r="654" spans="2:9">
      <c r="B654" s="67">
        <f>'DataLookUp - Institution'!B622</f>
        <v>0</v>
      </c>
      <c r="C654" s="30">
        <f>IF(EXACT(B654, ""),"", VLOOKUP(B654, 'DataLookUp - Institution'!$B$4:$C$971, 2, FALSE))</f>
        <v>0</v>
      </c>
      <c r="E654" s="86" t="e">
        <f>IF(EXACT($H654, ""), "", VLOOKUP($H654, 'RAW EDITED All Years'!$A$2:$D$1000, 4, FALSE))</f>
        <v>#N/A</v>
      </c>
      <c r="H654" s="85">
        <f>IF(EXACT($B654, ""), "", VLOOKUP($B654, 'DataLookUp - Institution'!$B$4:$E$971, 4, FALSE))</f>
        <v>0</v>
      </c>
      <c r="I654" s="30">
        <f>IF(EXACT($B654, ""),"", VLOOKUP($B654, 'DataLookUp - Institution'!$B$4:$D$971, 3, FALSE))</f>
        <v>0</v>
      </c>
    </row>
    <row r="655" spans="2:9">
      <c r="B655" s="67">
        <f>'DataLookUp - Institution'!B623</f>
        <v>0</v>
      </c>
      <c r="C655" s="30">
        <f>IF(EXACT(B655, ""),"", VLOOKUP(B655, 'DataLookUp - Institution'!$B$4:$C$971, 2, FALSE))</f>
        <v>0</v>
      </c>
      <c r="E655" s="86" t="e">
        <f>IF(EXACT($H655, ""), "", VLOOKUP($H655, 'RAW EDITED All Years'!$A$2:$D$1000, 4, FALSE))</f>
        <v>#N/A</v>
      </c>
      <c r="H655" s="85">
        <f>IF(EXACT($B655, ""), "", VLOOKUP($B655, 'DataLookUp - Institution'!$B$4:$E$971, 4, FALSE))</f>
        <v>0</v>
      </c>
      <c r="I655" s="30">
        <f>IF(EXACT($B655, ""),"", VLOOKUP($B655, 'DataLookUp - Institution'!$B$4:$D$971, 3, FALSE))</f>
        <v>0</v>
      </c>
    </row>
    <row r="656" spans="2:9">
      <c r="B656" s="67">
        <f>'DataLookUp - Institution'!B624</f>
        <v>0</v>
      </c>
      <c r="C656" s="30">
        <f>IF(EXACT(B656, ""),"", VLOOKUP(B656, 'DataLookUp - Institution'!$B$4:$C$971, 2, FALSE))</f>
        <v>0</v>
      </c>
      <c r="E656" s="86" t="e">
        <f>IF(EXACT($H656, ""), "", VLOOKUP($H656, 'RAW EDITED All Years'!$A$2:$D$1000, 4, FALSE))</f>
        <v>#N/A</v>
      </c>
      <c r="H656" s="85">
        <f>IF(EXACT($B656, ""), "", VLOOKUP($B656, 'DataLookUp - Institution'!$B$4:$E$971, 4, FALSE))</f>
        <v>0</v>
      </c>
      <c r="I656" s="30">
        <f>IF(EXACT($B656, ""),"", VLOOKUP($B656, 'DataLookUp - Institution'!$B$4:$D$971, 3, FALSE))</f>
        <v>0</v>
      </c>
    </row>
    <row r="657" spans="2:9">
      <c r="B657" s="67">
        <f>'DataLookUp - Institution'!B625</f>
        <v>0</v>
      </c>
      <c r="C657" s="30">
        <f>IF(EXACT(B657, ""),"", VLOOKUP(B657, 'DataLookUp - Institution'!$B$4:$C$971, 2, FALSE))</f>
        <v>0</v>
      </c>
      <c r="E657" s="86" t="e">
        <f>IF(EXACT($H657, ""), "", VLOOKUP($H657, 'RAW EDITED All Years'!$A$2:$D$1000, 4, FALSE))</f>
        <v>#N/A</v>
      </c>
      <c r="H657" s="85">
        <f>IF(EXACT($B657, ""), "", VLOOKUP($B657, 'DataLookUp - Institution'!$B$4:$E$971, 4, FALSE))</f>
        <v>0</v>
      </c>
      <c r="I657" s="30">
        <f>IF(EXACT($B657, ""),"", VLOOKUP($B657, 'DataLookUp - Institution'!$B$4:$D$971, 3, FALSE))</f>
        <v>0</v>
      </c>
    </row>
    <row r="658" spans="2:9">
      <c r="B658" s="67">
        <f>'DataLookUp - Institution'!B626</f>
        <v>0</v>
      </c>
      <c r="C658" s="30">
        <f>IF(EXACT(B658, ""),"", VLOOKUP(B658, 'DataLookUp - Institution'!$B$4:$C$971, 2, FALSE))</f>
        <v>0</v>
      </c>
      <c r="E658" s="86" t="e">
        <f>IF(EXACT($H658, ""), "", VLOOKUP($H658, 'RAW EDITED All Years'!$A$2:$D$1000, 4, FALSE))</f>
        <v>#N/A</v>
      </c>
      <c r="H658" s="85">
        <f>IF(EXACT($B658, ""), "", VLOOKUP($B658, 'DataLookUp - Institution'!$B$4:$E$971, 4, FALSE))</f>
        <v>0</v>
      </c>
      <c r="I658" s="30">
        <f>IF(EXACT($B658, ""),"", VLOOKUP($B658, 'DataLookUp - Institution'!$B$4:$D$971, 3, FALSE))</f>
        <v>0</v>
      </c>
    </row>
    <row r="659" spans="2:9">
      <c r="B659" s="67">
        <f>'DataLookUp - Institution'!B627</f>
        <v>0</v>
      </c>
      <c r="C659" s="30">
        <f>IF(EXACT(B659, ""),"", VLOOKUP(B659, 'DataLookUp - Institution'!$B$4:$C$971, 2, FALSE))</f>
        <v>0</v>
      </c>
      <c r="E659" s="86" t="e">
        <f>IF(EXACT($H659, ""), "", VLOOKUP($H659, 'RAW EDITED All Years'!$A$2:$D$1000, 4, FALSE))</f>
        <v>#N/A</v>
      </c>
      <c r="H659" s="85">
        <f>IF(EXACT($B659, ""), "", VLOOKUP($B659, 'DataLookUp - Institution'!$B$4:$E$971, 4, FALSE))</f>
        <v>0</v>
      </c>
      <c r="I659" s="30">
        <f>IF(EXACT($B659, ""),"", VLOOKUP($B659, 'DataLookUp - Institution'!$B$4:$D$971, 3, FALSE))</f>
        <v>0</v>
      </c>
    </row>
    <row r="660" spans="2:9">
      <c r="B660" s="67">
        <f>'DataLookUp - Institution'!B628</f>
        <v>0</v>
      </c>
      <c r="C660" s="30">
        <f>IF(EXACT(B660, ""),"", VLOOKUP(B660, 'DataLookUp - Institution'!$B$4:$C$971, 2, FALSE))</f>
        <v>0</v>
      </c>
      <c r="E660" s="86" t="e">
        <f>IF(EXACT($H660, ""), "", VLOOKUP($H660, 'RAW EDITED All Years'!$A$2:$D$1000, 4, FALSE))</f>
        <v>#N/A</v>
      </c>
      <c r="H660" s="85">
        <f>IF(EXACT($B660, ""), "", VLOOKUP($B660, 'DataLookUp - Institution'!$B$4:$E$971, 4, FALSE))</f>
        <v>0</v>
      </c>
      <c r="I660" s="30">
        <f>IF(EXACT($B660, ""),"", VLOOKUP($B660, 'DataLookUp - Institution'!$B$4:$D$971, 3, FALSE))</f>
        <v>0</v>
      </c>
    </row>
    <row r="661" spans="2:9">
      <c r="B661" s="67">
        <f>'DataLookUp - Institution'!B629</f>
        <v>0</v>
      </c>
      <c r="C661" s="30">
        <f>IF(EXACT(B661, ""),"", VLOOKUP(B661, 'DataLookUp - Institution'!$B$4:$C$971, 2, FALSE))</f>
        <v>0</v>
      </c>
      <c r="E661" s="86" t="e">
        <f>IF(EXACT($H661, ""), "", VLOOKUP($H661, 'RAW EDITED All Years'!$A$2:$D$1000, 4, FALSE))</f>
        <v>#N/A</v>
      </c>
      <c r="H661" s="85">
        <f>IF(EXACT($B661, ""), "", VLOOKUP($B661, 'DataLookUp - Institution'!$B$4:$E$971, 4, FALSE))</f>
        <v>0</v>
      </c>
      <c r="I661" s="30">
        <f>IF(EXACT($B661, ""),"", VLOOKUP($B661, 'DataLookUp - Institution'!$B$4:$D$971, 3, FALSE))</f>
        <v>0</v>
      </c>
    </row>
    <row r="662" spans="2:9">
      <c r="B662" s="67">
        <f>'DataLookUp - Institution'!B630</f>
        <v>0</v>
      </c>
      <c r="C662" s="30">
        <f>IF(EXACT(B662, ""),"", VLOOKUP(B662, 'DataLookUp - Institution'!$B$4:$C$971, 2, FALSE))</f>
        <v>0</v>
      </c>
      <c r="E662" s="86" t="e">
        <f>IF(EXACT($H662, ""), "", VLOOKUP($H662, 'RAW EDITED All Years'!$A$2:$D$1000, 4, FALSE))</f>
        <v>#N/A</v>
      </c>
      <c r="H662" s="85">
        <f>IF(EXACT($B662, ""), "", VLOOKUP($B662, 'DataLookUp - Institution'!$B$4:$E$971, 4, FALSE))</f>
        <v>0</v>
      </c>
      <c r="I662" s="30">
        <f>IF(EXACT($B662, ""),"", VLOOKUP($B662, 'DataLookUp - Institution'!$B$4:$D$971, 3, FALSE))</f>
        <v>0</v>
      </c>
    </row>
    <row r="663" spans="2:9">
      <c r="B663" s="67">
        <f>'DataLookUp - Institution'!B631</f>
        <v>0</v>
      </c>
      <c r="C663" s="30">
        <f>IF(EXACT(B663, ""),"", VLOOKUP(B663, 'DataLookUp - Institution'!$B$4:$C$971, 2, FALSE))</f>
        <v>0</v>
      </c>
      <c r="E663" s="86" t="e">
        <f>IF(EXACT($H663, ""), "", VLOOKUP($H663, 'RAW EDITED All Years'!$A$2:$D$1000, 4, FALSE))</f>
        <v>#N/A</v>
      </c>
      <c r="H663" s="85">
        <f>IF(EXACT($B663, ""), "", VLOOKUP($B663, 'DataLookUp - Institution'!$B$4:$E$971, 4, FALSE))</f>
        <v>0</v>
      </c>
      <c r="I663" s="30">
        <f>IF(EXACT($B663, ""),"", VLOOKUP($B663, 'DataLookUp - Institution'!$B$4:$D$971, 3, FALSE))</f>
        <v>0</v>
      </c>
    </row>
    <row r="664" spans="2:9">
      <c r="B664" s="67">
        <f>'DataLookUp - Institution'!B632</f>
        <v>0</v>
      </c>
      <c r="C664" s="30">
        <f>IF(EXACT(B664, ""),"", VLOOKUP(B664, 'DataLookUp - Institution'!$B$4:$C$971, 2, FALSE))</f>
        <v>0</v>
      </c>
      <c r="E664" s="86" t="e">
        <f>IF(EXACT($H664, ""), "", VLOOKUP($H664, 'RAW EDITED All Years'!$A$2:$D$1000, 4, FALSE))</f>
        <v>#N/A</v>
      </c>
      <c r="H664" s="85">
        <f>IF(EXACT($B664, ""), "", VLOOKUP($B664, 'DataLookUp - Institution'!$B$4:$E$971, 4, FALSE))</f>
        <v>0</v>
      </c>
      <c r="I664" s="30">
        <f>IF(EXACT($B664, ""),"", VLOOKUP($B664, 'DataLookUp - Institution'!$B$4:$D$971, 3, FALSE))</f>
        <v>0</v>
      </c>
    </row>
    <row r="665" spans="2:9">
      <c r="B665" s="67">
        <f>'DataLookUp - Institution'!B633</f>
        <v>0</v>
      </c>
      <c r="C665" s="30">
        <f>IF(EXACT(B665, ""),"", VLOOKUP(B665, 'DataLookUp - Institution'!$B$4:$C$971, 2, FALSE))</f>
        <v>0</v>
      </c>
      <c r="E665" s="86" t="e">
        <f>IF(EXACT($H665, ""), "", VLOOKUP($H665, 'RAW EDITED All Years'!$A$2:$D$1000, 4, FALSE))</f>
        <v>#N/A</v>
      </c>
      <c r="H665" s="85">
        <f>IF(EXACT($B665, ""), "", VLOOKUP($B665, 'DataLookUp - Institution'!$B$4:$E$971, 4, FALSE))</f>
        <v>0</v>
      </c>
      <c r="I665" s="30">
        <f>IF(EXACT($B665, ""),"", VLOOKUP($B665, 'DataLookUp - Institution'!$B$4:$D$971, 3, FALSE))</f>
        <v>0</v>
      </c>
    </row>
    <row r="666" spans="2:9">
      <c r="B666" s="67">
        <f>'DataLookUp - Institution'!B634</f>
        <v>0</v>
      </c>
      <c r="C666" s="30">
        <f>IF(EXACT(B666, ""),"", VLOOKUP(B666, 'DataLookUp - Institution'!$B$4:$C$971, 2, FALSE))</f>
        <v>0</v>
      </c>
      <c r="E666" s="86" t="e">
        <f>IF(EXACT($H666, ""), "", VLOOKUP($H666, 'RAW EDITED All Years'!$A$2:$D$1000, 4, FALSE))</f>
        <v>#N/A</v>
      </c>
      <c r="H666" s="85">
        <f>IF(EXACT($B666, ""), "", VLOOKUP($B666, 'DataLookUp - Institution'!$B$4:$E$971, 4, FALSE))</f>
        <v>0</v>
      </c>
      <c r="I666" s="30">
        <f>IF(EXACT($B666, ""),"", VLOOKUP($B666, 'DataLookUp - Institution'!$B$4:$D$971, 3, FALSE))</f>
        <v>0</v>
      </c>
    </row>
    <row r="667" spans="2:9">
      <c r="B667" s="67">
        <f>'DataLookUp - Institution'!B635</f>
        <v>0</v>
      </c>
      <c r="C667" s="30">
        <f>IF(EXACT(B667, ""),"", VLOOKUP(B667, 'DataLookUp - Institution'!$B$4:$C$971, 2, FALSE))</f>
        <v>0</v>
      </c>
      <c r="E667" s="86" t="e">
        <f>IF(EXACT($H667, ""), "", VLOOKUP($H667, 'RAW EDITED All Years'!$A$2:$D$1000, 4, FALSE))</f>
        <v>#N/A</v>
      </c>
      <c r="H667" s="85">
        <f>IF(EXACT($B667, ""), "", VLOOKUP($B667, 'DataLookUp - Institution'!$B$4:$E$971, 4, FALSE))</f>
        <v>0</v>
      </c>
      <c r="I667" s="30">
        <f>IF(EXACT($B667, ""),"", VLOOKUP($B667, 'DataLookUp - Institution'!$B$4:$D$971, 3, FALSE))</f>
        <v>0</v>
      </c>
    </row>
    <row r="668" spans="2:9">
      <c r="B668" s="67">
        <f>'DataLookUp - Institution'!B636</f>
        <v>0</v>
      </c>
      <c r="C668" s="30">
        <f>IF(EXACT(B668, ""),"", VLOOKUP(B668, 'DataLookUp - Institution'!$B$4:$C$971, 2, FALSE))</f>
        <v>0</v>
      </c>
      <c r="E668" s="86" t="e">
        <f>IF(EXACT($H668, ""), "", VLOOKUP($H668, 'RAW EDITED All Years'!$A$2:$D$1000, 4, FALSE))</f>
        <v>#N/A</v>
      </c>
      <c r="H668" s="85">
        <f>IF(EXACT($B668, ""), "", VLOOKUP($B668, 'DataLookUp - Institution'!$B$4:$E$971, 4, FALSE))</f>
        <v>0</v>
      </c>
      <c r="I668" s="30">
        <f>IF(EXACT($B668, ""),"", VLOOKUP($B668, 'DataLookUp - Institution'!$B$4:$D$971, 3, FALSE))</f>
        <v>0</v>
      </c>
    </row>
    <row r="669" spans="2:9">
      <c r="B669" s="67">
        <f>'DataLookUp - Institution'!B637</f>
        <v>0</v>
      </c>
      <c r="C669" s="30">
        <f>IF(EXACT(B669, ""),"", VLOOKUP(B669, 'DataLookUp - Institution'!$B$4:$C$971, 2, FALSE))</f>
        <v>0</v>
      </c>
      <c r="E669" s="86" t="e">
        <f>IF(EXACT($H669, ""), "", VLOOKUP($H669, 'RAW EDITED All Years'!$A$2:$D$1000, 4, FALSE))</f>
        <v>#N/A</v>
      </c>
      <c r="H669" s="85">
        <f>IF(EXACT($B669, ""), "", VLOOKUP($B669, 'DataLookUp - Institution'!$B$4:$E$971, 4, FALSE))</f>
        <v>0</v>
      </c>
      <c r="I669" s="30">
        <f>IF(EXACT($B669, ""),"", VLOOKUP($B669, 'DataLookUp - Institution'!$B$4:$D$971, 3, FALSE))</f>
        <v>0</v>
      </c>
    </row>
    <row r="670" spans="2:9">
      <c r="B670" s="67">
        <f>'DataLookUp - Institution'!B638</f>
        <v>0</v>
      </c>
      <c r="C670" s="30">
        <f>IF(EXACT(B670, ""),"", VLOOKUP(B670, 'DataLookUp - Institution'!$B$4:$C$971, 2, FALSE))</f>
        <v>0</v>
      </c>
      <c r="E670" s="86" t="e">
        <f>IF(EXACT($H670, ""), "", VLOOKUP($H670, 'RAW EDITED All Years'!$A$2:$D$1000, 4, FALSE))</f>
        <v>#N/A</v>
      </c>
      <c r="H670" s="85">
        <f>IF(EXACT($B670, ""), "", VLOOKUP($B670, 'DataLookUp - Institution'!$B$4:$E$971, 4, FALSE))</f>
        <v>0</v>
      </c>
      <c r="I670" s="30">
        <f>IF(EXACT($B670, ""),"", VLOOKUP($B670, 'DataLookUp - Institution'!$B$4:$D$971, 3, FALSE))</f>
        <v>0</v>
      </c>
    </row>
    <row r="671" spans="2:9">
      <c r="B671" s="67">
        <f>'DataLookUp - Institution'!B639</f>
        <v>0</v>
      </c>
      <c r="C671" s="30">
        <f>IF(EXACT(B671, ""),"", VLOOKUP(B671, 'DataLookUp - Institution'!$B$4:$C$971, 2, FALSE))</f>
        <v>0</v>
      </c>
      <c r="E671" s="86" t="e">
        <f>IF(EXACT($H671, ""), "", VLOOKUP($H671, 'RAW EDITED All Years'!$A$2:$D$1000, 4, FALSE))</f>
        <v>#N/A</v>
      </c>
      <c r="H671" s="85">
        <f>IF(EXACT($B671, ""), "", VLOOKUP($B671, 'DataLookUp - Institution'!$B$4:$E$971, 4, FALSE))</f>
        <v>0</v>
      </c>
      <c r="I671" s="30">
        <f>IF(EXACT($B671, ""),"", VLOOKUP($B671, 'DataLookUp - Institution'!$B$4:$D$971, 3, FALSE))</f>
        <v>0</v>
      </c>
    </row>
    <row r="672" spans="2:9">
      <c r="B672" s="67">
        <f>'DataLookUp - Institution'!B640</f>
        <v>0</v>
      </c>
      <c r="C672" s="30">
        <f>IF(EXACT(B672, ""),"", VLOOKUP(B672, 'DataLookUp - Institution'!$B$4:$C$971, 2, FALSE))</f>
        <v>0</v>
      </c>
      <c r="E672" s="86" t="e">
        <f>IF(EXACT($H672, ""), "", VLOOKUP($H672, 'RAW EDITED All Years'!$A$2:$D$1000, 4, FALSE))</f>
        <v>#N/A</v>
      </c>
      <c r="H672" s="85">
        <f>IF(EXACT($B672, ""), "", VLOOKUP($B672, 'DataLookUp - Institution'!$B$4:$E$971, 4, FALSE))</f>
        <v>0</v>
      </c>
      <c r="I672" s="30">
        <f>IF(EXACT($B672, ""),"", VLOOKUP($B672, 'DataLookUp - Institution'!$B$4:$D$971, 3, FALSE))</f>
        <v>0</v>
      </c>
    </row>
    <row r="673" spans="2:9">
      <c r="B673" s="67">
        <f>'DataLookUp - Institution'!B641</f>
        <v>0</v>
      </c>
      <c r="C673" s="30">
        <f>IF(EXACT(B673, ""),"", VLOOKUP(B673, 'DataLookUp - Institution'!$B$4:$C$971, 2, FALSE))</f>
        <v>0</v>
      </c>
      <c r="E673" s="86" t="e">
        <f>IF(EXACT($H673, ""), "", VLOOKUP($H673, 'RAW EDITED All Years'!$A$2:$D$1000, 4, FALSE))</f>
        <v>#N/A</v>
      </c>
      <c r="H673" s="85">
        <f>IF(EXACT($B673, ""), "", VLOOKUP($B673, 'DataLookUp - Institution'!$B$4:$E$971, 4, FALSE))</f>
        <v>0</v>
      </c>
      <c r="I673" s="30">
        <f>IF(EXACT($B673, ""),"", VLOOKUP($B673, 'DataLookUp - Institution'!$B$4:$D$971, 3, FALSE))</f>
        <v>0</v>
      </c>
    </row>
    <row r="674" spans="2:9">
      <c r="B674" s="67">
        <f>'DataLookUp - Institution'!B642</f>
        <v>0</v>
      </c>
      <c r="C674" s="30">
        <f>IF(EXACT(B674, ""),"", VLOOKUP(B674, 'DataLookUp - Institution'!$B$4:$C$971, 2, FALSE))</f>
        <v>0</v>
      </c>
      <c r="E674" s="86" t="e">
        <f>IF(EXACT($H674, ""), "", VLOOKUP($H674, 'RAW EDITED All Years'!$A$2:$D$1000, 4, FALSE))</f>
        <v>#N/A</v>
      </c>
      <c r="H674" s="85">
        <f>IF(EXACT($B674, ""), "", VLOOKUP($B674, 'DataLookUp - Institution'!$B$4:$E$971, 4, FALSE))</f>
        <v>0</v>
      </c>
      <c r="I674" s="30">
        <f>IF(EXACT($B674, ""),"", VLOOKUP($B674, 'DataLookUp - Institution'!$B$4:$D$971, 3, FALSE))</f>
        <v>0</v>
      </c>
    </row>
    <row r="675" spans="2:9">
      <c r="B675" s="67">
        <f>'DataLookUp - Institution'!B643</f>
        <v>0</v>
      </c>
      <c r="C675" s="30">
        <f>IF(EXACT(B675, ""),"", VLOOKUP(B675, 'DataLookUp - Institution'!$B$4:$C$971, 2, FALSE))</f>
        <v>0</v>
      </c>
      <c r="E675" s="86" t="e">
        <f>IF(EXACT($H675, ""), "", VLOOKUP($H675, 'RAW EDITED All Years'!$A$2:$D$1000, 4, FALSE))</f>
        <v>#N/A</v>
      </c>
      <c r="H675" s="85">
        <f>IF(EXACT($B675, ""), "", VLOOKUP($B675, 'DataLookUp - Institution'!$B$4:$E$971, 4, FALSE))</f>
        <v>0</v>
      </c>
      <c r="I675" s="30">
        <f>IF(EXACT($B675, ""),"", VLOOKUP($B675, 'DataLookUp - Institution'!$B$4:$D$971, 3, FALSE))</f>
        <v>0</v>
      </c>
    </row>
    <row r="676" spans="2:9">
      <c r="B676" s="67">
        <f>'DataLookUp - Institution'!B644</f>
        <v>0</v>
      </c>
      <c r="C676" s="30">
        <f>IF(EXACT(B676, ""),"", VLOOKUP(B676, 'DataLookUp - Institution'!$B$4:$C$971, 2, FALSE))</f>
        <v>0</v>
      </c>
      <c r="E676" s="86" t="e">
        <f>IF(EXACT($H676, ""), "", VLOOKUP($H676, 'RAW EDITED All Years'!$A$2:$D$1000, 4, FALSE))</f>
        <v>#N/A</v>
      </c>
      <c r="H676" s="85">
        <f>IF(EXACT($B676, ""), "", VLOOKUP($B676, 'DataLookUp - Institution'!$B$4:$E$971, 4, FALSE))</f>
        <v>0</v>
      </c>
      <c r="I676" s="30">
        <f>IF(EXACT($B676, ""),"", VLOOKUP($B676, 'DataLookUp - Institution'!$B$4:$D$971, 3, FALSE))</f>
        <v>0</v>
      </c>
    </row>
    <row r="677" spans="2:9">
      <c r="B677" s="67">
        <f>'DataLookUp - Institution'!B645</f>
        <v>0</v>
      </c>
      <c r="C677" s="30">
        <f>IF(EXACT(B677, ""),"", VLOOKUP(B677, 'DataLookUp - Institution'!$B$4:$C$971, 2, FALSE))</f>
        <v>0</v>
      </c>
      <c r="E677" s="86" t="e">
        <f>IF(EXACT($H677, ""), "", VLOOKUP($H677, 'RAW EDITED All Years'!$A$2:$D$1000, 4, FALSE))</f>
        <v>#N/A</v>
      </c>
      <c r="H677" s="85">
        <f>IF(EXACT($B677, ""), "", VLOOKUP($B677, 'DataLookUp - Institution'!$B$4:$E$971, 4, FALSE))</f>
        <v>0</v>
      </c>
      <c r="I677" s="30">
        <f>IF(EXACT($B677, ""),"", VLOOKUP($B677, 'DataLookUp - Institution'!$B$4:$D$971, 3, FALSE))</f>
        <v>0</v>
      </c>
    </row>
    <row r="678" spans="2:9">
      <c r="B678" s="67">
        <f>'DataLookUp - Institution'!B646</f>
        <v>0</v>
      </c>
      <c r="C678" s="30">
        <f>IF(EXACT(B678, ""),"", VLOOKUP(B678, 'DataLookUp - Institution'!$B$4:$C$971, 2, FALSE))</f>
        <v>0</v>
      </c>
      <c r="E678" s="86" t="e">
        <f>IF(EXACT($H678, ""), "", VLOOKUP($H678, 'RAW EDITED All Years'!$A$2:$D$1000, 4, FALSE))</f>
        <v>#N/A</v>
      </c>
      <c r="H678" s="85">
        <f>IF(EXACT($B678, ""), "", VLOOKUP($B678, 'DataLookUp - Institution'!$B$4:$E$971, 4, FALSE))</f>
        <v>0</v>
      </c>
      <c r="I678" s="30">
        <f>IF(EXACT($B678, ""),"", VLOOKUP($B678, 'DataLookUp - Institution'!$B$4:$D$971, 3, FALSE))</f>
        <v>0</v>
      </c>
    </row>
    <row r="679" spans="2:9">
      <c r="B679" s="67">
        <f>'DataLookUp - Institution'!B647</f>
        <v>0</v>
      </c>
      <c r="C679" s="30">
        <f>IF(EXACT(B679, ""),"", VLOOKUP(B679, 'DataLookUp - Institution'!$B$4:$C$971, 2, FALSE))</f>
        <v>0</v>
      </c>
      <c r="E679" s="86" t="e">
        <f>IF(EXACT($H679, ""), "", VLOOKUP($H679, 'RAW EDITED All Years'!$A$2:$D$1000, 4, FALSE))</f>
        <v>#N/A</v>
      </c>
      <c r="H679" s="85">
        <f>IF(EXACT($B679, ""), "", VLOOKUP($B679, 'DataLookUp - Institution'!$B$4:$E$971, 4, FALSE))</f>
        <v>0</v>
      </c>
      <c r="I679" s="30">
        <f>IF(EXACT($B679, ""),"", VLOOKUP($B679, 'DataLookUp - Institution'!$B$4:$D$971, 3, FALSE))</f>
        <v>0</v>
      </c>
    </row>
    <row r="680" spans="2:9">
      <c r="B680" s="67">
        <f>'DataLookUp - Institution'!B648</f>
        <v>0</v>
      </c>
      <c r="C680" s="30">
        <f>IF(EXACT(B680, ""),"", VLOOKUP(B680, 'DataLookUp - Institution'!$B$4:$C$971, 2, FALSE))</f>
        <v>0</v>
      </c>
      <c r="E680" s="86" t="e">
        <f>IF(EXACT($H680, ""), "", VLOOKUP($H680, 'RAW EDITED All Years'!$A$2:$D$1000, 4, FALSE))</f>
        <v>#N/A</v>
      </c>
      <c r="H680" s="85">
        <f>IF(EXACT($B680, ""), "", VLOOKUP($B680, 'DataLookUp - Institution'!$B$4:$E$971, 4, FALSE))</f>
        <v>0</v>
      </c>
      <c r="I680" s="30">
        <f>IF(EXACT($B680, ""),"", VLOOKUP($B680, 'DataLookUp - Institution'!$B$4:$D$971, 3, FALSE))</f>
        <v>0</v>
      </c>
    </row>
    <row r="681" spans="2:9">
      <c r="B681" s="67">
        <f>'DataLookUp - Institution'!B649</f>
        <v>0</v>
      </c>
      <c r="C681" s="30">
        <f>IF(EXACT(B681, ""),"", VLOOKUP(B681, 'DataLookUp - Institution'!$B$4:$C$971, 2, FALSE))</f>
        <v>0</v>
      </c>
      <c r="E681" s="86" t="e">
        <f>IF(EXACT($H681, ""), "", VLOOKUP($H681, 'RAW EDITED All Years'!$A$2:$D$1000, 4, FALSE))</f>
        <v>#N/A</v>
      </c>
      <c r="H681" s="85">
        <f>IF(EXACT($B681, ""), "", VLOOKUP($B681, 'DataLookUp - Institution'!$B$4:$E$971, 4, FALSE))</f>
        <v>0</v>
      </c>
      <c r="I681" s="30">
        <f>IF(EXACT($B681, ""),"", VLOOKUP($B681, 'DataLookUp - Institution'!$B$4:$D$971, 3, FALSE))</f>
        <v>0</v>
      </c>
    </row>
    <row r="682" spans="2:9">
      <c r="B682" s="67">
        <f>'DataLookUp - Institution'!B650</f>
        <v>0</v>
      </c>
      <c r="C682" s="30">
        <f>IF(EXACT(B682, ""),"", VLOOKUP(B682, 'DataLookUp - Institution'!$B$4:$C$971, 2, FALSE))</f>
        <v>0</v>
      </c>
      <c r="E682" s="86" t="e">
        <f>IF(EXACT($H682, ""), "", VLOOKUP($H682, 'RAW EDITED All Years'!$A$2:$D$1000, 4, FALSE))</f>
        <v>#N/A</v>
      </c>
      <c r="H682" s="85">
        <f>IF(EXACT($B682, ""), "", VLOOKUP($B682, 'DataLookUp - Institution'!$B$4:$E$971, 4, FALSE))</f>
        <v>0</v>
      </c>
      <c r="I682" s="30">
        <f>IF(EXACT($B682, ""),"", VLOOKUP($B682, 'DataLookUp - Institution'!$B$4:$D$971, 3, FALSE))</f>
        <v>0</v>
      </c>
    </row>
    <row r="683" spans="2:9">
      <c r="B683" s="67">
        <f>'DataLookUp - Institution'!B651</f>
        <v>0</v>
      </c>
      <c r="C683" s="30">
        <f>IF(EXACT(B683, ""),"", VLOOKUP(B683, 'DataLookUp - Institution'!$B$4:$C$971, 2, FALSE))</f>
        <v>0</v>
      </c>
      <c r="E683" s="86" t="e">
        <f>IF(EXACT($H683, ""), "", VLOOKUP($H683, 'RAW EDITED All Years'!$A$2:$D$1000, 4, FALSE))</f>
        <v>#N/A</v>
      </c>
      <c r="H683" s="85">
        <f>IF(EXACT($B683, ""), "", VLOOKUP($B683, 'DataLookUp - Institution'!$B$4:$E$971, 4, FALSE))</f>
        <v>0</v>
      </c>
      <c r="I683" s="30">
        <f>IF(EXACT($B683, ""),"", VLOOKUP($B683, 'DataLookUp - Institution'!$B$4:$D$971, 3, FALSE))</f>
        <v>0</v>
      </c>
    </row>
    <row r="684" spans="2:9">
      <c r="B684" s="67">
        <f>'DataLookUp - Institution'!B652</f>
        <v>0</v>
      </c>
      <c r="C684" s="30">
        <f>IF(EXACT(B684, ""),"", VLOOKUP(B684, 'DataLookUp - Institution'!$B$4:$C$971, 2, FALSE))</f>
        <v>0</v>
      </c>
      <c r="E684" s="86" t="e">
        <f>IF(EXACT($H684, ""), "", VLOOKUP($H684, 'RAW EDITED All Years'!$A$2:$D$1000, 4, FALSE))</f>
        <v>#N/A</v>
      </c>
      <c r="H684" s="85">
        <f>IF(EXACT($B684, ""), "", VLOOKUP($B684, 'DataLookUp - Institution'!$B$4:$E$971, 4, FALSE))</f>
        <v>0</v>
      </c>
      <c r="I684" s="30">
        <f>IF(EXACT($B684, ""),"", VLOOKUP($B684, 'DataLookUp - Institution'!$B$4:$D$971, 3, FALSE))</f>
        <v>0</v>
      </c>
    </row>
    <row r="685" spans="2:9">
      <c r="B685" s="67">
        <f>'DataLookUp - Institution'!B653</f>
        <v>0</v>
      </c>
      <c r="C685" s="30">
        <f>IF(EXACT(B685, ""),"", VLOOKUP(B685, 'DataLookUp - Institution'!$B$4:$C$971, 2, FALSE))</f>
        <v>0</v>
      </c>
      <c r="E685" s="86" t="e">
        <f>IF(EXACT($H685, ""), "", VLOOKUP($H685, 'RAW EDITED All Years'!$A$2:$D$1000, 4, FALSE))</f>
        <v>#N/A</v>
      </c>
      <c r="H685" s="85">
        <f>IF(EXACT($B685, ""), "", VLOOKUP($B685, 'DataLookUp - Institution'!$B$4:$E$971, 4, FALSE))</f>
        <v>0</v>
      </c>
      <c r="I685" s="30">
        <f>IF(EXACT($B685, ""),"", VLOOKUP($B685, 'DataLookUp - Institution'!$B$4:$D$971, 3, FALSE))</f>
        <v>0</v>
      </c>
    </row>
    <row r="686" spans="2:9">
      <c r="B686" s="67">
        <f>'DataLookUp - Institution'!B654</f>
        <v>0</v>
      </c>
      <c r="C686" s="30">
        <f>IF(EXACT(B686, ""),"", VLOOKUP(B686, 'DataLookUp - Institution'!$B$4:$C$971, 2, FALSE))</f>
        <v>0</v>
      </c>
      <c r="E686" s="86" t="e">
        <f>IF(EXACT($H686, ""), "", VLOOKUP($H686, 'RAW EDITED All Years'!$A$2:$D$1000, 4, FALSE))</f>
        <v>#N/A</v>
      </c>
      <c r="H686" s="85">
        <f>IF(EXACT($B686, ""), "", VLOOKUP($B686, 'DataLookUp - Institution'!$B$4:$E$971, 4, FALSE))</f>
        <v>0</v>
      </c>
      <c r="I686" s="30">
        <f>IF(EXACT($B686, ""),"", VLOOKUP($B686, 'DataLookUp - Institution'!$B$4:$D$971, 3, FALSE))</f>
        <v>0</v>
      </c>
    </row>
    <row r="687" spans="2:9">
      <c r="B687" s="67">
        <f>'DataLookUp - Institution'!B655</f>
        <v>0</v>
      </c>
      <c r="C687" s="30">
        <f>IF(EXACT(B687, ""),"", VLOOKUP(B687, 'DataLookUp - Institution'!$B$4:$C$971, 2, FALSE))</f>
        <v>0</v>
      </c>
      <c r="E687" s="86" t="e">
        <f>IF(EXACT($H687, ""), "", VLOOKUP($H687, 'RAW EDITED All Years'!$A$2:$D$1000, 4, FALSE))</f>
        <v>#N/A</v>
      </c>
      <c r="H687" s="85">
        <f>IF(EXACT($B687, ""), "", VLOOKUP($B687, 'DataLookUp - Institution'!$B$4:$E$971, 4, FALSE))</f>
        <v>0</v>
      </c>
      <c r="I687" s="30">
        <f>IF(EXACT($B687, ""),"", VLOOKUP($B687, 'DataLookUp - Institution'!$B$4:$D$971, 3, FALSE))</f>
        <v>0</v>
      </c>
    </row>
    <row r="688" spans="2:9">
      <c r="B688" s="67">
        <f>'DataLookUp - Institution'!B656</f>
        <v>0</v>
      </c>
      <c r="C688" s="30">
        <f>IF(EXACT(B688, ""),"", VLOOKUP(B688, 'DataLookUp - Institution'!$B$4:$C$971, 2, FALSE))</f>
        <v>0</v>
      </c>
      <c r="E688" s="86" t="e">
        <f>IF(EXACT($H688, ""), "", VLOOKUP($H688, 'RAW EDITED All Years'!$A$2:$D$1000, 4, FALSE))</f>
        <v>#N/A</v>
      </c>
      <c r="H688" s="85">
        <f>IF(EXACT($B688, ""), "", VLOOKUP($B688, 'DataLookUp - Institution'!$B$4:$E$971, 4, FALSE))</f>
        <v>0</v>
      </c>
      <c r="I688" s="30">
        <f>IF(EXACT($B688, ""),"", VLOOKUP($B688, 'DataLookUp - Institution'!$B$4:$D$971, 3, FALSE))</f>
        <v>0</v>
      </c>
    </row>
    <row r="689" spans="2:9">
      <c r="B689" s="67">
        <f>'DataLookUp - Institution'!B657</f>
        <v>0</v>
      </c>
      <c r="C689" s="30">
        <f>IF(EXACT(B689, ""),"", VLOOKUP(B689, 'DataLookUp - Institution'!$B$4:$C$971, 2, FALSE))</f>
        <v>0</v>
      </c>
      <c r="E689" s="86" t="e">
        <f>IF(EXACT($H689, ""), "", VLOOKUP($H689, 'RAW EDITED All Years'!$A$2:$D$1000, 4, FALSE))</f>
        <v>#N/A</v>
      </c>
      <c r="H689" s="85">
        <f>IF(EXACT($B689, ""), "", VLOOKUP($B689, 'DataLookUp - Institution'!$B$4:$E$971, 4, FALSE))</f>
        <v>0</v>
      </c>
      <c r="I689" s="30">
        <f>IF(EXACT($B689, ""),"", VLOOKUP($B689, 'DataLookUp - Institution'!$B$4:$D$971, 3, FALSE))</f>
        <v>0</v>
      </c>
    </row>
    <row r="690" spans="2:9">
      <c r="B690" s="67">
        <f>'DataLookUp - Institution'!B658</f>
        <v>0</v>
      </c>
      <c r="C690" s="30">
        <f>IF(EXACT(B690, ""),"", VLOOKUP(B690, 'DataLookUp - Institution'!$B$4:$C$971, 2, FALSE))</f>
        <v>0</v>
      </c>
      <c r="E690" s="86" t="e">
        <f>IF(EXACT($H690, ""), "", VLOOKUP($H690, 'RAW EDITED All Years'!$A$2:$D$1000, 4, FALSE))</f>
        <v>#N/A</v>
      </c>
      <c r="H690" s="85">
        <f>IF(EXACT($B690, ""), "", VLOOKUP($B690, 'DataLookUp - Institution'!$B$4:$E$971, 4, FALSE))</f>
        <v>0</v>
      </c>
      <c r="I690" s="30">
        <f>IF(EXACT($B690, ""),"", VLOOKUP($B690, 'DataLookUp - Institution'!$B$4:$D$971, 3, FALSE))</f>
        <v>0</v>
      </c>
    </row>
    <row r="691" spans="2:9">
      <c r="B691" s="67">
        <f>'DataLookUp - Institution'!B659</f>
        <v>0</v>
      </c>
      <c r="C691" s="30">
        <f>IF(EXACT(B691, ""),"", VLOOKUP(B691, 'DataLookUp - Institution'!$B$4:$C$971, 2, FALSE))</f>
        <v>0</v>
      </c>
      <c r="E691" s="86" t="e">
        <f>IF(EXACT($H691, ""), "", VLOOKUP($H691, 'RAW EDITED All Years'!$A$2:$D$1000, 4, FALSE))</f>
        <v>#N/A</v>
      </c>
      <c r="H691" s="85">
        <f>IF(EXACT($B691, ""), "", VLOOKUP($B691, 'DataLookUp - Institution'!$B$4:$E$971, 4, FALSE))</f>
        <v>0</v>
      </c>
      <c r="I691" s="30">
        <f>IF(EXACT($B691, ""),"", VLOOKUP($B691, 'DataLookUp - Institution'!$B$4:$D$971, 3, FALSE))</f>
        <v>0</v>
      </c>
    </row>
    <row r="692" spans="2:9">
      <c r="B692" s="67">
        <f>'DataLookUp - Institution'!B660</f>
        <v>0</v>
      </c>
      <c r="C692" s="30">
        <f>IF(EXACT(B692, ""),"", VLOOKUP(B692, 'DataLookUp - Institution'!$B$4:$C$971, 2, FALSE))</f>
        <v>0</v>
      </c>
      <c r="E692" s="86" t="e">
        <f>IF(EXACT($H692, ""), "", VLOOKUP($H692, 'RAW EDITED All Years'!$A$2:$D$1000, 4, FALSE))</f>
        <v>#N/A</v>
      </c>
      <c r="H692" s="85">
        <f>IF(EXACT($B692, ""), "", VLOOKUP($B692, 'DataLookUp - Institution'!$B$4:$E$971, 4, FALSE))</f>
        <v>0</v>
      </c>
      <c r="I692" s="30">
        <f>IF(EXACT($B692, ""),"", VLOOKUP($B692, 'DataLookUp - Institution'!$B$4:$D$971, 3, FALSE))</f>
        <v>0</v>
      </c>
    </row>
    <row r="693" spans="2:9">
      <c r="B693" s="67">
        <f>'DataLookUp - Institution'!B661</f>
        <v>0</v>
      </c>
      <c r="C693" s="30">
        <f>IF(EXACT(B693, ""),"", VLOOKUP(B693, 'DataLookUp - Institution'!$B$4:$C$971, 2, FALSE))</f>
        <v>0</v>
      </c>
      <c r="E693" s="86" t="e">
        <f>IF(EXACT($H693, ""), "", VLOOKUP($H693, 'RAW EDITED All Years'!$A$2:$D$1000, 4, FALSE))</f>
        <v>#N/A</v>
      </c>
      <c r="H693" s="85">
        <f>IF(EXACT($B693, ""), "", VLOOKUP($B693, 'DataLookUp - Institution'!$B$4:$E$971, 4, FALSE))</f>
        <v>0</v>
      </c>
      <c r="I693" s="30">
        <f>IF(EXACT($B693, ""),"", VLOOKUP($B693, 'DataLookUp - Institution'!$B$4:$D$971, 3, FALSE))</f>
        <v>0</v>
      </c>
    </row>
    <row r="694" spans="2:9">
      <c r="B694" s="67">
        <f>'DataLookUp - Institution'!B662</f>
        <v>0</v>
      </c>
      <c r="C694" s="30">
        <f>IF(EXACT(B694, ""),"", VLOOKUP(B694, 'DataLookUp - Institution'!$B$4:$C$971, 2, FALSE))</f>
        <v>0</v>
      </c>
      <c r="E694" s="86" t="e">
        <f>IF(EXACT($H694, ""), "", VLOOKUP($H694, 'RAW EDITED All Years'!$A$2:$D$1000, 4, FALSE))</f>
        <v>#N/A</v>
      </c>
      <c r="H694" s="85">
        <f>IF(EXACT($B694, ""), "", VLOOKUP($B694, 'DataLookUp - Institution'!$B$4:$E$971, 4, FALSE))</f>
        <v>0</v>
      </c>
      <c r="I694" s="30">
        <f>IF(EXACT($B694, ""),"", VLOOKUP($B694, 'DataLookUp - Institution'!$B$4:$D$971, 3, FALSE))</f>
        <v>0</v>
      </c>
    </row>
    <row r="695" spans="2:9">
      <c r="B695" s="67">
        <f>'DataLookUp - Institution'!B663</f>
        <v>0</v>
      </c>
      <c r="C695" s="30">
        <f>IF(EXACT(B695, ""),"", VLOOKUP(B695, 'DataLookUp - Institution'!$B$4:$C$971, 2, FALSE))</f>
        <v>0</v>
      </c>
      <c r="E695" s="86" t="e">
        <f>IF(EXACT($H695, ""), "", VLOOKUP($H695, 'RAW EDITED All Years'!$A$2:$D$1000, 4, FALSE))</f>
        <v>#N/A</v>
      </c>
      <c r="H695" s="85">
        <f>IF(EXACT($B695, ""), "", VLOOKUP($B695, 'DataLookUp - Institution'!$B$4:$E$971, 4, FALSE))</f>
        <v>0</v>
      </c>
      <c r="I695" s="30">
        <f>IF(EXACT($B695, ""),"", VLOOKUP($B695, 'DataLookUp - Institution'!$B$4:$D$971, 3, FALSE))</f>
        <v>0</v>
      </c>
    </row>
    <row r="696" spans="2:9">
      <c r="B696" s="67">
        <f>'DataLookUp - Institution'!B664</f>
        <v>0</v>
      </c>
      <c r="C696" s="30">
        <f>IF(EXACT(B696, ""),"", VLOOKUP(B696, 'DataLookUp - Institution'!$B$4:$C$971, 2, FALSE))</f>
        <v>0</v>
      </c>
      <c r="E696" s="86" t="e">
        <f>IF(EXACT($H696, ""), "", VLOOKUP($H696, 'RAW EDITED All Years'!$A$2:$D$1000, 4, FALSE))</f>
        <v>#N/A</v>
      </c>
      <c r="H696" s="85">
        <f>IF(EXACT($B696, ""), "", VLOOKUP($B696, 'DataLookUp - Institution'!$B$4:$E$971, 4, FALSE))</f>
        <v>0</v>
      </c>
      <c r="I696" s="30">
        <f>IF(EXACT($B696, ""),"", VLOOKUP($B696, 'DataLookUp - Institution'!$B$4:$D$971, 3, FALSE))</f>
        <v>0</v>
      </c>
    </row>
    <row r="697" spans="2:9">
      <c r="B697" s="67">
        <f>'DataLookUp - Institution'!B665</f>
        <v>0</v>
      </c>
      <c r="C697" s="30">
        <f>IF(EXACT(B697, ""),"", VLOOKUP(B697, 'DataLookUp - Institution'!$B$4:$C$971, 2, FALSE))</f>
        <v>0</v>
      </c>
      <c r="E697" s="86" t="e">
        <f>IF(EXACT($H697, ""), "", VLOOKUP($H697, 'RAW EDITED All Years'!$A$2:$D$1000, 4, FALSE))</f>
        <v>#N/A</v>
      </c>
      <c r="H697" s="85">
        <f>IF(EXACT($B697, ""), "", VLOOKUP($B697, 'DataLookUp - Institution'!$B$4:$E$971, 4, FALSE))</f>
        <v>0</v>
      </c>
      <c r="I697" s="30">
        <f>IF(EXACT($B697, ""),"", VLOOKUP($B697, 'DataLookUp - Institution'!$B$4:$D$971, 3, FALSE))</f>
        <v>0</v>
      </c>
    </row>
    <row r="698" spans="2:9">
      <c r="B698" s="67">
        <f>'DataLookUp - Institution'!B666</f>
        <v>0</v>
      </c>
      <c r="C698" s="30">
        <f>IF(EXACT(B698, ""),"", VLOOKUP(B698, 'DataLookUp - Institution'!$B$4:$C$971, 2, FALSE))</f>
        <v>0</v>
      </c>
      <c r="E698" s="86" t="e">
        <f>IF(EXACT($H698, ""), "", VLOOKUP($H698, 'RAW EDITED All Years'!$A$2:$D$1000, 4, FALSE))</f>
        <v>#N/A</v>
      </c>
      <c r="H698" s="85">
        <f>IF(EXACT($B698, ""), "", VLOOKUP($B698, 'DataLookUp - Institution'!$B$4:$E$971, 4, FALSE))</f>
        <v>0</v>
      </c>
      <c r="I698" s="30">
        <f>IF(EXACT($B698, ""),"", VLOOKUP($B698, 'DataLookUp - Institution'!$B$4:$D$971, 3, FALSE))</f>
        <v>0</v>
      </c>
    </row>
    <row r="699" spans="2:9">
      <c r="B699" s="67">
        <f>'DataLookUp - Institution'!B667</f>
        <v>0</v>
      </c>
      <c r="C699" s="30">
        <f>IF(EXACT(B699, ""),"", VLOOKUP(B699, 'DataLookUp - Institution'!$B$4:$C$971, 2, FALSE))</f>
        <v>0</v>
      </c>
      <c r="E699" s="86" t="e">
        <f>IF(EXACT($H699, ""), "", VLOOKUP($H699, 'RAW EDITED All Years'!$A$2:$D$1000, 4, FALSE))</f>
        <v>#N/A</v>
      </c>
      <c r="H699" s="85">
        <f>IF(EXACT($B699, ""), "", VLOOKUP($B699, 'DataLookUp - Institution'!$B$4:$E$971, 4, FALSE))</f>
        <v>0</v>
      </c>
      <c r="I699" s="30">
        <f>IF(EXACT($B699, ""),"", VLOOKUP($B699, 'DataLookUp - Institution'!$B$4:$D$971, 3, FALSE))</f>
        <v>0</v>
      </c>
    </row>
    <row r="700" spans="2:9">
      <c r="B700" s="67">
        <f>'DataLookUp - Institution'!B668</f>
        <v>0</v>
      </c>
      <c r="C700" s="30">
        <f>IF(EXACT(B700, ""),"", VLOOKUP(B700, 'DataLookUp - Institution'!$B$4:$C$971, 2, FALSE))</f>
        <v>0</v>
      </c>
      <c r="E700" s="86" t="e">
        <f>IF(EXACT($H700, ""), "", VLOOKUP($H700, 'RAW EDITED All Years'!$A$2:$D$1000, 4, FALSE))</f>
        <v>#N/A</v>
      </c>
      <c r="H700" s="85">
        <f>IF(EXACT($B700, ""), "", VLOOKUP($B700, 'DataLookUp - Institution'!$B$4:$E$971, 4, FALSE))</f>
        <v>0</v>
      </c>
      <c r="I700" s="30">
        <f>IF(EXACT($B700, ""),"", VLOOKUP($B700, 'DataLookUp - Institution'!$B$4:$D$971, 3, FALSE))</f>
        <v>0</v>
      </c>
    </row>
    <row r="701" spans="2:9">
      <c r="B701" s="67">
        <f>'DataLookUp - Institution'!B669</f>
        <v>0</v>
      </c>
      <c r="C701" s="30">
        <f>IF(EXACT(B701, ""),"", VLOOKUP(B701, 'DataLookUp - Institution'!$B$4:$C$971, 2, FALSE))</f>
        <v>0</v>
      </c>
      <c r="E701" s="86" t="e">
        <f>IF(EXACT($H701, ""), "", VLOOKUP($H701, 'RAW EDITED All Years'!$A$2:$D$1000, 4, FALSE))</f>
        <v>#N/A</v>
      </c>
      <c r="H701" s="85">
        <f>IF(EXACT($B701, ""), "", VLOOKUP($B701, 'DataLookUp - Institution'!$B$4:$E$971, 4, FALSE))</f>
        <v>0</v>
      </c>
      <c r="I701" s="30">
        <f>IF(EXACT($B701, ""),"", VLOOKUP($B701, 'DataLookUp - Institution'!$B$4:$D$971, 3, FALSE))</f>
        <v>0</v>
      </c>
    </row>
    <row r="702" spans="2:9">
      <c r="B702" s="67">
        <f>'DataLookUp - Institution'!B670</f>
        <v>0</v>
      </c>
      <c r="C702" s="30">
        <f>IF(EXACT(B702, ""),"", VLOOKUP(B702, 'DataLookUp - Institution'!$B$4:$C$971, 2, FALSE))</f>
        <v>0</v>
      </c>
      <c r="E702" s="86" t="e">
        <f>IF(EXACT($H702, ""), "", VLOOKUP($H702, 'RAW EDITED All Years'!$A$2:$D$1000, 4, FALSE))</f>
        <v>#N/A</v>
      </c>
      <c r="H702" s="85">
        <f>IF(EXACT($B702, ""), "", VLOOKUP($B702, 'DataLookUp - Institution'!$B$4:$E$971, 4, FALSE))</f>
        <v>0</v>
      </c>
      <c r="I702" s="30">
        <f>IF(EXACT($B702, ""),"", VLOOKUP($B702, 'DataLookUp - Institution'!$B$4:$D$971, 3, FALSE))</f>
        <v>0</v>
      </c>
    </row>
    <row r="703" spans="2:9">
      <c r="B703" s="67">
        <f>'DataLookUp - Institution'!B671</f>
        <v>0</v>
      </c>
      <c r="C703" s="30">
        <f>IF(EXACT(B703, ""),"", VLOOKUP(B703, 'DataLookUp - Institution'!$B$4:$C$971, 2, FALSE))</f>
        <v>0</v>
      </c>
      <c r="E703" s="86" t="e">
        <f>IF(EXACT($H703, ""), "", VLOOKUP($H703, 'RAW EDITED All Years'!$A$2:$D$1000, 4, FALSE))</f>
        <v>#N/A</v>
      </c>
      <c r="H703" s="85">
        <f>IF(EXACT($B703, ""), "", VLOOKUP($B703, 'DataLookUp - Institution'!$B$4:$E$971, 4, FALSE))</f>
        <v>0</v>
      </c>
      <c r="I703" s="30">
        <f>IF(EXACT($B703, ""),"", VLOOKUP($B703, 'DataLookUp - Institution'!$B$4:$D$971, 3, FALSE))</f>
        <v>0</v>
      </c>
    </row>
    <row r="704" spans="2:9">
      <c r="B704" s="67">
        <f>'DataLookUp - Institution'!B672</f>
        <v>0</v>
      </c>
      <c r="C704" s="30">
        <f>IF(EXACT(B704, ""),"", VLOOKUP(B704, 'DataLookUp - Institution'!$B$4:$C$971, 2, FALSE))</f>
        <v>0</v>
      </c>
      <c r="E704" s="86" t="e">
        <f>IF(EXACT($H704, ""), "", VLOOKUP($H704, 'RAW EDITED All Years'!$A$2:$D$1000, 4, FALSE))</f>
        <v>#N/A</v>
      </c>
      <c r="H704" s="85">
        <f>IF(EXACT($B704, ""), "", VLOOKUP($B704, 'DataLookUp - Institution'!$B$4:$E$971, 4, FALSE))</f>
        <v>0</v>
      </c>
      <c r="I704" s="30">
        <f>IF(EXACT($B704, ""),"", VLOOKUP($B704, 'DataLookUp - Institution'!$B$4:$D$971, 3, FALSE))</f>
        <v>0</v>
      </c>
    </row>
    <row r="705" spans="2:9">
      <c r="B705" s="67">
        <f>'DataLookUp - Institution'!B673</f>
        <v>0</v>
      </c>
      <c r="C705" s="30">
        <f>IF(EXACT(B705, ""),"", VLOOKUP(B705, 'DataLookUp - Institution'!$B$4:$C$971, 2, FALSE))</f>
        <v>0</v>
      </c>
      <c r="E705" s="86" t="e">
        <f>IF(EXACT($H705, ""), "", VLOOKUP($H705, 'RAW EDITED All Years'!$A$2:$D$1000, 4, FALSE))</f>
        <v>#N/A</v>
      </c>
      <c r="H705" s="85">
        <f>IF(EXACT($B705, ""), "", VLOOKUP($B705, 'DataLookUp - Institution'!$B$4:$E$971, 4, FALSE))</f>
        <v>0</v>
      </c>
      <c r="I705" s="30">
        <f>IF(EXACT($B705, ""),"", VLOOKUP($B705, 'DataLookUp - Institution'!$B$4:$D$971, 3, FALSE))</f>
        <v>0</v>
      </c>
    </row>
    <row r="706" spans="2:9">
      <c r="B706" s="67">
        <f>'DataLookUp - Institution'!B674</f>
        <v>0</v>
      </c>
      <c r="C706" s="30">
        <f>IF(EXACT(B706, ""),"", VLOOKUP(B706, 'DataLookUp - Institution'!$B$4:$C$971, 2, FALSE))</f>
        <v>0</v>
      </c>
      <c r="E706" s="86" t="e">
        <f>IF(EXACT($H706, ""), "", VLOOKUP($H706, 'RAW EDITED All Years'!$A$2:$D$1000, 4, FALSE))</f>
        <v>#N/A</v>
      </c>
      <c r="H706" s="85">
        <f>IF(EXACT($B706, ""), "", VLOOKUP($B706, 'DataLookUp - Institution'!$B$4:$E$971, 4, FALSE))</f>
        <v>0</v>
      </c>
      <c r="I706" s="30">
        <f>IF(EXACT($B706, ""),"", VLOOKUP($B706, 'DataLookUp - Institution'!$B$4:$D$971, 3, FALSE))</f>
        <v>0</v>
      </c>
    </row>
    <row r="707" spans="2:9">
      <c r="B707" s="67">
        <f>'DataLookUp - Institution'!B675</f>
        <v>0</v>
      </c>
      <c r="C707" s="30">
        <f>IF(EXACT(B707, ""),"", VLOOKUP(B707, 'DataLookUp - Institution'!$B$4:$C$971, 2, FALSE))</f>
        <v>0</v>
      </c>
      <c r="E707" s="86" t="e">
        <f>IF(EXACT($H707, ""), "", VLOOKUP($H707, 'RAW EDITED All Years'!$A$2:$D$1000, 4, FALSE))</f>
        <v>#N/A</v>
      </c>
      <c r="H707" s="85">
        <f>IF(EXACT($B707, ""), "", VLOOKUP($B707, 'DataLookUp - Institution'!$B$4:$E$971, 4, FALSE))</f>
        <v>0</v>
      </c>
      <c r="I707" s="30">
        <f>IF(EXACT($B707, ""),"", VLOOKUP($B707, 'DataLookUp - Institution'!$B$4:$D$971, 3, FALSE))</f>
        <v>0</v>
      </c>
    </row>
    <row r="708" spans="2:9">
      <c r="B708" s="67">
        <f>'DataLookUp - Institution'!B676</f>
        <v>0</v>
      </c>
      <c r="C708" s="30">
        <f>IF(EXACT(B708, ""),"", VLOOKUP(B708, 'DataLookUp - Institution'!$B$4:$C$971, 2, FALSE))</f>
        <v>0</v>
      </c>
      <c r="E708" s="86" t="e">
        <f>IF(EXACT($H708, ""), "", VLOOKUP($H708, 'RAW EDITED All Years'!$A$2:$D$1000, 4, FALSE))</f>
        <v>#N/A</v>
      </c>
      <c r="H708" s="85">
        <f>IF(EXACT($B708, ""), "", VLOOKUP($B708, 'DataLookUp - Institution'!$B$4:$E$971, 4, FALSE))</f>
        <v>0</v>
      </c>
      <c r="I708" s="30">
        <f>IF(EXACT($B708, ""),"", VLOOKUP($B708, 'DataLookUp - Institution'!$B$4:$D$971, 3, FALSE))</f>
        <v>0</v>
      </c>
    </row>
    <row r="709" spans="2:9">
      <c r="B709" s="67">
        <f>'DataLookUp - Institution'!B677</f>
        <v>0</v>
      </c>
      <c r="C709" s="30">
        <f>IF(EXACT(B709, ""),"", VLOOKUP(B709, 'DataLookUp - Institution'!$B$4:$C$971, 2, FALSE))</f>
        <v>0</v>
      </c>
      <c r="E709" s="86" t="e">
        <f>IF(EXACT($H709, ""), "", VLOOKUP($H709, 'RAW EDITED All Years'!$A$2:$D$1000, 4, FALSE))</f>
        <v>#N/A</v>
      </c>
      <c r="H709" s="85">
        <f>IF(EXACT($B709, ""), "", VLOOKUP($B709, 'DataLookUp - Institution'!$B$4:$E$971, 4, FALSE))</f>
        <v>0</v>
      </c>
      <c r="I709" s="30">
        <f>IF(EXACT($B709, ""),"", VLOOKUP($B709, 'DataLookUp - Institution'!$B$4:$D$971, 3, FALSE))</f>
        <v>0</v>
      </c>
    </row>
    <row r="710" spans="2:9">
      <c r="B710" s="67">
        <f>'DataLookUp - Institution'!B678</f>
        <v>0</v>
      </c>
      <c r="C710" s="30">
        <f>IF(EXACT(B710, ""),"", VLOOKUP(B710, 'DataLookUp - Institution'!$B$4:$C$971, 2, FALSE))</f>
        <v>0</v>
      </c>
      <c r="E710" s="86" t="e">
        <f>IF(EXACT($H710, ""), "", VLOOKUP($H710, 'RAW EDITED All Years'!$A$2:$D$1000, 4, FALSE))</f>
        <v>#N/A</v>
      </c>
      <c r="H710" s="85">
        <f>IF(EXACT($B710, ""), "", VLOOKUP($B710, 'DataLookUp - Institution'!$B$4:$E$971, 4, FALSE))</f>
        <v>0</v>
      </c>
      <c r="I710" s="30">
        <f>IF(EXACT($B710, ""),"", VLOOKUP($B710, 'DataLookUp - Institution'!$B$4:$D$971, 3, FALSE))</f>
        <v>0</v>
      </c>
    </row>
    <row r="711" spans="2:9">
      <c r="B711" s="67">
        <f>'DataLookUp - Institution'!B679</f>
        <v>0</v>
      </c>
      <c r="C711" s="30">
        <f>IF(EXACT(B711, ""),"", VLOOKUP(B711, 'DataLookUp - Institution'!$B$4:$C$971, 2, FALSE))</f>
        <v>0</v>
      </c>
      <c r="E711" s="86" t="e">
        <f>IF(EXACT($H711, ""), "", VLOOKUP($H711, 'RAW EDITED All Years'!$A$2:$D$1000, 4, FALSE))</f>
        <v>#N/A</v>
      </c>
      <c r="H711" s="85">
        <f>IF(EXACT($B711, ""), "", VLOOKUP($B711, 'DataLookUp - Institution'!$B$4:$E$971, 4, FALSE))</f>
        <v>0</v>
      </c>
      <c r="I711" s="30">
        <f>IF(EXACT($B711, ""),"", VLOOKUP($B711, 'DataLookUp - Institution'!$B$4:$D$971, 3, FALSE))</f>
        <v>0</v>
      </c>
    </row>
    <row r="712" spans="2:9">
      <c r="B712" s="67">
        <f>'DataLookUp - Institution'!B680</f>
        <v>0</v>
      </c>
      <c r="C712" s="30">
        <f>IF(EXACT(B712, ""),"", VLOOKUP(B712, 'DataLookUp - Institution'!$B$4:$C$971, 2, FALSE))</f>
        <v>0</v>
      </c>
      <c r="E712" s="86" t="e">
        <f>IF(EXACT($H712, ""), "", VLOOKUP($H712, 'RAW EDITED All Years'!$A$2:$D$1000, 4, FALSE))</f>
        <v>#N/A</v>
      </c>
      <c r="H712" s="85">
        <f>IF(EXACT($B712, ""), "", VLOOKUP($B712, 'DataLookUp - Institution'!$B$4:$E$971, 4, FALSE))</f>
        <v>0</v>
      </c>
      <c r="I712" s="30">
        <f>IF(EXACT($B712, ""),"", VLOOKUP($B712, 'DataLookUp - Institution'!$B$4:$D$971, 3, FALSE))</f>
        <v>0</v>
      </c>
    </row>
    <row r="713" spans="2:9">
      <c r="B713" s="67">
        <f>'DataLookUp - Institution'!B681</f>
        <v>0</v>
      </c>
      <c r="C713" s="30">
        <f>IF(EXACT(B713, ""),"", VLOOKUP(B713, 'DataLookUp - Institution'!$B$4:$C$971, 2, FALSE))</f>
        <v>0</v>
      </c>
      <c r="E713" s="86" t="e">
        <f>IF(EXACT($H713, ""), "", VLOOKUP($H713, 'RAW EDITED All Years'!$A$2:$D$1000, 4, FALSE))</f>
        <v>#N/A</v>
      </c>
      <c r="H713" s="85">
        <f>IF(EXACT($B713, ""), "", VLOOKUP($B713, 'DataLookUp - Institution'!$B$4:$E$971, 4, FALSE))</f>
        <v>0</v>
      </c>
      <c r="I713" s="30">
        <f>IF(EXACT($B713, ""),"", VLOOKUP($B713, 'DataLookUp - Institution'!$B$4:$D$971, 3, FALSE))</f>
        <v>0</v>
      </c>
    </row>
    <row r="714" spans="2:9">
      <c r="B714" s="67">
        <f>'DataLookUp - Institution'!B682</f>
        <v>0</v>
      </c>
      <c r="C714" s="30">
        <f>IF(EXACT(B714, ""),"", VLOOKUP(B714, 'DataLookUp - Institution'!$B$4:$C$971, 2, FALSE))</f>
        <v>0</v>
      </c>
      <c r="E714" s="86" t="e">
        <f>IF(EXACT($H714, ""), "", VLOOKUP($H714, 'RAW EDITED All Years'!$A$2:$D$1000, 4, FALSE))</f>
        <v>#N/A</v>
      </c>
      <c r="H714" s="85">
        <f>IF(EXACT($B714, ""), "", VLOOKUP($B714, 'DataLookUp - Institution'!$B$4:$E$971, 4, FALSE))</f>
        <v>0</v>
      </c>
      <c r="I714" s="30">
        <f>IF(EXACT($B714, ""),"", VLOOKUP($B714, 'DataLookUp - Institution'!$B$4:$D$971, 3, FALSE))</f>
        <v>0</v>
      </c>
    </row>
    <row r="715" spans="2:9">
      <c r="B715" s="67">
        <f>'DataLookUp - Institution'!B683</f>
        <v>0</v>
      </c>
      <c r="C715" s="30">
        <f>IF(EXACT(B715, ""),"", VLOOKUP(B715, 'DataLookUp - Institution'!$B$4:$C$971, 2, FALSE))</f>
        <v>0</v>
      </c>
      <c r="E715" s="86" t="e">
        <f>IF(EXACT($H715, ""), "", VLOOKUP($H715, 'RAW EDITED All Years'!$A$2:$D$1000, 4, FALSE))</f>
        <v>#N/A</v>
      </c>
      <c r="H715" s="85">
        <f>IF(EXACT($B715, ""), "", VLOOKUP($B715, 'DataLookUp - Institution'!$B$4:$E$971, 4, FALSE))</f>
        <v>0</v>
      </c>
      <c r="I715" s="30">
        <f>IF(EXACT($B715, ""),"", VLOOKUP($B715, 'DataLookUp - Institution'!$B$4:$D$971, 3, FALSE))</f>
        <v>0</v>
      </c>
    </row>
    <row r="716" spans="2:9">
      <c r="B716" s="67">
        <f>'DataLookUp - Institution'!B684</f>
        <v>0</v>
      </c>
      <c r="C716" s="30">
        <f>IF(EXACT(B716, ""),"", VLOOKUP(B716, 'DataLookUp - Institution'!$B$4:$C$971, 2, FALSE))</f>
        <v>0</v>
      </c>
      <c r="E716" s="86" t="e">
        <f>IF(EXACT($H716, ""), "", VLOOKUP($H716, 'RAW EDITED All Years'!$A$2:$D$1000, 4, FALSE))</f>
        <v>#N/A</v>
      </c>
      <c r="H716" s="85">
        <f>IF(EXACT($B716, ""), "", VLOOKUP($B716, 'DataLookUp - Institution'!$B$4:$E$971, 4, FALSE))</f>
        <v>0</v>
      </c>
      <c r="I716" s="30">
        <f>IF(EXACT($B716, ""),"", VLOOKUP($B716, 'DataLookUp - Institution'!$B$4:$D$971, 3, FALSE))</f>
        <v>0</v>
      </c>
    </row>
    <row r="717" spans="2:9">
      <c r="B717" s="67">
        <f>'DataLookUp - Institution'!B685</f>
        <v>0</v>
      </c>
      <c r="C717" s="30">
        <f>IF(EXACT(B717, ""),"", VLOOKUP(B717, 'DataLookUp - Institution'!$B$4:$C$971, 2, FALSE))</f>
        <v>0</v>
      </c>
      <c r="E717" s="86" t="e">
        <f>IF(EXACT($H717, ""), "", VLOOKUP($H717, 'RAW EDITED All Years'!$A$2:$D$1000, 4, FALSE))</f>
        <v>#N/A</v>
      </c>
      <c r="H717" s="85">
        <f>IF(EXACT($B717, ""), "", VLOOKUP($B717, 'DataLookUp - Institution'!$B$4:$E$971, 4, FALSE))</f>
        <v>0</v>
      </c>
      <c r="I717" s="30">
        <f>IF(EXACT($B717, ""),"", VLOOKUP($B717, 'DataLookUp - Institution'!$B$4:$D$971, 3, FALSE))</f>
        <v>0</v>
      </c>
    </row>
    <row r="718" spans="2:9">
      <c r="B718" s="67">
        <f>'DataLookUp - Institution'!B686</f>
        <v>0</v>
      </c>
      <c r="C718" s="30">
        <f>IF(EXACT(B718, ""),"", VLOOKUP(B718, 'DataLookUp - Institution'!$B$4:$C$971, 2, FALSE))</f>
        <v>0</v>
      </c>
      <c r="E718" s="86" t="e">
        <f>IF(EXACT($H718, ""), "", VLOOKUP($H718, 'RAW EDITED All Years'!$A$2:$D$1000, 4, FALSE))</f>
        <v>#N/A</v>
      </c>
      <c r="H718" s="85">
        <f>IF(EXACT($B718, ""), "", VLOOKUP($B718, 'DataLookUp - Institution'!$B$4:$E$971, 4, FALSE))</f>
        <v>0</v>
      </c>
      <c r="I718" s="30">
        <f>IF(EXACT($B718, ""),"", VLOOKUP($B718, 'DataLookUp - Institution'!$B$4:$D$971, 3, FALSE))</f>
        <v>0</v>
      </c>
    </row>
    <row r="719" spans="2:9">
      <c r="B719" s="67">
        <f>'DataLookUp - Institution'!B687</f>
        <v>0</v>
      </c>
      <c r="C719" s="30">
        <f>IF(EXACT(B719, ""),"", VLOOKUP(B719, 'DataLookUp - Institution'!$B$4:$C$971, 2, FALSE))</f>
        <v>0</v>
      </c>
      <c r="E719" s="86" t="e">
        <f>IF(EXACT($H719, ""), "", VLOOKUP($H719, 'RAW EDITED All Years'!$A$2:$D$1000, 4, FALSE))</f>
        <v>#N/A</v>
      </c>
      <c r="H719" s="85">
        <f>IF(EXACT($B719, ""), "", VLOOKUP($B719, 'DataLookUp - Institution'!$B$4:$E$971, 4, FALSE))</f>
        <v>0</v>
      </c>
      <c r="I719" s="30">
        <f>IF(EXACT($B719, ""),"", VLOOKUP($B719, 'DataLookUp - Institution'!$B$4:$D$971, 3, FALSE))</f>
        <v>0</v>
      </c>
    </row>
    <row r="720" spans="2:9">
      <c r="B720" s="67">
        <f>'DataLookUp - Institution'!B688</f>
        <v>0</v>
      </c>
      <c r="C720" s="30">
        <f>IF(EXACT(B720, ""),"", VLOOKUP(B720, 'DataLookUp - Institution'!$B$4:$C$971, 2, FALSE))</f>
        <v>0</v>
      </c>
      <c r="E720" s="86" t="e">
        <f>IF(EXACT($H720, ""), "", VLOOKUP($H720, 'RAW EDITED All Years'!$A$2:$D$1000, 4, FALSE))</f>
        <v>#N/A</v>
      </c>
      <c r="H720" s="85">
        <f>IF(EXACT($B720, ""), "", VLOOKUP($B720, 'DataLookUp - Institution'!$B$4:$E$971, 4, FALSE))</f>
        <v>0</v>
      </c>
      <c r="I720" s="30">
        <f>IF(EXACT($B720, ""),"", VLOOKUP($B720, 'DataLookUp - Institution'!$B$4:$D$971, 3, FALSE))</f>
        <v>0</v>
      </c>
    </row>
    <row r="721" spans="2:9">
      <c r="B721" s="67">
        <f>'DataLookUp - Institution'!B689</f>
        <v>0</v>
      </c>
      <c r="C721" s="30">
        <f>IF(EXACT(B721, ""),"", VLOOKUP(B721, 'DataLookUp - Institution'!$B$4:$C$971, 2, FALSE))</f>
        <v>0</v>
      </c>
      <c r="E721" s="86" t="e">
        <f>IF(EXACT($H721, ""), "", VLOOKUP($H721, 'RAW EDITED All Years'!$A$2:$D$1000, 4, FALSE))</f>
        <v>#N/A</v>
      </c>
      <c r="H721" s="85">
        <f>IF(EXACT($B721, ""), "", VLOOKUP($B721, 'DataLookUp - Institution'!$B$4:$E$971, 4, FALSE))</f>
        <v>0</v>
      </c>
      <c r="I721" s="30">
        <f>IF(EXACT($B721, ""),"", VLOOKUP($B721, 'DataLookUp - Institution'!$B$4:$D$971, 3, FALSE))</f>
        <v>0</v>
      </c>
    </row>
    <row r="722" spans="2:9">
      <c r="B722" s="67">
        <f>'DataLookUp - Institution'!B690</f>
        <v>0</v>
      </c>
      <c r="C722" s="30">
        <f>IF(EXACT(B722, ""),"", VLOOKUP(B722, 'DataLookUp - Institution'!$B$4:$C$971, 2, FALSE))</f>
        <v>0</v>
      </c>
      <c r="E722" s="86" t="e">
        <f>IF(EXACT($H722, ""), "", VLOOKUP($H722, 'RAW EDITED All Years'!$A$2:$D$1000, 4, FALSE))</f>
        <v>#N/A</v>
      </c>
      <c r="H722" s="85">
        <f>IF(EXACT($B722, ""), "", VLOOKUP($B722, 'DataLookUp - Institution'!$B$4:$E$971, 4, FALSE))</f>
        <v>0</v>
      </c>
      <c r="I722" s="30">
        <f>IF(EXACT($B722, ""),"", VLOOKUP($B722, 'DataLookUp - Institution'!$B$4:$D$971, 3, FALSE))</f>
        <v>0</v>
      </c>
    </row>
    <row r="723" spans="2:9">
      <c r="B723" s="67">
        <f>'DataLookUp - Institution'!B691</f>
        <v>0</v>
      </c>
      <c r="C723" s="30">
        <f>IF(EXACT(B723, ""),"", VLOOKUP(B723, 'DataLookUp - Institution'!$B$4:$C$971, 2, FALSE))</f>
        <v>0</v>
      </c>
      <c r="E723" s="86" t="e">
        <f>IF(EXACT($H723, ""), "", VLOOKUP($H723, 'RAW EDITED All Years'!$A$2:$D$1000, 4, FALSE))</f>
        <v>#N/A</v>
      </c>
      <c r="H723" s="85">
        <f>IF(EXACT($B723, ""), "", VLOOKUP($B723, 'DataLookUp - Institution'!$B$4:$E$971, 4, FALSE))</f>
        <v>0</v>
      </c>
      <c r="I723" s="30">
        <f>IF(EXACT($B723, ""),"", VLOOKUP($B723, 'DataLookUp - Institution'!$B$4:$D$971, 3, FALSE))</f>
        <v>0</v>
      </c>
    </row>
    <row r="724" spans="2:9">
      <c r="B724" s="67">
        <f>'DataLookUp - Institution'!B692</f>
        <v>0</v>
      </c>
      <c r="C724" s="30">
        <f>IF(EXACT(B724, ""),"", VLOOKUP(B724, 'DataLookUp - Institution'!$B$4:$C$971, 2, FALSE))</f>
        <v>0</v>
      </c>
      <c r="E724" s="86" t="e">
        <f>IF(EXACT($H724, ""), "", VLOOKUP($H724, 'RAW EDITED All Years'!$A$2:$D$1000, 4, FALSE))</f>
        <v>#N/A</v>
      </c>
      <c r="H724" s="85">
        <f>IF(EXACT($B724, ""), "", VLOOKUP($B724, 'DataLookUp - Institution'!$B$4:$E$971, 4, FALSE))</f>
        <v>0</v>
      </c>
      <c r="I724" s="30">
        <f>IF(EXACT($B724, ""),"", VLOOKUP($B724, 'DataLookUp - Institution'!$B$4:$D$971, 3, FALSE))</f>
        <v>0</v>
      </c>
    </row>
    <row r="725" spans="2:9">
      <c r="B725" s="67">
        <f>'DataLookUp - Institution'!B693</f>
        <v>0</v>
      </c>
      <c r="C725" s="30">
        <f>IF(EXACT(B725, ""),"", VLOOKUP(B725, 'DataLookUp - Institution'!$B$4:$C$971, 2, FALSE))</f>
        <v>0</v>
      </c>
      <c r="E725" s="86" t="e">
        <f>IF(EXACT($H725, ""), "", VLOOKUP($H725, 'RAW EDITED All Years'!$A$2:$D$1000, 4, FALSE))</f>
        <v>#N/A</v>
      </c>
      <c r="H725" s="85">
        <f>IF(EXACT($B725, ""), "", VLOOKUP($B725, 'DataLookUp - Institution'!$B$4:$E$971, 4, FALSE))</f>
        <v>0</v>
      </c>
      <c r="I725" s="30">
        <f>IF(EXACT($B725, ""),"", VLOOKUP($B725, 'DataLookUp - Institution'!$B$4:$D$971, 3, FALSE))</f>
        <v>0</v>
      </c>
    </row>
    <row r="726" spans="2:9">
      <c r="B726" s="67">
        <f>'DataLookUp - Institution'!B694</f>
        <v>0</v>
      </c>
      <c r="C726" s="30">
        <f>IF(EXACT(B726, ""),"", VLOOKUP(B726, 'DataLookUp - Institution'!$B$4:$C$971, 2, FALSE))</f>
        <v>0</v>
      </c>
      <c r="E726" s="86" t="e">
        <f>IF(EXACT($H726, ""), "", VLOOKUP($H726, 'RAW EDITED All Years'!$A$2:$D$1000, 4, FALSE))</f>
        <v>#N/A</v>
      </c>
      <c r="H726" s="85">
        <f>IF(EXACT($B726, ""), "", VLOOKUP($B726, 'DataLookUp - Institution'!$B$4:$E$971, 4, FALSE))</f>
        <v>0</v>
      </c>
      <c r="I726" s="30">
        <f>IF(EXACT($B726, ""),"", VLOOKUP($B726, 'DataLookUp - Institution'!$B$4:$D$971, 3, FALSE))</f>
        <v>0</v>
      </c>
    </row>
    <row r="727" spans="2:9">
      <c r="B727" s="67">
        <f>'DataLookUp - Institution'!B695</f>
        <v>0</v>
      </c>
      <c r="C727" s="30">
        <f>IF(EXACT(B727, ""),"", VLOOKUP(B727, 'DataLookUp - Institution'!$B$4:$C$971, 2, FALSE))</f>
        <v>0</v>
      </c>
      <c r="E727" s="86" t="e">
        <f>IF(EXACT($H727, ""), "", VLOOKUP($H727, 'RAW EDITED All Years'!$A$2:$D$1000, 4, FALSE))</f>
        <v>#N/A</v>
      </c>
      <c r="H727" s="85">
        <f>IF(EXACT($B727, ""), "", VLOOKUP($B727, 'DataLookUp - Institution'!$B$4:$E$971, 4, FALSE))</f>
        <v>0</v>
      </c>
      <c r="I727" s="30">
        <f>IF(EXACT($B727, ""),"", VLOOKUP($B727, 'DataLookUp - Institution'!$B$4:$D$971, 3, FALSE))</f>
        <v>0</v>
      </c>
    </row>
    <row r="728" spans="2:9">
      <c r="B728" s="67">
        <f>'DataLookUp - Institution'!B696</f>
        <v>0</v>
      </c>
      <c r="C728" s="30">
        <f>IF(EXACT(B728, ""),"", VLOOKUP(B728, 'DataLookUp - Institution'!$B$4:$C$971, 2, FALSE))</f>
        <v>0</v>
      </c>
      <c r="E728" s="86" t="e">
        <f>IF(EXACT($H728, ""), "", VLOOKUP($H728, 'RAW EDITED All Years'!$A$2:$D$1000, 4, FALSE))</f>
        <v>#N/A</v>
      </c>
      <c r="H728" s="85">
        <f>IF(EXACT($B728, ""), "", VLOOKUP($B728, 'DataLookUp - Institution'!$B$4:$E$971, 4, FALSE))</f>
        <v>0</v>
      </c>
      <c r="I728" s="30">
        <f>IF(EXACT($B728, ""),"", VLOOKUP($B728, 'DataLookUp - Institution'!$B$4:$D$971, 3, FALSE))</f>
        <v>0</v>
      </c>
    </row>
    <row r="729" spans="2:9">
      <c r="B729" s="67">
        <f>'DataLookUp - Institution'!B697</f>
        <v>0</v>
      </c>
      <c r="C729" s="30">
        <f>IF(EXACT(B729, ""),"", VLOOKUP(B729, 'DataLookUp - Institution'!$B$4:$C$971, 2, FALSE))</f>
        <v>0</v>
      </c>
      <c r="E729" s="86" t="e">
        <f>IF(EXACT($H729, ""), "", VLOOKUP($H729, 'RAW EDITED All Years'!$A$2:$D$1000, 4, FALSE))</f>
        <v>#N/A</v>
      </c>
      <c r="H729" s="85">
        <f>IF(EXACT($B729, ""), "", VLOOKUP($B729, 'DataLookUp - Institution'!$B$4:$E$971, 4, FALSE))</f>
        <v>0</v>
      </c>
      <c r="I729" s="30">
        <f>IF(EXACT($B729, ""),"", VLOOKUP($B729, 'DataLookUp - Institution'!$B$4:$D$971, 3, FALSE))</f>
        <v>0</v>
      </c>
    </row>
    <row r="730" spans="2:9">
      <c r="B730" s="67">
        <f>'DataLookUp - Institution'!B698</f>
        <v>0</v>
      </c>
      <c r="C730" s="30">
        <f>IF(EXACT(B730, ""),"", VLOOKUP(B730, 'DataLookUp - Institution'!$B$4:$C$971, 2, FALSE))</f>
        <v>0</v>
      </c>
      <c r="E730" s="86" t="e">
        <f>IF(EXACT($H730, ""), "", VLOOKUP($H730, 'RAW EDITED All Years'!$A$2:$D$1000, 4, FALSE))</f>
        <v>#N/A</v>
      </c>
      <c r="H730" s="85">
        <f>IF(EXACT($B730, ""), "", VLOOKUP($B730, 'DataLookUp - Institution'!$B$4:$E$971, 4, FALSE))</f>
        <v>0</v>
      </c>
      <c r="I730" s="30">
        <f>IF(EXACT($B730, ""),"", VLOOKUP($B730, 'DataLookUp - Institution'!$B$4:$D$971, 3, FALSE))</f>
        <v>0</v>
      </c>
    </row>
    <row r="731" spans="2:9">
      <c r="B731" s="67">
        <f>'DataLookUp - Institution'!B699</f>
        <v>0</v>
      </c>
      <c r="C731" s="30">
        <f>IF(EXACT(B731, ""),"", VLOOKUP(B731, 'DataLookUp - Institution'!$B$4:$C$971, 2, FALSE))</f>
        <v>0</v>
      </c>
      <c r="E731" s="86" t="e">
        <f>IF(EXACT($H731, ""), "", VLOOKUP($H731, 'RAW EDITED All Years'!$A$2:$D$1000, 4, FALSE))</f>
        <v>#N/A</v>
      </c>
      <c r="H731" s="85">
        <f>IF(EXACT($B731, ""), "", VLOOKUP($B731, 'DataLookUp - Institution'!$B$4:$E$971, 4, FALSE))</f>
        <v>0</v>
      </c>
      <c r="I731" s="30">
        <f>IF(EXACT($B731, ""),"", VLOOKUP($B731, 'DataLookUp - Institution'!$B$4:$D$971, 3, FALSE))</f>
        <v>0</v>
      </c>
    </row>
    <row r="732" spans="2:9">
      <c r="B732" s="67">
        <f>'DataLookUp - Institution'!B700</f>
        <v>0</v>
      </c>
      <c r="C732" s="30">
        <f>IF(EXACT(B732, ""),"", VLOOKUP(B732, 'DataLookUp - Institution'!$B$4:$C$971, 2, FALSE))</f>
        <v>0</v>
      </c>
      <c r="E732" s="86" t="e">
        <f>IF(EXACT($H732, ""), "", VLOOKUP($H732, 'RAW EDITED All Years'!$A$2:$D$1000, 4, FALSE))</f>
        <v>#N/A</v>
      </c>
      <c r="H732" s="85">
        <f>IF(EXACT($B732, ""), "", VLOOKUP($B732, 'DataLookUp - Institution'!$B$4:$E$971, 4, FALSE))</f>
        <v>0</v>
      </c>
      <c r="I732" s="30">
        <f>IF(EXACT($B732, ""),"", VLOOKUP($B732, 'DataLookUp - Institution'!$B$4:$D$971, 3, FALSE))</f>
        <v>0</v>
      </c>
    </row>
    <row r="733" spans="2:9">
      <c r="B733" s="67">
        <f>'DataLookUp - Institution'!B701</f>
        <v>0</v>
      </c>
      <c r="C733" s="30">
        <f>IF(EXACT(B733, ""),"", VLOOKUP(B733, 'DataLookUp - Institution'!$B$4:$C$971, 2, FALSE))</f>
        <v>0</v>
      </c>
      <c r="E733" s="86" t="e">
        <f>IF(EXACT($H733, ""), "", VLOOKUP($H733, 'RAW EDITED All Years'!$A$2:$D$1000, 4, FALSE))</f>
        <v>#N/A</v>
      </c>
      <c r="H733" s="85">
        <f>IF(EXACT($B733, ""), "", VLOOKUP($B733, 'DataLookUp - Institution'!$B$4:$E$971, 4, FALSE))</f>
        <v>0</v>
      </c>
      <c r="I733" s="30">
        <f>IF(EXACT($B733, ""),"", VLOOKUP($B733, 'DataLookUp - Institution'!$B$4:$D$971, 3, FALSE))</f>
        <v>0</v>
      </c>
    </row>
    <row r="734" spans="2:9">
      <c r="B734" s="67">
        <f>'DataLookUp - Institution'!B702</f>
        <v>0</v>
      </c>
      <c r="C734" s="30">
        <f>IF(EXACT(B734, ""),"", VLOOKUP(B734, 'DataLookUp - Institution'!$B$4:$C$971, 2, FALSE))</f>
        <v>0</v>
      </c>
      <c r="E734" s="86" t="e">
        <f>IF(EXACT($H734, ""), "", VLOOKUP($H734, 'RAW EDITED All Years'!$A$2:$D$1000, 4, FALSE))</f>
        <v>#N/A</v>
      </c>
      <c r="H734" s="85">
        <f>IF(EXACT($B734, ""), "", VLOOKUP($B734, 'DataLookUp - Institution'!$B$4:$E$971, 4, FALSE))</f>
        <v>0</v>
      </c>
      <c r="I734" s="30">
        <f>IF(EXACT($B734, ""),"", VLOOKUP($B734, 'DataLookUp - Institution'!$B$4:$D$971, 3, FALSE))</f>
        <v>0</v>
      </c>
    </row>
    <row r="735" spans="2:9">
      <c r="B735" s="67">
        <f>'DataLookUp - Institution'!B703</f>
        <v>0</v>
      </c>
      <c r="C735" s="30">
        <f>IF(EXACT(B735, ""),"", VLOOKUP(B735, 'DataLookUp - Institution'!$B$4:$C$971, 2, FALSE))</f>
        <v>0</v>
      </c>
      <c r="E735" s="86" t="e">
        <f>IF(EXACT($H735, ""), "", VLOOKUP($H735, 'RAW EDITED All Years'!$A$2:$D$1000, 4, FALSE))</f>
        <v>#N/A</v>
      </c>
      <c r="H735" s="85">
        <f>IF(EXACT($B735, ""), "", VLOOKUP($B735, 'DataLookUp - Institution'!$B$4:$E$971, 4, FALSE))</f>
        <v>0</v>
      </c>
      <c r="I735" s="30">
        <f>IF(EXACT($B735, ""),"", VLOOKUP($B735, 'DataLookUp - Institution'!$B$4:$D$971, 3, FALSE))</f>
        <v>0</v>
      </c>
    </row>
    <row r="736" spans="2:9">
      <c r="B736" s="67">
        <f>'DataLookUp - Institution'!B704</f>
        <v>0</v>
      </c>
      <c r="C736" s="30">
        <f>IF(EXACT(B736, ""),"", VLOOKUP(B736, 'DataLookUp - Institution'!$B$4:$C$971, 2, FALSE))</f>
        <v>0</v>
      </c>
      <c r="E736" s="86" t="e">
        <f>IF(EXACT($H736, ""), "", VLOOKUP($H736, 'RAW EDITED All Years'!$A$2:$D$1000, 4, FALSE))</f>
        <v>#N/A</v>
      </c>
      <c r="H736" s="85">
        <f>IF(EXACT($B736, ""), "", VLOOKUP($B736, 'DataLookUp - Institution'!$B$4:$E$971, 4, FALSE))</f>
        <v>0</v>
      </c>
      <c r="I736" s="30">
        <f>IF(EXACT($B736, ""),"", VLOOKUP($B736, 'DataLookUp - Institution'!$B$4:$D$971, 3, FALSE))</f>
        <v>0</v>
      </c>
    </row>
    <row r="737" spans="2:9">
      <c r="B737" s="67">
        <f>'DataLookUp - Institution'!B705</f>
        <v>0</v>
      </c>
      <c r="C737" s="30">
        <f>IF(EXACT(B737, ""),"", VLOOKUP(B737, 'DataLookUp - Institution'!$B$4:$C$971, 2, FALSE))</f>
        <v>0</v>
      </c>
      <c r="E737" s="86" t="e">
        <f>IF(EXACT($H737, ""), "", VLOOKUP($H737, 'RAW EDITED All Years'!$A$2:$D$1000, 4, FALSE))</f>
        <v>#N/A</v>
      </c>
      <c r="H737" s="85">
        <f>IF(EXACT($B737, ""), "", VLOOKUP($B737, 'DataLookUp - Institution'!$B$4:$E$971, 4, FALSE))</f>
        <v>0</v>
      </c>
      <c r="I737" s="30">
        <f>IF(EXACT($B737, ""),"", VLOOKUP($B737, 'DataLookUp - Institution'!$B$4:$D$971, 3, FALSE))</f>
        <v>0</v>
      </c>
    </row>
    <row r="738" spans="2:9">
      <c r="B738" s="67">
        <f>'DataLookUp - Institution'!B706</f>
        <v>0</v>
      </c>
      <c r="C738" s="30">
        <f>IF(EXACT(B738, ""),"", VLOOKUP(B738, 'DataLookUp - Institution'!$B$4:$C$971, 2, FALSE))</f>
        <v>0</v>
      </c>
      <c r="E738" s="86" t="e">
        <f>IF(EXACT($H738, ""), "", VLOOKUP($H738, 'RAW EDITED All Years'!$A$2:$D$1000, 4, FALSE))</f>
        <v>#N/A</v>
      </c>
      <c r="H738" s="85">
        <f>IF(EXACT($B738, ""), "", VLOOKUP($B738, 'DataLookUp - Institution'!$B$4:$E$971, 4, FALSE))</f>
        <v>0</v>
      </c>
      <c r="I738" s="30">
        <f>IF(EXACT($B738, ""),"", VLOOKUP($B738, 'DataLookUp - Institution'!$B$4:$D$971, 3, FALSE))</f>
        <v>0</v>
      </c>
    </row>
    <row r="739" spans="2:9">
      <c r="B739" s="67">
        <f>'DataLookUp - Institution'!B707</f>
        <v>0</v>
      </c>
      <c r="C739" s="30">
        <f>IF(EXACT(B739, ""),"", VLOOKUP(B739, 'DataLookUp - Institution'!$B$4:$C$971, 2, FALSE))</f>
        <v>0</v>
      </c>
      <c r="E739" s="86" t="e">
        <f>IF(EXACT($H739, ""), "", VLOOKUP($H739, 'RAW EDITED All Years'!$A$2:$D$1000, 4, FALSE))</f>
        <v>#N/A</v>
      </c>
      <c r="H739" s="85">
        <f>IF(EXACT($B739, ""), "", VLOOKUP($B739, 'DataLookUp - Institution'!$B$4:$E$971, 4, FALSE))</f>
        <v>0</v>
      </c>
      <c r="I739" s="30">
        <f>IF(EXACT($B739, ""),"", VLOOKUP($B739, 'DataLookUp - Institution'!$B$4:$D$971, 3, FALSE))</f>
        <v>0</v>
      </c>
    </row>
    <row r="740" spans="2:9">
      <c r="B740" s="67">
        <f>'DataLookUp - Institution'!B708</f>
        <v>0</v>
      </c>
      <c r="C740" s="30">
        <f>IF(EXACT(B740, ""),"", VLOOKUP(B740, 'DataLookUp - Institution'!$B$4:$C$971, 2, FALSE))</f>
        <v>0</v>
      </c>
      <c r="E740" s="86" t="e">
        <f>IF(EXACT($H740, ""), "", VLOOKUP($H740, 'RAW EDITED All Years'!$A$2:$D$1000, 4, FALSE))</f>
        <v>#N/A</v>
      </c>
      <c r="H740" s="85">
        <f>IF(EXACT($B740, ""), "", VLOOKUP($B740, 'DataLookUp - Institution'!$B$4:$E$971, 4, FALSE))</f>
        <v>0</v>
      </c>
      <c r="I740" s="30">
        <f>IF(EXACT($B740, ""),"", VLOOKUP($B740, 'DataLookUp - Institution'!$B$4:$D$971, 3, FALSE))</f>
        <v>0</v>
      </c>
    </row>
    <row r="741" spans="2:9">
      <c r="B741" s="67">
        <f>'DataLookUp - Institution'!B709</f>
        <v>0</v>
      </c>
      <c r="C741" s="30">
        <f>IF(EXACT(B741, ""),"", VLOOKUP(B741, 'DataLookUp - Institution'!$B$4:$C$971, 2, FALSE))</f>
        <v>0</v>
      </c>
      <c r="E741" s="86" t="e">
        <f>IF(EXACT($H741, ""), "", VLOOKUP($H741, 'RAW EDITED All Years'!$A$2:$D$1000, 4, FALSE))</f>
        <v>#N/A</v>
      </c>
      <c r="H741" s="85">
        <f>IF(EXACT($B741, ""), "", VLOOKUP($B741, 'DataLookUp - Institution'!$B$4:$E$971, 4, FALSE))</f>
        <v>0</v>
      </c>
      <c r="I741" s="30">
        <f>IF(EXACT($B741, ""),"", VLOOKUP($B741, 'DataLookUp - Institution'!$B$4:$D$971, 3, FALSE))</f>
        <v>0</v>
      </c>
    </row>
    <row r="742" spans="2:9">
      <c r="B742" s="67">
        <f>'DataLookUp - Institution'!B710</f>
        <v>0</v>
      </c>
      <c r="C742" s="30">
        <f>IF(EXACT(B742, ""),"", VLOOKUP(B742, 'DataLookUp - Institution'!$B$4:$C$971, 2, FALSE))</f>
        <v>0</v>
      </c>
      <c r="E742" s="86" t="e">
        <f>IF(EXACT($H742, ""), "", VLOOKUP($H742, 'RAW EDITED All Years'!$A$2:$D$1000, 4, FALSE))</f>
        <v>#N/A</v>
      </c>
      <c r="H742" s="85">
        <f>IF(EXACT($B742, ""), "", VLOOKUP($B742, 'DataLookUp - Institution'!$B$4:$E$971, 4, FALSE))</f>
        <v>0</v>
      </c>
      <c r="I742" s="30">
        <f>IF(EXACT($B742, ""),"", VLOOKUP($B742, 'DataLookUp - Institution'!$B$4:$D$971, 3, FALSE))</f>
        <v>0</v>
      </c>
    </row>
    <row r="743" spans="2:9">
      <c r="B743" s="67">
        <f>'DataLookUp - Institution'!B711</f>
        <v>0</v>
      </c>
      <c r="C743" s="30">
        <f>IF(EXACT(B743, ""),"", VLOOKUP(B743, 'DataLookUp - Institution'!$B$4:$C$971, 2, FALSE))</f>
        <v>0</v>
      </c>
      <c r="E743" s="86" t="e">
        <f>IF(EXACT($H743, ""), "", VLOOKUP($H743, 'RAW EDITED All Years'!$A$2:$D$1000, 4, FALSE))</f>
        <v>#N/A</v>
      </c>
      <c r="H743" s="85">
        <f>IF(EXACT($B743, ""), "", VLOOKUP($B743, 'DataLookUp - Institution'!$B$4:$E$971, 4, FALSE))</f>
        <v>0</v>
      </c>
      <c r="I743" s="30">
        <f>IF(EXACT($B743, ""),"", VLOOKUP($B743, 'DataLookUp - Institution'!$B$4:$D$971, 3, FALSE))</f>
        <v>0</v>
      </c>
    </row>
    <row r="744" spans="2:9">
      <c r="B744" s="67">
        <f>'DataLookUp - Institution'!B712</f>
        <v>0</v>
      </c>
      <c r="C744" s="30">
        <f>IF(EXACT(B744, ""),"", VLOOKUP(B744, 'DataLookUp - Institution'!$B$4:$C$971, 2, FALSE))</f>
        <v>0</v>
      </c>
      <c r="E744" s="86" t="e">
        <f>IF(EXACT($H744, ""), "", VLOOKUP($H744, 'RAW EDITED All Years'!$A$2:$D$1000, 4, FALSE))</f>
        <v>#N/A</v>
      </c>
      <c r="H744" s="85">
        <f>IF(EXACT($B744, ""), "", VLOOKUP($B744, 'DataLookUp - Institution'!$B$4:$E$971, 4, FALSE))</f>
        <v>0</v>
      </c>
      <c r="I744" s="30">
        <f>IF(EXACT($B744, ""),"", VLOOKUP($B744, 'DataLookUp - Institution'!$B$4:$D$971, 3, FALSE))</f>
        <v>0</v>
      </c>
    </row>
    <row r="745" spans="2:9">
      <c r="B745" s="67">
        <f>'DataLookUp - Institution'!B713</f>
        <v>0</v>
      </c>
      <c r="C745" s="30">
        <f>IF(EXACT(B745, ""),"", VLOOKUP(B745, 'DataLookUp - Institution'!$B$4:$C$971, 2, FALSE))</f>
        <v>0</v>
      </c>
      <c r="E745" s="86" t="e">
        <f>IF(EXACT($H745, ""), "", VLOOKUP($H745, 'RAW EDITED All Years'!$A$2:$D$1000, 4, FALSE))</f>
        <v>#N/A</v>
      </c>
      <c r="H745" s="85">
        <f>IF(EXACT($B745, ""), "", VLOOKUP($B745, 'DataLookUp - Institution'!$B$4:$E$971, 4, FALSE))</f>
        <v>0</v>
      </c>
      <c r="I745" s="30">
        <f>IF(EXACT($B745, ""),"", VLOOKUP($B745, 'DataLookUp - Institution'!$B$4:$D$971, 3, FALSE))</f>
        <v>0</v>
      </c>
    </row>
    <row r="746" spans="2:9">
      <c r="B746" s="67">
        <f>'DataLookUp - Institution'!B714</f>
        <v>0</v>
      </c>
      <c r="C746" s="30">
        <f>IF(EXACT(B746, ""),"", VLOOKUP(B746, 'DataLookUp - Institution'!$B$4:$C$971, 2, FALSE))</f>
        <v>0</v>
      </c>
      <c r="E746" s="86" t="e">
        <f>IF(EXACT($H746, ""), "", VLOOKUP($H746, 'RAW EDITED All Years'!$A$2:$D$1000, 4, FALSE))</f>
        <v>#N/A</v>
      </c>
      <c r="H746" s="85">
        <f>IF(EXACT($B746, ""), "", VLOOKUP($B746, 'DataLookUp - Institution'!$B$4:$E$971, 4, FALSE))</f>
        <v>0</v>
      </c>
      <c r="I746" s="30">
        <f>IF(EXACT($B746, ""),"", VLOOKUP($B746, 'DataLookUp - Institution'!$B$4:$D$971, 3, FALSE))</f>
        <v>0</v>
      </c>
    </row>
    <row r="747" spans="2:9">
      <c r="B747" s="67">
        <f>'DataLookUp - Institution'!B715</f>
        <v>0</v>
      </c>
      <c r="C747" s="30">
        <f>IF(EXACT(B747, ""),"", VLOOKUP(B747, 'DataLookUp - Institution'!$B$4:$C$971, 2, FALSE))</f>
        <v>0</v>
      </c>
      <c r="E747" s="86" t="e">
        <f>IF(EXACT($H747, ""), "", VLOOKUP($H747, 'RAW EDITED All Years'!$A$2:$D$1000, 4, FALSE))</f>
        <v>#N/A</v>
      </c>
      <c r="H747" s="85">
        <f>IF(EXACT($B747, ""), "", VLOOKUP($B747, 'DataLookUp - Institution'!$B$4:$E$971, 4, FALSE))</f>
        <v>0</v>
      </c>
      <c r="I747" s="30">
        <f>IF(EXACT($B747, ""),"", VLOOKUP($B747, 'DataLookUp - Institution'!$B$4:$D$971, 3, FALSE))</f>
        <v>0</v>
      </c>
    </row>
    <row r="748" spans="2:9">
      <c r="B748" s="67">
        <f>'DataLookUp - Institution'!B716</f>
        <v>0</v>
      </c>
      <c r="C748" s="30">
        <f>IF(EXACT(B748, ""),"", VLOOKUP(B748, 'DataLookUp - Institution'!$B$4:$C$971, 2, FALSE))</f>
        <v>0</v>
      </c>
      <c r="E748" s="86" t="e">
        <f>IF(EXACT($H748, ""), "", VLOOKUP($H748, 'RAW EDITED All Years'!$A$2:$D$1000, 4, FALSE))</f>
        <v>#N/A</v>
      </c>
      <c r="H748" s="85">
        <f>IF(EXACT($B748, ""), "", VLOOKUP($B748, 'DataLookUp - Institution'!$B$4:$E$971, 4, FALSE))</f>
        <v>0</v>
      </c>
      <c r="I748" s="30">
        <f>IF(EXACT($B748, ""),"", VLOOKUP($B748, 'DataLookUp - Institution'!$B$4:$D$971, 3, FALSE))</f>
        <v>0</v>
      </c>
    </row>
    <row r="749" spans="2:9">
      <c r="B749" s="67">
        <f>'DataLookUp - Institution'!B717</f>
        <v>0</v>
      </c>
      <c r="C749" s="30">
        <f>IF(EXACT(B749, ""),"", VLOOKUP(B749, 'DataLookUp - Institution'!$B$4:$C$971, 2, FALSE))</f>
        <v>0</v>
      </c>
      <c r="E749" s="86" t="e">
        <f>IF(EXACT($H749, ""), "", VLOOKUP($H749, 'RAW EDITED All Years'!$A$2:$D$1000, 4, FALSE))</f>
        <v>#N/A</v>
      </c>
      <c r="H749" s="85">
        <f>IF(EXACT($B749, ""), "", VLOOKUP($B749, 'DataLookUp - Institution'!$B$4:$E$971, 4, FALSE))</f>
        <v>0</v>
      </c>
      <c r="I749" s="30">
        <f>IF(EXACT($B749, ""),"", VLOOKUP($B749, 'DataLookUp - Institution'!$B$4:$D$971, 3, FALSE))</f>
        <v>0</v>
      </c>
    </row>
    <row r="750" spans="2:9">
      <c r="B750" s="67">
        <f>'DataLookUp - Institution'!B718</f>
        <v>0</v>
      </c>
      <c r="C750" s="30">
        <f>IF(EXACT(B750, ""),"", VLOOKUP(B750, 'DataLookUp - Institution'!$B$4:$C$971, 2, FALSE))</f>
        <v>0</v>
      </c>
      <c r="E750" s="86" t="e">
        <f>IF(EXACT($H750, ""), "", VLOOKUP($H750, 'RAW EDITED All Years'!$A$2:$D$1000, 4, FALSE))</f>
        <v>#N/A</v>
      </c>
      <c r="H750" s="85">
        <f>IF(EXACT($B750, ""), "", VLOOKUP($B750, 'DataLookUp - Institution'!$B$4:$E$971, 4, FALSE))</f>
        <v>0</v>
      </c>
      <c r="I750" s="30">
        <f>IF(EXACT($B750, ""),"", VLOOKUP($B750, 'DataLookUp - Institution'!$B$4:$D$971, 3, FALSE))</f>
        <v>0</v>
      </c>
    </row>
    <row r="751" spans="2:9">
      <c r="B751" s="67">
        <f>'DataLookUp - Institution'!B719</f>
        <v>0</v>
      </c>
      <c r="C751" s="30">
        <f>IF(EXACT(B751, ""),"", VLOOKUP(B751, 'DataLookUp - Institution'!$B$4:$C$971, 2, FALSE))</f>
        <v>0</v>
      </c>
      <c r="E751" s="86" t="e">
        <f>IF(EXACT($H751, ""), "", VLOOKUP($H751, 'RAW EDITED All Years'!$A$2:$D$1000, 4, FALSE))</f>
        <v>#N/A</v>
      </c>
      <c r="H751" s="85">
        <f>IF(EXACT($B751, ""), "", VLOOKUP($B751, 'DataLookUp - Institution'!$B$4:$E$971, 4, FALSE))</f>
        <v>0</v>
      </c>
      <c r="I751" s="30">
        <f>IF(EXACT($B751, ""),"", VLOOKUP($B751, 'DataLookUp - Institution'!$B$4:$D$971, 3, FALSE))</f>
        <v>0</v>
      </c>
    </row>
    <row r="752" spans="2:9">
      <c r="B752" s="67">
        <f>'DataLookUp - Institution'!B720</f>
        <v>0</v>
      </c>
      <c r="C752" s="30">
        <f>IF(EXACT(B752, ""),"", VLOOKUP(B752, 'DataLookUp - Institution'!$B$4:$C$971, 2, FALSE))</f>
        <v>0</v>
      </c>
      <c r="E752" s="86" t="e">
        <f>IF(EXACT($H752, ""), "", VLOOKUP($H752, 'RAW EDITED All Years'!$A$2:$D$1000, 4, FALSE))</f>
        <v>#N/A</v>
      </c>
      <c r="H752" s="85">
        <f>IF(EXACT($B752, ""), "", VLOOKUP($B752, 'DataLookUp - Institution'!$B$4:$E$971, 4, FALSE))</f>
        <v>0</v>
      </c>
      <c r="I752" s="30">
        <f>IF(EXACT($B752, ""),"", VLOOKUP($B752, 'DataLookUp - Institution'!$B$4:$D$971, 3, FALSE))</f>
        <v>0</v>
      </c>
    </row>
    <row r="753" spans="2:9">
      <c r="B753" s="67">
        <f>'DataLookUp - Institution'!B721</f>
        <v>0</v>
      </c>
      <c r="C753" s="30">
        <f>IF(EXACT(B753, ""),"", VLOOKUP(B753, 'DataLookUp - Institution'!$B$4:$C$971, 2, FALSE))</f>
        <v>0</v>
      </c>
      <c r="E753" s="86" t="e">
        <f>IF(EXACT($H753, ""), "", VLOOKUP($H753, 'RAW EDITED All Years'!$A$2:$D$1000, 4, FALSE))</f>
        <v>#N/A</v>
      </c>
      <c r="H753" s="85">
        <f>IF(EXACT($B753, ""), "", VLOOKUP($B753, 'DataLookUp - Institution'!$B$4:$E$971, 4, FALSE))</f>
        <v>0</v>
      </c>
      <c r="I753" s="30">
        <f>IF(EXACT($B753, ""),"", VLOOKUP($B753, 'DataLookUp - Institution'!$B$4:$D$971, 3, FALSE))</f>
        <v>0</v>
      </c>
    </row>
    <row r="754" spans="2:9">
      <c r="B754" s="67">
        <f>'DataLookUp - Institution'!B722</f>
        <v>0</v>
      </c>
      <c r="C754" s="30">
        <f>IF(EXACT(B754, ""),"", VLOOKUP(B754, 'DataLookUp - Institution'!$B$4:$C$971, 2, FALSE))</f>
        <v>0</v>
      </c>
      <c r="E754" s="86" t="e">
        <f>IF(EXACT($H754, ""), "", VLOOKUP($H754, 'RAW EDITED All Years'!$A$2:$D$1000, 4, FALSE))</f>
        <v>#N/A</v>
      </c>
      <c r="H754" s="85">
        <f>IF(EXACT($B754, ""), "", VLOOKUP($B754, 'DataLookUp - Institution'!$B$4:$E$971, 4, FALSE))</f>
        <v>0</v>
      </c>
      <c r="I754" s="30">
        <f>IF(EXACT($B754, ""),"", VLOOKUP($B754, 'DataLookUp - Institution'!$B$4:$D$971, 3, FALSE))</f>
        <v>0</v>
      </c>
    </row>
    <row r="755" spans="2:9">
      <c r="B755" s="67">
        <f>'DataLookUp - Institution'!B723</f>
        <v>0</v>
      </c>
      <c r="C755" s="30">
        <f>IF(EXACT(B755, ""),"", VLOOKUP(B755, 'DataLookUp - Institution'!$B$4:$C$971, 2, FALSE))</f>
        <v>0</v>
      </c>
      <c r="E755" s="86" t="e">
        <f>IF(EXACT($H755, ""), "", VLOOKUP($H755, 'RAW EDITED All Years'!$A$2:$D$1000, 4, FALSE))</f>
        <v>#N/A</v>
      </c>
      <c r="H755" s="85">
        <f>IF(EXACT($B755, ""), "", VLOOKUP($B755, 'DataLookUp - Institution'!$B$4:$E$971, 4, FALSE))</f>
        <v>0</v>
      </c>
      <c r="I755" s="30">
        <f>IF(EXACT($B755, ""),"", VLOOKUP($B755, 'DataLookUp - Institution'!$B$4:$D$971, 3, FALSE))</f>
        <v>0</v>
      </c>
    </row>
    <row r="756" spans="2:9">
      <c r="B756" s="67">
        <f>'DataLookUp - Institution'!B724</f>
        <v>0</v>
      </c>
      <c r="C756" s="30">
        <f>IF(EXACT(B756, ""),"", VLOOKUP(B756, 'DataLookUp - Institution'!$B$4:$C$971, 2, FALSE))</f>
        <v>0</v>
      </c>
      <c r="E756" s="86" t="e">
        <f>IF(EXACT($H756, ""), "", VLOOKUP($H756, 'RAW EDITED All Years'!$A$2:$D$1000, 4, FALSE))</f>
        <v>#N/A</v>
      </c>
      <c r="H756" s="85">
        <f>IF(EXACT($B756, ""), "", VLOOKUP($B756, 'DataLookUp - Institution'!$B$4:$E$971, 4, FALSE))</f>
        <v>0</v>
      </c>
      <c r="I756" s="30">
        <f>IF(EXACT($B756, ""),"", VLOOKUP($B756, 'DataLookUp - Institution'!$B$4:$D$971, 3, FALSE))</f>
        <v>0</v>
      </c>
    </row>
    <row r="757" spans="2:9">
      <c r="B757" s="67">
        <f>'DataLookUp - Institution'!B725</f>
        <v>0</v>
      </c>
      <c r="C757" s="30">
        <f>IF(EXACT(B757, ""),"", VLOOKUP(B757, 'DataLookUp - Institution'!$B$4:$C$971, 2, FALSE))</f>
        <v>0</v>
      </c>
      <c r="E757" s="86" t="e">
        <f>IF(EXACT($H757, ""), "", VLOOKUP($H757, 'RAW EDITED All Years'!$A$2:$D$1000, 4, FALSE))</f>
        <v>#N/A</v>
      </c>
      <c r="H757" s="85">
        <f>IF(EXACT($B757, ""), "", VLOOKUP($B757, 'DataLookUp - Institution'!$B$4:$E$971, 4, FALSE))</f>
        <v>0</v>
      </c>
      <c r="I757" s="30">
        <f>IF(EXACT($B757, ""),"", VLOOKUP($B757, 'DataLookUp - Institution'!$B$4:$D$971, 3, FALSE))</f>
        <v>0</v>
      </c>
    </row>
    <row r="758" spans="2:9">
      <c r="B758" s="67">
        <f>'DataLookUp - Institution'!B726</f>
        <v>0</v>
      </c>
      <c r="C758" s="30">
        <f>IF(EXACT(B758, ""),"", VLOOKUP(B758, 'DataLookUp - Institution'!$B$4:$C$971, 2, FALSE))</f>
        <v>0</v>
      </c>
      <c r="E758" s="86" t="e">
        <f>IF(EXACT($H758, ""), "", VLOOKUP($H758, 'RAW EDITED All Years'!$A$2:$D$1000, 4, FALSE))</f>
        <v>#N/A</v>
      </c>
      <c r="H758" s="85">
        <f>IF(EXACT($B758, ""), "", VLOOKUP($B758, 'DataLookUp - Institution'!$B$4:$E$971, 4, FALSE))</f>
        <v>0</v>
      </c>
      <c r="I758" s="30">
        <f>IF(EXACT($B758, ""),"", VLOOKUP($B758, 'DataLookUp - Institution'!$B$4:$D$971, 3, FALSE))</f>
        <v>0</v>
      </c>
    </row>
    <row r="759" spans="2:9">
      <c r="B759" s="67">
        <f>'DataLookUp - Institution'!B727</f>
        <v>0</v>
      </c>
      <c r="C759" s="30">
        <f>IF(EXACT(B759, ""),"", VLOOKUP(B759, 'DataLookUp - Institution'!$B$4:$C$971, 2, FALSE))</f>
        <v>0</v>
      </c>
      <c r="E759" s="86" t="e">
        <f>IF(EXACT($H759, ""), "", VLOOKUP($H759, 'RAW EDITED All Years'!$A$2:$D$1000, 4, FALSE))</f>
        <v>#N/A</v>
      </c>
      <c r="H759" s="85">
        <f>IF(EXACT($B759, ""), "", VLOOKUP($B759, 'DataLookUp - Institution'!$B$4:$E$971, 4, FALSE))</f>
        <v>0</v>
      </c>
      <c r="I759" s="30">
        <f>IF(EXACT($B759, ""),"", VLOOKUP($B759, 'DataLookUp - Institution'!$B$4:$D$971, 3, FALSE))</f>
        <v>0</v>
      </c>
    </row>
    <row r="760" spans="2:9">
      <c r="B760" s="67">
        <f>'DataLookUp - Institution'!B728</f>
        <v>0</v>
      </c>
      <c r="C760" s="30">
        <f>IF(EXACT(B760, ""),"", VLOOKUP(B760, 'DataLookUp - Institution'!$B$4:$C$971, 2, FALSE))</f>
        <v>0</v>
      </c>
      <c r="E760" s="86" t="e">
        <f>IF(EXACT($H760, ""), "", VLOOKUP($H760, 'RAW EDITED All Years'!$A$2:$D$1000, 4, FALSE))</f>
        <v>#N/A</v>
      </c>
      <c r="H760" s="85">
        <f>IF(EXACT($B760, ""), "", VLOOKUP($B760, 'DataLookUp - Institution'!$B$4:$E$971, 4, FALSE))</f>
        <v>0</v>
      </c>
      <c r="I760" s="30">
        <f>IF(EXACT($B760, ""),"", VLOOKUP($B760, 'DataLookUp - Institution'!$B$4:$D$971, 3, FALSE))</f>
        <v>0</v>
      </c>
    </row>
    <row r="761" spans="2:9">
      <c r="B761" s="67">
        <f>'DataLookUp - Institution'!B729</f>
        <v>0</v>
      </c>
      <c r="C761" s="30">
        <f>IF(EXACT(B761, ""),"", VLOOKUP(B761, 'DataLookUp - Institution'!$B$4:$C$971, 2, FALSE))</f>
        <v>0</v>
      </c>
      <c r="E761" s="86" t="e">
        <f>IF(EXACT($H761, ""), "", VLOOKUP($H761, 'RAW EDITED All Years'!$A$2:$D$1000, 4, FALSE))</f>
        <v>#N/A</v>
      </c>
      <c r="H761" s="85">
        <f>IF(EXACT($B761, ""), "", VLOOKUP($B761, 'DataLookUp - Institution'!$B$4:$E$971, 4, FALSE))</f>
        <v>0</v>
      </c>
      <c r="I761" s="30">
        <f>IF(EXACT($B761, ""),"", VLOOKUP($B761, 'DataLookUp - Institution'!$B$4:$D$971, 3, FALSE))</f>
        <v>0</v>
      </c>
    </row>
    <row r="762" spans="2:9">
      <c r="B762" s="67">
        <f>'DataLookUp - Institution'!B730</f>
        <v>0</v>
      </c>
      <c r="C762" s="30">
        <f>IF(EXACT(B762, ""),"", VLOOKUP(B762, 'DataLookUp - Institution'!$B$4:$C$971, 2, FALSE))</f>
        <v>0</v>
      </c>
      <c r="E762" s="86" t="e">
        <f>IF(EXACT($H762, ""), "", VLOOKUP($H762, 'RAW EDITED All Years'!$A$2:$D$1000, 4, FALSE))</f>
        <v>#N/A</v>
      </c>
      <c r="H762" s="85">
        <f>IF(EXACT($B762, ""), "", VLOOKUP($B762, 'DataLookUp - Institution'!$B$4:$E$971, 4, FALSE))</f>
        <v>0</v>
      </c>
      <c r="I762" s="30">
        <f>IF(EXACT($B762, ""),"", VLOOKUP($B762, 'DataLookUp - Institution'!$B$4:$D$971, 3, FALSE))</f>
        <v>0</v>
      </c>
    </row>
    <row r="763" spans="2:9">
      <c r="B763" s="67">
        <f>'DataLookUp - Institution'!B731</f>
        <v>0</v>
      </c>
      <c r="C763" s="30">
        <f>IF(EXACT(B763, ""),"", VLOOKUP(B763, 'DataLookUp - Institution'!$B$4:$C$971, 2, FALSE))</f>
        <v>0</v>
      </c>
      <c r="E763" s="86" t="e">
        <f>IF(EXACT($H763, ""), "", VLOOKUP($H763, 'RAW EDITED All Years'!$A$2:$D$1000, 4, FALSE))</f>
        <v>#N/A</v>
      </c>
      <c r="H763" s="85">
        <f>IF(EXACT($B763, ""), "", VLOOKUP($B763, 'DataLookUp - Institution'!$B$4:$E$971, 4, FALSE))</f>
        <v>0</v>
      </c>
      <c r="I763" s="30">
        <f>IF(EXACT($B763, ""),"", VLOOKUP($B763, 'DataLookUp - Institution'!$B$4:$D$971, 3, FALSE))</f>
        <v>0</v>
      </c>
    </row>
    <row r="764" spans="2:9">
      <c r="B764" s="67">
        <f>'DataLookUp - Institution'!B732</f>
        <v>0</v>
      </c>
      <c r="C764" s="30">
        <f>IF(EXACT(B764, ""),"", VLOOKUP(B764, 'DataLookUp - Institution'!$B$4:$C$971, 2, FALSE))</f>
        <v>0</v>
      </c>
      <c r="E764" s="86" t="e">
        <f>IF(EXACT($H764, ""), "", VLOOKUP($H764, 'RAW EDITED All Years'!$A$2:$D$1000, 4, FALSE))</f>
        <v>#N/A</v>
      </c>
      <c r="H764" s="85">
        <f>IF(EXACT($B764, ""), "", VLOOKUP($B764, 'DataLookUp - Institution'!$B$4:$E$971, 4, FALSE))</f>
        <v>0</v>
      </c>
      <c r="I764" s="30">
        <f>IF(EXACT($B764, ""),"", VLOOKUP($B764, 'DataLookUp - Institution'!$B$4:$D$971, 3, FALSE))</f>
        <v>0</v>
      </c>
    </row>
    <row r="765" spans="2:9">
      <c r="B765" s="67">
        <f>'DataLookUp - Institution'!B733</f>
        <v>0</v>
      </c>
      <c r="C765" s="30">
        <f>IF(EXACT(B765, ""),"", VLOOKUP(B765, 'DataLookUp - Institution'!$B$4:$C$971, 2, FALSE))</f>
        <v>0</v>
      </c>
      <c r="E765" s="86" t="e">
        <f>IF(EXACT($H765, ""), "", VLOOKUP($H765, 'RAW EDITED All Years'!$A$2:$D$1000, 4, FALSE))</f>
        <v>#N/A</v>
      </c>
      <c r="H765" s="85">
        <f>IF(EXACT($B765, ""), "", VLOOKUP($B765, 'DataLookUp - Institution'!$B$4:$E$971, 4, FALSE))</f>
        <v>0</v>
      </c>
      <c r="I765" s="30">
        <f>IF(EXACT($B765, ""),"", VLOOKUP($B765, 'DataLookUp - Institution'!$B$4:$D$971, 3, FALSE))</f>
        <v>0</v>
      </c>
    </row>
    <row r="766" spans="2:9">
      <c r="B766" s="67">
        <f>'DataLookUp - Institution'!B734</f>
        <v>0</v>
      </c>
      <c r="C766" s="30">
        <f>IF(EXACT(B766, ""),"", VLOOKUP(B766, 'DataLookUp - Institution'!$B$4:$C$971, 2, FALSE))</f>
        <v>0</v>
      </c>
      <c r="E766" s="86" t="e">
        <f>IF(EXACT($H766, ""), "", VLOOKUP($H766, 'RAW EDITED All Years'!$A$2:$D$1000, 4, FALSE))</f>
        <v>#N/A</v>
      </c>
      <c r="H766" s="85">
        <f>IF(EXACT($B766, ""), "", VLOOKUP($B766, 'DataLookUp - Institution'!$B$4:$E$971, 4, FALSE))</f>
        <v>0</v>
      </c>
      <c r="I766" s="30">
        <f>IF(EXACT($B766, ""),"", VLOOKUP($B766, 'DataLookUp - Institution'!$B$4:$D$971, 3, FALSE))</f>
        <v>0</v>
      </c>
    </row>
    <row r="767" spans="2:9">
      <c r="B767" s="67">
        <f>'DataLookUp - Institution'!B735</f>
        <v>0</v>
      </c>
      <c r="C767" s="30">
        <f>IF(EXACT(B767, ""),"", VLOOKUP(B767, 'DataLookUp - Institution'!$B$4:$C$971, 2, FALSE))</f>
        <v>0</v>
      </c>
      <c r="E767" s="86" t="e">
        <f>IF(EXACT($H767, ""), "", VLOOKUP($H767, 'RAW EDITED All Years'!$A$2:$D$1000, 4, FALSE))</f>
        <v>#N/A</v>
      </c>
      <c r="H767" s="85">
        <f>IF(EXACT($B767, ""), "", VLOOKUP($B767, 'DataLookUp - Institution'!$B$4:$E$971, 4, FALSE))</f>
        <v>0</v>
      </c>
      <c r="I767" s="30">
        <f>IF(EXACT($B767, ""),"", VLOOKUP($B767, 'DataLookUp - Institution'!$B$4:$D$971, 3, FALSE))</f>
        <v>0</v>
      </c>
    </row>
    <row r="768" spans="2:9">
      <c r="B768" s="67">
        <f>'DataLookUp - Institution'!B736</f>
        <v>0</v>
      </c>
      <c r="C768" s="30">
        <f>IF(EXACT(B768, ""),"", VLOOKUP(B768, 'DataLookUp - Institution'!$B$4:$C$971, 2, FALSE))</f>
        <v>0</v>
      </c>
      <c r="E768" s="86" t="e">
        <f>IF(EXACT($H768, ""), "", VLOOKUP($H768, 'RAW EDITED All Years'!$A$2:$D$1000, 4, FALSE))</f>
        <v>#N/A</v>
      </c>
      <c r="H768" s="85">
        <f>IF(EXACT($B768, ""), "", VLOOKUP($B768, 'DataLookUp - Institution'!$B$4:$E$971, 4, FALSE))</f>
        <v>0</v>
      </c>
      <c r="I768" s="30">
        <f>IF(EXACT($B768, ""),"", VLOOKUP($B768, 'DataLookUp - Institution'!$B$4:$D$971, 3, FALSE))</f>
        <v>0</v>
      </c>
    </row>
    <row r="769" spans="2:9">
      <c r="B769" s="67">
        <f>'DataLookUp - Institution'!B737</f>
        <v>0</v>
      </c>
      <c r="C769" s="30">
        <f>IF(EXACT(B769, ""),"", VLOOKUP(B769, 'DataLookUp - Institution'!$B$4:$C$971, 2, FALSE))</f>
        <v>0</v>
      </c>
      <c r="E769" s="86" t="e">
        <f>IF(EXACT($H769, ""), "", VLOOKUP($H769, 'RAW EDITED All Years'!$A$2:$D$1000, 4, FALSE))</f>
        <v>#N/A</v>
      </c>
      <c r="H769" s="85">
        <f>IF(EXACT($B769, ""), "", VLOOKUP($B769, 'DataLookUp - Institution'!$B$4:$E$971, 4, FALSE))</f>
        <v>0</v>
      </c>
      <c r="I769" s="30">
        <f>IF(EXACT($B769, ""),"", VLOOKUP($B769, 'DataLookUp - Institution'!$B$4:$D$971, 3, FALSE))</f>
        <v>0</v>
      </c>
    </row>
    <row r="770" spans="2:9">
      <c r="B770" s="67">
        <f>'DataLookUp - Institution'!B738</f>
        <v>0</v>
      </c>
      <c r="C770" s="30">
        <f>IF(EXACT(B770, ""),"", VLOOKUP(B770, 'DataLookUp - Institution'!$B$4:$C$971, 2, FALSE))</f>
        <v>0</v>
      </c>
      <c r="E770" s="86" t="e">
        <f>IF(EXACT($H770, ""), "", VLOOKUP($H770, 'RAW EDITED All Years'!$A$2:$D$1000, 4, FALSE))</f>
        <v>#N/A</v>
      </c>
      <c r="H770" s="85">
        <f>IF(EXACT($B770, ""), "", VLOOKUP($B770, 'DataLookUp - Institution'!$B$4:$E$971, 4, FALSE))</f>
        <v>0</v>
      </c>
      <c r="I770" s="30">
        <f>IF(EXACT($B770, ""),"", VLOOKUP($B770, 'DataLookUp - Institution'!$B$4:$D$971, 3, FALSE))</f>
        <v>0</v>
      </c>
    </row>
    <row r="771" spans="2:9">
      <c r="B771" s="67">
        <f>'DataLookUp - Institution'!B739</f>
        <v>0</v>
      </c>
      <c r="C771" s="30">
        <f>IF(EXACT(B771, ""),"", VLOOKUP(B771, 'DataLookUp - Institution'!$B$4:$C$971, 2, FALSE))</f>
        <v>0</v>
      </c>
      <c r="E771" s="86" t="e">
        <f>IF(EXACT($H771, ""), "", VLOOKUP($H771, 'RAW EDITED All Years'!$A$2:$D$1000, 4, FALSE))</f>
        <v>#N/A</v>
      </c>
      <c r="H771" s="85">
        <f>IF(EXACT($B771, ""), "", VLOOKUP($B771, 'DataLookUp - Institution'!$B$4:$E$971, 4, FALSE))</f>
        <v>0</v>
      </c>
      <c r="I771" s="30">
        <f>IF(EXACT($B771, ""),"", VLOOKUP($B771, 'DataLookUp - Institution'!$B$4:$D$971, 3, FALSE))</f>
        <v>0</v>
      </c>
    </row>
    <row r="772" spans="2:9">
      <c r="B772" s="67">
        <f>'DataLookUp - Institution'!B740</f>
        <v>0</v>
      </c>
      <c r="C772" s="30">
        <f>IF(EXACT(B772, ""),"", VLOOKUP(B772, 'DataLookUp - Institution'!$B$4:$C$971, 2, FALSE))</f>
        <v>0</v>
      </c>
      <c r="E772" s="86" t="e">
        <f>IF(EXACT($H772, ""), "", VLOOKUP($H772, 'RAW EDITED All Years'!$A$2:$D$1000, 4, FALSE))</f>
        <v>#N/A</v>
      </c>
      <c r="H772" s="85">
        <f>IF(EXACT($B772, ""), "", VLOOKUP($B772, 'DataLookUp - Institution'!$B$4:$E$971, 4, FALSE))</f>
        <v>0</v>
      </c>
      <c r="I772" s="30">
        <f>IF(EXACT($B772, ""),"", VLOOKUP($B772, 'DataLookUp - Institution'!$B$4:$D$971, 3, FALSE))</f>
        <v>0</v>
      </c>
    </row>
    <row r="773" spans="2:9">
      <c r="B773" s="67">
        <f>'DataLookUp - Institution'!B741</f>
        <v>0</v>
      </c>
      <c r="C773" s="30">
        <f>IF(EXACT(B773, ""),"", VLOOKUP(B773, 'DataLookUp - Institution'!$B$4:$C$971, 2, FALSE))</f>
        <v>0</v>
      </c>
      <c r="E773" s="86" t="e">
        <f>IF(EXACT($H773, ""), "", VLOOKUP($H773, 'RAW EDITED All Years'!$A$2:$D$1000, 4, FALSE))</f>
        <v>#N/A</v>
      </c>
      <c r="H773" s="85">
        <f>IF(EXACT($B773, ""), "", VLOOKUP($B773, 'DataLookUp - Institution'!$B$4:$E$971, 4, FALSE))</f>
        <v>0</v>
      </c>
      <c r="I773" s="30">
        <f>IF(EXACT($B773, ""),"", VLOOKUP($B773, 'DataLookUp - Institution'!$B$4:$D$971, 3, FALSE))</f>
        <v>0</v>
      </c>
    </row>
    <row r="774" spans="2:9">
      <c r="B774" s="67">
        <f>'DataLookUp - Institution'!B742</f>
        <v>0</v>
      </c>
      <c r="C774" s="30">
        <f>IF(EXACT(B774, ""),"", VLOOKUP(B774, 'DataLookUp - Institution'!$B$4:$C$971, 2, FALSE))</f>
        <v>0</v>
      </c>
      <c r="E774" s="86" t="e">
        <f>IF(EXACT($H774, ""), "", VLOOKUP($H774, 'RAW EDITED All Years'!$A$2:$D$1000, 4, FALSE))</f>
        <v>#N/A</v>
      </c>
      <c r="H774" s="85">
        <f>IF(EXACT($B774, ""), "", VLOOKUP($B774, 'DataLookUp - Institution'!$B$4:$E$971, 4, FALSE))</f>
        <v>0</v>
      </c>
      <c r="I774" s="30">
        <f>IF(EXACT($B774, ""),"", VLOOKUP($B774, 'DataLookUp - Institution'!$B$4:$D$971, 3, FALSE))</f>
        <v>0</v>
      </c>
    </row>
    <row r="775" spans="2:9">
      <c r="B775" s="67">
        <f>'DataLookUp - Institution'!B743</f>
        <v>0</v>
      </c>
      <c r="C775" s="30">
        <f>IF(EXACT(B775, ""),"", VLOOKUP(B775, 'DataLookUp - Institution'!$B$4:$C$971, 2, FALSE))</f>
        <v>0</v>
      </c>
      <c r="E775" s="86" t="e">
        <f>IF(EXACT($H775, ""), "", VLOOKUP($H775, 'RAW EDITED All Years'!$A$2:$D$1000, 4, FALSE))</f>
        <v>#N/A</v>
      </c>
      <c r="H775" s="85">
        <f>IF(EXACT($B775, ""), "", VLOOKUP($B775, 'DataLookUp - Institution'!$B$4:$E$971, 4, FALSE))</f>
        <v>0</v>
      </c>
      <c r="I775" s="30">
        <f>IF(EXACT($B775, ""),"", VLOOKUP($B775, 'DataLookUp - Institution'!$B$4:$D$971, 3, FALSE))</f>
        <v>0</v>
      </c>
    </row>
    <row r="776" spans="2:9">
      <c r="B776" s="67">
        <f>'DataLookUp - Institution'!B744</f>
        <v>0</v>
      </c>
      <c r="C776" s="30">
        <f>IF(EXACT(B776, ""),"", VLOOKUP(B776, 'DataLookUp - Institution'!$B$4:$C$971, 2, FALSE))</f>
        <v>0</v>
      </c>
      <c r="E776" s="86" t="e">
        <f>IF(EXACT($H776, ""), "", VLOOKUP($H776, 'RAW EDITED All Years'!$A$2:$D$1000, 4, FALSE))</f>
        <v>#N/A</v>
      </c>
      <c r="H776" s="85">
        <f>IF(EXACT($B776, ""), "", VLOOKUP($B776, 'DataLookUp - Institution'!$B$4:$E$971, 4, FALSE))</f>
        <v>0</v>
      </c>
      <c r="I776" s="30">
        <f>IF(EXACT($B776, ""),"", VLOOKUP($B776, 'DataLookUp - Institution'!$B$4:$D$971, 3, FALSE))</f>
        <v>0</v>
      </c>
    </row>
    <row r="777" spans="2:9">
      <c r="B777" s="67">
        <f>'DataLookUp - Institution'!B745</f>
        <v>0</v>
      </c>
      <c r="C777" s="30">
        <f>IF(EXACT(B777, ""),"", VLOOKUP(B777, 'DataLookUp - Institution'!$B$4:$C$971, 2, FALSE))</f>
        <v>0</v>
      </c>
      <c r="E777" s="86" t="e">
        <f>IF(EXACT($H777, ""), "", VLOOKUP($H777, 'RAW EDITED All Years'!$A$2:$D$1000, 4, FALSE))</f>
        <v>#N/A</v>
      </c>
      <c r="H777" s="85">
        <f>IF(EXACT($B777, ""), "", VLOOKUP($B777, 'DataLookUp - Institution'!$B$4:$E$971, 4, FALSE))</f>
        <v>0</v>
      </c>
      <c r="I777" s="30">
        <f>IF(EXACT($B777, ""),"", VLOOKUP($B777, 'DataLookUp - Institution'!$B$4:$D$971, 3, FALSE))</f>
        <v>0</v>
      </c>
    </row>
    <row r="778" spans="2:9">
      <c r="B778" s="67">
        <f>'DataLookUp - Institution'!B746</f>
        <v>0</v>
      </c>
      <c r="C778" s="30">
        <f>IF(EXACT(B778, ""),"", VLOOKUP(B778, 'DataLookUp - Institution'!$B$4:$C$971, 2, FALSE))</f>
        <v>0</v>
      </c>
      <c r="E778" s="86" t="e">
        <f>IF(EXACT($H778, ""), "", VLOOKUP($H778, 'RAW EDITED All Years'!$A$2:$D$1000, 4, FALSE))</f>
        <v>#N/A</v>
      </c>
      <c r="H778" s="85">
        <f>IF(EXACT($B778, ""), "", VLOOKUP($B778, 'DataLookUp - Institution'!$B$4:$E$971, 4, FALSE))</f>
        <v>0</v>
      </c>
      <c r="I778" s="30">
        <f>IF(EXACT($B778, ""),"", VLOOKUP($B778, 'DataLookUp - Institution'!$B$4:$D$971, 3, FALSE))</f>
        <v>0</v>
      </c>
    </row>
    <row r="779" spans="2:9">
      <c r="B779" s="67">
        <f>'DataLookUp - Institution'!B747</f>
        <v>0</v>
      </c>
      <c r="C779" s="30">
        <f>IF(EXACT(B779, ""),"", VLOOKUP(B779, 'DataLookUp - Institution'!$B$4:$C$971, 2, FALSE))</f>
        <v>0</v>
      </c>
      <c r="E779" s="86" t="e">
        <f>IF(EXACT($H779, ""), "", VLOOKUP($H779, 'RAW EDITED All Years'!$A$2:$D$1000, 4, FALSE))</f>
        <v>#N/A</v>
      </c>
      <c r="H779" s="85">
        <f>IF(EXACT($B779, ""), "", VLOOKUP($B779, 'DataLookUp - Institution'!$B$4:$E$971, 4, FALSE))</f>
        <v>0</v>
      </c>
      <c r="I779" s="30">
        <f>IF(EXACT($B779, ""),"", VLOOKUP($B779, 'DataLookUp - Institution'!$B$4:$D$971, 3, FALSE))</f>
        <v>0</v>
      </c>
    </row>
    <row r="780" spans="2:9">
      <c r="B780" s="67">
        <f>'DataLookUp - Institution'!B748</f>
        <v>0</v>
      </c>
      <c r="C780" s="30">
        <f>IF(EXACT(B780, ""),"", VLOOKUP(B780, 'DataLookUp - Institution'!$B$4:$C$971, 2, FALSE))</f>
        <v>0</v>
      </c>
      <c r="E780" s="86" t="e">
        <f>IF(EXACT($H780, ""), "", VLOOKUP($H780, 'RAW EDITED All Years'!$A$2:$D$1000, 4, FALSE))</f>
        <v>#N/A</v>
      </c>
      <c r="H780" s="85">
        <f>IF(EXACT($B780, ""), "", VLOOKUP($B780, 'DataLookUp - Institution'!$B$4:$E$971, 4, FALSE))</f>
        <v>0</v>
      </c>
      <c r="I780" s="30">
        <f>IF(EXACT($B780, ""),"", VLOOKUP($B780, 'DataLookUp - Institution'!$B$4:$D$971, 3, FALSE))</f>
        <v>0</v>
      </c>
    </row>
    <row r="781" spans="2:9">
      <c r="B781" s="67">
        <f>'DataLookUp - Institution'!B749</f>
        <v>0</v>
      </c>
      <c r="C781" s="30">
        <f>IF(EXACT(B781, ""),"", VLOOKUP(B781, 'DataLookUp - Institution'!$B$4:$C$971, 2, FALSE))</f>
        <v>0</v>
      </c>
      <c r="E781" s="86" t="e">
        <f>IF(EXACT($H781, ""), "", VLOOKUP($H781, 'RAW EDITED All Years'!$A$2:$D$1000, 4, FALSE))</f>
        <v>#N/A</v>
      </c>
      <c r="H781" s="85">
        <f>IF(EXACT($B781, ""), "", VLOOKUP($B781, 'DataLookUp - Institution'!$B$4:$E$971, 4, FALSE))</f>
        <v>0</v>
      </c>
      <c r="I781" s="30">
        <f>IF(EXACT($B781, ""),"", VLOOKUP($B781, 'DataLookUp - Institution'!$B$4:$D$971, 3, FALSE))</f>
        <v>0</v>
      </c>
    </row>
    <row r="782" spans="2:9">
      <c r="B782" s="67">
        <f>'DataLookUp - Institution'!B750</f>
        <v>0</v>
      </c>
      <c r="C782" s="30">
        <f>IF(EXACT(B782, ""),"", VLOOKUP(B782, 'DataLookUp - Institution'!$B$4:$C$971, 2, FALSE))</f>
        <v>0</v>
      </c>
      <c r="E782" s="86" t="e">
        <f>IF(EXACT($H782, ""), "", VLOOKUP($H782, 'RAW EDITED All Years'!$A$2:$D$1000, 4, FALSE))</f>
        <v>#N/A</v>
      </c>
      <c r="H782" s="85">
        <f>IF(EXACT($B782, ""), "", VLOOKUP($B782, 'DataLookUp - Institution'!$B$4:$E$971, 4, FALSE))</f>
        <v>0</v>
      </c>
      <c r="I782" s="30">
        <f>IF(EXACT($B782, ""),"", VLOOKUP($B782, 'DataLookUp - Institution'!$B$4:$D$971, 3, FALSE))</f>
        <v>0</v>
      </c>
    </row>
    <row r="783" spans="2:9">
      <c r="B783" s="67">
        <f>'DataLookUp - Institution'!B751</f>
        <v>0</v>
      </c>
      <c r="C783" s="30">
        <f>IF(EXACT(B783, ""),"", VLOOKUP(B783, 'DataLookUp - Institution'!$B$4:$C$971, 2, FALSE))</f>
        <v>0</v>
      </c>
      <c r="E783" s="86" t="e">
        <f>IF(EXACT($H783, ""), "", VLOOKUP($H783, 'RAW EDITED All Years'!$A$2:$D$1000, 4, FALSE))</f>
        <v>#N/A</v>
      </c>
      <c r="H783" s="85">
        <f>IF(EXACT($B783, ""), "", VLOOKUP($B783, 'DataLookUp - Institution'!$B$4:$E$971, 4, FALSE))</f>
        <v>0</v>
      </c>
      <c r="I783" s="30">
        <f>IF(EXACT($B783, ""),"", VLOOKUP($B783, 'DataLookUp - Institution'!$B$4:$D$971, 3, FALSE))</f>
        <v>0</v>
      </c>
    </row>
    <row r="784" spans="2:9">
      <c r="B784" s="67">
        <f>'DataLookUp - Institution'!B752</f>
        <v>0</v>
      </c>
      <c r="C784" s="30">
        <f>IF(EXACT(B784, ""),"", VLOOKUP(B784, 'DataLookUp - Institution'!$B$4:$C$971, 2, FALSE))</f>
        <v>0</v>
      </c>
      <c r="E784" s="86" t="e">
        <f>IF(EXACT($H784, ""), "", VLOOKUP($H784, 'RAW EDITED All Years'!$A$2:$D$1000, 4, FALSE))</f>
        <v>#N/A</v>
      </c>
      <c r="H784" s="85">
        <f>IF(EXACT($B784, ""), "", VLOOKUP($B784, 'DataLookUp - Institution'!$B$4:$E$971, 4, FALSE))</f>
        <v>0</v>
      </c>
      <c r="I784" s="30">
        <f>IF(EXACT($B784, ""),"", VLOOKUP($B784, 'DataLookUp - Institution'!$B$4:$D$971, 3, FALSE))</f>
        <v>0</v>
      </c>
    </row>
    <row r="785" spans="2:9">
      <c r="B785" s="67">
        <f>'DataLookUp - Institution'!B753</f>
        <v>0</v>
      </c>
      <c r="C785" s="30">
        <f>IF(EXACT(B785, ""),"", VLOOKUP(B785, 'DataLookUp - Institution'!$B$4:$C$971, 2, FALSE))</f>
        <v>0</v>
      </c>
      <c r="E785" s="86" t="e">
        <f>IF(EXACT($H785, ""), "", VLOOKUP($H785, 'RAW EDITED All Years'!$A$2:$D$1000, 4, FALSE))</f>
        <v>#N/A</v>
      </c>
      <c r="H785" s="85">
        <f>IF(EXACT($B785, ""), "", VLOOKUP($B785, 'DataLookUp - Institution'!$B$4:$E$971, 4, FALSE))</f>
        <v>0</v>
      </c>
      <c r="I785" s="30">
        <f>IF(EXACT($B785, ""),"", VLOOKUP($B785, 'DataLookUp - Institution'!$B$4:$D$971, 3, FALSE))</f>
        <v>0</v>
      </c>
    </row>
    <row r="786" spans="2:9">
      <c r="B786" s="67">
        <f>'DataLookUp - Institution'!B754</f>
        <v>0</v>
      </c>
      <c r="C786" s="30">
        <f>IF(EXACT(B786, ""),"", VLOOKUP(B786, 'DataLookUp - Institution'!$B$4:$C$971, 2, FALSE))</f>
        <v>0</v>
      </c>
      <c r="E786" s="86" t="e">
        <f>IF(EXACT($H786, ""), "", VLOOKUP($H786, 'RAW EDITED All Years'!$A$2:$D$1000, 4, FALSE))</f>
        <v>#N/A</v>
      </c>
      <c r="H786" s="85">
        <f>IF(EXACT($B786, ""), "", VLOOKUP($B786, 'DataLookUp - Institution'!$B$4:$E$971, 4, FALSE))</f>
        <v>0</v>
      </c>
      <c r="I786" s="30">
        <f>IF(EXACT($B786, ""),"", VLOOKUP($B786, 'DataLookUp - Institution'!$B$4:$D$971, 3, FALSE))</f>
        <v>0</v>
      </c>
    </row>
    <row r="787" spans="2:9">
      <c r="B787" s="67">
        <f>'DataLookUp - Institution'!B755</f>
        <v>0</v>
      </c>
      <c r="C787" s="30">
        <f>IF(EXACT(B787, ""),"", VLOOKUP(B787, 'DataLookUp - Institution'!$B$4:$C$971, 2, FALSE))</f>
        <v>0</v>
      </c>
      <c r="E787" s="86" t="e">
        <f>IF(EXACT($H787, ""), "", VLOOKUP($H787, 'RAW EDITED All Years'!$A$2:$D$1000, 4, FALSE))</f>
        <v>#N/A</v>
      </c>
      <c r="H787" s="85">
        <f>IF(EXACT($B787, ""), "", VLOOKUP($B787, 'DataLookUp - Institution'!$B$4:$E$971, 4, FALSE))</f>
        <v>0</v>
      </c>
      <c r="I787" s="30">
        <f>IF(EXACT($B787, ""),"", VLOOKUP($B787, 'DataLookUp - Institution'!$B$4:$D$971, 3, FALSE))</f>
        <v>0</v>
      </c>
    </row>
    <row r="788" spans="2:9">
      <c r="B788" s="67">
        <f>'DataLookUp - Institution'!B756</f>
        <v>0</v>
      </c>
      <c r="C788" s="30">
        <f>IF(EXACT(B788, ""),"", VLOOKUP(B788, 'DataLookUp - Institution'!$B$4:$C$971, 2, FALSE))</f>
        <v>0</v>
      </c>
      <c r="E788" s="86" t="e">
        <f>IF(EXACT($H788, ""), "", VLOOKUP($H788, 'RAW EDITED All Years'!$A$2:$D$1000, 4, FALSE))</f>
        <v>#N/A</v>
      </c>
      <c r="H788" s="85">
        <f>IF(EXACT($B788, ""), "", VLOOKUP($B788, 'DataLookUp - Institution'!$B$4:$E$971, 4, FALSE))</f>
        <v>0</v>
      </c>
      <c r="I788" s="30">
        <f>IF(EXACT($B788, ""),"", VLOOKUP($B788, 'DataLookUp - Institution'!$B$4:$D$971, 3, FALSE))</f>
        <v>0</v>
      </c>
    </row>
    <row r="789" spans="2:9">
      <c r="B789" s="67">
        <f>'DataLookUp - Institution'!B757</f>
        <v>0</v>
      </c>
      <c r="C789" s="30">
        <f>IF(EXACT(B789, ""),"", VLOOKUP(B789, 'DataLookUp - Institution'!$B$4:$C$971, 2, FALSE))</f>
        <v>0</v>
      </c>
      <c r="E789" s="86" t="e">
        <f>IF(EXACT($H789, ""), "", VLOOKUP($H789, 'RAW EDITED All Years'!$A$2:$D$1000, 4, FALSE))</f>
        <v>#N/A</v>
      </c>
      <c r="H789" s="85">
        <f>IF(EXACT($B789, ""), "", VLOOKUP($B789, 'DataLookUp - Institution'!$B$4:$E$971, 4, FALSE))</f>
        <v>0</v>
      </c>
      <c r="I789" s="30">
        <f>IF(EXACT($B789, ""),"", VLOOKUP($B789, 'DataLookUp - Institution'!$B$4:$D$971, 3, FALSE))</f>
        <v>0</v>
      </c>
    </row>
    <row r="790" spans="2:9">
      <c r="B790" s="67">
        <f>'DataLookUp - Institution'!B758</f>
        <v>0</v>
      </c>
      <c r="C790" s="30">
        <f>IF(EXACT(B790, ""),"", VLOOKUP(B790, 'DataLookUp - Institution'!$B$4:$C$971, 2, FALSE))</f>
        <v>0</v>
      </c>
      <c r="E790" s="86" t="e">
        <f>IF(EXACT($H790, ""), "", VLOOKUP($H790, 'RAW EDITED All Years'!$A$2:$D$1000, 4, FALSE))</f>
        <v>#N/A</v>
      </c>
      <c r="H790" s="85">
        <f>IF(EXACT($B790, ""), "", VLOOKUP($B790, 'DataLookUp - Institution'!$B$4:$E$971, 4, FALSE))</f>
        <v>0</v>
      </c>
      <c r="I790" s="30">
        <f>IF(EXACT($B790, ""),"", VLOOKUP($B790, 'DataLookUp - Institution'!$B$4:$D$971, 3, FALSE))</f>
        <v>0</v>
      </c>
    </row>
    <row r="791" spans="2:9">
      <c r="B791" s="67">
        <f>'DataLookUp - Institution'!B759</f>
        <v>0</v>
      </c>
      <c r="C791" s="30">
        <f>IF(EXACT(B791, ""),"", VLOOKUP(B791, 'DataLookUp - Institution'!$B$4:$C$971, 2, FALSE))</f>
        <v>0</v>
      </c>
      <c r="E791" s="86" t="e">
        <f>IF(EXACT($H791, ""), "", VLOOKUP($H791, 'RAW EDITED All Years'!$A$2:$D$1000, 4, FALSE))</f>
        <v>#N/A</v>
      </c>
      <c r="H791" s="85">
        <f>IF(EXACT($B791, ""), "", VLOOKUP($B791, 'DataLookUp - Institution'!$B$4:$E$971, 4, FALSE))</f>
        <v>0</v>
      </c>
      <c r="I791" s="30">
        <f>IF(EXACT($B791, ""),"", VLOOKUP($B791, 'DataLookUp - Institution'!$B$4:$D$971, 3, FALSE))</f>
        <v>0</v>
      </c>
    </row>
    <row r="792" spans="2:9">
      <c r="B792" s="67">
        <f>'DataLookUp - Institution'!B760</f>
        <v>0</v>
      </c>
      <c r="C792" s="30">
        <f>IF(EXACT(B792, ""),"", VLOOKUP(B792, 'DataLookUp - Institution'!$B$4:$C$971, 2, FALSE))</f>
        <v>0</v>
      </c>
      <c r="E792" s="86" t="e">
        <f>IF(EXACT($H792, ""), "", VLOOKUP($H792, 'RAW EDITED All Years'!$A$2:$D$1000, 4, FALSE))</f>
        <v>#N/A</v>
      </c>
      <c r="H792" s="85">
        <f>IF(EXACT($B792, ""), "", VLOOKUP($B792, 'DataLookUp - Institution'!$B$4:$E$971, 4, FALSE))</f>
        <v>0</v>
      </c>
      <c r="I792" s="30">
        <f>IF(EXACT($B792, ""),"", VLOOKUP($B792, 'DataLookUp - Institution'!$B$4:$D$971, 3, FALSE))</f>
        <v>0</v>
      </c>
    </row>
    <row r="793" spans="2:9">
      <c r="B793" s="67">
        <f>'DataLookUp - Institution'!B761</f>
        <v>0</v>
      </c>
      <c r="C793" s="30">
        <f>IF(EXACT(B793, ""),"", VLOOKUP(B793, 'DataLookUp - Institution'!$B$4:$C$971, 2, FALSE))</f>
        <v>0</v>
      </c>
      <c r="E793" s="86" t="e">
        <f>IF(EXACT($H793, ""), "", VLOOKUP($H793, 'RAW EDITED All Years'!$A$2:$D$1000, 4, FALSE))</f>
        <v>#N/A</v>
      </c>
      <c r="H793" s="85">
        <f>IF(EXACT($B793, ""), "", VLOOKUP($B793, 'DataLookUp - Institution'!$B$4:$E$971, 4, FALSE))</f>
        <v>0</v>
      </c>
      <c r="I793" s="30">
        <f>IF(EXACT($B793, ""),"", VLOOKUP($B793, 'DataLookUp - Institution'!$B$4:$D$971, 3, FALSE))</f>
        <v>0</v>
      </c>
    </row>
  </sheetData>
  <autoFilter ref="B4:I513"/>
  <conditionalFormatting sqref="K4:K544">
    <cfRule type="expression" dxfId="2" priority="15">
      <formula>EXACT(K3, K4)</formula>
    </cfRule>
  </conditionalFormatting>
  <pageMargins left="0.7" right="0.7" top="0.75" bottom="0.75" header="0.3" footer="0.3"/>
  <pageSetup orientation="portrait" horizontalDpi="30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516"/>
  <sheetViews>
    <sheetView zoomScale="80" zoomScaleNormal="8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C20" sqref="C20"/>
    </sheetView>
  </sheetViews>
  <sheetFormatPr defaultRowHeight="15"/>
  <cols>
    <col min="1" max="1" width="2.85546875" customWidth="1"/>
    <col min="2" max="2" width="14.85546875" style="35" bestFit="1" customWidth="1"/>
    <col min="3" max="3" width="80.28515625" style="6" bestFit="1" customWidth="1"/>
    <col min="4" max="4" width="16.42578125" style="35" bestFit="1" customWidth="1"/>
    <col min="5" max="5" width="10.140625" style="43" bestFit="1" customWidth="1"/>
  </cols>
  <sheetData>
    <row r="1" spans="2:5" ht="15.75" thickBot="1"/>
    <row r="2" spans="2:5">
      <c r="B2" s="13" t="s">
        <v>14262</v>
      </c>
      <c r="C2" s="38" t="s">
        <v>14239</v>
      </c>
      <c r="D2" s="38" t="s">
        <v>17398</v>
      </c>
      <c r="E2" s="15" t="s">
        <v>14300</v>
      </c>
    </row>
    <row r="3" spans="2:5" ht="15.75" thickBot="1">
      <c r="B3" s="36"/>
      <c r="C3" s="39"/>
      <c r="D3" s="48"/>
      <c r="E3" s="44"/>
    </row>
    <row r="4" spans="2:5" s="6" customFormat="1" ht="12.75">
      <c r="B4" s="37">
        <f>'SEED - InstitutionBranch'!K4</f>
        <v>124000000000001</v>
      </c>
      <c r="C4" s="20" t="str">
        <f>IF(EXACT($B4, ""), "", CONCATENATE('SEED - InstitutionBranch'!$C4, IF(EXACT('SEED - InstitutionBranch'!$D4, ""), "", " - "&amp;'SEED - InstitutionBranch'!$D4)))</f>
        <v>PT. QDC Technologies</v>
      </c>
      <c r="D4" s="45" t="str">
        <f>IF(EXACT($B4, ""), "", CONCATENATE('SEED - InstitutionBranch'!$H4))</f>
        <v>QDC</v>
      </c>
      <c r="E4" s="45" t="str">
        <f>IF(EXACT($B4, ""), "", CONCATENATE('SEED - InstitutionBranch'!$I4))</f>
        <v>Corporate</v>
      </c>
    </row>
    <row r="5" spans="2:5" s="6" customFormat="1" ht="12.75">
      <c r="B5" s="37">
        <f>'SEED - InstitutionBranch'!K5</f>
        <v>124000000000002</v>
      </c>
      <c r="C5" s="20" t="str">
        <f>IF(EXACT($B5, ""), "", CONCATENATE('SEED - InstitutionBranch'!$C5, IF(EXACT('SEED - InstitutionBranch'!$D5, ""), "", " - "&amp;'SEED - InstitutionBranch'!$D5)))</f>
        <v>PT. Infra Media Dinamika</v>
      </c>
      <c r="D5" s="45" t="str">
        <f>IF(EXACT($B5, ""), "", CONCATENATE('SEED - InstitutionBranch'!$H5))</f>
        <v>IMD</v>
      </c>
      <c r="E5" s="45" t="str">
        <f>IF(EXACT($B5, ""), "", CONCATENATE('SEED - InstitutionBranch'!$I5))</f>
        <v>Corporate</v>
      </c>
    </row>
    <row r="6" spans="2:5" s="6" customFormat="1" ht="12.75">
      <c r="B6" s="37">
        <f>'SEED - InstitutionBranch'!K6</f>
        <v>124000000000003</v>
      </c>
      <c r="C6" s="20" t="str">
        <f>IF(EXACT($B6, ""), "", CONCATENATE('SEED - InstitutionBranch'!$C6, IF(EXACT('SEED - InstitutionBranch'!$D6, ""), "", " - "&amp;'SEED - InstitutionBranch'!$D6)))</f>
        <v>PT. Daya Hidro Dinamika</v>
      </c>
      <c r="D6" s="45" t="str">
        <f>IF(EXACT($B6, ""), "", CONCATENATE('SEED - InstitutionBranch'!$H6))</f>
        <v>DHD</v>
      </c>
      <c r="E6" s="45" t="str">
        <f>IF(EXACT($B6, ""), "", CONCATENATE('SEED - InstitutionBranch'!$I6))</f>
        <v>Corporate</v>
      </c>
    </row>
    <row r="7" spans="2:5" s="6" customFormat="1" ht="12.75">
      <c r="B7" s="37">
        <f>'SEED - InstitutionBranch'!K7</f>
        <v>124000000000004</v>
      </c>
      <c r="C7" s="20" t="str">
        <f>IF(EXACT($B7, ""), "", CONCATENATE('SEED - InstitutionBranch'!$C7, IF(EXACT('SEED - InstitutionBranch'!$D7, ""), "", " - "&amp;'SEED - InstitutionBranch'!$D7)))</f>
        <v>PT. Energi Mekar Lestari</v>
      </c>
      <c r="D7" s="45" t="str">
        <f>IF(EXACT($B7, ""), "", CONCATENATE('SEED - InstitutionBranch'!$H7))</f>
        <v>EML</v>
      </c>
      <c r="E7" s="45" t="str">
        <f>IF(EXACT($B7, ""), "", CONCATENATE('SEED - InstitutionBranch'!$I7))</f>
        <v>Corporate</v>
      </c>
    </row>
    <row r="8" spans="2:5" s="6" customFormat="1" ht="12.75">
      <c r="B8" s="37">
        <f>'SEED - InstitutionBranch'!K8</f>
        <v>124000000000005</v>
      </c>
      <c r="C8" s="20" t="str">
        <f>IF(EXACT($B8, ""), "", CONCATENATE('SEED - InstitutionBranch'!$C8, IF(EXACT('SEED - InstitutionBranch'!$D8, ""), "", " - "&amp;'SEED - InstitutionBranch'!$D8)))</f>
        <v>PT. KHA</v>
      </c>
      <c r="D8" s="45" t="str">
        <f>IF(EXACT($B8, ""), "", CONCATENATE('SEED - InstitutionBranch'!$H8))</f>
        <v>KHA</v>
      </c>
      <c r="E8" s="45" t="str">
        <f>IF(EXACT($B8, ""), "", CONCATENATE('SEED - InstitutionBranch'!$I8))</f>
        <v>Corporate</v>
      </c>
    </row>
    <row r="9" spans="2:5" s="6" customFormat="1" ht="12.75">
      <c r="B9" s="37">
        <f>'SEED - InstitutionBranch'!K9</f>
        <v>124000000000006</v>
      </c>
      <c r="C9" s="20" t="str">
        <f>IF(EXACT($B9, ""), "", CONCATENATE('SEED - InstitutionBranch'!$C9, IF(EXACT('SEED - InstitutionBranch'!$D9, ""), "", " - "&amp;'SEED - InstitutionBranch'!$D9)))</f>
        <v>PT. Abhitama Citra Abadi</v>
      </c>
      <c r="D9" s="45" t="str">
        <f>IF(EXACT($B9, ""), "", CONCATENATE('SEED - InstitutionBranch'!$H9))</f>
        <v>ACA</v>
      </c>
      <c r="E9" s="45" t="str">
        <f>IF(EXACT($B9, ""), "", CONCATENATE('SEED - InstitutionBranch'!$I9))</f>
        <v>Customer</v>
      </c>
    </row>
    <row r="10" spans="2:5" s="6" customFormat="1" ht="12.75">
      <c r="B10" s="37">
        <f>'SEED - InstitutionBranch'!K10</f>
        <v>124000000000007</v>
      </c>
      <c r="C10" s="20" t="str">
        <f>IF(EXACT($B10, ""), "", CONCATENATE('SEED - InstitutionBranch'!$C10, IF(EXACT('SEED - InstitutionBranch'!$D10, ""), "", " - "&amp;'SEED - InstitutionBranch'!$D10)))</f>
        <v>PT. Abiyasa Tunggal</v>
      </c>
      <c r="D10" s="45" t="str">
        <f>IF(EXACT($B10, ""), "", CONCATENATE('SEED - InstitutionBranch'!$H10))</f>
        <v>ABI</v>
      </c>
      <c r="E10" s="45" t="str">
        <f>IF(EXACT($B10, ""), "", CONCATENATE('SEED - InstitutionBranch'!$I10))</f>
        <v>Customer</v>
      </c>
    </row>
    <row r="11" spans="2:5" s="6" customFormat="1" ht="12.75">
      <c r="B11" s="37">
        <f>'SEED - InstitutionBranch'!K11</f>
        <v>124000000000008</v>
      </c>
      <c r="C11" s="20" t="str">
        <f>IF(EXACT($B11, ""), "", CONCATENATE('SEED - InstitutionBranch'!$C11, IF(EXACT('SEED - InstitutionBranch'!$D11, ""), "", " - "&amp;'SEED - InstitutionBranch'!$D11)))</f>
        <v>PT. Aplika Nusa Lintas Arta</v>
      </c>
      <c r="D11" s="45" t="str">
        <f>IF(EXACT($B11, ""), "", CONCATENATE('SEED - InstitutionBranch'!$H11))</f>
        <v>LTA</v>
      </c>
      <c r="E11" s="45" t="str">
        <f>IF(EXACT($B11, ""), "", CONCATENATE('SEED - InstitutionBranch'!$I11))</f>
        <v>Customer</v>
      </c>
    </row>
    <row r="12" spans="2:5" s="6" customFormat="1" ht="12.75">
      <c r="B12" s="37">
        <f>'SEED - InstitutionBranch'!K12</f>
        <v>124000000000009</v>
      </c>
      <c r="C12" s="20" t="str">
        <f>IF(EXACT($B12, ""), "", CONCATENATE('SEED - InstitutionBranch'!$C12, IF(EXACT('SEED - InstitutionBranch'!$D12, ""), "", " - "&amp;'SEED - InstitutionBranch'!$D12)))</f>
        <v>PT. Bakrie Telecom, Tbk</v>
      </c>
      <c r="D12" s="45" t="str">
        <f>IF(EXACT($B12, ""), "", CONCATENATE('SEED - InstitutionBranch'!$H12))</f>
        <v>ESI</v>
      </c>
      <c r="E12" s="45" t="str">
        <f>IF(EXACT($B12, ""), "", CONCATENATE('SEED - InstitutionBranch'!$I12))</f>
        <v>Customer</v>
      </c>
    </row>
    <row r="13" spans="2:5" s="6" customFormat="1" ht="12.75">
      <c r="B13" s="37">
        <f>'SEED - InstitutionBranch'!K13</f>
        <v>124000000000010</v>
      </c>
      <c r="C13" s="20" t="str">
        <f>IF(EXACT($B13, ""), "", CONCATENATE('SEED - InstitutionBranch'!$C13, IF(EXACT('SEED - InstitutionBranch'!$D13, ""), "", " - "&amp;'SEED - InstitutionBranch'!$D13)))</f>
        <v>PT. Bukaka Teknik Utama, Tbk</v>
      </c>
      <c r="D13" s="45" t="str">
        <f>IF(EXACT($B13, ""), "", CONCATENATE('SEED - InstitutionBranch'!$H13))</f>
        <v>BTU, VDR0015</v>
      </c>
      <c r="E13" s="45" t="str">
        <f>IF(EXACT($B13, ""), "", CONCATENATE('SEED - InstitutionBranch'!$I13))</f>
        <v>Customer</v>
      </c>
    </row>
    <row r="14" spans="2:5" s="6" customFormat="1" ht="12.75">
      <c r="B14" s="37">
        <f>'SEED - InstitutionBranch'!K14</f>
        <v>124000000000011</v>
      </c>
      <c r="C14" s="20" t="str">
        <f>IF(EXACT($B14, ""), "", CONCATENATE('SEED - InstitutionBranch'!$C14, IF(EXACT('SEED - InstitutionBranch'!$D14, ""), "", " - "&amp;'SEED - InstitutionBranch'!$D14)))</f>
        <v>PT. Citra Panji Manunggal</v>
      </c>
      <c r="D14" s="45" t="str">
        <f>IF(EXACT($B14, ""), "", CONCATENATE('SEED - InstitutionBranch'!$H14))</f>
        <v>CPM</v>
      </c>
      <c r="E14" s="45" t="str">
        <f>IF(EXACT($B14, ""), "", CONCATENATE('SEED - InstitutionBranch'!$I14))</f>
        <v>Customer</v>
      </c>
    </row>
    <row r="15" spans="2:5" s="6" customFormat="1" ht="12.75">
      <c r="B15" s="37">
        <f>'SEED - InstitutionBranch'!K15</f>
        <v>124000000000012</v>
      </c>
      <c r="C15" s="20" t="str">
        <f>IF(EXACT($B15, ""), "", CONCATENATE('SEED - InstitutionBranch'!$C15, IF(EXACT('SEED - InstitutionBranch'!$D15, ""), "", " - "&amp;'SEED - InstitutionBranch'!$D15)))</f>
        <v>PT. Dayamitra Telekomunikasi</v>
      </c>
      <c r="D15" s="45" t="str">
        <f>IF(EXACT($B15, ""), "", CONCATENATE('SEED - InstitutionBranch'!$H15))</f>
        <v>DAYA</v>
      </c>
      <c r="E15" s="45" t="str">
        <f>IF(EXACT($B15, ""), "", CONCATENATE('SEED - InstitutionBranch'!$I15))</f>
        <v>Customer</v>
      </c>
    </row>
    <row r="16" spans="2:5" s="6" customFormat="1" ht="12.75">
      <c r="B16" s="37">
        <f>'SEED - InstitutionBranch'!K16</f>
        <v>124000000000013</v>
      </c>
      <c r="C16" s="20" t="str">
        <f>IF(EXACT($B16, ""), "", CONCATENATE('SEED - InstitutionBranch'!$C16, IF(EXACT('SEED - InstitutionBranch'!$D16, ""), "", " - "&amp;'SEED - InstitutionBranch'!$D16)))</f>
        <v>Departemen Dalam Negeri</v>
      </c>
      <c r="D16" s="45" t="str">
        <f>IF(EXACT($B16, ""), "", CONCATENATE('SEED - InstitutionBranch'!$H16))</f>
        <v>DDN</v>
      </c>
      <c r="E16" s="45" t="str">
        <f>IF(EXACT($B16, ""), "", CONCATENATE('SEED - InstitutionBranch'!$I16))</f>
        <v>Customer</v>
      </c>
    </row>
    <row r="17" spans="2:5" s="6" customFormat="1" ht="12.75">
      <c r="B17" s="37">
        <f>'SEED - InstitutionBranch'!K17</f>
        <v>124000000000014</v>
      </c>
      <c r="C17" s="20" t="str">
        <f>IF(EXACT($B17, ""), "", CONCATENATE('SEED - InstitutionBranch'!$C17, IF(EXACT('SEED - InstitutionBranch'!$D17, ""), "", " - "&amp;'SEED - InstitutionBranch'!$D17)))</f>
        <v>PT. Duta Hita Jaya</v>
      </c>
      <c r="D17" s="45" t="str">
        <f>IF(EXACT($B17, ""), "", CONCATENATE('SEED - InstitutionBranch'!$H17))</f>
        <v>DHJ, VDR0035</v>
      </c>
      <c r="E17" s="45" t="str">
        <f>IF(EXACT($B17, ""), "", CONCATENATE('SEED - InstitutionBranch'!$I17))</f>
        <v>Customer</v>
      </c>
    </row>
    <row r="18" spans="2:5" s="6" customFormat="1" ht="12.75">
      <c r="B18" s="37">
        <f>'SEED - InstitutionBranch'!K18</f>
        <v>124000000000015</v>
      </c>
      <c r="C18" s="20" t="str">
        <f>IF(EXACT($B18, ""), "", CONCATENATE('SEED - InstitutionBranch'!$C18, IF(EXACT('SEED - InstitutionBranch'!$D18, ""), "", " - "&amp;'SEED - InstitutionBranch'!$D18)))</f>
        <v>PT. Duta Pertiwi, Tbk</v>
      </c>
      <c r="D18" s="45" t="str">
        <f>IF(EXACT($B18, ""), "", CONCATENATE('SEED - InstitutionBranch'!$H18))</f>
        <v>DPS</v>
      </c>
      <c r="E18" s="45" t="str">
        <f>IF(EXACT($B18, ""), "", CONCATENATE('SEED - InstitutionBranch'!$I18))</f>
        <v>Customer</v>
      </c>
    </row>
    <row r="19" spans="2:5" s="6" customFormat="1" ht="12.75">
      <c r="B19" s="37">
        <f>'SEED - InstitutionBranch'!K19</f>
        <v>124000000000016</v>
      </c>
      <c r="C19" s="20" t="str">
        <f>IF(EXACT($B19, ""), "", CONCATENATE('SEED - InstitutionBranch'!$C19, IF(EXACT('SEED - InstitutionBranch'!$D19, ""), "", " - "&amp;'SEED - InstitutionBranch'!$D19)))</f>
        <v>PT. Duta Realtindo Perkasa</v>
      </c>
      <c r="D19" s="45" t="str">
        <f>IF(EXACT($B19, ""), "", CONCATENATE('SEED - InstitutionBranch'!$H19))</f>
        <v>DRP</v>
      </c>
      <c r="E19" s="45" t="str">
        <f>IF(EXACT($B19, ""), "", CONCATENATE('SEED - InstitutionBranch'!$I19))</f>
        <v>Customer</v>
      </c>
    </row>
    <row r="20" spans="2:5" s="6" customFormat="1" ht="12.75">
      <c r="B20" s="37">
        <f>'SEED - InstitutionBranch'!K20</f>
        <v>124000000000017</v>
      </c>
      <c r="C20" s="20" t="str">
        <f>IF(EXACT($B20, ""), "", CONCATENATE('SEED - InstitutionBranch'!$C20, IF(EXACT('SEED - InstitutionBranch'!$D20, ""), "", " - "&amp;'SEED - InstitutionBranch'!$D20)))</f>
        <v>PT. Energi Mekar Lestari</v>
      </c>
      <c r="D20" s="45" t="str">
        <f>IF(EXACT($B20, ""), "", CONCATENATE('SEED - InstitutionBranch'!$H20))</f>
        <v>EML</v>
      </c>
      <c r="E20" s="45" t="str">
        <f>IF(EXACT($B20, ""), "", CONCATENATE('SEED - InstitutionBranch'!$I20))</f>
        <v>Customer</v>
      </c>
    </row>
    <row r="21" spans="2:5" s="6" customFormat="1" ht="12.75">
      <c r="B21" s="37">
        <f>'SEED - InstitutionBranch'!K21</f>
        <v>124000000000018</v>
      </c>
      <c r="C21" s="20" t="str">
        <f>IF(EXACT($B21, ""), "", CONCATENATE('SEED - InstitutionBranch'!$C21, IF(EXACT('SEED - InstitutionBranch'!$D21, ""), "", " - "&amp;'SEED - InstitutionBranch'!$D21)))</f>
        <v>PT. Ericsson Indonesia</v>
      </c>
      <c r="D21" s="45" t="str">
        <f>IF(EXACT($B21, ""), "", CONCATENATE('SEED - InstitutionBranch'!$H21))</f>
        <v>ERI</v>
      </c>
      <c r="E21" s="45" t="str">
        <f>IF(EXACT($B21, ""), "", CONCATENATE('SEED - InstitutionBranch'!$I21))</f>
        <v>Customer</v>
      </c>
    </row>
    <row r="22" spans="2:5" s="6" customFormat="1" ht="12.75">
      <c r="B22" s="37">
        <f>'SEED - InstitutionBranch'!K22</f>
        <v>124000000000019</v>
      </c>
      <c r="C22" s="20" t="str">
        <f>IF(EXACT($B22, ""), "", CONCATENATE('SEED - InstitutionBranch'!$C22, IF(EXACT('SEED - InstitutionBranch'!$D22, ""), "", " - "&amp;'SEED - InstitutionBranch'!$D22)))</f>
        <v>PT. Esa Mitra Teknologi</v>
      </c>
      <c r="D22" s="45" t="str">
        <f>IF(EXACT($B22, ""), "", CONCATENATE('SEED - InstitutionBranch'!$H22))</f>
        <v>ESA</v>
      </c>
      <c r="E22" s="45" t="str">
        <f>IF(EXACT($B22, ""), "", CONCATENATE('SEED - InstitutionBranch'!$I22))</f>
        <v>Customer</v>
      </c>
    </row>
    <row r="23" spans="2:5" s="6" customFormat="1" ht="12.75">
      <c r="B23" s="37">
        <f>'SEED - InstitutionBranch'!K23</f>
        <v>124000000000020</v>
      </c>
      <c r="C23" s="20" t="str">
        <f>IF(EXACT($B23, ""), "", CONCATENATE('SEED - InstitutionBranch'!$C23, IF(EXACT('SEED - InstitutionBranch'!$D23, ""), "", " - "&amp;'SEED - InstitutionBranch'!$D23)))</f>
        <v>PT. First Media, Tbk</v>
      </c>
      <c r="D23" s="45" t="str">
        <f>IF(EXACT($B23, ""), "", CONCATENATE('SEED - InstitutionBranch'!$H23))</f>
        <v>FIRST</v>
      </c>
      <c r="E23" s="45" t="str">
        <f>IF(EXACT($B23, ""), "", CONCATENATE('SEED - InstitutionBranch'!$I23))</f>
        <v>Customer</v>
      </c>
    </row>
    <row r="24" spans="2:5" s="6" customFormat="1" ht="12.75">
      <c r="B24" s="37">
        <f>'SEED - InstitutionBranch'!K24</f>
        <v>124000000000021</v>
      </c>
      <c r="C24" s="20" t="str">
        <f>IF(EXACT($B24, ""), "", CONCATENATE('SEED - InstitutionBranch'!$C24, IF(EXACT('SEED - InstitutionBranch'!$D24, ""), "", " - "&amp;'SEED - InstitutionBranch'!$D24)))</f>
        <v xml:space="preserve">Flexi </v>
      </c>
      <c r="D24" s="45" t="str">
        <f>IF(EXACT($B24, ""), "", CONCATENATE('SEED - InstitutionBranch'!$H24))</f>
        <v>FLEX</v>
      </c>
      <c r="E24" s="45" t="str">
        <f>IF(EXACT($B24, ""), "", CONCATENATE('SEED - InstitutionBranch'!$I24))</f>
        <v>Customer</v>
      </c>
    </row>
    <row r="25" spans="2:5" s="6" customFormat="1" ht="12.75">
      <c r="B25" s="37">
        <f>'SEED - InstitutionBranch'!K25</f>
        <v>124000000000022</v>
      </c>
      <c r="C25" s="20" t="str">
        <f>IF(EXACT($B25, ""), "", CONCATENATE('SEED - InstitutionBranch'!$C25, IF(EXACT('SEED - InstitutionBranch'!$D25, ""), "", " - "&amp;'SEED - InstitutionBranch'!$D25)))</f>
        <v>Flexi Mitrayasa</v>
      </c>
      <c r="D25" s="45" t="str">
        <f>IF(EXACT($B25, ""), "", CONCATENATE('SEED - InstitutionBranch'!$H25))</f>
        <v>FLM</v>
      </c>
      <c r="E25" s="45" t="str">
        <f>IF(EXACT($B25, ""), "", CONCATENATE('SEED - InstitutionBranch'!$I25))</f>
        <v>Customer</v>
      </c>
    </row>
    <row r="26" spans="2:5" s="6" customFormat="1" ht="12.75">
      <c r="B26" s="37">
        <f>'SEED - InstitutionBranch'!K26</f>
        <v>124000000000023</v>
      </c>
      <c r="C26" s="20" t="str">
        <f>IF(EXACT($B26, ""), "", CONCATENATE('SEED - InstitutionBranch'!$C26, IF(EXACT('SEED - InstitutionBranch'!$D26, ""), "", " - "&amp;'SEED - InstitutionBranch'!$D26)))</f>
        <v>PT. Huawei Tech Investment</v>
      </c>
      <c r="D26" s="45" t="str">
        <f>IF(EXACT($B26, ""), "", CONCATENATE('SEED - InstitutionBranch'!$H26))</f>
        <v>HWEI</v>
      </c>
      <c r="E26" s="45" t="str">
        <f>IF(EXACT($B26, ""), "", CONCATENATE('SEED - InstitutionBranch'!$I26))</f>
        <v>Customer</v>
      </c>
    </row>
    <row r="27" spans="2:5" s="6" customFormat="1" ht="12.75">
      <c r="B27" s="37">
        <f>'SEED - InstitutionBranch'!K27</f>
        <v>124000000000024</v>
      </c>
      <c r="C27" s="20" t="str">
        <f>IF(EXACT($B27, ""), "", CONCATENATE('SEED - InstitutionBranch'!$C27, IF(EXACT('SEED - InstitutionBranch'!$D27, ""), "", " - "&amp;'SEED - InstitutionBranch'!$D27)))</f>
        <v>PT. Hutchinson 3 Indonesia</v>
      </c>
      <c r="D27" s="45" t="str">
        <f>IF(EXACT($B27, ""), "", CONCATENATE('SEED - InstitutionBranch'!$H27))</f>
        <v>HCPT</v>
      </c>
      <c r="E27" s="45" t="str">
        <f>IF(EXACT($B27, ""), "", CONCATENATE('SEED - InstitutionBranch'!$I27))</f>
        <v>Customer</v>
      </c>
    </row>
    <row r="28" spans="2:5" s="6" customFormat="1" ht="12.75">
      <c r="B28" s="37">
        <f>'SEED - InstitutionBranch'!K28</f>
        <v>124000000000025</v>
      </c>
      <c r="C28" s="20" t="str">
        <f>IF(EXACT($B28, ""), "", CONCATENATE('SEED - InstitutionBranch'!$C28, IF(EXACT('SEED - InstitutionBranch'!$D28, ""), "", " - "&amp;'SEED - InstitutionBranch'!$D28)))</f>
        <v>PT. Indoprima Seluler</v>
      </c>
      <c r="D28" s="45" t="str">
        <f>IF(EXACT($B28, ""), "", CONCATENATE('SEED - InstitutionBranch'!$H28))</f>
        <v>IDP</v>
      </c>
      <c r="E28" s="45" t="str">
        <f>IF(EXACT($B28, ""), "", CONCATENATE('SEED - InstitutionBranch'!$I28))</f>
        <v>Customer</v>
      </c>
    </row>
    <row r="29" spans="2:5" s="6" customFormat="1" ht="12.75">
      <c r="B29" s="37">
        <f>'SEED - InstitutionBranch'!K29</f>
        <v>124000000000026</v>
      </c>
      <c r="C29" s="20" t="str">
        <f>IF(EXACT($B29, ""), "", CONCATENATE('SEED - InstitutionBranch'!$C29, IF(EXACT('SEED - InstitutionBranch'!$D29, ""), "", " - "&amp;'SEED - InstitutionBranch'!$D29)))</f>
        <v>PT. Indosat, Tbk [a.k.a : Indosat]</v>
      </c>
      <c r="D29" s="45" t="str">
        <f>IF(EXACT($B29, ""), "", CONCATENATE('SEED - InstitutionBranch'!$H29))</f>
        <v>IND</v>
      </c>
      <c r="E29" s="45" t="str">
        <f>IF(EXACT($B29, ""), "", CONCATENATE('SEED - InstitutionBranch'!$I29))</f>
        <v>Customer</v>
      </c>
    </row>
    <row r="30" spans="2:5" s="6" customFormat="1" ht="12.75">
      <c r="B30" s="37">
        <f>'SEED - InstitutionBranch'!K30</f>
        <v>124000000000027</v>
      </c>
      <c r="C30" s="20" t="str">
        <f>IF(EXACT($B30, ""), "", CONCATENATE('SEED - InstitutionBranch'!$C30, IF(EXACT('SEED - InstitutionBranch'!$D30, ""), "", " - "&amp;'SEED - InstitutionBranch'!$D30)))</f>
        <v>PT. Industri Telekomunikasi Indonesia (Persero) [a.k.a : INTI]</v>
      </c>
      <c r="D30" s="45" t="str">
        <f>IF(EXACT($B30, ""), "", CONCATENATE('SEED - InstitutionBranch'!$H30))</f>
        <v>INTI</v>
      </c>
      <c r="E30" s="45" t="str">
        <f>IF(EXACT($B30, ""), "", CONCATENATE('SEED - InstitutionBranch'!$I30))</f>
        <v>Customer</v>
      </c>
    </row>
    <row r="31" spans="2:5" s="6" customFormat="1" ht="12.75">
      <c r="B31" s="37">
        <f>'SEED - InstitutionBranch'!K31</f>
        <v>124000000000028</v>
      </c>
      <c r="C31" s="20" t="str">
        <f>IF(EXACT($B31, ""), "", CONCATENATE('SEED - InstitutionBranch'!$C31, IF(EXACT('SEED - InstitutionBranch'!$D31, ""), "", " - "&amp;'SEED - InstitutionBranch'!$D31)))</f>
        <v>PT. Infrastruktur Bisnis Sejahtera</v>
      </c>
      <c r="D31" s="45" t="str">
        <f>IF(EXACT($B31, ""), "", CONCATENATE('SEED - InstitutionBranch'!$H31))</f>
        <v>MIT</v>
      </c>
      <c r="E31" s="45" t="str">
        <f>IF(EXACT($B31, ""), "", CONCATENATE('SEED - InstitutionBranch'!$I31))</f>
        <v>Customer</v>
      </c>
    </row>
    <row r="32" spans="2:5" s="6" customFormat="1" ht="12.75">
      <c r="B32" s="37">
        <f>'SEED - InstitutionBranch'!K32</f>
        <v>124000000000029</v>
      </c>
      <c r="C32" s="20" t="str">
        <f>IF(EXACT($B32, ""), "", CONCATENATE('SEED - InstitutionBranch'!$C32, IF(EXACT('SEED - InstitutionBranch'!$D32, ""), "", " - "&amp;'SEED - InstitutionBranch'!$D32)))</f>
        <v>PT. Intershop Prima Center</v>
      </c>
      <c r="D32" s="45" t="str">
        <f>IF(EXACT($B32, ""), "", CONCATENATE('SEED - InstitutionBranch'!$H32))</f>
        <v>IPC</v>
      </c>
      <c r="E32" s="45" t="str">
        <f>IF(EXACT($B32, ""), "", CONCATENATE('SEED - InstitutionBranch'!$I32))</f>
        <v>Customer</v>
      </c>
    </row>
    <row r="33" spans="2:5" s="6" customFormat="1" ht="12.75">
      <c r="B33" s="37">
        <f>'SEED - InstitutionBranch'!K33</f>
        <v>124000000000030</v>
      </c>
      <c r="C33" s="20" t="str">
        <f>IF(EXACT($B33, ""), "", CONCATENATE('SEED - InstitutionBranch'!$C33, IF(EXACT('SEED - InstitutionBranch'!$D33, ""), "", " - "&amp;'SEED - InstitutionBranch'!$D33)))</f>
        <v>PT. Inti Bangun Sejahtera, Tbk</v>
      </c>
      <c r="D33" s="45" t="str">
        <f>IF(EXACT($B33, ""), "", CONCATENATE('SEED - InstitutionBranch'!$H33))</f>
        <v>IBS</v>
      </c>
      <c r="E33" s="45" t="str">
        <f>IF(EXACT($B33, ""), "", CONCATENATE('SEED - InstitutionBranch'!$I33))</f>
        <v>Customer</v>
      </c>
    </row>
    <row r="34" spans="2:5" s="6" customFormat="1" ht="12.75">
      <c r="B34" s="37">
        <f>'SEED - InstitutionBranch'!K34</f>
        <v>124000000000031</v>
      </c>
      <c r="C34" s="20" t="str">
        <f>IF(EXACT($B34, ""), "", CONCATENATE('SEED - InstitutionBranch'!$C34, IF(EXACT('SEED - InstitutionBranch'!$D34, ""), "", " - "&amp;'SEED - InstitutionBranch'!$D34)))</f>
        <v>PT. Karya Mitra Nugraha</v>
      </c>
      <c r="D34" s="45" t="str">
        <f>IF(EXACT($B34, ""), "", CONCATENATE('SEED - InstitutionBranch'!$H34))</f>
        <v>KMN</v>
      </c>
      <c r="E34" s="45" t="str">
        <f>IF(EXACT($B34, ""), "", CONCATENATE('SEED - InstitutionBranch'!$I34))</f>
        <v>Customer</v>
      </c>
    </row>
    <row r="35" spans="2:5" s="6" customFormat="1" ht="12.75">
      <c r="B35" s="37">
        <f>'SEED - InstitutionBranch'!K35</f>
        <v>124000000000032</v>
      </c>
      <c r="C35" s="20" t="str">
        <f>IF(EXACT($B35, ""), "", CONCATENATE('SEED - InstitutionBranch'!$C35, IF(EXACT('SEED - InstitutionBranch'!$D35, ""), "", " - "&amp;'SEED - InstitutionBranch'!$D35)))</f>
        <v>PT. Lektrika Karyatama</v>
      </c>
      <c r="D35" s="45" t="str">
        <f>IF(EXACT($B35, ""), "", CONCATENATE('SEED - InstitutionBranch'!$H35))</f>
        <v>LRK</v>
      </c>
      <c r="E35" s="45" t="str">
        <f>IF(EXACT($B35, ""), "", CONCATENATE('SEED - InstitutionBranch'!$I35))</f>
        <v>Customer</v>
      </c>
    </row>
    <row r="36" spans="2:5" s="6" customFormat="1" ht="12.75">
      <c r="B36" s="37">
        <f>'SEED - InstitutionBranch'!K36</f>
        <v>124000000000033</v>
      </c>
      <c r="C36" s="20" t="str">
        <f>IF(EXACT($B36, ""), "", CONCATENATE('SEED - InstitutionBranch'!$C36, IF(EXACT('SEED - InstitutionBranch'!$D36, ""), "", " - "&amp;'SEED - InstitutionBranch'!$D36)))</f>
        <v>PT. Link Net</v>
      </c>
      <c r="D36" s="45" t="str">
        <f>IF(EXACT($B36, ""), "", CONCATENATE('SEED - InstitutionBranch'!$H36))</f>
        <v>LINK</v>
      </c>
      <c r="E36" s="45" t="str">
        <f>IF(EXACT($B36, ""), "", CONCATENATE('SEED - InstitutionBranch'!$I36))</f>
        <v>Customer</v>
      </c>
    </row>
    <row r="37" spans="2:5" s="6" customFormat="1" ht="12.75">
      <c r="B37" s="37">
        <f>'SEED - InstitutionBranch'!K37</f>
        <v>124000000000034</v>
      </c>
      <c r="C37" s="20" t="str">
        <f>IF(EXACT($B37, ""), "", CONCATENATE('SEED - InstitutionBranch'!$C37, IF(EXACT('SEED - InstitutionBranch'!$D37, ""), "", " - "&amp;'SEED - InstitutionBranch'!$D37)))</f>
        <v>PT. Lintas Teknologi Indonesia</v>
      </c>
      <c r="D37" s="45" t="str">
        <f>IF(EXACT($B37, ""), "", CONCATENATE('SEED - InstitutionBranch'!$H37))</f>
        <v>Lts</v>
      </c>
      <c r="E37" s="45" t="str">
        <f>IF(EXACT($B37, ""), "", CONCATENATE('SEED - InstitutionBranch'!$I37))</f>
        <v>Customer</v>
      </c>
    </row>
    <row r="38" spans="2:5" s="6" customFormat="1" ht="12.75">
      <c r="B38" s="37">
        <f>'SEED - InstitutionBranch'!K38</f>
        <v>124000000000035</v>
      </c>
      <c r="C38" s="20" t="str">
        <f>IF(EXACT($B38, ""), "", CONCATENATE('SEED - InstitutionBranch'!$C38, IF(EXACT('SEED - InstitutionBranch'!$D38, ""), "", " - "&amp;'SEED - InstitutionBranch'!$D38)))</f>
        <v>PT. Mega Eltra</v>
      </c>
      <c r="D38" s="45" t="str">
        <f>IF(EXACT($B38, ""), "", CONCATENATE('SEED - InstitutionBranch'!$H38))</f>
        <v>MEL</v>
      </c>
      <c r="E38" s="45" t="str">
        <f>IF(EXACT($B38, ""), "", CONCATENATE('SEED - InstitutionBranch'!$I38))</f>
        <v>Customer</v>
      </c>
    </row>
    <row r="39" spans="2:5" s="6" customFormat="1" ht="12.75">
      <c r="B39" s="37">
        <f>'SEED - InstitutionBranch'!K39</f>
        <v>124000000000036</v>
      </c>
      <c r="C39" s="20" t="str">
        <f>IF(EXACT($B39, ""), "", CONCATENATE('SEED - InstitutionBranch'!$C39, IF(EXACT('SEED - InstitutionBranch'!$D39, ""), "", " - "&amp;'SEED - InstitutionBranch'!$D39)))</f>
        <v>PT. Megatel Jaya Swastikarya</v>
      </c>
      <c r="D39" s="45" t="str">
        <f>IF(EXACT($B39, ""), "", CONCATENATE('SEED - InstitutionBranch'!$H39))</f>
        <v>MGT</v>
      </c>
      <c r="E39" s="45" t="str">
        <f>IF(EXACT($B39, ""), "", CONCATENATE('SEED - InstitutionBranch'!$I39))</f>
        <v>Customer</v>
      </c>
    </row>
    <row r="40" spans="2:5" s="6" customFormat="1" ht="12.75">
      <c r="B40" s="37">
        <f>'SEED - InstitutionBranch'!K40</f>
        <v>124000000000037</v>
      </c>
      <c r="C40" s="20" t="str">
        <f>IF(EXACT($B40, ""), "", CONCATENATE('SEED - InstitutionBranch'!$C40, IF(EXACT('SEED - InstitutionBranch'!$D40, ""), "", " - "&amp;'SEED - InstitutionBranch'!$D40)))</f>
        <v>PT. Nokia Indonesia</v>
      </c>
      <c r="D40" s="45" t="str">
        <f>IF(EXACT($B40, ""), "", CONCATENATE('SEED - InstitutionBranch'!$H40))</f>
        <v>NOK</v>
      </c>
      <c r="E40" s="45" t="str">
        <f>IF(EXACT($B40, ""), "", CONCATENATE('SEED - InstitutionBranch'!$I40))</f>
        <v>Customer</v>
      </c>
    </row>
    <row r="41" spans="2:5" s="6" customFormat="1" ht="12.75">
      <c r="B41" s="37">
        <f>'SEED - InstitutionBranch'!K41</f>
        <v>124000000000038</v>
      </c>
      <c r="C41" s="20" t="str">
        <f>IF(EXACT($B41, ""), "", CONCATENATE('SEED - InstitutionBranch'!$C41, IF(EXACT('SEED - InstitutionBranch'!$D41, ""), "", " - "&amp;'SEED - InstitutionBranch'!$D41)))</f>
        <v>PT. Nokia Siemens Network Indonesia</v>
      </c>
      <c r="D41" s="45" t="str">
        <f>IF(EXACT($B41, ""), "", CONCATENATE('SEED - InstitutionBranch'!$H41))</f>
        <v>NSN</v>
      </c>
      <c r="E41" s="45" t="str">
        <f>IF(EXACT($B41, ""), "", CONCATENATE('SEED - InstitutionBranch'!$I41))</f>
        <v>Customer</v>
      </c>
    </row>
    <row r="42" spans="2:5" s="6" customFormat="1" ht="12.75">
      <c r="B42" s="37">
        <f>'SEED - InstitutionBranch'!K42</f>
        <v>124000000000039</v>
      </c>
      <c r="C42" s="20" t="str">
        <f>IF(EXACT($B42, ""), "", CONCATENATE('SEED - InstitutionBranch'!$C42, IF(EXACT('SEED - InstitutionBranch'!$D42, ""), "", " - "&amp;'SEED - InstitutionBranch'!$D42)))</f>
        <v>PT. Pertamina Geothermal Energy</v>
      </c>
      <c r="D42" s="45" t="str">
        <f>IF(EXACT($B42, ""), "", CONCATENATE('SEED - InstitutionBranch'!$H42))</f>
        <v>PGE</v>
      </c>
      <c r="E42" s="45" t="str">
        <f>IF(EXACT($B42, ""), "", CONCATENATE('SEED - InstitutionBranch'!$I42))</f>
        <v>Customer</v>
      </c>
    </row>
    <row r="43" spans="2:5" s="6" customFormat="1" ht="12.75">
      <c r="B43" s="37">
        <f>'SEED - InstitutionBranch'!K43</f>
        <v>124000000000040</v>
      </c>
      <c r="C43" s="20" t="str">
        <f>IF(EXACT($B43, ""), "", CONCATENATE('SEED - InstitutionBranch'!$C43, IF(EXACT('SEED - InstitutionBranch'!$D43, ""), "", " - "&amp;'SEED - InstitutionBranch'!$D43)))</f>
        <v>PT. Pelayanan Listrik Nasional (Persero) [a.k.a : PLN] - Kantor Pusat</v>
      </c>
      <c r="D43" s="45" t="str">
        <f>IF(EXACT($B43, ""), "", CONCATENATE('SEED - InstitutionBranch'!$H43))</f>
        <v>PLN, VDR2071, VDR3614</v>
      </c>
      <c r="E43" s="45" t="str">
        <f>IF(EXACT($B43, ""), "", CONCATENATE('SEED - InstitutionBranch'!$I43))</f>
        <v>Customer</v>
      </c>
    </row>
    <row r="44" spans="2:5" s="6" customFormat="1" ht="12.75">
      <c r="B44" s="37">
        <f>'SEED - InstitutionBranch'!K44</f>
        <v>124000000000041</v>
      </c>
      <c r="C44" s="20" t="str">
        <f>IF(EXACT($B44, ""), "", CONCATENATE('SEED - InstitutionBranch'!$C44, IF(EXACT('SEED - InstitutionBranch'!$D44, ""), "", " - "&amp;'SEED - InstitutionBranch'!$D44)))</f>
        <v>PT. Pelayanan Listrik Nasional (Persero) [a.k.a : PLN] - Batam</v>
      </c>
      <c r="D44" s="45" t="str">
        <f>IF(EXACT($B44, ""), "", CONCATENATE('SEED - InstitutionBranch'!$H44))</f>
        <v>PLN BA</v>
      </c>
      <c r="E44" s="45" t="str">
        <f>IF(EXACT($B44, ""), "", CONCATENATE('SEED - InstitutionBranch'!$I44))</f>
        <v>Customer</v>
      </c>
    </row>
    <row r="45" spans="2:5" s="6" customFormat="1" ht="12.75">
      <c r="B45" s="37">
        <f>'SEED - InstitutionBranch'!K45</f>
        <v>124000000000042</v>
      </c>
      <c r="C45" s="20" t="str">
        <f>IF(EXACT($B45, ""), "", CONCATENATE('SEED - InstitutionBranch'!$C45, IF(EXACT('SEED - InstitutionBranch'!$D45, ""), "", " - "&amp;'SEED - InstitutionBranch'!$D45)))</f>
        <v>PT. Pelayanan Listrik Nasional (Persero) [a.k.a : PLN] - Penyaluran dan Pusat Pengatur Beban (P3B) Jawa Bali - APP Cawang</v>
      </c>
      <c r="D45" s="45" t="str">
        <f>IF(EXACT($B45, ""), "", CONCATENATE('SEED - InstitutionBranch'!$H45))</f>
        <v>PLNCA</v>
      </c>
      <c r="E45" s="45" t="str">
        <f>IF(EXACT($B45, ""), "", CONCATENATE('SEED - InstitutionBranch'!$I45))</f>
        <v>Customer</v>
      </c>
    </row>
    <row r="46" spans="2:5" s="6" customFormat="1" ht="12.75">
      <c r="B46" s="37">
        <f>'SEED - InstitutionBranch'!K46</f>
        <v>124000000000043</v>
      </c>
      <c r="C46" s="20" t="str">
        <f>IF(EXACT($B46, ""), "", CONCATENATE('SEED - InstitutionBranch'!$C46, IF(EXACT('SEED - InstitutionBranch'!$D46, ""), "", " - "&amp;'SEED - InstitutionBranch'!$D46)))</f>
        <v>PT. Pelayanan Listrik Nasional (Persero) [a.k.a : PLN] - Unit Induk Pembangunan (UIP) V</v>
      </c>
      <c r="D46" s="45" t="str">
        <f>IF(EXACT($B46, ""), "", CONCATENATE('SEED - InstitutionBranch'!$H46))</f>
        <v>PLN JK</v>
      </c>
      <c r="E46" s="45" t="str">
        <f>IF(EXACT($B46, ""), "", CONCATENATE('SEED - InstitutionBranch'!$I46))</f>
        <v>Customer</v>
      </c>
    </row>
    <row r="47" spans="2:5" s="6" customFormat="1" ht="12.75">
      <c r="B47" s="37">
        <f>'SEED - InstitutionBranch'!K47</f>
        <v>124000000000044</v>
      </c>
      <c r="C47" s="20" t="str">
        <f>IF(EXACT($B47, ""), "", CONCATENATE('SEED - InstitutionBranch'!$C47, IF(EXACT('SEED - InstitutionBranch'!$D47, ""), "", " - "&amp;'SEED - InstitutionBranch'!$D47)))</f>
        <v>PT. Pelayanan Listrik Nasional (Persero) [a.k.a : PLN] - Unit Induk Pembangunan (UIP) Nusa Tenggara</v>
      </c>
      <c r="D47" s="45" t="str">
        <f>IF(EXACT($B47, ""), "", CONCATENATE('SEED - InstitutionBranch'!$H47))</f>
        <v>PLNma</v>
      </c>
      <c r="E47" s="45" t="str">
        <f>IF(EXACT($B47, ""), "", CONCATENATE('SEED - InstitutionBranch'!$I47))</f>
        <v>Customer</v>
      </c>
    </row>
    <row r="48" spans="2:5" s="6" customFormat="1" ht="12.75">
      <c r="B48" s="37">
        <f>'SEED - InstitutionBranch'!K48</f>
        <v>124000000000045</v>
      </c>
      <c r="C48" s="20" t="str">
        <f>IF(EXACT($B48, ""), "", CONCATENATE('SEED - InstitutionBranch'!$C48, IF(EXACT('SEED - InstitutionBranch'!$D48, ""), "", " - "&amp;'SEED - InstitutionBranch'!$D48)))</f>
        <v>PT. Pelayanan Listrik Nasional (Persero) [a.k.a : PLN] - Unit Induk Pembangunan (UIP) XIII</v>
      </c>
      <c r="D48" s="45" t="str">
        <f>IF(EXACT($B48, ""), "", CONCATENATE('SEED - InstitutionBranch'!$H48))</f>
        <v>PLN MA</v>
      </c>
      <c r="E48" s="45" t="str">
        <f>IF(EXACT($B48, ""), "", CONCATENATE('SEED - InstitutionBranch'!$I48))</f>
        <v>Customer</v>
      </c>
    </row>
    <row r="49" spans="2:5" s="6" customFormat="1" ht="12.75">
      <c r="B49" s="37">
        <f>'SEED - InstitutionBranch'!K49</f>
        <v>124000000000046</v>
      </c>
      <c r="C49" s="20" t="str">
        <f>IF(EXACT($B49, ""), "", CONCATENATE('SEED - InstitutionBranch'!$C49, IF(EXACT('SEED - InstitutionBranch'!$D49, ""), "", " - "&amp;'SEED - InstitutionBranch'!$D49)))</f>
        <v>PT. Pelayanan Listrik Nasional (Persero) [a.k.a : PLN] - Pusat Pengatur Beban (P2B) Jawa Bali - Area Pengatur Beban (APB) Jawa Tengah &amp; DIY</v>
      </c>
      <c r="D49" s="45" t="str">
        <f>IF(EXACT($B49, ""), "", CONCATENATE('SEED - InstitutionBranch'!$H49))</f>
        <v>PLNSM</v>
      </c>
      <c r="E49" s="45" t="str">
        <f>IF(EXACT($B49, ""), "", CONCATENATE('SEED - InstitutionBranch'!$I49))</f>
        <v>Customer</v>
      </c>
    </row>
    <row r="50" spans="2:5" s="6" customFormat="1" ht="12.75">
      <c r="B50" s="37">
        <f>'SEED - InstitutionBranch'!K50</f>
        <v>124000000000047</v>
      </c>
      <c r="C50" s="20" t="str">
        <f>IF(EXACT($B50, ""), "", CONCATENATE('SEED - InstitutionBranch'!$C50, IF(EXACT('SEED - InstitutionBranch'!$D50, ""), "", " - "&amp;'SEED - InstitutionBranch'!$D50)))</f>
        <v>PT. Pelayanan Listrik Nasional (Persero) [a.k.a : PLN] - Unit Induk Pembangunan (UIP) II</v>
      </c>
      <c r="D50" s="45" t="str">
        <f>IF(EXACT($B50, ""), "", CONCATENATE('SEED - InstitutionBranch'!$H50))</f>
        <v>PLNMD</v>
      </c>
      <c r="E50" s="45" t="str">
        <f>IF(EXACT($B50, ""), "", CONCATENATE('SEED - InstitutionBranch'!$I50))</f>
        <v>Customer</v>
      </c>
    </row>
    <row r="51" spans="2:5" s="6" customFormat="1" ht="12.75">
      <c r="B51" s="37">
        <f>'SEED - InstitutionBranch'!K51</f>
        <v>124000000000048</v>
      </c>
      <c r="C51" s="20" t="str">
        <f>IF(EXACT($B51, ""), "", CONCATENATE('SEED - InstitutionBranch'!$C51, IF(EXACT('SEED - InstitutionBranch'!$D51, ""), "", " - "&amp;'SEED - InstitutionBranch'!$D51)))</f>
        <v>PT. Pelayanan Listrik Nasional (Persero) [a.k.a : PLN] - Unit Induk Pembangunan (UIP) Interkoneksi Sumatera Jawa</v>
      </c>
      <c r="D51" s="45" t="str">
        <f>IF(EXACT($B51, ""), "", CONCATENATE('SEED - InstitutionBranch'!$H51))</f>
        <v>PLNIJ</v>
      </c>
      <c r="E51" s="45" t="str">
        <f>IF(EXACT($B51, ""), "", CONCATENATE('SEED - InstitutionBranch'!$I51))</f>
        <v>Customer</v>
      </c>
    </row>
    <row r="52" spans="2:5" s="6" customFormat="1" ht="12.75">
      <c r="B52" s="37">
        <f>'SEED - InstitutionBranch'!K52</f>
        <v>124000000000049</v>
      </c>
      <c r="C52" s="20" t="str">
        <f>IF(EXACT($B52, ""), "", CONCATENATE('SEED - InstitutionBranch'!$C52, IF(EXACT('SEED - InstitutionBranch'!$D52, ""), "", " - "&amp;'SEED - InstitutionBranch'!$D52)))</f>
        <v>PT. Pelayanan Listrik Nasional (Persero) [a.k.a : PLN] - Unit Induk Pembangunan (UIP) X</v>
      </c>
      <c r="D52" s="45" t="str">
        <f>IF(EXACT($B52, ""), "", CONCATENATE('SEED - InstitutionBranch'!$H52))</f>
        <v>PLN SCADA</v>
      </c>
      <c r="E52" s="45" t="str">
        <f>IF(EXACT($B52, ""), "", CONCATENATE('SEED - InstitutionBranch'!$I52))</f>
        <v>Customer</v>
      </c>
    </row>
    <row r="53" spans="2:5" s="6" customFormat="1" ht="12.75">
      <c r="B53" s="37">
        <f>'SEED - InstitutionBranch'!K53</f>
        <v>124000000000050</v>
      </c>
      <c r="C53" s="20" t="str">
        <f>IF(EXACT($B53, ""), "", CONCATENATE('SEED - InstitutionBranch'!$C53, IF(EXACT('SEED - InstitutionBranch'!$D53, ""), "", " - "&amp;'SEED - InstitutionBranch'!$D53)))</f>
        <v xml:space="preserve">PT. Pelayanan Listrik Nasional (Persero) [a.k.a : PLN] - Unit Induk Pembangunan (UIP) JBT II </v>
      </c>
      <c r="D53" s="45" t="str">
        <f>IF(EXACT($B53, ""), "", CONCATENATE('SEED - InstitutionBranch'!$H53))</f>
        <v>PLNYK</v>
      </c>
      <c r="E53" s="45" t="str">
        <f>IF(EXACT($B53, ""), "", CONCATENATE('SEED - InstitutionBranch'!$I53))</f>
        <v>Customer</v>
      </c>
    </row>
    <row r="54" spans="2:5" s="6" customFormat="1" ht="12.75">
      <c r="B54" s="37">
        <f>'SEED - InstitutionBranch'!K54</f>
        <v>124000000000051</v>
      </c>
      <c r="C54" s="20" t="str">
        <f>IF(EXACT($B54, ""), "", CONCATENATE('SEED - InstitutionBranch'!$C54, IF(EXACT('SEED - InstitutionBranch'!$D54, ""), "", " - "&amp;'SEED - InstitutionBranch'!$D54)))</f>
        <v>PT. Protelindo</v>
      </c>
      <c r="D54" s="45" t="str">
        <f>IF(EXACT($B54, ""), "", CONCATENATE('SEED - InstitutionBranch'!$H54))</f>
        <v>PROTEL</v>
      </c>
      <c r="E54" s="45" t="str">
        <f>IF(EXACT($B54, ""), "", CONCATENATE('SEED - InstitutionBranch'!$I54))</f>
        <v>Customer</v>
      </c>
    </row>
    <row r="55" spans="2:5" s="6" customFormat="1" ht="12.75">
      <c r="B55" s="37">
        <f>'SEED - InstitutionBranch'!K55</f>
        <v>124000000000052</v>
      </c>
      <c r="C55" s="20" t="str">
        <f>IF(EXACT($B55, ""), "", CONCATENATE('SEED - InstitutionBranch'!$C55, IF(EXACT('SEED - InstitutionBranch'!$D55, ""), "", " - "&amp;'SEED - InstitutionBranch'!$D55)))</f>
        <v>PT. Ramayana Lestari Sentosa, Tbk [a.k.a : Ramayana Departement Store]</v>
      </c>
      <c r="D55" s="45" t="str">
        <f>IF(EXACT($B55, ""), "", CONCATENATE('SEED - InstitutionBranch'!$H55))</f>
        <v>RAM</v>
      </c>
      <c r="E55" s="45" t="str">
        <f>IF(EXACT($B55, ""), "", CONCATENATE('SEED - InstitutionBranch'!$I55))</f>
        <v>Customer</v>
      </c>
    </row>
    <row r="56" spans="2:5" s="6" customFormat="1" ht="12.75">
      <c r="B56" s="37">
        <f>'SEED - InstitutionBranch'!K56</f>
        <v>124000000000053</v>
      </c>
      <c r="C56" s="20" t="str">
        <f>IF(EXACT($B56, ""), "", CONCATENATE('SEED - InstitutionBranch'!$C56, IF(EXACT('SEED - InstitutionBranch'!$D56, ""), "", " - "&amp;'SEED - InstitutionBranch'!$D56)))</f>
        <v>PT. Rekadaya Elektrika</v>
      </c>
      <c r="D56" s="45" t="str">
        <f>IF(EXACT($B56, ""), "", CONCATENATE('SEED - InstitutionBranch'!$H56))</f>
        <v>RDEL</v>
      </c>
      <c r="E56" s="45" t="str">
        <f>IF(EXACT($B56, ""), "", CONCATENATE('SEED - InstitutionBranch'!$I56))</f>
        <v>Customer</v>
      </c>
    </row>
    <row r="57" spans="2:5" s="6" customFormat="1" ht="12.75">
      <c r="B57" s="37">
        <f>'SEED - InstitutionBranch'!K57</f>
        <v>124000000000054</v>
      </c>
      <c r="C57" s="20" t="str">
        <f>IF(EXACT($B57, ""), "", CONCATENATE('SEED - InstitutionBranch'!$C57, IF(EXACT('SEED - InstitutionBranch'!$D57, ""), "", " - "&amp;'SEED - InstitutionBranch'!$D57)))</f>
        <v>CV. Sejahtera Mandiri</v>
      </c>
      <c r="D57" s="45" t="str">
        <f>IF(EXACT($B57, ""), "", CONCATENATE('SEED - InstitutionBranch'!$H57))</f>
        <v>CVSM</v>
      </c>
      <c r="E57" s="45" t="str">
        <f>IF(EXACT($B57, ""), "", CONCATENATE('SEED - InstitutionBranch'!$I57))</f>
        <v>Customer</v>
      </c>
    </row>
    <row r="58" spans="2:5" s="6" customFormat="1" ht="12.75">
      <c r="B58" s="37">
        <f>'SEED - InstitutionBranch'!K58</f>
        <v>124000000000055</v>
      </c>
      <c r="C58" s="20" t="str">
        <f>IF(EXACT($B58, ""), "", CONCATENATE('SEED - InstitutionBranch'!$C58, IF(EXACT('SEED - InstitutionBranch'!$D58, ""), "", " - "&amp;'SEED - InstitutionBranch'!$D58)))</f>
        <v>PT. Sigindo Kemas</v>
      </c>
      <c r="D58" s="45" t="str">
        <f>IF(EXACT($B58, ""), "", CONCATENATE('SEED - InstitutionBranch'!$H58))</f>
        <v>SGK</v>
      </c>
      <c r="E58" s="45" t="str">
        <f>IF(EXACT($B58, ""), "", CONCATENATE('SEED - InstitutionBranch'!$I58))</f>
        <v>Customer</v>
      </c>
    </row>
    <row r="59" spans="2:5" s="6" customFormat="1" ht="12.75">
      <c r="B59" s="37">
        <f>'SEED - InstitutionBranch'!K59</f>
        <v>124000000000056</v>
      </c>
      <c r="C59" s="20" t="str">
        <f>IF(EXACT($B59, ""), "", CONCATENATE('SEED - InstitutionBranch'!$C59, IF(EXACT('SEED - InstitutionBranch'!$D59, ""), "", " - "&amp;'SEED - InstitutionBranch'!$D59)))</f>
        <v>PT. Smart Telecom</v>
      </c>
      <c r="D59" s="45" t="str">
        <f>IF(EXACT($B59, ""), "", CONCATENATE('SEED - InstitutionBranch'!$H59))</f>
        <v>SMA</v>
      </c>
      <c r="E59" s="45" t="str">
        <f>IF(EXACT($B59, ""), "", CONCATENATE('SEED - InstitutionBranch'!$I59))</f>
        <v>Customer</v>
      </c>
    </row>
    <row r="60" spans="2:5" s="6" customFormat="1" ht="12.75">
      <c r="B60" s="37">
        <f>'SEED - InstitutionBranch'!K60</f>
        <v>124000000000057</v>
      </c>
      <c r="C60" s="20" t="str">
        <f>IF(EXACT($B60, ""), "", CONCATENATE('SEED - InstitutionBranch'!$C60, IF(EXACT('SEED - InstitutionBranch'!$D60, ""), "", " - "&amp;'SEED - InstitutionBranch'!$D60)))</f>
        <v>PT. Telekomunikasi Indonesia (Persero), Tbk [a.k.a : Telkom] - Bandung</v>
      </c>
      <c r="D60" s="45" t="str">
        <f>IF(EXACT($B60, ""), "", CONCATENATE('SEED - InstitutionBranch'!$H60))</f>
        <v>Telkom jkt</v>
      </c>
      <c r="E60" s="45" t="str">
        <f>IF(EXACT($B60, ""), "", CONCATENATE('SEED - InstitutionBranch'!$I60))</f>
        <v>Customer</v>
      </c>
    </row>
    <row r="61" spans="2:5" s="6" customFormat="1" ht="12.75">
      <c r="B61" s="37">
        <f>'SEED - InstitutionBranch'!K61</f>
        <v>124000000000058</v>
      </c>
      <c r="C61" s="20" t="str">
        <f>IF(EXACT($B61, ""), "", CONCATENATE('SEED - InstitutionBranch'!$C61, IF(EXACT('SEED - InstitutionBranch'!$D61, ""), "", " - "&amp;'SEED - InstitutionBranch'!$D61)))</f>
        <v>PT. Telekomunikasi Selular, Tbk [a.k.a : Telkomsel] - Jakarta</v>
      </c>
      <c r="D61" s="45" t="str">
        <f>IF(EXACT($B61, ""), "", CONCATENATE('SEED - InstitutionBranch'!$H61))</f>
        <v>TSEL</v>
      </c>
      <c r="E61" s="45" t="str">
        <f>IF(EXACT($B61, ""), "", CONCATENATE('SEED - InstitutionBranch'!$I61))</f>
        <v>Customer</v>
      </c>
    </row>
    <row r="62" spans="2:5" s="6" customFormat="1" ht="12.75">
      <c r="B62" s="37">
        <f>'SEED - InstitutionBranch'!K62</f>
        <v>124000000000059</v>
      </c>
      <c r="C62" s="20" t="str">
        <f>IF(EXACT($B62, ""), "", CONCATENATE('SEED - InstitutionBranch'!$C62, IF(EXACT('SEED - InstitutionBranch'!$D62, ""), "", " - "&amp;'SEED - InstitutionBranch'!$D62)))</f>
        <v>PT. Telkom Akses</v>
      </c>
      <c r="D62" s="45" t="str">
        <f>IF(EXACT($B62, ""), "", CONCATENATE('SEED - InstitutionBranch'!$H62))</f>
        <v>TA</v>
      </c>
      <c r="E62" s="45" t="str">
        <f>IF(EXACT($B62, ""), "", CONCATENATE('SEED - InstitutionBranch'!$I62))</f>
        <v>Customer</v>
      </c>
    </row>
    <row r="63" spans="2:5" s="6" customFormat="1" ht="12.75">
      <c r="B63" s="37">
        <f>'SEED - InstitutionBranch'!K63</f>
        <v>124000000000060</v>
      </c>
      <c r="C63" s="20" t="str">
        <f>IF(EXACT($B63, ""), "", CONCATENATE('SEED - InstitutionBranch'!$C63, IF(EXACT('SEED - InstitutionBranch'!$D63, ""), "", " - "&amp;'SEED - InstitutionBranch'!$D63)))</f>
        <v>PT. Tosan Permai Lestari</v>
      </c>
      <c r="D63" s="45" t="str">
        <f>IF(EXACT($B63, ""), "", CONCATENATE('SEED - InstitutionBranch'!$H63))</f>
        <v>TOS</v>
      </c>
      <c r="E63" s="45" t="str">
        <f>IF(EXACT($B63, ""), "", CONCATENATE('SEED - InstitutionBranch'!$I63))</f>
        <v>Customer</v>
      </c>
    </row>
    <row r="64" spans="2:5" s="6" customFormat="1" ht="12.75">
      <c r="B64" s="37">
        <f>'SEED - InstitutionBranch'!K64</f>
        <v>124000000000061</v>
      </c>
      <c r="C64" s="20" t="str">
        <f>IF(EXACT($B64, ""), "", CONCATENATE('SEED - InstitutionBranch'!$C64, IF(EXACT('SEED - InstitutionBranch'!$D64, ""), "", " - "&amp;'SEED - InstitutionBranch'!$D64)))</f>
        <v>PT. Tower Capital Indonesia</v>
      </c>
      <c r="D64" s="45" t="str">
        <f>IF(EXACT($B64, ""), "", CONCATENATE('SEED - InstitutionBranch'!$H64))</f>
        <v>TCI</v>
      </c>
      <c r="E64" s="45" t="str">
        <f>IF(EXACT($B64, ""), "", CONCATENATE('SEED - InstitutionBranch'!$I64))</f>
        <v>Customer</v>
      </c>
    </row>
    <row r="65" spans="2:5" s="6" customFormat="1" ht="12.75">
      <c r="B65" s="37">
        <f>'SEED - InstitutionBranch'!K65</f>
        <v>124000000000062</v>
      </c>
      <c r="C65" s="20" t="str">
        <f>IF(EXACT($B65, ""), "", CONCATENATE('SEED - InstitutionBranch'!$C65, IF(EXACT('SEED - InstitutionBranch'!$D65, ""), "", " - "&amp;'SEED - InstitutionBranch'!$D65)))</f>
        <v>PT. Waskita Karya (Persero), Tbk</v>
      </c>
      <c r="D65" s="45" t="str">
        <f>IF(EXACT($B65, ""), "", CONCATENATE('SEED - InstitutionBranch'!$H65))</f>
        <v>WAS</v>
      </c>
      <c r="E65" s="45" t="str">
        <f>IF(EXACT($B65, ""), "", CONCATENATE('SEED - InstitutionBranch'!$I65))</f>
        <v>Customer</v>
      </c>
    </row>
    <row r="66" spans="2:5" s="6" customFormat="1" ht="12.75">
      <c r="B66" s="37">
        <f>'SEED - InstitutionBranch'!K66</f>
        <v>124000000000063</v>
      </c>
      <c r="C66" s="20" t="str">
        <f>IF(EXACT($B66, ""), "", CONCATENATE('SEED - InstitutionBranch'!$C66, IF(EXACT('SEED - InstitutionBranch'!$D66, ""), "", " - "&amp;'SEED - InstitutionBranch'!$D66)))</f>
        <v>PT. Widodo Karya Sejahtera</v>
      </c>
      <c r="D66" s="45" t="str">
        <f>IF(EXACT($B66, ""), "", CONCATENATE('SEED - InstitutionBranch'!$H66))</f>
        <v>WKS</v>
      </c>
      <c r="E66" s="45" t="str">
        <f>IF(EXACT($B66, ""), "", CONCATENATE('SEED - InstitutionBranch'!$I66))</f>
        <v>Customer</v>
      </c>
    </row>
    <row r="67" spans="2:5" s="6" customFormat="1" ht="12.75">
      <c r="B67" s="37">
        <f>'SEED - InstitutionBranch'!K67</f>
        <v>124000000000064</v>
      </c>
      <c r="C67" s="20" t="str">
        <f>IF(EXACT($B67, ""), "", CONCATENATE('SEED - InstitutionBranch'!$C67, IF(EXACT('SEED - InstitutionBranch'!$D67, ""), "", " - "&amp;'SEED - InstitutionBranch'!$D67)))</f>
        <v>PT. XL Axiata, Tbk [a.k.a : XL]</v>
      </c>
      <c r="D67" s="45" t="str">
        <f>IF(EXACT($B67, ""), "", CONCATENATE('SEED - InstitutionBranch'!$H67))</f>
        <v>XL</v>
      </c>
      <c r="E67" s="45" t="str">
        <f>IF(EXACT($B67, ""), "", CONCATENATE('SEED - InstitutionBranch'!$I67))</f>
        <v>Customer</v>
      </c>
    </row>
    <row r="68" spans="2:5" s="6" customFormat="1" ht="12.75">
      <c r="B68" s="37">
        <f>'SEED - InstitutionBranch'!K68</f>
        <v>124000000000065</v>
      </c>
      <c r="C68" s="20" t="str">
        <f>IF(EXACT($B68, ""), "", CONCATENATE('SEED - InstitutionBranch'!$C68, IF(EXACT('SEED - InstitutionBranch'!$D68, ""), "", " - "&amp;'SEED - InstitutionBranch'!$D68)))</f>
        <v>PT. XL Mitrayasa</v>
      </c>
      <c r="D68" s="45" t="str">
        <f>IF(EXACT($B68, ""), "", CONCATENATE('SEED - InstitutionBranch'!$H68))</f>
        <v>XLM</v>
      </c>
      <c r="E68" s="45" t="str">
        <f>IF(EXACT($B68, ""), "", CONCATENATE('SEED - InstitutionBranch'!$I68))</f>
        <v>Customer</v>
      </c>
    </row>
    <row r="69" spans="2:5" s="6" customFormat="1" ht="12.75">
      <c r="B69" s="37">
        <f>'SEED - InstitutionBranch'!K69</f>
        <v>124000000000066</v>
      </c>
      <c r="C69" s="20" t="str">
        <f>IF(EXACT($B69, ""), "", CONCATENATE('SEED - InstitutionBranch'!$C69, IF(EXACT('SEED - InstitutionBranch'!$D69, ""), "", " - "&amp;'SEED - InstitutionBranch'!$D69)))</f>
        <v>PT. ZTE Indonesia</v>
      </c>
      <c r="D69" s="45" t="str">
        <f>IF(EXACT($B69, ""), "", CONCATENATE('SEED - InstitutionBranch'!$H69))</f>
        <v>ZTE</v>
      </c>
      <c r="E69" s="45" t="str">
        <f>IF(EXACT($B69, ""), "", CONCATENATE('SEED - InstitutionBranch'!$I69))</f>
        <v>Customer</v>
      </c>
    </row>
    <row r="70" spans="2:5" s="6" customFormat="1" ht="12.75">
      <c r="B70" s="37">
        <f>'SEED - InstitutionBranch'!K70</f>
        <v>124000000000067</v>
      </c>
      <c r="C70" s="20" t="str">
        <f>IF(EXACT($B70, ""), "", CONCATENATE('SEED - InstitutionBranch'!$C70, IF(EXACT('SEED - InstitutionBranch'!$D70, ""), "", " - "&amp;'SEED - InstitutionBranch'!$D70)))</f>
        <v>PT. Sansaine Exindo</v>
      </c>
      <c r="D70" s="45" t="str">
        <f>IF(EXACT($B70, ""), "", CONCATENATE('SEED - InstitutionBranch'!$H70))</f>
        <v>SANE</v>
      </c>
      <c r="E70" s="45" t="str">
        <f>IF(EXACT($B70, ""), "", CONCATENATE('SEED - InstitutionBranch'!$I70))</f>
        <v>Customer</v>
      </c>
    </row>
    <row r="71" spans="2:5" s="6" customFormat="1" ht="12.75">
      <c r="B71" s="37">
        <f>'SEED - InstitutionBranch'!K71</f>
        <v>124000000000068</v>
      </c>
      <c r="C71" s="20" t="str">
        <f>IF(EXACT($B71, ""), "", CONCATENATE('SEED - InstitutionBranch'!$C71, IF(EXACT('SEED - InstitutionBranch'!$D71, ""), "", " - "&amp;'SEED - InstitutionBranch'!$D71)))</f>
        <v>Indo Jaya Scaffolding</v>
      </c>
      <c r="D71" s="45" t="str">
        <f>IF(EXACT($B71, ""), "", CONCATENATE('SEED - InstitutionBranch'!$H71))</f>
        <v>IJS</v>
      </c>
      <c r="E71" s="45" t="str">
        <f>IF(EXACT($B71, ""), "", CONCATENATE('SEED - InstitutionBranch'!$I71))</f>
        <v>Customer</v>
      </c>
    </row>
    <row r="72" spans="2:5" s="6" customFormat="1" ht="12.75">
      <c r="B72" s="37">
        <f>'SEED - InstitutionBranch'!K72</f>
        <v>124000000000069</v>
      </c>
      <c r="C72" s="20" t="str">
        <f>IF(EXACT($B72, ""), "", CONCATENATE('SEED - InstitutionBranch'!$C72, IF(EXACT('SEED - InstitutionBranch'!$D72, ""), "", " - "&amp;'SEED - InstitutionBranch'!$D72)))</f>
        <v>PT. Pembangunan Perumahan (Persero), Tbk [a.k.a : PP]</v>
      </c>
      <c r="D72" s="45" t="str">
        <f>IF(EXACT($B72, ""), "", CONCATENATE('SEED - InstitutionBranch'!$H72))</f>
        <v>PP</v>
      </c>
      <c r="E72" s="45" t="str">
        <f>IF(EXACT($B72, ""), "", CONCATENATE('SEED - InstitutionBranch'!$I72))</f>
        <v>Customer</v>
      </c>
    </row>
    <row r="73" spans="2:5" s="6" customFormat="1" ht="12.75">
      <c r="B73" s="37">
        <f>'SEED - InstitutionBranch'!K73</f>
        <v>124000000000070</v>
      </c>
      <c r="C73" s="20" t="str">
        <f>IF(EXACT($B73, ""), "", CONCATENATE('SEED - InstitutionBranch'!$C73, IF(EXACT('SEED - InstitutionBranch'!$D73, ""), "", " - "&amp;'SEED - InstitutionBranch'!$D73)))</f>
        <v>Linus Nusa Express</v>
      </c>
      <c r="D73" s="45" t="str">
        <f>IF(EXACT($B73, ""), "", CONCATENATE('SEED - InstitutionBranch'!$H73))</f>
        <v>Linus</v>
      </c>
      <c r="E73" s="45" t="str">
        <f>IF(EXACT($B73, ""), "", CONCATENATE('SEED - InstitutionBranch'!$I73))</f>
        <v>Customer</v>
      </c>
    </row>
    <row r="74" spans="2:5" s="6" customFormat="1" ht="12.75">
      <c r="B74" s="37">
        <f>'SEED - InstitutionBranch'!K74</f>
        <v>124000000000071</v>
      </c>
      <c r="C74" s="20" t="str">
        <f>IF(EXACT($B74, ""), "", CONCATENATE('SEED - InstitutionBranch'!$C74, IF(EXACT('SEED - InstitutionBranch'!$D74, ""), "", " - "&amp;'SEED - InstitutionBranch'!$D74)))</f>
        <v>PT. Penjaminan Jamkrindo Syariah</v>
      </c>
      <c r="D74" s="45" t="str">
        <f>IF(EXACT($B74, ""), "", CONCATENATE('SEED - InstitutionBranch'!$H74))</f>
        <v>JAMKR</v>
      </c>
      <c r="E74" s="45" t="str">
        <f>IF(EXACT($B74, ""), "", CONCATENATE('SEED - InstitutionBranch'!$I74))</f>
        <v>Customer</v>
      </c>
    </row>
    <row r="75" spans="2:5" s="6" customFormat="1" ht="12.75">
      <c r="B75" s="37">
        <f>'SEED - InstitutionBranch'!K75</f>
        <v>124000000000072</v>
      </c>
      <c r="C75" s="20" t="str">
        <f>IF(EXACT($B75, ""), "", CONCATENATE('SEED - InstitutionBranch'!$C75, IF(EXACT('SEED - InstitutionBranch'!$D75, ""), "", " - "&amp;'SEED - InstitutionBranch'!$D75)))</f>
        <v>PT. Larsen And Tourbo</v>
      </c>
      <c r="D75" s="45" t="str">
        <f>IF(EXACT($B75, ""), "", CONCATENATE('SEED - InstitutionBranch'!$H75))</f>
        <v>L&amp;T</v>
      </c>
      <c r="E75" s="45" t="str">
        <f>IF(EXACT($B75, ""), "", CONCATENATE('SEED - InstitutionBranch'!$I75))</f>
        <v>Customer</v>
      </c>
    </row>
    <row r="76" spans="2:5" s="6" customFormat="1" ht="12.75">
      <c r="B76" s="37">
        <f>'SEED - InstitutionBranch'!K76</f>
        <v>124000000000073</v>
      </c>
      <c r="C76" s="20" t="str">
        <f>IF(EXACT($B76, ""), "", CONCATENATE('SEED - InstitutionBranch'!$C76, IF(EXACT('SEED - InstitutionBranch'!$D76, ""), "", " - "&amp;'SEED - InstitutionBranch'!$D76)))</f>
        <v>PT. Pelayanan Listrik Nasional (Persero) [a.k.a : PLN] - Unit Induk Pembangunan (UIP) Kalimantan Bagian Barat</v>
      </c>
      <c r="D76" s="45" t="str">
        <f>IF(EXACT($B76, ""), "", CONCATENATE('SEED - InstitutionBranch'!$H76))</f>
        <v>PLNKB</v>
      </c>
      <c r="E76" s="45" t="str">
        <f>IF(EXACT($B76, ""), "", CONCATENATE('SEED - InstitutionBranch'!$I76))</f>
        <v>Customer</v>
      </c>
    </row>
    <row r="77" spans="2:5" s="6" customFormat="1" ht="12.75">
      <c r="B77" s="37">
        <f>'SEED - InstitutionBranch'!K77</f>
        <v>124000000000074</v>
      </c>
      <c r="C77" s="20" t="str">
        <f>IF(EXACT($B77, ""), "", CONCATENATE('SEED - InstitutionBranch'!$C77, IF(EXACT('SEED - InstitutionBranch'!$D77, ""), "", " - "&amp;'SEED - InstitutionBranch'!$D77)))</f>
        <v>PT. Pelayanan Listrik Nasional (Persero) [a.k.a : PLN] - Unit Induk Pembangunan (UIP) Sumatera Bagian Tengah</v>
      </c>
      <c r="D77" s="45" t="str">
        <f>IF(EXACT($B77, ""), "", CONCATENATE('SEED - InstitutionBranch'!$H77))</f>
        <v>PLNST</v>
      </c>
      <c r="E77" s="45" t="str">
        <f>IF(EXACT($B77, ""), "", CONCATENATE('SEED - InstitutionBranch'!$I77))</f>
        <v>Customer</v>
      </c>
    </row>
    <row r="78" spans="2:5" s="6" customFormat="1" ht="12.75">
      <c r="B78" s="37">
        <f>'SEED - InstitutionBranch'!K78</f>
        <v>124000000000075</v>
      </c>
      <c r="C78" s="20" t="str">
        <f>IF(EXACT($B78, ""), "", CONCATENATE('SEED - InstitutionBranch'!$C78, IF(EXACT('SEED - InstitutionBranch'!$D78, ""), "", " - "&amp;'SEED - InstitutionBranch'!$D78)))</f>
        <v xml:space="preserve">PT. Asuransi Sinar Mas </v>
      </c>
      <c r="D78" s="45" t="str">
        <f>IF(EXACT($B78, ""), "", CONCATENATE('SEED - InstitutionBranch'!$H78))</f>
        <v>ASM</v>
      </c>
      <c r="E78" s="45" t="str">
        <f>IF(EXACT($B78, ""), "", CONCATENATE('SEED - InstitutionBranch'!$I78))</f>
        <v>Customer</v>
      </c>
    </row>
    <row r="79" spans="2:5" s="6" customFormat="1" ht="12.75">
      <c r="B79" s="37">
        <f>'SEED - InstitutionBranch'!K79</f>
        <v>124000000000076</v>
      </c>
      <c r="C79" s="20" t="str">
        <f>IF(EXACT($B79, ""), "", CONCATENATE('SEED - InstitutionBranch'!$C79, IF(EXACT('SEED - InstitutionBranch'!$D79, ""), "", " - "&amp;'SEED - InstitutionBranch'!$D79)))</f>
        <v>Agung Jaya</v>
      </c>
      <c r="D79" s="45" t="str">
        <f>IF(EXACT($B79, ""), "", CONCATENATE('SEED - InstitutionBranch'!$H79))</f>
        <v>VDR0002</v>
      </c>
      <c r="E79" s="45" t="str">
        <f>IF(EXACT($B79, ""), "", CONCATENATE('SEED - InstitutionBranch'!$I79))</f>
        <v>Supplier</v>
      </c>
    </row>
    <row r="80" spans="2:5" s="6" customFormat="1" ht="12.75">
      <c r="B80" s="37">
        <f>'SEED - InstitutionBranch'!K80</f>
        <v>124000000000077</v>
      </c>
      <c r="C80" s="20" t="str">
        <f>IF(EXACT($B80, ""), "", CONCATENATE('SEED - InstitutionBranch'!$C80, IF(EXACT('SEED - InstitutionBranch'!$D80, ""), "", " - "&amp;'SEED - InstitutionBranch'!$D80)))</f>
        <v>Aji Perkasa</v>
      </c>
      <c r="D80" s="45" t="str">
        <f>IF(EXACT($B80, ""), "", CONCATENATE('SEED - InstitutionBranch'!$H80))</f>
        <v>VDR0003</v>
      </c>
      <c r="E80" s="45" t="str">
        <f>IF(EXACT($B80, ""), "", CONCATENATE('SEED - InstitutionBranch'!$I80))</f>
        <v>Supplier</v>
      </c>
    </row>
    <row r="81" spans="2:5" s="6" customFormat="1" ht="12.75">
      <c r="B81" s="37">
        <f>'SEED - InstitutionBranch'!K81</f>
        <v>124000000000078</v>
      </c>
      <c r="C81" s="20" t="str">
        <f>IF(EXACT($B81, ""), "", CONCATENATE('SEED - InstitutionBranch'!$C81, IF(EXACT('SEED - InstitutionBranch'!$D81, ""), "", " - "&amp;'SEED - InstitutionBranch'!$D81)))</f>
        <v>Aledro Duta Jaya</v>
      </c>
      <c r="D81" s="45" t="str">
        <f>IF(EXACT($B81, ""), "", CONCATENATE('SEED - InstitutionBranch'!$H81))</f>
        <v>VDR0004</v>
      </c>
      <c r="E81" s="45" t="str">
        <f>IF(EXACT($B81, ""), "", CONCATENATE('SEED - InstitutionBranch'!$I81))</f>
        <v>Supplier</v>
      </c>
    </row>
    <row r="82" spans="2:5" s="6" customFormat="1" ht="12.75">
      <c r="B82" s="37">
        <f>'SEED - InstitutionBranch'!K82</f>
        <v>124000000000079</v>
      </c>
      <c r="C82" s="20" t="str">
        <f>IF(EXACT($B82, ""), "", CONCATENATE('SEED - InstitutionBranch'!$C82, IF(EXACT('SEED - InstitutionBranch'!$D82, ""), "", " - "&amp;'SEED - InstitutionBranch'!$D82)))</f>
        <v>Alpine Cool Utama</v>
      </c>
      <c r="D82" s="45" t="str">
        <f>IF(EXACT($B82, ""), "", CONCATENATE('SEED - InstitutionBranch'!$H82))</f>
        <v>VDR0005</v>
      </c>
      <c r="E82" s="45" t="str">
        <f>IF(EXACT($B82, ""), "", CONCATENATE('SEED - InstitutionBranch'!$I82))</f>
        <v>Supplier</v>
      </c>
    </row>
    <row r="83" spans="2:5" s="6" customFormat="1" ht="12.75">
      <c r="B83" s="37">
        <f>'SEED - InstitutionBranch'!K83</f>
        <v>124000000000080</v>
      </c>
      <c r="C83" s="20" t="str">
        <f>IF(EXACT($B83, ""), "", CONCATENATE('SEED - InstitutionBranch'!$C83, IF(EXACT('SEED - InstitutionBranch'!$D83, ""), "", " - "&amp;'SEED - InstitutionBranch'!$D83)))</f>
        <v>Alumagada Jaya Mandiri</v>
      </c>
      <c r="D83" s="45" t="str">
        <f>IF(EXACT($B83, ""), "", CONCATENATE('SEED - InstitutionBranch'!$H83))</f>
        <v>VDR0006</v>
      </c>
      <c r="E83" s="45" t="str">
        <f>IF(EXACT($B83, ""), "", CONCATENATE('SEED - InstitutionBranch'!$I83))</f>
        <v>Supplier</v>
      </c>
    </row>
    <row r="84" spans="2:5" s="6" customFormat="1" ht="12.75">
      <c r="B84" s="37">
        <f>'SEED - InstitutionBranch'!K84</f>
        <v>124000000000081</v>
      </c>
      <c r="C84" s="20" t="str">
        <f>IF(EXACT($B84, ""), "", CONCATENATE('SEED - InstitutionBranch'!$C84, IF(EXACT('SEED - InstitutionBranch'!$D84, ""), "", " - "&amp;'SEED - InstitutionBranch'!$D84)))</f>
        <v>PT. Karawang Dinamika Lestari</v>
      </c>
      <c r="D84" s="45" t="str">
        <f>IF(EXACT($B84, ""), "", CONCATENATE('SEED - InstitutionBranch'!$H84))</f>
        <v>PTKDL</v>
      </c>
      <c r="E84" s="45" t="str">
        <f>IF(EXACT($B84, ""), "", CONCATENATE('SEED - InstitutionBranch'!$I84))</f>
        <v>Customer</v>
      </c>
    </row>
    <row r="85" spans="2:5" s="6" customFormat="1" ht="12.75">
      <c r="B85" s="37">
        <f>'SEED - InstitutionBranch'!K85</f>
        <v>124000000000082</v>
      </c>
      <c r="C85" s="20" t="str">
        <f>IF(EXACT($B85, ""), "", CONCATENATE('SEED - InstitutionBranch'!$C85, IF(EXACT('SEED - InstitutionBranch'!$D85, ""), "", " - "&amp;'SEED - InstitutionBranch'!$D85)))</f>
        <v>KSO WST-QDC</v>
      </c>
      <c r="D85" s="45" t="str">
        <f>IF(EXACT($B85, ""), "", CONCATENATE('SEED - InstitutionBranch'!$H85))</f>
        <v>KSO1</v>
      </c>
      <c r="E85" s="45" t="str">
        <f>IF(EXACT($B85, ""), "", CONCATENATE('SEED - InstitutionBranch'!$I85))</f>
        <v>Customer</v>
      </c>
    </row>
    <row r="86" spans="2:5" s="6" customFormat="1" ht="12.75">
      <c r="B86" s="37">
        <f>'SEED - InstitutionBranch'!K86</f>
        <v>124000000000083</v>
      </c>
      <c r="C86" s="20" t="str">
        <f>IF(EXACT($B86, ""), "", CONCATENATE('SEED - InstitutionBranch'!$C86, IF(EXACT('SEED - InstitutionBranch'!$D86, ""), "", " - "&amp;'SEED - InstitutionBranch'!$D86)))</f>
        <v>PT. Adhi Commuter Properti</v>
      </c>
      <c r="D86" s="45" t="str">
        <f>IF(EXACT($B86, ""), "", CONCATENATE('SEED - InstitutionBranch'!$H86))</f>
        <v>ADCP</v>
      </c>
      <c r="E86" s="45" t="str">
        <f>IF(EXACT($B86, ""), "", CONCATENATE('SEED - InstitutionBranch'!$I86))</f>
        <v>Customer</v>
      </c>
    </row>
    <row r="87" spans="2:5" s="6" customFormat="1" ht="12.75">
      <c r="B87" s="37">
        <f>'SEED - InstitutionBranch'!K87</f>
        <v>124000000000084</v>
      </c>
      <c r="C87" s="20" t="str">
        <f>IF(EXACT($B87, ""), "", CONCATENATE('SEED - InstitutionBranch'!$C87, IF(EXACT('SEED - InstitutionBranch'!$D87, ""), "", " - "&amp;'SEED - InstitutionBranch'!$D87)))</f>
        <v>PT. Pelayanan Listrik Nasional (Persero) [a.k.a : PLN] - Penyaluran dan Pusat Pengaturan (P2B) Jawa Bali</v>
      </c>
      <c r="D87" s="45" t="str">
        <f>IF(EXACT($B87, ""), "", CONCATENATE('SEED - InstitutionBranch'!$H87))</f>
        <v>PLNJB</v>
      </c>
      <c r="E87" s="45" t="str">
        <f>IF(EXACT($B87, ""), "", CONCATENATE('SEED - InstitutionBranch'!$I87))</f>
        <v>Customer</v>
      </c>
    </row>
    <row r="88" spans="2:5" s="6" customFormat="1" ht="12.75">
      <c r="B88" s="37">
        <f>'SEED - InstitutionBranch'!K88</f>
        <v>124000000000085</v>
      </c>
      <c r="C88" s="20" t="str">
        <f>IF(EXACT($B88, ""), "", CONCATENATE('SEED - InstitutionBranch'!$C88, IF(EXACT('SEED - InstitutionBranch'!$D88, ""), "", " - "&amp;'SEED - InstitutionBranch'!$D88)))</f>
        <v>CV. Alfa Link Mandiri</v>
      </c>
      <c r="D88" s="45" t="str">
        <f>IF(EXACT($B88, ""), "", CONCATENATE('SEED - InstitutionBranch'!$H88))</f>
        <v>VDR3827</v>
      </c>
      <c r="E88" s="45" t="str">
        <f>IF(EXACT($B88, ""), "", CONCATENATE('SEED - InstitutionBranch'!$I88))</f>
        <v>Supplier</v>
      </c>
    </row>
    <row r="89" spans="2:5" s="6" customFormat="1" ht="12.75">
      <c r="B89" s="37">
        <f>'SEED - InstitutionBranch'!K89</f>
        <v>124000000000086</v>
      </c>
      <c r="C89" s="20" t="str">
        <f>IF(EXACT($B89, ""), "", CONCATENATE('SEED - InstitutionBranch'!$C89, IF(EXACT('SEED - InstitutionBranch'!$D89, ""), "", " - "&amp;'SEED - InstitutionBranch'!$D89)))</f>
        <v>CV. Alodia Makmur Abadi</v>
      </c>
      <c r="D89" s="45" t="str">
        <f>IF(EXACT($B89, ""), "", CONCATENATE('SEED - InstitutionBranch'!$H89))</f>
        <v>VDR3823</v>
      </c>
      <c r="E89" s="45" t="str">
        <f>IF(EXACT($B89, ""), "", CONCATENATE('SEED - InstitutionBranch'!$I89))</f>
        <v>Supplier</v>
      </c>
    </row>
    <row r="90" spans="2:5" s="6" customFormat="1" ht="12.75">
      <c r="B90" s="37">
        <f>'SEED - InstitutionBranch'!K90</f>
        <v>124000000000087</v>
      </c>
      <c r="C90" s="20" t="str">
        <f>IF(EXACT($B90, ""), "", CONCATENATE('SEED - InstitutionBranch'!$C90, IF(EXACT('SEED - InstitutionBranch'!$D90, ""), "", " - "&amp;'SEED - InstitutionBranch'!$D90)))</f>
        <v>CV. Anugerah Karya Magantha</v>
      </c>
      <c r="D90" s="45" t="str">
        <f>IF(EXACT($B90, ""), "", CONCATENATE('SEED - InstitutionBranch'!$H90))</f>
        <v>VDR3828</v>
      </c>
      <c r="E90" s="45" t="str">
        <f>IF(EXACT($B90, ""), "", CONCATENATE('SEED - InstitutionBranch'!$I90))</f>
        <v>Supplier</v>
      </c>
    </row>
    <row r="91" spans="2:5" s="6" customFormat="1" ht="12.75">
      <c r="B91" s="37">
        <f>'SEED - InstitutionBranch'!K91</f>
        <v>124000000000088</v>
      </c>
      <c r="C91" s="20" t="str">
        <f>IF(EXACT($B91, ""), "", CONCATENATE('SEED - InstitutionBranch'!$C91, IF(EXACT('SEED - InstitutionBranch'!$D91, ""), "", " - "&amp;'SEED - InstitutionBranch'!$D91)))</f>
        <v>CV. Artha Jaya Mulya</v>
      </c>
      <c r="D91" s="45" t="str">
        <f>IF(EXACT($B91, ""), "", CONCATENATE('SEED - InstitutionBranch'!$H91))</f>
        <v>VDR3970</v>
      </c>
      <c r="E91" s="45" t="str">
        <f>IF(EXACT($B91, ""), "", CONCATENATE('SEED - InstitutionBranch'!$I91))</f>
        <v>Supplier</v>
      </c>
    </row>
    <row r="92" spans="2:5" s="6" customFormat="1" ht="12.75">
      <c r="B92" s="37">
        <f>'SEED - InstitutionBranch'!K92</f>
        <v>124000000000089</v>
      </c>
      <c r="C92" s="20" t="str">
        <f>IF(EXACT($B92, ""), "", CONCATENATE('SEED - InstitutionBranch'!$C92, IF(EXACT('SEED - InstitutionBranch'!$D92, ""), "", " - "&amp;'SEED - InstitutionBranch'!$D92)))</f>
        <v>CV. Borneo Geotec Engginering</v>
      </c>
      <c r="D92" s="45" t="str">
        <f>IF(EXACT($B92, ""), "", CONCATENATE('SEED - InstitutionBranch'!$H92))</f>
        <v>VDR3939</v>
      </c>
      <c r="E92" s="45" t="str">
        <f>IF(EXACT($B92, ""), "", CONCATENATE('SEED - InstitutionBranch'!$I92))</f>
        <v>Supplier</v>
      </c>
    </row>
    <row r="93" spans="2:5" s="6" customFormat="1" ht="12.75">
      <c r="B93" s="37">
        <f>'SEED - InstitutionBranch'!K93</f>
        <v>124000000000090</v>
      </c>
      <c r="C93" s="20" t="str">
        <f>IF(EXACT($B93, ""), "", CONCATENATE('SEED - InstitutionBranch'!$C93, IF(EXACT('SEED - InstitutionBranch'!$D93, ""), "", " - "&amp;'SEED - InstitutionBranch'!$D93)))</f>
        <v>CV. Cipta Aneka Sarana</v>
      </c>
      <c r="D93" s="45" t="str">
        <f>IF(EXACT($B93, ""), "", CONCATENATE('SEED - InstitutionBranch'!$H93))</f>
        <v>VDR3784</v>
      </c>
      <c r="E93" s="45" t="str">
        <f>IF(EXACT($B93, ""), "", CONCATENATE('SEED - InstitutionBranch'!$I93))</f>
        <v>Supplier</v>
      </c>
    </row>
    <row r="94" spans="2:5" s="6" customFormat="1" ht="12.75">
      <c r="B94" s="37">
        <f>'SEED - InstitutionBranch'!K94</f>
        <v>124000000000091</v>
      </c>
      <c r="C94" s="20" t="str">
        <f>IF(EXACT($B94, ""), "", CONCATENATE('SEED - InstitutionBranch'!$C94, IF(EXACT('SEED - InstitutionBranch'!$D94, ""), "", " - "&amp;'SEED - InstitutionBranch'!$D94)))</f>
        <v xml:space="preserve">CV. Didi Dan Darwis Survey </v>
      </c>
      <c r="D94" s="45" t="str">
        <f>IF(EXACT($B94, ""), "", CONCATENATE('SEED - InstitutionBranch'!$H94))</f>
        <v>VDR3696</v>
      </c>
      <c r="E94" s="45" t="str">
        <f>IF(EXACT($B94, ""), "", CONCATENATE('SEED - InstitutionBranch'!$I94))</f>
        <v>Supplier</v>
      </c>
    </row>
    <row r="95" spans="2:5" s="6" customFormat="1" ht="12.75">
      <c r="B95" s="37">
        <f>'SEED - InstitutionBranch'!K95</f>
        <v>124000000000092</v>
      </c>
      <c r="C95" s="20" t="str">
        <f>IF(EXACT($B95, ""), "", CONCATENATE('SEED - InstitutionBranch'!$C95, IF(EXACT('SEED - InstitutionBranch'!$D95, ""), "", " - "&amp;'SEED - InstitutionBranch'!$D95)))</f>
        <v>CV. Dinargeo Survey</v>
      </c>
      <c r="D95" s="45" t="str">
        <f>IF(EXACT($B95, ""), "", CONCATENATE('SEED - InstitutionBranch'!$H95))</f>
        <v>VDR4201</v>
      </c>
      <c r="E95" s="45" t="str">
        <f>IF(EXACT($B95, ""), "", CONCATENATE('SEED - InstitutionBranch'!$I95))</f>
        <v>Supplier</v>
      </c>
    </row>
    <row r="96" spans="2:5" s="6" customFormat="1" ht="12.75">
      <c r="B96" s="37">
        <f>'SEED - InstitutionBranch'!K96</f>
        <v>124000000000093</v>
      </c>
      <c r="C96" s="20" t="str">
        <f>IF(EXACT($B96, ""), "", CONCATENATE('SEED - InstitutionBranch'!$C96, IF(EXACT('SEED - InstitutionBranch'!$D96, ""), "", " - "&amp;'SEED - InstitutionBranch'!$D96)))</f>
        <v>CV. Direct Linus Logistik</v>
      </c>
      <c r="D96" s="45" t="str">
        <f>IF(EXACT($B96, ""), "", CONCATENATE('SEED - InstitutionBranch'!$H96))</f>
        <v>VDR3971</v>
      </c>
      <c r="E96" s="45" t="str">
        <f>IF(EXACT($B96, ""), "", CONCATENATE('SEED - InstitutionBranch'!$I96))</f>
        <v>Supplier</v>
      </c>
    </row>
    <row r="97" spans="2:5" s="6" customFormat="1" ht="12.75">
      <c r="B97" s="37">
        <f>'SEED - InstitutionBranch'!K97</f>
        <v>124000000000094</v>
      </c>
      <c r="C97" s="20" t="str">
        <f>IF(EXACT($B97, ""), "", CONCATENATE('SEED - InstitutionBranch'!$C97, IF(EXACT('SEED - InstitutionBranch'!$D97, ""), "", " - "&amp;'SEED - InstitutionBranch'!$D97)))</f>
        <v>CV. Edi Jaya Bangunan</v>
      </c>
      <c r="D97" s="45" t="str">
        <f>IF(EXACT($B97, ""), "", CONCATENATE('SEED - InstitutionBranch'!$H97))</f>
        <v>VDR4046</v>
      </c>
      <c r="E97" s="45" t="str">
        <f>IF(EXACT($B97, ""), "", CONCATENATE('SEED - InstitutionBranch'!$I97))</f>
        <v>Supplier</v>
      </c>
    </row>
    <row r="98" spans="2:5" s="6" customFormat="1" ht="12.75">
      <c r="B98" s="37">
        <f>'SEED - InstitutionBranch'!K98</f>
        <v>124000000000095</v>
      </c>
      <c r="C98" s="20" t="str">
        <f>IF(EXACT($B98, ""), "", CONCATENATE('SEED - InstitutionBranch'!$C98, IF(EXACT('SEED - InstitutionBranch'!$D98, ""), "", " - "&amp;'SEED - InstitutionBranch'!$D98)))</f>
        <v>CV. Elang Sega</v>
      </c>
      <c r="D98" s="45" t="str">
        <f>IF(EXACT($B98, ""), "", CONCATENATE('SEED - InstitutionBranch'!$H98))</f>
        <v>VDR3982</v>
      </c>
      <c r="E98" s="45" t="str">
        <f>IF(EXACT($B98, ""), "", CONCATENATE('SEED - InstitutionBranch'!$I98))</f>
        <v>Supplier</v>
      </c>
    </row>
    <row r="99" spans="2:5" s="6" customFormat="1" ht="12.75">
      <c r="B99" s="37">
        <f>'SEED - InstitutionBranch'!K99</f>
        <v>124000000000096</v>
      </c>
      <c r="C99" s="20" t="str">
        <f>IF(EXACT($B99, ""), "", CONCATENATE('SEED - InstitutionBranch'!$C99, IF(EXACT('SEED - InstitutionBranch'!$D99, ""), "", " - "&amp;'SEED - InstitutionBranch'!$D99)))</f>
        <v>CV. Gallazka Teknik</v>
      </c>
      <c r="D99" s="45" t="str">
        <f>IF(EXACT($B99, ""), "", CONCATENATE('SEED - InstitutionBranch'!$H99))</f>
        <v>VDR3773</v>
      </c>
      <c r="E99" s="45" t="str">
        <f>IF(EXACT($B99, ""), "", CONCATENATE('SEED - InstitutionBranch'!$I99))</f>
        <v>Supplier</v>
      </c>
    </row>
    <row r="100" spans="2:5" s="6" customFormat="1" ht="12.75">
      <c r="B100" s="37">
        <f>'SEED - InstitutionBranch'!K100</f>
        <v>124000000000097</v>
      </c>
      <c r="C100" s="20" t="str">
        <f>IF(EXACT($B100, ""), "", CONCATENATE('SEED - InstitutionBranch'!$C100, IF(EXACT('SEED - InstitutionBranch'!$D100, ""), "", " - "&amp;'SEED - InstitutionBranch'!$D100)))</f>
        <v>CV. Ghania Mandiri</v>
      </c>
      <c r="D100" s="45" t="str">
        <f>IF(EXACT($B100, ""), "", CONCATENATE('SEED - InstitutionBranch'!$H100))</f>
        <v>VDR4106</v>
      </c>
      <c r="E100" s="45" t="str">
        <f>IF(EXACT($B100, ""), "", CONCATENATE('SEED - InstitutionBranch'!$I100))</f>
        <v>Supplier</v>
      </c>
    </row>
    <row r="101" spans="2:5" s="6" customFormat="1" ht="12.75">
      <c r="B101" s="37">
        <f>'SEED - InstitutionBranch'!K101</f>
        <v>124000000000098</v>
      </c>
      <c r="C101" s="20" t="str">
        <f>IF(EXACT($B101, ""), "", CONCATENATE('SEED - InstitutionBranch'!$C101, IF(EXACT('SEED - InstitutionBranch'!$D101, ""), "", " - "&amp;'SEED - InstitutionBranch'!$D101)))</f>
        <v>CV. Istana Gemilang Mandiri</v>
      </c>
      <c r="D101" s="45" t="str">
        <f>IF(EXACT($B101, ""), "", CONCATENATE('SEED - InstitutionBranch'!$H101))</f>
        <v>VDR3783</v>
      </c>
      <c r="E101" s="45" t="str">
        <f>IF(EXACT($B101, ""), "", CONCATENATE('SEED - InstitutionBranch'!$I101))</f>
        <v>Supplier</v>
      </c>
    </row>
    <row r="102" spans="2:5" s="6" customFormat="1" ht="12.75">
      <c r="B102" s="37">
        <f>'SEED - InstitutionBranch'!K102</f>
        <v>124000000000099</v>
      </c>
      <c r="C102" s="20" t="str">
        <f>IF(EXACT($B102, ""), "", CONCATENATE('SEED - InstitutionBranch'!$C102, IF(EXACT('SEED - InstitutionBranch'!$D102, ""), "", " - "&amp;'SEED - InstitutionBranch'!$D102)))</f>
        <v>CV. Jember Elektrindo Gemilang</v>
      </c>
      <c r="D102" s="45" t="str">
        <f>IF(EXACT($B102, ""), "", CONCATENATE('SEED - InstitutionBranch'!$H102))</f>
        <v>VDR2001</v>
      </c>
      <c r="E102" s="45" t="str">
        <f>IF(EXACT($B102, ""), "", CONCATENATE('SEED - InstitutionBranch'!$I102))</f>
        <v>Supplier</v>
      </c>
    </row>
    <row r="103" spans="2:5" s="6" customFormat="1" ht="12.75">
      <c r="B103" s="37">
        <f>'SEED - InstitutionBranch'!K103</f>
        <v>124000000000100</v>
      </c>
      <c r="C103" s="20" t="str">
        <f>IF(EXACT($B103, ""), "", CONCATENATE('SEED - InstitutionBranch'!$C103, IF(EXACT('SEED - InstitutionBranch'!$D103, ""), "", " - "&amp;'SEED - InstitutionBranch'!$D103)))</f>
        <v>CV. Karya Baru</v>
      </c>
      <c r="D103" s="45" t="str">
        <f>IF(EXACT($B103, ""), "", CONCATENATE('SEED - InstitutionBranch'!$H103))</f>
        <v>VDR4023</v>
      </c>
      <c r="E103" s="45" t="str">
        <f>IF(EXACT($B103, ""), "", CONCATENATE('SEED - InstitutionBranch'!$I103))</f>
        <v>Supplier</v>
      </c>
    </row>
    <row r="104" spans="2:5" s="6" customFormat="1" ht="12.75">
      <c r="B104" s="37">
        <f>'SEED - InstitutionBranch'!K104</f>
        <v>124000000000101</v>
      </c>
      <c r="C104" s="20" t="str">
        <f>IF(EXACT($B104, ""), "", CONCATENATE('SEED - InstitutionBranch'!$C104, IF(EXACT('SEED - InstitutionBranch'!$D104, ""), "", " - "&amp;'SEED - InstitutionBranch'!$D104)))</f>
        <v>CV. Kawan Inti Jaya</v>
      </c>
      <c r="D104" s="45" t="str">
        <f>IF(EXACT($B104, ""), "", CONCATENATE('SEED - InstitutionBranch'!$H104))</f>
        <v>VDR3990</v>
      </c>
      <c r="E104" s="45" t="str">
        <f>IF(EXACT($B104, ""), "", CONCATENATE('SEED - InstitutionBranch'!$I104))</f>
        <v>Supplier</v>
      </c>
    </row>
    <row r="105" spans="2:5" s="6" customFormat="1" ht="12.75">
      <c r="B105" s="37">
        <f>'SEED - InstitutionBranch'!K105</f>
        <v>124000000000102</v>
      </c>
      <c r="C105" s="20" t="str">
        <f>IF(EXACT($B105, ""), "", CONCATENATE('SEED - InstitutionBranch'!$C105, IF(EXACT('SEED - InstitutionBranch'!$D105, ""), "", " - "&amp;'SEED - InstitutionBranch'!$D105)))</f>
        <v>CV. Laba Mandiri Lapaopao</v>
      </c>
      <c r="D105" s="45" t="str">
        <f>IF(EXACT($B105, ""), "", CONCATENATE('SEED - InstitutionBranch'!$H105))</f>
        <v>VDR3803</v>
      </c>
      <c r="E105" s="45" t="str">
        <f>IF(EXACT($B105, ""), "", CONCATENATE('SEED - InstitutionBranch'!$I105))</f>
        <v>Supplier</v>
      </c>
    </row>
    <row r="106" spans="2:5" s="6" customFormat="1" ht="12.75">
      <c r="B106" s="37">
        <f>'SEED - InstitutionBranch'!K106</f>
        <v>124000000000103</v>
      </c>
      <c r="C106" s="20" t="str">
        <f>IF(EXACT($B106, ""), "", CONCATENATE('SEED - InstitutionBranch'!$C106, IF(EXACT('SEED - InstitutionBranch'!$D106, ""), "", " - "&amp;'SEED - InstitutionBranch'!$D106)))</f>
        <v>CV. Mitra Bengawan Trans</v>
      </c>
      <c r="D106" s="45" t="str">
        <f>IF(EXACT($B106, ""), "", CONCATENATE('SEED - InstitutionBranch'!$H106))</f>
        <v>VDR1025</v>
      </c>
      <c r="E106" s="45" t="str">
        <f>IF(EXACT($B106, ""), "", CONCATENATE('SEED - InstitutionBranch'!$I106))</f>
        <v>Supplier</v>
      </c>
    </row>
    <row r="107" spans="2:5" s="6" customFormat="1" ht="12.75">
      <c r="B107" s="37">
        <f>'SEED - InstitutionBranch'!K107</f>
        <v>124000000000104</v>
      </c>
      <c r="C107" s="20" t="str">
        <f>IF(EXACT($B107, ""), "", CONCATENATE('SEED - InstitutionBranch'!$C107, IF(EXACT('SEED - InstitutionBranch'!$D107, ""), "", " - "&amp;'SEED - InstitutionBranch'!$D107)))</f>
        <v>CV. Mulia Jaya Steel</v>
      </c>
      <c r="D107" s="45" t="str">
        <f>IF(EXACT($B107, ""), "", CONCATENATE('SEED - InstitutionBranch'!$H107))</f>
        <v>VDR3787</v>
      </c>
      <c r="E107" s="45" t="str">
        <f>IF(EXACT($B107, ""), "", CONCATENATE('SEED - InstitutionBranch'!$I107))</f>
        <v>Supplier</v>
      </c>
    </row>
    <row r="108" spans="2:5" s="6" customFormat="1" ht="12.75">
      <c r="B108" s="37">
        <f>'SEED - InstitutionBranch'!K108</f>
        <v>124000000000105</v>
      </c>
      <c r="C108" s="20" t="str">
        <f>IF(EXACT($B108, ""), "", CONCATENATE('SEED - InstitutionBranch'!$C108, IF(EXACT('SEED - InstitutionBranch'!$D108, ""), "", " - "&amp;'SEED - InstitutionBranch'!$D108)))</f>
        <v>CV. Muzima</v>
      </c>
      <c r="D108" s="45" t="str">
        <f>IF(EXACT($B108, ""), "", CONCATENATE('SEED - InstitutionBranch'!$H108))</f>
        <v>VDR3866</v>
      </c>
      <c r="E108" s="45" t="str">
        <f>IF(EXACT($B108, ""), "", CONCATENATE('SEED - InstitutionBranch'!$I108))</f>
        <v>Supplier</v>
      </c>
    </row>
    <row r="109" spans="2:5" s="6" customFormat="1" ht="12.75">
      <c r="B109" s="37">
        <f>'SEED - InstitutionBranch'!K109</f>
        <v>124000000000106</v>
      </c>
      <c r="C109" s="20" t="str">
        <f>IF(EXACT($B109, ""), "", CONCATENATE('SEED - InstitutionBranch'!$C109, IF(EXACT('SEED - InstitutionBranch'!$D109, ""), "", " - "&amp;'SEED - InstitutionBranch'!$D109)))</f>
        <v>CV. Punokawan</v>
      </c>
      <c r="D109" s="45" t="str">
        <f>IF(EXACT($B109, ""), "", CONCATENATE('SEED - InstitutionBranch'!$H109))</f>
        <v>VDR4179</v>
      </c>
      <c r="E109" s="45" t="str">
        <f>IF(EXACT($B109, ""), "", CONCATENATE('SEED - InstitutionBranch'!$I109))</f>
        <v>Supplier</v>
      </c>
    </row>
    <row r="110" spans="2:5" s="6" customFormat="1" ht="12.75">
      <c r="B110" s="37">
        <f>'SEED - InstitutionBranch'!K110</f>
        <v>124000000000107</v>
      </c>
      <c r="C110" s="20" t="str">
        <f>IF(EXACT($B110, ""), "", CONCATENATE('SEED - InstitutionBranch'!$C110, IF(EXACT('SEED - InstitutionBranch'!$D110, ""), "", " - "&amp;'SEED - InstitutionBranch'!$D110)))</f>
        <v>CV. Putra Bintang Api</v>
      </c>
      <c r="D110" s="45" t="str">
        <f>IF(EXACT($B110, ""), "", CONCATENATE('SEED - InstitutionBranch'!$H110))</f>
        <v>VDR4045</v>
      </c>
      <c r="E110" s="45" t="str">
        <f>IF(EXACT($B110, ""), "", CONCATENATE('SEED - InstitutionBranch'!$I110))</f>
        <v>Supplier</v>
      </c>
    </row>
    <row r="111" spans="2:5" s="6" customFormat="1" ht="12.75">
      <c r="B111" s="37">
        <f>'SEED - InstitutionBranch'!K111</f>
        <v>124000000000108</v>
      </c>
      <c r="C111" s="20" t="str">
        <f>IF(EXACT($B111, ""), "", CONCATENATE('SEED - InstitutionBranch'!$C111, IF(EXACT('SEED - InstitutionBranch'!$D111, ""), "", " - "&amp;'SEED - InstitutionBranch'!$D111)))</f>
        <v>CV. Sangiang Teknik Perkasa</v>
      </c>
      <c r="D111" s="45" t="str">
        <f>IF(EXACT($B111, ""), "", CONCATENATE('SEED - InstitutionBranch'!$H111))</f>
        <v>VDR4166</v>
      </c>
      <c r="E111" s="45" t="str">
        <f>IF(EXACT($B111, ""), "", CONCATENATE('SEED - InstitutionBranch'!$I111))</f>
        <v>Supplier</v>
      </c>
    </row>
    <row r="112" spans="2:5" s="6" customFormat="1" ht="12.75">
      <c r="B112" s="37">
        <f>'SEED - InstitutionBranch'!K112</f>
        <v>124000000000109</v>
      </c>
      <c r="C112" s="20" t="str">
        <f>IF(EXACT($B112, ""), "", CONCATENATE('SEED - InstitutionBranch'!$C112, IF(EXACT('SEED - InstitutionBranch'!$D112, ""), "", " - "&amp;'SEED - InstitutionBranch'!$D112)))</f>
        <v>CV. Siliwangi jaya</v>
      </c>
      <c r="D112" s="45" t="str">
        <f>IF(EXACT($B112, ""), "", CONCATENATE('SEED - InstitutionBranch'!$H112))</f>
        <v>VDR2981</v>
      </c>
      <c r="E112" s="45" t="str">
        <f>IF(EXACT($B112, ""), "", CONCATENATE('SEED - InstitutionBranch'!$I112))</f>
        <v>Supplier</v>
      </c>
    </row>
    <row r="113" spans="2:5" s="6" customFormat="1" ht="12.75">
      <c r="B113" s="37">
        <f>'SEED - InstitutionBranch'!K113</f>
        <v>124000000000110</v>
      </c>
      <c r="C113" s="20" t="str">
        <f>IF(EXACT($B113, ""), "", CONCATENATE('SEED - InstitutionBranch'!$C113, IF(EXACT('SEED - InstitutionBranch'!$D113, ""), "", " - "&amp;'SEED - InstitutionBranch'!$D113)))</f>
        <v>CV. Sukses Indo Pratama</v>
      </c>
      <c r="D113" s="45" t="str">
        <f>IF(EXACT($B113, ""), "", CONCATENATE('SEED - InstitutionBranch'!$H113))</f>
        <v>VDR3912</v>
      </c>
      <c r="E113" s="45" t="str">
        <f>IF(EXACT($B113, ""), "", CONCATENATE('SEED - InstitutionBranch'!$I113))</f>
        <v>Supplier</v>
      </c>
    </row>
    <row r="114" spans="2:5" s="6" customFormat="1" ht="12.75">
      <c r="B114" s="37">
        <f>'SEED - InstitutionBranch'!K114</f>
        <v>124000000000111</v>
      </c>
      <c r="C114" s="20" t="str">
        <f>IF(EXACT($B114, ""), "", CONCATENATE('SEED - InstitutionBranch'!$C114, IF(EXACT('SEED - InstitutionBranch'!$D114, ""), "", " - "&amp;'SEED - InstitutionBranch'!$D114)))</f>
        <v>CV. Sumber Rezeki</v>
      </c>
      <c r="D114" s="45" t="str">
        <f>IF(EXACT($B114, ""), "", CONCATENATE('SEED - InstitutionBranch'!$H114))</f>
        <v>VDR4039</v>
      </c>
      <c r="E114" s="45" t="str">
        <f>IF(EXACT($B114, ""), "", CONCATENATE('SEED - InstitutionBranch'!$I114))</f>
        <v>Supplier</v>
      </c>
    </row>
    <row r="115" spans="2:5" s="6" customFormat="1" ht="12.75">
      <c r="B115" s="37">
        <f>'SEED - InstitutionBranch'!K115</f>
        <v>124000000000112</v>
      </c>
      <c r="C115" s="20" t="str">
        <f>IF(EXACT($B115, ""), "", CONCATENATE('SEED - InstitutionBranch'!$C115, IF(EXACT('SEED - InstitutionBranch'!$D115, ""), "", " - "&amp;'SEED - InstitutionBranch'!$D115)))</f>
        <v>CV. Sumber Sarana Karya</v>
      </c>
      <c r="D115" s="45" t="str">
        <f>IF(EXACT($B115, ""), "", CONCATENATE('SEED - InstitutionBranch'!$H115))</f>
        <v>VDR4026</v>
      </c>
      <c r="E115" s="45" t="str">
        <f>IF(EXACT($B115, ""), "", CONCATENATE('SEED - InstitutionBranch'!$I115))</f>
        <v>Supplier</v>
      </c>
    </row>
    <row r="116" spans="2:5" s="6" customFormat="1" ht="12.75">
      <c r="B116" s="37">
        <f>'SEED - InstitutionBranch'!K116</f>
        <v>124000000000113</v>
      </c>
      <c r="C116" s="20" t="str">
        <f>IF(EXACT($B116, ""), "", CONCATENATE('SEED - InstitutionBranch'!$C116, IF(EXACT('SEED - InstitutionBranch'!$D116, ""), "", " - "&amp;'SEED - InstitutionBranch'!$D116)))</f>
        <v>CV. Surya Pandawa Nusa</v>
      </c>
      <c r="D116" s="45" t="str">
        <f>IF(EXACT($B116, ""), "", CONCATENATE('SEED - InstitutionBranch'!$H116))</f>
        <v>VDR3516</v>
      </c>
      <c r="E116" s="45" t="str">
        <f>IF(EXACT($B116, ""), "", CONCATENATE('SEED - InstitutionBranch'!$I116))</f>
        <v>Supplier</v>
      </c>
    </row>
    <row r="117" spans="2:5" s="6" customFormat="1" ht="12.75">
      <c r="B117" s="37">
        <f>'SEED - InstitutionBranch'!K117</f>
        <v>124000000000114</v>
      </c>
      <c r="C117" s="20" t="str">
        <f>IF(EXACT($B117, ""), "", CONCATENATE('SEED - InstitutionBranch'!$C117, IF(EXACT('SEED - InstitutionBranch'!$D117, ""), "", " - "&amp;'SEED - InstitutionBranch'!$D117)))</f>
        <v>PT. Abadi Rajawali Semesta</v>
      </c>
      <c r="D117" s="45" t="str">
        <f>IF(EXACT($B117, ""), "", CONCATENATE('SEED - InstitutionBranch'!$H117))</f>
        <v>VDR4134</v>
      </c>
      <c r="E117" s="45" t="str">
        <f>IF(EXACT($B117, ""), "", CONCATENATE('SEED - InstitutionBranch'!$I117))</f>
        <v>Supplier</v>
      </c>
    </row>
    <row r="118" spans="2:5" s="6" customFormat="1" ht="12.75">
      <c r="B118" s="37">
        <f>'SEED - InstitutionBranch'!K118</f>
        <v>124000000000115</v>
      </c>
      <c r="C118" s="20" t="str">
        <f>IF(EXACT($B118, ""), "", CONCATENATE('SEED - InstitutionBranch'!$C118, IF(EXACT('SEED - InstitutionBranch'!$D118, ""), "", " - "&amp;'SEED - InstitutionBranch'!$D118)))</f>
        <v>PT. Adibrata Graha</v>
      </c>
      <c r="D118" s="45" t="str">
        <f>IF(EXACT($B118, ""), "", CONCATENATE('SEED - InstitutionBranch'!$H118))</f>
        <v>VDR4025</v>
      </c>
      <c r="E118" s="45" t="str">
        <f>IF(EXACT($B118, ""), "", CONCATENATE('SEED - InstitutionBranch'!$I118))</f>
        <v>Supplier</v>
      </c>
    </row>
    <row r="119" spans="2:5" s="6" customFormat="1" ht="12.75">
      <c r="B119" s="37">
        <f>'SEED - InstitutionBranch'!K119</f>
        <v>124000000000116</v>
      </c>
      <c r="C119" s="20" t="str">
        <f>IF(EXACT($B119, ""), "", CONCATENATE('SEED - InstitutionBranch'!$C119, IF(EXACT('SEED - InstitutionBranch'!$D119, ""), "", " - "&amp;'SEED - InstitutionBranch'!$D119)))</f>
        <v>PT. Aegisindo Mitra Sejati</v>
      </c>
      <c r="D119" s="45" t="str">
        <f>IF(EXACT($B119, ""), "", CONCATENATE('SEED - InstitutionBranch'!$H119))</f>
        <v>VDR0189</v>
      </c>
      <c r="E119" s="45" t="str">
        <f>IF(EXACT($B119, ""), "", CONCATENATE('SEED - InstitutionBranch'!$I119))</f>
        <v>Supplier</v>
      </c>
    </row>
    <row r="120" spans="2:5" s="6" customFormat="1" ht="12.75">
      <c r="B120" s="37">
        <f>'SEED - InstitutionBranch'!K120</f>
        <v>124000000000117</v>
      </c>
      <c r="C120" s="20" t="str">
        <f>IF(EXACT($B120, ""), "", CONCATENATE('SEED - InstitutionBranch'!$C120, IF(EXACT('SEED - InstitutionBranch'!$D120, ""), "", " - "&amp;'SEED - InstitutionBranch'!$D120)))</f>
        <v>PT. Agape Biomedi Investama</v>
      </c>
      <c r="D120" s="45" t="str">
        <f>IF(EXACT($B120, ""), "", CONCATENATE('SEED - InstitutionBranch'!$H120))</f>
        <v>VDR3778</v>
      </c>
      <c r="E120" s="45" t="str">
        <f>IF(EXACT($B120, ""), "", CONCATENATE('SEED - InstitutionBranch'!$I120))</f>
        <v>Supplier</v>
      </c>
    </row>
    <row r="121" spans="2:5" s="6" customFormat="1" ht="12.75">
      <c r="B121" s="37">
        <f>'SEED - InstitutionBranch'!K121</f>
        <v>124000000000118</v>
      </c>
      <c r="C121" s="20" t="str">
        <f>IF(EXACT($B121, ""), "", CONCATENATE('SEED - InstitutionBranch'!$C121, IF(EXACT('SEED - InstitutionBranch'!$D121, ""), "", " - "&amp;'SEED - InstitutionBranch'!$D121)))</f>
        <v>PT. Ali Sejahtera</v>
      </c>
      <c r="D121" s="45" t="str">
        <f>IF(EXACT($B121, ""), "", CONCATENATE('SEED - InstitutionBranch'!$H121))</f>
        <v>VDR3937</v>
      </c>
      <c r="E121" s="45" t="str">
        <f>IF(EXACT($B121, ""), "", CONCATENATE('SEED - InstitutionBranch'!$I121))</f>
        <v>Supplier</v>
      </c>
    </row>
    <row r="122" spans="2:5" s="6" customFormat="1" ht="12.75">
      <c r="B122" s="37">
        <f>'SEED - InstitutionBranch'!K122</f>
        <v>124000000000119</v>
      </c>
      <c r="C122" s="20" t="str">
        <f>IF(EXACT($B122, ""), "", CONCATENATE('SEED - InstitutionBranch'!$C122, IF(EXACT('SEED - InstitutionBranch'!$D122, ""), "", " - "&amp;'SEED - InstitutionBranch'!$D122)))</f>
        <v>PT. Andalan Dinamika Konstrukindo</v>
      </c>
      <c r="D122" s="45" t="str">
        <f>IF(EXACT($B122, ""), "", CONCATENATE('SEED - InstitutionBranch'!$H122))</f>
        <v>VDR3824</v>
      </c>
      <c r="E122" s="45" t="str">
        <f>IF(EXACT($B122, ""), "", CONCATENATE('SEED - InstitutionBranch'!$I122))</f>
        <v>Supplier</v>
      </c>
    </row>
    <row r="123" spans="2:5" s="6" customFormat="1" ht="12.75">
      <c r="B123" s="37">
        <f>'SEED - InstitutionBranch'!K123</f>
        <v>124000000000120</v>
      </c>
      <c r="C123" s="20" t="str">
        <f>IF(EXACT($B123, ""), "", CONCATENATE('SEED - InstitutionBranch'!$C123, IF(EXACT('SEED - InstitutionBranch'!$D123, ""), "", " - "&amp;'SEED - InstitutionBranch'!$D123)))</f>
        <v>PT. Aneza Persada Abadi</v>
      </c>
      <c r="D123" s="45" t="str">
        <f>IF(EXACT($B123, ""), "", CONCATENATE('SEED - InstitutionBranch'!$H123))</f>
        <v>VDR2433</v>
      </c>
      <c r="E123" s="45" t="str">
        <f>IF(EXACT($B123, ""), "", CONCATENATE('SEED - InstitutionBranch'!$I123))</f>
        <v>Supplier</v>
      </c>
    </row>
    <row r="124" spans="2:5" s="6" customFormat="1" ht="12.75">
      <c r="B124" s="37">
        <f>'SEED - InstitutionBranch'!K124</f>
        <v>124000000000121</v>
      </c>
      <c r="C124" s="20" t="str">
        <f>IF(EXACT($B124, ""), "", CONCATENATE('SEED - InstitutionBranch'!$C124, IF(EXACT('SEED - InstitutionBranch'!$D124, ""), "", " - "&amp;'SEED - InstitutionBranch'!$D124)))</f>
        <v>PT. Asiatronic Indo Makmur</v>
      </c>
      <c r="D124" s="45" t="str">
        <f>IF(EXACT($B124, ""), "", CONCATENATE('SEED - InstitutionBranch'!$H124))</f>
        <v>VDR4101</v>
      </c>
      <c r="E124" s="45" t="str">
        <f>IF(EXACT($B124, ""), "", CONCATENATE('SEED - InstitutionBranch'!$I124))</f>
        <v>Supplier</v>
      </c>
    </row>
    <row r="125" spans="2:5" s="6" customFormat="1" ht="12.75">
      <c r="B125" s="37">
        <f>'SEED - InstitutionBranch'!K125</f>
        <v>124000000000122</v>
      </c>
      <c r="C125" s="20" t="str">
        <f>IF(EXACT($B125, ""), "", CONCATENATE('SEED - InstitutionBranch'!$C125, IF(EXACT('SEED - InstitutionBranch'!$D125, ""), "", " - "&amp;'SEED - InstitutionBranch'!$D125)))</f>
        <v>PT. Asuransi Asei Indonesia</v>
      </c>
      <c r="D125" s="45" t="str">
        <f>IF(EXACT($B125, ""), "", CONCATENATE('SEED - InstitutionBranch'!$H125))</f>
        <v>VDR4140</v>
      </c>
      <c r="E125" s="45" t="str">
        <f>IF(EXACT($B125, ""), "", CONCATENATE('SEED - InstitutionBranch'!$I125))</f>
        <v>Supplier</v>
      </c>
    </row>
    <row r="126" spans="2:5" s="6" customFormat="1" ht="12.75">
      <c r="B126" s="37">
        <f>'SEED - InstitutionBranch'!K126</f>
        <v>124000000000123</v>
      </c>
      <c r="C126" s="20" t="str">
        <f>IF(EXACT($B126, ""), "", CONCATENATE('SEED - InstitutionBranch'!$C126, IF(EXACT('SEED - InstitutionBranch'!$D126, ""), "", " - "&amp;'SEED - InstitutionBranch'!$D126)))</f>
        <v>PT. Asuransi Multi Artha Guna</v>
      </c>
      <c r="D126" s="45" t="str">
        <f>IF(EXACT($B126, ""), "", CONCATENATE('SEED - InstitutionBranch'!$H126))</f>
        <v>VDR4048</v>
      </c>
      <c r="E126" s="45" t="str">
        <f>IF(EXACT($B126, ""), "", CONCATENATE('SEED - InstitutionBranch'!$I126))</f>
        <v>Supplier</v>
      </c>
    </row>
    <row r="127" spans="2:5" s="6" customFormat="1" ht="12.75">
      <c r="B127" s="37">
        <f>'SEED - InstitutionBranch'!K127</f>
        <v>124000000000124</v>
      </c>
      <c r="C127" s="20" t="str">
        <f>IF(EXACT($B127, ""), "", CONCATENATE('SEED - InstitutionBranch'!$C127, IF(EXACT('SEED - InstitutionBranch'!$D127, ""), "", " - "&amp;'SEED - InstitutionBranch'!$D127)))</f>
        <v>PT. Asuransi Perisai Listrik Nasional</v>
      </c>
      <c r="D127" s="45" t="str">
        <f>IF(EXACT($B127, ""), "", CONCATENATE('SEED - InstitutionBranch'!$H127))</f>
        <v>VDR3110</v>
      </c>
      <c r="E127" s="45" t="str">
        <f>IF(EXACT($B127, ""), "", CONCATENATE('SEED - InstitutionBranch'!$I127))</f>
        <v>Supplier</v>
      </c>
    </row>
    <row r="128" spans="2:5" s="6" customFormat="1" ht="12.75">
      <c r="B128" s="37">
        <f>'SEED - InstitutionBranch'!K128</f>
        <v>124000000000125</v>
      </c>
      <c r="C128" s="20" t="str">
        <f>IF(EXACT($B128, ""), "", CONCATENATE('SEED - InstitutionBranch'!$C128, IF(EXACT('SEED - InstitutionBranch'!$D128, ""), "", " - "&amp;'SEED - InstitutionBranch'!$D128)))</f>
        <v>PT. Bangun Rancang Indonesia Kita</v>
      </c>
      <c r="D128" s="45" t="str">
        <f>IF(EXACT($B128, ""), "", CONCATENATE('SEED - InstitutionBranch'!$H128))</f>
        <v>VDR4151</v>
      </c>
      <c r="E128" s="45" t="str">
        <f>IF(EXACT($B128, ""), "", CONCATENATE('SEED - InstitutionBranch'!$I128))</f>
        <v>Supplier</v>
      </c>
    </row>
    <row r="129" spans="2:5" s="6" customFormat="1" ht="12.75">
      <c r="B129" s="37">
        <f>'SEED - InstitutionBranch'!K129</f>
        <v>124000000000126</v>
      </c>
      <c r="C129" s="20" t="str">
        <f>IF(EXACT($B129, ""), "", CONCATENATE('SEED - InstitutionBranch'!$C129, IF(EXACT('SEED - InstitutionBranch'!$D129, ""), "", " - "&amp;'SEED - InstitutionBranch'!$D129)))</f>
        <v>PT. Beringin Floratama Megah</v>
      </c>
      <c r="D129" s="45" t="str">
        <f>IF(EXACT($B129, ""), "", CONCATENATE('SEED - InstitutionBranch'!$H129))</f>
        <v>VDR3979</v>
      </c>
      <c r="E129" s="45" t="str">
        <f>IF(EXACT($B129, ""), "", CONCATENATE('SEED - InstitutionBranch'!$I129))</f>
        <v>Supplier</v>
      </c>
    </row>
    <row r="130" spans="2:5" s="6" customFormat="1" ht="12.75">
      <c r="B130" s="37">
        <f>'SEED - InstitutionBranch'!K130</f>
        <v>124000000000127</v>
      </c>
      <c r="C130" s="20" t="str">
        <f>IF(EXACT($B130, ""), "", CONCATENATE('SEED - InstitutionBranch'!$C130, IF(EXACT('SEED - InstitutionBranch'!$D130, ""), "", " - "&amp;'SEED - InstitutionBranch'!$D130)))</f>
        <v>PT. Berkah Tirta Wahana</v>
      </c>
      <c r="D130" s="45" t="str">
        <f>IF(EXACT($B130, ""), "", CONCATENATE('SEED - InstitutionBranch'!$H130))</f>
        <v>VDR4091</v>
      </c>
      <c r="E130" s="45" t="str">
        <f>IF(EXACT($B130, ""), "", CONCATENATE('SEED - InstitutionBranch'!$I130))</f>
        <v>Supplier</v>
      </c>
    </row>
    <row r="131" spans="2:5" s="6" customFormat="1" ht="12.75">
      <c r="B131" s="37">
        <f>'SEED - InstitutionBranch'!K131</f>
        <v>124000000000128</v>
      </c>
      <c r="C131" s="20" t="str">
        <f>IF(EXACT($B131, ""), "", CONCATENATE('SEED - InstitutionBranch'!$C131, IF(EXACT('SEED - InstitutionBranch'!$D131, ""), "", " - "&amp;'SEED - InstitutionBranch'!$D131)))</f>
        <v>PT. Berkat Sahabat Sejati</v>
      </c>
      <c r="D131" s="45" t="str">
        <f>IF(EXACT($B131, ""), "", CONCATENATE('SEED - InstitutionBranch'!$H131))</f>
        <v>VDR3768</v>
      </c>
      <c r="E131" s="45" t="str">
        <f>IF(EXACT($B131, ""), "", CONCATENATE('SEED - InstitutionBranch'!$I131))</f>
        <v>Supplier</v>
      </c>
    </row>
    <row r="132" spans="2:5" s="6" customFormat="1" ht="12.75">
      <c r="B132" s="37">
        <f>'SEED - InstitutionBranch'!K132</f>
        <v>124000000000129</v>
      </c>
      <c r="C132" s="20" t="str">
        <f>IF(EXACT($B132, ""), "", CONCATENATE('SEED - InstitutionBranch'!$C132, IF(EXACT('SEED - InstitutionBranch'!$D132, ""), "", " - "&amp;'SEED - InstitutionBranch'!$D132)))</f>
        <v>PT. Best Energy System</v>
      </c>
      <c r="D132" s="45" t="str">
        <f>IF(EXACT($B132, ""), "", CONCATENATE('SEED - InstitutionBranch'!$H132))</f>
        <v>VDR2566</v>
      </c>
      <c r="E132" s="45" t="str">
        <f>IF(EXACT($B132, ""), "", CONCATENATE('SEED - InstitutionBranch'!$I132))</f>
        <v>Supplier</v>
      </c>
    </row>
    <row r="133" spans="2:5" s="6" customFormat="1" ht="12.75">
      <c r="B133" s="37">
        <f>'SEED - InstitutionBranch'!K133</f>
        <v>124000000000130</v>
      </c>
      <c r="C133" s="20" t="str">
        <f>IF(EXACT($B133, ""), "", CONCATENATE('SEED - InstitutionBranch'!$C133, IF(EXACT('SEED - InstitutionBranch'!$D133, ""), "", " - "&amp;'SEED - InstitutionBranch'!$D133)))</f>
        <v>PT. Beton Perkasa Wijaksana</v>
      </c>
      <c r="D133" s="45" t="str">
        <f>IF(EXACT($B133, ""), "", CONCATENATE('SEED - InstitutionBranch'!$H133))</f>
        <v>VDR3777</v>
      </c>
      <c r="E133" s="45" t="str">
        <f>IF(EXACT($B133, ""), "", CONCATENATE('SEED - InstitutionBranch'!$I133))</f>
        <v>Supplier</v>
      </c>
    </row>
    <row r="134" spans="2:5" s="6" customFormat="1" ht="12.75">
      <c r="B134" s="37">
        <f>'SEED - InstitutionBranch'!K134</f>
        <v>124000000000131</v>
      </c>
      <c r="C134" s="20" t="str">
        <f>IF(EXACT($B134, ""), "", CONCATENATE('SEED - InstitutionBranch'!$C134, IF(EXACT('SEED - InstitutionBranch'!$D134, ""), "", " - "&amp;'SEED - InstitutionBranch'!$D134)))</f>
        <v>PT. Bhirawa Metal Mandiri</v>
      </c>
      <c r="D134" s="45" t="str">
        <f>IF(EXACT($B134, ""), "", CONCATENATE('SEED - InstitutionBranch'!$H134))</f>
        <v>VDR3958</v>
      </c>
      <c r="E134" s="45" t="str">
        <f>IF(EXACT($B134, ""), "", CONCATENATE('SEED - InstitutionBranch'!$I134))</f>
        <v>Supplier</v>
      </c>
    </row>
    <row r="135" spans="2:5" s="6" customFormat="1" ht="12.75">
      <c r="B135" s="37">
        <f>'SEED - InstitutionBranch'!K135</f>
        <v>124000000000132</v>
      </c>
      <c r="C135" s="20" t="str">
        <f>IF(EXACT($B135, ""), "", CONCATENATE('SEED - InstitutionBranch'!$C135, IF(EXACT('SEED - InstitutionBranch'!$D135, ""), "", " - "&amp;'SEED - InstitutionBranch'!$D135)))</f>
        <v>PT. Bigi Multi Internasional</v>
      </c>
      <c r="D135" s="45" t="str">
        <f>IF(EXACT($B135, ""), "", CONCATENATE('SEED - InstitutionBranch'!$H135))</f>
        <v>VDR3981</v>
      </c>
      <c r="E135" s="45" t="str">
        <f>IF(EXACT($B135, ""), "", CONCATENATE('SEED - InstitutionBranch'!$I135))</f>
        <v>Supplier</v>
      </c>
    </row>
    <row r="136" spans="2:5" s="6" customFormat="1" ht="12.75">
      <c r="B136" s="37">
        <f>'SEED - InstitutionBranch'!K136</f>
        <v>124000000000133</v>
      </c>
      <c r="C136" s="20" t="str">
        <f>IF(EXACT($B136, ""), "", CONCATENATE('SEED - InstitutionBranch'!$C136, IF(EXACT('SEED - InstitutionBranch'!$D136, ""), "", " - "&amp;'SEED - InstitutionBranch'!$D136)))</f>
        <v xml:space="preserve">PT. Bintang Indah Persada </v>
      </c>
      <c r="D136" s="45" t="str">
        <f>IF(EXACT($B136, ""), "", CONCATENATE('SEED - InstitutionBranch'!$H136))</f>
        <v>VDR1901</v>
      </c>
      <c r="E136" s="45" t="str">
        <f>IF(EXACT($B136, ""), "", CONCATENATE('SEED - InstitutionBranch'!$I136))</f>
        <v>Supplier</v>
      </c>
    </row>
    <row r="137" spans="2:5" s="6" customFormat="1" ht="12.75">
      <c r="B137" s="37">
        <f>'SEED - InstitutionBranch'!K137</f>
        <v>124000000000134</v>
      </c>
      <c r="C137" s="20" t="str">
        <f>IF(EXACT($B137, ""), "", CONCATENATE('SEED - InstitutionBranch'!$C137, IF(EXACT('SEED - InstitutionBranch'!$D137, ""), "", " - "&amp;'SEED - InstitutionBranch'!$D137)))</f>
        <v>PT. Bintang Virgo Utama</v>
      </c>
      <c r="D137" s="45" t="str">
        <f>IF(EXACT($B137, ""), "", CONCATENATE('SEED - InstitutionBranch'!$H137))</f>
        <v>VDR3908</v>
      </c>
      <c r="E137" s="45" t="str">
        <f>IF(EXACT($B137, ""), "", CONCATENATE('SEED - InstitutionBranch'!$I137))</f>
        <v>Supplier</v>
      </c>
    </row>
    <row r="138" spans="2:5" s="6" customFormat="1" ht="12.75">
      <c r="B138" s="37">
        <f>'SEED - InstitutionBranch'!K138</f>
        <v>124000000000135</v>
      </c>
      <c r="C138" s="20" t="str">
        <f>IF(EXACT($B138, ""), "", CONCATENATE('SEED - InstitutionBranch'!$C138, IF(EXACT('SEED - InstitutionBranch'!$D138, ""), "", " - "&amp;'SEED - InstitutionBranch'!$D138)))</f>
        <v>PT. Biro Klasifikasi Indonesia</v>
      </c>
      <c r="D138" s="45" t="str">
        <f>IF(EXACT($B138, ""), "", CONCATENATE('SEED - InstitutionBranch'!$H138))</f>
        <v>VDR4079</v>
      </c>
      <c r="E138" s="45" t="str">
        <f>IF(EXACT($B138, ""), "", CONCATENATE('SEED - InstitutionBranch'!$I138))</f>
        <v>Supplier</v>
      </c>
    </row>
    <row r="139" spans="2:5" s="6" customFormat="1" ht="12.75">
      <c r="B139" s="37">
        <f>'SEED - InstitutionBranch'!K139</f>
        <v>124000000000136</v>
      </c>
      <c r="C139" s="20" t="str">
        <f>IF(EXACT($B139, ""), "", CONCATENATE('SEED - InstitutionBranch'!$C139, IF(EXACT('SEED - InstitutionBranch'!$D139, ""), "", " - "&amp;'SEED - InstitutionBranch'!$D139)))</f>
        <v>PT. Blue Power International</v>
      </c>
      <c r="D139" s="45" t="str">
        <f>IF(EXACT($B139, ""), "", CONCATENATE('SEED - InstitutionBranch'!$H139))</f>
        <v>VDR4226</v>
      </c>
      <c r="E139" s="45" t="str">
        <f>IF(EXACT($B139, ""), "", CONCATENATE('SEED - InstitutionBranch'!$I139))</f>
        <v>Supplier</v>
      </c>
    </row>
    <row r="140" spans="2:5" s="6" customFormat="1" ht="12.75">
      <c r="B140" s="37">
        <f>'SEED - InstitutionBranch'!K140</f>
        <v>124000000000137</v>
      </c>
      <c r="C140" s="20" t="str">
        <f>IF(EXACT($B140, ""), "", CONCATENATE('SEED - InstitutionBranch'!$C140, IF(EXACT('SEED - InstitutionBranch'!$D140, ""), "", " - "&amp;'SEED - InstitutionBranch'!$D140)))</f>
        <v>PT. Bosowa Asuransi</v>
      </c>
      <c r="D140" s="45" t="str">
        <f>IF(EXACT($B140, ""), "", CONCATENATE('SEED - InstitutionBranch'!$H140))</f>
        <v>VDR4109</v>
      </c>
      <c r="E140" s="45" t="str">
        <f>IF(EXACT($B140, ""), "", CONCATENATE('SEED - InstitutionBranch'!$I140))</f>
        <v>Supplier</v>
      </c>
    </row>
    <row r="141" spans="2:5" s="6" customFormat="1" ht="12.75">
      <c r="B141" s="37">
        <f>'SEED - InstitutionBranch'!K141</f>
        <v>124000000000138</v>
      </c>
      <c r="C141" s="20" t="str">
        <f>IF(EXACT($B141, ""), "", CONCATENATE('SEED - InstitutionBranch'!$C141, IF(EXACT('SEED - InstitutionBranch'!$D141, ""), "", " - "&amp;'SEED - InstitutionBranch'!$D141)))</f>
        <v>PT. Buana Tirta Semesta</v>
      </c>
      <c r="D141" s="45" t="str">
        <f>IF(EXACT($B141, ""), "", CONCATENATE('SEED - InstitutionBranch'!$H141))</f>
        <v>VDR4008</v>
      </c>
      <c r="E141" s="45" t="str">
        <f>IF(EXACT($B141, ""), "", CONCATENATE('SEED - InstitutionBranch'!$I141))</f>
        <v>Supplier</v>
      </c>
    </row>
    <row r="142" spans="2:5" s="6" customFormat="1" ht="12.75">
      <c r="B142" s="37">
        <f>'SEED - InstitutionBranch'!K142</f>
        <v>124000000000139</v>
      </c>
      <c r="C142" s="20" t="str">
        <f>IF(EXACT($B142, ""), "", CONCATENATE('SEED - InstitutionBranch'!$C142, IF(EXACT('SEED - InstitutionBranch'!$D142, ""), "", " - "&amp;'SEED - InstitutionBranch'!$D142)))</f>
        <v>PT. Cahaya Mentari Cemerlang</v>
      </c>
      <c r="D142" s="45" t="str">
        <f>IF(EXACT($B142, ""), "", CONCATENATE('SEED - InstitutionBranch'!$H142))</f>
        <v>VDR3850</v>
      </c>
      <c r="E142" s="45" t="str">
        <f>IF(EXACT($B142, ""), "", CONCATENATE('SEED - InstitutionBranch'!$I142))</f>
        <v>Supplier</v>
      </c>
    </row>
    <row r="143" spans="2:5" s="6" customFormat="1" ht="12.75">
      <c r="B143" s="37">
        <f>'SEED - InstitutionBranch'!K143</f>
        <v>124000000000140</v>
      </c>
      <c r="C143" s="20" t="str">
        <f>IF(EXACT($B143, ""), "", CONCATENATE('SEED - InstitutionBranch'!$C143, IF(EXACT('SEED - InstitutionBranch'!$D143, ""), "", " - "&amp;'SEED - InstitutionBranch'!$D143)))</f>
        <v>PT. Cakrawala Persada Internasional</v>
      </c>
      <c r="D143" s="45" t="str">
        <f>IF(EXACT($B143, ""), "", CONCATENATE('SEED - InstitutionBranch'!$H143))</f>
        <v>VDR3589</v>
      </c>
      <c r="E143" s="45" t="str">
        <f>IF(EXACT($B143, ""), "", CONCATENATE('SEED - InstitutionBranch'!$I143))</f>
        <v>Supplier</v>
      </c>
    </row>
    <row r="144" spans="2:5" s="6" customFormat="1" ht="12.75">
      <c r="B144" s="37">
        <f>'SEED - InstitutionBranch'!K144</f>
        <v>124000000000141</v>
      </c>
      <c r="C144" s="20" t="str">
        <f>IF(EXACT($B144, ""), "", CONCATENATE('SEED - InstitutionBranch'!$C144, IF(EXACT('SEED - InstitutionBranch'!$D144, ""), "", " - "&amp;'SEED - InstitutionBranch'!$D144)))</f>
        <v xml:space="preserve">PT. Caroline Trans Mandiri </v>
      </c>
      <c r="D144" s="45" t="str">
        <f>IF(EXACT($B144, ""), "", CONCATENATE('SEED - InstitutionBranch'!$H144))</f>
        <v>VDR2164</v>
      </c>
      <c r="E144" s="45" t="str">
        <f>IF(EXACT($B144, ""), "", CONCATENATE('SEED - InstitutionBranch'!$I144))</f>
        <v>Supplier</v>
      </c>
    </row>
    <row r="145" spans="2:5" s="6" customFormat="1" ht="12.75">
      <c r="B145" s="37">
        <f>'SEED - InstitutionBranch'!K145</f>
        <v>124000000000142</v>
      </c>
      <c r="C145" s="20" t="str">
        <f>IF(EXACT($B145, ""), "", CONCATENATE('SEED - InstitutionBranch'!$C145, IF(EXACT('SEED - InstitutionBranch'!$D145, ""), "", " - "&amp;'SEED - InstitutionBranch'!$D145)))</f>
        <v xml:space="preserve">PT. Cita Baja </v>
      </c>
      <c r="D145" s="45" t="str">
        <f>IF(EXACT($B145, ""), "", CONCATENATE('SEED - InstitutionBranch'!$H145))</f>
        <v>VDR0627</v>
      </c>
      <c r="E145" s="45" t="str">
        <f>IF(EXACT($B145, ""), "", CONCATENATE('SEED - InstitutionBranch'!$I145))</f>
        <v>Supplier</v>
      </c>
    </row>
    <row r="146" spans="2:5" s="6" customFormat="1" ht="12.75">
      <c r="B146" s="37">
        <f>'SEED - InstitutionBranch'!K146</f>
        <v>124000000000143</v>
      </c>
      <c r="C146" s="20" t="str">
        <f>IF(EXACT($B146, ""), "", CONCATENATE('SEED - InstitutionBranch'!$C146, IF(EXACT('SEED - InstitutionBranch'!$D146, ""), "", " - "&amp;'SEED - InstitutionBranch'!$D146)))</f>
        <v>PT. Citra Banjar Abadi</v>
      </c>
      <c r="D146" s="45" t="str">
        <f>IF(EXACT($B146, ""), "", CONCATENATE('SEED - InstitutionBranch'!$H146))</f>
        <v>VDR3327</v>
      </c>
      <c r="E146" s="45" t="str">
        <f>IF(EXACT($B146, ""), "", CONCATENATE('SEED - InstitutionBranch'!$I146))</f>
        <v>Supplier</v>
      </c>
    </row>
    <row r="147" spans="2:5" s="6" customFormat="1" ht="12.75">
      <c r="B147" s="37">
        <f>'SEED - InstitutionBranch'!K147</f>
        <v>124000000000144</v>
      </c>
      <c r="C147" s="20" t="str">
        <f>IF(EXACT($B147, ""), "", CONCATENATE('SEED - InstitutionBranch'!$C147, IF(EXACT('SEED - InstitutionBranch'!$D147, ""), "", " - "&amp;'SEED - InstitutionBranch'!$D147)))</f>
        <v xml:space="preserve">PT. Datascrip </v>
      </c>
      <c r="D147" s="45" t="str">
        <f>IF(EXACT($B147, ""), "", CONCATENATE('SEED - InstitutionBranch'!$H147))</f>
        <v>VDR1580</v>
      </c>
      <c r="E147" s="45" t="str">
        <f>IF(EXACT($B147, ""), "", CONCATENATE('SEED - InstitutionBranch'!$I147))</f>
        <v>Supplier</v>
      </c>
    </row>
    <row r="148" spans="2:5" s="6" customFormat="1" ht="12.75">
      <c r="B148" s="37">
        <f>'SEED - InstitutionBranch'!K148</f>
        <v>124000000000145</v>
      </c>
      <c r="C148" s="20" t="str">
        <f>IF(EXACT($B148, ""), "", CONCATENATE('SEED - InstitutionBranch'!$C148, IF(EXACT('SEED - InstitutionBranch'!$D148, ""), "", " - "&amp;'SEED - InstitutionBranch'!$D148)))</f>
        <v xml:space="preserve">PT. Denko Wahana Sakti </v>
      </c>
      <c r="D148" s="45" t="str">
        <f>IF(EXACT($B148, ""), "", CONCATENATE('SEED - InstitutionBranch'!$H148))</f>
        <v>VDR1368</v>
      </c>
      <c r="E148" s="45" t="str">
        <f>IF(EXACT($B148, ""), "", CONCATENATE('SEED - InstitutionBranch'!$I148))</f>
        <v>Supplier</v>
      </c>
    </row>
    <row r="149" spans="2:5" s="6" customFormat="1" ht="12.75">
      <c r="B149" s="37">
        <f>'SEED - InstitutionBranch'!K149</f>
        <v>124000000000146</v>
      </c>
      <c r="C149" s="20" t="str">
        <f>IF(EXACT($B149, ""), "", CONCATENATE('SEED - InstitutionBranch'!$C149, IF(EXACT('SEED - InstitutionBranch'!$D149, ""), "", " - "&amp;'SEED - InstitutionBranch'!$D149)))</f>
        <v>PT. Detech Profesional Indonesia</v>
      </c>
      <c r="D149" s="45" t="str">
        <f>IF(EXACT($B149, ""), "", CONCATENATE('SEED - InstitutionBranch'!$H149))</f>
        <v>VDR3946</v>
      </c>
      <c r="E149" s="45" t="str">
        <f>IF(EXACT($B149, ""), "", CONCATENATE('SEED - InstitutionBranch'!$I149))</f>
        <v>Supplier</v>
      </c>
    </row>
    <row r="150" spans="2:5" s="6" customFormat="1" ht="12.75">
      <c r="B150" s="37">
        <f>'SEED - InstitutionBranch'!K150</f>
        <v>124000000000147</v>
      </c>
      <c r="C150" s="20" t="str">
        <f>IF(EXACT($B150, ""), "", CONCATENATE('SEED - InstitutionBranch'!$C150, IF(EXACT('SEED - InstitutionBranch'!$D150, ""), "", " - "&amp;'SEED - InstitutionBranch'!$D150)))</f>
        <v>PT. Dharma Lautan Utama</v>
      </c>
      <c r="D150" s="45" t="str">
        <f>IF(EXACT($B150, ""), "", CONCATENATE('SEED - InstitutionBranch'!$H150))</f>
        <v>VDR4003</v>
      </c>
      <c r="E150" s="45" t="str">
        <f>IF(EXACT($B150, ""), "", CONCATENATE('SEED - InstitutionBranch'!$I150))</f>
        <v>Supplier</v>
      </c>
    </row>
    <row r="151" spans="2:5" s="6" customFormat="1" ht="12.75">
      <c r="B151" s="37">
        <f>'SEED - InstitutionBranch'!K151</f>
        <v>124000000000148</v>
      </c>
      <c r="C151" s="20" t="str">
        <f>IF(EXACT($B151, ""), "", CONCATENATE('SEED - InstitutionBranch'!$C151, IF(EXACT('SEED - InstitutionBranch'!$D151, ""), "", " - "&amp;'SEED - InstitutionBranch'!$D151)))</f>
        <v>PT. Dinar Energi Utama</v>
      </c>
      <c r="D151" s="45" t="str">
        <f>IF(EXACT($B151, ""), "", CONCATENATE('SEED - InstitutionBranch'!$H151))</f>
        <v>VDR4005</v>
      </c>
      <c r="E151" s="45" t="str">
        <f>IF(EXACT($B151, ""), "", CONCATENATE('SEED - InstitutionBranch'!$I151))</f>
        <v>Supplier</v>
      </c>
    </row>
    <row r="152" spans="2:5" s="6" customFormat="1" ht="12.75">
      <c r="B152" s="37">
        <f>'SEED - InstitutionBranch'!K152</f>
        <v>124000000000149</v>
      </c>
      <c r="C152" s="20" t="str">
        <f>IF(EXACT($B152, ""), "", CONCATENATE('SEED - InstitutionBranch'!$C152, IF(EXACT('SEED - InstitutionBranch'!$D152, ""), "", " - "&amp;'SEED - InstitutionBranch'!$D152)))</f>
        <v>PT. Dirgatz Indonesia</v>
      </c>
      <c r="D152" s="45" t="str">
        <f>IF(EXACT($B152, ""), "", CONCATENATE('SEED - InstitutionBranch'!$H152))</f>
        <v>VDR2745</v>
      </c>
      <c r="E152" s="45" t="str">
        <f>IF(EXACT($B152, ""), "", CONCATENATE('SEED - InstitutionBranch'!$I152))</f>
        <v>Supplier</v>
      </c>
    </row>
    <row r="153" spans="2:5" s="6" customFormat="1" ht="12.75">
      <c r="B153" s="37">
        <f>'SEED - InstitutionBranch'!K153</f>
        <v>124000000000150</v>
      </c>
      <c r="C153" s="20" t="str">
        <f>IF(EXACT($B153, ""), "", CONCATENATE('SEED - InstitutionBranch'!$C153, IF(EXACT('SEED - InstitutionBranch'!$D153, ""), "", " - "&amp;'SEED - InstitutionBranch'!$D153)))</f>
        <v>PT. Duta Realtindo Perkasa</v>
      </c>
      <c r="D153" s="45" t="str">
        <f>IF(EXACT($B153, ""), "", CONCATENATE('SEED - InstitutionBranch'!$H153))</f>
        <v>VDR2628</v>
      </c>
      <c r="E153" s="45" t="str">
        <f>IF(EXACT($B153, ""), "", CONCATENATE('SEED - InstitutionBranch'!$I153))</f>
        <v>Supplier</v>
      </c>
    </row>
    <row r="154" spans="2:5" s="6" customFormat="1" ht="12.75">
      <c r="B154" s="37">
        <f>'SEED - InstitutionBranch'!K154</f>
        <v>124000000000151</v>
      </c>
      <c r="C154" s="20" t="str">
        <f>IF(EXACT($B154, ""), "", CONCATENATE('SEED - InstitutionBranch'!$C154, IF(EXACT('SEED - InstitutionBranch'!$D154, ""), "", " - "&amp;'SEED - InstitutionBranch'!$D154)))</f>
        <v>PT. Dwimitra Sejahtera Bersama</v>
      </c>
      <c r="D154" s="45" t="str">
        <f>IF(EXACT($B154, ""), "", CONCATENATE('SEED - InstitutionBranch'!$H154))</f>
        <v>VDR2729</v>
      </c>
      <c r="E154" s="45" t="str">
        <f>IF(EXACT($B154, ""), "", CONCATENATE('SEED - InstitutionBranch'!$I154))</f>
        <v>Supplier</v>
      </c>
    </row>
    <row r="155" spans="2:5" s="6" customFormat="1" ht="12.75">
      <c r="B155" s="37">
        <f>'SEED - InstitutionBranch'!K155</f>
        <v>124000000000152</v>
      </c>
      <c r="C155" s="20" t="str">
        <f>IF(EXACT($B155, ""), "", CONCATENATE('SEED - InstitutionBranch'!$C155, IF(EXACT('SEED - InstitutionBranch'!$D155, ""), "", " - "&amp;'SEED - InstitutionBranch'!$D155)))</f>
        <v>PT. Elbion Karya Solusi</v>
      </c>
      <c r="D155" s="45" t="str">
        <f>IF(EXACT($B155, ""), "", CONCATENATE('SEED - InstitutionBranch'!$H155))</f>
        <v>VDR4246, VDR4243</v>
      </c>
      <c r="E155" s="45" t="str">
        <f>IF(EXACT($B155, ""), "", CONCATENATE('SEED - InstitutionBranch'!$I155))</f>
        <v>Supplier</v>
      </c>
    </row>
    <row r="156" spans="2:5" s="6" customFormat="1" ht="12.75">
      <c r="B156" s="37">
        <f>'SEED - InstitutionBranch'!K156</f>
        <v>124000000000153</v>
      </c>
      <c r="C156" s="20" t="str">
        <f>IF(EXACT($B156, ""), "", CONCATENATE('SEED - InstitutionBranch'!$C156, IF(EXACT('SEED - InstitutionBranch'!$D156, ""), "", " - "&amp;'SEED - InstitutionBranch'!$D156)))</f>
        <v xml:space="preserve">PT. Fortindo Maju Bersama </v>
      </c>
      <c r="D156" s="45" t="str">
        <f>IF(EXACT($B156, ""), "", CONCATENATE('SEED - InstitutionBranch'!$H156))</f>
        <v>VDR3685</v>
      </c>
      <c r="E156" s="45" t="str">
        <f>IF(EXACT($B156, ""), "", CONCATENATE('SEED - InstitutionBranch'!$I156))</f>
        <v>Supplier</v>
      </c>
    </row>
    <row r="157" spans="2:5" s="6" customFormat="1" ht="12.75">
      <c r="B157" s="37">
        <f>'SEED - InstitutionBranch'!K157</f>
        <v>124000000000154</v>
      </c>
      <c r="C157" s="20" t="str">
        <f>IF(EXACT($B157, ""), "", CONCATENATE('SEED - InstitutionBranch'!$C157, IF(EXACT('SEED - InstitutionBranch'!$D157, ""), "", " - "&amp;'SEED - InstitutionBranch'!$D157)))</f>
        <v>PT. Gateway Container Line Indonesia</v>
      </c>
      <c r="D157" s="45" t="str">
        <f>IF(EXACT($B157, ""), "", CONCATENATE('SEED - InstitutionBranch'!$H157))</f>
        <v>VDR3703</v>
      </c>
      <c r="E157" s="45" t="str">
        <f>IF(EXACT($B157, ""), "", CONCATENATE('SEED - InstitutionBranch'!$I157))</f>
        <v>Supplier</v>
      </c>
    </row>
    <row r="158" spans="2:5" s="6" customFormat="1" ht="12.75">
      <c r="B158" s="37">
        <f>'SEED - InstitutionBranch'!K158</f>
        <v>124000000000155</v>
      </c>
      <c r="C158" s="20" t="str">
        <f>IF(EXACT($B158, ""), "", CONCATENATE('SEED - InstitutionBranch'!$C158, IF(EXACT('SEED - InstitutionBranch'!$D158, ""), "", " - "&amp;'SEED - InstitutionBranch'!$D158)))</f>
        <v>PT. Geo Cipta Bangun</v>
      </c>
      <c r="D158" s="45" t="str">
        <f>IF(EXACT($B158, ""), "", CONCATENATE('SEED - InstitutionBranch'!$H158))</f>
        <v>VDR4092</v>
      </c>
      <c r="E158" s="45" t="str">
        <f>IF(EXACT($B158, ""), "", CONCATENATE('SEED - InstitutionBranch'!$I158))</f>
        <v>Supplier</v>
      </c>
    </row>
    <row r="159" spans="2:5" s="6" customFormat="1" ht="12.75">
      <c r="B159" s="37">
        <f>'SEED - InstitutionBranch'!K159</f>
        <v>124000000000156</v>
      </c>
      <c r="C159" s="20" t="str">
        <f>IF(EXACT($B159, ""), "", CONCATENATE('SEED - InstitutionBranch'!$C159, IF(EXACT('SEED - InstitutionBranch'!$D159, ""), "", " - "&amp;'SEED - InstitutionBranch'!$D159)))</f>
        <v>PT. Geo Metri Indonesia</v>
      </c>
      <c r="D159" s="45" t="str">
        <f>IF(EXACT($B159, ""), "", CONCATENATE('SEED - InstitutionBranch'!$H159))</f>
        <v>VDR4081</v>
      </c>
      <c r="E159" s="45" t="str">
        <f>IF(EXACT($B159, ""), "", CONCATENATE('SEED - InstitutionBranch'!$I159))</f>
        <v>Supplier</v>
      </c>
    </row>
    <row r="160" spans="2:5" s="6" customFormat="1" ht="12.75">
      <c r="B160" s="37">
        <f>'SEED - InstitutionBranch'!K160</f>
        <v>124000000000157</v>
      </c>
      <c r="C160" s="20" t="str">
        <f>IF(EXACT($B160, ""), "", CONCATENATE('SEED - InstitutionBranch'!$C160, IF(EXACT('SEED - InstitutionBranch'!$D160, ""), "", " - "&amp;'SEED - InstitutionBranch'!$D160)))</f>
        <v>PT. Geotechnical Systemindo</v>
      </c>
      <c r="D160" s="45" t="str">
        <f>IF(EXACT($B160, ""), "", CONCATENATE('SEED - InstitutionBranch'!$H160))</f>
        <v>VDR3363</v>
      </c>
      <c r="E160" s="45" t="str">
        <f>IF(EXACT($B160, ""), "", CONCATENATE('SEED - InstitutionBranch'!$I160))</f>
        <v>Supplier</v>
      </c>
    </row>
    <row r="161" spans="2:5" s="6" customFormat="1" ht="12.75">
      <c r="B161" s="37">
        <f>'SEED - InstitutionBranch'!K161</f>
        <v>124000000000158</v>
      </c>
      <c r="C161" s="20" t="str">
        <f>IF(EXACT($B161, ""), "", CONCATENATE('SEED - InstitutionBranch'!$C161, IF(EXACT('SEED - InstitutionBranch'!$D161, ""), "", " - "&amp;'SEED - InstitutionBranch'!$D161)))</f>
        <v>PT. Gerindo Tehnik</v>
      </c>
      <c r="D161" s="45" t="str">
        <f>IF(EXACT($B161, ""), "", CONCATENATE('SEED - InstitutionBranch'!$H161))</f>
        <v>VDR3684</v>
      </c>
      <c r="E161" s="45" t="str">
        <f>IF(EXACT($B161, ""), "", CONCATENATE('SEED - InstitutionBranch'!$I161))</f>
        <v>Supplier</v>
      </c>
    </row>
    <row r="162" spans="2:5" s="6" customFormat="1" ht="12.75">
      <c r="B162" s="37">
        <f>'SEED - InstitutionBranch'!K162</f>
        <v>124000000000159</v>
      </c>
      <c r="C162" s="20" t="str">
        <f>IF(EXACT($B162, ""), "", CONCATENATE('SEED - InstitutionBranch'!$C162, IF(EXACT('SEED - InstitutionBranch'!$D162, ""), "", " - "&amp;'SEED - InstitutionBranch'!$D162)))</f>
        <v>PT. Giapindo King Stone</v>
      </c>
      <c r="D162" s="45" t="str">
        <f>IF(EXACT($B162, ""), "", CONCATENATE('SEED - InstitutionBranch'!$H162))</f>
        <v>VDR4242</v>
      </c>
      <c r="E162" s="45" t="str">
        <f>IF(EXACT($B162, ""), "", CONCATENATE('SEED - InstitutionBranch'!$I162))</f>
        <v>Supplier</v>
      </c>
    </row>
    <row r="163" spans="2:5" s="6" customFormat="1" ht="12.75">
      <c r="B163" s="37">
        <f>'SEED - InstitutionBranch'!K163</f>
        <v>124000000000160</v>
      </c>
      <c r="C163" s="20" t="str">
        <f>IF(EXACT($B163, ""), "", CONCATENATE('SEED - InstitutionBranch'!$C163, IF(EXACT('SEED - InstitutionBranch'!$D163, ""), "", " - "&amp;'SEED - InstitutionBranch'!$D163)))</f>
        <v>PT. Givro Multi Teknik Perkasa</v>
      </c>
      <c r="D163" s="45" t="str">
        <f>IF(EXACT($B163, ""), "", CONCATENATE('SEED - InstitutionBranch'!$H163))</f>
        <v>VDR2766</v>
      </c>
      <c r="E163" s="45" t="str">
        <f>IF(EXACT($B163, ""), "", CONCATENATE('SEED - InstitutionBranch'!$I163))</f>
        <v>Supplier</v>
      </c>
    </row>
    <row r="164" spans="2:5" s="6" customFormat="1" ht="12.75">
      <c r="B164" s="37">
        <f>'SEED - InstitutionBranch'!K164</f>
        <v>124000000000161</v>
      </c>
      <c r="C164" s="20" t="str">
        <f>IF(EXACT($B164, ""), "", CONCATENATE('SEED - InstitutionBranch'!$C164, IF(EXACT('SEED - InstitutionBranch'!$D164, ""), "", " - "&amp;'SEED - InstitutionBranch'!$D164)))</f>
        <v>PT. Globalindo Energi Perkasa</v>
      </c>
      <c r="D164" s="45" t="str">
        <f>IF(EXACT($B164, ""), "", CONCATENATE('SEED - InstitutionBranch'!$H164))</f>
        <v>VDR3934</v>
      </c>
      <c r="E164" s="45" t="str">
        <f>IF(EXACT($B164, ""), "", CONCATENATE('SEED - InstitutionBranch'!$I164))</f>
        <v>Supplier</v>
      </c>
    </row>
    <row r="165" spans="2:5" s="6" customFormat="1" ht="12.75">
      <c r="B165" s="37">
        <f>'SEED - InstitutionBranch'!K165</f>
        <v>124000000000162</v>
      </c>
      <c r="C165" s="20" t="str">
        <f>IF(EXACT($B165, ""), "", CONCATENATE('SEED - InstitutionBranch'!$C165, IF(EXACT('SEED - InstitutionBranch'!$D165, ""), "", " - "&amp;'SEED - InstitutionBranch'!$D165)))</f>
        <v>PT. Harapan Mitra Pengusaha Nusantara</v>
      </c>
      <c r="D165" s="45" t="str">
        <f>IF(EXACT($B165, ""), "", CONCATENATE('SEED - InstitutionBranch'!$H165))</f>
        <v>VDR3917</v>
      </c>
      <c r="E165" s="45" t="str">
        <f>IF(EXACT($B165, ""), "", CONCATENATE('SEED - InstitutionBranch'!$I165))</f>
        <v>Supplier</v>
      </c>
    </row>
    <row r="166" spans="2:5" s="6" customFormat="1" ht="12.75">
      <c r="B166" s="37">
        <f>'SEED - InstitutionBranch'!K166</f>
        <v>124000000000163</v>
      </c>
      <c r="C166" s="20" t="str">
        <f>IF(EXACT($B166, ""), "", CONCATENATE('SEED - InstitutionBranch'!$C166, IF(EXACT('SEED - InstitutionBranch'!$D166, ""), "", " - "&amp;'SEED - InstitutionBranch'!$D166)))</f>
        <v>PT. Hartelindo Telco Utama</v>
      </c>
      <c r="D166" s="45" t="str">
        <f>IF(EXACT($B166, ""), "", CONCATENATE('SEED - InstitutionBranch'!$H166))</f>
        <v>VDR4082</v>
      </c>
      <c r="E166" s="45" t="str">
        <f>IF(EXACT($B166, ""), "", CONCATENATE('SEED - InstitutionBranch'!$I166))</f>
        <v>Supplier</v>
      </c>
    </row>
    <row r="167" spans="2:5" s="6" customFormat="1" ht="12.75">
      <c r="B167" s="37">
        <f>'SEED - InstitutionBranch'!K167</f>
        <v>124000000000164</v>
      </c>
      <c r="C167" s="20" t="str">
        <f>IF(EXACT($B167, ""), "", CONCATENATE('SEED - InstitutionBranch'!$C167, IF(EXACT('SEED - InstitutionBranch'!$D167, ""), "", " - "&amp;'SEED - InstitutionBranch'!$D167)))</f>
        <v>PT. Hesindo Karya Pratama</v>
      </c>
      <c r="D167" s="45" t="str">
        <f>IF(EXACT($B167, ""), "", CONCATENATE('SEED - InstitutionBranch'!$H167))</f>
        <v>VDR4030</v>
      </c>
      <c r="E167" s="45" t="str">
        <f>IF(EXACT($B167, ""), "", CONCATENATE('SEED - InstitutionBranch'!$I167))</f>
        <v>Supplier</v>
      </c>
    </row>
    <row r="168" spans="2:5" s="6" customFormat="1" ht="12.75">
      <c r="B168" s="37">
        <f>'SEED - InstitutionBranch'!K168</f>
        <v>124000000000165</v>
      </c>
      <c r="C168" s="20" t="str">
        <f>IF(EXACT($B168, ""), "", CONCATENATE('SEED - InstitutionBranch'!$C168, IF(EXACT('SEED - InstitutionBranch'!$D168, ""), "", " - "&amp;'SEED - InstitutionBranch'!$D168)))</f>
        <v>PT. Hijrah Insan Karima</v>
      </c>
      <c r="D168" s="45" t="str">
        <f>IF(EXACT($B168, ""), "", CONCATENATE('SEED - InstitutionBranch'!$H168))</f>
        <v>VDR2929</v>
      </c>
      <c r="E168" s="45" t="str">
        <f>IF(EXACT($B168, ""), "", CONCATENATE('SEED - InstitutionBranch'!$I168))</f>
        <v>Supplier</v>
      </c>
    </row>
    <row r="169" spans="2:5" s="6" customFormat="1" ht="12.75">
      <c r="B169" s="37">
        <f>'SEED - InstitutionBranch'!K169</f>
        <v>124000000000166</v>
      </c>
      <c r="C169" s="20" t="str">
        <f>IF(EXACT($B169, ""), "", CONCATENATE('SEED - InstitutionBranch'!$C169, IF(EXACT('SEED - InstitutionBranch'!$D169, ""), "", " - "&amp;'SEED - InstitutionBranch'!$D169)))</f>
        <v>PT. Hitachi Sakti Energy Indonesia</v>
      </c>
      <c r="D169" s="45" t="str">
        <f>IF(EXACT($B169, ""), "", CONCATENATE('SEED - InstitutionBranch'!$H169))</f>
        <v>VDR3933</v>
      </c>
      <c r="E169" s="45" t="str">
        <f>IF(EXACT($B169, ""), "", CONCATENATE('SEED - InstitutionBranch'!$I169))</f>
        <v>Supplier</v>
      </c>
    </row>
    <row r="170" spans="2:5" s="6" customFormat="1" ht="12.75">
      <c r="B170" s="37">
        <f>'SEED - InstitutionBranch'!K170</f>
        <v>124000000000167</v>
      </c>
      <c r="C170" s="20" t="str">
        <f>IF(EXACT($B170, ""), "", CONCATENATE('SEED - InstitutionBranch'!$C170, IF(EXACT('SEED - InstitutionBranch'!$D170, ""), "", " - "&amp;'SEED - InstitutionBranch'!$D170)))</f>
        <v>PT. Indah Logistik Cargo</v>
      </c>
      <c r="D170" s="45" t="str">
        <f>IF(EXACT($B170, ""), "", CONCATENATE('SEED - InstitutionBranch'!$H170))</f>
        <v>VDR3700</v>
      </c>
      <c r="E170" s="45" t="str">
        <f>IF(EXACT($B170, ""), "", CONCATENATE('SEED - InstitutionBranch'!$I170))</f>
        <v>Supplier</v>
      </c>
    </row>
    <row r="171" spans="2:5" s="6" customFormat="1" ht="12.75">
      <c r="B171" s="37">
        <f>'SEED - InstitutionBranch'!K171</f>
        <v>124000000000168</v>
      </c>
      <c r="C171" s="20" t="str">
        <f>IF(EXACT($B171, ""), "", CONCATENATE('SEED - InstitutionBranch'!$C171, IF(EXACT('SEED - InstitutionBranch'!$D171, ""), "", " - "&amp;'SEED - InstitutionBranch'!$D171)))</f>
        <v xml:space="preserve">PT. Infra Media Dinamika </v>
      </c>
      <c r="D171" s="45" t="str">
        <f>IF(EXACT($B171, ""), "", CONCATENATE('SEED - InstitutionBranch'!$H171))</f>
        <v>VDR2279</v>
      </c>
      <c r="E171" s="45" t="str">
        <f>IF(EXACT($B171, ""), "", CONCATENATE('SEED - InstitutionBranch'!$I171))</f>
        <v>Supplier</v>
      </c>
    </row>
    <row r="172" spans="2:5" s="6" customFormat="1" ht="12.75">
      <c r="B172" s="37">
        <f>'SEED - InstitutionBranch'!K172</f>
        <v>124000000000169</v>
      </c>
      <c r="C172" s="20" t="str">
        <f>IF(EXACT($B172, ""), "", CONCATENATE('SEED - InstitutionBranch'!$C172, IF(EXACT('SEED - InstitutionBranch'!$D172, ""), "", " - "&amp;'SEED - InstitutionBranch'!$D172)))</f>
        <v>PT. Infracoo Pengadaan Indonesia</v>
      </c>
      <c r="D172" s="45" t="str">
        <f>IF(EXACT($B172, ""), "", CONCATENATE('SEED - InstitutionBranch'!$H172))</f>
        <v>VDR3140</v>
      </c>
      <c r="E172" s="45" t="str">
        <f>IF(EXACT($B172, ""), "", CONCATENATE('SEED - InstitutionBranch'!$I172))</f>
        <v>Supplier</v>
      </c>
    </row>
    <row r="173" spans="2:5" s="6" customFormat="1" ht="12.75">
      <c r="B173" s="37">
        <f>'SEED - InstitutionBranch'!K173</f>
        <v>124000000000170</v>
      </c>
      <c r="C173" s="20" t="str">
        <f>IF(EXACT($B173, ""), "", CONCATENATE('SEED - InstitutionBranch'!$C173, IF(EXACT('SEED - InstitutionBranch'!$D173, ""), "", " - "&amp;'SEED - InstitutionBranch'!$D173)))</f>
        <v>PT. Inti Teknologi Indonesia Utama</v>
      </c>
      <c r="D173" s="45" t="str">
        <f>IF(EXACT($B173, ""), "", CONCATENATE('SEED - InstitutionBranch'!$H173))</f>
        <v>VDR3081</v>
      </c>
      <c r="E173" s="45" t="str">
        <f>IF(EXACT($B173, ""), "", CONCATENATE('SEED - InstitutionBranch'!$I173))</f>
        <v>Supplier</v>
      </c>
    </row>
    <row r="174" spans="2:5" s="6" customFormat="1" ht="12.75">
      <c r="B174" s="37">
        <f>'SEED - InstitutionBranch'!K174</f>
        <v>124000000000171</v>
      </c>
      <c r="C174" s="20" t="str">
        <f>IF(EXACT($B174, ""), "", CONCATENATE('SEED - InstitutionBranch'!$C174, IF(EXACT('SEED - InstitutionBranch'!$D174, ""), "", " - "&amp;'SEED - InstitutionBranch'!$D174)))</f>
        <v>PT. Iradat Aman Globalindo</v>
      </c>
      <c r="D174" s="45" t="str">
        <f>IF(EXACT($B174, ""), "", CONCATENATE('SEED - InstitutionBranch'!$H174))</f>
        <v>VDR1232</v>
      </c>
      <c r="E174" s="45" t="str">
        <f>IF(EXACT($B174, ""), "", CONCATENATE('SEED - InstitutionBranch'!$I174))</f>
        <v>Supplier</v>
      </c>
    </row>
    <row r="175" spans="2:5" s="6" customFormat="1" ht="12.75">
      <c r="B175" s="37">
        <f>'SEED - InstitutionBranch'!K175</f>
        <v>124000000000172</v>
      </c>
      <c r="C175" s="20" t="str">
        <f>IF(EXACT($B175, ""), "", CONCATENATE('SEED - InstitutionBranch'!$C175, IF(EXACT('SEED - InstitutionBranch'!$D175, ""), "", " - "&amp;'SEED - InstitutionBranch'!$D175)))</f>
        <v>PT. Jaring Permata Samudra</v>
      </c>
      <c r="D175" s="45" t="str">
        <f>IF(EXACT($B175, ""), "", CONCATENATE('SEED - InstitutionBranch'!$H175))</f>
        <v>VDR3947</v>
      </c>
      <c r="E175" s="45" t="str">
        <f>IF(EXACT($B175, ""), "", CONCATENATE('SEED - InstitutionBranch'!$I175))</f>
        <v>Supplier</v>
      </c>
    </row>
    <row r="176" spans="2:5" s="6" customFormat="1" ht="12.75">
      <c r="B176" s="37">
        <f>'SEED - InstitutionBranch'!K176</f>
        <v>124000000000173</v>
      </c>
      <c r="C176" s="20" t="str">
        <f>IF(EXACT($B176, ""), "", CONCATENATE('SEED - InstitutionBranch'!$C176, IF(EXACT('SEED - InstitutionBranch'!$D176, ""), "", " - "&amp;'SEED - InstitutionBranch'!$D176)))</f>
        <v>PT. Jaring Telekomunikasi Indonesia</v>
      </c>
      <c r="D176" s="45" t="str">
        <f>IF(EXACT($B176, ""), "", CONCATENATE('SEED - InstitutionBranch'!$H176))</f>
        <v>VDR3941</v>
      </c>
      <c r="E176" s="45" t="str">
        <f>IF(EXACT($B176, ""), "", CONCATENATE('SEED - InstitutionBranch'!$I176))</f>
        <v>Supplier</v>
      </c>
    </row>
    <row r="177" spans="2:5" s="6" customFormat="1" ht="12.75">
      <c r="B177" s="37">
        <f>'SEED - InstitutionBranch'!K177</f>
        <v>124000000000174</v>
      </c>
      <c r="C177" s="20" t="str">
        <f>IF(EXACT($B177, ""), "", CONCATENATE('SEED - InstitutionBranch'!$C177, IF(EXACT('SEED - InstitutionBranch'!$D177, ""), "", " - "&amp;'SEED - InstitutionBranch'!$D177)))</f>
        <v>PT. Jaya Beton Indonesia</v>
      </c>
      <c r="D177" s="45" t="str">
        <f>IF(EXACT($B177, ""), "", CONCATENATE('SEED - InstitutionBranch'!$H177))</f>
        <v>VDR4236</v>
      </c>
      <c r="E177" s="45" t="str">
        <f>IF(EXACT($B177, ""), "", CONCATENATE('SEED - InstitutionBranch'!$I177))</f>
        <v>Supplier</v>
      </c>
    </row>
    <row r="178" spans="2:5" s="6" customFormat="1" ht="12.75">
      <c r="B178" s="37">
        <f>'SEED - InstitutionBranch'!K178</f>
        <v>124000000000175</v>
      </c>
      <c r="C178" s="20" t="str">
        <f>IF(EXACT($B178, ""), "", CONCATENATE('SEED - InstitutionBranch'!$C178, IF(EXACT('SEED - InstitutionBranch'!$D178, ""), "", " - "&amp;'SEED - InstitutionBranch'!$D178)))</f>
        <v>PT. Jogatama Mandauputra</v>
      </c>
      <c r="D178" s="45" t="str">
        <f>IF(EXACT($B178, ""), "", CONCATENATE('SEED - InstitutionBranch'!$H178))</f>
        <v>VDR4129</v>
      </c>
      <c r="E178" s="45" t="str">
        <f>IF(EXACT($B178, ""), "", CONCATENATE('SEED - InstitutionBranch'!$I178))</f>
        <v>Supplier</v>
      </c>
    </row>
    <row r="179" spans="2:5" s="6" customFormat="1" ht="12.75">
      <c r="B179" s="37">
        <f>'SEED - InstitutionBranch'!K179</f>
        <v>124000000000176</v>
      </c>
      <c r="C179" s="20" t="str">
        <f>IF(EXACT($B179, ""), "", CONCATENATE('SEED - InstitutionBranch'!$C179, IF(EXACT('SEED - InstitutionBranch'!$D179, ""), "", " - "&amp;'SEED - InstitutionBranch'!$D179)))</f>
        <v>PT. Joko Mas Pancang</v>
      </c>
      <c r="D179" s="45" t="str">
        <f>IF(EXACT($B179, ""), "", CONCATENATE('SEED - InstitutionBranch'!$H179))</f>
        <v>VDR4028</v>
      </c>
      <c r="E179" s="45" t="str">
        <f>IF(EXACT($B179, ""), "", CONCATENATE('SEED - InstitutionBranch'!$I179))</f>
        <v>Supplier</v>
      </c>
    </row>
    <row r="180" spans="2:5" s="6" customFormat="1" ht="12.75">
      <c r="B180" s="37">
        <f>'SEED - InstitutionBranch'!K180</f>
        <v>124000000000177</v>
      </c>
      <c r="C180" s="20" t="str">
        <f>IF(EXACT($B180, ""), "", CONCATENATE('SEED - InstitutionBranch'!$C180, IF(EXACT('SEED - InstitutionBranch'!$D180, ""), "", " - "&amp;'SEED - InstitutionBranch'!$D180)))</f>
        <v>PT. Kalimantan Beton Perkasa</v>
      </c>
      <c r="D180" s="45" t="str">
        <f>IF(EXACT($B180, ""), "", CONCATENATE('SEED - InstitutionBranch'!$H180))</f>
        <v>VDR4077</v>
      </c>
      <c r="E180" s="45" t="str">
        <f>IF(EXACT($B180, ""), "", CONCATENATE('SEED - InstitutionBranch'!$I180))</f>
        <v>Supplier</v>
      </c>
    </row>
    <row r="181" spans="2:5" s="6" customFormat="1" ht="12.75">
      <c r="B181" s="37">
        <f>'SEED - InstitutionBranch'!K181</f>
        <v>124000000000178</v>
      </c>
      <c r="C181" s="20" t="str">
        <f>IF(EXACT($B181, ""), "", CONCATENATE('SEED - InstitutionBranch'!$C181, IF(EXACT('SEED - InstitutionBranch'!$D181, ""), "", " - "&amp;'SEED - InstitutionBranch'!$D181)))</f>
        <v>PT. Kalimantan Prakarsa Mandiri</v>
      </c>
      <c r="D181" s="45" t="str">
        <f>IF(EXACT($B181, ""), "", CONCATENATE('SEED - InstitutionBranch'!$H181))</f>
        <v>VDR4021</v>
      </c>
      <c r="E181" s="45" t="str">
        <f>IF(EXACT($B181, ""), "", CONCATENATE('SEED - InstitutionBranch'!$I181))</f>
        <v>Supplier</v>
      </c>
    </row>
    <row r="182" spans="2:5" s="6" customFormat="1" ht="12.75">
      <c r="B182" s="37">
        <f>'SEED - InstitutionBranch'!K182</f>
        <v>124000000000179</v>
      </c>
      <c r="C182" s="20" t="str">
        <f>IF(EXACT($B182, ""), "", CONCATENATE('SEED - InstitutionBranch'!$C182, IF(EXACT('SEED - InstitutionBranch'!$D182, ""), "", " - "&amp;'SEED - InstitutionBranch'!$D182)))</f>
        <v>PT. Karya Mega Sarana</v>
      </c>
      <c r="D182" s="45" t="str">
        <f>IF(EXACT($B182, ""), "", CONCATENATE('SEED - InstitutionBranch'!$H182))</f>
        <v>VDR0685</v>
      </c>
      <c r="E182" s="45" t="str">
        <f>IF(EXACT($B182, ""), "", CONCATENATE('SEED - InstitutionBranch'!$I182))</f>
        <v>Supplier</v>
      </c>
    </row>
    <row r="183" spans="2:5" s="6" customFormat="1" ht="12.75">
      <c r="B183" s="37">
        <f>'SEED - InstitutionBranch'!K183</f>
        <v>124000000000180</v>
      </c>
      <c r="C183" s="20" t="str">
        <f>IF(EXACT($B183, ""), "", CONCATENATE('SEED - InstitutionBranch'!$C183, IF(EXACT('SEED - InstitutionBranch'!$D183, ""), "", " - "&amp;'SEED - InstitutionBranch'!$D183)))</f>
        <v>PT. Kawan Kita Anugerah Makmur</v>
      </c>
      <c r="D183" s="45" t="str">
        <f>IF(EXACT($B183, ""), "", CONCATENATE('SEED - InstitutionBranch'!$H183))</f>
        <v>VDR3918</v>
      </c>
      <c r="E183" s="45" t="str">
        <f>IF(EXACT($B183, ""), "", CONCATENATE('SEED - InstitutionBranch'!$I183))</f>
        <v>Supplier</v>
      </c>
    </row>
    <row r="184" spans="2:5" s="6" customFormat="1" ht="12.75">
      <c r="B184" s="37">
        <f>'SEED - InstitutionBranch'!K184</f>
        <v>124000000000181</v>
      </c>
      <c r="C184" s="20" t="str">
        <f>IF(EXACT($B184, ""), "", CONCATENATE('SEED - InstitutionBranch'!$C184, IF(EXACT('SEED - InstitutionBranch'!$D184, ""), "", " - "&amp;'SEED - InstitutionBranch'!$D184)))</f>
        <v xml:space="preserve">PT. Kesuma  </v>
      </c>
      <c r="D184" s="45" t="str">
        <f>IF(EXACT($B184, ""), "", CONCATENATE('SEED - InstitutionBranch'!$H184))</f>
        <v>VDR1147</v>
      </c>
      <c r="E184" s="45" t="str">
        <f>IF(EXACT($B184, ""), "", CONCATENATE('SEED - InstitutionBranch'!$I184))</f>
        <v>Supplier</v>
      </c>
    </row>
    <row r="185" spans="2:5" s="6" customFormat="1" ht="12.75">
      <c r="B185" s="37">
        <f>'SEED - InstitutionBranch'!K185</f>
        <v>124000000000182</v>
      </c>
      <c r="C185" s="20" t="str">
        <f>IF(EXACT($B185, ""), "", CONCATENATE('SEED - InstitutionBranch'!$C185, IF(EXACT('SEED - InstitutionBranch'!$D185, ""), "", " - "&amp;'SEED - InstitutionBranch'!$D185)))</f>
        <v>PT. Kirana Purnama</v>
      </c>
      <c r="D185" s="45" t="str">
        <f>IF(EXACT($B185, ""), "", CONCATENATE('SEED - InstitutionBranch'!$H185))</f>
        <v>VDR3390</v>
      </c>
      <c r="E185" s="45" t="str">
        <f>IF(EXACT($B185, ""), "", CONCATENATE('SEED - InstitutionBranch'!$I185))</f>
        <v>Supplier</v>
      </c>
    </row>
    <row r="186" spans="2:5" s="6" customFormat="1" ht="12.75">
      <c r="B186" s="37">
        <f>'SEED - InstitutionBranch'!K186</f>
        <v>124000000000183</v>
      </c>
      <c r="C186" s="20" t="str">
        <f>IF(EXACT($B186, ""), "", CONCATENATE('SEED - InstitutionBranch'!$C186, IF(EXACT('SEED - InstitutionBranch'!$D186, ""), "", " - "&amp;'SEED - InstitutionBranch'!$D186)))</f>
        <v>PT. Macika Indo Sarana Transport</v>
      </c>
      <c r="D186" s="45" t="str">
        <f>IF(EXACT($B186, ""), "", CONCATENATE('SEED - InstitutionBranch'!$H186))</f>
        <v>VDR4044</v>
      </c>
      <c r="E186" s="45" t="str">
        <f>IF(EXACT($B186, ""), "", CONCATENATE('SEED - InstitutionBranch'!$I186))</f>
        <v>Supplier</v>
      </c>
    </row>
    <row r="187" spans="2:5" s="6" customFormat="1" ht="12.75">
      <c r="B187" s="37">
        <f>'SEED - InstitutionBranch'!K187</f>
        <v>124000000000184</v>
      </c>
      <c r="C187" s="20" t="str">
        <f>IF(EXACT($B187, ""), "", CONCATENATE('SEED - InstitutionBranch'!$C187, IF(EXACT('SEED - InstitutionBranch'!$D187, ""), "", " - "&amp;'SEED - InstitutionBranch'!$D187)))</f>
        <v>PT. Magna Beton Indonesia</v>
      </c>
      <c r="D187" s="45" t="str">
        <f>IF(EXACT($B187, ""), "", CONCATENATE('SEED - InstitutionBranch'!$H187))</f>
        <v>VDR4234</v>
      </c>
      <c r="E187" s="45" t="str">
        <f>IF(EXACT($B187, ""), "", CONCATENATE('SEED - InstitutionBranch'!$I187))</f>
        <v>Supplier</v>
      </c>
    </row>
    <row r="188" spans="2:5" s="6" customFormat="1" ht="12.75">
      <c r="B188" s="37">
        <f>'SEED - InstitutionBranch'!K188</f>
        <v>124000000000185</v>
      </c>
      <c r="C188" s="20" t="str">
        <f>IF(EXACT($B188, ""), "", CONCATENATE('SEED - InstitutionBranch'!$C188, IF(EXACT('SEED - InstitutionBranch'!$D188, ""), "", " - "&amp;'SEED - InstitutionBranch'!$D188)))</f>
        <v>PT. Mandiri Maha Daya</v>
      </c>
      <c r="D188" s="45" t="str">
        <f>IF(EXACT($B188, ""), "", CONCATENATE('SEED - InstitutionBranch'!$H188))</f>
        <v>VDR3779</v>
      </c>
      <c r="E188" s="45" t="str">
        <f>IF(EXACT($B188, ""), "", CONCATENATE('SEED - InstitutionBranch'!$I188))</f>
        <v>Supplier</v>
      </c>
    </row>
    <row r="189" spans="2:5" s="6" customFormat="1" ht="12.75">
      <c r="B189" s="37">
        <f>'SEED - InstitutionBranch'!K189</f>
        <v>124000000000186</v>
      </c>
      <c r="C189" s="20" t="str">
        <f>IF(EXACT($B189, ""), "", CONCATENATE('SEED - InstitutionBranch'!$C189, IF(EXACT('SEED - InstitutionBranch'!$D189, ""), "", " - "&amp;'SEED - InstitutionBranch'!$D189)))</f>
        <v>PT. Markoen Engineering Indonesia</v>
      </c>
      <c r="D189" s="45" t="str">
        <f>IF(EXACT($B189, ""), "", CONCATENATE('SEED - InstitutionBranch'!$H189))</f>
        <v>VDR3816</v>
      </c>
      <c r="E189" s="45" t="str">
        <f>IF(EXACT($B189, ""), "", CONCATENATE('SEED - InstitutionBranch'!$I189))</f>
        <v>Supplier</v>
      </c>
    </row>
    <row r="190" spans="2:5" s="6" customFormat="1" ht="12.75">
      <c r="B190" s="37">
        <f>'SEED - InstitutionBranch'!K190</f>
        <v>124000000000187</v>
      </c>
      <c r="C190" s="20" t="str">
        <f>IF(EXACT($B190, ""), "", CONCATENATE('SEED - InstitutionBranch'!$C190, IF(EXACT('SEED - InstitutionBranch'!$D190, ""), "", " - "&amp;'SEED - InstitutionBranch'!$D190)))</f>
        <v>PT. Mediantara General Sistemindo</v>
      </c>
      <c r="D190" s="45" t="str">
        <f>IF(EXACT($B190, ""), "", CONCATENATE('SEED - InstitutionBranch'!$H190))</f>
        <v>VDR4050</v>
      </c>
      <c r="E190" s="45" t="str">
        <f>IF(EXACT($B190, ""), "", CONCATENATE('SEED - InstitutionBranch'!$I190))</f>
        <v>Supplier</v>
      </c>
    </row>
    <row r="191" spans="2:5" s="6" customFormat="1" ht="12.75">
      <c r="B191" s="37">
        <f>'SEED - InstitutionBranch'!K191</f>
        <v>124000000000188</v>
      </c>
      <c r="C191" s="20" t="str">
        <f>IF(EXACT($B191, ""), "", CONCATENATE('SEED - InstitutionBranch'!$C191, IF(EXACT('SEED - InstitutionBranch'!$D191, ""), "", " - "&amp;'SEED - InstitutionBranch'!$D191)))</f>
        <v>PT. Mega Perkakas Abadi</v>
      </c>
      <c r="D191" s="45" t="str">
        <f>IF(EXACT($B191, ""), "", CONCATENATE('SEED - InstitutionBranch'!$H191))</f>
        <v>VDR3965</v>
      </c>
      <c r="E191" s="45" t="str">
        <f>IF(EXACT($B191, ""), "", CONCATENATE('SEED - InstitutionBranch'!$I191))</f>
        <v>Supplier</v>
      </c>
    </row>
    <row r="192" spans="2:5" s="6" customFormat="1" ht="12.75">
      <c r="B192" s="37">
        <f>'SEED - InstitutionBranch'!K192</f>
        <v>124000000000189</v>
      </c>
      <c r="C192" s="20" t="str">
        <f>IF(EXACT($B192, ""), "", CONCATENATE('SEED - InstitutionBranch'!$C192, IF(EXACT('SEED - InstitutionBranch'!$D192, ""), "", " - "&amp;'SEED - InstitutionBranch'!$D192)))</f>
        <v xml:space="preserve">PT. Meratus Line </v>
      </c>
      <c r="D192" s="45" t="str">
        <f>IF(EXACT($B192, ""), "", CONCATENATE('SEED - InstitutionBranch'!$H192))</f>
        <v>VDR3988</v>
      </c>
      <c r="E192" s="45" t="str">
        <f>IF(EXACT($B192, ""), "", CONCATENATE('SEED - InstitutionBranch'!$I192))</f>
        <v>Supplier</v>
      </c>
    </row>
    <row r="193" spans="2:5" s="6" customFormat="1" ht="12.75">
      <c r="B193" s="37">
        <f>'SEED - InstitutionBranch'!K193</f>
        <v>124000000000190</v>
      </c>
      <c r="C193" s="20" t="str">
        <f>IF(EXACT($B193, ""), "", CONCATENATE('SEED - InstitutionBranch'!$C193, IF(EXACT('SEED - InstitutionBranch'!$D193, ""), "", " - "&amp;'SEED - InstitutionBranch'!$D193)))</f>
        <v>PT. Mitra Abadi Hanafindo</v>
      </c>
      <c r="D193" s="45" t="str">
        <f>IF(EXACT($B193, ""), "", CONCATENATE('SEED - InstitutionBranch'!$H193))</f>
        <v>VDR4011</v>
      </c>
      <c r="E193" s="45" t="str">
        <f>IF(EXACT($B193, ""), "", CONCATENATE('SEED - InstitutionBranch'!$I193))</f>
        <v>Supplier</v>
      </c>
    </row>
    <row r="194" spans="2:5" s="6" customFormat="1" ht="12.75">
      <c r="B194" s="37">
        <f>'SEED - InstitutionBranch'!K194</f>
        <v>124000000000191</v>
      </c>
      <c r="C194" s="20" t="str">
        <f>IF(EXACT($B194, ""), "", CONCATENATE('SEED - InstitutionBranch'!$C194, IF(EXACT('SEED - InstitutionBranch'!$D194, ""), "", " - "&amp;'SEED - InstitutionBranch'!$D194)))</f>
        <v>PT. Mitra Putra Profitamas</v>
      </c>
      <c r="D194" s="45" t="str">
        <f>IF(EXACT($B194, ""), "", CONCATENATE('SEED - InstitutionBranch'!$H194))</f>
        <v>VDR4065</v>
      </c>
      <c r="E194" s="45" t="str">
        <f>IF(EXACT($B194, ""), "", CONCATENATE('SEED - InstitutionBranch'!$I194))</f>
        <v>Supplier</v>
      </c>
    </row>
    <row r="195" spans="2:5" s="6" customFormat="1" ht="12.75">
      <c r="B195" s="37">
        <f>'SEED - InstitutionBranch'!K195</f>
        <v>124000000000192</v>
      </c>
      <c r="C195" s="20" t="str">
        <f>IF(EXACT($B195, ""), "", CONCATENATE('SEED - InstitutionBranch'!$C195, IF(EXACT('SEED - InstitutionBranch'!$D195, ""), "", " - "&amp;'SEED - InstitutionBranch'!$D195)))</f>
        <v>PT. Mixindo Abadi Karya</v>
      </c>
      <c r="D195" s="45" t="str">
        <f>IF(EXACT($B195, ""), "", CONCATENATE('SEED - InstitutionBranch'!$H195))</f>
        <v>VDR4235</v>
      </c>
      <c r="E195" s="45" t="str">
        <f>IF(EXACT($B195, ""), "", CONCATENATE('SEED - InstitutionBranch'!$I195))</f>
        <v>Supplier</v>
      </c>
    </row>
    <row r="196" spans="2:5" s="6" customFormat="1" ht="12.75">
      <c r="B196" s="37">
        <f>'SEED - InstitutionBranch'!K196</f>
        <v>124000000000193</v>
      </c>
      <c r="C196" s="20" t="str">
        <f>IF(EXACT($B196, ""), "", CONCATENATE('SEED - InstitutionBranch'!$C196, IF(EXACT('SEED - InstitutionBranch'!$D196, ""), "", " - "&amp;'SEED - InstitutionBranch'!$D196)))</f>
        <v xml:space="preserve">PT. Mollindo Cipta Mandiri </v>
      </c>
      <c r="D196" s="45" t="str">
        <f>IF(EXACT($B196, ""), "", CONCATENATE('SEED - InstitutionBranch'!$H196))</f>
        <v>VDR1833</v>
      </c>
      <c r="E196" s="45" t="str">
        <f>IF(EXACT($B196, ""), "", CONCATENATE('SEED - InstitutionBranch'!$I196))</f>
        <v>Supplier</v>
      </c>
    </row>
    <row r="197" spans="2:5" s="6" customFormat="1" ht="12.75">
      <c r="B197" s="37">
        <f>'SEED - InstitutionBranch'!K197</f>
        <v>124000000000194</v>
      </c>
      <c r="C197" s="20" t="str">
        <f>IF(EXACT($B197, ""), "", CONCATENATE('SEED - InstitutionBranch'!$C197, IF(EXACT('SEED - InstitutionBranch'!$D197, ""), "", " - "&amp;'SEED - InstitutionBranch'!$D197)))</f>
        <v>PT. Multi Guna Trans Energi</v>
      </c>
      <c r="D197" s="45" t="str">
        <f>IF(EXACT($B197, ""), "", CONCATENATE('SEED - InstitutionBranch'!$H197))</f>
        <v>VDR4038</v>
      </c>
      <c r="E197" s="45" t="str">
        <f>IF(EXACT($B197, ""), "", CONCATENATE('SEED - InstitutionBranch'!$I197))</f>
        <v>Supplier</v>
      </c>
    </row>
    <row r="198" spans="2:5" s="6" customFormat="1" ht="12.75">
      <c r="B198" s="37">
        <f>'SEED - InstitutionBranch'!K198</f>
        <v>124000000000195</v>
      </c>
      <c r="C198" s="20" t="str">
        <f>IF(EXACT($B198, ""), "", CONCATENATE('SEED - InstitutionBranch'!$C198, IF(EXACT('SEED - InstitutionBranch'!$D198, ""), "", " - "&amp;'SEED - InstitutionBranch'!$D198)))</f>
        <v>PT. Multi Kencana Niagatama</v>
      </c>
      <c r="D198" s="45" t="str">
        <f>IF(EXACT($B198, ""), "", CONCATENATE('SEED - InstitutionBranch'!$H198))</f>
        <v>VDR4253</v>
      </c>
      <c r="E198" s="45" t="str">
        <f>IF(EXACT($B198, ""), "", CONCATENATE('SEED - InstitutionBranch'!$I198))</f>
        <v>Supplier</v>
      </c>
    </row>
    <row r="199" spans="2:5" s="6" customFormat="1" ht="12.75">
      <c r="B199" s="37">
        <f>'SEED - InstitutionBranch'!K199</f>
        <v>124000000000196</v>
      </c>
      <c r="C199" s="20" t="str">
        <f>IF(EXACT($B199, ""), "", CONCATENATE('SEED - InstitutionBranch'!$C199, IF(EXACT('SEED - InstitutionBranch'!$D199, ""), "", " - "&amp;'SEED - InstitutionBranch'!$D199)))</f>
        <v>PT. Mutiara Timur Truss</v>
      </c>
      <c r="D199" s="45" t="str">
        <f>IF(EXACT($B199, ""), "", CONCATENATE('SEED - InstitutionBranch'!$H199))</f>
        <v>VDR4123</v>
      </c>
      <c r="E199" s="45" t="str">
        <f>IF(EXACT($B199, ""), "", CONCATENATE('SEED - InstitutionBranch'!$I199))</f>
        <v>Supplier</v>
      </c>
    </row>
    <row r="200" spans="2:5" s="6" customFormat="1" ht="12.75">
      <c r="B200" s="37">
        <f>'SEED - InstitutionBranch'!K200</f>
        <v>124000000000197</v>
      </c>
      <c r="C200" s="20" t="str">
        <f>IF(EXACT($B200, ""), "", CONCATENATE('SEED - InstitutionBranch'!$C200, IF(EXACT('SEED - InstitutionBranch'!$D200, ""), "", " - "&amp;'SEED - InstitutionBranch'!$D200)))</f>
        <v>PT. Nariza Teknik Inspeksi</v>
      </c>
      <c r="D200" s="45" t="str">
        <f>IF(EXACT($B200, ""), "", CONCATENATE('SEED - InstitutionBranch'!$H200))</f>
        <v>VDR3804</v>
      </c>
      <c r="E200" s="45" t="str">
        <f>IF(EXACT($B200, ""), "", CONCATENATE('SEED - InstitutionBranch'!$I200))</f>
        <v>Supplier</v>
      </c>
    </row>
    <row r="201" spans="2:5" s="6" customFormat="1" ht="12.75">
      <c r="B201" s="37">
        <f>'SEED - InstitutionBranch'!K201</f>
        <v>124000000000198</v>
      </c>
      <c r="C201" s="20" t="str">
        <f>IF(EXACT($B201, ""), "", CONCATENATE('SEED - InstitutionBranch'!$C201, IF(EXACT('SEED - InstitutionBranch'!$D201, ""), "", " - "&amp;'SEED - InstitutionBranch'!$D201)))</f>
        <v>PT. Netcom Technology</v>
      </c>
      <c r="D201" s="45" t="str">
        <f>IF(EXACT($B201, ""), "", CONCATENATE('SEED - InstitutionBranch'!$H201))</f>
        <v>VDR4019</v>
      </c>
      <c r="E201" s="45" t="str">
        <f>IF(EXACT($B201, ""), "", CONCATENATE('SEED - InstitutionBranch'!$I201))</f>
        <v>Supplier</v>
      </c>
    </row>
    <row r="202" spans="2:5" s="6" customFormat="1" ht="12.75">
      <c r="B202" s="37">
        <f>'SEED - InstitutionBranch'!K202</f>
        <v>124000000000199</v>
      </c>
      <c r="C202" s="20" t="str">
        <f>IF(EXACT($B202, ""), "", CONCATENATE('SEED - InstitutionBranch'!$C202, IF(EXACT('SEED - InstitutionBranch'!$D202, ""), "", " - "&amp;'SEED - InstitutionBranch'!$D202)))</f>
        <v>PT. NR Electric Jakarta</v>
      </c>
      <c r="D202" s="45" t="str">
        <f>IF(EXACT($B202, ""), "", CONCATENATE('SEED - InstitutionBranch'!$H202))</f>
        <v>VDR4232</v>
      </c>
      <c r="E202" s="45" t="str">
        <f>IF(EXACT($B202, ""), "", CONCATENATE('SEED - InstitutionBranch'!$I202))</f>
        <v>Supplier</v>
      </c>
    </row>
    <row r="203" spans="2:5" s="6" customFormat="1" ht="12.75">
      <c r="B203" s="37">
        <f>'SEED - InstitutionBranch'!K203</f>
        <v>124000000000200</v>
      </c>
      <c r="C203" s="20" t="str">
        <f>IF(EXACT($B203, ""), "", CONCATENATE('SEED - InstitutionBranch'!$C203, IF(EXACT('SEED - InstitutionBranch'!$D203, ""), "", " - "&amp;'SEED - InstitutionBranch'!$D203)))</f>
        <v>PT. Nuansa Dharma Cipta</v>
      </c>
      <c r="D203" s="45" t="str">
        <f>IF(EXACT($B203, ""), "", CONCATENATE('SEED - InstitutionBranch'!$H203))</f>
        <v>VDR4037</v>
      </c>
      <c r="E203" s="45" t="str">
        <f>IF(EXACT($B203, ""), "", CONCATENATE('SEED - InstitutionBranch'!$I203))</f>
        <v>Supplier</v>
      </c>
    </row>
    <row r="204" spans="2:5" s="6" customFormat="1" ht="12.75">
      <c r="B204" s="37">
        <f>'SEED - InstitutionBranch'!K204</f>
        <v>124000000000201</v>
      </c>
      <c r="C204" s="20" t="str">
        <f>IF(EXACT($B204, ""), "", CONCATENATE('SEED - InstitutionBranch'!$C204, IF(EXACT('SEED - InstitutionBranch'!$D204, ""), "", " - "&amp;'SEED - InstitutionBranch'!$D204)))</f>
        <v>PT. Orion Teknik Solusindo</v>
      </c>
      <c r="D204" s="45" t="str">
        <f>IF(EXACT($B204, ""), "", CONCATENATE('SEED - InstitutionBranch'!$H204))</f>
        <v>VDR3966</v>
      </c>
      <c r="E204" s="45" t="str">
        <f>IF(EXACT($B204, ""), "", CONCATENATE('SEED - InstitutionBranch'!$I204))</f>
        <v>Supplier</v>
      </c>
    </row>
    <row r="205" spans="2:5" s="6" customFormat="1" ht="12.75">
      <c r="B205" s="37">
        <f>'SEED - InstitutionBranch'!K205</f>
        <v>124000000000202</v>
      </c>
      <c r="C205" s="20" t="str">
        <f>IF(EXACT($B205, ""), "", CONCATENATE('SEED - InstitutionBranch'!$C205, IF(EXACT('SEED - InstitutionBranch'!$D205, ""), "", " - "&amp;'SEED - InstitutionBranch'!$D205)))</f>
        <v>PT. Orix Indonesia Finance</v>
      </c>
      <c r="D205" s="45" t="str">
        <f>IF(EXACT($B205, ""), "", CONCATENATE('SEED - InstitutionBranch'!$H205))</f>
        <v>VDR0721</v>
      </c>
      <c r="E205" s="45" t="str">
        <f>IF(EXACT($B205, ""), "", CONCATENATE('SEED - InstitutionBranch'!$I205))</f>
        <v>Supplier</v>
      </c>
    </row>
    <row r="206" spans="2:5" s="6" customFormat="1" ht="12.75">
      <c r="B206" s="37">
        <f>'SEED - InstitutionBranch'!K206</f>
        <v>124000000000203</v>
      </c>
      <c r="C206" s="20" t="str">
        <f>IF(EXACT($B206, ""), "", CONCATENATE('SEED - InstitutionBranch'!$C206, IF(EXACT('SEED - InstitutionBranch'!$D206, ""), "", " - "&amp;'SEED - InstitutionBranch'!$D206)))</f>
        <v>PT. Pacific Prestress Indonesia</v>
      </c>
      <c r="D206" s="45" t="str">
        <f>IF(EXACT($B206, ""), "", CONCATENATE('SEED - InstitutionBranch'!$H206))</f>
        <v>VDR4158</v>
      </c>
      <c r="E206" s="45" t="str">
        <f>IF(EXACT($B206, ""), "", CONCATENATE('SEED - InstitutionBranch'!$I206))</f>
        <v>Supplier</v>
      </c>
    </row>
    <row r="207" spans="2:5" s="6" customFormat="1" ht="12.75">
      <c r="B207" s="37">
        <f>'SEED - InstitutionBranch'!K207</f>
        <v>124000000000204</v>
      </c>
      <c r="C207" s="20" t="str">
        <f>IF(EXACT($B207, ""), "", CONCATENATE('SEED - InstitutionBranch'!$C207, IF(EXACT('SEED - InstitutionBranch'!$D207, ""), "", " - "&amp;'SEED - InstitutionBranch'!$D207)))</f>
        <v>PT. Panah Perdana Logisindo</v>
      </c>
      <c r="D207" s="45" t="str">
        <f>IF(EXACT($B207, ""), "", CONCATENATE('SEED - InstitutionBranch'!$H207))</f>
        <v>VDR1369</v>
      </c>
      <c r="E207" s="45" t="str">
        <f>IF(EXACT($B207, ""), "", CONCATENATE('SEED - InstitutionBranch'!$I207))</f>
        <v>Supplier</v>
      </c>
    </row>
    <row r="208" spans="2:5" s="6" customFormat="1" ht="12.75">
      <c r="B208" s="37">
        <f>'SEED - InstitutionBranch'!K208</f>
        <v>124000000000205</v>
      </c>
      <c r="C208" s="20" t="str">
        <f>IF(EXACT($B208, ""), "", CONCATENATE('SEED - InstitutionBranch'!$C208, IF(EXACT('SEED - InstitutionBranch'!$D208, ""), "", " - "&amp;'SEED - InstitutionBranch'!$D208)))</f>
        <v>PT. Panca Infosoft Pionir Indonesia</v>
      </c>
      <c r="D208" s="45" t="str">
        <f>IF(EXACT($B208, ""), "", CONCATENATE('SEED - InstitutionBranch'!$H208))</f>
        <v>VDR4001</v>
      </c>
      <c r="E208" s="45" t="str">
        <f>IF(EXACT($B208, ""), "", CONCATENATE('SEED - InstitutionBranch'!$I208))</f>
        <v>Supplier</v>
      </c>
    </row>
    <row r="209" spans="2:5" s="6" customFormat="1" ht="12.75">
      <c r="B209" s="37">
        <f>'SEED - InstitutionBranch'!K209</f>
        <v>124000000000206</v>
      </c>
      <c r="C209" s="20" t="str">
        <f>IF(EXACT($B209, ""), "", CONCATENATE('SEED - InstitutionBranch'!$C209, IF(EXACT('SEED - InstitutionBranch'!$D209, ""), "", " - "&amp;'SEED - InstitutionBranch'!$D209)))</f>
        <v>PT. Panca Logam Sukses Mandiri</v>
      </c>
      <c r="D209" s="45" t="str">
        <f>IF(EXACT($B209, ""), "", CONCATENATE('SEED - InstitutionBranch'!$H209))</f>
        <v>VDR3945</v>
      </c>
      <c r="E209" s="45" t="str">
        <f>IF(EXACT($B209, ""), "", CONCATENATE('SEED - InstitutionBranch'!$I209))</f>
        <v>Supplier</v>
      </c>
    </row>
    <row r="210" spans="2:5" s="6" customFormat="1" ht="12.75">
      <c r="B210" s="37">
        <f>'SEED - InstitutionBranch'!K210</f>
        <v>124000000000207</v>
      </c>
      <c r="C210" s="20" t="str">
        <f>IF(EXACT($B210, ""), "", CONCATENATE('SEED - InstitutionBranch'!$C210, IF(EXACT('SEED - InstitutionBranch'!$D210, ""), "", " - "&amp;'SEED - InstitutionBranch'!$D210)))</f>
        <v>PT. Panca Utama Selaras</v>
      </c>
      <c r="D210" s="45" t="str">
        <f>IF(EXACT($B210, ""), "", CONCATENATE('SEED - InstitutionBranch'!$H210))</f>
        <v>VDR3604, VDR3898</v>
      </c>
      <c r="E210" s="45" t="str">
        <f>IF(EXACT($B210, ""), "", CONCATENATE('SEED - InstitutionBranch'!$I210))</f>
        <v>Supplier</v>
      </c>
    </row>
    <row r="211" spans="2:5" s="6" customFormat="1" ht="12.75">
      <c r="B211" s="37">
        <f>'SEED - InstitutionBranch'!K211</f>
        <v>124000000000208</v>
      </c>
      <c r="C211" s="20" t="str">
        <f>IF(EXACT($B211, ""), "", CONCATENATE('SEED - InstitutionBranch'!$C211, IF(EXACT('SEED - InstitutionBranch'!$D211, ""), "", " - "&amp;'SEED - InstitutionBranch'!$D211)))</f>
        <v xml:space="preserve">PT. Panghegar Mitra Utama   </v>
      </c>
      <c r="D211" s="45" t="str">
        <f>IF(EXACT($B211, ""), "", CONCATENATE('SEED - InstitutionBranch'!$H211))</f>
        <v>VDR2360</v>
      </c>
      <c r="E211" s="45" t="str">
        <f>IF(EXACT($B211, ""), "", CONCATENATE('SEED - InstitutionBranch'!$I211))</f>
        <v>Supplier</v>
      </c>
    </row>
    <row r="212" spans="2:5" s="6" customFormat="1" ht="12.75">
      <c r="B212" s="37">
        <f>'SEED - InstitutionBranch'!K212</f>
        <v>124000000000209</v>
      </c>
      <c r="C212" s="20" t="str">
        <f>IF(EXACT($B212, ""), "", CONCATENATE('SEED - InstitutionBranch'!$C212, IF(EXACT('SEED - InstitutionBranch'!$D212, ""), "", " - "&amp;'SEED - InstitutionBranch'!$D212)))</f>
        <v>PT. Pas Jaya Mandiri</v>
      </c>
      <c r="D212" s="45" t="str">
        <f>IF(EXACT($B212, ""), "", CONCATENATE('SEED - InstitutionBranch'!$H212))</f>
        <v>VDR3967</v>
      </c>
      <c r="E212" s="45" t="str">
        <f>IF(EXACT($B212, ""), "", CONCATENATE('SEED - InstitutionBranch'!$I212))</f>
        <v>Supplier</v>
      </c>
    </row>
    <row r="213" spans="2:5" s="6" customFormat="1" ht="12.75">
      <c r="B213" s="37">
        <f>'SEED - InstitutionBranch'!K213</f>
        <v>124000000000210</v>
      </c>
      <c r="C213" s="20" t="str">
        <f>IF(EXACT($B213, ""), "", CONCATENATE('SEED - InstitutionBranch'!$C213, IF(EXACT('SEED - InstitutionBranch'!$D213, ""), "", " - "&amp;'SEED - InstitutionBranch'!$D213)))</f>
        <v>PT. Pelangi Teknik Indonesia</v>
      </c>
      <c r="D213" s="45" t="str">
        <f>IF(EXACT($B213, ""), "", CONCATENATE('SEED - InstitutionBranch'!$H213))</f>
        <v>VDR3846</v>
      </c>
      <c r="E213" s="45" t="str">
        <f>IF(EXACT($B213, ""), "", CONCATENATE('SEED - InstitutionBranch'!$I213))</f>
        <v>Supplier</v>
      </c>
    </row>
    <row r="214" spans="2:5" s="6" customFormat="1" ht="12.75">
      <c r="B214" s="37">
        <f>'SEED - InstitutionBranch'!K214</f>
        <v>124000000000211</v>
      </c>
      <c r="C214" s="20" t="str">
        <f>IF(EXACT($B214, ""), "", CONCATENATE('SEED - InstitutionBranch'!$C214, IF(EXACT('SEED - InstitutionBranch'!$D214, ""), "", " - "&amp;'SEED - InstitutionBranch'!$D214)))</f>
        <v>PT. Perusahaan Bongkar Muatadi Purusa</v>
      </c>
      <c r="D214" s="45" t="str">
        <f>IF(EXACT($B214, ""), "", CONCATENATE('SEED - InstitutionBranch'!$H214))</f>
        <v>VDR4029</v>
      </c>
      <c r="E214" s="45" t="str">
        <f>IF(EXACT($B214, ""), "", CONCATENATE('SEED - InstitutionBranch'!$I214))</f>
        <v>Supplier</v>
      </c>
    </row>
    <row r="215" spans="2:5" s="6" customFormat="1" ht="12.75">
      <c r="B215" s="37">
        <f>'SEED - InstitutionBranch'!K215</f>
        <v>124000000000212</v>
      </c>
      <c r="C215" s="20" t="str">
        <f>IF(EXACT($B215, ""), "", CONCATENATE('SEED - InstitutionBranch'!$C215, IF(EXACT('SEED - InstitutionBranch'!$D215, ""), "", " - "&amp;'SEED - InstitutionBranch'!$D215)))</f>
        <v>PT. Petromas Kencana (Ottoban Indonesia)</v>
      </c>
      <c r="D215" s="45" t="str">
        <f>IF(EXACT($B215, ""), "", CONCATENATE('SEED - InstitutionBranch'!$H215))</f>
        <v>VDR3986</v>
      </c>
      <c r="E215" s="45" t="str">
        <f>IF(EXACT($B215, ""), "", CONCATENATE('SEED - InstitutionBranch'!$I215))</f>
        <v>Supplier</v>
      </c>
    </row>
    <row r="216" spans="2:5" s="6" customFormat="1" ht="12.75">
      <c r="B216" s="37">
        <f>'SEED - InstitutionBranch'!K216</f>
        <v>124000000000213</v>
      </c>
      <c r="C216" s="20" t="str">
        <f>IF(EXACT($B216, ""), "", CONCATENATE('SEED - InstitutionBranch'!$C216, IF(EXACT('SEED - InstitutionBranch'!$D216, ""), "", " - "&amp;'SEED - InstitutionBranch'!$D216)))</f>
        <v>PT. Ponti Suri Group</v>
      </c>
      <c r="D216" s="45" t="str">
        <f>IF(EXACT($B216, ""), "", CONCATENATE('SEED - InstitutionBranch'!$H216))</f>
        <v>VDR4042</v>
      </c>
      <c r="E216" s="45" t="str">
        <f>IF(EXACT($B216, ""), "", CONCATENATE('SEED - InstitutionBranch'!$I216))</f>
        <v>Supplier</v>
      </c>
    </row>
    <row r="217" spans="2:5" s="6" customFormat="1" ht="12.75">
      <c r="B217" s="37">
        <f>'SEED - InstitutionBranch'!K217</f>
        <v>124000000000214</v>
      </c>
      <c r="C217" s="20" t="str">
        <f>IF(EXACT($B217, ""), "", CONCATENATE('SEED - InstitutionBranch'!$C217, IF(EXACT('SEED - InstitutionBranch'!$D217, ""), "", " - "&amp;'SEED - InstitutionBranch'!$D217)))</f>
        <v>PT. Powerindo Prima Perkasa</v>
      </c>
      <c r="D217" s="45" t="str">
        <f>IF(EXACT($B217, ""), "", CONCATENATE('SEED - InstitutionBranch'!$H217))</f>
        <v>VDR3928</v>
      </c>
      <c r="E217" s="45" t="str">
        <f>IF(EXACT($B217, ""), "", CONCATENATE('SEED - InstitutionBranch'!$I217))</f>
        <v>Supplier</v>
      </c>
    </row>
    <row r="218" spans="2:5" s="6" customFormat="1" ht="12.75">
      <c r="B218" s="37">
        <f>'SEED - InstitutionBranch'!K218</f>
        <v>124000000000215</v>
      </c>
      <c r="C218" s="20" t="str">
        <f>IF(EXACT($B218, ""), "", CONCATENATE('SEED - InstitutionBranch'!$C218, IF(EXACT('SEED - InstitutionBranch'!$D218, ""), "", " - "&amp;'SEED - InstitutionBranch'!$D218)))</f>
        <v>PT. Pratama Prima Bajatama</v>
      </c>
      <c r="D218" s="45" t="str">
        <f>IF(EXACT($B218, ""), "", CONCATENATE('SEED - InstitutionBranch'!$H218))</f>
        <v>VDR3948</v>
      </c>
      <c r="E218" s="45" t="str">
        <f>IF(EXACT($B218, ""), "", CONCATENATE('SEED - InstitutionBranch'!$I218))</f>
        <v>Supplier</v>
      </c>
    </row>
    <row r="219" spans="2:5" s="6" customFormat="1" ht="12.75">
      <c r="B219" s="37">
        <f>'SEED - InstitutionBranch'!K219</f>
        <v>124000000000216</v>
      </c>
      <c r="C219" s="20" t="str">
        <f>IF(EXACT($B219, ""), "", CONCATENATE('SEED - InstitutionBranch'!$C219, IF(EXACT('SEED - InstitutionBranch'!$D219, ""), "", " - "&amp;'SEED - InstitutionBranch'!$D219)))</f>
        <v>PT. PRI Indonesia</v>
      </c>
      <c r="D219" s="45" t="str">
        <f>IF(EXACT($B219, ""), "", CONCATENATE('SEED - InstitutionBranch'!$H219))</f>
        <v>VDR4068</v>
      </c>
      <c r="E219" s="45" t="str">
        <f>IF(EXACT($B219, ""), "", CONCATENATE('SEED - InstitutionBranch'!$I219))</f>
        <v>Supplier</v>
      </c>
    </row>
    <row r="220" spans="2:5" s="6" customFormat="1" ht="12.75">
      <c r="B220" s="37">
        <f>'SEED - InstitutionBranch'!K220</f>
        <v>124000000000217</v>
      </c>
      <c r="C220" s="20" t="str">
        <f>IF(EXACT($B220, ""), "", CONCATENATE('SEED - InstitutionBranch'!$C220, IF(EXACT('SEED - InstitutionBranch'!$D220, ""), "", " - "&amp;'SEED - InstitutionBranch'!$D220)))</f>
        <v>PT. Prima Indah Lestari</v>
      </c>
      <c r="D220" s="45" t="str">
        <f>IF(EXACT($B220, ""), "", CONCATENATE('SEED - InstitutionBranch'!$H220))</f>
        <v>VDR4135</v>
      </c>
      <c r="E220" s="45" t="str">
        <f>IF(EXACT($B220, ""), "", CONCATENATE('SEED - InstitutionBranch'!$I220))</f>
        <v>Supplier</v>
      </c>
    </row>
    <row r="221" spans="2:5" s="6" customFormat="1" ht="12.75">
      <c r="B221" s="37">
        <f>'SEED - InstitutionBranch'!K221</f>
        <v>124000000000218</v>
      </c>
      <c r="C221" s="20" t="str">
        <f>IF(EXACT($B221, ""), "", CONCATENATE('SEED - InstitutionBranch'!$C221, IF(EXACT('SEED - InstitutionBranch'!$D221, ""), "", " - "&amp;'SEED - InstitutionBranch'!$D221)))</f>
        <v xml:space="preserve">PT. Prima Mitra Elektrindo </v>
      </c>
      <c r="D221" s="45" t="str">
        <f>IF(EXACT($B221, ""), "", CONCATENATE('SEED - InstitutionBranch'!$H221))</f>
        <v>VDR2200</v>
      </c>
      <c r="E221" s="45" t="str">
        <f>IF(EXACT($B221, ""), "", CONCATENATE('SEED - InstitutionBranch'!$I221))</f>
        <v>Supplier</v>
      </c>
    </row>
    <row r="222" spans="2:5" s="6" customFormat="1" ht="12.75">
      <c r="B222" s="37">
        <f>'SEED - InstitutionBranch'!K222</f>
        <v>124000000000219</v>
      </c>
      <c r="C222" s="20" t="str">
        <f>IF(EXACT($B222, ""), "", CONCATENATE('SEED - InstitutionBranch'!$C222, IF(EXACT('SEED - InstitutionBranch'!$D222, ""), "", " - "&amp;'SEED - InstitutionBranch'!$D222)))</f>
        <v>PT. Primatech Jaya Abadi</v>
      </c>
      <c r="D222" s="45" t="str">
        <f>IF(EXACT($B222, ""), "", CONCATENATE('SEED - InstitutionBranch'!$H222))</f>
        <v>VDR4172</v>
      </c>
      <c r="E222" s="45" t="str">
        <f>IF(EXACT($B222, ""), "", CONCATENATE('SEED - InstitutionBranch'!$I222))</f>
        <v>Supplier</v>
      </c>
    </row>
    <row r="223" spans="2:5" s="6" customFormat="1" ht="12.75">
      <c r="B223" s="37">
        <f>'SEED - InstitutionBranch'!K223</f>
        <v>124000000000220</v>
      </c>
      <c r="C223" s="20" t="str">
        <f>IF(EXACT($B223, ""), "", CONCATENATE('SEED - InstitutionBranch'!$C223, IF(EXACT('SEED - InstitutionBranch'!$D223, ""), "", " - "&amp;'SEED - InstitutionBranch'!$D223)))</f>
        <v>PT. Putra Langgeng Anugerah</v>
      </c>
      <c r="D223" s="45" t="str">
        <f>IF(EXACT($B223, ""), "", CONCATENATE('SEED - InstitutionBranch'!$H223))</f>
        <v>VDR4002</v>
      </c>
      <c r="E223" s="45" t="str">
        <f>IF(EXACT($B223, ""), "", CONCATENATE('SEED - InstitutionBranch'!$I223))</f>
        <v>Supplier</v>
      </c>
    </row>
    <row r="224" spans="2:5" s="6" customFormat="1" ht="12.75">
      <c r="B224" s="37">
        <f>'SEED - InstitutionBranch'!K224</f>
        <v>124000000000221</v>
      </c>
      <c r="C224" s="20" t="str">
        <f>IF(EXACT($B224, ""), "", CONCATENATE('SEED - InstitutionBranch'!$C224, IF(EXACT('SEED - InstitutionBranch'!$D224, ""), "", " - "&amp;'SEED - InstitutionBranch'!$D224)))</f>
        <v>PT. Putraguna Jayamulia</v>
      </c>
      <c r="D224" s="45" t="str">
        <f>IF(EXACT($B224, ""), "", CONCATENATE('SEED - InstitutionBranch'!$H224))</f>
        <v>VDR4032</v>
      </c>
      <c r="E224" s="45" t="str">
        <f>IF(EXACT($B224, ""), "", CONCATENATE('SEED - InstitutionBranch'!$I224))</f>
        <v>Supplier</v>
      </c>
    </row>
    <row r="225" spans="2:5" s="6" customFormat="1" ht="12.75">
      <c r="B225" s="37">
        <f>'SEED - InstitutionBranch'!K225</f>
        <v>124000000000222</v>
      </c>
      <c r="C225" s="20" t="str">
        <f>IF(EXACT($B225, ""), "", CONCATENATE('SEED - InstitutionBranch'!$C225, IF(EXACT('SEED - InstitutionBranch'!$D225, ""), "", " - "&amp;'SEED - InstitutionBranch'!$D225)))</f>
        <v>PT. Putratel Andalan Sukses</v>
      </c>
      <c r="D225" s="45" t="str">
        <f>IF(EXACT($B225, ""), "", CONCATENATE('SEED - InstitutionBranch'!$H225))</f>
        <v>VDR2541</v>
      </c>
      <c r="E225" s="45" t="str">
        <f>IF(EXACT($B225, ""), "", CONCATENATE('SEED - InstitutionBranch'!$I225))</f>
        <v>Supplier</v>
      </c>
    </row>
    <row r="226" spans="2:5" s="6" customFormat="1" ht="12.75">
      <c r="B226" s="37">
        <f>'SEED - InstitutionBranch'!K226</f>
        <v>124000000000223</v>
      </c>
      <c r="C226" s="20" t="str">
        <f>IF(EXACT($B226, ""), "", CONCATENATE('SEED - InstitutionBranch'!$C226, IF(EXACT('SEED - InstitutionBranch'!$D226, ""), "", " - "&amp;'SEED - InstitutionBranch'!$D226)))</f>
        <v xml:space="preserve">PT. Radian Sarana Elektrika   </v>
      </c>
      <c r="D226" s="45" t="str">
        <f>IF(EXACT($B226, ""), "", CONCATENATE('SEED - InstitutionBranch'!$H226))</f>
        <v>VDR2109</v>
      </c>
      <c r="E226" s="45" t="str">
        <f>IF(EXACT($B226, ""), "", CONCATENATE('SEED - InstitutionBranch'!$I226))</f>
        <v>Supplier</v>
      </c>
    </row>
    <row r="227" spans="2:5" s="6" customFormat="1" ht="12.75">
      <c r="B227" s="37">
        <f>'SEED - InstitutionBranch'!K227</f>
        <v>124000000000224</v>
      </c>
      <c r="C227" s="20" t="str">
        <f>IF(EXACT($B227, ""), "", CONCATENATE('SEED - InstitutionBranch'!$C227, IF(EXACT('SEED - InstitutionBranch'!$D227, ""), "", " - "&amp;'SEED - InstitutionBranch'!$D227)))</f>
        <v>PT. Raj Prima</v>
      </c>
      <c r="D227" s="45" t="str">
        <f>IF(EXACT($B227, ""), "", CONCATENATE('SEED - InstitutionBranch'!$H227))</f>
        <v>VDR4041</v>
      </c>
      <c r="E227" s="45" t="str">
        <f>IF(EXACT($B227, ""), "", CONCATENATE('SEED - InstitutionBranch'!$I227))</f>
        <v>Supplier</v>
      </c>
    </row>
    <row r="228" spans="2:5" s="6" customFormat="1" ht="12.75">
      <c r="B228" s="37">
        <f>'SEED - InstitutionBranch'!K228</f>
        <v>124000000000225</v>
      </c>
      <c r="C228" s="20" t="str">
        <f>IF(EXACT($B228, ""), "", CONCATENATE('SEED - InstitutionBranch'!$C228, IF(EXACT('SEED - InstitutionBranch'!$D228, ""), "", " - "&amp;'SEED - InstitutionBranch'!$D228)))</f>
        <v>PT. Rangka Raya</v>
      </c>
      <c r="D228" s="45" t="str">
        <f>IF(EXACT($B228, ""), "", CONCATENATE('SEED - InstitutionBranch'!$H228))</f>
        <v>VDR2957</v>
      </c>
      <c r="E228" s="45" t="str">
        <f>IF(EXACT($B228, ""), "", CONCATENATE('SEED - InstitutionBranch'!$I228))</f>
        <v>Supplier</v>
      </c>
    </row>
    <row r="229" spans="2:5" s="6" customFormat="1" ht="12.75">
      <c r="B229" s="37">
        <f>'SEED - InstitutionBranch'!K229</f>
        <v>124000000000226</v>
      </c>
      <c r="C229" s="20" t="str">
        <f>IF(EXACT($B229, ""), "", CONCATENATE('SEED - InstitutionBranch'!$C229, IF(EXACT('SEED - InstitutionBranch'!$D229, ""), "", " - "&amp;'SEED - InstitutionBranch'!$D229)))</f>
        <v>PT. Riau Crane Perkasa</v>
      </c>
      <c r="D229" s="45" t="str">
        <f>IF(EXACT($B229, ""), "", CONCATENATE('SEED - InstitutionBranch'!$H229))</f>
        <v>VDR3943</v>
      </c>
      <c r="E229" s="45" t="str">
        <f>IF(EXACT($B229, ""), "", CONCATENATE('SEED - InstitutionBranch'!$I229))</f>
        <v>Supplier</v>
      </c>
    </row>
    <row r="230" spans="2:5" s="6" customFormat="1" ht="12.75">
      <c r="B230" s="37">
        <f>'SEED - InstitutionBranch'!K230</f>
        <v>124000000000227</v>
      </c>
      <c r="C230" s="20" t="str">
        <f>IF(EXACT($B230, ""), "", CONCATENATE('SEED - InstitutionBranch'!$C230, IF(EXACT('SEED - InstitutionBranch'!$D230, ""), "", " - "&amp;'SEED - InstitutionBranch'!$D230)))</f>
        <v>PT. Royal Madani Persada</v>
      </c>
      <c r="D230" s="45" t="str">
        <f>IF(EXACT($B230, ""), "", CONCATENATE('SEED - InstitutionBranch'!$H230))</f>
        <v>VDR3882</v>
      </c>
      <c r="E230" s="45" t="str">
        <f>IF(EXACT($B230, ""), "", CONCATENATE('SEED - InstitutionBranch'!$I230))</f>
        <v>Supplier</v>
      </c>
    </row>
    <row r="231" spans="2:5" s="6" customFormat="1" ht="12.75">
      <c r="B231" s="37">
        <f>'SEED - InstitutionBranch'!K231</f>
        <v>124000000000228</v>
      </c>
      <c r="C231" s="20" t="str">
        <f>IF(EXACT($B231, ""), "", CONCATENATE('SEED - InstitutionBranch'!$C231, IF(EXACT('SEED - InstitutionBranch'!$D231, ""), "", " - "&amp;'SEED - InstitutionBranch'!$D231)))</f>
        <v>PT. Salaeurih Muda Perkasa</v>
      </c>
      <c r="D231" s="45" t="str">
        <f>IF(EXACT($B231, ""), "", CONCATENATE('SEED - InstitutionBranch'!$H231))</f>
        <v>VDR4128</v>
      </c>
      <c r="E231" s="45" t="str">
        <f>IF(EXACT($B231, ""), "", CONCATENATE('SEED - InstitutionBranch'!$I231))</f>
        <v>Supplier</v>
      </c>
    </row>
    <row r="232" spans="2:5" s="6" customFormat="1" ht="12.75">
      <c r="B232" s="37">
        <f>'SEED - InstitutionBranch'!K232</f>
        <v>124000000000229</v>
      </c>
      <c r="C232" s="20" t="str">
        <f>IF(EXACT($B232, ""), "", CONCATENATE('SEED - InstitutionBranch'!$C232, IF(EXACT('SEED - InstitutionBranch'!$D232, ""), "", " - "&amp;'SEED - InstitutionBranch'!$D232)))</f>
        <v>PT. Salam Pacific Indonesia Lines</v>
      </c>
      <c r="D232" s="45" t="str">
        <f>IF(EXACT($B232, ""), "", CONCATENATE('SEED - InstitutionBranch'!$H232))</f>
        <v>VDR3995</v>
      </c>
      <c r="E232" s="45" t="str">
        <f>IF(EXACT($B232, ""), "", CONCATENATE('SEED - InstitutionBranch'!$I232))</f>
        <v>Supplier</v>
      </c>
    </row>
    <row r="233" spans="2:5" s="6" customFormat="1" ht="12.75">
      <c r="B233" s="37">
        <f>'SEED - InstitutionBranch'!K233</f>
        <v>124000000000230</v>
      </c>
      <c r="C233" s="20" t="str">
        <f>IF(EXACT($B233, ""), "", CONCATENATE('SEED - InstitutionBranch'!$C233, IF(EXACT('SEED - InstitutionBranch'!$D233, ""), "", " - "&amp;'SEED - InstitutionBranch'!$D233)))</f>
        <v>PT. Schneider Indonesia</v>
      </c>
      <c r="D233" s="45" t="str">
        <f>IF(EXACT($B233, ""), "", CONCATENATE('SEED - InstitutionBranch'!$H233))</f>
        <v>VDR3504</v>
      </c>
      <c r="E233" s="45" t="str">
        <f>IF(EXACT($B233, ""), "", CONCATENATE('SEED - InstitutionBranch'!$I233))</f>
        <v>Supplier</v>
      </c>
    </row>
    <row r="234" spans="2:5" s="6" customFormat="1" ht="12.75">
      <c r="B234" s="37">
        <f>'SEED - InstitutionBranch'!K234</f>
        <v>124000000000231</v>
      </c>
      <c r="C234" s="20" t="str">
        <f>IF(EXACT($B234, ""), "", CONCATENATE('SEED - InstitutionBranch'!$C234, IF(EXACT('SEED - InstitutionBranch'!$D234, ""), "", " - "&amp;'SEED - InstitutionBranch'!$D234)))</f>
        <v>PT. Sentosa Prima Mandiri</v>
      </c>
      <c r="D234" s="45" t="str">
        <f>IF(EXACT($B234, ""), "", CONCATENATE('SEED - InstitutionBranch'!$H234))</f>
        <v>VDR3227</v>
      </c>
      <c r="E234" s="45" t="str">
        <f>IF(EXACT($B234, ""), "", CONCATENATE('SEED - InstitutionBranch'!$I234))</f>
        <v>Supplier</v>
      </c>
    </row>
    <row r="235" spans="2:5" s="6" customFormat="1" ht="12.75">
      <c r="B235" s="37">
        <f>'SEED - InstitutionBranch'!K235</f>
        <v>124000000000232</v>
      </c>
      <c r="C235" s="20" t="str">
        <f>IF(EXACT($B235, ""), "", CONCATENATE('SEED - InstitutionBranch'!$C235, IF(EXACT('SEED - InstitutionBranch'!$D235, ""), "", " - "&amp;'SEED - InstitutionBranch'!$D235)))</f>
        <v xml:space="preserve">PT. Siemens Indonesia </v>
      </c>
      <c r="D235" s="45" t="str">
        <f>IF(EXACT($B235, ""), "", CONCATENATE('SEED - InstitutionBranch'!$H235))</f>
        <v>VDR1235</v>
      </c>
      <c r="E235" s="45" t="str">
        <f>IF(EXACT($B235, ""), "", CONCATENATE('SEED - InstitutionBranch'!$I235))</f>
        <v>Supplier</v>
      </c>
    </row>
    <row r="236" spans="2:5" s="6" customFormat="1" ht="12.75">
      <c r="B236" s="37">
        <f>'SEED - InstitutionBranch'!K236</f>
        <v>124000000000233</v>
      </c>
      <c r="C236" s="20" t="str">
        <f>IF(EXACT($B236, ""), "", CONCATENATE('SEED - InstitutionBranch'!$C236, IF(EXACT('SEED - InstitutionBranch'!$D236, ""), "", " - "&amp;'SEED - InstitutionBranch'!$D236)))</f>
        <v>PT. Siemon Damai Jaya Abadi</v>
      </c>
      <c r="D236" s="45" t="str">
        <f>IF(EXACT($B236, ""), "", CONCATENATE('SEED - InstitutionBranch'!$H236))</f>
        <v>VDR3955</v>
      </c>
      <c r="E236" s="45" t="str">
        <f>IF(EXACT($B236, ""), "", CONCATENATE('SEED - InstitutionBranch'!$I236))</f>
        <v>Supplier</v>
      </c>
    </row>
    <row r="237" spans="2:5" s="6" customFormat="1" ht="12.75">
      <c r="B237" s="37">
        <f>'SEED - InstitutionBranch'!K237</f>
        <v>124000000000234</v>
      </c>
      <c r="C237" s="20" t="str">
        <f>IF(EXACT($B237, ""), "", CONCATENATE('SEED - InstitutionBranch'!$C237, IF(EXACT('SEED - InstitutionBranch'!$D237, ""), "", " - "&amp;'SEED - InstitutionBranch'!$D237)))</f>
        <v>PT. Silica Central Asia</v>
      </c>
      <c r="D237" s="45" t="str">
        <f>IF(EXACT($B237, ""), "", CONCATENATE('SEED - InstitutionBranch'!$H237))</f>
        <v>VDR4036</v>
      </c>
      <c r="E237" s="45" t="str">
        <f>IF(EXACT($B237, ""), "", CONCATENATE('SEED - InstitutionBranch'!$I237))</f>
        <v>Supplier</v>
      </c>
    </row>
    <row r="238" spans="2:5" s="6" customFormat="1" ht="12.75">
      <c r="B238" s="37">
        <f>'SEED - InstitutionBranch'!K238</f>
        <v>124000000000235</v>
      </c>
      <c r="C238" s="20" t="str">
        <f>IF(EXACT($B238, ""), "", CONCATENATE('SEED - InstitutionBranch'!$C238, IF(EXACT('SEED - InstitutionBranch'!$D238, ""), "", " - "&amp;'SEED - InstitutionBranch'!$D238)))</f>
        <v>PT. Simetrik Integrasi</v>
      </c>
      <c r="D238" s="45" t="str">
        <f>IF(EXACT($B238, ""), "", CONCATENATE('SEED - InstitutionBranch'!$H238))</f>
        <v>VDR1932</v>
      </c>
      <c r="E238" s="45" t="str">
        <f>IF(EXACT($B238, ""), "", CONCATENATE('SEED - InstitutionBranch'!$I238))</f>
        <v>Supplier</v>
      </c>
    </row>
    <row r="239" spans="2:5" s="6" customFormat="1" ht="12.75">
      <c r="B239" s="37">
        <f>'SEED - InstitutionBranch'!K239</f>
        <v>124000000000236</v>
      </c>
      <c r="C239" s="20" t="str">
        <f>IF(EXACT($B239, ""), "", CONCATENATE('SEED - InstitutionBranch'!$C239, IF(EXACT('SEED - InstitutionBranch'!$D239, ""), "", " - "&amp;'SEED - InstitutionBranch'!$D239)))</f>
        <v>PT. Sinar Laut Mandiri</v>
      </c>
      <c r="D239" s="45" t="str">
        <f>IF(EXACT($B239, ""), "", CONCATENATE('SEED - InstitutionBranch'!$H239))</f>
        <v>VDR2520</v>
      </c>
      <c r="E239" s="45" t="str">
        <f>IF(EXACT($B239, ""), "", CONCATENATE('SEED - InstitutionBranch'!$I239))</f>
        <v>Supplier</v>
      </c>
    </row>
    <row r="240" spans="2:5" s="6" customFormat="1" ht="12.75">
      <c r="B240" s="37">
        <f>'SEED - InstitutionBranch'!K240</f>
        <v>124000000000237</v>
      </c>
      <c r="C240" s="20" t="str">
        <f>IF(EXACT($B240, ""), "", CONCATENATE('SEED - InstitutionBranch'!$C240, IF(EXACT('SEED - InstitutionBranch'!$D240, ""), "", " - "&amp;'SEED - InstitutionBranch'!$D240)))</f>
        <v>PT. Sinergi Garuda Nusantara</v>
      </c>
      <c r="D240" s="45" t="str">
        <f>IF(EXACT($B240, ""), "", CONCATENATE('SEED - InstitutionBranch'!$H240))</f>
        <v>VDR3775</v>
      </c>
      <c r="E240" s="45" t="str">
        <f>IF(EXACT($B240, ""), "", CONCATENATE('SEED - InstitutionBranch'!$I240))</f>
        <v>Supplier</v>
      </c>
    </row>
    <row r="241" spans="2:5" s="6" customFormat="1" ht="12.75">
      <c r="B241" s="37">
        <f>'SEED - InstitutionBranch'!K241</f>
        <v>124000000000238</v>
      </c>
      <c r="C241" s="20" t="str">
        <f>IF(EXACT($B241, ""), "", CONCATENATE('SEED - InstitutionBranch'!$C241, IF(EXACT('SEED - InstitutionBranch'!$D241, ""), "", " - "&amp;'SEED - InstitutionBranch'!$D241)))</f>
        <v>PT. Sinergi Karsa Utama</v>
      </c>
      <c r="D241" s="45" t="str">
        <f>IF(EXACT($B241, ""), "", CONCATENATE('SEED - InstitutionBranch'!$H241))</f>
        <v>VDR4227</v>
      </c>
      <c r="E241" s="45" t="str">
        <f>IF(EXACT($B241, ""), "", CONCATENATE('SEED - InstitutionBranch'!$I241))</f>
        <v>Supplier</v>
      </c>
    </row>
    <row r="242" spans="2:5" s="6" customFormat="1" ht="12.75">
      <c r="B242" s="37">
        <f>'SEED - InstitutionBranch'!K242</f>
        <v>124000000000239</v>
      </c>
      <c r="C242" s="20" t="str">
        <f>IF(EXACT($B242, ""), "", CONCATENATE('SEED - InstitutionBranch'!$C242, IF(EXACT('SEED - InstitutionBranch'!$D242, ""), "", " - "&amp;'SEED - InstitutionBranch'!$D242)))</f>
        <v>PT. Sintra Sinarindo Elektrik</v>
      </c>
      <c r="D242" s="45" t="str">
        <f>IF(EXACT($B242, ""), "", CONCATENATE('SEED - InstitutionBranch'!$H242))</f>
        <v>VDR4066</v>
      </c>
      <c r="E242" s="45" t="str">
        <f>IF(EXACT($B242, ""), "", CONCATENATE('SEED - InstitutionBranch'!$I242))</f>
        <v>Supplier</v>
      </c>
    </row>
    <row r="243" spans="2:5" s="6" customFormat="1" ht="12.75">
      <c r="B243" s="37">
        <f>'SEED - InstitutionBranch'!K243</f>
        <v>124000000000240</v>
      </c>
      <c r="C243" s="20" t="str">
        <f>IF(EXACT($B243, ""), "", CONCATENATE('SEED - InstitutionBranch'!$C243, IF(EXACT('SEED - InstitutionBranch'!$D243, ""), "", " - "&amp;'SEED - InstitutionBranch'!$D243)))</f>
        <v>PT. Siscom Technologies</v>
      </c>
      <c r="D243" s="45" t="str">
        <f>IF(EXACT($B243, ""), "", CONCATENATE('SEED - InstitutionBranch'!$H243))</f>
        <v>VDR4094</v>
      </c>
      <c r="E243" s="45" t="str">
        <f>IF(EXACT($B243, ""), "", CONCATENATE('SEED - InstitutionBranch'!$I243))</f>
        <v>Supplier</v>
      </c>
    </row>
    <row r="244" spans="2:5" s="6" customFormat="1" ht="12.75">
      <c r="B244" s="37">
        <f>'SEED - InstitutionBranch'!K244</f>
        <v>124000000000241</v>
      </c>
      <c r="C244" s="20" t="str">
        <f>IF(EXACT($B244, ""), "", CONCATENATE('SEED - InstitutionBranch'!$C244, IF(EXACT('SEED - InstitutionBranch'!$D244, ""), "", " - "&amp;'SEED - InstitutionBranch'!$D244)))</f>
        <v>PT. Subur Buana Raya</v>
      </c>
      <c r="D244" s="45" t="str">
        <f>IF(EXACT($B244, ""), "", CONCATENATE('SEED - InstitutionBranch'!$H244))</f>
        <v>VDR3849</v>
      </c>
      <c r="E244" s="45" t="str">
        <f>IF(EXACT($B244, ""), "", CONCATENATE('SEED - InstitutionBranch'!$I244))</f>
        <v>Supplier</v>
      </c>
    </row>
    <row r="245" spans="2:5" s="6" customFormat="1" ht="12.75">
      <c r="B245" s="37">
        <f>'SEED - InstitutionBranch'!K245</f>
        <v>124000000000242</v>
      </c>
      <c r="C245" s="20" t="str">
        <f>IF(EXACT($B245, ""), "", CONCATENATE('SEED - InstitutionBranch'!$C245, IF(EXACT('SEED - InstitutionBranch'!$D245, ""), "", " - "&amp;'SEED - InstitutionBranch'!$D245)))</f>
        <v xml:space="preserve">PT. Sukses Perkasa Forestama </v>
      </c>
      <c r="D245" s="45" t="str">
        <f>IF(EXACT($B245, ""), "", CONCATENATE('SEED - InstitutionBranch'!$H245))</f>
        <v>VDR3852</v>
      </c>
      <c r="E245" s="45" t="str">
        <f>IF(EXACT($B245, ""), "", CONCATENATE('SEED - InstitutionBranch'!$I245))</f>
        <v>Supplier</v>
      </c>
    </row>
    <row r="246" spans="2:5" s="6" customFormat="1" ht="12.75">
      <c r="B246" s="37">
        <f>'SEED - InstitutionBranch'!K246</f>
        <v>124000000000243</v>
      </c>
      <c r="C246" s="20" t="str">
        <f>IF(EXACT($B246, ""), "", CONCATENATE('SEED - InstitutionBranch'!$C246, IF(EXACT('SEED - InstitutionBranch'!$D246, ""), "", " - "&amp;'SEED - InstitutionBranch'!$D246)))</f>
        <v xml:space="preserve">PT. Suryamas Elsindo Primatama </v>
      </c>
      <c r="D246" s="45" t="str">
        <f>IF(EXACT($B246, ""), "", CONCATENATE('SEED - InstitutionBranch'!$H246))</f>
        <v>VDR2095</v>
      </c>
      <c r="E246" s="45" t="str">
        <f>IF(EXACT($B246, ""), "", CONCATENATE('SEED - InstitutionBranch'!$I246))</f>
        <v>Supplier</v>
      </c>
    </row>
    <row r="247" spans="2:5" s="6" customFormat="1" ht="12.75">
      <c r="B247" s="37">
        <f>'SEED - InstitutionBranch'!K247</f>
        <v>124000000000244</v>
      </c>
      <c r="C247" s="20" t="str">
        <f>IF(EXACT($B247, ""), "", CONCATENATE('SEED - InstitutionBranch'!$C247, IF(EXACT('SEED - InstitutionBranch'!$D247, ""), "", " - "&amp;'SEED - InstitutionBranch'!$D247)))</f>
        <v>PT. Temas Tbk</v>
      </c>
      <c r="D247" s="45" t="str">
        <f>IF(EXACT($B247, ""), "", CONCATENATE('SEED - InstitutionBranch'!$H247))</f>
        <v>VDR3996</v>
      </c>
      <c r="E247" s="45" t="str">
        <f>IF(EXACT($B247, ""), "", CONCATENATE('SEED - InstitutionBranch'!$I247))</f>
        <v>Supplier</v>
      </c>
    </row>
    <row r="248" spans="2:5" s="6" customFormat="1" ht="12.75">
      <c r="B248" s="37">
        <f>'SEED - InstitutionBranch'!K248</f>
        <v>124000000000245</v>
      </c>
      <c r="C248" s="20" t="str">
        <f>IF(EXACT($B248, ""), "", CONCATENATE('SEED - InstitutionBranch'!$C248, IF(EXACT('SEED - InstitutionBranch'!$D248, ""), "", " - "&amp;'SEED - InstitutionBranch'!$D248)))</f>
        <v>PT. Tirtakencana Tatawarna</v>
      </c>
      <c r="D248" s="45" t="str">
        <f>IF(EXACT($B248, ""), "", CONCATENATE('SEED - InstitutionBranch'!$H248))</f>
        <v>VDR4118</v>
      </c>
      <c r="E248" s="45" t="str">
        <f>IF(EXACT($B248, ""), "", CONCATENATE('SEED - InstitutionBranch'!$I248))</f>
        <v>Supplier</v>
      </c>
    </row>
    <row r="249" spans="2:5" s="6" customFormat="1" ht="12.75">
      <c r="B249" s="37">
        <f>'SEED - InstitutionBranch'!K249</f>
        <v>124000000000246</v>
      </c>
      <c r="C249" s="20" t="str">
        <f>IF(EXACT($B249, ""), "", CONCATENATE('SEED - InstitutionBranch'!$C249, IF(EXACT('SEED - InstitutionBranch'!$D249, ""), "", " - "&amp;'SEED - InstitutionBranch'!$D249)))</f>
        <v>PT. Tri Artha Manunggal</v>
      </c>
      <c r="D249" s="45" t="str">
        <f>IF(EXACT($B249, ""), "", CONCATENATE('SEED - InstitutionBranch'!$H249))</f>
        <v>VDR4059</v>
      </c>
      <c r="E249" s="45" t="str">
        <f>IF(EXACT($B249, ""), "", CONCATENATE('SEED - InstitutionBranch'!$I249))</f>
        <v>Supplier</v>
      </c>
    </row>
    <row r="250" spans="2:5" s="6" customFormat="1" ht="12.75">
      <c r="B250" s="37">
        <f>'SEED - InstitutionBranch'!K250</f>
        <v>124000000000247</v>
      </c>
      <c r="C250" s="20" t="str">
        <f>IF(EXACT($B250, ""), "", CONCATENATE('SEED - InstitutionBranch'!$C250, IF(EXACT('SEED - InstitutionBranch'!$D250, ""), "", " - "&amp;'SEED - InstitutionBranch'!$D250)))</f>
        <v>PT. Tri Karya Teslatama</v>
      </c>
      <c r="D250" s="45" t="str">
        <f>IF(EXACT($B250, ""), "", CONCATENATE('SEED - InstitutionBranch'!$H250))</f>
        <v>VDR4116</v>
      </c>
      <c r="E250" s="45" t="str">
        <f>IF(EXACT($B250, ""), "", CONCATENATE('SEED - InstitutionBranch'!$I250))</f>
        <v>Supplier</v>
      </c>
    </row>
    <row r="251" spans="2:5" s="6" customFormat="1" ht="12.75">
      <c r="B251" s="37">
        <f>'SEED - InstitutionBranch'!K251</f>
        <v>124000000000248</v>
      </c>
      <c r="C251" s="20" t="str">
        <f>IF(EXACT($B251, ""), "", CONCATENATE('SEED - InstitutionBranch'!$C251, IF(EXACT('SEED - InstitutionBranch'!$D251, ""), "", " - "&amp;'SEED - InstitutionBranch'!$D251)))</f>
        <v>PT. Tribaja Karya Sejahtera</v>
      </c>
      <c r="D251" s="45" t="str">
        <f>IF(EXACT($B251, ""), "", CONCATENATE('SEED - InstitutionBranch'!$H251))</f>
        <v>VDR3950</v>
      </c>
      <c r="E251" s="45" t="str">
        <f>IF(EXACT($B251, ""), "", CONCATENATE('SEED - InstitutionBranch'!$I251))</f>
        <v>Supplier</v>
      </c>
    </row>
    <row r="252" spans="2:5" s="6" customFormat="1" ht="12.75">
      <c r="B252" s="37">
        <f>'SEED - InstitutionBranch'!K252</f>
        <v>124000000000249</v>
      </c>
      <c r="C252" s="20" t="str">
        <f>IF(EXACT($B252, ""), "", CONCATENATE('SEED - InstitutionBranch'!$C252, IF(EXACT('SEED - InstitutionBranch'!$D252, ""), "", " - "&amp;'SEED - InstitutionBranch'!$D252)))</f>
        <v>PT. Triotama Toya Energi</v>
      </c>
      <c r="D252" s="45" t="str">
        <f>IF(EXACT($B252, ""), "", CONCATENATE('SEED - InstitutionBranch'!$H252))</f>
        <v>VDR4259</v>
      </c>
      <c r="E252" s="45" t="str">
        <f>IF(EXACT($B252, ""), "", CONCATENATE('SEED - InstitutionBranch'!$I252))</f>
        <v>Supplier</v>
      </c>
    </row>
    <row r="253" spans="2:5" s="6" customFormat="1" ht="12.75">
      <c r="B253" s="37">
        <f>'SEED - InstitutionBranch'!K253</f>
        <v>124000000000250</v>
      </c>
      <c r="C253" s="20" t="str">
        <f>IF(EXACT($B253, ""), "", CONCATENATE('SEED - InstitutionBranch'!$C253, IF(EXACT('SEED - InstitutionBranch'!$D253, ""), "", " - "&amp;'SEED - InstitutionBranch'!$D253)))</f>
        <v xml:space="preserve">PT. Twink Indonesia </v>
      </c>
      <c r="D253" s="45" t="str">
        <f>IF(EXACT($B253, ""), "", CONCATENATE('SEED - InstitutionBranch'!$H253))</f>
        <v>VDR3959</v>
      </c>
      <c r="E253" s="45" t="str">
        <f>IF(EXACT($B253, ""), "", CONCATENATE('SEED - InstitutionBranch'!$I253))</f>
        <v>Supplier</v>
      </c>
    </row>
    <row r="254" spans="2:5" s="6" customFormat="1" ht="12.75">
      <c r="B254" s="37">
        <f>'SEED - InstitutionBranch'!K254</f>
        <v>124000000000251</v>
      </c>
      <c r="C254" s="20" t="str">
        <f>IF(EXACT($B254, ""), "", CONCATENATE('SEED - InstitutionBranch'!$C254, IF(EXACT('SEED - InstitutionBranch'!$D254, ""), "", " - "&amp;'SEED - InstitutionBranch'!$D254)))</f>
        <v xml:space="preserve">PT. Vector Info Technologies </v>
      </c>
      <c r="D254" s="45" t="str">
        <f>IF(EXACT($B254, ""), "", CONCATENATE('SEED - InstitutionBranch'!$H254))</f>
        <v>VDR4022</v>
      </c>
      <c r="E254" s="45" t="str">
        <f>IF(EXACT($B254, ""), "", CONCATENATE('SEED - InstitutionBranch'!$I254))</f>
        <v>Supplier</v>
      </c>
    </row>
    <row r="255" spans="2:5" s="6" customFormat="1" ht="12.75">
      <c r="B255" s="37">
        <f>'SEED - InstitutionBranch'!K255</f>
        <v>124000000000252</v>
      </c>
      <c r="C255" s="20" t="str">
        <f>IF(EXACT($B255, ""), "", CONCATENATE('SEED - InstitutionBranch'!$C255, IF(EXACT('SEED - InstitutionBranch'!$D255, ""), "", " - "&amp;'SEED - InstitutionBranch'!$D255)))</f>
        <v>PT. Vins Teknik Internusa</v>
      </c>
      <c r="D255" s="45" t="str">
        <f>IF(EXACT($B255, ""), "", CONCATENATE('SEED - InstitutionBranch'!$H255))</f>
        <v>VDR3639</v>
      </c>
      <c r="E255" s="45" t="str">
        <f>IF(EXACT($B255, ""), "", CONCATENATE('SEED - InstitutionBranch'!$I255))</f>
        <v>Supplier</v>
      </c>
    </row>
    <row r="256" spans="2:5" s="6" customFormat="1" ht="12.75">
      <c r="B256" s="37">
        <f>'SEED - InstitutionBranch'!K256</f>
        <v>124000000000253</v>
      </c>
      <c r="C256" s="20" t="str">
        <f>IF(EXACT($B256, ""), "", CONCATENATE('SEED - InstitutionBranch'!$C256, IF(EXACT('SEED - InstitutionBranch'!$D256, ""), "", " - "&amp;'SEED - InstitutionBranch'!$D256)))</f>
        <v xml:space="preserve">PT. Voksel Electric Tbk </v>
      </c>
      <c r="D256" s="45" t="str">
        <f>IF(EXACT($B256, ""), "", CONCATENATE('SEED - InstitutionBranch'!$H256))</f>
        <v>VDR0187</v>
      </c>
      <c r="E256" s="45" t="str">
        <f>IF(EXACT($B256, ""), "", CONCATENATE('SEED - InstitutionBranch'!$I256))</f>
        <v>Supplier</v>
      </c>
    </row>
    <row r="257" spans="2:5" s="6" customFormat="1" ht="12.75">
      <c r="B257" s="37">
        <f>'SEED - InstitutionBranch'!K257</f>
        <v>124000000000254</v>
      </c>
      <c r="C257" s="20" t="str">
        <f>IF(EXACT($B257, ""), "", CONCATENATE('SEED - InstitutionBranch'!$C257, IF(EXACT('SEED - InstitutionBranch'!$D257, ""), "", " - "&amp;'SEED - InstitutionBranch'!$D257)))</f>
        <v>PT. Widya Prima Utama</v>
      </c>
      <c r="D257" s="45" t="str">
        <f>IF(EXACT($B257, ""), "", CONCATENATE('SEED - InstitutionBranch'!$H257))</f>
        <v>VDR4053</v>
      </c>
      <c r="E257" s="45" t="str">
        <f>IF(EXACT($B257, ""), "", CONCATENATE('SEED - InstitutionBranch'!$I257))</f>
        <v>Supplier</v>
      </c>
    </row>
    <row r="258" spans="2:5" s="6" customFormat="1" ht="12.75">
      <c r="B258" s="37">
        <f>'SEED - InstitutionBranch'!K258</f>
        <v>124000000000255</v>
      </c>
      <c r="C258" s="20" t="str">
        <f>IF(EXACT($B258, ""), "", CONCATENATE('SEED - InstitutionBranch'!$C258, IF(EXACT('SEED - InstitutionBranch'!$D258, ""), "", " - "&amp;'SEED - InstitutionBranch'!$D258)))</f>
        <v xml:space="preserve">PT. Yanmarindo Perkasa </v>
      </c>
      <c r="D258" s="45" t="str">
        <f>IF(EXACT($B258, ""), "", CONCATENATE('SEED - InstitutionBranch'!$H258))</f>
        <v>VDR0985</v>
      </c>
      <c r="E258" s="45" t="str">
        <f>IF(EXACT($B258, ""), "", CONCATENATE('SEED - InstitutionBranch'!$I258))</f>
        <v>Supplier</v>
      </c>
    </row>
    <row r="259" spans="2:5" s="6" customFormat="1" ht="12.75">
      <c r="B259" s="37">
        <f>'SEED - InstitutionBranch'!K259</f>
        <v>124000000000256</v>
      </c>
      <c r="C259" s="20" t="str">
        <f>IF(EXACT($B259, ""), "", CONCATENATE('SEED - InstitutionBranch'!$C259, IF(EXACT('SEED - InstitutionBranch'!$D259, ""), "", " - "&amp;'SEED - InstitutionBranch'!$D259)))</f>
        <v>PT. Yudha Berkat Layana</v>
      </c>
      <c r="D259" s="45" t="str">
        <f>IF(EXACT($B259, ""), "", CONCATENATE('SEED - InstitutionBranch'!$H259))</f>
        <v>VDR4133</v>
      </c>
      <c r="E259" s="45" t="str">
        <f>IF(EXACT($B259, ""), "", CONCATENATE('SEED - InstitutionBranch'!$I259))</f>
        <v>Supplier</v>
      </c>
    </row>
    <row r="260" spans="2:5" s="6" customFormat="1" ht="12.75">
      <c r="B260" s="37">
        <f>'SEED - InstitutionBranch'!K260</f>
        <v>124000000000257</v>
      </c>
      <c r="C260" s="20" t="str">
        <f>IF(EXACT($B260, ""), "", CONCATENATE('SEED - InstitutionBranch'!$C260, IF(EXACT('SEED - InstitutionBranch'!$D260, ""), "", " - "&amp;'SEED - InstitutionBranch'!$D260)))</f>
        <v xml:space="preserve">PT. ZTT Cable Indonesia     </v>
      </c>
      <c r="D260" s="45" t="str">
        <f>IF(EXACT($B260, ""), "", CONCATENATE('SEED - InstitutionBranch'!$H260))</f>
        <v>VDR2391</v>
      </c>
      <c r="E260" s="45" t="str">
        <f>IF(EXACT($B260, ""), "", CONCATENATE('SEED - InstitutionBranch'!$I260))</f>
        <v>Supplier</v>
      </c>
    </row>
    <row r="261" spans="2:5" s="6" customFormat="1" ht="12.75">
      <c r="B261" s="37">
        <f>'SEED - InstitutionBranch'!K261</f>
        <v>124000000000258</v>
      </c>
      <c r="C261" s="20" t="str">
        <f>IF(EXACT($B261, ""), "", CONCATENATE('SEED - InstitutionBranch'!$C261, IF(EXACT('SEED - InstitutionBranch'!$D261, ""), "", " - "&amp;'SEED - InstitutionBranch'!$D261)))</f>
        <v>PT. KMI Wire and Cable, Tbk [a.k.a : Kabel Metal Indonesia]</v>
      </c>
      <c r="D261" s="45" t="str">
        <f>IF(EXACT($B261, ""), "", CONCATENATE('SEED - InstitutionBranch'!$H261))</f>
        <v>VDR0383, VDR0384</v>
      </c>
      <c r="E261" s="45" t="str">
        <f>IF(EXACT($B261, ""), "", CONCATENATE('SEED - InstitutionBranch'!$I261))</f>
        <v>Supplier</v>
      </c>
    </row>
    <row r="262" spans="2:5" s="6" customFormat="1" ht="12.75">
      <c r="B262" s="37">
        <f>'SEED - InstitutionBranch'!K262</f>
        <v>124000000000259</v>
      </c>
      <c r="C262" s="20" t="str">
        <f>IF(EXACT($B262, ""), "", CONCATENATE('SEED - InstitutionBranch'!$C262, IF(EXACT('SEED - InstitutionBranch'!$D262, ""), "", " - "&amp;'SEED - InstitutionBranch'!$D262)))</f>
        <v>PT. Kokoh Inti Arebama, Tbk</v>
      </c>
      <c r="D262" s="45" t="str">
        <f>IF(EXACT($B262, ""), "", CONCATENATE('SEED - InstitutionBranch'!$H262))</f>
        <v>VDR3351</v>
      </c>
      <c r="E262" s="45" t="str">
        <f>IF(EXACT($B262, ""), "", CONCATENATE('SEED - InstitutionBranch'!$I262))</f>
        <v>Supplier</v>
      </c>
    </row>
    <row r="263" spans="2:5" s="6" customFormat="1" ht="12.75">
      <c r="B263" s="37">
        <f>'SEED - InstitutionBranch'!K263</f>
        <v>124000000000260</v>
      </c>
      <c r="C263" s="20" t="str">
        <f>IF(EXACT($B263, ""), "", CONCATENATE('SEED - InstitutionBranch'!$C263, IF(EXACT('SEED - InstitutionBranch'!$D263, ""), "", " - "&amp;'SEED - InstitutionBranch'!$D263)))</f>
        <v>BPJS Ketenagakerjaan</v>
      </c>
      <c r="D263" s="45" t="str">
        <f>IF(EXACT($B263, ""), "", CONCATENATE('SEED - InstitutionBranch'!$H263))</f>
        <v>VDR0736</v>
      </c>
      <c r="E263" s="45" t="str">
        <f>IF(EXACT($B263, ""), "", CONCATENATE('SEED - InstitutionBranch'!$I263))</f>
        <v>Supplier</v>
      </c>
    </row>
    <row r="264" spans="2:5" s="6" customFormat="1" ht="12.75">
      <c r="B264" s="37">
        <f>'SEED - InstitutionBranch'!K264</f>
        <v>124000000000261</v>
      </c>
      <c r="C264" s="20" t="str">
        <f>IF(EXACT($B264, ""), "", CONCATENATE('SEED - InstitutionBranch'!$C264, IF(EXACT('SEED - InstitutionBranch'!$D264, ""), "", " - "&amp;'SEED - InstitutionBranch'!$D264)))</f>
        <v>BPJS Kesehatan</v>
      </c>
      <c r="D264" s="45" t="str">
        <f>IF(EXACT($B264, ""), "", CONCATENATE('SEED - InstitutionBranch'!$H264))</f>
        <v>VDR1591</v>
      </c>
      <c r="E264" s="45" t="str">
        <f>IF(EXACT($B264, ""), "", CONCATENATE('SEED - InstitutionBranch'!$I264))</f>
        <v>Supplier</v>
      </c>
    </row>
    <row r="265" spans="2:5" s="6" customFormat="1" ht="12.75">
      <c r="B265" s="37">
        <f>'SEED - InstitutionBranch'!K265</f>
        <v>124000000000262</v>
      </c>
      <c r="C265" s="20" t="str">
        <f>IF(EXACT($B265, ""), "", CONCATENATE('SEED - InstitutionBranch'!$C265, IF(EXACT('SEED - InstitutionBranch'!$D265, ""), "", " - "&amp;'SEED - InstitutionBranch'!$D265)))</f>
        <v>PT. Bank Rakyat Indonesia (Persero), Tbk</v>
      </c>
      <c r="D265" s="45" t="str">
        <f>IF(EXACT($B265, ""), "", CONCATENATE('SEED - InstitutionBranch'!$H265))</f>
        <v>VDR3944</v>
      </c>
      <c r="E265" s="45" t="str">
        <f>IF(EXACT($B265, ""), "", CONCATENATE('SEED - InstitutionBranch'!$I265))</f>
        <v>Supplier</v>
      </c>
    </row>
    <row r="266" spans="2:5" s="6" customFormat="1" ht="12.75">
      <c r="B266" s="37">
        <f>'SEED - InstitutionBranch'!K266</f>
        <v>124000000000263</v>
      </c>
      <c r="C266" s="20" t="str">
        <f>IF(EXACT($B266, ""), "", CONCATENATE('SEED - InstitutionBranch'!$C266, IF(EXACT('SEED - InstitutionBranch'!$D266, ""), "", " - "&amp;'SEED - InstitutionBranch'!$D266)))</f>
        <v xml:space="preserve">Koperasi Mekar - Jakarta Selatan </v>
      </c>
      <c r="D266" s="45" t="str">
        <f>IF(EXACT($B266, ""), "", CONCATENATE('SEED - InstitutionBranch'!$H266))</f>
        <v>VDR2588</v>
      </c>
      <c r="E266" s="45" t="str">
        <f>IF(EXACT($B266, ""), "", CONCATENATE('SEED - InstitutionBranch'!$I266))</f>
        <v>Supplier</v>
      </c>
    </row>
    <row r="267" spans="2:5" s="6" customFormat="1" ht="12.75">
      <c r="B267" s="37">
        <f>'SEED - InstitutionBranch'!K267</f>
        <v>124000000000264</v>
      </c>
      <c r="C267" s="20" t="str">
        <f>IF(EXACT($B267, ""), "", CONCATENATE('SEED - InstitutionBranch'!$C267, IF(EXACT('SEED - InstitutionBranch'!$D267, ""), "", " - "&amp;'SEED - InstitutionBranch'!$D267)))</f>
        <v>PT. Pelayanan Listrik Nasional (Persero) [a.k.a : PLN] - Pusat Sertifikasi</v>
      </c>
      <c r="D267" s="45" t="str">
        <f>IF(EXACT($B267, ""), "", CONCATENATE('SEED - InstitutionBranch'!$H267))</f>
        <v>VDR3615</v>
      </c>
      <c r="E267" s="45" t="str">
        <f>IF(EXACT($B267, ""), "", CONCATENATE('SEED - InstitutionBranch'!$I267))</f>
        <v>Supplier</v>
      </c>
    </row>
    <row r="268" spans="2:5" s="6" customFormat="1" ht="12.75">
      <c r="B268" s="37">
        <f>'SEED - InstitutionBranch'!K268</f>
        <v>124000000000265</v>
      </c>
      <c r="C268" s="20" t="str">
        <f>IF(EXACT($B268, ""), "", CONCATENATE('SEED - InstitutionBranch'!$C268, IF(EXACT('SEED - InstitutionBranch'!$D268, ""), "", " - "&amp;'SEED - InstitutionBranch'!$D268)))</f>
        <v>UD. Athar Marzuki Plywood</v>
      </c>
      <c r="D268" s="45" t="str">
        <f>IF(EXACT($B268, ""), "", CONCATENATE('SEED - InstitutionBranch'!$H268))</f>
        <v>VDR4113</v>
      </c>
      <c r="E268" s="45" t="str">
        <f>IF(EXACT($B268, ""), "", CONCATENATE('SEED - InstitutionBranch'!$I268))</f>
        <v>Supplier</v>
      </c>
    </row>
    <row r="269" spans="2:5" s="6" customFormat="1" ht="12.75">
      <c r="B269" s="37">
        <f>'SEED - InstitutionBranch'!K269</f>
        <v>124000000000266</v>
      </c>
      <c r="C269" s="20" t="str">
        <f>IF(EXACT($B269, ""), "", CONCATENATE('SEED - InstitutionBranch'!$C269, IF(EXACT('SEED - InstitutionBranch'!$D269, ""), "", " - "&amp;'SEED - InstitutionBranch'!$D269)))</f>
        <v>UD. Gajah Mungkur</v>
      </c>
      <c r="D269" s="45" t="str">
        <f>IF(EXACT($B269, ""), "", CONCATENATE('SEED - InstitutionBranch'!$H269))</f>
        <v>VDR3984</v>
      </c>
      <c r="E269" s="45" t="str">
        <f>IF(EXACT($B269, ""), "", CONCATENATE('SEED - InstitutionBranch'!$I269))</f>
        <v>Supplier</v>
      </c>
    </row>
    <row r="270" spans="2:5" s="6" customFormat="1" ht="12.75">
      <c r="B270" s="37">
        <f>'SEED - InstitutionBranch'!K270</f>
        <v>124000000000267</v>
      </c>
      <c r="C270" s="20" t="str">
        <f>IF(EXACT($B270, ""), "", CONCATENATE('SEED - InstitutionBranch'!$C270, IF(EXACT('SEED - InstitutionBranch'!$D270, ""), "", " - "&amp;'SEED - InstitutionBranch'!$D270)))</f>
        <v>UD. Kalam Hidup kendari</v>
      </c>
      <c r="D270" s="45" t="str">
        <f>IF(EXACT($B270, ""), "", CONCATENATE('SEED - InstitutionBranch'!$H270))</f>
        <v>VDR3798</v>
      </c>
      <c r="E270" s="45" t="str">
        <f>IF(EXACT($B270, ""), "", CONCATENATE('SEED - InstitutionBranch'!$I270))</f>
        <v>Supplier</v>
      </c>
    </row>
    <row r="271" spans="2:5" s="6" customFormat="1" ht="12.75">
      <c r="B271" s="37">
        <f>'SEED - InstitutionBranch'!K271</f>
        <v>124000000000268</v>
      </c>
      <c r="C271" s="20" t="str">
        <f>IF(EXACT($B271, ""), "", CONCATENATE('SEED - InstitutionBranch'!$C271, IF(EXACT('SEED - InstitutionBranch'!$D271, ""), "", " - "&amp;'SEED - InstitutionBranch'!$D271)))</f>
        <v>UD. Mandiri Jaya</v>
      </c>
      <c r="D271" s="45" t="str">
        <f>IF(EXACT($B271, ""), "", CONCATENATE('SEED - InstitutionBranch'!$H271))</f>
        <v>VDR3527</v>
      </c>
      <c r="E271" s="45" t="str">
        <f>IF(EXACT($B271, ""), "", CONCATENATE('SEED - InstitutionBranch'!$I271))</f>
        <v>Supplier</v>
      </c>
    </row>
    <row r="272" spans="2:5" s="6" customFormat="1" ht="12.75">
      <c r="B272" s="37">
        <f>'SEED - InstitutionBranch'!K272</f>
        <v>124000000000269</v>
      </c>
      <c r="C272" s="20" t="str">
        <f>IF(EXACT($B272, ""), "", CONCATENATE('SEED - InstitutionBranch'!$C272, IF(EXACT('SEED - InstitutionBranch'!$D272, ""), "", " - "&amp;'SEED - InstitutionBranch'!$D272)))</f>
        <v>UD. Subur</v>
      </c>
      <c r="D272" s="45" t="str">
        <f>IF(EXACT($B272, ""), "", CONCATENATE('SEED - InstitutionBranch'!$H272))</f>
        <v>VDR4062</v>
      </c>
      <c r="E272" s="45" t="str">
        <f>IF(EXACT($B272, ""), "", CONCATENATE('SEED - InstitutionBranch'!$I272))</f>
        <v>Supplier</v>
      </c>
    </row>
    <row r="273" spans="2:5" s="6" customFormat="1" ht="12.75">
      <c r="B273" s="37">
        <f>'SEED - InstitutionBranch'!K273</f>
        <v>124000000000270</v>
      </c>
      <c r="C273" s="20" t="str">
        <f>IF(EXACT($B273, ""), "", CONCATENATE('SEED - InstitutionBranch'!$C273, IF(EXACT('SEED - InstitutionBranch'!$D273, ""), "", " - "&amp;'SEED - InstitutionBranch'!$D273)))</f>
        <v>UD. Thufail</v>
      </c>
      <c r="D273" s="45" t="str">
        <f>IF(EXACT($B273, ""), "", CONCATENATE('SEED - InstitutionBranch'!$H273))</f>
        <v>VDR3880</v>
      </c>
      <c r="E273" s="45" t="str">
        <f>IF(EXACT($B273, ""), "", CONCATENATE('SEED - InstitutionBranch'!$I273))</f>
        <v>Supplier</v>
      </c>
    </row>
    <row r="274" spans="2:5" s="6" customFormat="1" ht="12.75">
      <c r="B274" s="37">
        <f>'SEED - InstitutionBranch'!K274</f>
        <v>124000000000271</v>
      </c>
      <c r="C274" s="20" t="str">
        <f>IF(EXACT($B274, ""), "", CONCATENATE('SEED - InstitutionBranch'!$C274, IF(EXACT('SEED - InstitutionBranch'!$D274, ""), "", " - "&amp;'SEED - InstitutionBranch'!$D274)))</f>
        <v>TB. Asep Saprudin</v>
      </c>
      <c r="D274" s="45" t="str">
        <f>IF(EXACT($B274, ""), "", CONCATENATE('SEED - InstitutionBranch'!$H274))</f>
        <v>VDR4145</v>
      </c>
      <c r="E274" s="45" t="str">
        <f>IF(EXACT($B274, ""), "", CONCATENATE('SEED - InstitutionBranch'!$I274))</f>
        <v>Supplier</v>
      </c>
    </row>
    <row r="275" spans="2:5" s="6" customFormat="1" ht="12.75">
      <c r="B275" s="37">
        <f>'SEED - InstitutionBranch'!K275</f>
        <v>124000000000272</v>
      </c>
      <c r="C275" s="20" t="str">
        <f>IF(EXACT($B275, ""), "", CONCATENATE('SEED - InstitutionBranch'!$C275, IF(EXACT('SEED - InstitutionBranch'!$D275, ""), "", " - "&amp;'SEED - InstitutionBranch'!$D275)))</f>
        <v>TB. Berkah Sentosa</v>
      </c>
      <c r="D275" s="45" t="str">
        <f>IF(EXACT($B275, ""), "", CONCATENATE('SEED - InstitutionBranch'!$H275))</f>
        <v>VDR0910</v>
      </c>
      <c r="E275" s="45" t="str">
        <f>IF(EXACT($B275, ""), "", CONCATENATE('SEED - InstitutionBranch'!$I275))</f>
        <v>Supplier</v>
      </c>
    </row>
    <row r="276" spans="2:5" s="6" customFormat="1" ht="12.75">
      <c r="B276" s="37">
        <f>'SEED - InstitutionBranch'!K276</f>
        <v>124000000000273</v>
      </c>
      <c r="C276" s="20" t="str">
        <f>IF(EXACT($B276, ""), "", CONCATENATE('SEED - InstitutionBranch'!$C276, IF(EXACT('SEED - InstitutionBranch'!$D276, ""), "", " - "&amp;'SEED - InstitutionBranch'!$D276)))</f>
        <v>TB. Berkat Orang Tua</v>
      </c>
      <c r="D276" s="45" t="str">
        <f>IF(EXACT($B276, ""), "", CONCATENATE('SEED - InstitutionBranch'!$H276))</f>
        <v>VDR3983, VDR3991</v>
      </c>
      <c r="E276" s="45" t="str">
        <f>IF(EXACT($B276, ""), "", CONCATENATE('SEED - InstitutionBranch'!$I276))</f>
        <v>Supplier</v>
      </c>
    </row>
    <row r="277" spans="2:5" s="6" customFormat="1" ht="12.75">
      <c r="B277" s="37">
        <f>'SEED - InstitutionBranch'!K277</f>
        <v>124000000000274</v>
      </c>
      <c r="C277" s="20" t="str">
        <f>IF(EXACT($B277, ""), "", CONCATENATE('SEED - InstitutionBranch'!$C277, IF(EXACT('SEED - InstitutionBranch'!$D277, ""), "", " - "&amp;'SEED - InstitutionBranch'!$D277)))</f>
        <v>TB. Cipta Bangun</v>
      </c>
      <c r="D277" s="45" t="str">
        <f>IF(EXACT($B277, ""), "", CONCATENATE('SEED - InstitutionBranch'!$H277))</f>
        <v>VDR4139</v>
      </c>
      <c r="E277" s="45" t="str">
        <f>IF(EXACT($B277, ""), "", CONCATENATE('SEED - InstitutionBranch'!$I277))</f>
        <v>Supplier</v>
      </c>
    </row>
    <row r="278" spans="2:5" s="6" customFormat="1" ht="12.75">
      <c r="B278" s="37">
        <f>'SEED - InstitutionBranch'!K278</f>
        <v>124000000000275</v>
      </c>
      <c r="C278" s="20" t="str">
        <f>IF(EXACT($B278, ""), "", CONCATENATE('SEED - InstitutionBranch'!$C278, IF(EXACT('SEED - InstitutionBranch'!$D278, ""), "", " - "&amp;'SEED - InstitutionBranch'!$D278)))</f>
        <v>TB. Karta Jaya</v>
      </c>
      <c r="D278" s="45" t="str">
        <f>IF(EXACT($B278, ""), "", CONCATENATE('SEED - InstitutionBranch'!$H278))</f>
        <v>VDR4153</v>
      </c>
      <c r="E278" s="45" t="str">
        <f>IF(EXACT($B278, ""), "", CONCATENATE('SEED - InstitutionBranch'!$I278))</f>
        <v>Supplier</v>
      </c>
    </row>
    <row r="279" spans="2:5" s="6" customFormat="1" ht="12.75">
      <c r="B279" s="37">
        <f>'SEED - InstitutionBranch'!K279</f>
        <v>124000000000276</v>
      </c>
      <c r="C279" s="20" t="str">
        <f>IF(EXACT($B279, ""), "", CONCATENATE('SEED - InstitutionBranch'!$C279, IF(EXACT('SEED - InstitutionBranch'!$D279, ""), "", " - "&amp;'SEED - InstitutionBranch'!$D279)))</f>
        <v>TB. Roma Bangunan</v>
      </c>
      <c r="D279" s="45" t="str">
        <f>IF(EXACT($B279, ""), "", CONCATENATE('SEED - InstitutionBranch'!$H279))</f>
        <v>VDR4147</v>
      </c>
      <c r="E279" s="45" t="str">
        <f>IF(EXACT($B279, ""), "", CONCATENATE('SEED - InstitutionBranch'!$I279))</f>
        <v>Supplier</v>
      </c>
    </row>
    <row r="280" spans="2:5" s="6" customFormat="1" ht="12.75">
      <c r="B280" s="37">
        <f>'SEED - InstitutionBranch'!K280</f>
        <v>124000000000277</v>
      </c>
      <c r="C280" s="20" t="str">
        <f>IF(EXACT($B280, ""), "", CONCATENATE('SEED - InstitutionBranch'!$C280, IF(EXACT('SEED - InstitutionBranch'!$D280, ""), "", " - "&amp;'SEED - InstitutionBranch'!$D280)))</f>
        <v>TB. Sumber Jaya Bangunan</v>
      </c>
      <c r="D280" s="45" t="str">
        <f>IF(EXACT($B280, ""), "", CONCATENATE('SEED - InstitutionBranch'!$H280))</f>
        <v>VDR4152</v>
      </c>
      <c r="E280" s="45" t="str">
        <f>IF(EXACT($B280, ""), "", CONCATENATE('SEED - InstitutionBranch'!$I280))</f>
        <v>Supplier</v>
      </c>
    </row>
    <row r="281" spans="2:5" s="6" customFormat="1" ht="12.75">
      <c r="B281" s="37">
        <f>'SEED - InstitutionBranch'!K281</f>
        <v>124000000000278</v>
      </c>
      <c r="C281" s="20" t="str">
        <f>IF(EXACT($B281, ""), "", CONCATENATE('SEED - InstitutionBranch'!$C281, IF(EXACT('SEED - InstitutionBranch'!$D281, ""), "", " - "&amp;'SEED - InstitutionBranch'!$D281)))</f>
        <v>Toko Agen Kaca Kita Yakin</v>
      </c>
      <c r="D281" s="45" t="str">
        <f>IF(EXACT($B281, ""), "", CONCATENATE('SEED - InstitutionBranch'!$H281))</f>
        <v>VDR4043</v>
      </c>
      <c r="E281" s="45" t="str">
        <f>IF(EXACT($B281, ""), "", CONCATENATE('SEED - InstitutionBranch'!$I281))</f>
        <v>Supplier</v>
      </c>
    </row>
    <row r="282" spans="2:5" s="6" customFormat="1" ht="12.75">
      <c r="B282" s="37">
        <f>'SEED - InstitutionBranch'!K282</f>
        <v>124000000000279</v>
      </c>
      <c r="C282" s="20" t="str">
        <f>IF(EXACT($B282, ""), "", CONCATENATE('SEED - InstitutionBranch'!$C282, IF(EXACT('SEED - InstitutionBranch'!$D282, ""), "", " - "&amp;'SEED - InstitutionBranch'!$D282)))</f>
        <v>Toko Akbar Seng</v>
      </c>
      <c r="D282" s="45" t="str">
        <f>IF(EXACT($B282, ""), "", CONCATENATE('SEED - InstitutionBranch'!$H282))</f>
        <v>VDR3976</v>
      </c>
      <c r="E282" s="45" t="str">
        <f>IF(EXACT($B282, ""), "", CONCATENATE('SEED - InstitutionBranch'!$I282))</f>
        <v>Supplier</v>
      </c>
    </row>
    <row r="283" spans="2:5" s="6" customFormat="1" ht="12.75">
      <c r="B283" s="37">
        <f>'SEED - InstitutionBranch'!K283</f>
        <v>124000000000280</v>
      </c>
      <c r="C283" s="20" t="str">
        <f>IF(EXACT($B283, ""), "", CONCATENATE('SEED - InstitutionBranch'!$C283, IF(EXACT('SEED - InstitutionBranch'!$D283, ""), "", " - "&amp;'SEED - InstitutionBranch'!$D283)))</f>
        <v>Toko Berkah</v>
      </c>
      <c r="D283" s="45" t="str">
        <f>IF(EXACT($B283, ""), "", CONCATENATE('SEED - InstitutionBranch'!$H283))</f>
        <v>VDR0131</v>
      </c>
      <c r="E283" s="45" t="str">
        <f>IF(EXACT($B283, ""), "", CONCATENATE('SEED - InstitutionBranch'!$I283))</f>
        <v>Supplier</v>
      </c>
    </row>
    <row r="284" spans="2:5" s="6" customFormat="1" ht="12.75">
      <c r="B284" s="37">
        <f>'SEED - InstitutionBranch'!K284</f>
        <v>124000000000281</v>
      </c>
      <c r="C284" s="20" t="str">
        <f>IF(EXACT($B284, ""), "", CONCATENATE('SEED - InstitutionBranch'!$C284, IF(EXACT('SEED - InstitutionBranch'!$D284, ""), "", " - "&amp;'SEED - InstitutionBranch'!$D284)))</f>
        <v>Toko Buana Tunggal</v>
      </c>
      <c r="D284" s="45" t="str">
        <f>IF(EXACT($B284, ""), "", CONCATENATE('SEED - InstitutionBranch'!$H284))</f>
        <v>VDR2756</v>
      </c>
      <c r="E284" s="45" t="str">
        <f>IF(EXACT($B284, ""), "", CONCATENATE('SEED - InstitutionBranch'!$I284))</f>
        <v>Supplier</v>
      </c>
    </row>
    <row r="285" spans="2:5" s="6" customFormat="1" ht="12.75">
      <c r="B285" s="37">
        <f>'SEED - InstitutionBranch'!K285</f>
        <v>124000000000282</v>
      </c>
      <c r="C285" s="20" t="str">
        <f>IF(EXACT($B285, ""), "", CONCATENATE('SEED - InstitutionBranch'!$C285, IF(EXACT('SEED - InstitutionBranch'!$D285, ""), "", " - "&amp;'SEED - InstitutionBranch'!$D285)))</f>
        <v>Toko Dunia Elektronik</v>
      </c>
      <c r="D285" s="45" t="str">
        <f>IF(EXACT($B285, ""), "", CONCATENATE('SEED - InstitutionBranch'!$H285))</f>
        <v>VDR3858</v>
      </c>
      <c r="E285" s="45" t="str">
        <f>IF(EXACT($B285, ""), "", CONCATENATE('SEED - InstitutionBranch'!$I285))</f>
        <v>Supplier</v>
      </c>
    </row>
    <row r="286" spans="2:5" s="6" customFormat="1" ht="12.75">
      <c r="B286" s="37">
        <f>'SEED - InstitutionBranch'!K286</f>
        <v>124000000000283</v>
      </c>
      <c r="C286" s="20" t="str">
        <f>IF(EXACT($B286, ""), "", CONCATENATE('SEED - InstitutionBranch'!$C286, IF(EXACT('SEED - InstitutionBranch'!$D286, ""), "", " - "&amp;'SEED - InstitutionBranch'!$D286)))</f>
        <v>Toko Fajar Timur Motor</v>
      </c>
      <c r="D286" s="45" t="str">
        <f>IF(EXACT($B286, ""), "", CONCATENATE('SEED - InstitutionBranch'!$H286))</f>
        <v>VDR3802</v>
      </c>
      <c r="E286" s="45" t="str">
        <f>IF(EXACT($B286, ""), "", CONCATENATE('SEED - InstitutionBranch'!$I286))</f>
        <v>Supplier</v>
      </c>
    </row>
    <row r="287" spans="2:5" s="6" customFormat="1" ht="12.75">
      <c r="B287" s="37">
        <f>'SEED - InstitutionBranch'!K287</f>
        <v>124000000000284</v>
      </c>
      <c r="C287" s="20" t="str">
        <f>IF(EXACT($B287, ""), "", CONCATENATE('SEED - InstitutionBranch'!$C287, IF(EXACT('SEED - InstitutionBranch'!$D287, ""), "", " - "&amp;'SEED - InstitutionBranch'!$D287)))</f>
        <v xml:space="preserve">Toko Global Teknik     </v>
      </c>
      <c r="D287" s="45" t="str">
        <f>IF(EXACT($B287, ""), "", CONCATENATE('SEED - InstitutionBranch'!$H287))</f>
        <v>VDR2231</v>
      </c>
      <c r="E287" s="45" t="str">
        <f>IF(EXACT($B287, ""), "", CONCATENATE('SEED - InstitutionBranch'!$I287))</f>
        <v>Supplier</v>
      </c>
    </row>
    <row r="288" spans="2:5" s="6" customFormat="1" ht="12.75">
      <c r="B288" s="37">
        <f>'SEED - InstitutionBranch'!K288</f>
        <v>124000000000285</v>
      </c>
      <c r="C288" s="20" t="str">
        <f>IF(EXACT($B288, ""), "", CONCATENATE('SEED - InstitutionBranch'!$C288, IF(EXACT('SEED - InstitutionBranch'!$D288, ""), "", " - "&amp;'SEED - InstitutionBranch'!$D288)))</f>
        <v>Toko Glodok Teknik Diesel</v>
      </c>
      <c r="D288" s="45" t="str">
        <f>IF(EXACT($B288, ""), "", CONCATENATE('SEED - InstitutionBranch'!$H288))</f>
        <v>VDR3107</v>
      </c>
      <c r="E288" s="45" t="str">
        <f>IF(EXACT($B288, ""), "", CONCATENATE('SEED - InstitutionBranch'!$I288))</f>
        <v>Supplier</v>
      </c>
    </row>
    <row r="289" spans="2:5" s="6" customFormat="1" ht="12.75">
      <c r="B289" s="37">
        <f>'SEED - InstitutionBranch'!K289</f>
        <v>124000000000286</v>
      </c>
      <c r="C289" s="20" t="str">
        <f>IF(EXACT($B289, ""), "", CONCATENATE('SEED - InstitutionBranch'!$C289, IF(EXACT('SEED - InstitutionBranch'!$D289, ""), "", " - "&amp;'SEED - InstitutionBranch'!$D289)))</f>
        <v>Toko GLX - Ariyati</v>
      </c>
      <c r="D289" s="45" t="str">
        <f>IF(EXACT($B289, ""), "", CONCATENATE('SEED - InstitutionBranch'!$H289))</f>
        <v>VDR3926</v>
      </c>
      <c r="E289" s="45" t="str">
        <f>IF(EXACT($B289, ""), "", CONCATENATE('SEED - InstitutionBranch'!$I289))</f>
        <v>Supplier</v>
      </c>
    </row>
    <row r="290" spans="2:5" s="6" customFormat="1" ht="12.75">
      <c r="B290" s="37">
        <f>'SEED - InstitutionBranch'!K290</f>
        <v>124000000000287</v>
      </c>
      <c r="C290" s="20" t="str">
        <f>IF(EXACT($B290, ""), "", CONCATENATE('SEED - InstitutionBranch'!$C290, IF(EXACT('SEED - InstitutionBranch'!$D290, ""), "", " - "&amp;'SEED - InstitutionBranch'!$D290)))</f>
        <v>Toko Inpaco</v>
      </c>
      <c r="D290" s="45" t="str">
        <f>IF(EXACT($B290, ""), "", CONCATENATE('SEED - InstitutionBranch'!$H290))</f>
        <v>VDR0268</v>
      </c>
      <c r="E290" s="45" t="str">
        <f>IF(EXACT($B290, ""), "", CONCATENATE('SEED - InstitutionBranch'!$I290))</f>
        <v>Supplier</v>
      </c>
    </row>
    <row r="291" spans="2:5" s="6" customFormat="1" ht="12.75">
      <c r="B291" s="37">
        <f>'SEED - InstitutionBranch'!K291</f>
        <v>124000000000288</v>
      </c>
      <c r="C291" s="20" t="str">
        <f>IF(EXACT($B291, ""), "", CONCATENATE('SEED - InstitutionBranch'!$C291, IF(EXACT('SEED - InstitutionBranch'!$D291, ""), "", " - "&amp;'SEED - InstitutionBranch'!$D291)))</f>
        <v xml:space="preserve">Toko Intan Bangunan </v>
      </c>
      <c r="D291" s="45" t="str">
        <f>IF(EXACT($B291, ""), "", CONCATENATE('SEED - InstitutionBranch'!$H291))</f>
        <v>VDR3876</v>
      </c>
      <c r="E291" s="45" t="str">
        <f>IF(EXACT($B291, ""), "", CONCATENATE('SEED - InstitutionBranch'!$I291))</f>
        <v>Supplier</v>
      </c>
    </row>
    <row r="292" spans="2:5" s="6" customFormat="1" ht="12.75">
      <c r="B292" s="37">
        <f>'SEED - InstitutionBranch'!K292</f>
        <v>124000000000289</v>
      </c>
      <c r="C292" s="20" t="str">
        <f>IF(EXACT($B292, ""), "", CONCATENATE('SEED - InstitutionBranch'!$C292, IF(EXACT('SEED - InstitutionBranch'!$D292, ""), "", " - "&amp;'SEED - InstitutionBranch'!$D292)))</f>
        <v>Toko Intan Motor</v>
      </c>
      <c r="D292" s="45" t="str">
        <f>IF(EXACT($B292, ""), "", CONCATENATE('SEED - InstitutionBranch'!$H292))</f>
        <v>VDR3821</v>
      </c>
      <c r="E292" s="45" t="str">
        <f>IF(EXACT($B292, ""), "", CONCATENATE('SEED - InstitutionBranch'!$I292))</f>
        <v>Supplier</v>
      </c>
    </row>
    <row r="293" spans="2:5" s="6" customFormat="1" ht="12.75">
      <c r="B293" s="37">
        <f>'SEED - InstitutionBranch'!K293</f>
        <v>124000000000290</v>
      </c>
      <c r="C293" s="20" t="str">
        <f>IF(EXACT($B293, ""), "", CONCATENATE('SEED - InstitutionBranch'!$C293, IF(EXACT('SEED - InstitutionBranch'!$D293, ""), "", " - "&amp;'SEED - InstitutionBranch'!$D293)))</f>
        <v>Toko Jalajah Karya Teknik</v>
      </c>
      <c r="D293" s="45" t="str">
        <f>IF(EXACT($B293, ""), "", CONCATENATE('SEED - InstitutionBranch'!$H293))</f>
        <v>VDR3936, VDR3992</v>
      </c>
      <c r="E293" s="45" t="str">
        <f>IF(EXACT($B293, ""), "", CONCATENATE('SEED - InstitutionBranch'!$I293))</f>
        <v>Supplier</v>
      </c>
    </row>
    <row r="294" spans="2:5" s="6" customFormat="1" ht="12.75">
      <c r="B294" s="37">
        <f>'SEED - InstitutionBranch'!K294</f>
        <v>124000000000291</v>
      </c>
      <c r="C294" s="20" t="str">
        <f>IF(EXACT($B294, ""), "", CONCATENATE('SEED - InstitutionBranch'!$C294, IF(EXACT('SEED - InstitutionBranch'!$D294, ""), "", " - "&amp;'SEED - InstitutionBranch'!$D294)))</f>
        <v>Toko JualWaterStop.NET</v>
      </c>
      <c r="D294" s="45" t="str">
        <f>IF(EXACT($B294, ""), "", CONCATENATE('SEED - InstitutionBranch'!$H294))</f>
        <v>VDR3915</v>
      </c>
      <c r="E294" s="45" t="str">
        <f>IF(EXACT($B294, ""), "", CONCATENATE('SEED - InstitutionBranch'!$I294))</f>
        <v>Supplier</v>
      </c>
    </row>
    <row r="295" spans="2:5" s="6" customFormat="1" ht="12.75">
      <c r="B295" s="37">
        <f>'SEED - InstitutionBranch'!K295</f>
        <v>124000000000292</v>
      </c>
      <c r="C295" s="20" t="str">
        <f>IF(EXACT($B295, ""), "", CONCATENATE('SEED - InstitutionBranch'!$C295, IF(EXACT('SEED - InstitutionBranch'!$D295, ""), "", " - "&amp;'SEED - InstitutionBranch'!$D295)))</f>
        <v>Toko Marpoyan Teknik Diesel</v>
      </c>
      <c r="D295" s="45" t="str">
        <f>IF(EXACT($B295, ""), "", CONCATENATE('SEED - InstitutionBranch'!$H295))</f>
        <v>VDR4056</v>
      </c>
      <c r="E295" s="45" t="str">
        <f>IF(EXACT($B295, ""), "", CONCATENATE('SEED - InstitutionBranch'!$I295))</f>
        <v>Supplier</v>
      </c>
    </row>
    <row r="296" spans="2:5" s="6" customFormat="1" ht="12.75">
      <c r="B296" s="37">
        <f>'SEED - InstitutionBranch'!K296</f>
        <v>124000000000293</v>
      </c>
      <c r="C296" s="20" t="str">
        <f>IF(EXACT($B296, ""), "", CONCATENATE('SEED - InstitutionBranch'!$C296, IF(EXACT('SEED - InstitutionBranch'!$D296, ""), "", " - "&amp;'SEED - InstitutionBranch'!$D296)))</f>
        <v>Toko Mega Diesel</v>
      </c>
      <c r="D296" s="45" t="str">
        <f>IF(EXACT($B296, ""), "", CONCATENATE('SEED - InstitutionBranch'!$H296))</f>
        <v>VDR4160</v>
      </c>
      <c r="E296" s="45" t="str">
        <f>IF(EXACT($B296, ""), "", CONCATENATE('SEED - InstitutionBranch'!$I296))</f>
        <v>Supplier</v>
      </c>
    </row>
    <row r="297" spans="2:5" s="6" customFormat="1" ht="12.75">
      <c r="B297" s="37">
        <f>'SEED - InstitutionBranch'!K297</f>
        <v>124000000000294</v>
      </c>
      <c r="C297" s="20" t="str">
        <f>IF(EXACT($B297, ""), "", CONCATENATE('SEED - InstitutionBranch'!$C297, IF(EXACT('SEED - InstitutionBranch'!$D297, ""), "", " - "&amp;'SEED - InstitutionBranch'!$D297)))</f>
        <v xml:space="preserve">Toko Mega Jaya </v>
      </c>
      <c r="D297" s="45" t="str">
        <f>IF(EXACT($B297, ""), "", CONCATENATE('SEED - InstitutionBranch'!$H297))</f>
        <v>VDR1576</v>
      </c>
      <c r="E297" s="45" t="str">
        <f>IF(EXACT($B297, ""), "", CONCATENATE('SEED - InstitutionBranch'!$I297))</f>
        <v>Supplier</v>
      </c>
    </row>
    <row r="298" spans="2:5" s="6" customFormat="1" ht="12.75">
      <c r="B298" s="37">
        <f>'SEED - InstitutionBranch'!K298</f>
        <v>124000000000295</v>
      </c>
      <c r="C298" s="20" t="str">
        <f>IF(EXACT($B298, ""), "", CONCATENATE('SEED - InstitutionBranch'!$C298, IF(EXACT('SEED - InstitutionBranch'!$D298, ""), "", " - "&amp;'SEED - InstitutionBranch'!$D298)))</f>
        <v>Toko Meubel Dani</v>
      </c>
      <c r="D298" s="45" t="str">
        <f>IF(EXACT($B298, ""), "", CONCATENATE('SEED - InstitutionBranch'!$H298))</f>
        <v>VDR4060</v>
      </c>
      <c r="E298" s="45" t="str">
        <f>IF(EXACT($B298, ""), "", CONCATENATE('SEED - InstitutionBranch'!$I298))</f>
        <v>Supplier</v>
      </c>
    </row>
    <row r="299" spans="2:5" s="6" customFormat="1" ht="12.75">
      <c r="B299" s="37">
        <f>'SEED - InstitutionBranch'!K299</f>
        <v>124000000000296</v>
      </c>
      <c r="C299" s="20" t="str">
        <f>IF(EXACT($B299, ""), "", CONCATENATE('SEED - InstitutionBranch'!$C299, IF(EXACT('SEED - InstitutionBranch'!$D299, ""), "", " - "&amp;'SEED - InstitutionBranch'!$D299)))</f>
        <v>Toko Murah Rezeki</v>
      </c>
      <c r="D299" s="45" t="str">
        <f>IF(EXACT($B299, ""), "", CONCATENATE('SEED - InstitutionBranch'!$H299))</f>
        <v>VDR4076</v>
      </c>
      <c r="E299" s="45" t="str">
        <f>IF(EXACT($B299, ""), "", CONCATENATE('SEED - InstitutionBranch'!$I299))</f>
        <v>Supplier</v>
      </c>
    </row>
    <row r="300" spans="2:5" s="6" customFormat="1" ht="12.75">
      <c r="B300" s="37">
        <f>'SEED - InstitutionBranch'!K300</f>
        <v>124000000000297</v>
      </c>
      <c r="C300" s="20" t="str">
        <f>IF(EXACT($B300, ""), "", CONCATENATE('SEED - InstitutionBranch'!$C300, IF(EXACT('SEED - InstitutionBranch'!$D300, ""), "", " - "&amp;'SEED - InstitutionBranch'!$D300)))</f>
        <v>Toko Ocu Intan</v>
      </c>
      <c r="D300" s="45" t="str">
        <f>IF(EXACT($B300, ""), "", CONCATENATE('SEED - InstitutionBranch'!$H300))</f>
        <v>VDR4017</v>
      </c>
      <c r="E300" s="45" t="str">
        <f>IF(EXACT($B300, ""), "", CONCATENATE('SEED - InstitutionBranch'!$I300))</f>
        <v>Supplier</v>
      </c>
    </row>
    <row r="301" spans="2:5" s="6" customFormat="1" ht="12.75">
      <c r="B301" s="37">
        <f>'SEED - InstitutionBranch'!K301</f>
        <v>124000000000298</v>
      </c>
      <c r="C301" s="20" t="str">
        <f>IF(EXACT($B301, ""), "", CONCATENATE('SEED - InstitutionBranch'!$C301, IF(EXACT('SEED - InstitutionBranch'!$D301, ""), "", " - "&amp;'SEED - InstitutionBranch'!$D301)))</f>
        <v>Toko Pasar Minggu Tehnik</v>
      </c>
      <c r="D301" s="45" t="str">
        <f>IF(EXACT($B301, ""), "", CONCATENATE('SEED - InstitutionBranch'!$H301))</f>
        <v>VDR2492</v>
      </c>
      <c r="E301" s="45" t="str">
        <f>IF(EXACT($B301, ""), "", CONCATENATE('SEED - InstitutionBranch'!$I301))</f>
        <v>Supplier</v>
      </c>
    </row>
    <row r="302" spans="2:5" s="6" customFormat="1" ht="12.75">
      <c r="B302" s="37">
        <f>'SEED - InstitutionBranch'!K302</f>
        <v>124000000000299</v>
      </c>
      <c r="C302" s="20" t="str">
        <f>IF(EXACT($B302, ""), "", CONCATENATE('SEED - InstitutionBranch'!$C302, IF(EXACT('SEED - InstitutionBranch'!$D302, ""), "", " - "&amp;'SEED - InstitutionBranch'!$D302)))</f>
        <v>Toko Restia</v>
      </c>
      <c r="D302" s="45" t="str">
        <f>IF(EXACT($B302, ""), "", CONCATENATE('SEED - InstitutionBranch'!$H302))</f>
        <v>VDR4228</v>
      </c>
      <c r="E302" s="45" t="str">
        <f>IF(EXACT($B302, ""), "", CONCATENATE('SEED - InstitutionBranch'!$I302))</f>
        <v>Supplier</v>
      </c>
    </row>
    <row r="303" spans="2:5" s="6" customFormat="1" ht="12.75">
      <c r="B303" s="37">
        <f>'SEED - InstitutionBranch'!K303</f>
        <v>124000000000300</v>
      </c>
      <c r="C303" s="20" t="str">
        <f>IF(EXACT($B303, ""), "", CONCATENATE('SEED - InstitutionBranch'!$C303, IF(EXACT('SEED - InstitutionBranch'!$D303, ""), "", " - "&amp;'SEED - InstitutionBranch'!$D303)))</f>
        <v>Toko S Three Sane Security System</v>
      </c>
      <c r="D303" s="45" t="str">
        <f>IF(EXACT($B303, ""), "", CONCATENATE('SEED - InstitutionBranch'!$H303))</f>
        <v>VDR4090</v>
      </c>
      <c r="E303" s="45" t="str">
        <f>IF(EXACT($B303, ""), "", CONCATENATE('SEED - InstitutionBranch'!$I303))</f>
        <v>Supplier</v>
      </c>
    </row>
    <row r="304" spans="2:5" s="6" customFormat="1" ht="12.75">
      <c r="B304" s="37">
        <f>'SEED - InstitutionBranch'!K304</f>
        <v>124000000000301</v>
      </c>
      <c r="C304" s="20" t="str">
        <f>IF(EXACT($B304, ""), "", CONCATENATE('SEED - InstitutionBranch'!$C304, IF(EXACT('SEED - InstitutionBranch'!$D304, ""), "", " - "&amp;'SEED - InstitutionBranch'!$D304)))</f>
        <v>Toko Sarana Jaya Abadi</v>
      </c>
      <c r="D304" s="45" t="str">
        <f>IF(EXACT($B304, ""), "", CONCATENATE('SEED - InstitutionBranch'!$H304))</f>
        <v>VDR4083</v>
      </c>
      <c r="E304" s="45" t="str">
        <f>IF(EXACT($B304, ""), "", CONCATENATE('SEED - InstitutionBranch'!$I304))</f>
        <v>Supplier</v>
      </c>
    </row>
    <row r="305" spans="2:5" s="6" customFormat="1" ht="12.75">
      <c r="B305" s="37">
        <f>'SEED - InstitutionBranch'!K305</f>
        <v>124000000000302</v>
      </c>
      <c r="C305" s="20" t="str">
        <f>IF(EXACT($B305, ""), "", CONCATENATE('SEED - InstitutionBranch'!$C305, IF(EXACT('SEED - InstitutionBranch'!$D305, ""), "", " - "&amp;'SEED - InstitutionBranch'!$D305)))</f>
        <v>Toko Sekawan Jaya Safety</v>
      </c>
      <c r="D305" s="45" t="str">
        <f>IF(EXACT($B305, ""), "", CONCATENATE('SEED - InstitutionBranch'!$H305))</f>
        <v>VDR2853</v>
      </c>
      <c r="E305" s="45" t="str">
        <f>IF(EXACT($B305, ""), "", CONCATENATE('SEED - InstitutionBranch'!$I305))</f>
        <v>Supplier</v>
      </c>
    </row>
    <row r="306" spans="2:5" s="6" customFormat="1" ht="12.75">
      <c r="B306" s="37">
        <f>'SEED - InstitutionBranch'!K306</f>
        <v>124000000000303</v>
      </c>
      <c r="C306" s="20" t="str">
        <f>IF(EXACT($B306, ""), "", CONCATENATE('SEED - InstitutionBranch'!$C306, IF(EXACT('SEED - InstitutionBranch'!$D306, ""), "", " - "&amp;'SEED - InstitutionBranch'!$D306)))</f>
        <v>Toko Sentral Elektronik</v>
      </c>
      <c r="D306" s="45" t="str">
        <f>IF(EXACT($B306, ""), "", CONCATENATE('SEED - InstitutionBranch'!$H306))</f>
        <v>VDR4009</v>
      </c>
      <c r="E306" s="45" t="str">
        <f>IF(EXACT($B306, ""), "", CONCATENATE('SEED - InstitutionBranch'!$I306))</f>
        <v>Supplier</v>
      </c>
    </row>
    <row r="307" spans="2:5" s="6" customFormat="1" ht="12.75">
      <c r="B307" s="37">
        <f>'SEED - InstitutionBranch'!K307</f>
        <v>124000000000304</v>
      </c>
      <c r="C307" s="20" t="str">
        <f>IF(EXACT($B307, ""), "", CONCATENATE('SEED - InstitutionBranch'!$C307, IF(EXACT('SEED - InstitutionBranch'!$D307, ""), "", " - "&amp;'SEED - InstitutionBranch'!$D307)))</f>
        <v>Toko Sinar Baja</v>
      </c>
      <c r="D307" s="45" t="str">
        <f>IF(EXACT($B307, ""), "", CONCATENATE('SEED - InstitutionBranch'!$H307))</f>
        <v>VDR3868, VDR3794</v>
      </c>
      <c r="E307" s="45" t="str">
        <f>IF(EXACT($B307, ""), "", CONCATENATE('SEED - InstitutionBranch'!$I307))</f>
        <v>Supplier</v>
      </c>
    </row>
    <row r="308" spans="2:5" s="6" customFormat="1" ht="12.75">
      <c r="B308" s="37">
        <f>'SEED - InstitutionBranch'!K308</f>
        <v>124000000000305</v>
      </c>
      <c r="C308" s="20" t="str">
        <f>IF(EXACT($B308, ""), "", CONCATENATE('SEED - InstitutionBranch'!$C308, IF(EXACT('SEED - InstitutionBranch'!$D308, ""), "", " - "&amp;'SEED - InstitutionBranch'!$D308)))</f>
        <v xml:space="preserve">Toko Sinar Baut </v>
      </c>
      <c r="D308" s="45" t="str">
        <f>IF(EXACT($B308, ""), "", CONCATENATE('SEED - InstitutionBranch'!$H308))</f>
        <v>VDR3844</v>
      </c>
      <c r="E308" s="45" t="str">
        <f>IF(EXACT($B308, ""), "", CONCATENATE('SEED - InstitutionBranch'!$I308))</f>
        <v>Supplier</v>
      </c>
    </row>
    <row r="309" spans="2:5" s="6" customFormat="1" ht="12.75">
      <c r="B309" s="37">
        <f>'SEED - InstitutionBranch'!K309</f>
        <v>124000000000306</v>
      </c>
      <c r="C309" s="20" t="str">
        <f>IF(EXACT($B309, ""), "", CONCATENATE('SEED - InstitutionBranch'!$C309, IF(EXACT('SEED - InstitutionBranch'!$D309, ""), "", " - "&amp;'SEED - InstitutionBranch'!$D309)))</f>
        <v>Toko Sinar Listrik</v>
      </c>
      <c r="D309" s="45" t="str">
        <f>IF(EXACT($B309, ""), "", CONCATENATE('SEED - InstitutionBranch'!$H309))</f>
        <v>VDR0063</v>
      </c>
      <c r="E309" s="45" t="str">
        <f>IF(EXACT($B309, ""), "", CONCATENATE('SEED - InstitutionBranch'!$I309))</f>
        <v>Supplier</v>
      </c>
    </row>
    <row r="310" spans="2:5" s="6" customFormat="1" ht="12.75">
      <c r="B310" s="37">
        <f>'SEED - InstitutionBranch'!K310</f>
        <v>124000000000307</v>
      </c>
      <c r="C310" s="20" t="str">
        <f>IF(EXACT($B310, ""), "", CONCATENATE('SEED - InstitutionBranch'!$C310, IF(EXACT('SEED - InstitutionBranch'!$D310, ""), "", " - "&amp;'SEED - InstitutionBranch'!$D310)))</f>
        <v>Toko SKCR</v>
      </c>
      <c r="D310" s="45" t="str">
        <f>IF(EXACT($B310, ""), "", CONCATENATE('SEED - InstitutionBranch'!$H310))</f>
        <v>VDR0284</v>
      </c>
      <c r="E310" s="45" t="str">
        <f>IF(EXACT($B310, ""), "", CONCATENATE('SEED - InstitutionBranch'!$I310))</f>
        <v>Supplier</v>
      </c>
    </row>
    <row r="311" spans="2:5" s="6" customFormat="1" ht="12.75">
      <c r="B311" s="37">
        <f>'SEED - InstitutionBranch'!K311</f>
        <v>124000000000308</v>
      </c>
      <c r="C311" s="20" t="str">
        <f>IF(EXACT($B311, ""), "", CONCATENATE('SEED - InstitutionBranch'!$C311, IF(EXACT('SEED - InstitutionBranch'!$D311, ""), "", " - "&amp;'SEED - InstitutionBranch'!$D311)))</f>
        <v>Toko Sumber Makmur</v>
      </c>
      <c r="D311" s="45" t="str">
        <f>IF(EXACT($B311, ""), "", CONCATENATE('SEED - InstitutionBranch'!$H311))</f>
        <v>VDR3812</v>
      </c>
      <c r="E311" s="45" t="str">
        <f>IF(EXACT($B311, ""), "", CONCATENATE('SEED - InstitutionBranch'!$I311))</f>
        <v>Supplier</v>
      </c>
    </row>
    <row r="312" spans="2:5" s="6" customFormat="1" ht="12.75">
      <c r="B312" s="37">
        <f>'SEED - InstitutionBranch'!K312</f>
        <v>124000000000309</v>
      </c>
      <c r="C312" s="20" t="str">
        <f>IF(EXACT($B312, ""), "", CONCATENATE('SEED - InstitutionBranch'!$C312, IF(EXACT('SEED - InstitutionBranch'!$D312, ""), "", " - "&amp;'SEED - InstitutionBranch'!$D312)))</f>
        <v>Toko Sumber Terang</v>
      </c>
      <c r="D312" s="45" t="str">
        <f>IF(EXACT($B312, ""), "", CONCATENATE('SEED - InstitutionBranch'!$H312))</f>
        <v>VDR3957</v>
      </c>
      <c r="E312" s="45" t="str">
        <f>IF(EXACT($B312, ""), "", CONCATENATE('SEED - InstitutionBranch'!$I312))</f>
        <v>Supplier</v>
      </c>
    </row>
    <row r="313" spans="2:5" s="6" customFormat="1" ht="12.75">
      <c r="B313" s="37">
        <f>'SEED - InstitutionBranch'!K313</f>
        <v>124000000000310</v>
      </c>
      <c r="C313" s="20" t="str">
        <f>IF(EXACT($B313, ""), "", CONCATENATE('SEED - InstitutionBranch'!$C313, IF(EXACT('SEED - InstitutionBranch'!$D313, ""), "", " - "&amp;'SEED - InstitutionBranch'!$D313)))</f>
        <v>Toko Suroto Motor</v>
      </c>
      <c r="D313" s="45" t="str">
        <f>IF(EXACT($B313, ""), "", CONCATENATE('SEED - InstitutionBranch'!$H313))</f>
        <v>VDR4103</v>
      </c>
      <c r="E313" s="45" t="str">
        <f>IF(EXACT($B313, ""), "", CONCATENATE('SEED - InstitutionBranch'!$I313))</f>
        <v>Supplier</v>
      </c>
    </row>
    <row r="314" spans="2:5" s="6" customFormat="1" ht="12.75">
      <c r="B314" s="37">
        <f>'SEED - InstitutionBranch'!K314</f>
        <v>124000000000311</v>
      </c>
      <c r="C314" s="20" t="str">
        <f>IF(EXACT($B314, ""), "", CONCATENATE('SEED - InstitutionBranch'!$C314, IF(EXACT('SEED - InstitutionBranch'!$D314, ""), "", " - "&amp;'SEED - InstitutionBranch'!$D314)))</f>
        <v>Toko Surya Electrical</v>
      </c>
      <c r="D314" s="45" t="str">
        <f>IF(EXACT($B314, ""), "", CONCATENATE('SEED - InstitutionBranch'!$H314))</f>
        <v>VDR4212</v>
      </c>
      <c r="E314" s="45" t="str">
        <f>IF(EXACT($B314, ""), "", CONCATENATE('SEED - InstitutionBranch'!$I314))</f>
        <v>Supplier</v>
      </c>
    </row>
    <row r="315" spans="2:5" s="6" customFormat="1" ht="12.75">
      <c r="B315" s="37">
        <f>'SEED - InstitutionBranch'!K315</f>
        <v>124000000000312</v>
      </c>
      <c r="C315" s="20" t="str">
        <f>IF(EXACT($B315, ""), "", CONCATENATE('SEED - InstitutionBranch'!$C315, IF(EXACT('SEED - InstitutionBranch'!$D315, ""), "", " - "&amp;'SEED - InstitutionBranch'!$D315)))</f>
        <v>Toko Top Listrik</v>
      </c>
      <c r="D315" s="45" t="str">
        <f>IF(EXACT($B315, ""), "", CONCATENATE('SEED - InstitutionBranch'!$H315))</f>
        <v>VDR3855</v>
      </c>
      <c r="E315" s="45" t="str">
        <f>IF(EXACT($B315, ""), "", CONCATENATE('SEED - InstitutionBranch'!$I315))</f>
        <v>Supplier</v>
      </c>
    </row>
    <row r="316" spans="2:5" s="6" customFormat="1" ht="12.75">
      <c r="B316" s="37">
        <f>'SEED - InstitutionBranch'!K316</f>
        <v>124000000000313</v>
      </c>
      <c r="C316" s="20" t="str">
        <f>IF(EXACT($B316, ""), "", CONCATENATE('SEED - InstitutionBranch'!$C316, IF(EXACT('SEED - InstitutionBranch'!$D316, ""), "", " - "&amp;'SEED - InstitutionBranch'!$D316)))</f>
        <v>Toko Top Swalayan</v>
      </c>
      <c r="D316" s="45" t="str">
        <f>IF(EXACT($B316, ""), "", CONCATENATE('SEED - InstitutionBranch'!$H316))</f>
        <v>VDR3797</v>
      </c>
      <c r="E316" s="45" t="str">
        <f>IF(EXACT($B316, ""), "", CONCATENATE('SEED - InstitutionBranch'!$I316))</f>
        <v>Supplier</v>
      </c>
    </row>
    <row r="317" spans="2:5" s="6" customFormat="1" ht="12.75">
      <c r="B317" s="37">
        <f>'SEED - InstitutionBranch'!K317</f>
        <v>124000000000314</v>
      </c>
      <c r="C317" s="20" t="str">
        <f>IF(EXACT($B317, ""), "", CONCATENATE('SEED - InstitutionBranch'!$C317, IF(EXACT('SEED - InstitutionBranch'!$D317, ""), "", " - "&amp;'SEED - InstitutionBranch'!$D317)))</f>
        <v>Toko Usaha Teknik Bersama</v>
      </c>
      <c r="D317" s="45" t="str">
        <f>IF(EXACT($B317, ""), "", CONCATENATE('SEED - InstitutionBranch'!$H317))</f>
        <v>VDR4015</v>
      </c>
      <c r="E317" s="45" t="str">
        <f>IF(EXACT($B317, ""), "", CONCATENATE('SEED - InstitutionBranch'!$I317))</f>
        <v>Supplier</v>
      </c>
    </row>
    <row r="318" spans="2:5" s="6" customFormat="1" ht="12.75">
      <c r="B318" s="37">
        <f>'SEED - InstitutionBranch'!K318</f>
        <v>124000000000315</v>
      </c>
      <c r="C318" s="20" t="str">
        <f>IF(EXACT($B318, ""), "", CONCATENATE('SEED - InstitutionBranch'!$C318, IF(EXACT('SEED - InstitutionBranch'!$D318, ""), "", " - "&amp;'SEED - InstitutionBranch'!$D318)))</f>
        <v>Toko Online Tokopedia - Aji jaya tehnik</v>
      </c>
      <c r="D318" s="45" t="str">
        <f>IF(EXACT($B318, ""), "", CONCATENATE('SEED - InstitutionBranch'!$H318))</f>
        <v>VDR0250</v>
      </c>
      <c r="E318" s="45" t="str">
        <f>IF(EXACT($B318, ""), "", CONCATENATE('SEED - InstitutionBranch'!$I318))</f>
        <v>Supplier</v>
      </c>
    </row>
    <row r="319" spans="2:5" s="6" customFormat="1" ht="12.75">
      <c r="B319" s="37">
        <f>'SEED - InstitutionBranch'!K319</f>
        <v>124000000000316</v>
      </c>
      <c r="C319" s="20" t="str">
        <f>IF(EXACT($B319, ""), "", CONCATENATE('SEED - InstitutionBranch'!$C319, IF(EXACT('SEED - InstitutionBranch'!$D319, ""), "", " - "&amp;'SEED - InstitutionBranch'!$D319)))</f>
        <v>Toko Online Tokopedia - Aksesmandiri</v>
      </c>
      <c r="D319" s="45" t="str">
        <f>IF(EXACT($B319, ""), "", CONCATENATE('SEED - InstitutionBranch'!$H319))</f>
        <v>VDR3875</v>
      </c>
      <c r="E319" s="45" t="str">
        <f>IF(EXACT($B319, ""), "", CONCATENATE('SEED - InstitutionBranch'!$I319))</f>
        <v>Supplier</v>
      </c>
    </row>
    <row r="320" spans="2:5" s="6" customFormat="1" ht="12.75">
      <c r="B320" s="37">
        <f>'SEED - InstitutionBranch'!K320</f>
        <v>124000000000317</v>
      </c>
      <c r="C320" s="20" t="str">
        <f>IF(EXACT($B320, ""), "", CONCATENATE('SEED - InstitutionBranch'!$C320, IF(EXACT('SEED - InstitutionBranch'!$D320, ""), "", " - "&amp;'SEED - InstitutionBranch'!$D320)))</f>
        <v>Toko Online Tokopedia - aprofficialjkt</v>
      </c>
      <c r="D320" s="45" t="str">
        <f>IF(EXACT($B320, ""), "", CONCATENATE('SEED - InstitutionBranch'!$H320))</f>
        <v>VDR2506</v>
      </c>
      <c r="E320" s="45" t="str">
        <f>IF(EXACT($B320, ""), "", CONCATENATE('SEED - InstitutionBranch'!$I320))</f>
        <v>Supplier</v>
      </c>
    </row>
    <row r="321" spans="2:5" s="6" customFormat="1" ht="12.75">
      <c r="B321" s="37">
        <f>'SEED - InstitutionBranch'!K321</f>
        <v>124000000000318</v>
      </c>
      <c r="C321" s="20" t="str">
        <f>IF(EXACT($B321, ""), "", CONCATENATE('SEED - InstitutionBranch'!$C321, IF(EXACT('SEED - InstitutionBranch'!$D321, ""), "", " - "&amp;'SEED - InstitutionBranch'!$D321)))</f>
        <v>Toko Online Tokopedia - Aurorae World</v>
      </c>
      <c r="D321" s="45" t="str">
        <f>IF(EXACT($B321, ""), "", CONCATENATE('SEED - InstitutionBranch'!$H321))</f>
        <v>VDR0452</v>
      </c>
      <c r="E321" s="45" t="str">
        <f>IF(EXACT($B321, ""), "", CONCATENATE('SEED - InstitutionBranch'!$I321))</f>
        <v>Supplier</v>
      </c>
    </row>
    <row r="322" spans="2:5" s="6" customFormat="1" ht="12.75">
      <c r="B322" s="37">
        <f>'SEED - InstitutionBranch'!K322</f>
        <v>124000000000319</v>
      </c>
      <c r="C322" s="20" t="str">
        <f>IF(EXACT($B322, ""), "", CONCATENATE('SEED - InstitutionBranch'!$C322, IF(EXACT('SEED - InstitutionBranch'!$D322, ""), "", " - "&amp;'SEED - InstitutionBranch'!$D322)))</f>
        <v>Toko Online Tokopedia - Automa-88</v>
      </c>
      <c r="D322" s="45" t="str">
        <f>IF(EXACT($B322, ""), "", CONCATENATE('SEED - InstitutionBranch'!$H322))</f>
        <v>VDR0595</v>
      </c>
      <c r="E322" s="45" t="str">
        <f>IF(EXACT($B322, ""), "", CONCATENATE('SEED - InstitutionBranch'!$I322))</f>
        <v>Supplier</v>
      </c>
    </row>
    <row r="323" spans="2:5" s="6" customFormat="1" ht="12.75">
      <c r="B323" s="37">
        <f>'SEED - InstitutionBranch'!K323</f>
        <v>124000000000320</v>
      </c>
      <c r="C323" s="20" t="str">
        <f>IF(EXACT($B323, ""), "", CONCATENATE('SEED - InstitutionBranch'!$C323, IF(EXACT('SEED - InstitutionBranch'!$D323, ""), "", " - "&amp;'SEED - InstitutionBranch'!$D323)))</f>
        <v>Toko Online Tokopedia - Baja Besi Perkasa</v>
      </c>
      <c r="D323" s="45" t="str">
        <f>IF(EXACT($B323, ""), "", CONCATENATE('SEED - InstitutionBranch'!$H323))</f>
        <v>VDR4192</v>
      </c>
      <c r="E323" s="45" t="str">
        <f>IF(EXACT($B323, ""), "", CONCATENATE('SEED - InstitutionBranch'!$I323))</f>
        <v>Supplier</v>
      </c>
    </row>
    <row r="324" spans="2:5" s="6" customFormat="1" ht="12.75">
      <c r="B324" s="37">
        <f>'SEED - InstitutionBranch'!K324</f>
        <v>124000000000321</v>
      </c>
      <c r="C324" s="20" t="str">
        <f>IF(EXACT($B324, ""), "", CONCATENATE('SEED - InstitutionBranch'!$C324, IF(EXACT('SEED - InstitutionBranch'!$D324, ""), "", " - "&amp;'SEED - InstitutionBranch'!$D324)))</f>
        <v>Toko Online Tokopedia - BB Wing</v>
      </c>
      <c r="D324" s="45" t="str">
        <f>IF(EXACT($B324, ""), "", CONCATENATE('SEED - InstitutionBranch'!$H324))</f>
        <v>VDR3159</v>
      </c>
      <c r="E324" s="45" t="str">
        <f>IF(EXACT($B324, ""), "", CONCATENATE('SEED - InstitutionBranch'!$I324))</f>
        <v>Supplier</v>
      </c>
    </row>
    <row r="325" spans="2:5" s="6" customFormat="1" ht="12.75">
      <c r="B325" s="37">
        <f>'SEED - InstitutionBranch'!K325</f>
        <v>124000000000322</v>
      </c>
      <c r="C325" s="20" t="str">
        <f>IF(EXACT($B325, ""), "", CONCATENATE('SEED - InstitutionBranch'!$C325, IF(EXACT('SEED - InstitutionBranch'!$D325, ""), "", " - "&amp;'SEED - InstitutionBranch'!$D325)))</f>
        <v>Toko Online Tokopedia - Best Electric 168</v>
      </c>
      <c r="D325" s="45" t="str">
        <f>IF(EXACT($B325, ""), "", CONCATENATE('SEED - InstitutionBranch'!$H325))</f>
        <v>VDR0100</v>
      </c>
      <c r="E325" s="45" t="str">
        <f>IF(EXACT($B325, ""), "", CONCATENATE('SEED - InstitutionBranch'!$I325))</f>
        <v>Supplier</v>
      </c>
    </row>
    <row r="326" spans="2:5" s="6" customFormat="1" ht="12.75">
      <c r="B326" s="37">
        <f>'SEED - InstitutionBranch'!K326</f>
        <v>124000000000323</v>
      </c>
      <c r="C326" s="20" t="str">
        <f>IF(EXACT($B326, ""), "", CONCATENATE('SEED - InstitutionBranch'!$C326, IF(EXACT('SEED - InstitutionBranch'!$D326, ""), "", " - "&amp;'SEED - InstitutionBranch'!$D326)))</f>
        <v>Toko Online Tokopedia - Bina Electric</v>
      </c>
      <c r="D326" s="45" t="str">
        <f>IF(EXACT($B326, ""), "", CONCATENATE('SEED - InstitutionBranch'!$H326))</f>
        <v>VDR3022</v>
      </c>
      <c r="E326" s="45" t="str">
        <f>IF(EXACT($B326, ""), "", CONCATENATE('SEED - InstitutionBranch'!$I326))</f>
        <v>Supplier</v>
      </c>
    </row>
    <row r="327" spans="2:5" s="6" customFormat="1" ht="12.75">
      <c r="B327" s="37">
        <f>'SEED - InstitutionBranch'!K327</f>
        <v>124000000000324</v>
      </c>
      <c r="C327" s="20" t="str">
        <f>IF(EXACT($B327, ""), "", CONCATENATE('SEED - InstitutionBranch'!$C327, IF(EXACT('SEED - InstitutionBranch'!$D327, ""), "", " - "&amp;'SEED - InstitutionBranch'!$D327)))</f>
        <v>Toko Online Tokopedia - Bintang-Electric</v>
      </c>
      <c r="D327" s="45" t="str">
        <f>IF(EXACT($B327, ""), "", CONCATENATE('SEED - InstitutionBranch'!$H327))</f>
        <v>VDR3187</v>
      </c>
      <c r="E327" s="45" t="str">
        <f>IF(EXACT($B327, ""), "", CONCATENATE('SEED - InstitutionBranch'!$I327))</f>
        <v>Supplier</v>
      </c>
    </row>
    <row r="328" spans="2:5" s="6" customFormat="1" ht="12.75">
      <c r="B328" s="37">
        <f>'SEED - InstitutionBranch'!K328</f>
        <v>124000000000325</v>
      </c>
      <c r="C328" s="20" t="str">
        <f>IF(EXACT($B328, ""), "", CONCATENATE('SEED - InstitutionBranch'!$C328, IF(EXACT('SEED - InstitutionBranch'!$D328, ""), "", " - "&amp;'SEED - InstitutionBranch'!$D328)))</f>
        <v>Toko Online Tokopedia - BJ Telecom</v>
      </c>
      <c r="D328" s="45" t="str">
        <f>IF(EXACT($B328, ""), "", CONCATENATE('SEED - InstitutionBranch'!$H328))</f>
        <v>VDR0138</v>
      </c>
      <c r="E328" s="45" t="str">
        <f>IF(EXACT($B328, ""), "", CONCATENATE('SEED - InstitutionBranch'!$I328))</f>
        <v>Supplier</v>
      </c>
    </row>
    <row r="329" spans="2:5" s="6" customFormat="1" ht="12.75">
      <c r="B329" s="37">
        <f>'SEED - InstitutionBranch'!K329</f>
        <v>124000000000326</v>
      </c>
      <c r="C329" s="20" t="str">
        <f>IF(EXACT($B329, ""), "", CONCATENATE('SEED - InstitutionBranch'!$C329, IF(EXACT('SEED - InstitutionBranch'!$D329, ""), "", " - "&amp;'SEED - InstitutionBranch'!$D329)))</f>
        <v>Toko Online Tokopedia - Budget Technology</v>
      </c>
      <c r="D329" s="45" t="str">
        <f>IF(EXACT($B329, ""), "", CONCATENATE('SEED - InstitutionBranch'!$H329))</f>
        <v>VDR4164</v>
      </c>
      <c r="E329" s="45" t="str">
        <f>IF(EXACT($B329, ""), "", CONCATENATE('SEED - InstitutionBranch'!$I329))</f>
        <v>Supplier</v>
      </c>
    </row>
    <row r="330" spans="2:5" s="6" customFormat="1" ht="12.75">
      <c r="B330" s="37">
        <f>'SEED - InstitutionBranch'!K330</f>
        <v>124000000000327</v>
      </c>
      <c r="C330" s="20" t="str">
        <f>IF(EXACT($B330, ""), "", CONCATENATE('SEED - InstitutionBranch'!$C330, IF(EXACT('SEED - InstitutionBranch'!$D330, ""), "", " - "&amp;'SEED - InstitutionBranch'!$D330)))</f>
        <v>Toko Online Tokopedia - Cahaya Mitra Electrical</v>
      </c>
      <c r="D330" s="45" t="str">
        <f>IF(EXACT($B330, ""), "", CONCATENATE('SEED - InstitutionBranch'!$H330))</f>
        <v>VDR0114</v>
      </c>
      <c r="E330" s="45" t="str">
        <f>IF(EXACT($B330, ""), "", CONCATENATE('SEED - InstitutionBranch'!$I330))</f>
        <v>Supplier</v>
      </c>
    </row>
    <row r="331" spans="2:5" s="6" customFormat="1" ht="12.75">
      <c r="B331" s="37">
        <f>'SEED - InstitutionBranch'!K331</f>
        <v>124000000000328</v>
      </c>
      <c r="C331" s="20" t="str">
        <f>IF(EXACT($B331, ""), "", CONCATENATE('SEED - InstitutionBranch'!$C331, IF(EXACT('SEED - InstitutionBranch'!$D331, ""), "", " - "&amp;'SEED - InstitutionBranch'!$D331)))</f>
        <v>Toko Online Tokopedia - Central Electrindo</v>
      </c>
      <c r="D331" s="45" t="str">
        <f>IF(EXACT($B331, ""), "", CONCATENATE('SEED - InstitutionBranch'!$H331))</f>
        <v>VDR3431</v>
      </c>
      <c r="E331" s="45" t="str">
        <f>IF(EXACT($B331, ""), "", CONCATENATE('SEED - InstitutionBranch'!$I331))</f>
        <v>Supplier</v>
      </c>
    </row>
    <row r="332" spans="2:5" s="6" customFormat="1" ht="12.75">
      <c r="B332" s="37">
        <f>'SEED - InstitutionBranch'!K332</f>
        <v>124000000000329</v>
      </c>
      <c r="C332" s="20" t="str">
        <f>IF(EXACT($B332, ""), "", CONCATENATE('SEED - InstitutionBranch'!$C332, IF(EXACT('SEED - InstitutionBranch'!$D332, ""), "", " - "&amp;'SEED - InstitutionBranch'!$D332)))</f>
        <v>Toko Online Tokopedia - Damarstore01</v>
      </c>
      <c r="D332" s="45" t="str">
        <f>IF(EXACT($B332, ""), "", CONCATENATE('SEED - InstitutionBranch'!$H332))</f>
        <v>VDR3336</v>
      </c>
      <c r="E332" s="45" t="str">
        <f>IF(EXACT($B332, ""), "", CONCATENATE('SEED - InstitutionBranch'!$I332))</f>
        <v>Supplier</v>
      </c>
    </row>
    <row r="333" spans="2:5" s="6" customFormat="1" ht="12.75">
      <c r="B333" s="37">
        <f>'SEED - InstitutionBranch'!K333</f>
        <v>124000000000330</v>
      </c>
      <c r="C333" s="20" t="str">
        <f>IF(EXACT($B333, ""), "", CONCATENATE('SEED - InstitutionBranch'!$C333, IF(EXACT('SEED - InstitutionBranch'!$D333, ""), "", " - "&amp;'SEED - InstitutionBranch'!$D333)))</f>
        <v>Toko Online Tokopedia - Dewa Listrik</v>
      </c>
      <c r="D333" s="45" t="str">
        <f>IF(EXACT($B333, ""), "", CONCATENATE('SEED - InstitutionBranch'!$H333))</f>
        <v>VDR0599</v>
      </c>
      <c r="E333" s="45" t="str">
        <f>IF(EXACT($B333, ""), "", CONCATENATE('SEED - InstitutionBranch'!$I333))</f>
        <v>Supplier</v>
      </c>
    </row>
    <row r="334" spans="2:5" s="6" customFormat="1" ht="12.75">
      <c r="B334" s="37">
        <f>'SEED - InstitutionBranch'!K334</f>
        <v>124000000000331</v>
      </c>
      <c r="C334" s="20" t="str">
        <f>IF(EXACT($B334, ""), "", CONCATENATE('SEED - InstitutionBranch'!$C334, IF(EXACT('SEED - InstitutionBranch'!$D334, ""), "", " - "&amp;'SEED - InstitutionBranch'!$D334)))</f>
        <v>Toko Online Tokopedia - Distributor Kabel</v>
      </c>
      <c r="D334" s="45" t="str">
        <f>IF(EXACT($B334, ""), "", CONCATENATE('SEED - InstitutionBranch'!$H334))</f>
        <v>VDR0291</v>
      </c>
      <c r="E334" s="45" t="str">
        <f>IF(EXACT($B334, ""), "", CONCATENATE('SEED - InstitutionBranch'!$I334))</f>
        <v>Supplier</v>
      </c>
    </row>
    <row r="335" spans="2:5" s="6" customFormat="1" ht="12.75">
      <c r="B335" s="37">
        <f>'SEED - InstitutionBranch'!K335</f>
        <v>124000000000332</v>
      </c>
      <c r="C335" s="20" t="str">
        <f>IF(EXACT($B335, ""), "", CONCATENATE('SEED - InstitutionBranch'!$C335, IF(EXACT('SEED - InstitutionBranch'!$D335, ""), "", " - "&amp;'SEED - InstitutionBranch'!$D335)))</f>
        <v>Toko Online Tokopedia - Doctor Electrical</v>
      </c>
      <c r="D335" s="45" t="str">
        <f>IF(EXACT($B335, ""), "", CONCATENATE('SEED - InstitutionBranch'!$H335))</f>
        <v>VDR3180</v>
      </c>
      <c r="E335" s="45" t="str">
        <f>IF(EXACT($B335, ""), "", CONCATENATE('SEED - InstitutionBranch'!$I335))</f>
        <v>Supplier</v>
      </c>
    </row>
    <row r="336" spans="2:5" s="6" customFormat="1" ht="12.75">
      <c r="B336" s="37">
        <f>'SEED - InstitutionBranch'!K336</f>
        <v>124000000000333</v>
      </c>
      <c r="C336" s="20" t="str">
        <f>IF(EXACT($B336, ""), "", CONCATENATE('SEED - InstitutionBranch'!$C336, IF(EXACT('SEED - InstitutionBranch'!$D336, ""), "", " - "&amp;'SEED - InstitutionBranch'!$D336)))</f>
        <v xml:space="preserve">Toko Online Tokopedia - Dunia Ban Indonesia </v>
      </c>
      <c r="D336" s="45" t="str">
        <f>IF(EXACT($B336, ""), "", CONCATENATE('SEED - InstitutionBranch'!$H336))</f>
        <v>VDR3890</v>
      </c>
      <c r="E336" s="45" t="str">
        <f>IF(EXACT($B336, ""), "", CONCATENATE('SEED - InstitutionBranch'!$I336))</f>
        <v>Supplier</v>
      </c>
    </row>
    <row r="337" spans="2:5" s="6" customFormat="1" ht="12.75">
      <c r="B337" s="37">
        <f>'SEED - InstitutionBranch'!K337</f>
        <v>124000000000334</v>
      </c>
      <c r="C337" s="20" t="str">
        <f>IF(EXACT($B337, ""), "", CONCATENATE('SEED - InstitutionBranch'!$C337, IF(EXACT('SEED - InstitutionBranch'!$D337, ""), "", " - "&amp;'SEED - InstitutionBranch'!$D337)))</f>
        <v>Toko Online Tokopedia - Eddy variasi motor</v>
      </c>
      <c r="D337" s="45" t="str">
        <f>IF(EXACT($B337, ""), "", CONCATENATE('SEED - InstitutionBranch'!$H337))</f>
        <v>VDR3831</v>
      </c>
      <c r="E337" s="45" t="str">
        <f>IF(EXACT($B337, ""), "", CONCATENATE('SEED - InstitutionBranch'!$I337))</f>
        <v>Supplier</v>
      </c>
    </row>
    <row r="338" spans="2:5" s="6" customFormat="1" ht="12.75">
      <c r="B338" s="37">
        <f>'SEED - InstitutionBranch'!K338</f>
        <v>124000000000335</v>
      </c>
      <c r="C338" s="20" t="str">
        <f>IF(EXACT($B338, ""), "", CONCATENATE('SEED - InstitutionBranch'!$C338, IF(EXACT('SEED - InstitutionBranch'!$D338, ""), "", " - "&amp;'SEED - InstitutionBranch'!$D338)))</f>
        <v>Toko Online Tokopedia - Fixprint Plus</v>
      </c>
      <c r="D338" s="45" t="str">
        <f>IF(EXACT($B338, ""), "", CONCATENATE('SEED - InstitutionBranch'!$H338))</f>
        <v>VDR4163</v>
      </c>
      <c r="E338" s="45" t="str">
        <f>IF(EXACT($B338, ""), "", CONCATENATE('SEED - InstitutionBranch'!$I338))</f>
        <v>Supplier</v>
      </c>
    </row>
    <row r="339" spans="2:5" s="6" customFormat="1" ht="12.75">
      <c r="B339" s="37">
        <f>'SEED - InstitutionBranch'!K339</f>
        <v>124000000000336</v>
      </c>
      <c r="C339" s="20" t="str">
        <f>IF(EXACT($B339, ""), "", CONCATENATE('SEED - InstitutionBranch'!$C339, IF(EXACT('SEED - InstitutionBranch'!$D339, ""), "", " - "&amp;'SEED - InstitutionBranch'!$D339)))</f>
        <v>Toko Online Tokopedia - Glodok Diesel</v>
      </c>
      <c r="D339" s="45" t="str">
        <f>IF(EXACT($B339, ""), "", CONCATENATE('SEED - InstitutionBranch'!$H339))</f>
        <v>VDR3030</v>
      </c>
      <c r="E339" s="45" t="str">
        <f>IF(EXACT($B339, ""), "", CONCATENATE('SEED - InstitutionBranch'!$I339))</f>
        <v>Supplier</v>
      </c>
    </row>
    <row r="340" spans="2:5" s="6" customFormat="1" ht="12.75">
      <c r="B340" s="37">
        <f>'SEED - InstitutionBranch'!K340</f>
        <v>124000000000337</v>
      </c>
      <c r="C340" s="20" t="str">
        <f>IF(EXACT($B340, ""), "", CONCATENATE('SEED - InstitutionBranch'!$C340, IF(EXACT('SEED - InstitutionBranch'!$D340, ""), "", " - "&amp;'SEED - InstitutionBranch'!$D340)))</f>
        <v>Toko Online Tokopedia - GSC-CHEMTECH</v>
      </c>
      <c r="D340" s="45" t="str">
        <f>IF(EXACT($B340, ""), "", CONCATENATE('SEED - InstitutionBranch'!$H340))</f>
        <v>VDR0217</v>
      </c>
      <c r="E340" s="45" t="str">
        <f>IF(EXACT($B340, ""), "", CONCATENATE('SEED - InstitutionBranch'!$I340))</f>
        <v>Supplier</v>
      </c>
    </row>
    <row r="341" spans="2:5" s="6" customFormat="1" ht="12.75">
      <c r="B341" s="37">
        <f>'SEED - InstitutionBranch'!K341</f>
        <v>124000000000338</v>
      </c>
      <c r="C341" s="20" t="str">
        <f>IF(EXACT($B341, ""), "", CONCATENATE('SEED - InstitutionBranch'!$C341, IF(EXACT('SEED - InstitutionBranch'!$D341, ""), "", " - "&amp;'SEED - InstitutionBranch'!$D341)))</f>
        <v>Toko Online Tokopedia - Gudang Listrik</v>
      </c>
      <c r="D341" s="45" t="str">
        <f>IF(EXACT($B341, ""), "", CONCATENATE('SEED - InstitutionBranch'!$H341))</f>
        <v>VDR2954</v>
      </c>
      <c r="E341" s="45" t="str">
        <f>IF(EXACT($B341, ""), "", CONCATENATE('SEED - InstitutionBranch'!$I341))</f>
        <v>Supplier</v>
      </c>
    </row>
    <row r="342" spans="2:5" s="6" customFormat="1" ht="12.75">
      <c r="B342" s="37">
        <f>'SEED - InstitutionBranch'!K342</f>
        <v>124000000000339</v>
      </c>
      <c r="C342" s="20" t="str">
        <f>IF(EXACT($B342, ""), "", CONCATENATE('SEED - InstitutionBranch'!$C342, IF(EXACT('SEED - InstitutionBranch'!$D342, ""), "", " - "&amp;'SEED - InstitutionBranch'!$D342)))</f>
        <v>Toko Online Tokopedia - Gudang Power Tools</v>
      </c>
      <c r="D342" s="45" t="str">
        <f>IF(EXACT($B342, ""), "", CONCATENATE('SEED - InstitutionBranch'!$H342))</f>
        <v>VDR3295</v>
      </c>
      <c r="E342" s="45" t="str">
        <f>IF(EXACT($B342, ""), "", CONCATENATE('SEED - InstitutionBranch'!$I342))</f>
        <v>Supplier</v>
      </c>
    </row>
    <row r="343" spans="2:5" s="6" customFormat="1" ht="12.75">
      <c r="B343" s="37">
        <f>'SEED - InstitutionBranch'!K343</f>
        <v>124000000000340</v>
      </c>
      <c r="C343" s="20" t="str">
        <f>IF(EXACT($B343, ""), "", CONCATENATE('SEED - InstitutionBranch'!$C343, IF(EXACT('SEED - InstitutionBranch'!$D343, ""), "", " - "&amp;'SEED - InstitutionBranch'!$D343)))</f>
        <v>Toko Online Tokopedia - Indah Jaya Tools</v>
      </c>
      <c r="D343" s="45" t="str">
        <f>IF(EXACT($B343, ""), "", CONCATENATE('SEED - InstitutionBranch'!$H343))</f>
        <v>VDR3273</v>
      </c>
      <c r="E343" s="45" t="str">
        <f>IF(EXACT($B343, ""), "", CONCATENATE('SEED - InstitutionBranch'!$I343))</f>
        <v>Supplier</v>
      </c>
    </row>
    <row r="344" spans="2:5" s="6" customFormat="1" ht="12.75">
      <c r="B344" s="37">
        <f>'SEED - InstitutionBranch'!K344</f>
        <v>124000000000341</v>
      </c>
      <c r="C344" s="20" t="str">
        <f>IF(EXACT($B344, ""), "", CONCATENATE('SEED - InstitutionBranch'!$C344, IF(EXACT('SEED - InstitutionBranch'!$D344, ""), "", " - "&amp;'SEED - InstitutionBranch'!$D344)))</f>
        <v>Toko Online Tokopedia - Indo_Security</v>
      </c>
      <c r="D344" s="45" t="str">
        <f>IF(EXACT($B344, ""), "", CONCATENATE('SEED - InstitutionBranch'!$H344))</f>
        <v>VDR3143</v>
      </c>
      <c r="E344" s="45" t="str">
        <f>IF(EXACT($B344, ""), "", CONCATENATE('SEED - InstitutionBranch'!$I344))</f>
        <v>Supplier</v>
      </c>
    </row>
    <row r="345" spans="2:5" s="6" customFormat="1" ht="12.75">
      <c r="B345" s="37">
        <f>'SEED - InstitutionBranch'!K345</f>
        <v>124000000000342</v>
      </c>
      <c r="C345" s="20" t="str">
        <f>IF(EXACT($B345, ""), "", CONCATENATE('SEED - InstitutionBranch'!$C345, IF(EXACT('SEED - InstitutionBranch'!$D345, ""), "", " - "&amp;'SEED - InstitutionBranch'!$D345)))</f>
        <v>Toko Online Tokopedia - Indotara Persada</v>
      </c>
      <c r="D345" s="45" t="str">
        <f>IF(EXACT($B345, ""), "", CONCATENATE('SEED - InstitutionBranch'!$H345))</f>
        <v>VDR4214</v>
      </c>
      <c r="E345" s="45" t="str">
        <f>IF(EXACT($B345, ""), "", CONCATENATE('SEED - InstitutionBranch'!$I345))</f>
        <v>Supplier</v>
      </c>
    </row>
    <row r="346" spans="2:5" s="6" customFormat="1" ht="12.75">
      <c r="B346" s="37">
        <f>'SEED - InstitutionBranch'!K346</f>
        <v>124000000000343</v>
      </c>
      <c r="C346" s="20" t="str">
        <f>IF(EXACT($B346, ""), "", CONCATENATE('SEED - InstitutionBranch'!$C346, IF(EXACT('SEED - InstitutionBranch'!$D346, ""), "", " - "&amp;'SEED - InstitutionBranch'!$D346)))</f>
        <v>Toko Online Tokopedia - Iterno Listrik</v>
      </c>
      <c r="D346" s="45" t="str">
        <f>IF(EXACT($B346, ""), "", CONCATENATE('SEED - InstitutionBranch'!$H346))</f>
        <v>VDR0025</v>
      </c>
      <c r="E346" s="45" t="str">
        <f>IF(EXACT($B346, ""), "", CONCATENATE('SEED - InstitutionBranch'!$I346))</f>
        <v>Supplier</v>
      </c>
    </row>
    <row r="347" spans="2:5" s="6" customFormat="1" ht="12.75">
      <c r="B347" s="37">
        <f>'SEED - InstitutionBranch'!K347</f>
        <v>124000000000344</v>
      </c>
      <c r="C347" s="20" t="str">
        <f>IF(EXACT($B347, ""), "", CONCATENATE('SEED - InstitutionBranch'!$C347, IF(EXACT('SEED - InstitutionBranch'!$D347, ""), "", " - "&amp;'SEED - InstitutionBranch'!$D347)))</f>
        <v>Toko Online Tokopedia - Jakarta.Gudang.Indonesia</v>
      </c>
      <c r="D347" s="45" t="str">
        <f>IF(EXACT($B347, ""), "", CONCATENATE('SEED - InstitutionBranch'!$H347))</f>
        <v>VDR0278</v>
      </c>
      <c r="E347" s="45" t="str">
        <f>IF(EXACT($B347, ""), "", CONCATENATE('SEED - InstitutionBranch'!$I347))</f>
        <v>Supplier</v>
      </c>
    </row>
    <row r="348" spans="2:5" s="6" customFormat="1" ht="12.75">
      <c r="B348" s="37">
        <f>'SEED - InstitutionBranch'!K348</f>
        <v>124000000000345</v>
      </c>
      <c r="C348" s="20" t="str">
        <f>IF(EXACT($B348, ""), "", CONCATENATE('SEED - InstitutionBranch'!$C348, IF(EXACT('SEED - InstitutionBranch'!$D348, ""), "", " - "&amp;'SEED - InstitutionBranch'!$D348)))</f>
        <v>Toko Online Tokopedia - Kembar Makmur Abadi</v>
      </c>
      <c r="D348" s="45" t="str">
        <f>IF(EXACT($B348, ""), "", CONCATENATE('SEED - InstitutionBranch'!$H348))</f>
        <v>VDR3219</v>
      </c>
      <c r="E348" s="45" t="str">
        <f>IF(EXACT($B348, ""), "", CONCATENATE('SEED - InstitutionBranch'!$I348))</f>
        <v>Supplier</v>
      </c>
    </row>
    <row r="349" spans="2:5" s="6" customFormat="1" ht="12.75">
      <c r="B349" s="37">
        <f>'SEED - InstitutionBranch'!K349</f>
        <v>124000000000346</v>
      </c>
      <c r="C349" s="20" t="str">
        <f>IF(EXACT($B349, ""), "", CONCATENATE('SEED - InstitutionBranch'!$C349, IF(EXACT('SEED - InstitutionBranch'!$D349, ""), "", " - "&amp;'SEED - InstitutionBranch'!$D349)))</f>
        <v>Toko Online Tokopedia - Kevin Electrical</v>
      </c>
      <c r="D349" s="45" t="str">
        <f>IF(EXACT($B349, ""), "", CONCATENATE('SEED - InstitutionBranch'!$H349))</f>
        <v>VDR3391</v>
      </c>
      <c r="E349" s="45" t="str">
        <f>IF(EXACT($B349, ""), "", CONCATENATE('SEED - InstitutionBranch'!$I349))</f>
        <v>Supplier</v>
      </c>
    </row>
    <row r="350" spans="2:5" s="6" customFormat="1" ht="12.75">
      <c r="B350" s="37">
        <f>'SEED - InstitutionBranch'!K350</f>
        <v>124000000000347</v>
      </c>
      <c r="C350" s="20" t="str">
        <f>IF(EXACT($B350, ""), "", CONCATENATE('SEED - InstitutionBranch'!$C350, IF(EXACT('SEED - InstitutionBranch'!$D350, ""), "", " - "&amp;'SEED - InstitutionBranch'!$D350)))</f>
        <v>Toko Online Tokopedia - lapakcablegland</v>
      </c>
      <c r="D350" s="45" t="str">
        <f>IF(EXACT($B350, ""), "", CONCATENATE('SEED - InstitutionBranch'!$H350))</f>
        <v>VDR4051</v>
      </c>
      <c r="E350" s="45" t="str">
        <f>IF(EXACT($B350, ""), "", CONCATENATE('SEED - InstitutionBranch'!$I350))</f>
        <v>Supplier</v>
      </c>
    </row>
    <row r="351" spans="2:5" s="6" customFormat="1" ht="12.75">
      <c r="B351" s="37">
        <f>'SEED - InstitutionBranch'!K351</f>
        <v>124000000000348</v>
      </c>
      <c r="C351" s="20" t="str">
        <f>IF(EXACT($B351, ""), "", CONCATENATE('SEED - InstitutionBranch'!$C351, IF(EXACT('SEED - InstitutionBranch'!$D351, ""), "", " - "&amp;'SEED - InstitutionBranch'!$D351)))</f>
        <v>Toko Online Tokopedia - LED Lighting Store</v>
      </c>
      <c r="D351" s="45" t="str">
        <f>IF(EXACT($B351, ""), "", CONCATENATE('SEED - InstitutionBranch'!$H351))</f>
        <v>VDR3008</v>
      </c>
      <c r="E351" s="45" t="str">
        <f>IF(EXACT($B351, ""), "", CONCATENATE('SEED - InstitutionBranch'!$I351))</f>
        <v>Supplier</v>
      </c>
    </row>
    <row r="352" spans="2:5" s="6" customFormat="1" ht="12.75">
      <c r="B352" s="37">
        <f>'SEED - InstitutionBranch'!K352</f>
        <v>124000000000349</v>
      </c>
      <c r="C352" s="20" t="str">
        <f>IF(EXACT($B352, ""), "", CONCATENATE('SEED - InstitutionBranch'!$C352, IF(EXACT('SEED - InstitutionBranch'!$D352, ""), "", " - "&amp;'SEED - InstitutionBranch'!$D352)))</f>
        <v>Toko Online Tokopedia - Lima Kencana Utama</v>
      </c>
      <c r="D352" s="45" t="str">
        <f>IF(EXACT($B352, ""), "", CONCATENATE('SEED - InstitutionBranch'!$H352))</f>
        <v>VDR3300</v>
      </c>
      <c r="E352" s="45" t="str">
        <f>IF(EXACT($B352, ""), "", CONCATENATE('SEED - InstitutionBranch'!$I352))</f>
        <v>Supplier</v>
      </c>
    </row>
    <row r="353" spans="2:5" s="6" customFormat="1" ht="12.75">
      <c r="B353" s="37">
        <f>'SEED - InstitutionBranch'!K353</f>
        <v>124000000000350</v>
      </c>
      <c r="C353" s="20" t="str">
        <f>IF(EXACT($B353, ""), "", CONCATENATE('SEED - InstitutionBranch'!$C353, IF(EXACT('SEED - InstitutionBranch'!$D353, ""), "", " - "&amp;'SEED - InstitutionBranch'!$D353)))</f>
        <v>Toko Online Tokopedia - Macro Panel Elektrik</v>
      </c>
      <c r="D353" s="45" t="str">
        <f>IF(EXACT($B353, ""), "", CONCATENATE('SEED - InstitutionBranch'!$H353))</f>
        <v>VDR0267</v>
      </c>
      <c r="E353" s="45" t="str">
        <f>IF(EXACT($B353, ""), "", CONCATENATE('SEED - InstitutionBranch'!$I353))</f>
        <v>Supplier</v>
      </c>
    </row>
    <row r="354" spans="2:5" s="6" customFormat="1" ht="12.75">
      <c r="B354" s="37">
        <f>'SEED - InstitutionBranch'!K354</f>
        <v>124000000000351</v>
      </c>
      <c r="C354" s="20" t="str">
        <f>IF(EXACT($B354, ""), "", CONCATENATE('SEED - InstitutionBranch'!$C354, IF(EXACT('SEED - InstitutionBranch'!$D354, ""), "", " - "&amp;'SEED - InstitutionBranch'!$D354)))</f>
        <v>Toko Online Tokopedia - Megalistrik2</v>
      </c>
      <c r="D354" s="45" t="str">
        <f>IF(EXACT($B354, ""), "", CONCATENATE('SEED - InstitutionBranch'!$H354))</f>
        <v>VDR4054</v>
      </c>
      <c r="E354" s="45" t="str">
        <f>IF(EXACT($B354, ""), "", CONCATENATE('SEED - InstitutionBranch'!$I354))</f>
        <v>Supplier</v>
      </c>
    </row>
    <row r="355" spans="2:5" s="6" customFormat="1" ht="12.75">
      <c r="B355" s="37">
        <f>'SEED - InstitutionBranch'!K355</f>
        <v>124000000000352</v>
      </c>
      <c r="C355" s="20" t="str">
        <f>IF(EXACT($B355, ""), "", CONCATENATE('SEED - InstitutionBranch'!$C355, IF(EXACT('SEED - InstitutionBranch'!$D355, ""), "", " - "&amp;'SEED - InstitutionBranch'!$D355)))</f>
        <v>Toko Online Tokopedia - MM Teknindo</v>
      </c>
      <c r="D355" s="45" t="str">
        <f>IF(EXACT($B355, ""), "", CONCATENATE('SEED - InstitutionBranch'!$H355))</f>
        <v>VDR3215</v>
      </c>
      <c r="E355" s="45" t="str">
        <f>IF(EXACT($B355, ""), "", CONCATENATE('SEED - InstitutionBranch'!$I355))</f>
        <v>Supplier</v>
      </c>
    </row>
    <row r="356" spans="2:5" s="6" customFormat="1" ht="12.75">
      <c r="B356" s="37">
        <f>'SEED - InstitutionBranch'!K356</f>
        <v>124000000000353</v>
      </c>
      <c r="C356" s="20" t="str">
        <f>IF(EXACT($B356, ""), "", CONCATENATE('SEED - InstitutionBranch'!$C356, IF(EXACT('SEED - InstitutionBranch'!$D356, ""), "", " - "&amp;'SEED - InstitutionBranch'!$D356)))</f>
        <v>Toko Online Tokopedia - MMJ Tools</v>
      </c>
      <c r="D356" s="45" t="str">
        <f>IF(EXACT($B356, ""), "", CONCATENATE('SEED - InstitutionBranch'!$H356))</f>
        <v>VDR4191</v>
      </c>
      <c r="E356" s="45" t="str">
        <f>IF(EXACT($B356, ""), "", CONCATENATE('SEED - InstitutionBranch'!$I356))</f>
        <v>Supplier</v>
      </c>
    </row>
    <row r="357" spans="2:5" s="6" customFormat="1" ht="12.75">
      <c r="B357" s="37">
        <f>'SEED - InstitutionBranch'!K357</f>
        <v>124000000000354</v>
      </c>
      <c r="C357" s="20" t="str">
        <f>IF(EXACT($B357, ""), "", CONCATENATE('SEED - InstitutionBranch'!$C357, IF(EXACT('SEED - InstitutionBranch'!$D357, ""), "", " - "&amp;'SEED - InstitutionBranch'!$D357)))</f>
        <v>Toko Online Tokopedia - Morning Star 1</v>
      </c>
      <c r="D357" s="45" t="str">
        <f>IF(EXACT($B357, ""), "", CONCATENATE('SEED - InstitutionBranch'!$H357))</f>
        <v>VDR4161</v>
      </c>
      <c r="E357" s="45" t="str">
        <f>IF(EXACT($B357, ""), "", CONCATENATE('SEED - InstitutionBranch'!$I357))</f>
        <v>Supplier</v>
      </c>
    </row>
    <row r="358" spans="2:5" s="6" customFormat="1" ht="12.75">
      <c r="B358" s="37">
        <f>'SEED - InstitutionBranch'!K358</f>
        <v>124000000000355</v>
      </c>
      <c r="C358" s="20" t="str">
        <f>IF(EXACT($B358, ""), "", CONCATENATE('SEED - InstitutionBranch'!$C358, IF(EXACT('SEED - InstitutionBranch'!$D358, ""), "", " - "&amp;'SEED - InstitutionBranch'!$D358)))</f>
        <v>Toko Online Tokopedia - Multifungsi Online</v>
      </c>
      <c r="D358" s="45" t="str">
        <f>IF(EXACT($B358, ""), "", CONCATENATE('SEED - InstitutionBranch'!$H358))</f>
        <v>VDR4194</v>
      </c>
      <c r="E358" s="45" t="str">
        <f>IF(EXACT($B358, ""), "", CONCATENATE('SEED - InstitutionBranch'!$I358))</f>
        <v>Supplier</v>
      </c>
    </row>
    <row r="359" spans="2:5" s="6" customFormat="1" ht="12.75">
      <c r="B359" s="37">
        <f>'SEED - InstitutionBranch'!K359</f>
        <v>124000000000356</v>
      </c>
      <c r="C359" s="20" t="str">
        <f>IF(EXACT($B359, ""), "", CONCATENATE('SEED - InstitutionBranch'!$C359, IF(EXACT('SEED - InstitutionBranch'!$D359, ""), "", " - "&amp;'SEED - InstitutionBranch'!$D359)))</f>
        <v>Toko Online Tokopedia - Niaga Abadi Kenari</v>
      </c>
      <c r="D359" s="45" t="str">
        <f>IF(EXACT($B359, ""), "", CONCATENATE('SEED - InstitutionBranch'!$H359))</f>
        <v>VDR4052</v>
      </c>
      <c r="E359" s="45" t="str">
        <f>IF(EXACT($B359, ""), "", CONCATENATE('SEED - InstitutionBranch'!$I359))</f>
        <v>Supplier</v>
      </c>
    </row>
    <row r="360" spans="2:5" s="6" customFormat="1" ht="12.75">
      <c r="B360" s="37">
        <f>'SEED - InstitutionBranch'!K360</f>
        <v>124000000000357</v>
      </c>
      <c r="C360" s="20" t="str">
        <f>IF(EXACT($B360, ""), "", CONCATENATE('SEED - InstitutionBranch'!$C360, IF(EXACT('SEED - InstitutionBranch'!$D360, ""), "", " - "&amp;'SEED - InstitutionBranch'!$D360)))</f>
        <v xml:space="preserve">Toko Online Tokopedia - NVIDIA GeForce </v>
      </c>
      <c r="D360" s="45" t="str">
        <f>IF(EXACT($B360, ""), "", CONCATENATE('SEED - InstitutionBranch'!$H360))</f>
        <v>VDR3419</v>
      </c>
      <c r="E360" s="45" t="str">
        <f>IF(EXACT($B360, ""), "", CONCATENATE('SEED - InstitutionBranch'!$I360))</f>
        <v>Supplier</v>
      </c>
    </row>
    <row r="361" spans="2:5" s="6" customFormat="1" ht="12.75">
      <c r="B361" s="37">
        <f>'SEED - InstitutionBranch'!K361</f>
        <v>124000000000358</v>
      </c>
      <c r="C361" s="20" t="str">
        <f>IF(EXACT($B361, ""), "", CONCATENATE('SEED - InstitutionBranch'!$C361, IF(EXACT('SEED - InstitutionBranch'!$D361, ""), "", " - "&amp;'SEED - InstitutionBranch'!$D361)))</f>
        <v>Toko Online Tokopedia - panelmas electric</v>
      </c>
      <c r="D361" s="45" t="str">
        <f>IF(EXACT($B361, ""), "", CONCATENATE('SEED - InstitutionBranch'!$H361))</f>
        <v>VDR3318</v>
      </c>
      <c r="E361" s="45" t="str">
        <f>IF(EXACT($B361, ""), "", CONCATENATE('SEED - InstitutionBranch'!$I361))</f>
        <v>Supplier</v>
      </c>
    </row>
    <row r="362" spans="2:5" s="6" customFormat="1" ht="12.75">
      <c r="B362" s="37">
        <f>'SEED - InstitutionBranch'!K362</f>
        <v>124000000000359</v>
      </c>
      <c r="C362" s="20" t="str">
        <f>IF(EXACT($B362, ""), "", CONCATENATE('SEED - InstitutionBranch'!$C362, IF(EXACT('SEED - InstitutionBranch'!$D362, ""), "", " - "&amp;'SEED - InstitutionBranch'!$D362)))</f>
        <v>Toko Online Tokopedia - Protech Computer</v>
      </c>
      <c r="D362" s="45" t="str">
        <f>IF(EXACT($B362, ""), "", CONCATENATE('SEED - InstitutionBranch'!$H362))</f>
        <v>VDR2878</v>
      </c>
      <c r="E362" s="45" t="str">
        <f>IF(EXACT($B362, ""), "", CONCATENATE('SEED - InstitutionBranch'!$I362))</f>
        <v>Supplier</v>
      </c>
    </row>
    <row r="363" spans="2:5" s="6" customFormat="1" ht="12.75">
      <c r="B363" s="37">
        <f>'SEED - InstitutionBranch'!K363</f>
        <v>124000000000360</v>
      </c>
      <c r="C363" s="20" t="str">
        <f>IF(EXACT($B363, ""), "", CONCATENATE('SEED - InstitutionBranch'!$C363, IF(EXACT('SEED - InstitutionBranch'!$D363, ""), "", " - "&amp;'SEED - InstitutionBranch'!$D363)))</f>
        <v>Toko Online Tokopedia - Puma Elektrik Niaga</v>
      </c>
      <c r="D363" s="45" t="str">
        <f>IF(EXACT($B363, ""), "", CONCATENATE('SEED - InstitutionBranch'!$H363))</f>
        <v>VDR3121</v>
      </c>
      <c r="E363" s="45" t="str">
        <f>IF(EXACT($B363, ""), "", CONCATENATE('SEED - InstitutionBranch'!$I363))</f>
        <v>Supplier</v>
      </c>
    </row>
    <row r="364" spans="2:5" s="6" customFormat="1" ht="12.75">
      <c r="B364" s="37">
        <f>'SEED - InstitutionBranch'!K364</f>
        <v>124000000000361</v>
      </c>
      <c r="C364" s="20" t="str">
        <f>IF(EXACT($B364, ""), "", CONCATENATE('SEED - InstitutionBranch'!$C364, IF(EXACT('SEED - InstitutionBranch'!$D364, ""), "", " - "&amp;'SEED - InstitutionBranch'!$D364)))</f>
        <v>Toko Online Tokopedia - Raspberry Pi Distributor</v>
      </c>
      <c r="D364" s="45" t="str">
        <f>IF(EXACT($B364, ""), "", CONCATENATE('SEED - InstitutionBranch'!$H364))</f>
        <v>VDR2736</v>
      </c>
      <c r="E364" s="45" t="str">
        <f>IF(EXACT($B364, ""), "", CONCATENATE('SEED - InstitutionBranch'!$I364))</f>
        <v>Supplier</v>
      </c>
    </row>
    <row r="365" spans="2:5" s="6" customFormat="1" ht="12.75">
      <c r="B365" s="37">
        <f>'SEED - InstitutionBranch'!K365</f>
        <v>124000000000362</v>
      </c>
      <c r="C365" s="20" t="str">
        <f>IF(EXACT($B365, ""), "", CONCATENATE('SEED - InstitutionBranch'!$C365, IF(EXACT('SEED - InstitutionBranch'!$D365, ""), "", " - "&amp;'SEED - InstitutionBranch'!$D365)))</f>
        <v>Toko Online Tokopedia - RFelektrik</v>
      </c>
      <c r="D365" s="45" t="str">
        <f>IF(EXACT($B365, ""), "", CONCATENATE('SEED - InstitutionBranch'!$H365))</f>
        <v>VDR3202</v>
      </c>
      <c r="E365" s="45" t="str">
        <f>IF(EXACT($B365, ""), "", CONCATENATE('SEED - InstitutionBranch'!$I365))</f>
        <v>Supplier</v>
      </c>
    </row>
    <row r="366" spans="2:5" s="6" customFormat="1" ht="12.75">
      <c r="B366" s="37">
        <f>'SEED - InstitutionBranch'!K366</f>
        <v>124000000000363</v>
      </c>
      <c r="C366" s="20" t="str">
        <f>IF(EXACT($B366, ""), "", CONCATENATE('SEED - InstitutionBranch'!$C366, IF(EXACT('SEED - InstitutionBranch'!$D366, ""), "", " - "&amp;'SEED - InstitutionBranch'!$D366)))</f>
        <v>Toko Online Tokopedia - Riv ID</v>
      </c>
      <c r="D366" s="45" t="str">
        <f>IF(EXACT($B366, ""), "", CONCATENATE('SEED - InstitutionBranch'!$H366))</f>
        <v>VDR0263</v>
      </c>
      <c r="E366" s="45" t="str">
        <f>IF(EXACT($B366, ""), "", CONCATENATE('SEED - InstitutionBranch'!$I366))</f>
        <v>Supplier</v>
      </c>
    </row>
    <row r="367" spans="2:5" s="6" customFormat="1" ht="12.75">
      <c r="B367" s="37">
        <f>'SEED - InstitutionBranch'!K367</f>
        <v>124000000000364</v>
      </c>
      <c r="C367" s="20" t="str">
        <f>IF(EXACT($B367, ""), "", CONCATENATE('SEED - InstitutionBranch'!$C367, IF(EXACT('SEED - InstitutionBranch'!$D367, ""), "", " - "&amp;'SEED - InstitutionBranch'!$D367)))</f>
        <v>Toko Online Tokopedia - Rizqiana Berkah</v>
      </c>
      <c r="D367" s="45" t="str">
        <f>IF(EXACT($B367, ""), "", CONCATENATE('SEED - InstitutionBranch'!$H367))</f>
        <v>VDR0231</v>
      </c>
      <c r="E367" s="45" t="str">
        <f>IF(EXACT($B367, ""), "", CONCATENATE('SEED - InstitutionBranch'!$I367))</f>
        <v>Supplier</v>
      </c>
    </row>
    <row r="368" spans="2:5" s="6" customFormat="1" ht="12.75">
      <c r="B368" s="37">
        <f>'SEED - InstitutionBranch'!K368</f>
        <v>124000000000365</v>
      </c>
      <c r="C368" s="20" t="str">
        <f>IF(EXACT($B368, ""), "", CONCATENATE('SEED - InstitutionBranch'!$C368, IF(EXACT('SEED - InstitutionBranch'!$D368, ""), "", " - "&amp;'SEED - InstitutionBranch'!$D368)))</f>
        <v>Toko Online Tokopedia - Sarana Elektrik</v>
      </c>
      <c r="D368" s="45" t="str">
        <f>IF(EXACT($B368, ""), "", CONCATENATE('SEED - InstitutionBranch'!$H368))</f>
        <v>VDR3201</v>
      </c>
      <c r="E368" s="45" t="str">
        <f>IF(EXACT($B368, ""), "", CONCATENATE('SEED - InstitutionBranch'!$I368))</f>
        <v>Supplier</v>
      </c>
    </row>
    <row r="369" spans="2:5" s="6" customFormat="1" ht="12.75">
      <c r="B369" s="37">
        <f>'SEED - InstitutionBranch'!K369</f>
        <v>124000000000366</v>
      </c>
      <c r="C369" s="20" t="str">
        <f>IF(EXACT($B369, ""), "", CONCATENATE('SEED - InstitutionBranch'!$C369, IF(EXACT('SEED - InstitutionBranch'!$D369, ""), "", " - "&amp;'SEED - InstitutionBranch'!$D369)))</f>
        <v>Toko Online Tokopedia - Sochi Smart Shop</v>
      </c>
      <c r="D369" s="45" t="str">
        <f>IF(EXACT($B369, ""), "", CONCATENATE('SEED - InstitutionBranch'!$H369))</f>
        <v>VDR3396</v>
      </c>
      <c r="E369" s="45" t="str">
        <f>IF(EXACT($B369, ""), "", CONCATENATE('SEED - InstitutionBranch'!$I369))</f>
        <v>Supplier</v>
      </c>
    </row>
    <row r="370" spans="2:5" s="6" customFormat="1" ht="12.75">
      <c r="B370" s="37">
        <f>'SEED - InstitutionBranch'!K370</f>
        <v>124000000000367</v>
      </c>
      <c r="C370" s="20" t="str">
        <f>IF(EXACT($B370, ""), "", CONCATENATE('SEED - InstitutionBranch'!$C370, IF(EXACT('SEED - InstitutionBranch'!$D370, ""), "", " - "&amp;'SEED - InstitutionBranch'!$D370)))</f>
        <v>Toko Online Tokopedia - Solusi Material Bangunan Pondok Pinang</v>
      </c>
      <c r="D370" s="45" t="str">
        <f>IF(EXACT($B370, ""), "", CONCATENATE('SEED - InstitutionBranch'!$H370))</f>
        <v>VDR4165</v>
      </c>
      <c r="E370" s="45" t="str">
        <f>IF(EXACT($B370, ""), "", CONCATENATE('SEED - InstitutionBranch'!$I370))</f>
        <v>Supplier</v>
      </c>
    </row>
    <row r="371" spans="2:5" s="6" customFormat="1" ht="12.75">
      <c r="B371" s="37">
        <f>'SEED - InstitutionBranch'!K371</f>
        <v>124000000000368</v>
      </c>
      <c r="C371" s="20" t="str">
        <f>IF(EXACT($B371, ""), "", CONCATENATE('SEED - InstitutionBranch'!$C371, IF(EXACT('SEED - InstitutionBranch'!$D371, ""), "", " - "&amp;'SEED - InstitutionBranch'!$D371)))</f>
        <v>Toko Online Tokopedia - Sumber Lighting Jaya</v>
      </c>
      <c r="D371" s="45" t="str">
        <f>IF(EXACT($B371, ""), "", CONCATENATE('SEED - InstitutionBranch'!$H371))</f>
        <v>VDR2955</v>
      </c>
      <c r="E371" s="45" t="str">
        <f>IF(EXACT($B371, ""), "", CONCATENATE('SEED - InstitutionBranch'!$I371))</f>
        <v>Supplier</v>
      </c>
    </row>
    <row r="372" spans="2:5" s="6" customFormat="1" ht="12.75">
      <c r="B372" s="37">
        <f>'SEED - InstitutionBranch'!K372</f>
        <v>124000000000369</v>
      </c>
      <c r="C372" s="20" t="str">
        <f>IF(EXACT($B372, ""), "", CONCATENATE('SEED - InstitutionBranch'!$C372, IF(EXACT('SEED - InstitutionBranch'!$D372, ""), "", " - "&amp;'SEED - InstitutionBranch'!$D372)))</f>
        <v>Toko Online Tokopedia - Sumber Listrik Abadi</v>
      </c>
      <c r="D372" s="45" t="str">
        <f>IF(EXACT($B372, ""), "", CONCATENATE('SEED - InstitutionBranch'!$H372))</f>
        <v>VDR3198</v>
      </c>
      <c r="E372" s="45" t="str">
        <f>IF(EXACT($B372, ""), "", CONCATENATE('SEED - InstitutionBranch'!$I372))</f>
        <v>Supplier</v>
      </c>
    </row>
    <row r="373" spans="2:5" s="6" customFormat="1" ht="12.75">
      <c r="B373" s="37">
        <f>'SEED - InstitutionBranch'!K373</f>
        <v>124000000000370</v>
      </c>
      <c r="C373" s="20" t="str">
        <f>IF(EXACT($B373, ""), "", CONCATENATE('SEED - InstitutionBranch'!$C373, IF(EXACT('SEED - InstitutionBranch'!$D373, ""), "", " - "&amp;'SEED - InstitutionBranch'!$D373)))</f>
        <v>Toko Online Tokopedia - Syafiqah Adv</v>
      </c>
      <c r="D373" s="45" t="str">
        <f>IF(EXACT($B373, ""), "", CONCATENATE('SEED - InstitutionBranch'!$H373))</f>
        <v>VDR4047</v>
      </c>
      <c r="E373" s="45" t="str">
        <f>IF(EXACT($B373, ""), "", CONCATENATE('SEED - InstitutionBranch'!$I373))</f>
        <v>Supplier</v>
      </c>
    </row>
    <row r="374" spans="2:5" s="6" customFormat="1" ht="12.75">
      <c r="B374" s="37">
        <f>'SEED - InstitutionBranch'!K374</f>
        <v>124000000000371</v>
      </c>
      <c r="C374" s="20" t="str">
        <f>IF(EXACT($B374, ""), "", CONCATENATE('SEED - InstitutionBranch'!$C374, IF(EXACT('SEED - InstitutionBranch'!$D374, ""), "", " - "&amp;'SEED - InstitutionBranch'!$D374)))</f>
        <v>Toko Online Tokopedia - Tanelec</v>
      </c>
      <c r="D374" s="45" t="str">
        <f>IF(EXACT($B374, ""), "", CONCATENATE('SEED - InstitutionBranch'!$H374))</f>
        <v>VDR0614</v>
      </c>
      <c r="E374" s="45" t="str">
        <f>IF(EXACT($B374, ""), "", CONCATENATE('SEED - InstitutionBranch'!$I374))</f>
        <v>Supplier</v>
      </c>
    </row>
    <row r="375" spans="2:5" s="6" customFormat="1" ht="12.75">
      <c r="B375" s="37">
        <f>'SEED - InstitutionBranch'!K375</f>
        <v>124000000000372</v>
      </c>
      <c r="C375" s="20" t="str">
        <f>IF(EXACT($B375, ""), "", CONCATENATE('SEED - InstitutionBranch'!$C375, IF(EXACT('SEED - InstitutionBranch'!$D375, ""), "", " - "&amp;'SEED - InstitutionBranch'!$D375)))</f>
        <v>Toko Online Tokopedia - Teknik Supplier.</v>
      </c>
      <c r="D375" s="45" t="str">
        <f>IF(EXACT($B375, ""), "", CONCATENATE('SEED - InstitutionBranch'!$H375))</f>
        <v>VDR3224</v>
      </c>
      <c r="E375" s="45" t="str">
        <f>IF(EXACT($B375, ""), "", CONCATENATE('SEED - InstitutionBranch'!$I375))</f>
        <v>Supplier</v>
      </c>
    </row>
    <row r="376" spans="2:5" s="6" customFormat="1" ht="12.75">
      <c r="B376" s="37">
        <f>'SEED - InstitutionBranch'!K376</f>
        <v>124000000000373</v>
      </c>
      <c r="C376" s="20" t="str">
        <f>IF(EXACT($B376, ""), "", CONCATENATE('SEED - InstitutionBranch'!$C376, IF(EXACT('SEED - InstitutionBranch'!$D376, ""), "", " - "&amp;'SEED - InstitutionBranch'!$D376)))</f>
        <v>Toko Online Tokopedia - Toko Laris82</v>
      </c>
      <c r="D376" s="45" t="str">
        <f>IF(EXACT($B376, ""), "", CONCATENATE('SEED - InstitutionBranch'!$H376))</f>
        <v>VDR0697</v>
      </c>
      <c r="E376" s="45" t="str">
        <f>IF(EXACT($B376, ""), "", CONCATENATE('SEED - InstitutionBranch'!$I376))</f>
        <v>Supplier</v>
      </c>
    </row>
    <row r="377" spans="2:5" s="6" customFormat="1" ht="12.75">
      <c r="B377" s="37">
        <f>'SEED - InstitutionBranch'!K377</f>
        <v>124000000000374</v>
      </c>
      <c r="C377" s="20" t="str">
        <f>IF(EXACT($B377, ""), "", CONCATENATE('SEED - InstitutionBranch'!$C377, IF(EXACT('SEED - InstitutionBranch'!$D377, ""), "", " - "&amp;'SEED - InstitutionBranch'!$D377)))</f>
        <v>Toko Online Tokopedia - Toko Listrik 68</v>
      </c>
      <c r="D377" s="45" t="str">
        <f>IF(EXACT($B377, ""), "", CONCATENATE('SEED - InstitutionBranch'!$H377))</f>
        <v>VDR3315</v>
      </c>
      <c r="E377" s="45" t="str">
        <f>IF(EXACT($B377, ""), "", CONCATENATE('SEED - InstitutionBranch'!$I377))</f>
        <v>Supplier</v>
      </c>
    </row>
    <row r="378" spans="2:5" s="6" customFormat="1" ht="12.75">
      <c r="B378" s="37">
        <f>'SEED - InstitutionBranch'!K378</f>
        <v>124000000000375</v>
      </c>
      <c r="C378" s="20" t="str">
        <f>IF(EXACT($B378, ""), "", CONCATENATE('SEED - InstitutionBranch'!$C378, IF(EXACT('SEED - InstitutionBranch'!$D378, ""), "", " - "&amp;'SEED - InstitutionBranch'!$D378)))</f>
        <v>Toko Online Tokopedia - Tristar Teknik</v>
      </c>
      <c r="D378" s="45" t="str">
        <f>IF(EXACT($B378, ""), "", CONCATENATE('SEED - InstitutionBranch'!$H378))</f>
        <v>VDR4057</v>
      </c>
      <c r="E378" s="45" t="str">
        <f>IF(EXACT($B378, ""), "", CONCATENATE('SEED - InstitutionBranch'!$I378))</f>
        <v>Supplier</v>
      </c>
    </row>
    <row r="379" spans="2:5" s="6" customFormat="1" ht="12.75">
      <c r="B379" s="37">
        <f>'SEED - InstitutionBranch'!K379</f>
        <v>124000000000376</v>
      </c>
      <c r="C379" s="20" t="str">
        <f>IF(EXACT($B379, ""), "", CONCATENATE('SEED - InstitutionBranch'!$C379, IF(EXACT('SEED - InstitutionBranch'!$D379, ""), "", " - "&amp;'SEED - InstitutionBranch'!$D379)))</f>
        <v>Toko Online Tokopedia - Uno Living Furniture</v>
      </c>
      <c r="D379" s="45" t="str">
        <f>IF(EXACT($B379, ""), "", CONCATENATE('SEED - InstitutionBranch'!$H379))</f>
        <v>VDR4162</v>
      </c>
      <c r="E379" s="45" t="str">
        <f>IF(EXACT($B379, ""), "", CONCATENATE('SEED - InstitutionBranch'!$I379))</f>
        <v>Supplier</v>
      </c>
    </row>
    <row r="380" spans="2:5" s="6" customFormat="1" ht="12.75">
      <c r="B380" s="37">
        <f>'SEED - InstitutionBranch'!K380</f>
        <v>124000000000377</v>
      </c>
      <c r="C380" s="20" t="str">
        <f>IF(EXACT($B380, ""), "", CONCATENATE('SEED - InstitutionBranch'!$C380, IF(EXACT('SEED - InstitutionBranch'!$D380, ""), "", " - "&amp;'SEED - InstitutionBranch'!$D380)))</f>
        <v>Toko Online Tokopedia - US_Electronic</v>
      </c>
      <c r="D380" s="45" t="str">
        <f>IF(EXACT($B380, ""), "", CONCATENATE('SEED - InstitutionBranch'!$H380))</f>
        <v>VDR3428</v>
      </c>
      <c r="E380" s="45" t="str">
        <f>IF(EXACT($B380, ""), "", CONCATENATE('SEED - InstitutionBranch'!$I380))</f>
        <v>Supplier</v>
      </c>
    </row>
    <row r="381" spans="2:5" s="6" customFormat="1" ht="12.75">
      <c r="B381" s="37">
        <f>'SEED - InstitutionBranch'!K381</f>
        <v>124000000000378</v>
      </c>
      <c r="C381" s="20" t="str">
        <f>IF(EXACT($B381, ""), "", CONCATENATE('SEED - InstitutionBranch'!$C381, IF(EXACT('SEED - InstitutionBranch'!$D381, ""), "", " - "&amp;'SEED - InstitutionBranch'!$D381)))</f>
        <v>Toko Online Tokopedia - VINS TEKNIK</v>
      </c>
      <c r="D381" s="45" t="str">
        <f>IF(EXACT($B381, ""), "", CONCATENATE('SEED - InstitutionBranch'!$H381))</f>
        <v>VDR3289</v>
      </c>
      <c r="E381" s="45" t="str">
        <f>IF(EXACT($B381, ""), "", CONCATENATE('SEED - InstitutionBranch'!$I381))</f>
        <v>Supplier</v>
      </c>
    </row>
    <row r="382" spans="2:5" s="6" customFormat="1" ht="12.75">
      <c r="B382" s="37">
        <f>'SEED - InstitutionBranch'!K382</f>
        <v>124000000000379</v>
      </c>
      <c r="C382" s="20" t="str">
        <f>IF(EXACT($B382, ""), "", CONCATENATE('SEED - InstitutionBranch'!$C382, IF(EXACT('SEED - InstitutionBranch'!$D382, ""), "", " - "&amp;'SEED - InstitutionBranch'!$D382)))</f>
        <v>Toko Online Tokopedia - vsdpedia</v>
      </c>
      <c r="D382" s="45" t="str">
        <f>IF(EXACT($B382, ""), "", CONCATENATE('SEED - InstitutionBranch'!$H382))</f>
        <v>VDR0702</v>
      </c>
      <c r="E382" s="45" t="str">
        <f>IF(EXACT($B382, ""), "", CONCATENATE('SEED - InstitutionBranch'!$I382))</f>
        <v>Supplier</v>
      </c>
    </row>
    <row r="383" spans="2:5" s="6" customFormat="1" ht="12.75">
      <c r="B383" s="37">
        <f>'SEED - InstitutionBranch'!K383</f>
        <v>124000000000380</v>
      </c>
      <c r="C383" s="20" t="str">
        <f>IF(EXACT($B383, ""), "", CONCATENATE('SEED - InstitutionBranch'!$C383, IF(EXACT('SEED - InstitutionBranch'!$D383, ""), "", " - "&amp;'SEED - InstitutionBranch'!$D383)))</f>
        <v>Mandor Abd Karim</v>
      </c>
      <c r="D383" s="45" t="str">
        <f>IF(EXACT($B383, ""), "", CONCATENATE('SEED - InstitutionBranch'!$H383))</f>
        <v>VDR3888</v>
      </c>
      <c r="E383" s="45" t="str">
        <f>IF(EXACT($B383, ""), "", CONCATENATE('SEED - InstitutionBranch'!$I383))</f>
        <v>Supplier</v>
      </c>
    </row>
    <row r="384" spans="2:5" s="6" customFormat="1" ht="12.75">
      <c r="B384" s="37">
        <f>'SEED - InstitutionBranch'!K384</f>
        <v>124000000000381</v>
      </c>
      <c r="C384" s="20" t="str">
        <f>IF(EXACT($B384, ""), "", CONCATENATE('SEED - InstitutionBranch'!$C384, IF(EXACT('SEED - InstitutionBranch'!$D384, ""), "", " - "&amp;'SEED - InstitutionBranch'!$D384)))</f>
        <v>Mandor Ade Gunawan</v>
      </c>
      <c r="D384" s="45" t="str">
        <f>IF(EXACT($B384, ""), "", CONCATENATE('SEED - InstitutionBranch'!$H384))</f>
        <v>VDR4055</v>
      </c>
      <c r="E384" s="45" t="str">
        <f>IF(EXACT($B384, ""), "", CONCATENATE('SEED - InstitutionBranch'!$I384))</f>
        <v>Supplier</v>
      </c>
    </row>
    <row r="385" spans="2:5" s="6" customFormat="1" ht="12.75">
      <c r="B385" s="37">
        <f>'SEED - InstitutionBranch'!K385</f>
        <v>124000000000382</v>
      </c>
      <c r="C385" s="20" t="str">
        <f>IF(EXACT($B385, ""), "", CONCATENATE('SEED - InstitutionBranch'!$C385, IF(EXACT('SEED - InstitutionBranch'!$D385, ""), "", " - "&amp;'SEED - InstitutionBranch'!$D385)))</f>
        <v>Mandor Adi Sutrisno</v>
      </c>
      <c r="D385" s="45" t="str">
        <f>IF(EXACT($B385, ""), "", CONCATENATE('SEED - InstitutionBranch'!$H385))</f>
        <v>VDR3843</v>
      </c>
      <c r="E385" s="45" t="str">
        <f>IF(EXACT($B385, ""), "", CONCATENATE('SEED - InstitutionBranch'!$I385))</f>
        <v>Supplier</v>
      </c>
    </row>
    <row r="386" spans="2:5" s="6" customFormat="1" ht="12.75">
      <c r="B386" s="37">
        <f>'SEED - InstitutionBranch'!K386</f>
        <v>124000000000383</v>
      </c>
      <c r="C386" s="20" t="str">
        <f>IF(EXACT($B386, ""), "", CONCATENATE('SEED - InstitutionBranch'!$C386, IF(EXACT('SEED - InstitutionBranch'!$D386, ""), "", " - "&amp;'SEED - InstitutionBranch'!$D386)))</f>
        <v>Mandor Afrizal</v>
      </c>
      <c r="D386" s="45" t="str">
        <f>IF(EXACT($B386, ""), "", CONCATENATE('SEED - InstitutionBranch'!$H386))</f>
        <v>VDR3987</v>
      </c>
      <c r="E386" s="45" t="str">
        <f>IF(EXACT($B386, ""), "", CONCATENATE('SEED - InstitutionBranch'!$I386))</f>
        <v>Supplier</v>
      </c>
    </row>
    <row r="387" spans="2:5" s="6" customFormat="1" ht="12.75">
      <c r="B387" s="37">
        <f>'SEED - InstitutionBranch'!K387</f>
        <v>124000000000384</v>
      </c>
      <c r="C387" s="20" t="str">
        <f>IF(EXACT($B387, ""), "", CONCATENATE('SEED - InstitutionBranch'!$C387, IF(EXACT('SEED - InstitutionBranch'!$D387, ""), "", " - "&amp;'SEED - InstitutionBranch'!$D387)))</f>
        <v>Mandor Ahmad Sholeh</v>
      </c>
      <c r="D387" s="45" t="str">
        <f>IF(EXACT($B387, ""), "", CONCATENATE('SEED - InstitutionBranch'!$H387))</f>
        <v>VDR4180</v>
      </c>
      <c r="E387" s="45" t="str">
        <f>IF(EXACT($B387, ""), "", CONCATENATE('SEED - InstitutionBranch'!$I387))</f>
        <v>Supplier</v>
      </c>
    </row>
    <row r="388" spans="2:5" s="6" customFormat="1" ht="12.75">
      <c r="B388" s="37">
        <f>'SEED - InstitutionBranch'!K388</f>
        <v>124000000000385</v>
      </c>
      <c r="C388" s="20" t="str">
        <f>IF(EXACT($B388, ""), "", CONCATENATE('SEED - InstitutionBranch'!$C388, IF(EXACT('SEED - InstitutionBranch'!$D388, ""), "", " - "&amp;'SEED - InstitutionBranch'!$D388)))</f>
        <v>Mandor Ahmad Syamsudin</v>
      </c>
      <c r="D388" s="45" t="str">
        <f>IF(EXACT($B388, ""), "", CONCATENATE('SEED - InstitutionBranch'!$H388))</f>
        <v>VDR4159</v>
      </c>
      <c r="E388" s="45" t="str">
        <f>IF(EXACT($B388, ""), "", CONCATENATE('SEED - InstitutionBranch'!$I388))</f>
        <v>Supplier</v>
      </c>
    </row>
    <row r="389" spans="2:5" s="6" customFormat="1" ht="12.75">
      <c r="B389" s="37">
        <f>'SEED - InstitutionBranch'!K389</f>
        <v>124000000000386</v>
      </c>
      <c r="C389" s="20" t="str">
        <f>IF(EXACT($B389, ""), "", CONCATENATE('SEED - InstitutionBranch'!$C389, IF(EXACT('SEED - InstitutionBranch'!$D389, ""), "", " - "&amp;'SEED - InstitutionBranch'!$D389)))</f>
        <v>Mandor Ajay</v>
      </c>
      <c r="D389" s="45" t="str">
        <f>IF(EXACT($B389, ""), "", CONCATENATE('SEED - InstitutionBranch'!$H389))</f>
        <v>VDR4251</v>
      </c>
      <c r="E389" s="45" t="str">
        <f>IF(EXACT($B389, ""), "", CONCATENATE('SEED - InstitutionBranch'!$I389))</f>
        <v>Supplier</v>
      </c>
    </row>
    <row r="390" spans="2:5" s="6" customFormat="1" ht="12.75">
      <c r="B390" s="37">
        <f>'SEED - InstitutionBranch'!K390</f>
        <v>124000000000387</v>
      </c>
      <c r="C390" s="20" t="str">
        <f>IF(EXACT($B390, ""), "", CONCATENATE('SEED - InstitutionBranch'!$C390, IF(EXACT('SEED - InstitutionBranch'!$D390, ""), "", " - "&amp;'SEED - InstitutionBranch'!$D390)))</f>
        <v>Mandor Alfian Dani</v>
      </c>
      <c r="D390" s="45" t="str">
        <f>IF(EXACT($B390, ""), "", CONCATENATE('SEED - InstitutionBranch'!$H390))</f>
        <v>VDR4221</v>
      </c>
      <c r="E390" s="45" t="str">
        <f>IF(EXACT($B390, ""), "", CONCATENATE('SEED - InstitutionBranch'!$I390))</f>
        <v>Supplier</v>
      </c>
    </row>
    <row r="391" spans="2:5" s="6" customFormat="1" ht="12.75">
      <c r="B391" s="37">
        <f>'SEED - InstitutionBranch'!K391</f>
        <v>124000000000388</v>
      </c>
      <c r="C391" s="20" t="str">
        <f>IF(EXACT($B391, ""), "", CONCATENATE('SEED - InstitutionBranch'!$C391, IF(EXACT('SEED - InstitutionBranch'!$D391, ""), "", " - "&amp;'SEED - InstitutionBranch'!$D391)))</f>
        <v>Mandor Alimuddin</v>
      </c>
      <c r="D391" s="45" t="str">
        <f>IF(EXACT($B391, ""), "", CONCATENATE('SEED - InstitutionBranch'!$H391))</f>
        <v>VDR3887</v>
      </c>
      <c r="E391" s="45" t="str">
        <f>IF(EXACT($B391, ""), "", CONCATENATE('SEED - InstitutionBranch'!$I391))</f>
        <v>Supplier</v>
      </c>
    </row>
    <row r="392" spans="2:5" s="6" customFormat="1" ht="12.75">
      <c r="B392" s="37">
        <f>'SEED - InstitutionBranch'!K392</f>
        <v>124000000000389</v>
      </c>
      <c r="C392" s="20" t="str">
        <f>IF(EXACT($B392, ""), "", CONCATENATE('SEED - InstitutionBranch'!$C392, IF(EXACT('SEED - InstitutionBranch'!$D392, ""), "", " - "&amp;'SEED - InstitutionBranch'!$D392)))</f>
        <v>Mandor Ari Setiawan</v>
      </c>
      <c r="D392" s="45" t="str">
        <f>IF(EXACT($B392, ""), "", CONCATENATE('SEED - InstitutionBranch'!$H392))</f>
        <v>VDR3109</v>
      </c>
      <c r="E392" s="45" t="str">
        <f>IF(EXACT($B392, ""), "", CONCATENATE('SEED - InstitutionBranch'!$I392))</f>
        <v>Supplier</v>
      </c>
    </row>
    <row r="393" spans="2:5" s="6" customFormat="1" ht="12.75">
      <c r="B393" s="37">
        <f>'SEED - InstitutionBranch'!K393</f>
        <v>124000000000390</v>
      </c>
      <c r="C393" s="20" t="str">
        <f>IF(EXACT($B393, ""), "", CONCATENATE('SEED - InstitutionBranch'!$C393, IF(EXACT('SEED - InstitutionBranch'!$D393, ""), "", " - "&amp;'SEED - InstitutionBranch'!$D393)))</f>
        <v>Mandor Baharuddin</v>
      </c>
      <c r="D393" s="45" t="str">
        <f>IF(EXACT($B393, ""), "", CONCATENATE('SEED - InstitutionBranch'!$H393))</f>
        <v>VDR3884</v>
      </c>
      <c r="E393" s="45" t="str">
        <f>IF(EXACT($B393, ""), "", CONCATENATE('SEED - InstitutionBranch'!$I393))</f>
        <v>Supplier</v>
      </c>
    </row>
    <row r="394" spans="2:5" s="6" customFormat="1" ht="12.75">
      <c r="B394" s="37">
        <f>'SEED - InstitutionBranch'!K394</f>
        <v>124000000000391</v>
      </c>
      <c r="C394" s="20" t="str">
        <f>IF(EXACT($B394, ""), "", CONCATENATE('SEED - InstitutionBranch'!$C394, IF(EXACT('SEED - InstitutionBranch'!$D394, ""), "", " - "&amp;'SEED - InstitutionBranch'!$D394)))</f>
        <v>Mandor Balduin Situmorang</v>
      </c>
      <c r="D394" s="45" t="str">
        <f>IF(EXACT($B394, ""), "", CONCATENATE('SEED - InstitutionBranch'!$H394))</f>
        <v>VDR2423</v>
      </c>
      <c r="E394" s="45" t="str">
        <f>IF(EXACT($B394, ""), "", CONCATENATE('SEED - InstitutionBranch'!$I394))</f>
        <v>Supplier</v>
      </c>
    </row>
    <row r="395" spans="2:5" s="6" customFormat="1" ht="12.75">
      <c r="B395" s="37">
        <f>'SEED - InstitutionBranch'!K395</f>
        <v>124000000000392</v>
      </c>
      <c r="C395" s="20" t="str">
        <f>IF(EXACT($B395, ""), "", CONCATENATE('SEED - InstitutionBranch'!$C395, IF(EXACT('SEED - InstitutionBranch'!$D395, ""), "", " - "&amp;'SEED - InstitutionBranch'!$D395)))</f>
        <v>Mandor Budi Prihatin</v>
      </c>
      <c r="D395" s="45" t="str">
        <f>IF(EXACT($B395, ""), "", CONCATENATE('SEED - InstitutionBranch'!$H395))</f>
        <v>VDR4144</v>
      </c>
      <c r="E395" s="45" t="str">
        <f>IF(EXACT($B395, ""), "", CONCATENATE('SEED - InstitutionBranch'!$I395))</f>
        <v>Supplier</v>
      </c>
    </row>
    <row r="396" spans="2:5" s="6" customFormat="1" ht="12.75">
      <c r="B396" s="37">
        <f>'SEED - InstitutionBranch'!K396</f>
        <v>124000000000393</v>
      </c>
      <c r="C396" s="20" t="str">
        <f>IF(EXACT($B396, ""), "", CONCATENATE('SEED - InstitutionBranch'!$C396, IF(EXACT('SEED - InstitutionBranch'!$D396, ""), "", " - "&amp;'SEED - InstitutionBranch'!$D396)))</f>
        <v>Mandor Burhanudin</v>
      </c>
      <c r="D396" s="45" t="str">
        <f>IF(EXACT($B396, ""), "", CONCATENATE('SEED - InstitutionBranch'!$H396))</f>
        <v>VDR4084</v>
      </c>
      <c r="E396" s="45" t="str">
        <f>IF(EXACT($B396, ""), "", CONCATENATE('SEED - InstitutionBranch'!$I396))</f>
        <v>Supplier</v>
      </c>
    </row>
    <row r="397" spans="2:5" s="6" customFormat="1" ht="12.75">
      <c r="B397" s="37">
        <f>'SEED - InstitutionBranch'!K397</f>
        <v>124000000000394</v>
      </c>
      <c r="C397" s="20" t="str">
        <f>IF(EXACT($B397, ""), "", CONCATENATE('SEED - InstitutionBranch'!$C397, IF(EXACT('SEED - InstitutionBranch'!$D397, ""), "", " - "&amp;'SEED - InstitutionBranch'!$D397)))</f>
        <v>Mandor Dian Effendi</v>
      </c>
      <c r="D397" s="45" t="str">
        <f>IF(EXACT($B397, ""), "", CONCATENATE('SEED - InstitutionBranch'!$H397))</f>
        <v>VDR4167</v>
      </c>
      <c r="E397" s="45" t="str">
        <f>IF(EXACT($B397, ""), "", CONCATENATE('SEED - InstitutionBranch'!$I397))</f>
        <v>Supplier</v>
      </c>
    </row>
    <row r="398" spans="2:5" s="6" customFormat="1" ht="12.75">
      <c r="B398" s="37">
        <f>'SEED - InstitutionBranch'!K398</f>
        <v>124000000000395</v>
      </c>
      <c r="C398" s="20" t="str">
        <f>IF(EXACT($B398, ""), "", CONCATENATE('SEED - InstitutionBranch'!$C398, IF(EXACT('SEED - InstitutionBranch'!$D398, ""), "", " - "&amp;'SEED - InstitutionBranch'!$D398)))</f>
        <v>Mandor Dwi Trisno Utomo</v>
      </c>
      <c r="D398" s="45" t="str">
        <f>IF(EXACT($B398, ""), "", CONCATENATE('SEED - InstitutionBranch'!$H398))</f>
        <v>VDR3819</v>
      </c>
      <c r="E398" s="45" t="str">
        <f>IF(EXACT($B398, ""), "", CONCATENATE('SEED - InstitutionBranch'!$I398))</f>
        <v>Supplier</v>
      </c>
    </row>
    <row r="399" spans="2:5" s="6" customFormat="1" ht="12.75">
      <c r="B399" s="37">
        <f>'SEED - InstitutionBranch'!K399</f>
        <v>124000000000396</v>
      </c>
      <c r="C399" s="20" t="str">
        <f>IF(EXACT($B399, ""), "", CONCATENATE('SEED - InstitutionBranch'!$C399, IF(EXACT('SEED - InstitutionBranch'!$D399, ""), "", " - "&amp;'SEED - InstitutionBranch'!$D399)))</f>
        <v>Mandor Erizal</v>
      </c>
      <c r="D399" s="45" t="str">
        <f>IF(EXACT($B399, ""), "", CONCATENATE('SEED - InstitutionBranch'!$H399))</f>
        <v>VDR3905</v>
      </c>
      <c r="E399" s="45" t="str">
        <f>IF(EXACT($B399, ""), "", CONCATENATE('SEED - InstitutionBranch'!$I399))</f>
        <v>Supplier</v>
      </c>
    </row>
    <row r="400" spans="2:5" s="6" customFormat="1" ht="12.75">
      <c r="B400" s="37">
        <f>'SEED - InstitutionBranch'!K400</f>
        <v>124000000000397</v>
      </c>
      <c r="C400" s="20" t="str">
        <f>IF(EXACT($B400, ""), "", CONCATENATE('SEED - InstitutionBranch'!$C400, IF(EXACT('SEED - InstitutionBranch'!$D400, ""), "", " - "&amp;'SEED - InstitutionBranch'!$D400)))</f>
        <v>Mandor Galih Ramadhan</v>
      </c>
      <c r="D400" s="45" t="str">
        <f>IF(EXACT($B400, ""), "", CONCATENATE('SEED - InstitutionBranch'!$H400))</f>
        <v>VDR4127</v>
      </c>
      <c r="E400" s="45" t="str">
        <f>IF(EXACT($B400, ""), "", CONCATENATE('SEED - InstitutionBranch'!$I400))</f>
        <v>Supplier</v>
      </c>
    </row>
    <row r="401" spans="2:5" s="6" customFormat="1" ht="12.75">
      <c r="B401" s="37">
        <f>'SEED - InstitutionBranch'!K401</f>
        <v>124000000000398</v>
      </c>
      <c r="C401" s="20" t="str">
        <f>IF(EXACT($B401, ""), "", CONCATENATE('SEED - InstitutionBranch'!$C401, IF(EXACT('SEED - InstitutionBranch'!$D401, ""), "", " - "&amp;'SEED - InstitutionBranch'!$D401)))</f>
        <v>Mandor Haerul Gunawan</v>
      </c>
      <c r="D401" s="45" t="str">
        <f>IF(EXACT($B401, ""), "", CONCATENATE('SEED - InstitutionBranch'!$H401))</f>
        <v>VDR3885</v>
      </c>
      <c r="E401" s="45" t="str">
        <f>IF(EXACT($B401, ""), "", CONCATENATE('SEED - InstitutionBranch'!$I401))</f>
        <v>Supplier</v>
      </c>
    </row>
    <row r="402" spans="2:5" s="6" customFormat="1" ht="12.75">
      <c r="B402" s="37">
        <f>'SEED - InstitutionBranch'!K402</f>
        <v>124000000000399</v>
      </c>
      <c r="C402" s="20" t="str">
        <f>IF(EXACT($B402, ""), "", CONCATENATE('SEED - InstitutionBranch'!$C402, IF(EXACT('SEED - InstitutionBranch'!$D402, ""), "", " - "&amp;'SEED - InstitutionBranch'!$D402)))</f>
        <v>Mandor Harno</v>
      </c>
      <c r="D402" s="45" t="str">
        <f>IF(EXACT($B402, ""), "", CONCATENATE('SEED - InstitutionBranch'!$H402))</f>
        <v>VDR3782</v>
      </c>
      <c r="E402" s="45" t="str">
        <f>IF(EXACT($B402, ""), "", CONCATENATE('SEED - InstitutionBranch'!$I402))</f>
        <v>Supplier</v>
      </c>
    </row>
    <row r="403" spans="2:5" s="6" customFormat="1" ht="12.75">
      <c r="B403" s="37">
        <f>'SEED - InstitutionBranch'!K403</f>
        <v>124000000000400</v>
      </c>
      <c r="C403" s="20" t="str">
        <f>IF(EXACT($B403, ""), "", CONCATENATE('SEED - InstitutionBranch'!$C403, IF(EXACT('SEED - InstitutionBranch'!$D403, ""), "", " - "&amp;'SEED - InstitutionBranch'!$D403)))</f>
        <v>Mandor Haswanuddin</v>
      </c>
      <c r="D403" s="45" t="str">
        <f>IF(EXACT($B403, ""), "", CONCATENATE('SEED - InstitutionBranch'!$H403))</f>
        <v>VDR3837</v>
      </c>
      <c r="E403" s="45" t="str">
        <f>IF(EXACT($B403, ""), "", CONCATENATE('SEED - InstitutionBranch'!$I403))</f>
        <v>Supplier</v>
      </c>
    </row>
    <row r="404" spans="2:5" s="6" customFormat="1" ht="12.75">
      <c r="B404" s="37">
        <f>'SEED - InstitutionBranch'!K404</f>
        <v>124000000000401</v>
      </c>
      <c r="C404" s="20" t="str">
        <f>IF(EXACT($B404, ""), "", CONCATENATE('SEED - InstitutionBranch'!$C404, IF(EXACT('SEED - InstitutionBranch'!$D404, ""), "", " - "&amp;'SEED - InstitutionBranch'!$D404)))</f>
        <v>Mandor Heryanto Tanjong</v>
      </c>
      <c r="D404" s="45" t="str">
        <f>IF(EXACT($B404, ""), "", CONCATENATE('SEED - InstitutionBranch'!$H404))</f>
        <v>VDR4126</v>
      </c>
      <c r="E404" s="45" t="str">
        <f>IF(EXACT($B404, ""), "", CONCATENATE('SEED - InstitutionBranch'!$I404))</f>
        <v>Supplier</v>
      </c>
    </row>
    <row r="405" spans="2:5" s="6" customFormat="1" ht="12.75">
      <c r="B405" s="37">
        <f>'SEED - InstitutionBranch'!K405</f>
        <v>124000000000402</v>
      </c>
      <c r="C405" s="20" t="str">
        <f>IF(EXACT($B405, ""), "", CONCATENATE('SEED - InstitutionBranch'!$C405, IF(EXACT('SEED - InstitutionBranch'!$D405, ""), "", " - "&amp;'SEED - InstitutionBranch'!$D405)))</f>
        <v>Mandor Iwan Risnawan</v>
      </c>
      <c r="D405" s="45" t="str">
        <f>IF(EXACT($B405, ""), "", CONCATENATE('SEED - InstitutionBranch'!$H405))</f>
        <v>VDR3074</v>
      </c>
      <c r="E405" s="45" t="str">
        <f>IF(EXACT($B405, ""), "", CONCATENATE('SEED - InstitutionBranch'!$I405))</f>
        <v>Supplier</v>
      </c>
    </row>
    <row r="406" spans="2:5" s="6" customFormat="1" ht="12.75">
      <c r="B406" s="37">
        <f>'SEED - InstitutionBranch'!K406</f>
        <v>124000000000403</v>
      </c>
      <c r="C406" s="20" t="str">
        <f>IF(EXACT($B406, ""), "", CONCATENATE('SEED - InstitutionBranch'!$C406, IF(EXACT('SEED - InstitutionBranch'!$D406, ""), "", " - "&amp;'SEED - InstitutionBranch'!$D406)))</f>
        <v>Mandor Jaelani W</v>
      </c>
      <c r="D406" s="45" t="str">
        <f>IF(EXACT($B406, ""), "", CONCATENATE('SEED - InstitutionBranch'!$H406))</f>
        <v>VDR3785</v>
      </c>
      <c r="E406" s="45" t="str">
        <f>IF(EXACT($B406, ""), "", CONCATENATE('SEED - InstitutionBranch'!$I406))</f>
        <v>Supplier</v>
      </c>
    </row>
    <row r="407" spans="2:5" s="6" customFormat="1" ht="12.75">
      <c r="B407" s="37">
        <f>'SEED - InstitutionBranch'!K407</f>
        <v>124000000000404</v>
      </c>
      <c r="C407" s="20" t="str">
        <f>IF(EXACT($B407, ""), "", CONCATENATE('SEED - InstitutionBranch'!$C407, IF(EXACT('SEED - InstitutionBranch'!$D407, ""), "", " - "&amp;'SEED - InstitutionBranch'!$D407)))</f>
        <v>Mandor Jusrial</v>
      </c>
      <c r="D407" s="45" t="str">
        <f>IF(EXACT($B407, ""), "", CONCATENATE('SEED - InstitutionBranch'!$H407))</f>
        <v>VDR4171</v>
      </c>
      <c r="E407" s="45" t="str">
        <f>IF(EXACT($B407, ""), "", CONCATENATE('SEED - InstitutionBranch'!$I407))</f>
        <v>Supplier</v>
      </c>
    </row>
    <row r="408" spans="2:5" s="6" customFormat="1" ht="12.75">
      <c r="B408" s="37">
        <f>'SEED - InstitutionBranch'!K408</f>
        <v>124000000000405</v>
      </c>
      <c r="C408" s="20" t="str">
        <f>IF(EXACT($B408, ""), "", CONCATENATE('SEED - InstitutionBranch'!$C408, IF(EXACT('SEED - InstitutionBranch'!$D408, ""), "", " - "&amp;'SEED - InstitutionBranch'!$D408)))</f>
        <v>Mandor Kasiyono</v>
      </c>
      <c r="D408" s="45" t="str">
        <f>IF(EXACT($B408, ""), "", CONCATENATE('SEED - InstitutionBranch'!$H408))</f>
        <v>VDR4114</v>
      </c>
      <c r="E408" s="45" t="str">
        <f>IF(EXACT($B408, ""), "", CONCATENATE('SEED - InstitutionBranch'!$I408))</f>
        <v>Supplier</v>
      </c>
    </row>
    <row r="409" spans="2:5" s="6" customFormat="1" ht="12.75">
      <c r="B409" s="37">
        <f>'SEED - InstitutionBranch'!K409</f>
        <v>124000000000406</v>
      </c>
      <c r="C409" s="20" t="str">
        <f>IF(EXACT($B409, ""), "", CONCATENATE('SEED - InstitutionBranch'!$C409, IF(EXACT('SEED - InstitutionBranch'!$D409, ""), "", " - "&amp;'SEED - InstitutionBranch'!$D409)))</f>
        <v>Mandor Lulus Pastiono</v>
      </c>
      <c r="D409" s="45" t="str">
        <f>IF(EXACT($B409, ""), "", CONCATENATE('SEED - InstitutionBranch'!$H409))</f>
        <v>VDR3900</v>
      </c>
      <c r="E409" s="45" t="str">
        <f>IF(EXACT($B409, ""), "", CONCATENATE('SEED - InstitutionBranch'!$I409))</f>
        <v>Supplier</v>
      </c>
    </row>
    <row r="410" spans="2:5" s="6" customFormat="1" ht="12.75">
      <c r="B410" s="37">
        <f>'SEED - InstitutionBranch'!K410</f>
        <v>124000000000407</v>
      </c>
      <c r="C410" s="20" t="str">
        <f>IF(EXACT($B410, ""), "", CONCATENATE('SEED - InstitutionBranch'!$C410, IF(EXACT('SEED - InstitutionBranch'!$D410, ""), "", " - "&amp;'SEED - InstitutionBranch'!$D410)))</f>
        <v>Mandor M. Nasir</v>
      </c>
      <c r="D410" s="45" t="str">
        <f>IF(EXACT($B410, ""), "", CONCATENATE('SEED - InstitutionBranch'!$H410))</f>
        <v>VDR3909</v>
      </c>
      <c r="E410" s="45" t="str">
        <f>IF(EXACT($B410, ""), "", CONCATENATE('SEED - InstitutionBranch'!$I410))</f>
        <v>Supplier</v>
      </c>
    </row>
    <row r="411" spans="2:5" s="6" customFormat="1" ht="12.75">
      <c r="B411" s="37">
        <f>'SEED - InstitutionBranch'!K411</f>
        <v>124000000000408</v>
      </c>
      <c r="C411" s="20" t="str">
        <f>IF(EXACT($B411, ""), "", CONCATENATE('SEED - InstitutionBranch'!$C411, IF(EXACT('SEED - InstitutionBranch'!$D411, ""), "", " - "&amp;'SEED - InstitutionBranch'!$D411)))</f>
        <v>Mandor Maikel</v>
      </c>
      <c r="D411" s="45" t="str">
        <f>IF(EXACT($B411, ""), "", CONCATENATE('SEED - InstitutionBranch'!$H411))</f>
        <v>VDR4098</v>
      </c>
      <c r="E411" s="45" t="str">
        <f>IF(EXACT($B411, ""), "", CONCATENATE('SEED - InstitutionBranch'!$I411))</f>
        <v>Supplier</v>
      </c>
    </row>
    <row r="412" spans="2:5" s="6" customFormat="1" ht="12.75">
      <c r="B412" s="37">
        <f>'SEED - InstitutionBranch'!K412</f>
        <v>124000000000409</v>
      </c>
      <c r="C412" s="20" t="str">
        <f>IF(EXACT($B412, ""), "", CONCATENATE('SEED - InstitutionBranch'!$C412, IF(EXACT('SEED - InstitutionBranch'!$D412, ""), "", " - "&amp;'SEED - InstitutionBranch'!$D412)))</f>
        <v>Mandor Moh Agus Muslimin</v>
      </c>
      <c r="D412" s="45" t="str">
        <f>IF(EXACT($B412, ""), "", CONCATENATE('SEED - InstitutionBranch'!$H412))</f>
        <v>VDR3835</v>
      </c>
      <c r="E412" s="45" t="str">
        <f>IF(EXACT($B412, ""), "", CONCATENATE('SEED - InstitutionBranch'!$I412))</f>
        <v>Supplier</v>
      </c>
    </row>
    <row r="413" spans="2:5" s="6" customFormat="1" ht="12.75">
      <c r="B413" s="37">
        <f>'SEED - InstitutionBranch'!K413</f>
        <v>124000000000410</v>
      </c>
      <c r="C413" s="20" t="str">
        <f>IF(EXACT($B413, ""), "", CONCATENATE('SEED - InstitutionBranch'!$C413, IF(EXACT('SEED - InstitutionBranch'!$D413, ""), "", " - "&amp;'SEED - InstitutionBranch'!$D413)))</f>
        <v>Mandor Muchribian Novianto</v>
      </c>
      <c r="D413" s="45" t="str">
        <f>IF(EXACT($B413, ""), "", CONCATENATE('SEED - InstitutionBranch'!$H413))</f>
        <v>VDR3938</v>
      </c>
      <c r="E413" s="45" t="str">
        <f>IF(EXACT($B413, ""), "", CONCATENATE('SEED - InstitutionBranch'!$I413))</f>
        <v>Supplier</v>
      </c>
    </row>
    <row r="414" spans="2:5" s="6" customFormat="1" ht="12.75">
      <c r="B414" s="37">
        <f>'SEED - InstitutionBranch'!K414</f>
        <v>124000000000411</v>
      </c>
      <c r="C414" s="20" t="str">
        <f>IF(EXACT($B414, ""), "", CONCATENATE('SEED - InstitutionBranch'!$C414, IF(EXACT('SEED - InstitutionBranch'!$D414, ""), "", " - "&amp;'SEED - InstitutionBranch'!$D414)))</f>
        <v>Mandor Muh Amir Pasang</v>
      </c>
      <c r="D414" s="45" t="str">
        <f>IF(EXACT($B414, ""), "", CONCATENATE('SEED - InstitutionBranch'!$H414))</f>
        <v>VDR3863</v>
      </c>
      <c r="E414" s="45" t="str">
        <f>IF(EXACT($B414, ""), "", CONCATENATE('SEED - InstitutionBranch'!$I414))</f>
        <v>Supplier</v>
      </c>
    </row>
    <row r="415" spans="2:5" s="6" customFormat="1" ht="12.75">
      <c r="B415" s="37">
        <f>'SEED - InstitutionBranch'!K415</f>
        <v>124000000000412</v>
      </c>
      <c r="C415" s="20" t="str">
        <f>IF(EXACT($B415, ""), "", CONCATENATE('SEED - InstitutionBranch'!$C415, IF(EXACT('SEED - InstitutionBranch'!$D415, ""), "", " - "&amp;'SEED - InstitutionBranch'!$D415)))</f>
        <v>Mandor Muntaji</v>
      </c>
      <c r="D415" s="45" t="str">
        <f>IF(EXACT($B415, ""), "", CONCATENATE('SEED - InstitutionBranch'!$H415))</f>
        <v>VDR3993</v>
      </c>
      <c r="E415" s="45" t="str">
        <f>IF(EXACT($B415, ""), "", CONCATENATE('SEED - InstitutionBranch'!$I415))</f>
        <v>Supplier</v>
      </c>
    </row>
    <row r="416" spans="2:5" s="6" customFormat="1" ht="12.75">
      <c r="B416" s="37">
        <f>'SEED - InstitutionBranch'!K416</f>
        <v>124000000000413</v>
      </c>
      <c r="C416" s="20" t="str">
        <f>IF(EXACT($B416, ""), "", CONCATENATE('SEED - InstitutionBranch'!$C416, IF(EXACT('SEED - InstitutionBranch'!$D416, ""), "", " - "&amp;'SEED - InstitutionBranch'!$D416)))</f>
        <v>Mandor Nanda Arista</v>
      </c>
      <c r="D416" s="45" t="str">
        <f>IF(EXACT($B416, ""), "", CONCATENATE('SEED - InstitutionBranch'!$H416))</f>
        <v>VDR4104</v>
      </c>
      <c r="E416" s="45" t="str">
        <f>IF(EXACT($B416, ""), "", CONCATENATE('SEED - InstitutionBranch'!$I416))</f>
        <v>Supplier</v>
      </c>
    </row>
    <row r="417" spans="2:5" s="6" customFormat="1" ht="12.75">
      <c r="B417" s="37">
        <f>'SEED - InstitutionBranch'!K417</f>
        <v>124000000000414</v>
      </c>
      <c r="C417" s="20" t="str">
        <f>IF(EXACT($B417, ""), "", CONCATENATE('SEED - InstitutionBranch'!$C417, IF(EXACT('SEED - InstitutionBranch'!$D417, ""), "", " - "&amp;'SEED - InstitutionBranch'!$D417)))</f>
        <v>Mandor Nardi Bin Suwirto</v>
      </c>
      <c r="D417" s="45" t="str">
        <f>IF(EXACT($B417, ""), "", CONCATENATE('SEED - InstitutionBranch'!$H417))</f>
        <v>VDR2466</v>
      </c>
      <c r="E417" s="45" t="str">
        <f>IF(EXACT($B417, ""), "", CONCATENATE('SEED - InstitutionBranch'!$I417))</f>
        <v>Supplier</v>
      </c>
    </row>
    <row r="418" spans="2:5" s="6" customFormat="1" ht="12.75">
      <c r="B418" s="37">
        <f>'SEED - InstitutionBranch'!K418</f>
        <v>124000000000415</v>
      </c>
      <c r="C418" s="20" t="str">
        <f>IF(EXACT($B418, ""), "", CONCATENATE('SEED - InstitutionBranch'!$C418, IF(EXACT('SEED - InstitutionBranch'!$D418, ""), "", " - "&amp;'SEED - InstitutionBranch'!$D418)))</f>
        <v>Mandor Pirmansyah</v>
      </c>
      <c r="D418" s="45" t="str">
        <f>IF(EXACT($B418, ""), "", CONCATENATE('SEED - InstitutionBranch'!$H418))</f>
        <v>VDR4074</v>
      </c>
      <c r="E418" s="45" t="str">
        <f>IF(EXACT($B418, ""), "", CONCATENATE('SEED - InstitutionBranch'!$I418))</f>
        <v>Supplier</v>
      </c>
    </row>
    <row r="419" spans="2:5" s="6" customFormat="1" ht="12.75">
      <c r="B419" s="37">
        <f>'SEED - InstitutionBranch'!K419</f>
        <v>124000000000416</v>
      </c>
      <c r="C419" s="20" t="str">
        <f>IF(EXACT($B419, ""), "", CONCATENATE('SEED - InstitutionBranch'!$C419, IF(EXACT('SEED - InstitutionBranch'!$D419, ""), "", " - "&amp;'SEED - InstitutionBranch'!$D419)))</f>
        <v>Mandor Pristianda Erwin Pauzi</v>
      </c>
      <c r="D419" s="45" t="str">
        <f>IF(EXACT($B419, ""), "", CONCATENATE('SEED - InstitutionBranch'!$H419))</f>
        <v>VDR4061</v>
      </c>
      <c r="E419" s="45" t="str">
        <f>IF(EXACT($B419, ""), "", CONCATENATE('SEED - InstitutionBranch'!$I419))</f>
        <v>Supplier</v>
      </c>
    </row>
    <row r="420" spans="2:5" s="6" customFormat="1" ht="12.75">
      <c r="B420" s="37">
        <f>'SEED - InstitutionBranch'!K420</f>
        <v>124000000000417</v>
      </c>
      <c r="C420" s="20" t="str">
        <f>IF(EXACT($B420, ""), "", CONCATENATE('SEED - InstitutionBranch'!$C420, IF(EXACT('SEED - InstitutionBranch'!$D420, ""), "", " - "&amp;'SEED - InstitutionBranch'!$D420)))</f>
        <v>Mandor Priyo Handoko</v>
      </c>
      <c r="D420" s="45" t="str">
        <f>IF(EXACT($B420, ""), "", CONCATENATE('SEED - InstitutionBranch'!$H420))</f>
        <v>VDR3999</v>
      </c>
      <c r="E420" s="45" t="str">
        <f>IF(EXACT($B420, ""), "", CONCATENATE('SEED - InstitutionBranch'!$I420))</f>
        <v>Supplier</v>
      </c>
    </row>
    <row r="421" spans="2:5" s="6" customFormat="1" ht="12.75">
      <c r="B421" s="37">
        <f>'SEED - InstitutionBranch'!K421</f>
        <v>124000000000418</v>
      </c>
      <c r="C421" s="20" t="str">
        <f>IF(EXACT($B421, ""), "", CONCATENATE('SEED - InstitutionBranch'!$C421, IF(EXACT('SEED - InstitutionBranch'!$D421, ""), "", " - "&amp;'SEED - InstitutionBranch'!$D421)))</f>
        <v>Mandor Ricardo Manurung</v>
      </c>
      <c r="D421" s="45" t="str">
        <f>IF(EXACT($B421, ""), "", CONCATENATE('SEED - InstitutionBranch'!$H421))</f>
        <v>VDR4207</v>
      </c>
      <c r="E421" s="45" t="str">
        <f>IF(EXACT($B421, ""), "", CONCATENATE('SEED - InstitutionBranch'!$I421))</f>
        <v>Supplier</v>
      </c>
    </row>
    <row r="422" spans="2:5" s="6" customFormat="1" ht="12.75">
      <c r="B422" s="37">
        <f>'SEED - InstitutionBranch'!K422</f>
        <v>124000000000419</v>
      </c>
      <c r="C422" s="20" t="str">
        <f>IF(EXACT($B422, ""), "", CONCATENATE('SEED - InstitutionBranch'!$C422, IF(EXACT('SEED - InstitutionBranch'!$D422, ""), "", " - "&amp;'SEED - InstitutionBranch'!$D422)))</f>
        <v>Mandor Ryan Prasetyo</v>
      </c>
      <c r="D422" s="45" t="str">
        <f>IF(EXACT($B422, ""), "", CONCATENATE('SEED - InstitutionBranch'!$H422))</f>
        <v>VDR4190</v>
      </c>
      <c r="E422" s="45" t="str">
        <f>IF(EXACT($B422, ""), "", CONCATENATE('SEED - InstitutionBranch'!$I422))</f>
        <v>Supplier</v>
      </c>
    </row>
    <row r="423" spans="2:5" s="6" customFormat="1" ht="12.75">
      <c r="B423" s="37">
        <f>'SEED - InstitutionBranch'!K423</f>
        <v>124000000000420</v>
      </c>
      <c r="C423" s="20" t="str">
        <f>IF(EXACT($B423, ""), "", CONCATENATE('SEED - InstitutionBranch'!$C423, IF(EXACT('SEED - InstitutionBranch'!$D423, ""), "", " - "&amp;'SEED - InstitutionBranch'!$D423)))</f>
        <v>Mandor Sattria</v>
      </c>
      <c r="D423" s="45" t="str">
        <f>IF(EXACT($B423, ""), "", CONCATENATE('SEED - InstitutionBranch'!$H423))</f>
        <v>VDR4080</v>
      </c>
      <c r="E423" s="45" t="str">
        <f>IF(EXACT($B423, ""), "", CONCATENATE('SEED - InstitutionBranch'!$I423))</f>
        <v>Supplier</v>
      </c>
    </row>
    <row r="424" spans="2:5" s="6" customFormat="1" ht="12.75">
      <c r="B424" s="37">
        <f>'SEED - InstitutionBranch'!K424</f>
        <v>124000000000421</v>
      </c>
      <c r="C424" s="20" t="str">
        <f>IF(EXACT($B424, ""), "", CONCATENATE('SEED - InstitutionBranch'!$C424, IF(EXACT('SEED - InstitutionBranch'!$D424, ""), "", " - "&amp;'SEED - InstitutionBranch'!$D424)))</f>
        <v>Mandor Solikhin</v>
      </c>
      <c r="D424" s="45" t="str">
        <f>IF(EXACT($B424, ""), "", CONCATENATE('SEED - InstitutionBranch'!$H424))</f>
        <v>VDR2478</v>
      </c>
      <c r="E424" s="45" t="str">
        <f>IF(EXACT($B424, ""), "", CONCATENATE('SEED - InstitutionBranch'!$I424))</f>
        <v>Supplier</v>
      </c>
    </row>
    <row r="425" spans="2:5" s="6" customFormat="1" ht="12.75">
      <c r="B425" s="37">
        <f>'SEED - InstitutionBranch'!K425</f>
        <v>124000000000422</v>
      </c>
      <c r="C425" s="20" t="str">
        <f>IF(EXACT($B425, ""), "", CONCATENATE('SEED - InstitutionBranch'!$C425, IF(EXACT('SEED - InstitutionBranch'!$D425, ""), "", " - "&amp;'SEED - InstitutionBranch'!$D425)))</f>
        <v>Mandor Suhendri</v>
      </c>
      <c r="D425" s="45" t="str">
        <f>IF(EXACT($B425, ""), "", CONCATENATE('SEED - InstitutionBranch'!$H425))</f>
        <v>VDR4058</v>
      </c>
      <c r="E425" s="45" t="str">
        <f>IF(EXACT($B425, ""), "", CONCATENATE('SEED - InstitutionBranch'!$I425))</f>
        <v>Supplier</v>
      </c>
    </row>
    <row r="426" spans="2:5" s="6" customFormat="1" ht="12.75">
      <c r="B426" s="37">
        <f>'SEED - InstitutionBranch'!K426</f>
        <v>124000000000423</v>
      </c>
      <c r="C426" s="20" t="str">
        <f>IF(EXACT($B426, ""), "", CONCATENATE('SEED - InstitutionBranch'!$C426, IF(EXACT('SEED - InstitutionBranch'!$D426, ""), "", " - "&amp;'SEED - InstitutionBranch'!$D426)))</f>
        <v>Mandor Sunanda</v>
      </c>
      <c r="D426" s="45" t="str">
        <f>IF(EXACT($B426, ""), "", CONCATENATE('SEED - InstitutionBranch'!$H426))</f>
        <v>VDR4014</v>
      </c>
      <c r="E426" s="45" t="str">
        <f>IF(EXACT($B426, ""), "", CONCATENATE('SEED - InstitutionBranch'!$I426))</f>
        <v>Supplier</v>
      </c>
    </row>
    <row r="427" spans="2:5" s="6" customFormat="1" ht="12.75">
      <c r="B427" s="37">
        <f>'SEED - InstitutionBranch'!K427</f>
        <v>124000000000424</v>
      </c>
      <c r="C427" s="20" t="str">
        <f>IF(EXACT($B427, ""), "", CONCATENATE('SEED - InstitutionBranch'!$C427, IF(EXACT('SEED - InstitutionBranch'!$D427, ""), "", " - "&amp;'SEED - InstitutionBranch'!$D427)))</f>
        <v xml:space="preserve">Mandor Sunardi </v>
      </c>
      <c r="D427" s="45" t="str">
        <f>IF(EXACT($B427, ""), "", CONCATENATE('SEED - InstitutionBranch'!$H427))</f>
        <v>VDR1777</v>
      </c>
      <c r="E427" s="45" t="str">
        <f>IF(EXACT($B427, ""), "", CONCATENATE('SEED - InstitutionBranch'!$I427))</f>
        <v>Supplier</v>
      </c>
    </row>
    <row r="428" spans="2:5" s="6" customFormat="1" ht="12.75">
      <c r="B428" s="37">
        <f>'SEED - InstitutionBranch'!K428</f>
        <v>124000000000425</v>
      </c>
      <c r="C428" s="20" t="str">
        <f>IF(EXACT($B428, ""), "", CONCATENATE('SEED - InstitutionBranch'!$C428, IF(EXACT('SEED - InstitutionBranch'!$D428, ""), "", " - "&amp;'SEED - InstitutionBranch'!$D428)))</f>
        <v>Mandor Suprianto</v>
      </c>
      <c r="D428" s="45" t="str">
        <f>IF(EXACT($B428, ""), "", CONCATENATE('SEED - InstitutionBranch'!$H428))</f>
        <v>VDR4121</v>
      </c>
      <c r="E428" s="45" t="str">
        <f>IF(EXACT($B428, ""), "", CONCATENATE('SEED - InstitutionBranch'!$I428))</f>
        <v>Supplier</v>
      </c>
    </row>
    <row r="429" spans="2:5" s="6" customFormat="1" ht="12.75">
      <c r="B429" s="37">
        <f>'SEED - InstitutionBranch'!K429</f>
        <v>124000000000426</v>
      </c>
      <c r="C429" s="20" t="str">
        <f>IF(EXACT($B429, ""), "", CONCATENATE('SEED - InstitutionBranch'!$C429, IF(EXACT('SEED - InstitutionBranch'!$D429, ""), "", " - "&amp;'SEED - InstitutionBranch'!$D429)))</f>
        <v>Mandor Susanto</v>
      </c>
      <c r="D429" s="45" t="str">
        <f>IF(EXACT($B429, ""), "", CONCATENATE('SEED - InstitutionBranch'!$H429))</f>
        <v>VDR4168</v>
      </c>
      <c r="E429" s="45" t="str">
        <f>IF(EXACT($B429, ""), "", CONCATENATE('SEED - InstitutionBranch'!$I429))</f>
        <v>Supplier</v>
      </c>
    </row>
    <row r="430" spans="2:5" s="6" customFormat="1" ht="12.75">
      <c r="B430" s="37">
        <f>'SEED - InstitutionBranch'!K430</f>
        <v>124000000000427</v>
      </c>
      <c r="C430" s="20" t="str">
        <f>IF(EXACT($B430, ""), "", CONCATENATE('SEED - InstitutionBranch'!$C430, IF(EXACT('SEED - InstitutionBranch'!$D430, ""), "", " - "&amp;'SEED - InstitutionBranch'!$D430)))</f>
        <v>Mandor Sutikno</v>
      </c>
      <c r="D430" s="45" t="str">
        <f>IF(EXACT($B430, ""), "", CONCATENATE('SEED - InstitutionBranch'!$H430))</f>
        <v>VDR3962</v>
      </c>
      <c r="E430" s="45" t="str">
        <f>IF(EXACT($B430, ""), "", CONCATENATE('SEED - InstitutionBranch'!$I430))</f>
        <v>Supplier</v>
      </c>
    </row>
    <row r="431" spans="2:5" s="6" customFormat="1" ht="12.75">
      <c r="B431" s="37">
        <f>'SEED - InstitutionBranch'!K431</f>
        <v>124000000000428</v>
      </c>
      <c r="C431" s="20" t="str">
        <f>IF(EXACT($B431, ""), "", CONCATENATE('SEED - InstitutionBranch'!$C431, IF(EXACT('SEED - InstitutionBranch'!$D431, ""), "", " - "&amp;'SEED - InstitutionBranch'!$D431)))</f>
        <v>Mandor Sutoyo Bin Durajak</v>
      </c>
      <c r="D431" s="45" t="str">
        <f>IF(EXACT($B431, ""), "", CONCATENATE('SEED - InstitutionBranch'!$H431))</f>
        <v>VDR3859</v>
      </c>
      <c r="E431" s="45" t="str">
        <f>IF(EXACT($B431, ""), "", CONCATENATE('SEED - InstitutionBranch'!$I431))</f>
        <v>Supplier</v>
      </c>
    </row>
    <row r="432" spans="2:5" s="6" customFormat="1" ht="12.75">
      <c r="B432" s="37">
        <f>'SEED - InstitutionBranch'!K432</f>
        <v>124000000000429</v>
      </c>
      <c r="C432" s="20" t="str">
        <f>IF(EXACT($B432, ""), "", CONCATENATE('SEED - InstitutionBranch'!$C432, IF(EXACT('SEED - InstitutionBranch'!$D432, ""), "", " - "&amp;'SEED - InstitutionBranch'!$D432)))</f>
        <v>Mandor Suwarjono</v>
      </c>
      <c r="D432" s="45" t="str">
        <f>IF(EXACT($B432, ""), "", CONCATENATE('SEED - InstitutionBranch'!$H432))</f>
        <v>VDR3877, VDR3913</v>
      </c>
      <c r="E432" s="45" t="str">
        <f>IF(EXACT($B432, ""), "", CONCATENATE('SEED - InstitutionBranch'!$I432))</f>
        <v>Supplier</v>
      </c>
    </row>
    <row r="433" spans="1:5" s="6" customFormat="1" ht="12.75">
      <c r="B433" s="37">
        <f>'SEED - InstitutionBranch'!K433</f>
        <v>124000000000430</v>
      </c>
      <c r="C433" s="20" t="str">
        <f>IF(EXACT($B433, ""), "", CONCATENATE('SEED - InstitutionBranch'!$C433, IF(EXACT('SEED - InstitutionBranch'!$D433, ""), "", " - "&amp;'SEED - InstitutionBranch'!$D433)))</f>
        <v>Mandor Suyoto</v>
      </c>
      <c r="D433" s="45" t="str">
        <f>IF(EXACT($B433, ""), "", CONCATENATE('SEED - InstitutionBranch'!$H433))</f>
        <v>VDR2891</v>
      </c>
      <c r="E433" s="45" t="str">
        <f>IF(EXACT($B433, ""), "", CONCATENATE('SEED - InstitutionBranch'!$I433))</f>
        <v>Supplier</v>
      </c>
    </row>
    <row r="434" spans="1:5" s="6" customFormat="1" ht="12.75">
      <c r="B434" s="37">
        <f>'SEED - InstitutionBranch'!K434</f>
        <v>124000000000431</v>
      </c>
      <c r="C434" s="20" t="str">
        <f>IF(EXACT($B434, ""), "", CONCATENATE('SEED - InstitutionBranch'!$C434, IF(EXACT('SEED - InstitutionBranch'!$D434, ""), "", " - "&amp;'SEED - InstitutionBranch'!$D434)))</f>
        <v xml:space="preserve">Mandor Tajudin  </v>
      </c>
      <c r="D434" s="45" t="str">
        <f>IF(EXACT($B434, ""), "", CONCATENATE('SEED - InstitutionBranch'!$H434))</f>
        <v>VDR2362</v>
      </c>
      <c r="E434" s="45" t="str">
        <f>IF(EXACT($B434, ""), "", CONCATENATE('SEED - InstitutionBranch'!$I434))</f>
        <v>Supplier</v>
      </c>
    </row>
    <row r="435" spans="1:5">
      <c r="A435" s="6"/>
      <c r="B435" s="37">
        <f>'SEED - InstitutionBranch'!K435</f>
        <v>124000000000432</v>
      </c>
      <c r="C435" s="20" t="str">
        <f>IF(EXACT($B435, ""), "", CONCATENATE('SEED - InstitutionBranch'!$C435, IF(EXACT('SEED - InstitutionBranch'!$D435, ""), "", " - "&amp;'SEED - InstitutionBranch'!$D435)))</f>
        <v>Mandor Teguh Ari Wibowo</v>
      </c>
      <c r="D435" s="45" t="str">
        <f>IF(EXACT($B435, ""), "", CONCATENATE('SEED - InstitutionBranch'!$H435))</f>
        <v>VDR3886</v>
      </c>
      <c r="E435" s="45" t="str">
        <f>IF(EXACT($B435, ""), "", CONCATENATE('SEED - InstitutionBranch'!$I435))</f>
        <v>Supplier</v>
      </c>
    </row>
    <row r="436" spans="1:5">
      <c r="A436" s="6"/>
      <c r="B436" s="37">
        <f>'SEED - InstitutionBranch'!K436</f>
        <v>124000000000433</v>
      </c>
      <c r="C436" s="20" t="str">
        <f>IF(EXACT($B436, ""), "", CONCATENATE('SEED - InstitutionBranch'!$C436, IF(EXACT('SEED - InstitutionBranch'!$D436, ""), "", " - "&amp;'SEED - InstitutionBranch'!$D436)))</f>
        <v>Mandor Tengku Wahyudi</v>
      </c>
      <c r="D436" s="45" t="str">
        <f>IF(EXACT($B436, ""), "", CONCATENATE('SEED - InstitutionBranch'!$H436))</f>
        <v>VDR4184</v>
      </c>
      <c r="E436" s="45" t="str">
        <f>IF(EXACT($B436, ""), "", CONCATENATE('SEED - InstitutionBranch'!$I436))</f>
        <v>Supplier</v>
      </c>
    </row>
    <row r="437" spans="1:5">
      <c r="A437" s="6"/>
      <c r="B437" s="37">
        <f>'SEED - InstitutionBranch'!K437</f>
        <v>124000000000434</v>
      </c>
      <c r="C437" s="20" t="str">
        <f>IF(EXACT($B437, ""), "", CONCATENATE('SEED - InstitutionBranch'!$C437, IF(EXACT('SEED - InstitutionBranch'!$D437, ""), "", " - "&amp;'SEED - InstitutionBranch'!$D437)))</f>
        <v>Mandor Usman</v>
      </c>
      <c r="D437" s="45" t="str">
        <f>IF(EXACT($B437, ""), "", CONCATENATE('SEED - InstitutionBranch'!$H437))</f>
        <v>VDR2640</v>
      </c>
      <c r="E437" s="45" t="str">
        <f>IF(EXACT($B437, ""), "", CONCATENATE('SEED - InstitutionBranch'!$I437))</f>
        <v>Supplier</v>
      </c>
    </row>
    <row r="438" spans="1:5">
      <c r="A438" s="6"/>
      <c r="B438" s="37">
        <f>'SEED - InstitutionBranch'!K438</f>
        <v>124000000000435</v>
      </c>
      <c r="C438" s="20" t="str">
        <f>IF(EXACT($B438, ""), "", CONCATENATE('SEED - InstitutionBranch'!$C438, IF(EXACT('SEED - InstitutionBranch'!$D438, ""), "", " - "&amp;'SEED - InstitutionBranch'!$D438)))</f>
        <v>Mandor Yeyet Abdulrahman</v>
      </c>
      <c r="D438" s="45" t="str">
        <f>IF(EXACT($B438, ""), "", CONCATENATE('SEED - InstitutionBranch'!$H438))</f>
        <v>VDR4173</v>
      </c>
      <c r="E438" s="45" t="str">
        <f>IF(EXACT($B438, ""), "", CONCATENATE('SEED - InstitutionBranch'!$I438))</f>
        <v>Supplier</v>
      </c>
    </row>
    <row r="439" spans="1:5">
      <c r="A439" s="6"/>
      <c r="B439" s="37">
        <f>'SEED - InstitutionBranch'!K439</f>
        <v>124000000000436</v>
      </c>
      <c r="C439" s="20" t="str">
        <f>IF(EXACT($B439, ""), "", CONCATENATE('SEED - InstitutionBranch'!$C439, IF(EXACT('SEED - InstitutionBranch'!$D439, ""), "", " - "&amp;'SEED - InstitutionBranch'!$D439)))</f>
        <v>Mandor Yosefa Trisna Aroma Furi</v>
      </c>
      <c r="D439" s="45" t="str">
        <f>IF(EXACT($B439, ""), "", CONCATENATE('SEED - InstitutionBranch'!$H439))</f>
        <v>VDR4203</v>
      </c>
      <c r="E439" s="45" t="str">
        <f>IF(EXACT($B439, ""), "", CONCATENATE('SEED - InstitutionBranch'!$I439))</f>
        <v>Supplier</v>
      </c>
    </row>
    <row r="440" spans="1:5">
      <c r="A440" s="6"/>
      <c r="B440" s="37">
        <f>'SEED - InstitutionBranch'!K440</f>
        <v>124000000000437</v>
      </c>
      <c r="C440" s="20" t="str">
        <f>IF(EXACT($B440, ""), "", CONCATENATE('SEED - InstitutionBranch'!$C440, IF(EXACT('SEED - InstitutionBranch'!$D440, ""), "", " - "&amp;'SEED - InstitutionBranch'!$D440)))</f>
        <v>Mandor Zepridani M K</v>
      </c>
      <c r="D440" s="45" t="str">
        <f>IF(EXACT($B440, ""), "", CONCATENATE('SEED - InstitutionBranch'!$H440))</f>
        <v>VDR3286</v>
      </c>
      <c r="E440" s="45" t="str">
        <f>IF(EXACT($B440, ""), "", CONCATENATE('SEED - InstitutionBranch'!$I440))</f>
        <v>Supplier</v>
      </c>
    </row>
    <row r="441" spans="1:5">
      <c r="A441" s="6"/>
      <c r="B441" s="37">
        <f>'SEED - InstitutionBranch'!K441</f>
        <v>124000000000438</v>
      </c>
      <c r="C441" s="20" t="str">
        <f>IF(EXACT($B441, ""), "", CONCATENATE('SEED - InstitutionBranch'!$C441, IF(EXACT('SEED - InstitutionBranch'!$D441, ""), "", " - "&amp;'SEED - InstitutionBranch'!$D441)))</f>
        <v>Ade Saputra</v>
      </c>
      <c r="D441" s="45" t="str">
        <f>IF(EXACT($B441, ""), "", CONCATENATE('SEED - InstitutionBranch'!$H441))</f>
        <v>VDR4035</v>
      </c>
      <c r="E441" s="45" t="str">
        <f>IF(EXACT($B441, ""), "", CONCATENATE('SEED - InstitutionBranch'!$I441))</f>
        <v>Supplier</v>
      </c>
    </row>
    <row r="442" spans="1:5">
      <c r="A442" s="6"/>
      <c r="B442" s="37">
        <f>'SEED - InstitutionBranch'!K442</f>
        <v>124000000000439</v>
      </c>
      <c r="C442" s="20" t="str">
        <f>IF(EXACT($B442, ""), "", CONCATENATE('SEED - InstitutionBranch'!$C442, IF(EXACT('SEED - InstitutionBranch'!$D442, ""), "", " - "&amp;'SEED - InstitutionBranch'!$D442)))</f>
        <v>Aef Sugihartono</v>
      </c>
      <c r="D442" s="45" t="str">
        <f>IF(EXACT($B442, ""), "", CONCATENATE('SEED - InstitutionBranch'!$H442))</f>
        <v>VDR4069</v>
      </c>
      <c r="E442" s="45" t="str">
        <f>IF(EXACT($B442, ""), "", CONCATENATE('SEED - InstitutionBranch'!$I442))</f>
        <v>Supplier</v>
      </c>
    </row>
    <row r="443" spans="1:5">
      <c r="A443" s="6"/>
      <c r="B443" s="37">
        <f>'SEED - InstitutionBranch'!K443</f>
        <v>124000000000440</v>
      </c>
      <c r="C443" s="20" t="str">
        <f>IF(EXACT($B443, ""), "", CONCATENATE('SEED - InstitutionBranch'!$C443, IF(EXACT('SEED - InstitutionBranch'!$D443, ""), "", " - "&amp;'SEED - InstitutionBranch'!$D443)))</f>
        <v>Agung Pranata</v>
      </c>
      <c r="D443" s="45" t="str">
        <f>IF(EXACT($B443, ""), "", CONCATENATE('SEED - InstitutionBranch'!$H443))</f>
        <v>VDR3942</v>
      </c>
      <c r="E443" s="45" t="str">
        <f>IF(EXACT($B443, ""), "", CONCATENATE('SEED - InstitutionBranch'!$I443))</f>
        <v>Supplier</v>
      </c>
    </row>
    <row r="444" spans="1:5">
      <c r="B444" s="37">
        <f>'SEED - InstitutionBranch'!K444</f>
        <v>124000000000441</v>
      </c>
      <c r="C444" s="20" t="str">
        <f>IF(EXACT($B444, ""), "", CONCATENATE('SEED - InstitutionBranch'!$C444, IF(EXACT('SEED - InstitutionBranch'!$D444, ""), "", " - "&amp;'SEED - InstitutionBranch'!$D444)))</f>
        <v>Ahmad Hamidi</v>
      </c>
      <c r="D444" s="45" t="str">
        <f>IF(EXACT($B444, ""), "", CONCATENATE('SEED - InstitutionBranch'!$H444))</f>
        <v>VDR3954</v>
      </c>
      <c r="E444" s="45" t="str">
        <f>IF(EXACT($B444, ""), "", CONCATENATE('SEED - InstitutionBranch'!$I444))</f>
        <v>Supplier</v>
      </c>
    </row>
    <row r="445" spans="1:5">
      <c r="B445" s="37">
        <f>'SEED - InstitutionBranch'!K445</f>
        <v>124000000000442</v>
      </c>
      <c r="C445" s="20" t="str">
        <f>IF(EXACT($B445, ""), "", CONCATENATE('SEED - InstitutionBranch'!$C445, IF(EXACT('SEED - InstitutionBranch'!$D445, ""), "", " - "&amp;'SEED - InstitutionBranch'!$D445)))</f>
        <v>Ahmad Suhadi</v>
      </c>
      <c r="D445" s="45" t="str">
        <f>IF(EXACT($B445, ""), "", CONCATENATE('SEED - InstitutionBranch'!$H445))</f>
        <v>VDR4033</v>
      </c>
      <c r="E445" s="45" t="str">
        <f>IF(EXACT($B445, ""), "", CONCATENATE('SEED - InstitutionBranch'!$I445))</f>
        <v>Supplier</v>
      </c>
    </row>
    <row r="446" spans="1:5">
      <c r="B446" s="37">
        <f>'SEED - InstitutionBranch'!K446</f>
        <v>124000000000443</v>
      </c>
      <c r="C446" s="20" t="str">
        <f>IF(EXACT($B446, ""), "", CONCATENATE('SEED - InstitutionBranch'!$C446, IF(EXACT('SEED - InstitutionBranch'!$D446, ""), "", " - "&amp;'SEED - InstitutionBranch'!$D446)))</f>
        <v>Ali Mufti Wardhani</v>
      </c>
      <c r="D446" s="45" t="str">
        <f>IF(EXACT($B446, ""), "", CONCATENATE('SEED - InstitutionBranch'!$H446))</f>
        <v>VDR4027</v>
      </c>
      <c r="E446" s="45" t="str">
        <f>IF(EXACT($B446, ""), "", CONCATENATE('SEED - InstitutionBranch'!$I446))</f>
        <v>Supplier</v>
      </c>
    </row>
    <row r="447" spans="1:5">
      <c r="B447" s="37">
        <f>'SEED - InstitutionBranch'!K447</f>
        <v>124000000000444</v>
      </c>
      <c r="C447" s="20" t="str">
        <f>IF(EXACT($B447, ""), "", CONCATENATE('SEED - InstitutionBranch'!$C447, IF(EXACT('SEED - InstitutionBranch'!$D447, ""), "", " - "&amp;'SEED - InstitutionBranch'!$D447)))</f>
        <v>Ali Sopandi</v>
      </c>
      <c r="D447" s="45" t="str">
        <f>IF(EXACT($B447, ""), "", CONCATENATE('SEED - InstitutionBranch'!$H447))</f>
        <v>VDR4186</v>
      </c>
      <c r="E447" s="45" t="str">
        <f>IF(EXACT($B447, ""), "", CONCATENATE('SEED - InstitutionBranch'!$I447))</f>
        <v>Supplier</v>
      </c>
    </row>
    <row r="448" spans="1:5">
      <c r="B448" s="37">
        <f>'SEED - InstitutionBranch'!K448</f>
        <v>124000000000445</v>
      </c>
      <c r="C448" s="20" t="str">
        <f>IF(EXACT($B448, ""), "", CONCATENATE('SEED - InstitutionBranch'!$C448, IF(EXACT('SEED - InstitutionBranch'!$D448, ""), "", " - "&amp;'SEED - InstitutionBranch'!$D448)))</f>
        <v>Ardhis Collection</v>
      </c>
      <c r="D448" s="45" t="str">
        <f>IF(EXACT($B448, ""), "", CONCATENATE('SEED - InstitutionBranch'!$H448))</f>
        <v>VDR1326</v>
      </c>
      <c r="E448" s="45" t="str">
        <f>IF(EXACT($B448, ""), "", CONCATENATE('SEED - InstitutionBranch'!$I448))</f>
        <v>Supplier</v>
      </c>
    </row>
    <row r="449" spans="2:5">
      <c r="B449" s="37">
        <f>'SEED - InstitutionBranch'!K449</f>
        <v>124000000000446</v>
      </c>
      <c r="C449" s="20" t="str">
        <f>IF(EXACT($B449, ""), "", CONCATENATE('SEED - InstitutionBranch'!$C449, IF(EXACT('SEED - InstitutionBranch'!$D449, ""), "", " - "&amp;'SEED - InstitutionBranch'!$D449)))</f>
        <v>Arsyad</v>
      </c>
      <c r="D449" s="45" t="str">
        <f>IF(EXACT($B449, ""), "", CONCATENATE('SEED - InstitutionBranch'!$H449))</f>
        <v>VDR4229</v>
      </c>
      <c r="E449" s="45" t="str">
        <f>IF(EXACT($B449, ""), "", CONCATENATE('SEED - InstitutionBranch'!$I449))</f>
        <v>Supplier</v>
      </c>
    </row>
    <row r="450" spans="2:5">
      <c r="B450" s="37">
        <f>'SEED - InstitutionBranch'!K450</f>
        <v>124000000000447</v>
      </c>
      <c r="C450" s="20" t="str">
        <f>IF(EXACT($B450, ""), "", CONCATENATE('SEED - InstitutionBranch'!$C450, IF(EXACT('SEED - InstitutionBranch'!$D450, ""), "", " - "&amp;'SEED - InstitutionBranch'!$D450)))</f>
        <v xml:space="preserve">Asuransi Ramayana </v>
      </c>
      <c r="D450" s="45" t="str">
        <f>IF(EXACT($B450, ""), "", CONCATENATE('SEED - InstitutionBranch'!$H450))</f>
        <v>VDR0967</v>
      </c>
      <c r="E450" s="45" t="str">
        <f>IF(EXACT($B450, ""), "", CONCATENATE('SEED - InstitutionBranch'!$I450))</f>
        <v>Supplier</v>
      </c>
    </row>
    <row r="451" spans="2:5">
      <c r="B451" s="37">
        <f>'SEED - InstitutionBranch'!K451</f>
        <v>124000000000448</v>
      </c>
      <c r="C451" s="20" t="str">
        <f>IF(EXACT($B451, ""), "", CONCATENATE('SEED - InstitutionBranch'!$C451, IF(EXACT('SEED - InstitutionBranch'!$D451, ""), "", " - "&amp;'SEED - InstitutionBranch'!$D451)))</f>
        <v>Barokah Bengkel Las</v>
      </c>
      <c r="D451" s="45" t="str">
        <f>IF(EXACT($B451, ""), "", CONCATENATE('SEED - InstitutionBranch'!$H451))</f>
        <v>VDR3975</v>
      </c>
      <c r="E451" s="45" t="str">
        <f>IF(EXACT($B451, ""), "", CONCATENATE('SEED - InstitutionBranch'!$I451))</f>
        <v>Supplier</v>
      </c>
    </row>
    <row r="452" spans="2:5">
      <c r="B452" s="37">
        <f>'SEED - InstitutionBranch'!K452</f>
        <v>124000000000449</v>
      </c>
      <c r="C452" s="20" t="str">
        <f>IF(EXACT($B452, ""), "", CONCATENATE('SEED - InstitutionBranch'!$C452, IF(EXACT('SEED - InstitutionBranch'!$D452, ""), "", " - "&amp;'SEED - InstitutionBranch'!$D452)))</f>
        <v>Batik Air Cargo</v>
      </c>
      <c r="D452" s="45" t="str">
        <f>IF(EXACT($B452, ""), "", CONCATENATE('SEED - InstitutionBranch'!$H452))</f>
        <v>VDR0288</v>
      </c>
      <c r="E452" s="45" t="str">
        <f>IF(EXACT($B452, ""), "", CONCATENATE('SEED - InstitutionBranch'!$I452))</f>
        <v>Supplier</v>
      </c>
    </row>
    <row r="453" spans="2:5">
      <c r="B453" s="37">
        <f>'SEED - InstitutionBranch'!K453</f>
        <v>124000000000450</v>
      </c>
      <c r="C453" s="20" t="str">
        <f>IF(EXACT($B453, ""), "", CONCATENATE('SEED - InstitutionBranch'!$C453, IF(EXACT('SEED - InstitutionBranch'!$D453, ""), "", " - "&amp;'SEED - InstitutionBranch'!$D453)))</f>
        <v>Bengkel Mobil dan Las Heri</v>
      </c>
      <c r="D453" s="45" t="str">
        <f>IF(EXACT($B453, ""), "", CONCATENATE('SEED - InstitutionBranch'!$H453))</f>
        <v>VDR3920</v>
      </c>
      <c r="E453" s="45" t="str">
        <f>IF(EXACT($B453, ""), "", CONCATENATE('SEED - InstitutionBranch'!$I453))</f>
        <v>Supplier</v>
      </c>
    </row>
    <row r="454" spans="2:5">
      <c r="B454" s="37">
        <f>'SEED - InstitutionBranch'!K454</f>
        <v>124000000000451</v>
      </c>
      <c r="C454" s="20" t="str">
        <f>IF(EXACT($B454, ""), "", CONCATENATE('SEED - InstitutionBranch'!$C454, IF(EXACT('SEED - InstitutionBranch'!$D454, ""), "", " - "&amp;'SEED - InstitutionBranch'!$D454)))</f>
        <v>Bunyamin Majid</v>
      </c>
      <c r="D454" s="45" t="str">
        <f>IF(EXACT($B454, ""), "", CONCATENATE('SEED - InstitutionBranch'!$H454))</f>
        <v>VDR3839</v>
      </c>
      <c r="E454" s="45" t="str">
        <f>IF(EXACT($B454, ""), "", CONCATENATE('SEED - InstitutionBranch'!$I454))</f>
        <v>Supplier</v>
      </c>
    </row>
    <row r="455" spans="2:5">
      <c r="B455" s="37">
        <f>'SEED - InstitutionBranch'!K455</f>
        <v>124000000000452</v>
      </c>
      <c r="C455" s="20" t="str">
        <f>IF(EXACT($B455, ""), "", CONCATENATE('SEED - InstitutionBranch'!$C455, IF(EXACT('SEED - InstitutionBranch'!$D455, ""), "", " - "&amp;'SEED - InstitutionBranch'!$D455)))</f>
        <v>Bustami</v>
      </c>
      <c r="D455" s="45" t="str">
        <f>IF(EXACT($B455, ""), "", CONCATENATE('SEED - InstitutionBranch'!$H455))</f>
        <v>VDR4067</v>
      </c>
      <c r="E455" s="45" t="str">
        <f>IF(EXACT($B455, ""), "", CONCATENATE('SEED - InstitutionBranch'!$I455))</f>
        <v>Supplier</v>
      </c>
    </row>
    <row r="456" spans="2:5">
      <c r="B456" s="37">
        <f>'SEED - InstitutionBranch'!K456</f>
        <v>124000000000453</v>
      </c>
      <c r="C456" s="20" t="str">
        <f>IF(EXACT($B456, ""), "", CONCATENATE('SEED - InstitutionBranch'!$C456, IF(EXACT('SEED - InstitutionBranch'!$D456, ""), "", " - "&amp;'SEED - InstitutionBranch'!$D456)))</f>
        <v>Cargo Nusantara Express</v>
      </c>
      <c r="D456" s="45" t="str">
        <f>IF(EXACT($B456, ""), "", CONCATENATE('SEED - InstitutionBranch'!$H456))</f>
        <v>VDR4230</v>
      </c>
      <c r="E456" s="45" t="str">
        <f>IF(EXACT($B456, ""), "", CONCATENATE('SEED - InstitutionBranch'!$I456))</f>
        <v>Supplier</v>
      </c>
    </row>
    <row r="457" spans="2:5">
      <c r="B457" s="37">
        <f>'SEED - InstitutionBranch'!K457</f>
        <v>124000000000454</v>
      </c>
      <c r="C457" s="20" t="str">
        <f>IF(EXACT($B457, ""), "", CONCATENATE('SEED - InstitutionBranch'!$C457, IF(EXACT('SEED - InstitutionBranch'!$D457, ""), "", " - "&amp;'SEED - InstitutionBranch'!$D457)))</f>
        <v>Damarra Rezza</v>
      </c>
      <c r="D457" s="45" t="str">
        <f>IF(EXACT($B457, ""), "", CONCATENATE('SEED - InstitutionBranch'!$H457))</f>
        <v>VDR4241</v>
      </c>
      <c r="E457" s="45" t="str">
        <f>IF(EXACT($B457, ""), "", CONCATENATE('SEED - InstitutionBranch'!$I457))</f>
        <v>Supplier</v>
      </c>
    </row>
    <row r="458" spans="2:5">
      <c r="B458" s="37">
        <f>'SEED - InstitutionBranch'!K458</f>
        <v>124000000000455</v>
      </c>
      <c r="C458" s="20" t="str">
        <f>IF(EXACT($B458, ""), "", CONCATENATE('SEED - InstitutionBranch'!$C458, IF(EXACT('SEED - InstitutionBranch'!$D458, ""), "", " - "&amp;'SEED - InstitutionBranch'!$D458)))</f>
        <v>Darmawan Dwi Sanjaya</v>
      </c>
      <c r="D458" s="45" t="str">
        <f>IF(EXACT($B458, ""), "", CONCATENATE('SEED - InstitutionBranch'!$H458))</f>
        <v>VDR4138</v>
      </c>
      <c r="E458" s="45" t="str">
        <f>IF(EXACT($B458, ""), "", CONCATENATE('SEED - InstitutionBranch'!$I458))</f>
        <v>Supplier</v>
      </c>
    </row>
    <row r="459" spans="2:5">
      <c r="B459" s="37">
        <f>'SEED - InstitutionBranch'!K459</f>
        <v>124000000000456</v>
      </c>
      <c r="C459" s="20" t="str">
        <f>IF(EXACT($B459, ""), "", CONCATENATE('SEED - InstitutionBranch'!$C459, IF(EXACT('SEED - InstitutionBranch'!$D459, ""), "", " - "&amp;'SEED - InstitutionBranch'!$D459)))</f>
        <v>Devit Kustianto</v>
      </c>
      <c r="D459" s="45" t="str">
        <f>IF(EXACT($B459, ""), "", CONCATENATE('SEED - InstitutionBranch'!$H459))</f>
        <v>VDR3964</v>
      </c>
      <c r="E459" s="45" t="str">
        <f>IF(EXACT($B459, ""), "", CONCATENATE('SEED - InstitutionBranch'!$I459))</f>
        <v>Supplier</v>
      </c>
    </row>
    <row r="460" spans="2:5">
      <c r="B460" s="37">
        <f>'SEED - InstitutionBranch'!K460</f>
        <v>124000000000457</v>
      </c>
      <c r="C460" s="20" t="str">
        <f>IF(EXACT($B460, ""), "", CONCATENATE('SEED - InstitutionBranch'!$C460, IF(EXACT('SEED - InstitutionBranch'!$D460, ""), "", " - "&amp;'SEED - InstitutionBranch'!$D460)))</f>
        <v>Didik Haryadi</v>
      </c>
      <c r="D460" s="45" t="str">
        <f>IF(EXACT($B460, ""), "", CONCATENATE('SEED - InstitutionBranch'!$H460))</f>
        <v>VDR2916</v>
      </c>
      <c r="E460" s="45" t="str">
        <f>IF(EXACT($B460, ""), "", CONCATENATE('SEED - InstitutionBranch'!$I460))</f>
        <v>Supplier</v>
      </c>
    </row>
    <row r="461" spans="2:5">
      <c r="B461" s="37">
        <f>'SEED - InstitutionBranch'!K461</f>
        <v>124000000000458</v>
      </c>
      <c r="C461" s="20" t="str">
        <f>IF(EXACT($B461, ""), "", CONCATENATE('SEED - InstitutionBranch'!$C461, IF(EXACT('SEED - InstitutionBranch'!$D461, ""), "", " - "&amp;'SEED - InstitutionBranch'!$D461)))</f>
        <v>Didin</v>
      </c>
      <c r="D461" s="45" t="str">
        <f>IF(EXACT($B461, ""), "", CONCATENATE('SEED - InstitutionBranch'!$H461))</f>
        <v>VDR3005</v>
      </c>
      <c r="E461" s="45" t="str">
        <f>IF(EXACT($B461, ""), "", CONCATENATE('SEED - InstitutionBranch'!$I461))</f>
        <v>Supplier</v>
      </c>
    </row>
    <row r="462" spans="2:5">
      <c r="B462" s="37">
        <f>'SEED - InstitutionBranch'!K462</f>
        <v>124000000000459</v>
      </c>
      <c r="C462" s="20" t="str">
        <f>IF(EXACT($B462, ""), "", CONCATENATE('SEED - InstitutionBranch'!$C462, IF(EXACT('SEED - InstitutionBranch'!$D462, ""), "", " - "&amp;'SEED - InstitutionBranch'!$D462)))</f>
        <v>Djumsadi</v>
      </c>
      <c r="D462" s="45" t="str">
        <f>IF(EXACT($B462, ""), "", CONCATENATE('SEED - InstitutionBranch'!$H462))</f>
        <v>VDR4117</v>
      </c>
      <c r="E462" s="45" t="str">
        <f>IF(EXACT($B462, ""), "", CONCATENATE('SEED - InstitutionBranch'!$I462))</f>
        <v>Supplier</v>
      </c>
    </row>
    <row r="463" spans="2:5">
      <c r="B463" s="37">
        <f>'SEED - InstitutionBranch'!K463</f>
        <v>124000000000460</v>
      </c>
      <c r="C463" s="20" t="str">
        <f>IF(EXACT($B463, ""), "", CONCATENATE('SEED - InstitutionBranch'!$C463, IF(EXACT('SEED - InstitutionBranch'!$D463, ""), "", " - "&amp;'SEED - InstitutionBranch'!$D463)))</f>
        <v xml:space="preserve">Dodi Tri Prasetyo         </v>
      </c>
      <c r="D463" s="45" t="str">
        <f>IF(EXACT($B463, ""), "", CONCATENATE('SEED - InstitutionBranch'!$H463))</f>
        <v>VDR2312</v>
      </c>
      <c r="E463" s="45" t="str">
        <f>IF(EXACT($B463, ""), "", CONCATENATE('SEED - InstitutionBranch'!$I463))</f>
        <v>Supplier</v>
      </c>
    </row>
    <row r="464" spans="2:5">
      <c r="B464" s="37">
        <f>'SEED - InstitutionBranch'!K464</f>
        <v>124000000000461</v>
      </c>
      <c r="C464" s="20" t="str">
        <f>IF(EXACT($B464, ""), "", CONCATENATE('SEED - InstitutionBranch'!$C464, IF(EXACT('SEED - InstitutionBranch'!$D464, ""), "", " - "&amp;'SEED - InstitutionBranch'!$D464)))</f>
        <v>Dwi Hariyanto</v>
      </c>
      <c r="D464" s="45" t="str">
        <f>IF(EXACT($B464, ""), "", CONCATENATE('SEED - InstitutionBranch'!$H464))</f>
        <v>VDR2571</v>
      </c>
      <c r="E464" s="45" t="str">
        <f>IF(EXACT($B464, ""), "", CONCATENATE('SEED - InstitutionBranch'!$I464))</f>
        <v>Supplier</v>
      </c>
    </row>
    <row r="465" spans="2:5">
      <c r="B465" s="37">
        <f>'SEED - InstitutionBranch'!K465</f>
        <v>124000000000462</v>
      </c>
      <c r="C465" s="20" t="str">
        <f>IF(EXACT($B465, ""), "", CONCATENATE('SEED - InstitutionBranch'!$C465, IF(EXACT('SEED - InstitutionBranch'!$D465, ""), "", " - "&amp;'SEED - InstitutionBranch'!$D465)))</f>
        <v>Eda Hartini</v>
      </c>
      <c r="D465" s="45" t="str">
        <f>IF(EXACT($B465, ""), "", CONCATENATE('SEED - InstitutionBranch'!$H465))</f>
        <v>VDR3810</v>
      </c>
      <c r="E465" s="45" t="str">
        <f>IF(EXACT($B465, ""), "", CONCATENATE('SEED - InstitutionBranch'!$I465))</f>
        <v>Supplier</v>
      </c>
    </row>
    <row r="466" spans="2:5">
      <c r="B466" s="37">
        <f>'SEED - InstitutionBranch'!K466</f>
        <v>124000000000463</v>
      </c>
      <c r="C466" s="20" t="str">
        <f>IF(EXACT($B466, ""), "", CONCATENATE('SEED - InstitutionBranch'!$C466, IF(EXACT('SEED - InstitutionBranch'!$D466, ""), "", " - "&amp;'SEED - InstitutionBranch'!$D466)))</f>
        <v>Efo Akmal</v>
      </c>
      <c r="D466" s="45" t="str">
        <f>IF(EXACT($B466, ""), "", CONCATENATE('SEED - InstitutionBranch'!$H466))</f>
        <v>VDR4233</v>
      </c>
      <c r="E466" s="45" t="str">
        <f>IF(EXACT($B466, ""), "", CONCATENATE('SEED - InstitutionBranch'!$I466))</f>
        <v>Supplier</v>
      </c>
    </row>
    <row r="467" spans="2:5">
      <c r="B467" s="37">
        <f>'SEED - InstitutionBranch'!K467</f>
        <v>124000000000464</v>
      </c>
      <c r="C467" s="20" t="str">
        <f>IF(EXACT($B467, ""), "", CONCATENATE('SEED - InstitutionBranch'!$C467, IF(EXACT('SEED - InstitutionBranch'!$D467, ""), "", " - "&amp;'SEED - InstitutionBranch'!$D467)))</f>
        <v>Erie Herliana</v>
      </c>
      <c r="D467" s="45" t="str">
        <f>IF(EXACT($B467, ""), "", CONCATENATE('SEED - InstitutionBranch'!$H467))</f>
        <v>VDR4204</v>
      </c>
      <c r="E467" s="45" t="str">
        <f>IF(EXACT($B467, ""), "", CONCATENATE('SEED - InstitutionBranch'!$I467))</f>
        <v>Supplier</v>
      </c>
    </row>
    <row r="468" spans="2:5">
      <c r="B468" s="37">
        <f>'SEED - InstitutionBranch'!K468</f>
        <v>124000000000465</v>
      </c>
      <c r="C468" s="20" t="str">
        <f>IF(EXACT($B468, ""), "", CONCATENATE('SEED - InstitutionBranch'!$C468, IF(EXACT('SEED - InstitutionBranch'!$D468, ""), "", " - "&amp;'SEED - InstitutionBranch'!$D468)))</f>
        <v>Etty Irawaty</v>
      </c>
      <c r="D468" s="45" t="str">
        <f>IF(EXACT($B468, ""), "", CONCATENATE('SEED - InstitutionBranch'!$H468))</f>
        <v>VDR3985</v>
      </c>
      <c r="E468" s="45" t="str">
        <f>IF(EXACT($B468, ""), "", CONCATENATE('SEED - InstitutionBranch'!$I468))</f>
        <v>Supplier</v>
      </c>
    </row>
    <row r="469" spans="2:5">
      <c r="B469" s="37">
        <f>'SEED - InstitutionBranch'!K469</f>
        <v>124000000000466</v>
      </c>
      <c r="C469" s="20" t="str">
        <f>IF(EXACT($B469, ""), "", CONCATENATE('SEED - InstitutionBranch'!$C469, IF(EXACT('SEED - InstitutionBranch'!$D469, ""), "", " - "&amp;'SEED - InstitutionBranch'!$D469)))</f>
        <v>Finus Arifin</v>
      </c>
      <c r="D469" s="45" t="str">
        <f>IF(EXACT($B469, ""), "", CONCATENATE('SEED - InstitutionBranch'!$H469))</f>
        <v>VDR4189</v>
      </c>
      <c r="E469" s="45" t="str">
        <f>IF(EXACT($B469, ""), "", CONCATENATE('SEED - InstitutionBranch'!$I469))</f>
        <v>Supplier</v>
      </c>
    </row>
    <row r="470" spans="2:5">
      <c r="B470" s="37">
        <f>'SEED - InstitutionBranch'!K470</f>
        <v>124000000000467</v>
      </c>
      <c r="C470" s="20" t="str">
        <f>IF(EXACT($B470, ""), "", CONCATENATE('SEED - InstitutionBranch'!$C470, IF(EXACT('SEED - InstitutionBranch'!$D470, ""), "", " - "&amp;'SEED - InstitutionBranch'!$D470)))</f>
        <v>H. Juhriyanto</v>
      </c>
      <c r="D470" s="45" t="str">
        <f>IF(EXACT($B470, ""), "", CONCATENATE('SEED - InstitutionBranch'!$H470))</f>
        <v>VDR3786</v>
      </c>
      <c r="E470" s="45" t="str">
        <f>IF(EXACT($B470, ""), "", CONCATENATE('SEED - InstitutionBranch'!$I470))</f>
        <v>Supplier</v>
      </c>
    </row>
    <row r="471" spans="2:5">
      <c r="B471" s="37">
        <f>'SEED - InstitutionBranch'!K471</f>
        <v>124000000000468</v>
      </c>
      <c r="C471" s="20" t="str">
        <f>IF(EXACT($B471, ""), "", CONCATENATE('SEED - InstitutionBranch'!$C471, IF(EXACT('SEED - InstitutionBranch'!$D471, ""), "", " - "&amp;'SEED - InstitutionBranch'!$D471)))</f>
        <v>Haerudin</v>
      </c>
      <c r="D471" s="45" t="str">
        <f>IF(EXACT($B471, ""), "", CONCATENATE('SEED - InstitutionBranch'!$H471))</f>
        <v>VDR4095</v>
      </c>
      <c r="E471" s="45" t="str">
        <f>IF(EXACT($B471, ""), "", CONCATENATE('SEED - InstitutionBranch'!$I471))</f>
        <v>Supplier</v>
      </c>
    </row>
    <row r="472" spans="2:5">
      <c r="B472" s="37">
        <f>'SEED - InstitutionBranch'!K472</f>
        <v>124000000000469</v>
      </c>
      <c r="C472" s="20" t="str">
        <f>IF(EXACT($B472, ""), "", CONCATENATE('SEED - InstitutionBranch'!$C472, IF(EXACT('SEED - InstitutionBranch'!$D472, ""), "", " - "&amp;'SEED - InstitutionBranch'!$D472)))</f>
        <v>Hajaratul Aswad</v>
      </c>
      <c r="D472" s="45" t="str">
        <f>IF(EXACT($B472, ""), "", CONCATENATE('SEED - InstitutionBranch'!$H472))</f>
        <v>VDR3919</v>
      </c>
      <c r="E472" s="45" t="str">
        <f>IF(EXACT($B472, ""), "", CONCATENATE('SEED - InstitutionBranch'!$I472))</f>
        <v>Supplier</v>
      </c>
    </row>
    <row r="473" spans="2:5">
      <c r="B473" s="37">
        <f>'SEED - InstitutionBranch'!K473</f>
        <v>124000000000470</v>
      </c>
      <c r="C473" s="20" t="str">
        <f>IF(EXACT($B473, ""), "", CONCATENATE('SEED - InstitutionBranch'!$C473, IF(EXACT('SEED - InstitutionBranch'!$D473, ""), "", " - "&amp;'SEED - InstitutionBranch'!$D473)))</f>
        <v>Hajrawati</v>
      </c>
      <c r="D473" s="45" t="str">
        <f>IF(EXACT($B473, ""), "", CONCATENATE('SEED - InstitutionBranch'!$H473))</f>
        <v>VDR3853</v>
      </c>
      <c r="E473" s="45" t="str">
        <f>IF(EXACT($B473, ""), "", CONCATENATE('SEED - InstitutionBranch'!$I473))</f>
        <v>Supplier</v>
      </c>
    </row>
    <row r="474" spans="2:5">
      <c r="B474" s="37">
        <f>'SEED - InstitutionBranch'!K474</f>
        <v>124000000000471</v>
      </c>
      <c r="C474" s="20" t="str">
        <f>IF(EXACT($B474, ""), "", CONCATENATE('SEED - InstitutionBranch'!$C474, IF(EXACT('SEED - InstitutionBranch'!$D474, ""), "", " - "&amp;'SEED - InstitutionBranch'!$D474)))</f>
        <v>Hanafi Surya</v>
      </c>
      <c r="D474" s="45" t="str">
        <f>IF(EXACT($B474, ""), "", CONCATENATE('SEED - InstitutionBranch'!$H474))</f>
        <v>VDR2937</v>
      </c>
      <c r="E474" s="45" t="str">
        <f>IF(EXACT($B474, ""), "", CONCATENATE('SEED - InstitutionBranch'!$I474))</f>
        <v>Supplier</v>
      </c>
    </row>
    <row r="475" spans="2:5">
      <c r="B475" s="37">
        <f>'SEED - InstitutionBranch'!K475</f>
        <v>124000000000472</v>
      </c>
      <c r="C475" s="20" t="str">
        <f>IF(EXACT($B475, ""), "", CONCATENATE('SEED - InstitutionBranch'!$C475, IF(EXACT('SEED - InstitutionBranch'!$D475, ""), "", " - "&amp;'SEED - InstitutionBranch'!$D475)))</f>
        <v>Harun Nur Rasyid</v>
      </c>
      <c r="D475" s="45" t="str">
        <f>IF(EXACT($B475, ""), "", CONCATENATE('SEED - InstitutionBranch'!$H475))</f>
        <v>VDR0464</v>
      </c>
      <c r="E475" s="45" t="str">
        <f>IF(EXACT($B475, ""), "", CONCATENATE('SEED - InstitutionBranch'!$I475))</f>
        <v>Supplier</v>
      </c>
    </row>
    <row r="476" spans="2:5">
      <c r="B476" s="37">
        <f>'SEED - InstitutionBranch'!K476</f>
        <v>124000000000473</v>
      </c>
      <c r="C476" s="20" t="str">
        <f>IF(EXACT($B476, ""), "", CONCATENATE('SEED - InstitutionBranch'!$C476, IF(EXACT('SEED - InstitutionBranch'!$D476, ""), "", " - "&amp;'SEED - InstitutionBranch'!$D476)))</f>
        <v>Hasnida</v>
      </c>
      <c r="D476" s="45" t="str">
        <f>IF(EXACT($B476, ""), "", CONCATENATE('SEED - InstitutionBranch'!$H476))</f>
        <v>VDR3817</v>
      </c>
      <c r="E476" s="45" t="str">
        <f>IF(EXACT($B476, ""), "", CONCATENATE('SEED - InstitutionBranch'!$I476))</f>
        <v>Supplier</v>
      </c>
    </row>
    <row r="477" spans="2:5">
      <c r="B477" s="37">
        <f>'SEED - InstitutionBranch'!K477</f>
        <v>124000000000474</v>
      </c>
      <c r="C477" s="20" t="str">
        <f>IF(EXACT($B477, ""), "", CONCATENATE('SEED - InstitutionBranch'!$C477, IF(EXACT('SEED - InstitutionBranch'!$D477, ""), "", " - "&amp;'SEED - InstitutionBranch'!$D477)))</f>
        <v>Hendri Rahmat - Kepala Lab. Univ. Lancang Kuning</v>
      </c>
      <c r="D477" s="45" t="str">
        <f>IF(EXACT($B477, ""), "", CONCATENATE('SEED - InstitutionBranch'!$H477))</f>
        <v>VDR3906</v>
      </c>
      <c r="E477" s="45" t="str">
        <f>IF(EXACT($B477, ""), "", CONCATENATE('SEED - InstitutionBranch'!$I477))</f>
        <v>Supplier</v>
      </c>
    </row>
    <row r="478" spans="2:5">
      <c r="B478" s="37">
        <f>'SEED - InstitutionBranch'!K478</f>
        <v>124000000000475</v>
      </c>
      <c r="C478" s="20" t="str">
        <f>IF(EXACT($B478, ""), "", CONCATENATE('SEED - InstitutionBranch'!$C478, IF(EXACT('SEED - InstitutionBranch'!$D478, ""), "", " - "&amp;'SEED - InstitutionBranch'!$D478)))</f>
        <v>Herdi Riawan</v>
      </c>
      <c r="D478" s="45" t="str">
        <f>IF(EXACT($B478, ""), "", CONCATENATE('SEED - InstitutionBranch'!$H478))</f>
        <v>VDR4238</v>
      </c>
      <c r="E478" s="45" t="str">
        <f>IF(EXACT($B478, ""), "", CONCATENATE('SEED - InstitutionBranch'!$I478))</f>
        <v>Supplier</v>
      </c>
    </row>
    <row r="479" spans="2:5">
      <c r="B479" s="37">
        <f>'SEED - InstitutionBranch'!K479</f>
        <v>124000000000476</v>
      </c>
      <c r="C479" s="20" t="str">
        <f>IF(EXACT($B479, ""), "", CONCATENATE('SEED - InstitutionBranch'!$C479, IF(EXACT('SEED - InstitutionBranch'!$D479, ""), "", " - "&amp;'SEED - InstitutionBranch'!$D479)))</f>
        <v>Holid Gilpani</v>
      </c>
      <c r="D479" s="45" t="str">
        <f>IF(EXACT($B479, ""), "", CONCATENATE('SEED - InstitutionBranch'!$H479))</f>
        <v>VDR2446</v>
      </c>
      <c r="E479" s="45" t="str">
        <f>IF(EXACT($B479, ""), "", CONCATENATE('SEED - InstitutionBranch'!$I479))</f>
        <v>Supplier</v>
      </c>
    </row>
    <row r="480" spans="2:5">
      <c r="B480" s="37">
        <f>'SEED - InstitutionBranch'!K480</f>
        <v>124000000000477</v>
      </c>
      <c r="C480" s="20" t="str">
        <f>IF(EXACT($B480, ""), "", CONCATENATE('SEED - InstitutionBranch'!$C480, IF(EXACT('SEED - InstitutionBranch'!$D480, ""), "", " - "&amp;'SEED - InstitutionBranch'!$D480)))</f>
        <v>Hunan Lingte Technology Co., Ltd</v>
      </c>
      <c r="D480" s="45" t="str">
        <f>IF(EXACT($B480, ""), "", CONCATENATE('SEED - InstitutionBranch'!$H480))</f>
        <v>VDR3980</v>
      </c>
      <c r="E480" s="45" t="str">
        <f>IF(EXACT($B480, ""), "", CONCATENATE('SEED - InstitutionBranch'!$I480))</f>
        <v>Supplier</v>
      </c>
    </row>
    <row r="481" spans="2:5">
      <c r="B481" s="37">
        <f>'SEED - InstitutionBranch'!K481</f>
        <v>124000000000478</v>
      </c>
      <c r="C481" s="20" t="str">
        <f>IF(EXACT($B481, ""), "", CONCATENATE('SEED - InstitutionBranch'!$C481, IF(EXACT('SEED - InstitutionBranch'!$D481, ""), "", " - "&amp;'SEED - InstitutionBranch'!$D481)))</f>
        <v>Ikhwan Nauli Lubis</v>
      </c>
      <c r="D481" s="45" t="str">
        <f>IF(EXACT($B481, ""), "", CONCATENATE('SEED - InstitutionBranch'!$H481))</f>
        <v>VDR4085</v>
      </c>
      <c r="E481" s="45" t="str">
        <f>IF(EXACT($B481, ""), "", CONCATENATE('SEED - InstitutionBranch'!$I481))</f>
        <v>Supplier</v>
      </c>
    </row>
    <row r="482" spans="2:5">
      <c r="B482" s="37">
        <f>'SEED - InstitutionBranch'!K482</f>
        <v>124000000000479</v>
      </c>
      <c r="C482" s="20" t="str">
        <f>IF(EXACT($B482, ""), "", CONCATENATE('SEED - InstitutionBranch'!$C482, IF(EXACT('SEED - InstitutionBranch'!$D482, ""), "", " - "&amp;'SEED - InstitutionBranch'!$D482)))</f>
        <v>Irhamsyah Purba</v>
      </c>
      <c r="D482" s="45" t="str">
        <f>IF(EXACT($B482, ""), "", CONCATENATE('SEED - InstitutionBranch'!$H482))</f>
        <v>VDR4115</v>
      </c>
      <c r="E482" s="45" t="str">
        <f>IF(EXACT($B482, ""), "", CONCATENATE('SEED - InstitutionBranch'!$I482))</f>
        <v>Supplier</v>
      </c>
    </row>
    <row r="483" spans="2:5">
      <c r="B483" s="37">
        <f>'SEED - InstitutionBranch'!K483</f>
        <v>124000000000480</v>
      </c>
      <c r="C483" s="20" t="str">
        <f>IF(EXACT($B483, ""), "", CONCATENATE('SEED - InstitutionBranch'!$C483, IF(EXACT('SEED - InstitutionBranch'!$D483, ""), "", " - "&amp;'SEED - InstitutionBranch'!$D483)))</f>
        <v>Irma</v>
      </c>
      <c r="D483" s="45" t="str">
        <f>IF(EXACT($B483, ""), "", CONCATENATE('SEED - InstitutionBranch'!$H483))</f>
        <v>VDR3869</v>
      </c>
      <c r="E483" s="45" t="str">
        <f>IF(EXACT($B483, ""), "", CONCATENATE('SEED - InstitutionBranch'!$I483))</f>
        <v>Supplier</v>
      </c>
    </row>
    <row r="484" spans="2:5">
      <c r="B484" s="37">
        <f>'SEED - InstitutionBranch'!K484</f>
        <v>124000000000481</v>
      </c>
      <c r="C484" s="20" t="str">
        <f>IF(EXACT($B484, ""), "", CONCATENATE('SEED - InstitutionBranch'!$C484, IF(EXACT('SEED - InstitutionBranch'!$D484, ""), "", " - "&amp;'SEED - InstitutionBranch'!$D484)))</f>
        <v>Istanto</v>
      </c>
      <c r="D484" s="45" t="str">
        <f>IF(EXACT($B484, ""), "", CONCATENATE('SEED - InstitutionBranch'!$H484))</f>
        <v>VDR3949</v>
      </c>
      <c r="E484" s="45" t="str">
        <f>IF(EXACT($B484, ""), "", CONCATENATE('SEED - InstitutionBranch'!$I484))</f>
        <v>Supplier</v>
      </c>
    </row>
    <row r="485" spans="2:5">
      <c r="B485" s="37">
        <f>'SEED - InstitutionBranch'!K485</f>
        <v>124000000000482</v>
      </c>
      <c r="C485" s="20" t="str">
        <f>IF(EXACT($B485, ""), "", CONCATENATE('SEED - InstitutionBranch'!$C485, IF(EXACT('SEED - InstitutionBranch'!$D485, ""), "", " - "&amp;'SEED - InstitutionBranch'!$D485)))</f>
        <v>Kamil</v>
      </c>
      <c r="D485" s="45" t="str">
        <f>IF(EXACT($B485, ""), "", CONCATENATE('SEED - InstitutionBranch'!$H485))</f>
        <v>VDR3830</v>
      </c>
      <c r="E485" s="45" t="str">
        <f>IF(EXACT($B485, ""), "", CONCATENATE('SEED - InstitutionBranch'!$I485))</f>
        <v>Supplier</v>
      </c>
    </row>
    <row r="486" spans="2:5">
      <c r="B486" s="37">
        <f>'SEED - InstitutionBranch'!K486</f>
        <v>124000000000483</v>
      </c>
      <c r="C486" s="20" t="str">
        <f>IF(EXACT($B486, ""), "", CONCATENATE('SEED - InstitutionBranch'!$C486, IF(EXACT('SEED - InstitutionBranch'!$D486, ""), "", " - "&amp;'SEED - InstitutionBranch'!$D486)))</f>
        <v>Klinik Pratama Simpang Lima Husada</v>
      </c>
      <c r="D486" s="45" t="str">
        <f>IF(EXACT($B486, ""), "", CONCATENATE('SEED - InstitutionBranch'!$H486))</f>
        <v>VDR3840</v>
      </c>
      <c r="E486" s="45" t="str">
        <f>IF(EXACT($B486, ""), "", CONCATENATE('SEED - InstitutionBranch'!$I486))</f>
        <v>Supplier</v>
      </c>
    </row>
    <row r="487" spans="2:5">
      <c r="B487" s="37">
        <f>'SEED - InstitutionBranch'!K487</f>
        <v>124000000000484</v>
      </c>
      <c r="C487" s="20" t="str">
        <f>IF(EXACT($B487, ""), "", CONCATENATE('SEED - InstitutionBranch'!$C487, IF(EXACT('SEED - InstitutionBranch'!$D487, ""), "", " - "&amp;'SEED - InstitutionBranch'!$D487)))</f>
        <v>KSO.Sucofindo-Surveyor Indonesia</v>
      </c>
      <c r="D487" s="45" t="str">
        <f>IF(EXACT($B487, ""), "", CONCATENATE('SEED - InstitutionBranch'!$H487))</f>
        <v>VDR4063</v>
      </c>
      <c r="E487" s="45" t="str">
        <f>IF(EXACT($B487, ""), "", CONCATENATE('SEED - InstitutionBranch'!$I487))</f>
        <v>Supplier</v>
      </c>
    </row>
    <row r="488" spans="2:5">
      <c r="B488" s="37">
        <f>'SEED - InstitutionBranch'!K488</f>
        <v>124000000000485</v>
      </c>
      <c r="C488" s="20" t="str">
        <f>IF(EXACT($B488, ""), "", CONCATENATE('SEED - InstitutionBranch'!$C488, IF(EXACT('SEED - InstitutionBranch'!$D488, ""), "", " - "&amp;'SEED - InstitutionBranch'!$D488)))</f>
        <v>Laboratorium Unit Pengelola Penilaian Kesesuaian Bahan dan Barang Teknik</v>
      </c>
      <c r="D488" s="45" t="str">
        <f>IF(EXACT($B488, ""), "", CONCATENATE('SEED - InstitutionBranch'!$H488))</f>
        <v>VDR3952</v>
      </c>
      <c r="E488" s="45" t="str">
        <f>IF(EXACT($B488, ""), "", CONCATENATE('SEED - InstitutionBranch'!$I488))</f>
        <v>Supplier</v>
      </c>
    </row>
    <row r="489" spans="2:5">
      <c r="B489" s="37">
        <f>'SEED - InstitutionBranch'!K489</f>
        <v>124000000000486</v>
      </c>
      <c r="C489" s="20" t="str">
        <f>IF(EXACT($B489, ""), "", CONCATENATE('SEED - InstitutionBranch'!$C489, IF(EXACT('SEED - InstitutionBranch'!$D489, ""), "", " - "&amp;'SEED - InstitutionBranch'!$D489)))</f>
        <v>Marhaeni</v>
      </c>
      <c r="D489" s="45" t="str">
        <f>IF(EXACT($B489, ""), "", CONCATENATE('SEED - InstitutionBranch'!$H489))</f>
        <v>VDR3914</v>
      </c>
      <c r="E489" s="45" t="str">
        <f>IF(EXACT($B489, ""), "", CONCATENATE('SEED - InstitutionBranch'!$I489))</f>
        <v>Supplier</v>
      </c>
    </row>
    <row r="490" spans="2:5">
      <c r="B490" s="37">
        <f>'SEED - InstitutionBranch'!K490</f>
        <v>124000000000487</v>
      </c>
      <c r="C490" s="20" t="str">
        <f>IF(EXACT($B490, ""), "", CONCATENATE('SEED - InstitutionBranch'!$C490, IF(EXACT('SEED - InstitutionBranch'!$D490, ""), "", " - "&amp;'SEED - InstitutionBranch'!$D490)))</f>
        <v>Mudji Irmawan Arkani</v>
      </c>
      <c r="D490" s="45" t="str">
        <f>IF(EXACT($B490, ""), "", CONCATENATE('SEED - InstitutionBranch'!$H490))</f>
        <v>VDR4245</v>
      </c>
      <c r="E490" s="45" t="str">
        <f>IF(EXACT($B490, ""), "", CONCATENATE('SEED - InstitutionBranch'!$I490))</f>
        <v>Supplier</v>
      </c>
    </row>
    <row r="491" spans="2:5">
      <c r="B491" s="37">
        <f>'SEED - InstitutionBranch'!K491</f>
        <v>124000000000488</v>
      </c>
      <c r="C491" s="20" t="str">
        <f>IF(EXACT($B491, ""), "", CONCATENATE('SEED - InstitutionBranch'!$C491, IF(EXACT('SEED - InstitutionBranch'!$D491, ""), "", " - "&amp;'SEED - InstitutionBranch'!$D491)))</f>
        <v>Mukhlas. A</v>
      </c>
      <c r="D491" s="45" t="str">
        <f>IF(EXACT($B491, ""), "", CONCATENATE('SEED - InstitutionBranch'!$H491))</f>
        <v>VDR0283</v>
      </c>
      <c r="E491" s="45" t="str">
        <f>IF(EXACT($B491, ""), "", CONCATENATE('SEED - InstitutionBranch'!$I491))</f>
        <v>Supplier</v>
      </c>
    </row>
    <row r="492" spans="2:5">
      <c r="B492" s="37">
        <f>'SEED - InstitutionBranch'!K492</f>
        <v>124000000000489</v>
      </c>
      <c r="C492" s="20" t="str">
        <f>IF(EXACT($B492, ""), "", CONCATENATE('SEED - InstitutionBranch'!$C492, IF(EXACT('SEED - InstitutionBranch'!$D492, ""), "", " - "&amp;'SEED - InstitutionBranch'!$D492)))</f>
        <v>Musdawaty</v>
      </c>
      <c r="D492" s="45" t="str">
        <f>IF(EXACT($B492, ""), "", CONCATENATE('SEED - InstitutionBranch'!$H492))</f>
        <v>VDR3795</v>
      </c>
      <c r="E492" s="45" t="str">
        <f>IF(EXACT($B492, ""), "", CONCATENATE('SEED - InstitutionBranch'!$I492))</f>
        <v>Supplier</v>
      </c>
    </row>
    <row r="493" spans="2:5">
      <c r="B493" s="37">
        <f>'SEED - InstitutionBranch'!K493</f>
        <v>124000000000490</v>
      </c>
      <c r="C493" s="20" t="str">
        <f>IF(EXACT($B493, ""), "", CONCATENATE('SEED - InstitutionBranch'!$C493, IF(EXACT('SEED - InstitutionBranch'!$D493, ""), "", " - "&amp;'SEED - InstitutionBranch'!$D493)))</f>
        <v xml:space="preserve">Mustakim </v>
      </c>
      <c r="D493" s="45" t="str">
        <f>IF(EXACT($B493, ""), "", CONCATENATE('SEED - InstitutionBranch'!$H493))</f>
        <v>VDR3826</v>
      </c>
      <c r="E493" s="45" t="str">
        <f>IF(EXACT($B493, ""), "", CONCATENATE('SEED - InstitutionBranch'!$I493))</f>
        <v>Supplier</v>
      </c>
    </row>
    <row r="494" spans="2:5">
      <c r="B494" s="37">
        <f>'SEED - InstitutionBranch'!K494</f>
        <v>124000000000491</v>
      </c>
      <c r="C494" s="20" t="str">
        <f>IF(EXACT($B494, ""), "", CONCATENATE('SEED - InstitutionBranch'!$C494, IF(EXACT('SEED - InstitutionBranch'!$D494, ""), "", " - "&amp;'SEED - InstitutionBranch'!$D494)))</f>
        <v>Mustari</v>
      </c>
      <c r="D494" s="45" t="str">
        <f>IF(EXACT($B494, ""), "", CONCATENATE('SEED - InstitutionBranch'!$H494))</f>
        <v>VDR3811</v>
      </c>
      <c r="E494" s="45" t="str">
        <f>IF(EXACT($B494, ""), "", CONCATENATE('SEED - InstitutionBranch'!$I494))</f>
        <v>Supplier</v>
      </c>
    </row>
    <row r="495" spans="2:5">
      <c r="B495" s="37">
        <f>'SEED - InstitutionBranch'!K495</f>
        <v>124000000000492</v>
      </c>
      <c r="C495" s="20" t="str">
        <f>IF(EXACT($B495, ""), "", CONCATENATE('SEED - InstitutionBranch'!$C495, IF(EXACT('SEED - InstitutionBranch'!$D495, ""), "", " - "&amp;'SEED - InstitutionBranch'!$D495)))</f>
        <v>Narkum</v>
      </c>
      <c r="D495" s="45" t="str">
        <f>IF(EXACT($B495, ""), "", CONCATENATE('SEED - InstitutionBranch'!$H495))</f>
        <v>VDR4175</v>
      </c>
      <c r="E495" s="45" t="str">
        <f>IF(EXACT($B495, ""), "", CONCATENATE('SEED - InstitutionBranch'!$I495))</f>
        <v>Supplier</v>
      </c>
    </row>
    <row r="496" spans="2:5">
      <c r="B496" s="37">
        <f>'SEED - InstitutionBranch'!K496</f>
        <v>124000000000493</v>
      </c>
      <c r="C496" s="20" t="str">
        <f>IF(EXACT($B496, ""), "", CONCATENATE('SEED - InstitutionBranch'!$C496, IF(EXACT('SEED - InstitutionBranch'!$D496, ""), "", " - "&amp;'SEED - InstitutionBranch'!$D496)))</f>
        <v>Toko Toba Raya Konstruksi</v>
      </c>
      <c r="D496" s="45" t="str">
        <f>IF(EXACT($B496, ""), "", CONCATENATE('SEED - InstitutionBranch'!$H496))</f>
        <v>VDR3793</v>
      </c>
      <c r="E496" s="45" t="str">
        <f>IF(EXACT($B496, ""), "", CONCATENATE('SEED - InstitutionBranch'!$I496))</f>
        <v>Supplier</v>
      </c>
    </row>
    <row r="497" spans="2:5">
      <c r="B497" s="37">
        <f>'SEED - InstitutionBranch'!K497</f>
        <v>124000000000494</v>
      </c>
      <c r="C497" s="20" t="str">
        <f>IF(EXACT($B497, ""), "", CONCATENATE('SEED - InstitutionBranch'!$C497, IF(EXACT('SEED - InstitutionBranch'!$D497, ""), "", " - "&amp;'SEED - InstitutionBranch'!$D497)))</f>
        <v>Oscar</v>
      </c>
      <c r="D497" s="45" t="str">
        <f>IF(EXACT($B497, ""), "", CONCATENATE('SEED - InstitutionBranch'!$H497))</f>
        <v>VDR4132</v>
      </c>
      <c r="E497" s="45" t="str">
        <f>IF(EXACT($B497, ""), "", CONCATENATE('SEED - InstitutionBranch'!$I497))</f>
        <v>Supplier</v>
      </c>
    </row>
    <row r="498" spans="2:5">
      <c r="B498" s="37">
        <f>'SEED - InstitutionBranch'!K498</f>
        <v>124000000000495</v>
      </c>
      <c r="C498" s="20" t="str">
        <f>IF(EXACT($B498, ""), "", CONCATENATE('SEED - InstitutionBranch'!$C498, IF(EXACT('SEED - InstitutionBranch'!$D498, ""), "", " - "&amp;'SEED - InstitutionBranch'!$D498)))</f>
        <v>Pardi</v>
      </c>
      <c r="D498" s="45" t="str">
        <f>IF(EXACT($B498, ""), "", CONCATENATE('SEED - InstitutionBranch'!$H498))</f>
        <v>VDR4004</v>
      </c>
      <c r="E498" s="45" t="str">
        <f>IF(EXACT($B498, ""), "", CONCATENATE('SEED - InstitutionBranch'!$I498))</f>
        <v>Supplier</v>
      </c>
    </row>
    <row r="499" spans="2:5">
      <c r="B499" s="37">
        <f>'SEED - InstitutionBranch'!K499</f>
        <v>124000000000496</v>
      </c>
      <c r="C499" s="20" t="str">
        <f>IF(EXACT($B499, ""), "", CONCATENATE('SEED - InstitutionBranch'!$C499, IF(EXACT('SEED - InstitutionBranch'!$D499, ""), "", " - "&amp;'SEED - InstitutionBranch'!$D499)))</f>
        <v>Raminto</v>
      </c>
      <c r="D499" s="45" t="str">
        <f>IF(EXACT($B499, ""), "", CONCATENATE('SEED - InstitutionBranch'!$H499))</f>
        <v>VDR3932</v>
      </c>
      <c r="E499" s="45" t="str">
        <f>IF(EXACT($B499, ""), "", CONCATENATE('SEED - InstitutionBranch'!$I499))</f>
        <v>Supplier</v>
      </c>
    </row>
    <row r="500" spans="2:5">
      <c r="B500" s="37">
        <f>'SEED - InstitutionBranch'!K500</f>
        <v>124000000000497</v>
      </c>
      <c r="C500" s="20" t="str">
        <f>IF(EXACT($B500, ""), "", CONCATENATE('SEED - InstitutionBranch'!$C500, IF(EXACT('SEED - InstitutionBranch'!$D500, ""), "", " - "&amp;'SEED - InstitutionBranch'!$D500)))</f>
        <v>Rocki Sitepu</v>
      </c>
      <c r="D500" s="45" t="str">
        <f>IF(EXACT($B500, ""), "", CONCATENATE('SEED - InstitutionBranch'!$H500))</f>
        <v>VDR4218</v>
      </c>
      <c r="E500" s="45" t="str">
        <f>IF(EXACT($B500, ""), "", CONCATENATE('SEED - InstitutionBranch'!$I500))</f>
        <v>Supplier</v>
      </c>
    </row>
    <row r="501" spans="2:5">
      <c r="B501" s="37">
        <f>'SEED - InstitutionBranch'!K501</f>
        <v>124000000000498</v>
      </c>
      <c r="C501" s="20" t="str">
        <f>IF(EXACT($B501, ""), "", CONCATENATE('SEED - InstitutionBranch'!$C501, IF(EXACT('SEED - InstitutionBranch'!$D501, ""), "", " - "&amp;'SEED - InstitutionBranch'!$D501)))</f>
        <v>RS Benyamin Guluh</v>
      </c>
      <c r="D501" s="45" t="str">
        <f>IF(EXACT($B501, ""), "", CONCATENATE('SEED - InstitutionBranch'!$H501))</f>
        <v>VDR3788</v>
      </c>
      <c r="E501" s="45" t="str">
        <f>IF(EXACT($B501, ""), "", CONCATENATE('SEED - InstitutionBranch'!$I501))</f>
        <v>Supplier</v>
      </c>
    </row>
    <row r="502" spans="2:5">
      <c r="B502" s="37">
        <f>'SEED - InstitutionBranch'!K502</f>
        <v>124000000000499</v>
      </c>
      <c r="C502" s="20" t="str">
        <f>IF(EXACT($B502, ""), "", CONCATENATE('SEED - InstitutionBranch'!$C502, IF(EXACT('SEED - InstitutionBranch'!$D502, ""), "", " - "&amp;'SEED - InstitutionBranch'!$D502)))</f>
        <v xml:space="preserve">RS Keluarga Husada </v>
      </c>
      <c r="D502" s="45" t="str">
        <f>IF(EXACT($B502, ""), "", CONCATENATE('SEED - InstitutionBranch'!$H502))</f>
        <v>VDR3851</v>
      </c>
      <c r="E502" s="45" t="str">
        <f>IF(EXACT($B502, ""), "", CONCATENATE('SEED - InstitutionBranch'!$I502))</f>
        <v>Supplier</v>
      </c>
    </row>
    <row r="503" spans="2:5">
      <c r="B503" s="37">
        <f>'SEED - InstitutionBranch'!K503</f>
        <v>124000000000500</v>
      </c>
      <c r="C503" s="20" t="str">
        <f>IF(EXACT($B503, ""), "", CONCATENATE('SEED - InstitutionBranch'!$C503, IF(EXACT('SEED - InstitutionBranch'!$D503, ""), "", " - "&amp;'SEED - InstitutionBranch'!$D503)))</f>
        <v>RSUD Dr. R. Soedjati</v>
      </c>
      <c r="D503" s="45" t="str">
        <f>IF(EXACT($B503, ""), "", CONCATENATE('SEED - InstitutionBranch'!$H503))</f>
        <v>VDR3832</v>
      </c>
      <c r="E503" s="45" t="str">
        <f>IF(EXACT($B503, ""), "", CONCATENATE('SEED - InstitutionBranch'!$I503))</f>
        <v>Supplier</v>
      </c>
    </row>
    <row r="504" spans="2:5">
      <c r="B504" s="37">
        <f>'SEED - InstitutionBranch'!K504</f>
        <v>124000000000501</v>
      </c>
      <c r="C504" s="20" t="str">
        <f>IF(EXACT($B504, ""), "", CONCATENATE('SEED - InstitutionBranch'!$C504, IF(EXACT('SEED - InstitutionBranch'!$D504, ""), "", " - "&amp;'SEED - InstitutionBranch'!$D504)))</f>
        <v>Rudi Hardianto</v>
      </c>
      <c r="D504" s="45" t="str">
        <f>IF(EXACT($B504, ""), "", CONCATENATE('SEED - InstitutionBranch'!$H504))</f>
        <v>VDR4040</v>
      </c>
      <c r="E504" s="45" t="str">
        <f>IF(EXACT($B504, ""), "", CONCATENATE('SEED - InstitutionBranch'!$I504))</f>
        <v>Supplier</v>
      </c>
    </row>
    <row r="505" spans="2:5">
      <c r="B505" s="37">
        <f>'SEED - InstitutionBranch'!K505</f>
        <v>124000000000502</v>
      </c>
      <c r="C505" s="20" t="str">
        <f>IF(EXACT($B505, ""), "", CONCATENATE('SEED - InstitutionBranch'!$C505, IF(EXACT('SEED - InstitutionBranch'!$D505, ""), "", " - "&amp;'SEED - InstitutionBranch'!$D505)))</f>
        <v>Siemens Energy Global GmbH &amp; Co. KG - SE GT S TSE AR Departement</v>
      </c>
      <c r="D505" s="45" t="str">
        <f>IF(EXACT($B505, ""), "", CONCATENATE('SEED - InstitutionBranch'!$H505))</f>
        <v>VDR3935</v>
      </c>
      <c r="E505" s="45" t="str">
        <f>IF(EXACT($B505, ""), "", CONCATENATE('SEED - InstitutionBranch'!$I505))</f>
        <v>Supplier</v>
      </c>
    </row>
    <row r="506" spans="2:5">
      <c r="B506" s="37">
        <f>'SEED - InstitutionBranch'!K506</f>
        <v>124000000000503</v>
      </c>
      <c r="C506" s="20" t="str">
        <f>IF(EXACT($B506, ""), "", CONCATENATE('SEED - InstitutionBranch'!$C506, IF(EXACT('SEED - InstitutionBranch'!$D506, ""), "", " - "&amp;'SEED - InstitutionBranch'!$D506)))</f>
        <v>Suci Nurul Utami Putri</v>
      </c>
      <c r="D506" s="45" t="str">
        <f>IF(EXACT($B506, ""), "", CONCATENATE('SEED - InstitutionBranch'!$H506))</f>
        <v>VDR3800</v>
      </c>
      <c r="E506" s="45" t="str">
        <f>IF(EXACT($B506, ""), "", CONCATENATE('SEED - InstitutionBranch'!$I506))</f>
        <v>Supplier</v>
      </c>
    </row>
    <row r="507" spans="2:5">
      <c r="B507" s="37">
        <f>'SEED - InstitutionBranch'!K507</f>
        <v>124000000000504</v>
      </c>
      <c r="C507" s="20" t="str">
        <f>IF(EXACT($B507, ""), "", CONCATENATE('SEED - InstitutionBranch'!$C507, IF(EXACT('SEED - InstitutionBranch'!$D507, ""), "", " - "&amp;'SEED - InstitutionBranch'!$D507)))</f>
        <v>Suparno</v>
      </c>
      <c r="D507" s="45" t="str">
        <f>IF(EXACT($B507, ""), "", CONCATENATE('SEED - InstitutionBranch'!$H507))</f>
        <v>VDR3977</v>
      </c>
      <c r="E507" s="45" t="str">
        <f>IF(EXACT($B507, ""), "", CONCATENATE('SEED - InstitutionBranch'!$I507))</f>
        <v>Supplier</v>
      </c>
    </row>
    <row r="508" spans="2:5">
      <c r="B508" s="37">
        <f>'SEED - InstitutionBranch'!K508</f>
        <v>124000000000505</v>
      </c>
      <c r="C508" s="20" t="str">
        <f>IF(EXACT($B508, ""), "", CONCATENATE('SEED - InstitutionBranch'!$C508, IF(EXACT('SEED - InstitutionBranch'!$D508, ""), "", " - "&amp;'SEED - InstitutionBranch'!$D508)))</f>
        <v xml:space="preserve">Surnadi </v>
      </c>
      <c r="D508" s="45" t="str">
        <f>IF(EXACT($B508, ""), "", CONCATENATE('SEED - InstitutionBranch'!$H508))</f>
        <v>VDR3857</v>
      </c>
      <c r="E508" s="45" t="str">
        <f>IF(EXACT($B508, ""), "", CONCATENATE('SEED - InstitutionBranch'!$I508))</f>
        <v>Supplier</v>
      </c>
    </row>
    <row r="509" spans="2:5">
      <c r="B509" s="37">
        <f>'SEED - InstitutionBranch'!K509</f>
        <v>124000000000506</v>
      </c>
      <c r="C509" s="20" t="str">
        <f>IF(EXACT($B509, ""), "", CONCATENATE('SEED - InstitutionBranch'!$C509, IF(EXACT('SEED - InstitutionBranch'!$D509, ""), "", " - "&amp;'SEED - InstitutionBranch'!$D509)))</f>
        <v>Suroto</v>
      </c>
      <c r="D509" s="45" t="str">
        <f>IF(EXACT($B509, ""), "", CONCATENATE('SEED - InstitutionBranch'!$H509))</f>
        <v>VDR3951</v>
      </c>
      <c r="E509" s="45" t="str">
        <f>IF(EXACT($B509, ""), "", CONCATENATE('SEED - InstitutionBranch'!$I509))</f>
        <v>Supplier</v>
      </c>
    </row>
    <row r="510" spans="2:5">
      <c r="B510" s="37">
        <f>'SEED - InstitutionBranch'!K510</f>
        <v>124000000000507</v>
      </c>
      <c r="C510" s="20" t="str">
        <f>IF(EXACT($B510, ""), "", CONCATENATE('SEED - InstitutionBranch'!$C510, IF(EXACT('SEED - InstitutionBranch'!$D510, ""), "", " - "&amp;'SEED - InstitutionBranch'!$D510)))</f>
        <v>Syahrian</v>
      </c>
      <c r="D510" s="45" t="str">
        <f>IF(EXACT($B510, ""), "", CONCATENATE('SEED - InstitutionBranch'!$H510))</f>
        <v>VDR3940</v>
      </c>
      <c r="E510" s="45" t="str">
        <f>IF(EXACT($B510, ""), "", CONCATENATE('SEED - InstitutionBranch'!$I510))</f>
        <v>Supplier</v>
      </c>
    </row>
    <row r="511" spans="2:5">
      <c r="B511" s="37">
        <f>'SEED - InstitutionBranch'!K511</f>
        <v>124000000000508</v>
      </c>
      <c r="C511" s="20" t="str">
        <f>IF(EXACT($B511, ""), "", CONCATENATE('SEED - InstitutionBranch'!$C511, IF(EXACT('SEED - InstitutionBranch'!$D511, ""), "", " - "&amp;'SEED - InstitutionBranch'!$D511)))</f>
        <v>Tjoe Tjhoen Song</v>
      </c>
      <c r="D511" s="45" t="str">
        <f>IF(EXACT($B511, ""), "", CONCATENATE('SEED - InstitutionBranch'!$H511))</f>
        <v>VDR3222</v>
      </c>
      <c r="E511" s="45" t="str">
        <f>IF(EXACT($B511, ""), "", CONCATENATE('SEED - InstitutionBranch'!$I511))</f>
        <v>Supplier</v>
      </c>
    </row>
    <row r="512" spans="2:5">
      <c r="B512" s="37">
        <f>'SEED - InstitutionBranch'!K512</f>
        <v>124000000000509</v>
      </c>
      <c r="C512" s="20" t="str">
        <f>IF(EXACT($B512, ""), "", CONCATENATE('SEED - InstitutionBranch'!$C512, IF(EXACT('SEED - InstitutionBranch'!$D512, ""), "", " - "&amp;'SEED - InstitutionBranch'!$D512)))</f>
        <v>Wilda Trans</v>
      </c>
      <c r="D512" s="45" t="str">
        <f>IF(EXACT($B512, ""), "", CONCATENATE('SEED - InstitutionBranch'!$H512))</f>
        <v>VDR3841</v>
      </c>
      <c r="E512" s="45" t="str">
        <f>IF(EXACT($B512, ""), "", CONCATENATE('SEED - InstitutionBranch'!$I512))</f>
        <v>Supplier</v>
      </c>
    </row>
    <row r="513" spans="2:5">
      <c r="B513" s="37">
        <f>'SEED - InstitutionBranch'!K513</f>
        <v>124000000000510</v>
      </c>
      <c r="C513" s="20" t="str">
        <f>IF(EXACT($B513, ""), "", CONCATENATE('SEED - InstitutionBranch'!$C513, IF(EXACT('SEED - InstitutionBranch'!$D513, ""), "", " - "&amp;'SEED - InstitutionBranch'!$D513)))</f>
        <v xml:space="preserve">Koperasi Pegawai PLN Pusat </v>
      </c>
      <c r="D513" s="45" t="str">
        <f>IF(EXACT($B513, ""), "", CONCATENATE('SEED - InstitutionBranch'!$H513))</f>
        <v>VDR1410</v>
      </c>
      <c r="E513" s="45" t="str">
        <f>IF(EXACT($B513, ""), "", CONCATENATE('SEED - InstitutionBranch'!$I513))</f>
        <v>Supplier</v>
      </c>
    </row>
    <row r="514" spans="2:5">
      <c r="B514" s="37"/>
      <c r="C514" s="20"/>
      <c r="D514" s="45"/>
      <c r="E514" s="45"/>
    </row>
    <row r="515" spans="2:5">
      <c r="B515" s="37"/>
      <c r="C515" s="20"/>
      <c r="D515" s="45"/>
      <c r="E515" s="45"/>
    </row>
    <row r="516" spans="2:5">
      <c r="B516" s="37"/>
      <c r="C516" s="20"/>
      <c r="D516" s="45"/>
      <c r="E516" s="4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H78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6" sqref="A16:XFD16"/>
    </sheetView>
  </sheetViews>
  <sheetFormatPr defaultRowHeight="12.75"/>
  <cols>
    <col min="1" max="1" width="2.85546875" style="6" customWidth="1"/>
    <col min="2" max="2" width="14.85546875" style="25" bestFit="1" customWidth="1"/>
    <col min="3" max="3" width="80.28515625" style="47" bestFit="1" customWidth="1"/>
    <col min="4" max="5" width="12.28515625" style="35" bestFit="1" customWidth="1"/>
    <col min="6" max="6" width="2.85546875" style="6" customWidth="1"/>
    <col min="7" max="7" width="17.28515625" style="35" bestFit="1" customWidth="1"/>
    <col min="8" max="8" width="20.7109375" style="6" customWidth="1"/>
    <col min="9" max="16384" width="9.140625" style="6"/>
  </cols>
  <sheetData>
    <row r="1" spans="2:8" ht="13.5" thickBot="1"/>
    <row r="2" spans="2:8" s="41" customFormat="1" ht="25.5">
      <c r="B2" s="13" t="s">
        <v>14301</v>
      </c>
      <c r="C2" s="14" t="s">
        <v>14302</v>
      </c>
      <c r="D2" s="14" t="s">
        <v>17421</v>
      </c>
      <c r="E2" s="83" t="s">
        <v>14269</v>
      </c>
      <c r="G2" s="11" t="s">
        <v>14265</v>
      </c>
      <c r="H2" s="12" t="s">
        <v>14266</v>
      </c>
    </row>
    <row r="3" spans="2:8" ht="13.5" thickBot="1">
      <c r="B3" s="46"/>
      <c r="C3" s="49"/>
      <c r="D3" s="61"/>
      <c r="E3" s="145"/>
      <c r="G3" s="42">
        <v>125000000000000</v>
      </c>
      <c r="H3" s="29"/>
    </row>
    <row r="4" spans="2:8">
      <c r="B4" s="51">
        <v>124000000000002</v>
      </c>
      <c r="C4" s="52" t="str">
        <f>IF(EXACT($B4, ""), "", VLOOKUP($B4, 'DataLookUp - InstitutionBranch'!$B$4:$E$1000, 2, FALSE))</f>
        <v>PT. Infra Media Dinamika</v>
      </c>
      <c r="D4" s="45" t="str">
        <f>IF(EXACT($B4, ""), "", VLOOKUP($B4, 'DataLookUp - InstitutionBranch'!$B$4:$E$1000, 3, FALSE))</f>
        <v>IMD</v>
      </c>
      <c r="E4" s="146" t="s">
        <v>17422</v>
      </c>
      <c r="G4" s="31">
        <f xml:space="preserve"> G3 + IF(EXACT(H4, ""), 0, 1)</f>
        <v>125000000000001</v>
      </c>
      <c r="H4" s="21" t="str">
        <f>IF(EXACT($B4, ""), "", CONCATENATE("PERFORM ""SchData-OLTP-CustomerRelation"".""Func_TblCustomer_SET""(varSystemLoginSession::bigint, null::bigint, null::varchar, null::timestamptz, null::timestamptz, null::varchar, varInstitutionBranchID::bigint, varBaseCurrencyID::bigint, ", IF(EXACT(B4, ""), "null", B4), "::bigint, ", IF(EXACT(E4, ""), "null", "'"&amp;E4&amp;"'"),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124000000000002::bigint, 'CUST-0001'::varchar); </v>
      </c>
    </row>
    <row r="5" spans="2:8">
      <c r="B5" s="51">
        <f>'DataLookUp - InstitutionBranch'!B9</f>
        <v>124000000000006</v>
      </c>
      <c r="C5" s="52" t="str">
        <f>IF(EXACT($B5, ""), "", VLOOKUP($B5, 'DataLookUp - InstitutionBranch'!$B$4:$E$1000, 2, FALSE))</f>
        <v>PT. Abhitama Citra Abadi</v>
      </c>
      <c r="D5" s="45" t="str">
        <f>IF(EXACT($B5, ""), "", VLOOKUP($B5, 'DataLookUp - InstitutionBranch'!$B$4:$E$1000, 3, FALSE))</f>
        <v>ACA</v>
      </c>
      <c r="E5" s="146" t="s">
        <v>17423</v>
      </c>
      <c r="G5" s="31">
        <f t="shared" ref="G5" si="0" xml:space="preserve"> G4 + IF(EXACT(H5, ""), 0, 1)</f>
        <v>125000000000002</v>
      </c>
      <c r="H5" s="21" t="str">
        <f>IF(EXACT($B5, ""), "", CONCATENATE("PERFORM ""SchData-OLTP-CustomerRelation"".""Func_TblCustomer_SET""(varSystemLoginSession::bigint, null::bigint, null::varchar, null::timestamptz, null::timestamptz, null::varchar, varInstitutionBranchID::bigint, varBaseCurrencyID::bigint, ", IF(EXACT(B5, ""), "null", B5), "::bigint, ", IF(EXACT(E5, ""), "null", "'"&amp;E5&amp;"'"),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124000000000006::bigint, 'CUST-0002'::varchar); </v>
      </c>
    </row>
    <row r="6" spans="2:8">
      <c r="B6" s="51">
        <f>'DataLookUp - InstitutionBranch'!B10</f>
        <v>124000000000007</v>
      </c>
      <c r="C6" s="52" t="str">
        <f>IF(EXACT($B6, ""), "", VLOOKUP($B6, 'DataLookUp - InstitutionBranch'!$B$4:$E$1000, 2, FALSE))</f>
        <v>PT. Abiyasa Tunggal</v>
      </c>
      <c r="D6" s="45" t="str">
        <f>IF(EXACT($B6, ""), "", VLOOKUP($B6, 'DataLookUp - InstitutionBranch'!$B$4:$E$1000, 3, FALSE))</f>
        <v>ABI</v>
      </c>
      <c r="E6" s="146" t="s">
        <v>17424</v>
      </c>
      <c r="G6" s="31">
        <f t="shared" ref="G6:G69" si="1" xml:space="preserve"> G5 + IF(EXACT(H6, ""), 0, 1)</f>
        <v>125000000000003</v>
      </c>
      <c r="H6" s="21" t="str">
        <f t="shared" ref="H6:H69" si="2">IF(EXACT($B6, ""), "", CONCATENATE("PERFORM ""SchData-OLTP-CustomerRelation"".""Func_TblCustomer_SET""(varSystemLoginSession::bigint, null::bigint, null::varchar, null::timestamptz, null::timestamptz, null::varchar, varInstitutionBranchID::bigint, varBaseCurrencyID::bigint, ", IF(EXACT(B6, ""), "null", B6), "::bigint, ", IF(EXACT(E6, ""), "null", "'"&amp;E6&amp;"'"),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124000000000007::bigint, 'CUST-0003'::varchar); </v>
      </c>
    </row>
    <row r="7" spans="2:8">
      <c r="B7" s="51">
        <f>'DataLookUp - InstitutionBranch'!B11</f>
        <v>124000000000008</v>
      </c>
      <c r="C7" s="52" t="str">
        <f>IF(EXACT($B7, ""), "", VLOOKUP($B7, 'DataLookUp - InstitutionBranch'!$B$4:$E$1000, 2, FALSE))</f>
        <v>PT. Aplika Nusa Lintas Arta</v>
      </c>
      <c r="D7" s="45" t="str">
        <f>IF(EXACT($B7, ""), "", VLOOKUP($B7, 'DataLookUp - InstitutionBranch'!$B$4:$E$1000, 3, FALSE))</f>
        <v>LTA</v>
      </c>
      <c r="E7" s="146" t="s">
        <v>17425</v>
      </c>
      <c r="G7" s="31">
        <f t="shared" si="1"/>
        <v>125000000000004</v>
      </c>
      <c r="H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124000000000008::bigint, 'CUST-0004'::varchar); </v>
      </c>
    </row>
    <row r="8" spans="2:8">
      <c r="B8" s="51">
        <f>'DataLookUp - InstitutionBranch'!B12</f>
        <v>124000000000009</v>
      </c>
      <c r="C8" s="52" t="str">
        <f>IF(EXACT($B8, ""), "", VLOOKUP($B8, 'DataLookUp - InstitutionBranch'!$B$4:$E$1000, 2, FALSE))</f>
        <v>PT. Bakrie Telecom, Tbk</v>
      </c>
      <c r="D8" s="45" t="str">
        <f>IF(EXACT($B8, ""), "", VLOOKUP($B8, 'DataLookUp - InstitutionBranch'!$B$4:$E$1000, 3, FALSE))</f>
        <v>ESI</v>
      </c>
      <c r="E8" s="146" t="s">
        <v>17426</v>
      </c>
      <c r="G8" s="31">
        <f t="shared" si="1"/>
        <v>125000000000005</v>
      </c>
      <c r="H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124000000000009::bigint, 'CUST-0005'::varchar); </v>
      </c>
    </row>
    <row r="9" spans="2:8">
      <c r="B9" s="51">
        <f>'DataLookUp - InstitutionBranch'!B13</f>
        <v>124000000000010</v>
      </c>
      <c r="C9" s="52" t="str">
        <f>IF(EXACT($B9, ""), "", VLOOKUP($B9, 'DataLookUp - InstitutionBranch'!$B$4:$E$1000, 2, FALSE))</f>
        <v>PT. Bukaka Teknik Utama, Tbk</v>
      </c>
      <c r="D9" s="45" t="str">
        <f>IF(EXACT($B9, ""), "", VLOOKUP($B9, 'DataLookUp - InstitutionBranch'!$B$4:$E$1000, 3, FALSE))</f>
        <v>BTU, VDR0015</v>
      </c>
      <c r="E9" s="146" t="s">
        <v>17427</v>
      </c>
      <c r="G9" s="31">
        <f t="shared" si="1"/>
        <v>125000000000006</v>
      </c>
      <c r="H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124000000000010::bigint, 'CUST-0006'::varchar); </v>
      </c>
    </row>
    <row r="10" spans="2:8">
      <c r="B10" s="51">
        <f>'DataLookUp - InstitutionBranch'!B14</f>
        <v>124000000000011</v>
      </c>
      <c r="C10" s="52" t="str">
        <f>IF(EXACT($B10, ""), "", VLOOKUP($B10, 'DataLookUp - InstitutionBranch'!$B$4:$E$1000, 2, FALSE))</f>
        <v>PT. Citra Panji Manunggal</v>
      </c>
      <c r="D10" s="45" t="str">
        <f>IF(EXACT($B10, ""), "", VLOOKUP($B10, 'DataLookUp - InstitutionBranch'!$B$4:$E$1000, 3, FALSE))</f>
        <v>CPM</v>
      </c>
      <c r="E10" s="146" t="s">
        <v>17428</v>
      </c>
      <c r="G10" s="31">
        <f t="shared" si="1"/>
        <v>125000000000007</v>
      </c>
      <c r="H1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124000000000011::bigint, 'CUST-0007'::varchar); </v>
      </c>
    </row>
    <row r="11" spans="2:8">
      <c r="B11" s="51">
        <f>'DataLookUp - InstitutionBranch'!B15</f>
        <v>124000000000012</v>
      </c>
      <c r="C11" s="52" t="str">
        <f>IF(EXACT($B11, ""), "", VLOOKUP($B11, 'DataLookUp - InstitutionBranch'!$B$4:$E$1000, 2, FALSE))</f>
        <v>PT. Dayamitra Telekomunikasi</v>
      </c>
      <c r="D11" s="45" t="str">
        <f>IF(EXACT($B11, ""), "", VLOOKUP($B11, 'DataLookUp - InstitutionBranch'!$B$4:$E$1000, 3, FALSE))</f>
        <v>DAYA</v>
      </c>
      <c r="E11" s="146" t="s">
        <v>17429</v>
      </c>
      <c r="G11" s="31">
        <f t="shared" si="1"/>
        <v>125000000000008</v>
      </c>
      <c r="H1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124000000000012::bigint, 'CUST-0008'::varchar); </v>
      </c>
    </row>
    <row r="12" spans="2:8">
      <c r="B12" s="51">
        <f>'DataLookUp - InstitutionBranch'!B16</f>
        <v>124000000000013</v>
      </c>
      <c r="C12" s="52" t="str">
        <f>IF(EXACT($B12, ""), "", VLOOKUP($B12, 'DataLookUp - InstitutionBranch'!$B$4:$E$1000, 2, FALSE))</f>
        <v>Departemen Dalam Negeri</v>
      </c>
      <c r="D12" s="45" t="str">
        <f>IF(EXACT($B12, ""), "", VLOOKUP($B12, 'DataLookUp - InstitutionBranch'!$B$4:$E$1000, 3, FALSE))</f>
        <v>DDN</v>
      </c>
      <c r="E12" s="146" t="s">
        <v>17430</v>
      </c>
      <c r="G12" s="31">
        <f t="shared" si="1"/>
        <v>125000000000009</v>
      </c>
      <c r="H1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124000000000013::bigint, 'CUST-0009'::varchar); </v>
      </c>
    </row>
    <row r="13" spans="2:8">
      <c r="B13" s="51">
        <f>'DataLookUp - InstitutionBranch'!B17</f>
        <v>124000000000014</v>
      </c>
      <c r="C13" s="52" t="str">
        <f>IF(EXACT($B13, ""), "", VLOOKUP($B13, 'DataLookUp - InstitutionBranch'!$B$4:$E$1000, 2, FALSE))</f>
        <v>PT. Duta Hita Jaya</v>
      </c>
      <c r="D13" s="45" t="str">
        <f>IF(EXACT($B13, ""), "", VLOOKUP($B13, 'DataLookUp - InstitutionBranch'!$B$4:$E$1000, 3, FALSE))</f>
        <v>DHJ, VDR0035</v>
      </c>
      <c r="E13" s="146" t="s">
        <v>17431</v>
      </c>
      <c r="G13" s="31">
        <f t="shared" si="1"/>
        <v>125000000000010</v>
      </c>
      <c r="H1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124000000000014::bigint, 'CUST-0010'::varchar); </v>
      </c>
    </row>
    <row r="14" spans="2:8">
      <c r="B14" s="51">
        <f>'DataLookUp - InstitutionBranch'!B18</f>
        <v>124000000000015</v>
      </c>
      <c r="C14" s="52" t="str">
        <f>IF(EXACT($B14, ""), "", VLOOKUP($B14, 'DataLookUp - InstitutionBranch'!$B$4:$E$1000, 2, FALSE))</f>
        <v>PT. Duta Pertiwi, Tbk</v>
      </c>
      <c r="D14" s="45" t="str">
        <f>IF(EXACT($B14, ""), "", VLOOKUP($B14, 'DataLookUp - InstitutionBranch'!$B$4:$E$1000, 3, FALSE))</f>
        <v>DPS</v>
      </c>
      <c r="E14" s="146" t="s">
        <v>17432</v>
      </c>
      <c r="G14" s="31">
        <f t="shared" si="1"/>
        <v>125000000000011</v>
      </c>
      <c r="H1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124000000000015::bigint, 'CUST-0011'::varchar); </v>
      </c>
    </row>
    <row r="15" spans="2:8">
      <c r="B15" s="51">
        <f>'DataLookUp - InstitutionBranch'!B19</f>
        <v>124000000000016</v>
      </c>
      <c r="C15" s="52" t="str">
        <f>IF(EXACT($B15, ""), "", VLOOKUP($B15, 'DataLookUp - InstitutionBranch'!$B$4:$E$1000, 2, FALSE))</f>
        <v>PT. Duta Realtindo Perkasa</v>
      </c>
      <c r="D15" s="45" t="str">
        <f>IF(EXACT($B15, ""), "", VLOOKUP($B15, 'DataLookUp - InstitutionBranch'!$B$4:$E$1000, 3, FALSE))</f>
        <v>DRP</v>
      </c>
      <c r="E15" s="146" t="s">
        <v>17433</v>
      </c>
      <c r="G15" s="31">
        <f t="shared" si="1"/>
        <v>125000000000012</v>
      </c>
      <c r="H1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124000000000016::bigint, 'CUST-0012'::varchar); </v>
      </c>
    </row>
    <row r="16" spans="2:8">
      <c r="B16" s="51">
        <f>'DataLookUp - InstitutionBranch'!B20</f>
        <v>124000000000017</v>
      </c>
      <c r="C16" s="52" t="str">
        <f>IF(EXACT($B16, ""), "", VLOOKUP($B16, 'DataLookUp - InstitutionBranch'!$B$4:$E$1000, 2, FALSE))</f>
        <v>PT. Energi Mekar Lestari</v>
      </c>
      <c r="D16" s="45" t="str">
        <f>IF(EXACT($B16, ""), "", VLOOKUP($B16, 'DataLookUp - InstitutionBranch'!$B$4:$E$1000, 3, FALSE))</f>
        <v>EML</v>
      </c>
      <c r="E16" s="146" t="s">
        <v>17434</v>
      </c>
      <c r="G16" s="31">
        <f t="shared" si="1"/>
        <v>125000000000013</v>
      </c>
      <c r="H1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124000000000017::bigint, 'CUST-0013'::varchar); </v>
      </c>
    </row>
    <row r="17" spans="2:8">
      <c r="B17" s="51">
        <f>'DataLookUp - InstitutionBranch'!B21</f>
        <v>124000000000018</v>
      </c>
      <c r="C17" s="52" t="str">
        <f>IF(EXACT($B17, ""), "", VLOOKUP($B17, 'DataLookUp - InstitutionBranch'!$B$4:$E$1000, 2, FALSE))</f>
        <v>PT. Ericsson Indonesia</v>
      </c>
      <c r="D17" s="45" t="str">
        <f>IF(EXACT($B17, ""), "", VLOOKUP($B17, 'DataLookUp - InstitutionBranch'!$B$4:$E$1000, 3, FALSE))</f>
        <v>ERI</v>
      </c>
      <c r="E17" s="146" t="s">
        <v>17435</v>
      </c>
      <c r="G17" s="31">
        <f t="shared" si="1"/>
        <v>125000000000014</v>
      </c>
      <c r="H1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124000000000018::bigint, 'CUST-0014'::varchar); </v>
      </c>
    </row>
    <row r="18" spans="2:8">
      <c r="B18" s="51">
        <f>'DataLookUp - InstitutionBranch'!B22</f>
        <v>124000000000019</v>
      </c>
      <c r="C18" s="52" t="str">
        <f>IF(EXACT($B18, ""), "", VLOOKUP($B18, 'DataLookUp - InstitutionBranch'!$B$4:$E$1000, 2, FALSE))</f>
        <v>PT. Esa Mitra Teknologi</v>
      </c>
      <c r="D18" s="45" t="str">
        <f>IF(EXACT($B18, ""), "", VLOOKUP($B18, 'DataLookUp - InstitutionBranch'!$B$4:$E$1000, 3, FALSE))</f>
        <v>ESA</v>
      </c>
      <c r="E18" s="146" t="s">
        <v>17436</v>
      </c>
      <c r="G18" s="31">
        <f t="shared" si="1"/>
        <v>125000000000015</v>
      </c>
      <c r="H1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124000000000019::bigint, 'CUST-0015'::varchar); </v>
      </c>
    </row>
    <row r="19" spans="2:8">
      <c r="B19" s="51">
        <f>'DataLookUp - InstitutionBranch'!B23</f>
        <v>124000000000020</v>
      </c>
      <c r="C19" s="52" t="str">
        <f>IF(EXACT($B19, ""), "", VLOOKUP($B19, 'DataLookUp - InstitutionBranch'!$B$4:$E$1000, 2, FALSE))</f>
        <v>PT. First Media, Tbk</v>
      </c>
      <c r="D19" s="45" t="str">
        <f>IF(EXACT($B19, ""), "", VLOOKUP($B19, 'DataLookUp - InstitutionBranch'!$B$4:$E$1000, 3, FALSE))</f>
        <v>FIRST</v>
      </c>
      <c r="E19" s="146" t="s">
        <v>17437</v>
      </c>
      <c r="G19" s="31">
        <f t="shared" si="1"/>
        <v>125000000000016</v>
      </c>
      <c r="H1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124000000000020::bigint, 'CUST-0016'::varchar); </v>
      </c>
    </row>
    <row r="20" spans="2:8">
      <c r="B20" s="51">
        <f>'DataLookUp - InstitutionBranch'!B24</f>
        <v>124000000000021</v>
      </c>
      <c r="C20" s="52" t="str">
        <f>IF(EXACT($B20, ""), "", VLOOKUP($B20, 'DataLookUp - InstitutionBranch'!$B$4:$E$1000, 2, FALSE))</f>
        <v xml:space="preserve">Flexi </v>
      </c>
      <c r="D20" s="45" t="str">
        <f>IF(EXACT($B20, ""), "", VLOOKUP($B20, 'DataLookUp - InstitutionBranch'!$B$4:$E$1000, 3, FALSE))</f>
        <v>FLEX</v>
      </c>
      <c r="E20" s="146" t="s">
        <v>17438</v>
      </c>
      <c r="G20" s="31">
        <f t="shared" si="1"/>
        <v>125000000000017</v>
      </c>
      <c r="H2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124000000000021::bigint, 'CUST-0017'::varchar); </v>
      </c>
    </row>
    <row r="21" spans="2:8">
      <c r="B21" s="51">
        <f>'DataLookUp - InstitutionBranch'!B25</f>
        <v>124000000000022</v>
      </c>
      <c r="C21" s="52" t="str">
        <f>IF(EXACT($B21, ""), "", VLOOKUP($B21, 'DataLookUp - InstitutionBranch'!$B$4:$E$1000, 2, FALSE))</f>
        <v>Flexi Mitrayasa</v>
      </c>
      <c r="D21" s="45" t="str">
        <f>IF(EXACT($B21, ""), "", VLOOKUP($B21, 'DataLookUp - InstitutionBranch'!$B$4:$E$1000, 3, FALSE))</f>
        <v>FLM</v>
      </c>
      <c r="E21" s="146" t="s">
        <v>17439</v>
      </c>
      <c r="G21" s="31">
        <f t="shared" si="1"/>
        <v>125000000000018</v>
      </c>
      <c r="H2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124000000000022::bigint, 'CUST-0018'::varchar); </v>
      </c>
    </row>
    <row r="22" spans="2:8">
      <c r="B22" s="51">
        <f>'DataLookUp - InstitutionBranch'!B26</f>
        <v>124000000000023</v>
      </c>
      <c r="C22" s="52" t="str">
        <f>IF(EXACT($B22, ""), "", VLOOKUP($B22, 'DataLookUp - InstitutionBranch'!$B$4:$E$1000, 2, FALSE))</f>
        <v>PT. Huawei Tech Investment</v>
      </c>
      <c r="D22" s="45" t="str">
        <f>IF(EXACT($B22, ""), "", VLOOKUP($B22, 'DataLookUp - InstitutionBranch'!$B$4:$E$1000, 3, FALSE))</f>
        <v>HWEI</v>
      </c>
      <c r="E22" s="146" t="s">
        <v>17440</v>
      </c>
      <c r="G22" s="31">
        <f t="shared" si="1"/>
        <v>125000000000019</v>
      </c>
      <c r="H2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124000000000023::bigint, 'CUST-0019'::varchar); </v>
      </c>
    </row>
    <row r="23" spans="2:8">
      <c r="B23" s="51">
        <f>'DataLookUp - InstitutionBranch'!B27</f>
        <v>124000000000024</v>
      </c>
      <c r="C23" s="52" t="str">
        <f>IF(EXACT($B23, ""), "", VLOOKUP($B23, 'DataLookUp - InstitutionBranch'!$B$4:$E$1000, 2, FALSE))</f>
        <v>PT. Hutchinson 3 Indonesia</v>
      </c>
      <c r="D23" s="45" t="str">
        <f>IF(EXACT($B23, ""), "", VLOOKUP($B23, 'DataLookUp - InstitutionBranch'!$B$4:$E$1000, 3, FALSE))</f>
        <v>HCPT</v>
      </c>
      <c r="E23" s="146" t="s">
        <v>17441</v>
      </c>
      <c r="G23" s="31">
        <f t="shared" si="1"/>
        <v>125000000000020</v>
      </c>
      <c r="H2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124000000000024::bigint, 'CUST-0020'::varchar); </v>
      </c>
    </row>
    <row r="24" spans="2:8">
      <c r="B24" s="51">
        <f>'DataLookUp - InstitutionBranch'!B28</f>
        <v>124000000000025</v>
      </c>
      <c r="C24" s="52" t="str">
        <f>IF(EXACT($B24, ""), "", VLOOKUP($B24, 'DataLookUp - InstitutionBranch'!$B$4:$E$1000, 2, FALSE))</f>
        <v>PT. Indoprima Seluler</v>
      </c>
      <c r="D24" s="45" t="str">
        <f>IF(EXACT($B24, ""), "", VLOOKUP($B24, 'DataLookUp - InstitutionBranch'!$B$4:$E$1000, 3, FALSE))</f>
        <v>IDP</v>
      </c>
      <c r="E24" s="146" t="s">
        <v>17442</v>
      </c>
      <c r="G24" s="31">
        <f t="shared" si="1"/>
        <v>125000000000021</v>
      </c>
      <c r="H2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124000000000025::bigint, 'CUST-0021'::varchar); </v>
      </c>
    </row>
    <row r="25" spans="2:8">
      <c r="B25" s="51">
        <f>'DataLookUp - InstitutionBranch'!B29</f>
        <v>124000000000026</v>
      </c>
      <c r="C25" s="52" t="str">
        <f>IF(EXACT($B25, ""), "", VLOOKUP($B25, 'DataLookUp - InstitutionBranch'!$B$4:$E$1000, 2, FALSE))</f>
        <v>PT. Indosat, Tbk [a.k.a : Indosat]</v>
      </c>
      <c r="D25" s="45" t="str">
        <f>IF(EXACT($B25, ""), "", VLOOKUP($B25, 'DataLookUp - InstitutionBranch'!$B$4:$E$1000, 3, FALSE))</f>
        <v>IND</v>
      </c>
      <c r="E25" s="146" t="s">
        <v>17443</v>
      </c>
      <c r="G25" s="31">
        <f t="shared" si="1"/>
        <v>125000000000022</v>
      </c>
      <c r="H2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124000000000026::bigint, 'CUST-0022'::varchar); </v>
      </c>
    </row>
    <row r="26" spans="2:8">
      <c r="B26" s="51">
        <f>'DataLookUp - InstitutionBranch'!B30</f>
        <v>124000000000027</v>
      </c>
      <c r="C26" s="52" t="str">
        <f>IF(EXACT($B26, ""), "", VLOOKUP($B26, 'DataLookUp - InstitutionBranch'!$B$4:$E$1000, 2, FALSE))</f>
        <v>PT. Industri Telekomunikasi Indonesia (Persero) [a.k.a : INTI]</v>
      </c>
      <c r="D26" s="45" t="str">
        <f>IF(EXACT($B26, ""), "", VLOOKUP($B26, 'DataLookUp - InstitutionBranch'!$B$4:$E$1000, 3, FALSE))</f>
        <v>INTI</v>
      </c>
      <c r="E26" s="146" t="s">
        <v>17444</v>
      </c>
      <c r="G26" s="31">
        <f t="shared" si="1"/>
        <v>125000000000023</v>
      </c>
      <c r="H2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124000000000027::bigint, 'CUST-0023'::varchar); </v>
      </c>
    </row>
    <row r="27" spans="2:8">
      <c r="B27" s="51">
        <f>'DataLookUp - InstitutionBranch'!B31</f>
        <v>124000000000028</v>
      </c>
      <c r="C27" s="52" t="str">
        <f>IF(EXACT($B27, ""), "", VLOOKUP($B27, 'DataLookUp - InstitutionBranch'!$B$4:$E$1000, 2, FALSE))</f>
        <v>PT. Infrastruktur Bisnis Sejahtera</v>
      </c>
      <c r="D27" s="45" t="str">
        <f>IF(EXACT($B27, ""), "", VLOOKUP($B27, 'DataLookUp - InstitutionBranch'!$B$4:$E$1000, 3, FALSE))</f>
        <v>MIT</v>
      </c>
      <c r="E27" s="146" t="s">
        <v>17445</v>
      </c>
      <c r="G27" s="31">
        <f t="shared" si="1"/>
        <v>125000000000024</v>
      </c>
      <c r="H2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124000000000028::bigint, 'CUST-0024'::varchar); </v>
      </c>
    </row>
    <row r="28" spans="2:8">
      <c r="B28" s="51">
        <f>'DataLookUp - InstitutionBranch'!B32</f>
        <v>124000000000029</v>
      </c>
      <c r="C28" s="52" t="str">
        <f>IF(EXACT($B28, ""), "", VLOOKUP($B28, 'DataLookUp - InstitutionBranch'!$B$4:$E$1000, 2, FALSE))</f>
        <v>PT. Intershop Prima Center</v>
      </c>
      <c r="D28" s="45" t="str">
        <f>IF(EXACT($B28, ""), "", VLOOKUP($B28, 'DataLookUp - InstitutionBranch'!$B$4:$E$1000, 3, FALSE))</f>
        <v>IPC</v>
      </c>
      <c r="E28" s="146" t="s">
        <v>17446</v>
      </c>
      <c r="G28" s="31">
        <f t="shared" si="1"/>
        <v>125000000000025</v>
      </c>
      <c r="H2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124000000000029::bigint, 'CUST-0025'::varchar); </v>
      </c>
    </row>
    <row r="29" spans="2:8">
      <c r="B29" s="51">
        <f>'DataLookUp - InstitutionBranch'!B33</f>
        <v>124000000000030</v>
      </c>
      <c r="C29" s="52" t="str">
        <f>IF(EXACT($B29, ""), "", VLOOKUP($B29, 'DataLookUp - InstitutionBranch'!$B$4:$E$1000, 2, FALSE))</f>
        <v>PT. Inti Bangun Sejahtera, Tbk</v>
      </c>
      <c r="D29" s="45" t="str">
        <f>IF(EXACT($B29, ""), "", VLOOKUP($B29, 'DataLookUp - InstitutionBranch'!$B$4:$E$1000, 3, FALSE))</f>
        <v>IBS</v>
      </c>
      <c r="E29" s="146" t="s">
        <v>17447</v>
      </c>
      <c r="G29" s="31">
        <f t="shared" si="1"/>
        <v>125000000000026</v>
      </c>
      <c r="H2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124000000000030::bigint, 'CUST-0026'::varchar); </v>
      </c>
    </row>
    <row r="30" spans="2:8">
      <c r="B30" s="51">
        <f>'DataLookUp - InstitutionBranch'!B34</f>
        <v>124000000000031</v>
      </c>
      <c r="C30" s="52" t="str">
        <f>IF(EXACT($B30, ""), "", VLOOKUP($B30, 'DataLookUp - InstitutionBranch'!$B$4:$E$1000, 2, FALSE))</f>
        <v>PT. Karya Mitra Nugraha</v>
      </c>
      <c r="D30" s="45" t="str">
        <f>IF(EXACT($B30, ""), "", VLOOKUP($B30, 'DataLookUp - InstitutionBranch'!$B$4:$E$1000, 3, FALSE))</f>
        <v>KMN</v>
      </c>
      <c r="E30" s="146" t="s">
        <v>17448</v>
      </c>
      <c r="G30" s="31">
        <f t="shared" si="1"/>
        <v>125000000000027</v>
      </c>
      <c r="H3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124000000000031::bigint, 'CUST-0027'::varchar); </v>
      </c>
    </row>
    <row r="31" spans="2:8">
      <c r="B31" s="51">
        <f>'DataLookUp - InstitutionBranch'!B35</f>
        <v>124000000000032</v>
      </c>
      <c r="C31" s="52" t="str">
        <f>IF(EXACT($B31, ""), "", VLOOKUP($B31, 'DataLookUp - InstitutionBranch'!$B$4:$E$1000, 2, FALSE))</f>
        <v>PT. Lektrika Karyatama</v>
      </c>
      <c r="D31" s="45" t="str">
        <f>IF(EXACT($B31, ""), "", VLOOKUP($B31, 'DataLookUp - InstitutionBranch'!$B$4:$E$1000, 3, FALSE))</f>
        <v>LRK</v>
      </c>
      <c r="E31" s="146" t="s">
        <v>17449</v>
      </c>
      <c r="G31" s="31">
        <f t="shared" si="1"/>
        <v>125000000000028</v>
      </c>
      <c r="H3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124000000000032::bigint, 'CUST-0028'::varchar); </v>
      </c>
    </row>
    <row r="32" spans="2:8">
      <c r="B32" s="51">
        <f>'DataLookUp - InstitutionBranch'!B36</f>
        <v>124000000000033</v>
      </c>
      <c r="C32" s="52" t="str">
        <f>IF(EXACT($B32, ""), "", VLOOKUP($B32, 'DataLookUp - InstitutionBranch'!$B$4:$E$1000, 2, FALSE))</f>
        <v>PT. Link Net</v>
      </c>
      <c r="D32" s="45" t="str">
        <f>IF(EXACT($B32, ""), "", VLOOKUP($B32, 'DataLookUp - InstitutionBranch'!$B$4:$E$1000, 3, FALSE))</f>
        <v>LINK</v>
      </c>
      <c r="E32" s="146" t="s">
        <v>17450</v>
      </c>
      <c r="G32" s="31">
        <f t="shared" si="1"/>
        <v>125000000000029</v>
      </c>
      <c r="H3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124000000000033::bigint, 'CUST-0029'::varchar); </v>
      </c>
    </row>
    <row r="33" spans="2:8">
      <c r="B33" s="51">
        <f>'DataLookUp - InstitutionBranch'!B37</f>
        <v>124000000000034</v>
      </c>
      <c r="C33" s="52" t="str">
        <f>IF(EXACT($B33, ""), "", VLOOKUP($B33, 'DataLookUp - InstitutionBranch'!$B$4:$E$1000, 2, FALSE))</f>
        <v>PT. Lintas Teknologi Indonesia</v>
      </c>
      <c r="D33" s="45" t="str">
        <f>IF(EXACT($B33, ""), "", VLOOKUP($B33, 'DataLookUp - InstitutionBranch'!$B$4:$E$1000, 3, FALSE))</f>
        <v>Lts</v>
      </c>
      <c r="E33" s="146" t="s">
        <v>17451</v>
      </c>
      <c r="G33" s="31">
        <f t="shared" si="1"/>
        <v>125000000000030</v>
      </c>
      <c r="H3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124000000000034::bigint, 'CUST-0030'::varchar); </v>
      </c>
    </row>
    <row r="34" spans="2:8">
      <c r="B34" s="51">
        <f>'DataLookUp - InstitutionBranch'!B38</f>
        <v>124000000000035</v>
      </c>
      <c r="C34" s="52" t="str">
        <f>IF(EXACT($B34, ""), "", VLOOKUP($B34, 'DataLookUp - InstitutionBranch'!$B$4:$E$1000, 2, FALSE))</f>
        <v>PT. Mega Eltra</v>
      </c>
      <c r="D34" s="45" t="str">
        <f>IF(EXACT($B34, ""), "", VLOOKUP($B34, 'DataLookUp - InstitutionBranch'!$B$4:$E$1000, 3, FALSE))</f>
        <v>MEL</v>
      </c>
      <c r="E34" s="146" t="s">
        <v>17452</v>
      </c>
      <c r="G34" s="31">
        <f t="shared" si="1"/>
        <v>125000000000031</v>
      </c>
      <c r="H3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124000000000035::bigint, 'CUST-0031'::varchar); </v>
      </c>
    </row>
    <row r="35" spans="2:8">
      <c r="B35" s="51">
        <f>'DataLookUp - InstitutionBranch'!B39</f>
        <v>124000000000036</v>
      </c>
      <c r="C35" s="52" t="str">
        <f>IF(EXACT($B35, ""), "", VLOOKUP($B35, 'DataLookUp - InstitutionBranch'!$B$4:$E$1000, 2, FALSE))</f>
        <v>PT. Megatel Jaya Swastikarya</v>
      </c>
      <c r="D35" s="45" t="str">
        <f>IF(EXACT($B35, ""), "", VLOOKUP($B35, 'DataLookUp - InstitutionBranch'!$B$4:$E$1000, 3, FALSE))</f>
        <v>MGT</v>
      </c>
      <c r="E35" s="146" t="s">
        <v>17453</v>
      </c>
      <c r="G35" s="31">
        <f t="shared" si="1"/>
        <v>125000000000032</v>
      </c>
      <c r="H3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124000000000036::bigint, 'CUST-0032'::varchar); </v>
      </c>
    </row>
    <row r="36" spans="2:8">
      <c r="B36" s="51">
        <f>'DataLookUp - InstitutionBranch'!B40</f>
        <v>124000000000037</v>
      </c>
      <c r="C36" s="52" t="str">
        <f>IF(EXACT($B36, ""), "", VLOOKUP($B36, 'DataLookUp - InstitutionBranch'!$B$4:$E$1000, 2, FALSE))</f>
        <v>PT. Nokia Indonesia</v>
      </c>
      <c r="D36" s="45" t="str">
        <f>IF(EXACT($B36, ""), "", VLOOKUP($B36, 'DataLookUp - InstitutionBranch'!$B$4:$E$1000, 3, FALSE))</f>
        <v>NOK</v>
      </c>
      <c r="E36" s="146" t="s">
        <v>17454</v>
      </c>
      <c r="G36" s="31">
        <f t="shared" si="1"/>
        <v>125000000000033</v>
      </c>
      <c r="H3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124000000000037::bigint, 'CUST-0033'::varchar); </v>
      </c>
    </row>
    <row r="37" spans="2:8">
      <c r="B37" s="51">
        <f>'DataLookUp - InstitutionBranch'!B41</f>
        <v>124000000000038</v>
      </c>
      <c r="C37" s="52" t="str">
        <f>IF(EXACT($B37, ""), "", VLOOKUP($B37, 'DataLookUp - InstitutionBranch'!$B$4:$E$1000, 2, FALSE))</f>
        <v>PT. Nokia Siemens Network Indonesia</v>
      </c>
      <c r="D37" s="45" t="str">
        <f>IF(EXACT($B37, ""), "", VLOOKUP($B37, 'DataLookUp - InstitutionBranch'!$B$4:$E$1000, 3, FALSE))</f>
        <v>NSN</v>
      </c>
      <c r="E37" s="146" t="s">
        <v>17455</v>
      </c>
      <c r="G37" s="31">
        <f t="shared" si="1"/>
        <v>125000000000034</v>
      </c>
      <c r="H3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124000000000038::bigint, 'CUST-0034'::varchar); </v>
      </c>
    </row>
    <row r="38" spans="2:8">
      <c r="B38" s="51">
        <f>'DataLookUp - InstitutionBranch'!B42</f>
        <v>124000000000039</v>
      </c>
      <c r="C38" s="52" t="str">
        <f>IF(EXACT($B38, ""), "", VLOOKUP($B38, 'DataLookUp - InstitutionBranch'!$B$4:$E$1000, 2, FALSE))</f>
        <v>PT. Pertamina Geothermal Energy</v>
      </c>
      <c r="D38" s="45" t="str">
        <f>IF(EXACT($B38, ""), "", VLOOKUP($B38, 'DataLookUp - InstitutionBranch'!$B$4:$E$1000, 3, FALSE))</f>
        <v>PGE</v>
      </c>
      <c r="E38" s="146" t="s">
        <v>17456</v>
      </c>
      <c r="G38" s="31">
        <f t="shared" si="1"/>
        <v>125000000000035</v>
      </c>
      <c r="H3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124000000000039::bigint, 'CUST-0035'::varchar); </v>
      </c>
    </row>
    <row r="39" spans="2:8">
      <c r="B39" s="51">
        <f>'DataLookUp - InstitutionBranch'!B43</f>
        <v>124000000000040</v>
      </c>
      <c r="C39" s="52" t="str">
        <f>IF(EXACT($B39, ""), "", VLOOKUP($B39, 'DataLookUp - InstitutionBranch'!$B$4:$E$1000, 2, FALSE))</f>
        <v>PT. Pelayanan Listrik Nasional (Persero) [a.k.a : PLN] - Kantor Pusat</v>
      </c>
      <c r="D39" s="45" t="str">
        <f>IF(EXACT($B39, ""), "", VLOOKUP($B39, 'DataLookUp - InstitutionBranch'!$B$4:$E$1000, 3, FALSE))</f>
        <v>PLN, VDR2071, VDR3614</v>
      </c>
      <c r="E39" s="146" t="s">
        <v>17457</v>
      </c>
      <c r="G39" s="31">
        <f t="shared" si="1"/>
        <v>125000000000036</v>
      </c>
      <c r="H3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124000000000040::bigint, 'CUST-0036'::varchar); </v>
      </c>
    </row>
    <row r="40" spans="2:8">
      <c r="B40" s="51">
        <f>'DataLookUp - InstitutionBranch'!B44</f>
        <v>124000000000041</v>
      </c>
      <c r="C40" s="52" t="str">
        <f>IF(EXACT($B40, ""), "", VLOOKUP($B40, 'DataLookUp - InstitutionBranch'!$B$4:$E$1000, 2, FALSE))</f>
        <v>PT. Pelayanan Listrik Nasional (Persero) [a.k.a : PLN] - Batam</v>
      </c>
      <c r="D40" s="45" t="str">
        <f>IF(EXACT($B40, ""), "", VLOOKUP($B40, 'DataLookUp - InstitutionBranch'!$B$4:$E$1000, 3, FALSE))</f>
        <v>PLN BA</v>
      </c>
      <c r="E40" s="146" t="s">
        <v>17458</v>
      </c>
      <c r="G40" s="31">
        <f t="shared" si="1"/>
        <v>125000000000037</v>
      </c>
      <c r="H4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124000000000041::bigint, 'CUST-0037'::varchar); </v>
      </c>
    </row>
    <row r="41" spans="2:8">
      <c r="B41" s="51">
        <f>'DataLookUp - InstitutionBranch'!B45</f>
        <v>124000000000042</v>
      </c>
      <c r="C41" s="52" t="str">
        <f>IF(EXACT($B41, ""), "", VLOOKUP($B41, 'DataLookUp - InstitutionBranch'!$B$4:$E$1000, 2, FALSE))</f>
        <v>PT. Pelayanan Listrik Nasional (Persero) [a.k.a : PLN] - Penyaluran dan Pusat Pengatur Beban (P3B) Jawa Bali - APP Cawang</v>
      </c>
      <c r="D41" s="45" t="str">
        <f>IF(EXACT($B41, ""), "", VLOOKUP($B41, 'DataLookUp - InstitutionBranch'!$B$4:$E$1000, 3, FALSE))</f>
        <v>PLNCA</v>
      </c>
      <c r="E41" s="146" t="s">
        <v>17459</v>
      </c>
      <c r="G41" s="31">
        <f t="shared" si="1"/>
        <v>125000000000038</v>
      </c>
      <c r="H4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124000000000042::bigint, 'CUST-0038'::varchar); </v>
      </c>
    </row>
    <row r="42" spans="2:8">
      <c r="B42" s="51">
        <f>'DataLookUp - InstitutionBranch'!B46</f>
        <v>124000000000043</v>
      </c>
      <c r="C42" s="52" t="str">
        <f>IF(EXACT($B42, ""), "", VLOOKUP($B42, 'DataLookUp - InstitutionBranch'!$B$4:$E$1000, 2, FALSE))</f>
        <v>PT. Pelayanan Listrik Nasional (Persero) [a.k.a : PLN] - Unit Induk Pembangunan (UIP) V</v>
      </c>
      <c r="D42" s="45" t="str">
        <f>IF(EXACT($B42, ""), "", VLOOKUP($B42, 'DataLookUp - InstitutionBranch'!$B$4:$E$1000, 3, FALSE))</f>
        <v>PLN JK</v>
      </c>
      <c r="E42" s="146" t="s">
        <v>17460</v>
      </c>
      <c r="G42" s="31">
        <f t="shared" si="1"/>
        <v>125000000000039</v>
      </c>
      <c r="H4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124000000000043::bigint, 'CUST-0039'::varchar); </v>
      </c>
    </row>
    <row r="43" spans="2:8">
      <c r="B43" s="51">
        <f>'DataLookUp - InstitutionBranch'!B47</f>
        <v>124000000000044</v>
      </c>
      <c r="C43" s="52" t="str">
        <f>IF(EXACT($B43, ""), "", VLOOKUP($B43, 'DataLookUp - InstitutionBranch'!$B$4:$E$1000, 2, FALSE))</f>
        <v>PT. Pelayanan Listrik Nasional (Persero) [a.k.a : PLN] - Unit Induk Pembangunan (UIP) Nusa Tenggara</v>
      </c>
      <c r="D43" s="45" t="str">
        <f>IF(EXACT($B43, ""), "", VLOOKUP($B43, 'DataLookUp - InstitutionBranch'!$B$4:$E$1000, 3, FALSE))</f>
        <v>PLNma</v>
      </c>
      <c r="E43" s="146" t="s">
        <v>17461</v>
      </c>
      <c r="G43" s="31">
        <f t="shared" si="1"/>
        <v>125000000000040</v>
      </c>
      <c r="H4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124000000000044::bigint, 'CUST-0040'::varchar); </v>
      </c>
    </row>
    <row r="44" spans="2:8">
      <c r="B44" s="51">
        <f>'DataLookUp - InstitutionBranch'!B48</f>
        <v>124000000000045</v>
      </c>
      <c r="C44" s="52" t="str">
        <f>IF(EXACT($B44, ""), "", VLOOKUP($B44, 'DataLookUp - InstitutionBranch'!$B$4:$E$1000, 2, FALSE))</f>
        <v>PT. Pelayanan Listrik Nasional (Persero) [a.k.a : PLN] - Unit Induk Pembangunan (UIP) XIII</v>
      </c>
      <c r="D44" s="45" t="str">
        <f>IF(EXACT($B44, ""), "", VLOOKUP($B44, 'DataLookUp - InstitutionBranch'!$B$4:$E$1000, 3, FALSE))</f>
        <v>PLN MA</v>
      </c>
      <c r="E44" s="146" t="s">
        <v>17462</v>
      </c>
      <c r="G44" s="31">
        <f t="shared" si="1"/>
        <v>125000000000041</v>
      </c>
      <c r="H4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124000000000045::bigint, 'CUST-0041'::varchar); </v>
      </c>
    </row>
    <row r="45" spans="2:8">
      <c r="B45" s="51">
        <f>'DataLookUp - InstitutionBranch'!B49</f>
        <v>124000000000046</v>
      </c>
      <c r="C45" s="52" t="str">
        <f>IF(EXACT($B45, ""), "", VLOOKUP($B45, 'DataLookUp - InstitutionBranch'!$B$4:$E$1000, 2, FALSE))</f>
        <v>PT. Pelayanan Listrik Nasional (Persero) [a.k.a : PLN] - Pusat Pengatur Beban (P2B) Jawa Bali - Area Pengatur Beban (APB) Jawa Tengah &amp; DIY</v>
      </c>
      <c r="D45" s="45" t="str">
        <f>IF(EXACT($B45, ""), "", VLOOKUP($B45, 'DataLookUp - InstitutionBranch'!$B$4:$E$1000, 3, FALSE))</f>
        <v>PLNSM</v>
      </c>
      <c r="E45" s="146" t="s">
        <v>17463</v>
      </c>
      <c r="G45" s="31">
        <f t="shared" si="1"/>
        <v>125000000000042</v>
      </c>
      <c r="H4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124000000000046::bigint, 'CUST-0042'::varchar); </v>
      </c>
    </row>
    <row r="46" spans="2:8">
      <c r="B46" s="51">
        <f>'DataLookUp - InstitutionBranch'!B50</f>
        <v>124000000000047</v>
      </c>
      <c r="C46" s="52" t="str">
        <f>IF(EXACT($B46, ""), "", VLOOKUP($B46, 'DataLookUp - InstitutionBranch'!$B$4:$E$1000, 2, FALSE))</f>
        <v>PT. Pelayanan Listrik Nasional (Persero) [a.k.a : PLN] - Unit Induk Pembangunan (UIP) II</v>
      </c>
      <c r="D46" s="45" t="str">
        <f>IF(EXACT($B46, ""), "", VLOOKUP($B46, 'DataLookUp - InstitutionBranch'!$B$4:$E$1000, 3, FALSE))</f>
        <v>PLNMD</v>
      </c>
      <c r="E46" s="146" t="s">
        <v>17464</v>
      </c>
      <c r="G46" s="31">
        <f t="shared" si="1"/>
        <v>125000000000043</v>
      </c>
      <c r="H4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124000000000047::bigint, 'CUST-0043'::varchar); </v>
      </c>
    </row>
    <row r="47" spans="2:8">
      <c r="B47" s="51">
        <f>'DataLookUp - InstitutionBranch'!B51</f>
        <v>124000000000048</v>
      </c>
      <c r="C47" s="52" t="str">
        <f>IF(EXACT($B47, ""), "", VLOOKUP($B47, 'DataLookUp - InstitutionBranch'!$B$4:$E$1000, 2, FALSE))</f>
        <v>PT. Pelayanan Listrik Nasional (Persero) [a.k.a : PLN] - Unit Induk Pembangunan (UIP) Interkoneksi Sumatera Jawa</v>
      </c>
      <c r="D47" s="45" t="str">
        <f>IF(EXACT($B47, ""), "", VLOOKUP($B47, 'DataLookUp - InstitutionBranch'!$B$4:$E$1000, 3, FALSE))</f>
        <v>PLNIJ</v>
      </c>
      <c r="E47" s="146" t="s">
        <v>17465</v>
      </c>
      <c r="G47" s="31">
        <f t="shared" si="1"/>
        <v>125000000000044</v>
      </c>
      <c r="H4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124000000000048::bigint, 'CUST-0044'::varchar); </v>
      </c>
    </row>
    <row r="48" spans="2:8">
      <c r="B48" s="51">
        <f>'DataLookUp - InstitutionBranch'!B52</f>
        <v>124000000000049</v>
      </c>
      <c r="C48" s="52" t="str">
        <f>IF(EXACT($B48, ""), "", VLOOKUP($B48, 'DataLookUp - InstitutionBranch'!$B$4:$E$1000, 2, FALSE))</f>
        <v>PT. Pelayanan Listrik Nasional (Persero) [a.k.a : PLN] - Unit Induk Pembangunan (UIP) X</v>
      </c>
      <c r="D48" s="45" t="str">
        <f>IF(EXACT($B48, ""), "", VLOOKUP($B48, 'DataLookUp - InstitutionBranch'!$B$4:$E$1000, 3, FALSE))</f>
        <v>PLN SCADA</v>
      </c>
      <c r="E48" s="146" t="s">
        <v>17466</v>
      </c>
      <c r="G48" s="31">
        <f t="shared" si="1"/>
        <v>125000000000045</v>
      </c>
      <c r="H4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124000000000049::bigint, 'CUST-0045'::varchar); </v>
      </c>
    </row>
    <row r="49" spans="2:8">
      <c r="B49" s="51">
        <f>'DataLookUp - InstitutionBranch'!B53</f>
        <v>124000000000050</v>
      </c>
      <c r="C49" s="52" t="str">
        <f>IF(EXACT($B49, ""), "", VLOOKUP($B49, 'DataLookUp - InstitutionBranch'!$B$4:$E$1000, 2, FALSE))</f>
        <v xml:space="preserve">PT. Pelayanan Listrik Nasional (Persero) [a.k.a : PLN] - Unit Induk Pembangunan (UIP) JBT II </v>
      </c>
      <c r="D49" s="45" t="str">
        <f>IF(EXACT($B49, ""), "", VLOOKUP($B49, 'DataLookUp - InstitutionBranch'!$B$4:$E$1000, 3, FALSE))</f>
        <v>PLNYK</v>
      </c>
      <c r="E49" s="146" t="s">
        <v>17467</v>
      </c>
      <c r="G49" s="31">
        <f t="shared" si="1"/>
        <v>125000000000046</v>
      </c>
      <c r="H4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124000000000050::bigint, 'CUST-0046'::varchar); </v>
      </c>
    </row>
    <row r="50" spans="2:8">
      <c r="B50" s="51">
        <f>'DataLookUp - InstitutionBranch'!B54</f>
        <v>124000000000051</v>
      </c>
      <c r="C50" s="52" t="str">
        <f>IF(EXACT($B50, ""), "", VLOOKUP($B50, 'DataLookUp - InstitutionBranch'!$B$4:$E$1000, 2, FALSE))</f>
        <v>PT. Protelindo</v>
      </c>
      <c r="D50" s="45" t="str">
        <f>IF(EXACT($B50, ""), "", VLOOKUP($B50, 'DataLookUp - InstitutionBranch'!$B$4:$E$1000, 3, FALSE))</f>
        <v>PROTEL</v>
      </c>
      <c r="E50" s="146" t="s">
        <v>17468</v>
      </c>
      <c r="G50" s="31">
        <f t="shared" si="1"/>
        <v>125000000000047</v>
      </c>
      <c r="H5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124000000000051::bigint, 'CUST-0047'::varchar); </v>
      </c>
    </row>
    <row r="51" spans="2:8">
      <c r="B51" s="51">
        <f>'DataLookUp - InstitutionBranch'!B55</f>
        <v>124000000000052</v>
      </c>
      <c r="C51" s="52" t="str">
        <f>IF(EXACT($B51, ""), "", VLOOKUP($B51, 'DataLookUp - InstitutionBranch'!$B$4:$E$1000, 2, FALSE))</f>
        <v>PT. Ramayana Lestari Sentosa, Tbk [a.k.a : Ramayana Departement Store]</v>
      </c>
      <c r="D51" s="45" t="str">
        <f>IF(EXACT($B51, ""), "", VLOOKUP($B51, 'DataLookUp - InstitutionBranch'!$B$4:$E$1000, 3, FALSE))</f>
        <v>RAM</v>
      </c>
      <c r="E51" s="146" t="s">
        <v>17469</v>
      </c>
      <c r="G51" s="31">
        <f t="shared" si="1"/>
        <v>125000000000048</v>
      </c>
      <c r="H5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124000000000052::bigint, 'CUST-0048'::varchar); </v>
      </c>
    </row>
    <row r="52" spans="2:8">
      <c r="B52" s="51">
        <f>'DataLookUp - InstitutionBranch'!B56</f>
        <v>124000000000053</v>
      </c>
      <c r="C52" s="52" t="str">
        <f>IF(EXACT($B52, ""), "", VLOOKUP($B52, 'DataLookUp - InstitutionBranch'!$B$4:$E$1000, 2, FALSE))</f>
        <v>PT. Rekadaya Elektrika</v>
      </c>
      <c r="D52" s="45" t="str">
        <f>IF(EXACT($B52, ""), "", VLOOKUP($B52, 'DataLookUp - InstitutionBranch'!$B$4:$E$1000, 3, FALSE))</f>
        <v>RDEL</v>
      </c>
      <c r="E52" s="146" t="s">
        <v>17470</v>
      </c>
      <c r="G52" s="31">
        <f t="shared" si="1"/>
        <v>125000000000049</v>
      </c>
      <c r="H5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124000000000053::bigint, 'CUST-0049'::varchar); </v>
      </c>
    </row>
    <row r="53" spans="2:8">
      <c r="B53" s="51">
        <f>'DataLookUp - InstitutionBranch'!B57</f>
        <v>124000000000054</v>
      </c>
      <c r="C53" s="52" t="str">
        <f>IF(EXACT($B53, ""), "", VLOOKUP($B53, 'DataLookUp - InstitutionBranch'!$B$4:$E$1000, 2, FALSE))</f>
        <v>CV. Sejahtera Mandiri</v>
      </c>
      <c r="D53" s="45" t="str">
        <f>IF(EXACT($B53, ""), "", VLOOKUP($B53, 'DataLookUp - InstitutionBranch'!$B$4:$E$1000, 3, FALSE))</f>
        <v>CVSM</v>
      </c>
      <c r="E53" s="146" t="s">
        <v>17471</v>
      </c>
      <c r="G53" s="31">
        <f t="shared" si="1"/>
        <v>125000000000050</v>
      </c>
      <c r="H5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124000000000054::bigint, 'CUST-0050'::varchar); </v>
      </c>
    </row>
    <row r="54" spans="2:8">
      <c r="B54" s="51">
        <f>'DataLookUp - InstitutionBranch'!B58</f>
        <v>124000000000055</v>
      </c>
      <c r="C54" s="52" t="str">
        <f>IF(EXACT($B54, ""), "", VLOOKUP($B54, 'DataLookUp - InstitutionBranch'!$B$4:$E$1000, 2, FALSE))</f>
        <v>PT. Sigindo Kemas</v>
      </c>
      <c r="D54" s="45" t="str">
        <f>IF(EXACT($B54, ""), "", VLOOKUP($B54, 'DataLookUp - InstitutionBranch'!$B$4:$E$1000, 3, FALSE))</f>
        <v>SGK</v>
      </c>
      <c r="E54" s="146" t="s">
        <v>17472</v>
      </c>
      <c r="G54" s="31">
        <f t="shared" si="1"/>
        <v>125000000000051</v>
      </c>
      <c r="H5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124000000000055::bigint, 'CUST-0051'::varchar); </v>
      </c>
    </row>
    <row r="55" spans="2:8">
      <c r="B55" s="51">
        <f>'DataLookUp - InstitutionBranch'!B59</f>
        <v>124000000000056</v>
      </c>
      <c r="C55" s="52" t="str">
        <f>IF(EXACT($B55, ""), "", VLOOKUP($B55, 'DataLookUp - InstitutionBranch'!$B$4:$E$1000, 2, FALSE))</f>
        <v>PT. Smart Telecom</v>
      </c>
      <c r="D55" s="45" t="str">
        <f>IF(EXACT($B55, ""), "", VLOOKUP($B55, 'DataLookUp - InstitutionBranch'!$B$4:$E$1000, 3, FALSE))</f>
        <v>SMA</v>
      </c>
      <c r="E55" s="146" t="s">
        <v>17473</v>
      </c>
      <c r="G55" s="31">
        <f t="shared" si="1"/>
        <v>125000000000052</v>
      </c>
      <c r="H5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124000000000056::bigint, 'CUST-0052'::varchar); </v>
      </c>
    </row>
    <row r="56" spans="2:8">
      <c r="B56" s="51">
        <f>'DataLookUp - InstitutionBranch'!B60</f>
        <v>124000000000057</v>
      </c>
      <c r="C56" s="52" t="str">
        <f>IF(EXACT($B56, ""), "", VLOOKUP($B56, 'DataLookUp - InstitutionBranch'!$B$4:$E$1000, 2, FALSE))</f>
        <v>PT. Telekomunikasi Indonesia (Persero), Tbk [a.k.a : Telkom] - Bandung</v>
      </c>
      <c r="D56" s="45" t="str">
        <f>IF(EXACT($B56, ""), "", VLOOKUP($B56, 'DataLookUp - InstitutionBranch'!$B$4:$E$1000, 3, FALSE))</f>
        <v>Telkom jkt</v>
      </c>
      <c r="E56" s="146" t="s">
        <v>17474</v>
      </c>
      <c r="G56" s="31">
        <f t="shared" si="1"/>
        <v>125000000000053</v>
      </c>
      <c r="H5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124000000000057::bigint, 'CUST-0053'::varchar); </v>
      </c>
    </row>
    <row r="57" spans="2:8">
      <c r="B57" s="51">
        <f>'DataLookUp - InstitutionBranch'!B61</f>
        <v>124000000000058</v>
      </c>
      <c r="C57" s="52" t="str">
        <f>IF(EXACT($B57, ""), "", VLOOKUP($B57, 'DataLookUp - InstitutionBranch'!$B$4:$E$1000, 2, FALSE))</f>
        <v>PT. Telekomunikasi Selular, Tbk [a.k.a : Telkomsel] - Jakarta</v>
      </c>
      <c r="D57" s="45" t="str">
        <f>IF(EXACT($B57, ""), "", VLOOKUP($B57, 'DataLookUp - InstitutionBranch'!$B$4:$E$1000, 3, FALSE))</f>
        <v>TSEL</v>
      </c>
      <c r="E57" s="146" t="s">
        <v>17475</v>
      </c>
      <c r="G57" s="31">
        <f t="shared" si="1"/>
        <v>125000000000054</v>
      </c>
      <c r="H5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124000000000058::bigint, 'CUST-0054'::varchar); </v>
      </c>
    </row>
    <row r="58" spans="2:8">
      <c r="B58" s="51">
        <f>'DataLookUp - InstitutionBranch'!B62</f>
        <v>124000000000059</v>
      </c>
      <c r="C58" s="52" t="str">
        <f>IF(EXACT($B58, ""), "", VLOOKUP($B58, 'DataLookUp - InstitutionBranch'!$B$4:$E$1000, 2, FALSE))</f>
        <v>PT. Telkom Akses</v>
      </c>
      <c r="D58" s="45" t="str">
        <f>IF(EXACT($B58, ""), "", VLOOKUP($B58, 'DataLookUp - InstitutionBranch'!$B$4:$E$1000, 3, FALSE))</f>
        <v>TA</v>
      </c>
      <c r="E58" s="146" t="s">
        <v>17476</v>
      </c>
      <c r="G58" s="31">
        <f t="shared" si="1"/>
        <v>125000000000055</v>
      </c>
      <c r="H5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124000000000059::bigint, 'CUST-0055'::varchar); </v>
      </c>
    </row>
    <row r="59" spans="2:8">
      <c r="B59" s="51">
        <f>'DataLookUp - InstitutionBranch'!B63</f>
        <v>124000000000060</v>
      </c>
      <c r="C59" s="52" t="str">
        <f>IF(EXACT($B59, ""), "", VLOOKUP($B59, 'DataLookUp - InstitutionBranch'!$B$4:$E$1000, 2, FALSE))</f>
        <v>PT. Tosan Permai Lestari</v>
      </c>
      <c r="D59" s="45" t="str">
        <f>IF(EXACT($B59, ""), "", VLOOKUP($B59, 'DataLookUp - InstitutionBranch'!$B$4:$E$1000, 3, FALSE))</f>
        <v>TOS</v>
      </c>
      <c r="E59" s="146" t="s">
        <v>17477</v>
      </c>
      <c r="G59" s="31">
        <f t="shared" si="1"/>
        <v>125000000000056</v>
      </c>
      <c r="H5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124000000000060::bigint, 'CUST-0056'::varchar); </v>
      </c>
    </row>
    <row r="60" spans="2:8">
      <c r="B60" s="51">
        <f>'DataLookUp - InstitutionBranch'!B64</f>
        <v>124000000000061</v>
      </c>
      <c r="C60" s="52" t="str">
        <f>IF(EXACT($B60, ""), "", VLOOKUP($B60, 'DataLookUp - InstitutionBranch'!$B$4:$E$1000, 2, FALSE))</f>
        <v>PT. Tower Capital Indonesia</v>
      </c>
      <c r="D60" s="45" t="str">
        <f>IF(EXACT($B60, ""), "", VLOOKUP($B60, 'DataLookUp - InstitutionBranch'!$B$4:$E$1000, 3, FALSE))</f>
        <v>TCI</v>
      </c>
      <c r="E60" s="146" t="s">
        <v>17478</v>
      </c>
      <c r="G60" s="31">
        <f t="shared" si="1"/>
        <v>125000000000057</v>
      </c>
      <c r="H6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124000000000061::bigint, 'CUST-0057'::varchar); </v>
      </c>
    </row>
    <row r="61" spans="2:8">
      <c r="B61" s="51">
        <f>'DataLookUp - InstitutionBranch'!B65</f>
        <v>124000000000062</v>
      </c>
      <c r="C61" s="52" t="str">
        <f>IF(EXACT($B61, ""), "", VLOOKUP($B61, 'DataLookUp - InstitutionBranch'!$B$4:$E$1000, 2, FALSE))</f>
        <v>PT. Waskita Karya (Persero), Tbk</v>
      </c>
      <c r="D61" s="45" t="str">
        <f>IF(EXACT($B61, ""), "", VLOOKUP($B61, 'DataLookUp - InstitutionBranch'!$B$4:$E$1000, 3, FALSE))</f>
        <v>WAS</v>
      </c>
      <c r="E61" s="146" t="s">
        <v>17479</v>
      </c>
      <c r="G61" s="31">
        <f t="shared" si="1"/>
        <v>125000000000058</v>
      </c>
      <c r="H6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124000000000062::bigint, 'CUST-0058'::varchar); </v>
      </c>
    </row>
    <row r="62" spans="2:8">
      <c r="B62" s="51">
        <f>'DataLookUp - InstitutionBranch'!B66</f>
        <v>124000000000063</v>
      </c>
      <c r="C62" s="52" t="str">
        <f>IF(EXACT($B62, ""), "", VLOOKUP($B62, 'DataLookUp - InstitutionBranch'!$B$4:$E$1000, 2, FALSE))</f>
        <v>PT. Widodo Karya Sejahtera</v>
      </c>
      <c r="D62" s="45" t="str">
        <f>IF(EXACT($B62, ""), "", VLOOKUP($B62, 'DataLookUp - InstitutionBranch'!$B$4:$E$1000, 3, FALSE))</f>
        <v>WKS</v>
      </c>
      <c r="E62" s="146" t="s">
        <v>17480</v>
      </c>
      <c r="G62" s="31">
        <f t="shared" si="1"/>
        <v>125000000000059</v>
      </c>
      <c r="H6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124000000000063::bigint, 'CUST-0059'::varchar); </v>
      </c>
    </row>
    <row r="63" spans="2:8">
      <c r="B63" s="51">
        <f>'DataLookUp - InstitutionBranch'!B67</f>
        <v>124000000000064</v>
      </c>
      <c r="C63" s="52" t="str">
        <f>IF(EXACT($B63, ""), "", VLOOKUP($B63, 'DataLookUp - InstitutionBranch'!$B$4:$E$1000, 2, FALSE))</f>
        <v>PT. XL Axiata, Tbk [a.k.a : XL]</v>
      </c>
      <c r="D63" s="45" t="str">
        <f>IF(EXACT($B63, ""), "", VLOOKUP($B63, 'DataLookUp - InstitutionBranch'!$B$4:$E$1000, 3, FALSE))</f>
        <v>XL</v>
      </c>
      <c r="E63" s="146" t="s">
        <v>17481</v>
      </c>
      <c r="G63" s="31">
        <f t="shared" si="1"/>
        <v>125000000000060</v>
      </c>
      <c r="H6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124000000000064::bigint, 'CUST-0060'::varchar); </v>
      </c>
    </row>
    <row r="64" spans="2:8">
      <c r="B64" s="51">
        <f>'DataLookUp - InstitutionBranch'!B68</f>
        <v>124000000000065</v>
      </c>
      <c r="C64" s="52" t="str">
        <f>IF(EXACT($B64, ""), "", VLOOKUP($B64, 'DataLookUp - InstitutionBranch'!$B$4:$E$1000, 2, FALSE))</f>
        <v>PT. XL Mitrayasa</v>
      </c>
      <c r="D64" s="45" t="str">
        <f>IF(EXACT($B64, ""), "", VLOOKUP($B64, 'DataLookUp - InstitutionBranch'!$B$4:$E$1000, 3, FALSE))</f>
        <v>XLM</v>
      </c>
      <c r="E64" s="146" t="s">
        <v>17482</v>
      </c>
      <c r="G64" s="31">
        <f t="shared" si="1"/>
        <v>125000000000061</v>
      </c>
      <c r="H6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124000000000065::bigint, 'CUST-0061'::varchar); </v>
      </c>
    </row>
    <row r="65" spans="2:8">
      <c r="B65" s="51">
        <f>'DataLookUp - InstitutionBranch'!B69</f>
        <v>124000000000066</v>
      </c>
      <c r="C65" s="52" t="str">
        <f>IF(EXACT($B65, ""), "", VLOOKUP($B65, 'DataLookUp - InstitutionBranch'!$B$4:$E$1000, 2, FALSE))</f>
        <v>PT. ZTE Indonesia</v>
      </c>
      <c r="D65" s="45" t="str">
        <f>IF(EXACT($B65, ""), "", VLOOKUP($B65, 'DataLookUp - InstitutionBranch'!$B$4:$E$1000, 3, FALSE))</f>
        <v>ZTE</v>
      </c>
      <c r="E65" s="146" t="s">
        <v>17483</v>
      </c>
      <c r="G65" s="31">
        <f t="shared" si="1"/>
        <v>125000000000062</v>
      </c>
      <c r="H6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124000000000066::bigint, 'CUST-0062'::varchar); </v>
      </c>
    </row>
    <row r="66" spans="2:8">
      <c r="B66" s="51">
        <f>'DataLookUp - InstitutionBranch'!B70</f>
        <v>124000000000067</v>
      </c>
      <c r="C66" s="52" t="str">
        <f>IF(EXACT($B66, ""), "", VLOOKUP($B66, 'DataLookUp - InstitutionBranch'!$B$4:$E$1000, 2, FALSE))</f>
        <v>PT. Sansaine Exindo</v>
      </c>
      <c r="D66" s="45" t="str">
        <f>IF(EXACT($B66, ""), "", VLOOKUP($B66, 'DataLookUp - InstitutionBranch'!$B$4:$E$1000, 3, FALSE))</f>
        <v>SANE</v>
      </c>
      <c r="E66" s="146" t="s">
        <v>17484</v>
      </c>
      <c r="G66" s="31">
        <f t="shared" si="1"/>
        <v>125000000000063</v>
      </c>
      <c r="H6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124000000000067::bigint, 'CUST-0063'::varchar); </v>
      </c>
    </row>
    <row r="67" spans="2:8">
      <c r="B67" s="51">
        <f>'DataLookUp - InstitutionBranch'!B71</f>
        <v>124000000000068</v>
      </c>
      <c r="C67" s="52" t="str">
        <f>IF(EXACT($B67, ""), "", VLOOKUP($B67, 'DataLookUp - InstitutionBranch'!$B$4:$E$1000, 2, FALSE))</f>
        <v>Indo Jaya Scaffolding</v>
      </c>
      <c r="D67" s="45" t="str">
        <f>IF(EXACT($B67, ""), "", VLOOKUP($B67, 'DataLookUp - InstitutionBranch'!$B$4:$E$1000, 3, FALSE))</f>
        <v>IJS</v>
      </c>
      <c r="E67" s="146" t="s">
        <v>17485</v>
      </c>
      <c r="G67" s="31">
        <f t="shared" si="1"/>
        <v>125000000000064</v>
      </c>
      <c r="H6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124000000000068::bigint, 'CUST-0064'::varchar); </v>
      </c>
    </row>
    <row r="68" spans="2:8">
      <c r="B68" s="51">
        <f>'DataLookUp - InstitutionBranch'!B72</f>
        <v>124000000000069</v>
      </c>
      <c r="C68" s="52" t="str">
        <f>IF(EXACT($B68, ""), "", VLOOKUP($B68, 'DataLookUp - InstitutionBranch'!$B$4:$E$1000, 2, FALSE))</f>
        <v>PT. Pembangunan Perumahan (Persero), Tbk [a.k.a : PP]</v>
      </c>
      <c r="D68" s="45" t="str">
        <f>IF(EXACT($B68, ""), "", VLOOKUP($B68, 'DataLookUp - InstitutionBranch'!$B$4:$E$1000, 3, FALSE))</f>
        <v>PP</v>
      </c>
      <c r="E68" s="146" t="s">
        <v>17486</v>
      </c>
      <c r="G68" s="31">
        <f t="shared" si="1"/>
        <v>125000000000065</v>
      </c>
      <c r="H6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124000000000069::bigint, 'CUST-0065'::varchar); </v>
      </c>
    </row>
    <row r="69" spans="2:8">
      <c r="B69" s="51">
        <f>'DataLookUp - InstitutionBranch'!B73</f>
        <v>124000000000070</v>
      </c>
      <c r="C69" s="52" t="str">
        <f>IF(EXACT($B69, ""), "", VLOOKUP($B69, 'DataLookUp - InstitutionBranch'!$B$4:$E$1000, 2, FALSE))</f>
        <v>Linus Nusa Express</v>
      </c>
      <c r="D69" s="45" t="str">
        <f>IF(EXACT($B69, ""), "", VLOOKUP($B69, 'DataLookUp - InstitutionBranch'!$B$4:$E$1000, 3, FALSE))</f>
        <v>Linus</v>
      </c>
      <c r="E69" s="146" t="s">
        <v>17487</v>
      </c>
      <c r="G69" s="31">
        <f t="shared" si="1"/>
        <v>125000000000066</v>
      </c>
      <c r="H6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124000000000070::bigint, 'CUST-0066'::varchar); </v>
      </c>
    </row>
    <row r="70" spans="2:8">
      <c r="B70" s="51">
        <f>'DataLookUp - InstitutionBranch'!B74</f>
        <v>124000000000071</v>
      </c>
      <c r="C70" s="52" t="str">
        <f>IF(EXACT($B70, ""), "", VLOOKUP($B70, 'DataLookUp - InstitutionBranch'!$B$4:$E$1000, 2, FALSE))</f>
        <v>PT. Penjaminan Jamkrindo Syariah</v>
      </c>
      <c r="D70" s="45" t="str">
        <f>IF(EXACT($B70, ""), "", VLOOKUP($B70, 'DataLookUp - InstitutionBranch'!$B$4:$E$1000, 3, FALSE))</f>
        <v>JAMKR</v>
      </c>
      <c r="E70" s="146" t="s">
        <v>17488</v>
      </c>
      <c r="G70" s="31">
        <f t="shared" ref="G70:G78" si="3" xml:space="preserve"> G69 + IF(EXACT(H70, ""), 0, 1)</f>
        <v>125000000000067</v>
      </c>
      <c r="H70" s="21" t="str">
        <f t="shared" ref="H70:H78" si="4">IF(EXACT($B70, ""), "", CONCATENATE("PERFORM ""SchData-OLTP-CustomerRelation"".""Func_TblCustomer_SET""(varSystemLoginSession::bigint, null::bigint, null::varchar, null::timestamptz, null::timestamptz, null::varchar, varInstitutionBranchID::bigint, varBaseCurrencyID::bigint, ", IF(EXACT(B70, ""), "null", B70), "::bigint, ", IF(EXACT(E70, ""), "null", "'"&amp;E70&amp;"'"),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124000000000071::bigint, 'CUST-0067'::varchar); </v>
      </c>
    </row>
    <row r="71" spans="2:8">
      <c r="B71" s="51">
        <f>'DataLookUp - InstitutionBranch'!B75</f>
        <v>124000000000072</v>
      </c>
      <c r="C71" s="52" t="str">
        <f>IF(EXACT($B71, ""), "", VLOOKUP($B71, 'DataLookUp - InstitutionBranch'!$B$4:$E$1000, 2, FALSE))</f>
        <v>PT. Larsen And Tourbo</v>
      </c>
      <c r="D71" s="45" t="str">
        <f>IF(EXACT($B71, ""), "", VLOOKUP($B71, 'DataLookUp - InstitutionBranch'!$B$4:$E$1000, 3, FALSE))</f>
        <v>L&amp;T</v>
      </c>
      <c r="E71" s="146" t="s">
        <v>17489</v>
      </c>
      <c r="G71" s="31">
        <f t="shared" si="3"/>
        <v>125000000000068</v>
      </c>
      <c r="H71" s="21" t="str">
        <f t="shared" si="4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124000000000072::bigint, 'CUST-0068'::varchar); </v>
      </c>
    </row>
    <row r="72" spans="2:8">
      <c r="B72" s="51">
        <f>'DataLookUp - InstitutionBranch'!B76</f>
        <v>124000000000073</v>
      </c>
      <c r="C72" s="52" t="str">
        <f>IF(EXACT($B72, ""), "", VLOOKUP($B72, 'DataLookUp - InstitutionBranch'!$B$4:$E$1000, 2, FALSE))</f>
        <v>PT. Pelayanan Listrik Nasional (Persero) [a.k.a : PLN] - Unit Induk Pembangunan (UIP) Kalimantan Bagian Barat</v>
      </c>
      <c r="D72" s="45" t="str">
        <f>IF(EXACT($B72, ""), "", VLOOKUP($B72, 'DataLookUp - InstitutionBranch'!$B$4:$E$1000, 3, FALSE))</f>
        <v>PLNKB</v>
      </c>
      <c r="E72" s="146" t="s">
        <v>17490</v>
      </c>
      <c r="G72" s="31">
        <f t="shared" si="3"/>
        <v>125000000000069</v>
      </c>
      <c r="H72" s="21" t="str">
        <f t="shared" si="4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124000000000073::bigint, 'CUST-0069'::varchar); </v>
      </c>
    </row>
    <row r="73" spans="2:8">
      <c r="B73" s="51">
        <f>'DataLookUp - InstitutionBranch'!B77</f>
        <v>124000000000074</v>
      </c>
      <c r="C73" s="52" t="str">
        <f>IF(EXACT($B73, ""), "", VLOOKUP($B73, 'DataLookUp - InstitutionBranch'!$B$4:$E$1000, 2, FALSE))</f>
        <v>PT. Pelayanan Listrik Nasional (Persero) [a.k.a : PLN] - Unit Induk Pembangunan (UIP) Sumatera Bagian Tengah</v>
      </c>
      <c r="D73" s="45" t="str">
        <f>IF(EXACT($B73, ""), "", VLOOKUP($B73, 'DataLookUp - InstitutionBranch'!$B$4:$E$1000, 3, FALSE))</f>
        <v>PLNST</v>
      </c>
      <c r="E73" s="146" t="s">
        <v>17491</v>
      </c>
      <c r="G73" s="31">
        <f t="shared" si="3"/>
        <v>125000000000070</v>
      </c>
      <c r="H73" s="21" t="str">
        <f t="shared" si="4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124000000000074::bigint, 'CUST-0070'::varchar); </v>
      </c>
    </row>
    <row r="74" spans="2:8">
      <c r="B74" s="51">
        <f>'DataLookUp - InstitutionBranch'!B78</f>
        <v>124000000000075</v>
      </c>
      <c r="C74" s="52" t="str">
        <f>IF(EXACT($B74, ""), "", VLOOKUP($B74, 'DataLookUp - InstitutionBranch'!$B$4:$E$1000, 2, FALSE))</f>
        <v xml:space="preserve">PT. Asuransi Sinar Mas </v>
      </c>
      <c r="D74" s="45" t="str">
        <f>IF(EXACT($B74, ""), "", VLOOKUP($B74, 'DataLookUp - InstitutionBranch'!$B$4:$E$1000, 3, FALSE))</f>
        <v>ASM</v>
      </c>
      <c r="E74" s="146" t="s">
        <v>17492</v>
      </c>
      <c r="G74" s="31">
        <f t="shared" si="3"/>
        <v>125000000000071</v>
      </c>
      <c r="H74" s="21" t="str">
        <f t="shared" si="4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124000000000075::bigint, 'CUST-0071'::varchar); </v>
      </c>
    </row>
    <row r="75" spans="2:8">
      <c r="B75" s="51">
        <f>'DataLookUp - InstitutionBranch'!B84</f>
        <v>124000000000081</v>
      </c>
      <c r="C75" s="52" t="str">
        <f>IF(EXACT($B75, ""), "", VLOOKUP($B75, 'DataLookUp - InstitutionBranch'!$B$4:$E$1000, 2, FALSE))</f>
        <v>PT. Karawang Dinamika Lestari</v>
      </c>
      <c r="D75" s="45" t="str">
        <f>IF(EXACT($B75, ""), "", VLOOKUP($B75, 'DataLookUp - InstitutionBranch'!$B$4:$E$1000, 3, FALSE))</f>
        <v>PTKDL</v>
      </c>
      <c r="E75" s="146" t="s">
        <v>17493</v>
      </c>
      <c r="G75" s="31">
        <f t="shared" si="3"/>
        <v>125000000000072</v>
      </c>
      <c r="H75" s="21" t="str">
        <f t="shared" si="4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124000000000081::bigint, 'CUST-0072'::varchar); </v>
      </c>
    </row>
    <row r="76" spans="2:8">
      <c r="B76" s="51">
        <f>'DataLookUp - InstitutionBranch'!B85</f>
        <v>124000000000082</v>
      </c>
      <c r="C76" s="52" t="str">
        <f>IF(EXACT($B76, ""), "", VLOOKUP($B76, 'DataLookUp - InstitutionBranch'!$B$4:$E$1000, 2, FALSE))</f>
        <v>KSO WST-QDC</v>
      </c>
      <c r="D76" s="45" t="str">
        <f>IF(EXACT($B76, ""), "", VLOOKUP($B76, 'DataLookUp - InstitutionBranch'!$B$4:$E$1000, 3, FALSE))</f>
        <v>KSO1</v>
      </c>
      <c r="E76" s="146" t="s">
        <v>17494</v>
      </c>
      <c r="G76" s="31">
        <f t="shared" si="3"/>
        <v>125000000000073</v>
      </c>
      <c r="H76" s="21" t="str">
        <f t="shared" si="4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124000000000082::bigint, 'CUST-0073'::varchar); </v>
      </c>
    </row>
    <row r="77" spans="2:8">
      <c r="B77" s="51">
        <f>'DataLookUp - InstitutionBranch'!B86</f>
        <v>124000000000083</v>
      </c>
      <c r="C77" s="52" t="str">
        <f>IF(EXACT($B77, ""), "", VLOOKUP($B77, 'DataLookUp - InstitutionBranch'!$B$4:$E$1000, 2, FALSE))</f>
        <v>PT. Adhi Commuter Properti</v>
      </c>
      <c r="D77" s="45" t="str">
        <f>IF(EXACT($B77, ""), "", VLOOKUP($B77, 'DataLookUp - InstitutionBranch'!$B$4:$E$1000, 3, FALSE))</f>
        <v>ADCP</v>
      </c>
      <c r="E77" s="146" t="s">
        <v>17495</v>
      </c>
      <c r="G77" s="31">
        <f t="shared" si="3"/>
        <v>125000000000074</v>
      </c>
      <c r="H77" s="21" t="str">
        <f t="shared" si="4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124000000000083::bigint, 'CUST-0074'::varchar); </v>
      </c>
    </row>
    <row r="78" spans="2:8">
      <c r="B78" s="51">
        <f>'DataLookUp - InstitutionBranch'!B87</f>
        <v>124000000000084</v>
      </c>
      <c r="C78" s="52" t="str">
        <f>IF(EXACT($B78, ""), "", VLOOKUP($B78, 'DataLookUp - InstitutionBranch'!$B$4:$E$1000, 2, FALSE))</f>
        <v>PT. Pelayanan Listrik Nasional (Persero) [a.k.a : PLN] - Penyaluran dan Pusat Pengaturan (P2B) Jawa Bali</v>
      </c>
      <c r="D78" s="45" t="str">
        <f>IF(EXACT($B78, ""), "", VLOOKUP($B78, 'DataLookUp - InstitutionBranch'!$B$4:$E$1000, 3, FALSE))</f>
        <v>PLNJB</v>
      </c>
      <c r="E78" s="146" t="s">
        <v>17496</v>
      </c>
      <c r="G78" s="31">
        <f t="shared" si="3"/>
        <v>125000000000075</v>
      </c>
      <c r="H78" s="21" t="str">
        <f t="shared" si="4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124000000000084::bigint, 'CUST-0075'::varchar); </v>
      </c>
    </row>
  </sheetData>
  <conditionalFormatting sqref="G4:G78">
    <cfRule type="expression" dxfId="1" priority="3">
      <formula>EXACT(G3, G4)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D78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81" sqref="H81:H82"/>
    </sheetView>
  </sheetViews>
  <sheetFormatPr defaultRowHeight="12.75"/>
  <cols>
    <col min="1" max="1" width="2.85546875" style="6" customWidth="1"/>
    <col min="2" max="2" width="14.85546875" style="25" bestFit="1" customWidth="1"/>
    <col min="3" max="3" width="73" style="6" bestFit="1" customWidth="1"/>
    <col min="4" max="4" width="10" style="35" bestFit="1" customWidth="1"/>
    <col min="5" max="16384" width="9.140625" style="6"/>
  </cols>
  <sheetData>
    <row r="1" spans="2:4" ht="13.5" thickBot="1"/>
    <row r="2" spans="2:4">
      <c r="B2" s="64" t="s">
        <v>14262</v>
      </c>
      <c r="C2" s="14" t="s">
        <v>14239</v>
      </c>
      <c r="D2" s="83" t="s">
        <v>14269</v>
      </c>
    </row>
    <row r="3" spans="2:4" ht="13.5" thickBot="1">
      <c r="B3" s="78"/>
      <c r="C3" s="17"/>
      <c r="D3" s="148"/>
    </row>
    <row r="4" spans="2:4">
      <c r="B4" s="37">
        <f>IF(EXACT('SEED - Customer'!$H4, ""), "", 'SEED - Customer'!$G4)</f>
        <v>125000000000001</v>
      </c>
      <c r="C4" s="20" t="str">
        <f>IF(EXACT($B4, ""), "", 'SEED - Customer'!$C4)</f>
        <v>PT. Infra Media Dinamika</v>
      </c>
      <c r="D4" s="45" t="str">
        <f>IF(EXACT($B4, ""), "", 'SEED - Customer'!$E4)</f>
        <v>CUST-0001</v>
      </c>
    </row>
    <row r="5" spans="2:4">
      <c r="B5" s="37">
        <f>IF(EXACT('SEED - Customer'!$H5, ""), "", 'SEED - Customer'!$G5)</f>
        <v>125000000000002</v>
      </c>
      <c r="C5" s="20" t="str">
        <f>IF(EXACT($B5, ""), "", 'SEED - Customer'!$C5)</f>
        <v>PT. Abhitama Citra Abadi</v>
      </c>
      <c r="D5" s="45" t="str">
        <f>IF(EXACT($B5, ""), "", 'SEED - Customer'!$E5)</f>
        <v>CUST-0002</v>
      </c>
    </row>
    <row r="6" spans="2:4">
      <c r="B6" s="37">
        <f>IF(EXACT('SEED - Customer'!$H6, ""), "", 'SEED - Customer'!$G6)</f>
        <v>125000000000003</v>
      </c>
      <c r="C6" s="20" t="str">
        <f>IF(EXACT($B6, ""), "", 'SEED - Customer'!$C6)</f>
        <v>PT. Abiyasa Tunggal</v>
      </c>
      <c r="D6" s="45" t="str">
        <f>IF(EXACT($B6, ""), "", 'SEED - Customer'!$E6)</f>
        <v>CUST-0003</v>
      </c>
    </row>
    <row r="7" spans="2:4">
      <c r="B7" s="37">
        <f>IF(EXACT('SEED - Customer'!$H7, ""), "", 'SEED - Customer'!$G7)</f>
        <v>125000000000004</v>
      </c>
      <c r="C7" s="20" t="str">
        <f>IF(EXACT($B7, ""), "", 'SEED - Customer'!$C7)</f>
        <v>PT. Aplika Nusa Lintas Arta</v>
      </c>
      <c r="D7" s="45" t="str">
        <f>IF(EXACT($B7, ""), "", 'SEED - Customer'!$E7)</f>
        <v>CUST-0004</v>
      </c>
    </row>
    <row r="8" spans="2:4">
      <c r="B8" s="37">
        <f>IF(EXACT('SEED - Customer'!$H8, ""), "", 'SEED - Customer'!$G8)</f>
        <v>125000000000005</v>
      </c>
      <c r="C8" s="20" t="str">
        <f>IF(EXACT($B8, ""), "", 'SEED - Customer'!$C8)</f>
        <v>PT. Bakrie Telecom, Tbk</v>
      </c>
      <c r="D8" s="45" t="str">
        <f>IF(EXACT($B8, ""), "", 'SEED - Customer'!$E8)</f>
        <v>CUST-0005</v>
      </c>
    </row>
    <row r="9" spans="2:4">
      <c r="B9" s="37">
        <f>IF(EXACT('SEED - Customer'!$H9, ""), "", 'SEED - Customer'!$G9)</f>
        <v>125000000000006</v>
      </c>
      <c r="C9" s="20" t="str">
        <f>IF(EXACT($B9, ""), "", 'SEED - Customer'!$C9)</f>
        <v>PT. Bukaka Teknik Utama, Tbk</v>
      </c>
      <c r="D9" s="45" t="str">
        <f>IF(EXACT($B9, ""), "", 'SEED - Customer'!$E9)</f>
        <v>CUST-0006</v>
      </c>
    </row>
    <row r="10" spans="2:4">
      <c r="B10" s="37">
        <f>IF(EXACT('SEED - Customer'!$H10, ""), "", 'SEED - Customer'!$G10)</f>
        <v>125000000000007</v>
      </c>
      <c r="C10" s="20" t="str">
        <f>IF(EXACT($B10, ""), "", 'SEED - Customer'!$C10)</f>
        <v>PT. Citra Panji Manunggal</v>
      </c>
      <c r="D10" s="45" t="str">
        <f>IF(EXACT($B10, ""), "", 'SEED - Customer'!$E10)</f>
        <v>CUST-0007</v>
      </c>
    </row>
    <row r="11" spans="2:4">
      <c r="B11" s="37">
        <f>IF(EXACT('SEED - Customer'!$H11, ""), "", 'SEED - Customer'!$G11)</f>
        <v>125000000000008</v>
      </c>
      <c r="C11" s="20" t="str">
        <f>IF(EXACT($B11, ""), "", 'SEED - Customer'!$C11)</f>
        <v>PT. Dayamitra Telekomunikasi</v>
      </c>
      <c r="D11" s="45" t="str">
        <f>IF(EXACT($B11, ""), "", 'SEED - Customer'!$E11)</f>
        <v>CUST-0008</v>
      </c>
    </row>
    <row r="12" spans="2:4">
      <c r="B12" s="37">
        <f>IF(EXACT('SEED - Customer'!$H12, ""), "", 'SEED - Customer'!$G12)</f>
        <v>125000000000009</v>
      </c>
      <c r="C12" s="20" t="str">
        <f>IF(EXACT($B12, ""), "", 'SEED - Customer'!$C12)</f>
        <v>Departemen Dalam Negeri</v>
      </c>
      <c r="D12" s="45" t="str">
        <f>IF(EXACT($B12, ""), "", 'SEED - Customer'!$E12)</f>
        <v>CUST-0009</v>
      </c>
    </row>
    <row r="13" spans="2:4">
      <c r="B13" s="37">
        <f>IF(EXACT('SEED - Customer'!$H13, ""), "", 'SEED - Customer'!$G13)</f>
        <v>125000000000010</v>
      </c>
      <c r="C13" s="20" t="str">
        <f>IF(EXACT($B13, ""), "", 'SEED - Customer'!$C13)</f>
        <v>PT. Duta Hita Jaya</v>
      </c>
      <c r="D13" s="45" t="str">
        <f>IF(EXACT($B13, ""), "", 'SEED - Customer'!$E13)</f>
        <v>CUST-0010</v>
      </c>
    </row>
    <row r="14" spans="2:4">
      <c r="B14" s="37">
        <f>IF(EXACT('SEED - Customer'!$H14, ""), "", 'SEED - Customer'!$G14)</f>
        <v>125000000000011</v>
      </c>
      <c r="C14" s="20" t="str">
        <f>IF(EXACT($B14, ""), "", 'SEED - Customer'!$C14)</f>
        <v>PT. Duta Pertiwi, Tbk</v>
      </c>
      <c r="D14" s="45" t="str">
        <f>IF(EXACT($B14, ""), "", 'SEED - Customer'!$E14)</f>
        <v>CUST-0011</v>
      </c>
    </row>
    <row r="15" spans="2:4">
      <c r="B15" s="37">
        <f>IF(EXACT('SEED - Customer'!$H15, ""), "", 'SEED - Customer'!$G15)</f>
        <v>125000000000012</v>
      </c>
      <c r="C15" s="20" t="str">
        <f>IF(EXACT($B15, ""), "", 'SEED - Customer'!$C15)</f>
        <v>PT. Duta Realtindo Perkasa</v>
      </c>
      <c r="D15" s="45" t="str">
        <f>IF(EXACT($B15, ""), "", 'SEED - Customer'!$E15)</f>
        <v>CUST-0012</v>
      </c>
    </row>
    <row r="16" spans="2:4">
      <c r="B16" s="37">
        <f>IF(EXACT('SEED - Customer'!$H16, ""), "", 'SEED - Customer'!$G16)</f>
        <v>125000000000013</v>
      </c>
      <c r="C16" s="20" t="str">
        <f>IF(EXACT($B16, ""), "", 'SEED - Customer'!$C16)</f>
        <v>PT. Energi Mekar Lestari</v>
      </c>
      <c r="D16" s="45" t="str">
        <f>IF(EXACT($B16, ""), "", 'SEED - Customer'!$E16)</f>
        <v>CUST-0013</v>
      </c>
    </row>
    <row r="17" spans="2:4">
      <c r="B17" s="37">
        <f>IF(EXACT('SEED - Customer'!$H17, ""), "", 'SEED - Customer'!$G17)</f>
        <v>125000000000014</v>
      </c>
      <c r="C17" s="20" t="str">
        <f>IF(EXACT($B17, ""), "", 'SEED - Customer'!$C17)</f>
        <v>PT. Ericsson Indonesia</v>
      </c>
      <c r="D17" s="45" t="str">
        <f>IF(EXACT($B17, ""), "", 'SEED - Customer'!$E17)</f>
        <v>CUST-0014</v>
      </c>
    </row>
    <row r="18" spans="2:4">
      <c r="B18" s="37">
        <f>IF(EXACT('SEED - Customer'!$H18, ""), "", 'SEED - Customer'!$G18)</f>
        <v>125000000000015</v>
      </c>
      <c r="C18" s="20" t="str">
        <f>IF(EXACT($B18, ""), "", 'SEED - Customer'!$C18)</f>
        <v>PT. Esa Mitra Teknologi</v>
      </c>
      <c r="D18" s="45" t="str">
        <f>IF(EXACT($B18, ""), "", 'SEED - Customer'!$E18)</f>
        <v>CUST-0015</v>
      </c>
    </row>
    <row r="19" spans="2:4">
      <c r="B19" s="37">
        <f>IF(EXACT('SEED - Customer'!$H19, ""), "", 'SEED - Customer'!$G19)</f>
        <v>125000000000016</v>
      </c>
      <c r="C19" s="20" t="str">
        <f>IF(EXACT($B19, ""), "", 'SEED - Customer'!$C19)</f>
        <v>PT. First Media, Tbk</v>
      </c>
      <c r="D19" s="45" t="str">
        <f>IF(EXACT($B19, ""), "", 'SEED - Customer'!$E19)</f>
        <v>CUST-0016</v>
      </c>
    </row>
    <row r="20" spans="2:4">
      <c r="B20" s="37">
        <f>IF(EXACT('SEED - Customer'!$H20, ""), "", 'SEED - Customer'!$G20)</f>
        <v>125000000000017</v>
      </c>
      <c r="C20" s="20" t="str">
        <f>IF(EXACT($B20, ""), "", 'SEED - Customer'!$C20)</f>
        <v xml:space="preserve">Flexi </v>
      </c>
      <c r="D20" s="45" t="str">
        <f>IF(EXACT($B20, ""), "", 'SEED - Customer'!$E20)</f>
        <v>CUST-0017</v>
      </c>
    </row>
    <row r="21" spans="2:4">
      <c r="B21" s="37">
        <f>IF(EXACT('SEED - Customer'!$H21, ""), "", 'SEED - Customer'!$G21)</f>
        <v>125000000000018</v>
      </c>
      <c r="C21" s="20" t="str">
        <f>IF(EXACT($B21, ""), "", 'SEED - Customer'!$C21)</f>
        <v>Flexi Mitrayasa</v>
      </c>
      <c r="D21" s="45" t="str">
        <f>IF(EXACT($B21, ""), "", 'SEED - Customer'!$E21)</f>
        <v>CUST-0018</v>
      </c>
    </row>
    <row r="22" spans="2:4">
      <c r="B22" s="37">
        <f>IF(EXACT('SEED - Customer'!$H22, ""), "", 'SEED - Customer'!$G22)</f>
        <v>125000000000019</v>
      </c>
      <c r="C22" s="20" t="str">
        <f>IF(EXACT($B22, ""), "", 'SEED - Customer'!$C22)</f>
        <v>PT. Huawei Tech Investment</v>
      </c>
      <c r="D22" s="45" t="str">
        <f>IF(EXACT($B22, ""), "", 'SEED - Customer'!$E22)</f>
        <v>CUST-0019</v>
      </c>
    </row>
    <row r="23" spans="2:4">
      <c r="B23" s="37">
        <f>IF(EXACT('SEED - Customer'!$H23, ""), "", 'SEED - Customer'!$G23)</f>
        <v>125000000000020</v>
      </c>
      <c r="C23" s="20" t="str">
        <f>IF(EXACT($B23, ""), "", 'SEED - Customer'!$C23)</f>
        <v>PT. Hutchinson 3 Indonesia</v>
      </c>
      <c r="D23" s="45" t="str">
        <f>IF(EXACT($B23, ""), "", 'SEED - Customer'!$E23)</f>
        <v>CUST-0020</v>
      </c>
    </row>
    <row r="24" spans="2:4">
      <c r="B24" s="37">
        <f>IF(EXACT('SEED - Customer'!$H24, ""), "", 'SEED - Customer'!$G24)</f>
        <v>125000000000021</v>
      </c>
      <c r="C24" s="20" t="str">
        <f>IF(EXACT($B24, ""), "", 'SEED - Customer'!$C24)</f>
        <v>PT. Indoprima Seluler</v>
      </c>
      <c r="D24" s="45" t="str">
        <f>IF(EXACT($B24, ""), "", 'SEED - Customer'!$E24)</f>
        <v>CUST-0021</v>
      </c>
    </row>
    <row r="25" spans="2:4">
      <c r="B25" s="37">
        <f>IF(EXACT('SEED - Customer'!$H25, ""), "", 'SEED - Customer'!$G25)</f>
        <v>125000000000022</v>
      </c>
      <c r="C25" s="20" t="str">
        <f>IF(EXACT($B25, ""), "", 'SEED - Customer'!$C25)</f>
        <v>PT. Indosat, Tbk [a.k.a : Indosat]</v>
      </c>
      <c r="D25" s="45" t="str">
        <f>IF(EXACT($B25, ""), "", 'SEED - Customer'!$E25)</f>
        <v>CUST-0022</v>
      </c>
    </row>
    <row r="26" spans="2:4">
      <c r="B26" s="37">
        <f>IF(EXACT('SEED - Customer'!$H26, ""), "", 'SEED - Customer'!$G26)</f>
        <v>125000000000023</v>
      </c>
      <c r="C26" s="20" t="str">
        <f>IF(EXACT($B26, ""), "", 'SEED - Customer'!$C26)</f>
        <v>PT. Industri Telekomunikasi Indonesia (Persero) [a.k.a : INTI]</v>
      </c>
      <c r="D26" s="45" t="str">
        <f>IF(EXACT($B26, ""), "", 'SEED - Customer'!$E26)</f>
        <v>CUST-0023</v>
      </c>
    </row>
    <row r="27" spans="2:4">
      <c r="B27" s="37">
        <f>IF(EXACT('SEED - Customer'!$H27, ""), "", 'SEED - Customer'!$G27)</f>
        <v>125000000000024</v>
      </c>
      <c r="C27" s="20" t="str">
        <f>IF(EXACT($B27, ""), "", 'SEED - Customer'!$C27)</f>
        <v>PT. Infrastruktur Bisnis Sejahtera</v>
      </c>
      <c r="D27" s="45" t="str">
        <f>IF(EXACT($B27, ""), "", 'SEED - Customer'!$E27)</f>
        <v>CUST-0024</v>
      </c>
    </row>
    <row r="28" spans="2:4">
      <c r="B28" s="37">
        <f>IF(EXACT('SEED - Customer'!$H28, ""), "", 'SEED - Customer'!$G28)</f>
        <v>125000000000025</v>
      </c>
      <c r="C28" s="20" t="str">
        <f>IF(EXACT($B28, ""), "", 'SEED - Customer'!$C28)</f>
        <v>PT. Intershop Prima Center</v>
      </c>
      <c r="D28" s="45" t="str">
        <f>IF(EXACT($B28, ""), "", 'SEED - Customer'!$E28)</f>
        <v>CUST-0025</v>
      </c>
    </row>
    <row r="29" spans="2:4">
      <c r="B29" s="37">
        <f>IF(EXACT('SEED - Customer'!$H29, ""), "", 'SEED - Customer'!$G29)</f>
        <v>125000000000026</v>
      </c>
      <c r="C29" s="20" t="str">
        <f>IF(EXACT($B29, ""), "", 'SEED - Customer'!$C29)</f>
        <v>PT. Inti Bangun Sejahtera, Tbk</v>
      </c>
      <c r="D29" s="45" t="str">
        <f>IF(EXACT($B29, ""), "", 'SEED - Customer'!$E29)</f>
        <v>CUST-0026</v>
      </c>
    </row>
    <row r="30" spans="2:4">
      <c r="B30" s="37">
        <f>IF(EXACT('SEED - Customer'!$H30, ""), "", 'SEED - Customer'!$G30)</f>
        <v>125000000000027</v>
      </c>
      <c r="C30" s="20" t="str">
        <f>IF(EXACT($B30, ""), "", 'SEED - Customer'!$C30)</f>
        <v>PT. Karya Mitra Nugraha</v>
      </c>
      <c r="D30" s="45" t="str">
        <f>IF(EXACT($B30, ""), "", 'SEED - Customer'!$E30)</f>
        <v>CUST-0027</v>
      </c>
    </row>
    <row r="31" spans="2:4">
      <c r="B31" s="37">
        <f>IF(EXACT('SEED - Customer'!$H31, ""), "", 'SEED - Customer'!$G31)</f>
        <v>125000000000028</v>
      </c>
      <c r="C31" s="20" t="str">
        <f>IF(EXACT($B31, ""), "", 'SEED - Customer'!$C31)</f>
        <v>PT. Lektrika Karyatama</v>
      </c>
      <c r="D31" s="45" t="str">
        <f>IF(EXACT($B31, ""), "", 'SEED - Customer'!$E31)</f>
        <v>CUST-0028</v>
      </c>
    </row>
    <row r="32" spans="2:4">
      <c r="B32" s="37">
        <f>IF(EXACT('SEED - Customer'!$H32, ""), "", 'SEED - Customer'!$G32)</f>
        <v>125000000000029</v>
      </c>
      <c r="C32" s="20" t="str">
        <f>IF(EXACT($B32, ""), "", 'SEED - Customer'!$C32)</f>
        <v>PT. Link Net</v>
      </c>
      <c r="D32" s="45" t="str">
        <f>IF(EXACT($B32, ""), "", 'SEED - Customer'!$E32)</f>
        <v>CUST-0029</v>
      </c>
    </row>
    <row r="33" spans="2:4">
      <c r="B33" s="37">
        <f>IF(EXACT('SEED - Customer'!$H33, ""), "", 'SEED - Customer'!$G33)</f>
        <v>125000000000030</v>
      </c>
      <c r="C33" s="20" t="str">
        <f>IF(EXACT($B33, ""), "", 'SEED - Customer'!$C33)</f>
        <v>PT. Lintas Teknologi Indonesia</v>
      </c>
      <c r="D33" s="45" t="str">
        <f>IF(EXACT($B33, ""), "", 'SEED - Customer'!$E33)</f>
        <v>CUST-0030</v>
      </c>
    </row>
    <row r="34" spans="2:4">
      <c r="B34" s="37">
        <f>IF(EXACT('SEED - Customer'!$H34, ""), "", 'SEED - Customer'!$G34)</f>
        <v>125000000000031</v>
      </c>
      <c r="C34" s="20" t="str">
        <f>IF(EXACT($B34, ""), "", 'SEED - Customer'!$C34)</f>
        <v>PT. Mega Eltra</v>
      </c>
      <c r="D34" s="45" t="str">
        <f>IF(EXACT($B34, ""), "", 'SEED - Customer'!$E34)</f>
        <v>CUST-0031</v>
      </c>
    </row>
    <row r="35" spans="2:4">
      <c r="B35" s="37">
        <f>IF(EXACT('SEED - Customer'!$H35, ""), "", 'SEED - Customer'!$G35)</f>
        <v>125000000000032</v>
      </c>
      <c r="C35" s="20" t="str">
        <f>IF(EXACT($B35, ""), "", 'SEED - Customer'!$C35)</f>
        <v>PT. Megatel Jaya Swastikarya</v>
      </c>
      <c r="D35" s="45" t="str">
        <f>IF(EXACT($B35, ""), "", 'SEED - Customer'!$E35)</f>
        <v>CUST-0032</v>
      </c>
    </row>
    <row r="36" spans="2:4">
      <c r="B36" s="37">
        <f>IF(EXACT('SEED - Customer'!$H36, ""), "", 'SEED - Customer'!$G36)</f>
        <v>125000000000033</v>
      </c>
      <c r="C36" s="20" t="str">
        <f>IF(EXACT($B36, ""), "", 'SEED - Customer'!$C36)</f>
        <v>PT. Nokia Indonesia</v>
      </c>
      <c r="D36" s="45" t="str">
        <f>IF(EXACT($B36, ""), "", 'SEED - Customer'!$E36)</f>
        <v>CUST-0033</v>
      </c>
    </row>
    <row r="37" spans="2:4">
      <c r="B37" s="37">
        <f>IF(EXACT('SEED - Customer'!$H37, ""), "", 'SEED - Customer'!$G37)</f>
        <v>125000000000034</v>
      </c>
      <c r="C37" s="20" t="str">
        <f>IF(EXACT($B37, ""), "", 'SEED - Customer'!$C37)</f>
        <v>PT. Nokia Siemens Network Indonesia</v>
      </c>
      <c r="D37" s="45" t="str">
        <f>IF(EXACT($B37, ""), "", 'SEED - Customer'!$E37)</f>
        <v>CUST-0034</v>
      </c>
    </row>
    <row r="38" spans="2:4">
      <c r="B38" s="37">
        <f>IF(EXACT('SEED - Customer'!$H38, ""), "", 'SEED - Customer'!$G38)</f>
        <v>125000000000035</v>
      </c>
      <c r="C38" s="20" t="str">
        <f>IF(EXACT($B38, ""), "", 'SEED - Customer'!$C38)</f>
        <v>PT. Pertamina Geothermal Energy</v>
      </c>
      <c r="D38" s="45" t="str">
        <f>IF(EXACT($B38, ""), "", 'SEED - Customer'!$E38)</f>
        <v>CUST-0035</v>
      </c>
    </row>
    <row r="39" spans="2:4">
      <c r="B39" s="37">
        <f>IF(EXACT('SEED - Customer'!$H39, ""), "", 'SEED - Customer'!$G39)</f>
        <v>125000000000036</v>
      </c>
      <c r="C39" s="20" t="str">
        <f>IF(EXACT($B39, ""), "", 'SEED - Customer'!$C39)</f>
        <v>PT. Pelayanan Listrik Nasional (Persero) [a.k.a : PLN] - Kantor Pusat</v>
      </c>
      <c r="D39" s="45" t="str">
        <f>IF(EXACT($B39, ""), "", 'SEED - Customer'!$E39)</f>
        <v>CUST-0036</v>
      </c>
    </row>
    <row r="40" spans="2:4">
      <c r="B40" s="37">
        <f>IF(EXACT('SEED - Customer'!$H40, ""), "", 'SEED - Customer'!$G40)</f>
        <v>125000000000037</v>
      </c>
      <c r="C40" s="20" t="str">
        <f>IF(EXACT($B40, ""), "", 'SEED - Customer'!$C40)</f>
        <v>PT. Pelayanan Listrik Nasional (Persero) [a.k.a : PLN] - Batam</v>
      </c>
      <c r="D40" s="45" t="str">
        <f>IF(EXACT($B40, ""), "", 'SEED - Customer'!$E40)</f>
        <v>CUST-0037</v>
      </c>
    </row>
    <row r="41" spans="2:4">
      <c r="B41" s="37">
        <f>IF(EXACT('SEED - Customer'!$H41, ""), "", 'SEED - Customer'!$G41)</f>
        <v>125000000000038</v>
      </c>
      <c r="C41" s="20" t="str">
        <f>IF(EXACT($B41, ""), "", 'SEED - Customer'!$C41)</f>
        <v>PT. Pelayanan Listrik Nasional (Persero) [a.k.a : PLN] - Penyaluran dan Pusat Pengatur Beban (P3B) Jawa Bali - APP Cawang</v>
      </c>
      <c r="D41" s="45" t="str">
        <f>IF(EXACT($B41, ""), "", 'SEED - Customer'!$E41)</f>
        <v>CUST-0038</v>
      </c>
    </row>
    <row r="42" spans="2:4">
      <c r="B42" s="37">
        <f>IF(EXACT('SEED - Customer'!$H42, ""), "", 'SEED - Customer'!$G42)</f>
        <v>125000000000039</v>
      </c>
      <c r="C42" s="20" t="str">
        <f>IF(EXACT($B42, ""), "", 'SEED - Customer'!$C42)</f>
        <v>PT. Pelayanan Listrik Nasional (Persero) [a.k.a : PLN] - Unit Induk Pembangunan (UIP) V</v>
      </c>
      <c r="D42" s="45" t="str">
        <f>IF(EXACT($B42, ""), "", 'SEED - Customer'!$E42)</f>
        <v>CUST-0039</v>
      </c>
    </row>
    <row r="43" spans="2:4">
      <c r="B43" s="37">
        <f>IF(EXACT('SEED - Customer'!$H43, ""), "", 'SEED - Customer'!$G43)</f>
        <v>125000000000040</v>
      </c>
      <c r="C43" s="20" t="str">
        <f>IF(EXACT($B43, ""), "", 'SEED - Customer'!$C43)</f>
        <v>PT. Pelayanan Listrik Nasional (Persero) [a.k.a : PLN] - Unit Induk Pembangunan (UIP) Nusa Tenggara</v>
      </c>
      <c r="D43" s="45" t="str">
        <f>IF(EXACT($B43, ""), "", 'SEED - Customer'!$E43)</f>
        <v>CUST-0040</v>
      </c>
    </row>
    <row r="44" spans="2:4">
      <c r="B44" s="37">
        <f>IF(EXACT('SEED - Customer'!$H44, ""), "", 'SEED - Customer'!$G44)</f>
        <v>125000000000041</v>
      </c>
      <c r="C44" s="20" t="str">
        <f>IF(EXACT($B44, ""), "", 'SEED - Customer'!$C44)</f>
        <v>PT. Pelayanan Listrik Nasional (Persero) [a.k.a : PLN] - Unit Induk Pembangunan (UIP) XIII</v>
      </c>
      <c r="D44" s="45" t="str">
        <f>IF(EXACT($B44, ""), "", 'SEED - Customer'!$E44)</f>
        <v>CUST-0041</v>
      </c>
    </row>
    <row r="45" spans="2:4">
      <c r="B45" s="37">
        <f>IF(EXACT('SEED - Customer'!$H45, ""), "", 'SEED - Customer'!$G45)</f>
        <v>125000000000042</v>
      </c>
      <c r="C45" s="20" t="str">
        <f>IF(EXACT($B45, ""), "", 'SEED - Customer'!$C45)</f>
        <v>PT. Pelayanan Listrik Nasional (Persero) [a.k.a : PLN] - Pusat Pengatur Beban (P2B) Jawa Bali - Area Pengatur Beban (APB) Jawa Tengah &amp; DIY</v>
      </c>
      <c r="D45" s="45" t="str">
        <f>IF(EXACT($B45, ""), "", 'SEED - Customer'!$E45)</f>
        <v>CUST-0042</v>
      </c>
    </row>
    <row r="46" spans="2:4">
      <c r="B46" s="37">
        <f>IF(EXACT('SEED - Customer'!$H46, ""), "", 'SEED - Customer'!$G46)</f>
        <v>125000000000043</v>
      </c>
      <c r="C46" s="20" t="str">
        <f>IF(EXACT($B46, ""), "", 'SEED - Customer'!$C46)</f>
        <v>PT. Pelayanan Listrik Nasional (Persero) [a.k.a : PLN] - Unit Induk Pembangunan (UIP) II</v>
      </c>
      <c r="D46" s="45" t="str">
        <f>IF(EXACT($B46, ""), "", 'SEED - Customer'!$E46)</f>
        <v>CUST-0043</v>
      </c>
    </row>
    <row r="47" spans="2:4">
      <c r="B47" s="37">
        <f>IF(EXACT('SEED - Customer'!$H47, ""), "", 'SEED - Customer'!$G47)</f>
        <v>125000000000044</v>
      </c>
      <c r="C47" s="20" t="str">
        <f>IF(EXACT($B47, ""), "", 'SEED - Customer'!$C47)</f>
        <v>PT. Pelayanan Listrik Nasional (Persero) [a.k.a : PLN] - Unit Induk Pembangunan (UIP) Interkoneksi Sumatera Jawa</v>
      </c>
      <c r="D47" s="45" t="str">
        <f>IF(EXACT($B47, ""), "", 'SEED - Customer'!$E47)</f>
        <v>CUST-0044</v>
      </c>
    </row>
    <row r="48" spans="2:4">
      <c r="B48" s="37">
        <f>IF(EXACT('SEED - Customer'!$H48, ""), "", 'SEED - Customer'!$G48)</f>
        <v>125000000000045</v>
      </c>
      <c r="C48" s="20" t="str">
        <f>IF(EXACT($B48, ""), "", 'SEED - Customer'!$C48)</f>
        <v>PT. Pelayanan Listrik Nasional (Persero) [a.k.a : PLN] - Unit Induk Pembangunan (UIP) X</v>
      </c>
      <c r="D48" s="45" t="str">
        <f>IF(EXACT($B48, ""), "", 'SEED - Customer'!$E48)</f>
        <v>CUST-0045</v>
      </c>
    </row>
    <row r="49" spans="2:4">
      <c r="B49" s="37">
        <f>IF(EXACT('SEED - Customer'!$H49, ""), "", 'SEED - Customer'!$G49)</f>
        <v>125000000000046</v>
      </c>
      <c r="C49" s="20" t="str">
        <f>IF(EXACT($B49, ""), "", 'SEED - Customer'!$C49)</f>
        <v xml:space="preserve">PT. Pelayanan Listrik Nasional (Persero) [a.k.a : PLN] - Unit Induk Pembangunan (UIP) JBT II </v>
      </c>
      <c r="D49" s="45" t="str">
        <f>IF(EXACT($B49, ""), "", 'SEED - Customer'!$E49)</f>
        <v>CUST-0046</v>
      </c>
    </row>
    <row r="50" spans="2:4">
      <c r="B50" s="37">
        <f>IF(EXACT('SEED - Customer'!$H50, ""), "", 'SEED - Customer'!$G50)</f>
        <v>125000000000047</v>
      </c>
      <c r="C50" s="20" t="str">
        <f>IF(EXACT($B50, ""), "", 'SEED - Customer'!$C50)</f>
        <v>PT. Protelindo</v>
      </c>
      <c r="D50" s="45" t="str">
        <f>IF(EXACT($B50, ""), "", 'SEED - Customer'!$E50)</f>
        <v>CUST-0047</v>
      </c>
    </row>
    <row r="51" spans="2:4">
      <c r="B51" s="37">
        <f>IF(EXACT('SEED - Customer'!$H51, ""), "", 'SEED - Customer'!$G51)</f>
        <v>125000000000048</v>
      </c>
      <c r="C51" s="20" t="str">
        <f>IF(EXACT($B51, ""), "", 'SEED - Customer'!$C51)</f>
        <v>PT. Ramayana Lestari Sentosa, Tbk [a.k.a : Ramayana Departement Store]</v>
      </c>
      <c r="D51" s="45" t="str">
        <f>IF(EXACT($B51, ""), "", 'SEED - Customer'!$E51)</f>
        <v>CUST-0048</v>
      </c>
    </row>
    <row r="52" spans="2:4">
      <c r="B52" s="37">
        <f>IF(EXACT('SEED - Customer'!$H52, ""), "", 'SEED - Customer'!$G52)</f>
        <v>125000000000049</v>
      </c>
      <c r="C52" s="20" t="str">
        <f>IF(EXACT($B52, ""), "", 'SEED - Customer'!$C52)</f>
        <v>PT. Rekadaya Elektrika</v>
      </c>
      <c r="D52" s="45" t="str">
        <f>IF(EXACT($B52, ""), "", 'SEED - Customer'!$E52)</f>
        <v>CUST-0049</v>
      </c>
    </row>
    <row r="53" spans="2:4">
      <c r="B53" s="37">
        <f>IF(EXACT('SEED - Customer'!$H53, ""), "", 'SEED - Customer'!$G53)</f>
        <v>125000000000050</v>
      </c>
      <c r="C53" s="20" t="str">
        <f>IF(EXACT($B53, ""), "", 'SEED - Customer'!$C53)</f>
        <v>CV. Sejahtera Mandiri</v>
      </c>
      <c r="D53" s="45" t="str">
        <f>IF(EXACT($B53, ""), "", 'SEED - Customer'!$E53)</f>
        <v>CUST-0050</v>
      </c>
    </row>
    <row r="54" spans="2:4">
      <c r="B54" s="37">
        <f>IF(EXACT('SEED - Customer'!$H54, ""), "", 'SEED - Customer'!$G54)</f>
        <v>125000000000051</v>
      </c>
      <c r="C54" s="20" t="str">
        <f>IF(EXACT($B54, ""), "", 'SEED - Customer'!$C54)</f>
        <v>PT. Sigindo Kemas</v>
      </c>
      <c r="D54" s="45" t="str">
        <f>IF(EXACT($B54, ""), "", 'SEED - Customer'!$E54)</f>
        <v>CUST-0051</v>
      </c>
    </row>
    <row r="55" spans="2:4">
      <c r="B55" s="37">
        <f>IF(EXACT('SEED - Customer'!$H55, ""), "", 'SEED - Customer'!$G55)</f>
        <v>125000000000052</v>
      </c>
      <c r="C55" s="20" t="str">
        <f>IF(EXACT($B55, ""), "", 'SEED - Customer'!$C55)</f>
        <v>PT. Smart Telecom</v>
      </c>
      <c r="D55" s="45" t="str">
        <f>IF(EXACT($B55, ""), "", 'SEED - Customer'!$E55)</f>
        <v>CUST-0052</v>
      </c>
    </row>
    <row r="56" spans="2:4">
      <c r="B56" s="37">
        <f>IF(EXACT('SEED - Customer'!$H56, ""), "", 'SEED - Customer'!$G56)</f>
        <v>125000000000053</v>
      </c>
      <c r="C56" s="20" t="str">
        <f>IF(EXACT($B56, ""), "", 'SEED - Customer'!$C56)</f>
        <v>PT. Telekomunikasi Indonesia (Persero), Tbk [a.k.a : Telkom] - Bandung</v>
      </c>
      <c r="D56" s="45" t="str">
        <f>IF(EXACT($B56, ""), "", 'SEED - Customer'!$E56)</f>
        <v>CUST-0053</v>
      </c>
    </row>
    <row r="57" spans="2:4">
      <c r="B57" s="37">
        <f>IF(EXACT('SEED - Customer'!$H57, ""), "", 'SEED - Customer'!$G57)</f>
        <v>125000000000054</v>
      </c>
      <c r="C57" s="20" t="str">
        <f>IF(EXACT($B57, ""), "", 'SEED - Customer'!$C57)</f>
        <v>PT. Telekomunikasi Selular, Tbk [a.k.a : Telkomsel] - Jakarta</v>
      </c>
      <c r="D57" s="45" t="str">
        <f>IF(EXACT($B57, ""), "", 'SEED - Customer'!$E57)</f>
        <v>CUST-0054</v>
      </c>
    </row>
    <row r="58" spans="2:4">
      <c r="B58" s="37">
        <f>IF(EXACT('SEED - Customer'!$H58, ""), "", 'SEED - Customer'!$G58)</f>
        <v>125000000000055</v>
      </c>
      <c r="C58" s="20" t="str">
        <f>IF(EXACT($B58, ""), "", 'SEED - Customer'!$C58)</f>
        <v>PT. Telkom Akses</v>
      </c>
      <c r="D58" s="45" t="str">
        <f>IF(EXACT($B58, ""), "", 'SEED - Customer'!$E58)</f>
        <v>CUST-0055</v>
      </c>
    </row>
    <row r="59" spans="2:4">
      <c r="B59" s="37">
        <f>IF(EXACT('SEED - Customer'!$H59, ""), "", 'SEED - Customer'!$G59)</f>
        <v>125000000000056</v>
      </c>
      <c r="C59" s="20" t="str">
        <f>IF(EXACT($B59, ""), "", 'SEED - Customer'!$C59)</f>
        <v>PT. Tosan Permai Lestari</v>
      </c>
      <c r="D59" s="45" t="str">
        <f>IF(EXACT($B59, ""), "", 'SEED - Customer'!$E59)</f>
        <v>CUST-0056</v>
      </c>
    </row>
    <row r="60" spans="2:4">
      <c r="B60" s="37">
        <f>IF(EXACT('SEED - Customer'!$H60, ""), "", 'SEED - Customer'!$G60)</f>
        <v>125000000000057</v>
      </c>
      <c r="C60" s="20" t="str">
        <f>IF(EXACT($B60, ""), "", 'SEED - Customer'!$C60)</f>
        <v>PT. Tower Capital Indonesia</v>
      </c>
      <c r="D60" s="45" t="str">
        <f>IF(EXACT($B60, ""), "", 'SEED - Customer'!$E60)</f>
        <v>CUST-0057</v>
      </c>
    </row>
    <row r="61" spans="2:4">
      <c r="B61" s="37">
        <f>IF(EXACT('SEED - Customer'!$H61, ""), "", 'SEED - Customer'!$G61)</f>
        <v>125000000000058</v>
      </c>
      <c r="C61" s="20" t="str">
        <f>IF(EXACT($B61, ""), "", 'SEED - Customer'!$C61)</f>
        <v>PT. Waskita Karya (Persero), Tbk</v>
      </c>
      <c r="D61" s="45" t="str">
        <f>IF(EXACT($B61, ""), "", 'SEED - Customer'!$E61)</f>
        <v>CUST-0058</v>
      </c>
    </row>
    <row r="62" spans="2:4">
      <c r="B62" s="37">
        <f>IF(EXACT('SEED - Customer'!$H62, ""), "", 'SEED - Customer'!$G62)</f>
        <v>125000000000059</v>
      </c>
      <c r="C62" s="20" t="str">
        <f>IF(EXACT($B62, ""), "", 'SEED - Customer'!$C62)</f>
        <v>PT. Widodo Karya Sejahtera</v>
      </c>
      <c r="D62" s="45" t="str">
        <f>IF(EXACT($B62, ""), "", 'SEED - Customer'!$E62)</f>
        <v>CUST-0059</v>
      </c>
    </row>
    <row r="63" spans="2:4">
      <c r="B63" s="37">
        <f>IF(EXACT('SEED - Customer'!$H63, ""), "", 'SEED - Customer'!$G63)</f>
        <v>125000000000060</v>
      </c>
      <c r="C63" s="20" t="str">
        <f>IF(EXACT($B63, ""), "", 'SEED - Customer'!$C63)</f>
        <v>PT. XL Axiata, Tbk [a.k.a : XL]</v>
      </c>
      <c r="D63" s="45" t="str">
        <f>IF(EXACT($B63, ""), "", 'SEED - Customer'!$E63)</f>
        <v>CUST-0060</v>
      </c>
    </row>
    <row r="64" spans="2:4">
      <c r="B64" s="37">
        <f>IF(EXACT('SEED - Customer'!$H64, ""), "", 'SEED - Customer'!$G64)</f>
        <v>125000000000061</v>
      </c>
      <c r="C64" s="20" t="str">
        <f>IF(EXACT($B64, ""), "", 'SEED - Customer'!$C64)</f>
        <v>PT. XL Mitrayasa</v>
      </c>
      <c r="D64" s="45" t="str">
        <f>IF(EXACT($B64, ""), "", 'SEED - Customer'!$E64)</f>
        <v>CUST-0061</v>
      </c>
    </row>
    <row r="65" spans="2:4">
      <c r="B65" s="37">
        <f>IF(EXACT('SEED - Customer'!$H65, ""), "", 'SEED - Customer'!$G65)</f>
        <v>125000000000062</v>
      </c>
      <c r="C65" s="20" t="str">
        <f>IF(EXACT($B65, ""), "", 'SEED - Customer'!$C65)</f>
        <v>PT. ZTE Indonesia</v>
      </c>
      <c r="D65" s="45" t="str">
        <f>IF(EXACT($B65, ""), "", 'SEED - Customer'!$E65)</f>
        <v>CUST-0062</v>
      </c>
    </row>
    <row r="66" spans="2:4">
      <c r="B66" s="37">
        <f>IF(EXACT('SEED - Customer'!$H66, ""), "", 'SEED - Customer'!$G66)</f>
        <v>125000000000063</v>
      </c>
      <c r="C66" s="20" t="str">
        <f>IF(EXACT($B66, ""), "", 'SEED - Customer'!$C66)</f>
        <v>PT. Sansaine Exindo</v>
      </c>
      <c r="D66" s="45" t="str">
        <f>IF(EXACT($B66, ""), "", 'SEED - Customer'!$E66)</f>
        <v>CUST-0063</v>
      </c>
    </row>
    <row r="67" spans="2:4">
      <c r="B67" s="37">
        <f>IF(EXACT('SEED - Customer'!$H67, ""), "", 'SEED - Customer'!$G67)</f>
        <v>125000000000064</v>
      </c>
      <c r="C67" s="20" t="str">
        <f>IF(EXACT($B67, ""), "", 'SEED - Customer'!$C67)</f>
        <v>Indo Jaya Scaffolding</v>
      </c>
      <c r="D67" s="45" t="str">
        <f>IF(EXACT($B67, ""), "", 'SEED - Customer'!$E67)</f>
        <v>CUST-0064</v>
      </c>
    </row>
    <row r="68" spans="2:4">
      <c r="B68" s="37">
        <f>IF(EXACT('SEED - Customer'!$H68, ""), "", 'SEED - Customer'!$G68)</f>
        <v>125000000000065</v>
      </c>
      <c r="C68" s="20" t="str">
        <f>IF(EXACT($B68, ""), "", 'SEED - Customer'!$C68)</f>
        <v>PT. Pembangunan Perumahan (Persero), Tbk [a.k.a : PP]</v>
      </c>
      <c r="D68" s="45" t="str">
        <f>IF(EXACT($B68, ""), "", 'SEED - Customer'!$E68)</f>
        <v>CUST-0065</v>
      </c>
    </row>
    <row r="69" spans="2:4">
      <c r="B69" s="37">
        <f>IF(EXACT('SEED - Customer'!$H69, ""), "", 'SEED - Customer'!$G69)</f>
        <v>125000000000066</v>
      </c>
      <c r="C69" s="20" t="str">
        <f>IF(EXACT($B69, ""), "", 'SEED - Customer'!$C69)</f>
        <v>Linus Nusa Express</v>
      </c>
      <c r="D69" s="45" t="str">
        <f>IF(EXACT($B69, ""), "", 'SEED - Customer'!$E69)</f>
        <v>CUST-0066</v>
      </c>
    </row>
    <row r="70" spans="2:4">
      <c r="B70" s="37">
        <f>IF(EXACT('SEED - Customer'!$H70, ""), "", 'SEED - Customer'!$G70)</f>
        <v>125000000000067</v>
      </c>
      <c r="C70" s="20" t="str">
        <f>IF(EXACT($B70, ""), "", 'SEED - Customer'!$C70)</f>
        <v>PT. Penjaminan Jamkrindo Syariah</v>
      </c>
      <c r="D70" s="45" t="str">
        <f>IF(EXACT($B70, ""), "", 'SEED - Customer'!$E70)</f>
        <v>CUST-0067</v>
      </c>
    </row>
    <row r="71" spans="2:4">
      <c r="B71" s="37">
        <f>IF(EXACT('SEED - Customer'!$H71, ""), "", 'SEED - Customer'!$G71)</f>
        <v>125000000000068</v>
      </c>
      <c r="C71" s="20" t="str">
        <f>IF(EXACT($B71, ""), "", 'SEED - Customer'!$C71)</f>
        <v>PT. Larsen And Tourbo</v>
      </c>
      <c r="D71" s="45" t="str">
        <f>IF(EXACT($B71, ""), "", 'SEED - Customer'!$E71)</f>
        <v>CUST-0068</v>
      </c>
    </row>
    <row r="72" spans="2:4">
      <c r="B72" s="37">
        <f>IF(EXACT('SEED - Customer'!$H72, ""), "", 'SEED - Customer'!$G72)</f>
        <v>125000000000069</v>
      </c>
      <c r="C72" s="20" t="str">
        <f>IF(EXACT($B72, ""), "", 'SEED - Customer'!$C72)</f>
        <v>PT. Pelayanan Listrik Nasional (Persero) [a.k.a : PLN] - Unit Induk Pembangunan (UIP) Kalimantan Bagian Barat</v>
      </c>
      <c r="D72" s="45" t="str">
        <f>IF(EXACT($B72, ""), "", 'SEED - Customer'!$E72)</f>
        <v>CUST-0069</v>
      </c>
    </row>
    <row r="73" spans="2:4">
      <c r="B73" s="37">
        <f>IF(EXACT('SEED - Customer'!$H73, ""), "", 'SEED - Customer'!$G73)</f>
        <v>125000000000070</v>
      </c>
      <c r="C73" s="20" t="str">
        <f>IF(EXACT($B73, ""), "", 'SEED - Customer'!$C73)</f>
        <v>PT. Pelayanan Listrik Nasional (Persero) [a.k.a : PLN] - Unit Induk Pembangunan (UIP) Sumatera Bagian Tengah</v>
      </c>
      <c r="D73" s="45" t="str">
        <f>IF(EXACT($B73, ""), "", 'SEED - Customer'!$E73)</f>
        <v>CUST-0070</v>
      </c>
    </row>
    <row r="74" spans="2:4">
      <c r="B74" s="37">
        <f>IF(EXACT('SEED - Customer'!$H74, ""), "", 'SEED - Customer'!$G74)</f>
        <v>125000000000071</v>
      </c>
      <c r="C74" s="20" t="str">
        <f>IF(EXACT($B74, ""), "", 'SEED - Customer'!$C74)</f>
        <v xml:space="preserve">PT. Asuransi Sinar Mas </v>
      </c>
      <c r="D74" s="45" t="str">
        <f>IF(EXACT($B74, ""), "", 'SEED - Customer'!$E74)</f>
        <v>CUST-0071</v>
      </c>
    </row>
    <row r="75" spans="2:4">
      <c r="B75" s="37">
        <f>IF(EXACT('SEED - Customer'!$H75, ""), "", 'SEED - Customer'!$G75)</f>
        <v>125000000000072</v>
      </c>
      <c r="C75" s="20" t="str">
        <f>IF(EXACT($B75, ""), "", 'SEED - Customer'!$C75)</f>
        <v>PT. Karawang Dinamika Lestari</v>
      </c>
      <c r="D75" s="45" t="str">
        <f>IF(EXACT($B75, ""), "", 'SEED - Customer'!$E75)</f>
        <v>CUST-0072</v>
      </c>
    </row>
    <row r="76" spans="2:4">
      <c r="B76" s="37">
        <f>IF(EXACT('SEED - Customer'!$H76, ""), "", 'SEED - Customer'!$G76)</f>
        <v>125000000000073</v>
      </c>
      <c r="C76" s="20" t="str">
        <f>IF(EXACT($B76, ""), "", 'SEED - Customer'!$C76)</f>
        <v>KSO WST-QDC</v>
      </c>
      <c r="D76" s="45" t="str">
        <f>IF(EXACT($B76, ""), "", 'SEED - Customer'!$E76)</f>
        <v>CUST-0073</v>
      </c>
    </row>
    <row r="77" spans="2:4">
      <c r="B77" s="37">
        <f>IF(EXACT('SEED - Customer'!$H77, ""), "", 'SEED - Customer'!$G77)</f>
        <v>125000000000074</v>
      </c>
      <c r="C77" s="20" t="str">
        <f>IF(EXACT($B77, ""), "", 'SEED - Customer'!$C77)</f>
        <v>PT. Adhi Commuter Properti</v>
      </c>
      <c r="D77" s="45" t="str">
        <f>IF(EXACT($B77, ""), "", 'SEED - Customer'!$E77)</f>
        <v>CUST-0074</v>
      </c>
    </row>
    <row r="78" spans="2:4">
      <c r="B78" s="37">
        <f>IF(EXACT('SEED - Customer'!$H78, ""), "", 'SEED - Customer'!$G78)</f>
        <v>125000000000075</v>
      </c>
      <c r="C78" s="20" t="str">
        <f>IF(EXACT($B78, ""), "", 'SEED - Customer'!$C78)</f>
        <v>PT. Pelayanan Listrik Nasional (Persero) [a.k.a : PLN] - Penyaluran dan Pusat Pengaturan (P2B) Jawa Bali</v>
      </c>
      <c r="D78" s="45" t="str">
        <f>IF(EXACT($B78, ""), "", 'SEED - Customer'!$E78)</f>
        <v>CUST-0075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H439"/>
  <sheetViews>
    <sheetView zoomScale="80" zoomScaleNormal="80" workbookViewId="0">
      <pane xSplit="2" ySplit="3" topLeftCell="C226" activePane="bottomRight" state="frozen"/>
      <selection pane="topRight" activeCell="C1" sqref="C1"/>
      <selection pane="bottomLeft" activeCell="A4" sqref="A4"/>
      <selection pane="bottomRight" activeCell="C103" sqref="C103"/>
    </sheetView>
  </sheetViews>
  <sheetFormatPr defaultRowHeight="12.75"/>
  <cols>
    <col min="1" max="1" width="2.85546875" style="6" customWidth="1"/>
    <col min="2" max="2" width="14.85546875" style="25" bestFit="1" customWidth="1"/>
    <col min="3" max="3" width="80.28515625" style="47" bestFit="1" customWidth="1"/>
    <col min="4" max="5" width="16.42578125" style="35" bestFit="1" customWidth="1"/>
    <col min="6" max="6" width="2.85546875" style="6" customWidth="1"/>
    <col min="7" max="7" width="17.28515625" style="35" bestFit="1" customWidth="1"/>
    <col min="8" max="8" width="20.7109375" style="6" customWidth="1"/>
    <col min="9" max="16384" width="9.140625" style="6"/>
  </cols>
  <sheetData>
    <row r="1" spans="2:8" ht="13.5" thickBot="1"/>
    <row r="2" spans="2:8" s="41" customFormat="1" ht="25.5">
      <c r="B2" s="13" t="s">
        <v>14301</v>
      </c>
      <c r="C2" s="14" t="s">
        <v>14302</v>
      </c>
      <c r="D2" s="14" t="s">
        <v>17421</v>
      </c>
      <c r="E2" s="83" t="s">
        <v>14303</v>
      </c>
      <c r="G2" s="11" t="s">
        <v>14265</v>
      </c>
      <c r="H2" s="12" t="s">
        <v>14266</v>
      </c>
    </row>
    <row r="3" spans="2:8" ht="13.5" thickBot="1">
      <c r="B3" s="46"/>
      <c r="C3" s="49"/>
      <c r="D3" s="61"/>
      <c r="E3" s="145"/>
      <c r="G3" s="42">
        <v>126000000000000</v>
      </c>
      <c r="H3" s="29"/>
    </row>
    <row r="4" spans="2:8">
      <c r="B4" s="51">
        <f>'DataLookUp - InstitutionBranch'!B79</f>
        <v>124000000000076</v>
      </c>
      <c r="C4" s="52" t="str">
        <f>IF(EXACT($B4, ""), "", VLOOKUP($B4, 'DataLookUp - InstitutionBranch'!$B$4:$E$1000, 2, FALSE))</f>
        <v>Agung Jaya</v>
      </c>
      <c r="D4" s="45" t="str">
        <f>IF(EXACT($B4, ""), "", VLOOKUP($B4, 'DataLookUp - InstitutionBranch'!$B$4:$E$1000, 3, FALSE))</f>
        <v>VDR0002</v>
      </c>
      <c r="E4" s="45" t="s">
        <v>17497</v>
      </c>
      <c r="G4" s="31">
        <f xml:space="preserve"> G3 + IF(EXACT(H4, ""), 0, 1)</f>
        <v>126000000000001</v>
      </c>
      <c r="H4" s="21" t="str">
        <f>IF(EXACT($B4, ""), "", CONCATENATE("PERFORM ""SchData-OLTP-SupplyChain"".""Func_TblSupplier_SET""(varSystemLoginSession::bigint, null::bigint, null::varchar, null::timestamptz, null::timestamptz, null::varchar, varInstitutionBranchID::bigint, varBaseCurrencyID::bigint, ", IF(EXACT(B4, ""), "null", B4), "::bigint, ", IF(EXACT(E4, ""), "null", "'"&amp;E4&amp;"'"),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124000000000076::bigint, 'VNDR-0001'::varchar); </v>
      </c>
    </row>
    <row r="5" spans="2:8">
      <c r="B5" s="51">
        <f>'DataLookUp - InstitutionBranch'!B80</f>
        <v>124000000000077</v>
      </c>
      <c r="C5" s="52" t="str">
        <f>IF(EXACT($B5, ""), "", VLOOKUP($B5, 'DataLookUp - InstitutionBranch'!$B$4:$E$1000, 2, FALSE))</f>
        <v>Aji Perkasa</v>
      </c>
      <c r="D5" s="45" t="str">
        <f>IF(EXACT($B5, ""), "", VLOOKUP($B5, 'DataLookUp - InstitutionBranch'!$B$4:$E$1000, 3, FALSE))</f>
        <v>VDR0003</v>
      </c>
      <c r="E5" s="45" t="s">
        <v>17498</v>
      </c>
      <c r="G5" s="31">
        <f t="shared" ref="G5" si="0" xml:space="preserve"> G4 + IF(EXACT(H5, ""), 0, 1)</f>
        <v>126000000000002</v>
      </c>
      <c r="H5" s="21" t="str">
        <f>IF(EXACT($B5, ""), "", CONCATENATE("PERFORM ""SchData-OLTP-SupplyChain"".""Func_TblSupplier_SET""(varSystemLoginSession::bigint, null::bigint, null::varchar, null::timestamptz, null::timestamptz, null::varchar, varInstitutionBranchID::bigint, varBaseCurrencyID::bigint, ", IF(EXACT(B5, ""), "null", B5), "::bigint, ", IF(EXACT(E5, ""), "null", "'"&amp;E5&amp;"'"),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124000000000077::bigint, 'VNDR-0002'::varchar); </v>
      </c>
    </row>
    <row r="6" spans="2:8">
      <c r="B6" s="51">
        <f>'DataLookUp - InstitutionBranch'!B81</f>
        <v>124000000000078</v>
      </c>
      <c r="C6" s="52" t="str">
        <f>IF(EXACT($B6, ""), "", VLOOKUP($B6, 'DataLookUp - InstitutionBranch'!$B$4:$E$1000, 2, FALSE))</f>
        <v>Aledro Duta Jaya</v>
      </c>
      <c r="D6" s="45" t="str">
        <f>IF(EXACT($B6, ""), "", VLOOKUP($B6, 'DataLookUp - InstitutionBranch'!$B$4:$E$1000, 3, FALSE))</f>
        <v>VDR0004</v>
      </c>
      <c r="E6" s="45" t="s">
        <v>17499</v>
      </c>
      <c r="G6" s="31">
        <f t="shared" ref="G6" si="1" xml:space="preserve"> G5 + IF(EXACT(H6, ""), 0, 1)</f>
        <v>126000000000003</v>
      </c>
      <c r="H6" s="21" t="str">
        <f t="shared" ref="H6" si="2">IF(EXACT($B6, ""), "", CONCATENATE("PERFORM ""SchData-OLTP-SupplyChain"".""Func_TblSupplier_SET""(varSystemLoginSession::bigint, null::bigint, null::varchar, null::timestamptz, null::timestamptz, null::varchar, varInstitutionBranchID::bigint, varBaseCurrencyID::bigint, ", IF(EXACT(B6, ""), "null", B6), "::bigint, ", IF(EXACT(E6, ""), "null", "'"&amp;E6&amp;"'"),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124000000000078::bigint, 'VNDR-0003'::varchar); </v>
      </c>
    </row>
    <row r="7" spans="2:8">
      <c r="B7" s="51">
        <f>'DataLookUp - InstitutionBranch'!B82</f>
        <v>124000000000079</v>
      </c>
      <c r="C7" s="52" t="str">
        <f>IF(EXACT($B7, ""), "", VLOOKUP($B7, 'DataLookUp - InstitutionBranch'!$B$4:$E$1000, 2, FALSE))</f>
        <v>Alpine Cool Utama</v>
      </c>
      <c r="D7" s="45" t="str">
        <f>IF(EXACT($B7, ""), "", VLOOKUP($B7, 'DataLookUp - InstitutionBranch'!$B$4:$E$1000, 3, FALSE))</f>
        <v>VDR0005</v>
      </c>
      <c r="E7" s="45" t="s">
        <v>17500</v>
      </c>
      <c r="G7" s="31">
        <f t="shared" ref="G7:G70" si="3" xml:space="preserve"> G6 + IF(EXACT(H7, ""), 0, 1)</f>
        <v>126000000000004</v>
      </c>
      <c r="H7" s="21" t="str">
        <f t="shared" ref="H7:H70" si="4">IF(EXACT($B7, ""), "", CONCATENATE("PERFORM ""SchData-OLTP-SupplyChain"".""Func_TblSupplier_SET""(varSystemLoginSession::bigint, null::bigint, null::varchar, null::timestamptz, null::timestamptz, null::varchar, varInstitutionBranchID::bigint, varBaseCurrencyID::bigint, ", IF(EXACT(B7, ""), "null", B7), "::bigint, ", IF(EXACT(E7, ""), "null", "'"&amp;E7&amp;"'"),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124000000000079::bigint, 'VNDR-0004'::varchar); </v>
      </c>
    </row>
    <row r="8" spans="2:8">
      <c r="B8" s="51">
        <f>'DataLookUp - InstitutionBranch'!B83</f>
        <v>124000000000080</v>
      </c>
      <c r="C8" s="52" t="str">
        <f>IF(EXACT($B8, ""), "", VLOOKUP($B8, 'DataLookUp - InstitutionBranch'!$B$4:$E$1000, 2, FALSE))</f>
        <v>Alumagada Jaya Mandiri</v>
      </c>
      <c r="D8" s="45" t="str">
        <f>IF(EXACT($B8, ""), "", VLOOKUP($B8, 'DataLookUp - InstitutionBranch'!$B$4:$E$1000, 3, FALSE))</f>
        <v>VDR0006</v>
      </c>
      <c r="E8" s="45" t="s">
        <v>17501</v>
      </c>
      <c r="G8" s="31">
        <f t="shared" si="3"/>
        <v>126000000000005</v>
      </c>
      <c r="H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124000000000080::bigint, 'VNDR-0005'::varchar); </v>
      </c>
    </row>
    <row r="9" spans="2:8">
      <c r="B9" s="147">
        <v>124000000000010</v>
      </c>
      <c r="C9" s="52" t="str">
        <f>IF(EXACT($B9, ""), "", VLOOKUP($B9, 'DataLookUp - InstitutionBranch'!$B$4:$E$1000, 2, FALSE))</f>
        <v>PT. Bukaka Teknik Utama, Tbk</v>
      </c>
      <c r="D9" s="45" t="str">
        <f>IF(EXACT($B9, ""), "", VLOOKUP($B9, 'DataLookUp - InstitutionBranch'!$B$4:$E$1000, 3, FALSE))</f>
        <v>BTU, VDR0015</v>
      </c>
      <c r="E9" s="45" t="s">
        <v>17502</v>
      </c>
      <c r="G9" s="31">
        <f t="shared" si="3"/>
        <v>126000000000006</v>
      </c>
      <c r="H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124000000000010::bigint, 'VNDR-0006'::varchar); </v>
      </c>
    </row>
    <row r="10" spans="2:8">
      <c r="B10" s="147">
        <v>124000000000014</v>
      </c>
      <c r="C10" s="52" t="str">
        <f>IF(EXACT($B10, ""), "", VLOOKUP($B10, 'DataLookUp - InstitutionBranch'!$B$4:$E$1000, 2, FALSE))</f>
        <v>PT. Duta Hita Jaya</v>
      </c>
      <c r="D10" s="45" t="str">
        <f>IF(EXACT($B10, ""), "", VLOOKUP($B10, 'DataLookUp - InstitutionBranch'!$B$4:$E$1000, 3, FALSE))</f>
        <v>DHJ, VDR0035</v>
      </c>
      <c r="E10" s="45" t="s">
        <v>17503</v>
      </c>
      <c r="G10" s="31">
        <f t="shared" si="3"/>
        <v>126000000000007</v>
      </c>
      <c r="H1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124000000000014::bigint, 'VNDR-0007'::varchar); </v>
      </c>
    </row>
    <row r="11" spans="2:8">
      <c r="B11" s="51">
        <v>124000000000085</v>
      </c>
      <c r="C11" s="52" t="str">
        <f>IF(EXACT($B11, ""), "", VLOOKUP($B11, 'DataLookUp - InstitutionBranch'!$B$4:$E$1000, 2, FALSE))</f>
        <v>CV. Alfa Link Mandiri</v>
      </c>
      <c r="D11" s="45" t="str">
        <f>IF(EXACT($B11, ""), "", VLOOKUP($B11, 'DataLookUp - InstitutionBranch'!$B$4:$E$1000, 3, FALSE))</f>
        <v>VDR3827</v>
      </c>
      <c r="E11" s="45" t="s">
        <v>17504</v>
      </c>
      <c r="G11" s="31">
        <f t="shared" si="3"/>
        <v>126000000000008</v>
      </c>
      <c r="H1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124000000000085::bigint, 'VNDR-0008'::varchar); </v>
      </c>
    </row>
    <row r="12" spans="2:8">
      <c r="B12" s="51">
        <v>124000000000086</v>
      </c>
      <c r="C12" s="52" t="str">
        <f>IF(EXACT($B12, ""), "", VLOOKUP($B12, 'DataLookUp - InstitutionBranch'!$B$4:$E$1000, 2, FALSE))</f>
        <v>CV. Alodia Makmur Abadi</v>
      </c>
      <c r="D12" s="45" t="str">
        <f>IF(EXACT($B12, ""), "", VLOOKUP($B12, 'DataLookUp - InstitutionBranch'!$B$4:$E$1000, 3, FALSE))</f>
        <v>VDR3823</v>
      </c>
      <c r="E12" s="45" t="s">
        <v>17505</v>
      </c>
      <c r="G12" s="31">
        <f t="shared" si="3"/>
        <v>126000000000009</v>
      </c>
      <c r="H1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124000000000086::bigint, 'VNDR-0009'::varchar); </v>
      </c>
    </row>
    <row r="13" spans="2:8">
      <c r="B13" s="51">
        <v>124000000000087</v>
      </c>
      <c r="C13" s="52" t="str">
        <f>IF(EXACT($B13, ""), "", VLOOKUP($B13, 'DataLookUp - InstitutionBranch'!$B$4:$E$1000, 2, FALSE))</f>
        <v>CV. Anugerah Karya Magantha</v>
      </c>
      <c r="D13" s="45" t="str">
        <f>IF(EXACT($B13, ""), "", VLOOKUP($B13, 'DataLookUp - InstitutionBranch'!$B$4:$E$1000, 3, FALSE))</f>
        <v>VDR3828</v>
      </c>
      <c r="E13" s="45" t="s">
        <v>17506</v>
      </c>
      <c r="G13" s="31">
        <f t="shared" si="3"/>
        <v>126000000000010</v>
      </c>
      <c r="H1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124000000000087::bigint, 'VNDR-0010'::varchar); </v>
      </c>
    </row>
    <row r="14" spans="2:8">
      <c r="B14" s="51">
        <v>124000000000088</v>
      </c>
      <c r="C14" s="52" t="str">
        <f>IF(EXACT($B14, ""), "", VLOOKUP($B14, 'DataLookUp - InstitutionBranch'!$B$4:$E$1000, 2, FALSE))</f>
        <v>CV. Artha Jaya Mulya</v>
      </c>
      <c r="D14" s="45" t="str">
        <f>IF(EXACT($B14, ""), "", VLOOKUP($B14, 'DataLookUp - InstitutionBranch'!$B$4:$E$1000, 3, FALSE))</f>
        <v>VDR3970</v>
      </c>
      <c r="E14" s="45" t="s">
        <v>17507</v>
      </c>
      <c r="G14" s="31">
        <f t="shared" si="3"/>
        <v>126000000000011</v>
      </c>
      <c r="H1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124000000000088::bigint, 'VNDR-0011'::varchar); </v>
      </c>
    </row>
    <row r="15" spans="2:8">
      <c r="B15" s="51">
        <v>124000000000089</v>
      </c>
      <c r="C15" s="52" t="str">
        <f>IF(EXACT($B15, ""), "", VLOOKUP($B15, 'DataLookUp - InstitutionBranch'!$B$4:$E$1000, 2, FALSE))</f>
        <v>CV. Borneo Geotec Engginering</v>
      </c>
      <c r="D15" s="45" t="str">
        <f>IF(EXACT($B15, ""), "", VLOOKUP($B15, 'DataLookUp - InstitutionBranch'!$B$4:$E$1000, 3, FALSE))</f>
        <v>VDR3939</v>
      </c>
      <c r="E15" s="45" t="s">
        <v>17508</v>
      </c>
      <c r="G15" s="31">
        <f t="shared" si="3"/>
        <v>126000000000012</v>
      </c>
      <c r="H1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124000000000089::bigint, 'VNDR-0012'::varchar); </v>
      </c>
    </row>
    <row r="16" spans="2:8">
      <c r="B16" s="51">
        <v>124000000000090</v>
      </c>
      <c r="C16" s="52" t="str">
        <f>IF(EXACT($B16, ""), "", VLOOKUP($B16, 'DataLookUp - InstitutionBranch'!$B$4:$E$1000, 2, FALSE))</f>
        <v>CV. Cipta Aneka Sarana</v>
      </c>
      <c r="D16" s="45" t="str">
        <f>IF(EXACT($B16, ""), "", VLOOKUP($B16, 'DataLookUp - InstitutionBranch'!$B$4:$E$1000, 3, FALSE))</f>
        <v>VDR3784</v>
      </c>
      <c r="E16" s="45" t="s">
        <v>17509</v>
      </c>
      <c r="G16" s="31">
        <f t="shared" si="3"/>
        <v>126000000000013</v>
      </c>
      <c r="H1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124000000000090::bigint, 'VNDR-0013'::varchar); </v>
      </c>
    </row>
    <row r="17" spans="2:8">
      <c r="B17" s="51">
        <v>124000000000091</v>
      </c>
      <c r="C17" s="52" t="str">
        <f>IF(EXACT($B17, ""), "", VLOOKUP($B17, 'DataLookUp - InstitutionBranch'!$B$4:$E$1000, 2, FALSE))</f>
        <v xml:space="preserve">CV. Didi Dan Darwis Survey </v>
      </c>
      <c r="D17" s="45" t="str">
        <f>IF(EXACT($B17, ""), "", VLOOKUP($B17, 'DataLookUp - InstitutionBranch'!$B$4:$E$1000, 3, FALSE))</f>
        <v>VDR3696</v>
      </c>
      <c r="E17" s="45" t="s">
        <v>17510</v>
      </c>
      <c r="G17" s="31">
        <f t="shared" si="3"/>
        <v>126000000000014</v>
      </c>
      <c r="H1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124000000000091::bigint, 'VNDR-0014'::varchar); </v>
      </c>
    </row>
    <row r="18" spans="2:8">
      <c r="B18" s="51">
        <v>124000000000092</v>
      </c>
      <c r="C18" s="52" t="str">
        <f>IF(EXACT($B18, ""), "", VLOOKUP($B18, 'DataLookUp - InstitutionBranch'!$B$4:$E$1000, 2, FALSE))</f>
        <v>CV. Dinargeo Survey</v>
      </c>
      <c r="D18" s="45" t="str">
        <f>IF(EXACT($B18, ""), "", VLOOKUP($B18, 'DataLookUp - InstitutionBranch'!$B$4:$E$1000, 3, FALSE))</f>
        <v>VDR4201</v>
      </c>
      <c r="E18" s="45" t="s">
        <v>17511</v>
      </c>
      <c r="G18" s="31">
        <f t="shared" si="3"/>
        <v>126000000000015</v>
      </c>
      <c r="H1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124000000000092::bigint, 'VNDR-0015'::varchar); </v>
      </c>
    </row>
    <row r="19" spans="2:8">
      <c r="B19" s="51">
        <v>124000000000093</v>
      </c>
      <c r="C19" s="52" t="str">
        <f>IF(EXACT($B19, ""), "", VLOOKUP($B19, 'DataLookUp - InstitutionBranch'!$B$4:$E$1000, 2, FALSE))</f>
        <v>CV. Direct Linus Logistik</v>
      </c>
      <c r="D19" s="45" t="str">
        <f>IF(EXACT($B19, ""), "", VLOOKUP($B19, 'DataLookUp - InstitutionBranch'!$B$4:$E$1000, 3, FALSE))</f>
        <v>VDR3971</v>
      </c>
      <c r="E19" s="45" t="s">
        <v>17512</v>
      </c>
      <c r="G19" s="31">
        <f t="shared" si="3"/>
        <v>126000000000016</v>
      </c>
      <c r="H1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124000000000093::bigint, 'VNDR-0016'::varchar); </v>
      </c>
    </row>
    <row r="20" spans="2:8">
      <c r="B20" s="51">
        <v>124000000000094</v>
      </c>
      <c r="C20" s="52" t="str">
        <f>IF(EXACT($B20, ""), "", VLOOKUP($B20, 'DataLookUp - InstitutionBranch'!$B$4:$E$1000, 2, FALSE))</f>
        <v>CV. Edi Jaya Bangunan</v>
      </c>
      <c r="D20" s="45" t="str">
        <f>IF(EXACT($B20, ""), "", VLOOKUP($B20, 'DataLookUp - InstitutionBranch'!$B$4:$E$1000, 3, FALSE))</f>
        <v>VDR4046</v>
      </c>
      <c r="E20" s="45" t="s">
        <v>17513</v>
      </c>
      <c r="G20" s="31">
        <f t="shared" si="3"/>
        <v>126000000000017</v>
      </c>
      <c r="H2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124000000000094::bigint, 'VNDR-0017'::varchar); </v>
      </c>
    </row>
    <row r="21" spans="2:8">
      <c r="B21" s="51">
        <v>124000000000095</v>
      </c>
      <c r="C21" s="52" t="str">
        <f>IF(EXACT($B21, ""), "", VLOOKUP($B21, 'DataLookUp - InstitutionBranch'!$B$4:$E$1000, 2, FALSE))</f>
        <v>CV. Elang Sega</v>
      </c>
      <c r="D21" s="45" t="str">
        <f>IF(EXACT($B21, ""), "", VLOOKUP($B21, 'DataLookUp - InstitutionBranch'!$B$4:$E$1000, 3, FALSE))</f>
        <v>VDR3982</v>
      </c>
      <c r="E21" s="45" t="s">
        <v>17514</v>
      </c>
      <c r="G21" s="31">
        <f t="shared" si="3"/>
        <v>126000000000018</v>
      </c>
      <c r="H2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124000000000095::bigint, 'VNDR-0018'::varchar); </v>
      </c>
    </row>
    <row r="22" spans="2:8">
      <c r="B22" s="51">
        <v>124000000000096</v>
      </c>
      <c r="C22" s="52" t="str">
        <f>IF(EXACT($B22, ""), "", VLOOKUP($B22, 'DataLookUp - InstitutionBranch'!$B$4:$E$1000, 2, FALSE))</f>
        <v>CV. Gallazka Teknik</v>
      </c>
      <c r="D22" s="45" t="str">
        <f>IF(EXACT($B22, ""), "", VLOOKUP($B22, 'DataLookUp - InstitutionBranch'!$B$4:$E$1000, 3, FALSE))</f>
        <v>VDR3773</v>
      </c>
      <c r="E22" s="45" t="s">
        <v>17515</v>
      </c>
      <c r="G22" s="31">
        <f t="shared" si="3"/>
        <v>126000000000019</v>
      </c>
      <c r="H2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124000000000096::bigint, 'VNDR-0019'::varchar); </v>
      </c>
    </row>
    <row r="23" spans="2:8">
      <c r="B23" s="51">
        <v>124000000000097</v>
      </c>
      <c r="C23" s="52" t="str">
        <f>IF(EXACT($B23, ""), "", VLOOKUP($B23, 'DataLookUp - InstitutionBranch'!$B$4:$E$1000, 2, FALSE))</f>
        <v>CV. Ghania Mandiri</v>
      </c>
      <c r="D23" s="45" t="str">
        <f>IF(EXACT($B23, ""), "", VLOOKUP($B23, 'DataLookUp - InstitutionBranch'!$B$4:$E$1000, 3, FALSE))</f>
        <v>VDR4106</v>
      </c>
      <c r="E23" s="45" t="s">
        <v>17516</v>
      </c>
      <c r="G23" s="31">
        <f t="shared" si="3"/>
        <v>126000000000020</v>
      </c>
      <c r="H2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124000000000097::bigint, 'VNDR-0020'::varchar); </v>
      </c>
    </row>
    <row r="24" spans="2:8">
      <c r="B24" s="51">
        <v>124000000000098</v>
      </c>
      <c r="C24" s="52" t="str">
        <f>IF(EXACT($B24, ""), "", VLOOKUP($B24, 'DataLookUp - InstitutionBranch'!$B$4:$E$1000, 2, FALSE))</f>
        <v>CV. Istana Gemilang Mandiri</v>
      </c>
      <c r="D24" s="45" t="str">
        <f>IF(EXACT($B24, ""), "", VLOOKUP($B24, 'DataLookUp - InstitutionBranch'!$B$4:$E$1000, 3, FALSE))</f>
        <v>VDR3783</v>
      </c>
      <c r="E24" s="45" t="s">
        <v>17517</v>
      </c>
      <c r="G24" s="31">
        <f t="shared" si="3"/>
        <v>126000000000021</v>
      </c>
      <c r="H2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124000000000098::bigint, 'VNDR-0021'::varchar); </v>
      </c>
    </row>
    <row r="25" spans="2:8">
      <c r="B25" s="51">
        <v>124000000000099</v>
      </c>
      <c r="C25" s="52" t="str">
        <f>IF(EXACT($B25, ""), "", VLOOKUP($B25, 'DataLookUp - InstitutionBranch'!$B$4:$E$1000, 2, FALSE))</f>
        <v>CV. Jember Elektrindo Gemilang</v>
      </c>
      <c r="D25" s="45" t="str">
        <f>IF(EXACT($B25, ""), "", VLOOKUP($B25, 'DataLookUp - InstitutionBranch'!$B$4:$E$1000, 3, FALSE))</f>
        <v>VDR2001</v>
      </c>
      <c r="E25" s="45" t="s">
        <v>17518</v>
      </c>
      <c r="G25" s="31">
        <f t="shared" si="3"/>
        <v>126000000000022</v>
      </c>
      <c r="H2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124000000000099::bigint, 'VNDR-0022'::varchar); </v>
      </c>
    </row>
    <row r="26" spans="2:8">
      <c r="B26" s="51">
        <v>124000000000100</v>
      </c>
      <c r="C26" s="52" t="str">
        <f>IF(EXACT($B26, ""), "", VLOOKUP($B26, 'DataLookUp - InstitutionBranch'!$B$4:$E$1000, 2, FALSE))</f>
        <v>CV. Karya Baru</v>
      </c>
      <c r="D26" s="45" t="str">
        <f>IF(EXACT($B26, ""), "", VLOOKUP($B26, 'DataLookUp - InstitutionBranch'!$B$4:$E$1000, 3, FALSE))</f>
        <v>VDR4023</v>
      </c>
      <c r="E26" s="45" t="s">
        <v>17519</v>
      </c>
      <c r="G26" s="31">
        <f t="shared" si="3"/>
        <v>126000000000023</v>
      </c>
      <c r="H2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124000000000100::bigint, 'VNDR-0023'::varchar); </v>
      </c>
    </row>
    <row r="27" spans="2:8">
      <c r="B27" s="51">
        <v>124000000000101</v>
      </c>
      <c r="C27" s="52" t="str">
        <f>IF(EXACT($B27, ""), "", VLOOKUP($B27, 'DataLookUp - InstitutionBranch'!$B$4:$E$1000, 2, FALSE))</f>
        <v>CV. Kawan Inti Jaya</v>
      </c>
      <c r="D27" s="45" t="str">
        <f>IF(EXACT($B27, ""), "", VLOOKUP($B27, 'DataLookUp - InstitutionBranch'!$B$4:$E$1000, 3, FALSE))</f>
        <v>VDR3990</v>
      </c>
      <c r="E27" s="45" t="s">
        <v>17520</v>
      </c>
      <c r="G27" s="31">
        <f t="shared" si="3"/>
        <v>126000000000024</v>
      </c>
      <c r="H2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124000000000101::bigint, 'VNDR-0024'::varchar); </v>
      </c>
    </row>
    <row r="28" spans="2:8">
      <c r="B28" s="51">
        <v>124000000000102</v>
      </c>
      <c r="C28" s="52" t="str">
        <f>IF(EXACT($B28, ""), "", VLOOKUP($B28, 'DataLookUp - InstitutionBranch'!$B$4:$E$1000, 2, FALSE))</f>
        <v>CV. Laba Mandiri Lapaopao</v>
      </c>
      <c r="D28" s="45" t="str">
        <f>IF(EXACT($B28, ""), "", VLOOKUP($B28, 'DataLookUp - InstitutionBranch'!$B$4:$E$1000, 3, FALSE))</f>
        <v>VDR3803</v>
      </c>
      <c r="E28" s="45" t="s">
        <v>17521</v>
      </c>
      <c r="G28" s="31">
        <f t="shared" si="3"/>
        <v>126000000000025</v>
      </c>
      <c r="H2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124000000000102::bigint, 'VNDR-0025'::varchar); </v>
      </c>
    </row>
    <row r="29" spans="2:8">
      <c r="B29" s="51">
        <v>124000000000103</v>
      </c>
      <c r="C29" s="52" t="str">
        <f>IF(EXACT($B29, ""), "", VLOOKUP($B29, 'DataLookUp - InstitutionBranch'!$B$4:$E$1000, 2, FALSE))</f>
        <v>CV. Mitra Bengawan Trans</v>
      </c>
      <c r="D29" s="45" t="str">
        <f>IF(EXACT($B29, ""), "", VLOOKUP($B29, 'DataLookUp - InstitutionBranch'!$B$4:$E$1000, 3, FALSE))</f>
        <v>VDR1025</v>
      </c>
      <c r="E29" s="45" t="s">
        <v>17522</v>
      </c>
      <c r="G29" s="31">
        <f t="shared" si="3"/>
        <v>126000000000026</v>
      </c>
      <c r="H2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124000000000103::bigint, 'VNDR-0026'::varchar); </v>
      </c>
    </row>
    <row r="30" spans="2:8">
      <c r="B30" s="51">
        <v>124000000000104</v>
      </c>
      <c r="C30" s="52" t="str">
        <f>IF(EXACT($B30, ""), "", VLOOKUP($B30, 'DataLookUp - InstitutionBranch'!$B$4:$E$1000, 2, FALSE))</f>
        <v>CV. Mulia Jaya Steel</v>
      </c>
      <c r="D30" s="45" t="str">
        <f>IF(EXACT($B30, ""), "", VLOOKUP($B30, 'DataLookUp - InstitutionBranch'!$B$4:$E$1000, 3, FALSE))</f>
        <v>VDR3787</v>
      </c>
      <c r="E30" s="45" t="s">
        <v>17523</v>
      </c>
      <c r="G30" s="31">
        <f t="shared" si="3"/>
        <v>126000000000027</v>
      </c>
      <c r="H3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124000000000104::bigint, 'VNDR-0027'::varchar); </v>
      </c>
    </row>
    <row r="31" spans="2:8">
      <c r="B31" s="51">
        <v>124000000000105</v>
      </c>
      <c r="C31" s="52" t="str">
        <f>IF(EXACT($B31, ""), "", VLOOKUP($B31, 'DataLookUp - InstitutionBranch'!$B$4:$E$1000, 2, FALSE))</f>
        <v>CV. Muzima</v>
      </c>
      <c r="D31" s="45" t="str">
        <f>IF(EXACT($B31, ""), "", VLOOKUP($B31, 'DataLookUp - InstitutionBranch'!$B$4:$E$1000, 3, FALSE))</f>
        <v>VDR3866</v>
      </c>
      <c r="E31" s="45" t="s">
        <v>17524</v>
      </c>
      <c r="G31" s="31">
        <f t="shared" si="3"/>
        <v>126000000000028</v>
      </c>
      <c r="H3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124000000000105::bigint, 'VNDR-0028'::varchar); </v>
      </c>
    </row>
    <row r="32" spans="2:8">
      <c r="B32" s="51">
        <v>124000000000106</v>
      </c>
      <c r="C32" s="52" t="str">
        <f>IF(EXACT($B32, ""), "", VLOOKUP($B32, 'DataLookUp - InstitutionBranch'!$B$4:$E$1000, 2, FALSE))</f>
        <v>CV. Punokawan</v>
      </c>
      <c r="D32" s="45" t="str">
        <f>IF(EXACT($B32, ""), "", VLOOKUP($B32, 'DataLookUp - InstitutionBranch'!$B$4:$E$1000, 3, FALSE))</f>
        <v>VDR4179</v>
      </c>
      <c r="E32" s="45" t="s">
        <v>17525</v>
      </c>
      <c r="G32" s="31">
        <f t="shared" si="3"/>
        <v>126000000000029</v>
      </c>
      <c r="H3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124000000000106::bigint, 'VNDR-0029'::varchar); </v>
      </c>
    </row>
    <row r="33" spans="2:8">
      <c r="B33" s="51">
        <v>124000000000107</v>
      </c>
      <c r="C33" s="52" t="str">
        <f>IF(EXACT($B33, ""), "", VLOOKUP($B33, 'DataLookUp - InstitutionBranch'!$B$4:$E$1000, 2, FALSE))</f>
        <v>CV. Putra Bintang Api</v>
      </c>
      <c r="D33" s="45" t="str">
        <f>IF(EXACT($B33, ""), "", VLOOKUP($B33, 'DataLookUp - InstitutionBranch'!$B$4:$E$1000, 3, FALSE))</f>
        <v>VDR4045</v>
      </c>
      <c r="E33" s="45" t="s">
        <v>17526</v>
      </c>
      <c r="G33" s="31">
        <f t="shared" si="3"/>
        <v>126000000000030</v>
      </c>
      <c r="H3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124000000000107::bigint, 'VNDR-0030'::varchar); </v>
      </c>
    </row>
    <row r="34" spans="2:8">
      <c r="B34" s="51">
        <v>124000000000108</v>
      </c>
      <c r="C34" s="52" t="str">
        <f>IF(EXACT($B34, ""), "", VLOOKUP($B34, 'DataLookUp - InstitutionBranch'!$B$4:$E$1000, 2, FALSE))</f>
        <v>CV. Sangiang Teknik Perkasa</v>
      </c>
      <c r="D34" s="45" t="str">
        <f>IF(EXACT($B34, ""), "", VLOOKUP($B34, 'DataLookUp - InstitutionBranch'!$B$4:$E$1000, 3, FALSE))</f>
        <v>VDR4166</v>
      </c>
      <c r="E34" s="45" t="s">
        <v>17527</v>
      </c>
      <c r="G34" s="31">
        <f t="shared" si="3"/>
        <v>126000000000031</v>
      </c>
      <c r="H3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124000000000108::bigint, 'VNDR-0031'::varchar); </v>
      </c>
    </row>
    <row r="35" spans="2:8">
      <c r="B35" s="51">
        <v>124000000000109</v>
      </c>
      <c r="C35" s="52" t="str">
        <f>IF(EXACT($B35, ""), "", VLOOKUP($B35, 'DataLookUp - InstitutionBranch'!$B$4:$E$1000, 2, FALSE))</f>
        <v>CV. Siliwangi jaya</v>
      </c>
      <c r="D35" s="45" t="str">
        <f>IF(EXACT($B35, ""), "", VLOOKUP($B35, 'DataLookUp - InstitutionBranch'!$B$4:$E$1000, 3, FALSE))</f>
        <v>VDR2981</v>
      </c>
      <c r="E35" s="45" t="s">
        <v>17528</v>
      </c>
      <c r="G35" s="31">
        <f t="shared" si="3"/>
        <v>126000000000032</v>
      </c>
      <c r="H3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124000000000109::bigint, 'VNDR-0032'::varchar); </v>
      </c>
    </row>
    <row r="36" spans="2:8">
      <c r="B36" s="51">
        <v>124000000000110</v>
      </c>
      <c r="C36" s="52" t="str">
        <f>IF(EXACT($B36, ""), "", VLOOKUP($B36, 'DataLookUp - InstitutionBranch'!$B$4:$E$1000, 2, FALSE))</f>
        <v>CV. Sukses Indo Pratama</v>
      </c>
      <c r="D36" s="45" t="str">
        <f>IF(EXACT($B36, ""), "", VLOOKUP($B36, 'DataLookUp - InstitutionBranch'!$B$4:$E$1000, 3, FALSE))</f>
        <v>VDR3912</v>
      </c>
      <c r="E36" s="45" t="s">
        <v>17529</v>
      </c>
      <c r="G36" s="31">
        <f t="shared" si="3"/>
        <v>126000000000033</v>
      </c>
      <c r="H3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124000000000110::bigint, 'VNDR-0033'::varchar); </v>
      </c>
    </row>
    <row r="37" spans="2:8">
      <c r="B37" s="51">
        <v>124000000000111</v>
      </c>
      <c r="C37" s="52" t="str">
        <f>IF(EXACT($B37, ""), "", VLOOKUP($B37, 'DataLookUp - InstitutionBranch'!$B$4:$E$1000, 2, FALSE))</f>
        <v>CV. Sumber Rezeki</v>
      </c>
      <c r="D37" s="45" t="str">
        <f>IF(EXACT($B37, ""), "", VLOOKUP($B37, 'DataLookUp - InstitutionBranch'!$B$4:$E$1000, 3, FALSE))</f>
        <v>VDR4039</v>
      </c>
      <c r="E37" s="45" t="s">
        <v>17530</v>
      </c>
      <c r="G37" s="31">
        <f t="shared" si="3"/>
        <v>126000000000034</v>
      </c>
      <c r="H3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124000000000111::bigint, 'VNDR-0034'::varchar); </v>
      </c>
    </row>
    <row r="38" spans="2:8">
      <c r="B38" s="51">
        <v>124000000000112</v>
      </c>
      <c r="C38" s="52" t="str">
        <f>IF(EXACT($B38, ""), "", VLOOKUP($B38, 'DataLookUp - InstitutionBranch'!$B$4:$E$1000, 2, FALSE))</f>
        <v>CV. Sumber Sarana Karya</v>
      </c>
      <c r="D38" s="45" t="str">
        <f>IF(EXACT($B38, ""), "", VLOOKUP($B38, 'DataLookUp - InstitutionBranch'!$B$4:$E$1000, 3, FALSE))</f>
        <v>VDR4026</v>
      </c>
      <c r="E38" s="45" t="s">
        <v>17531</v>
      </c>
      <c r="G38" s="31">
        <f t="shared" si="3"/>
        <v>126000000000035</v>
      </c>
      <c r="H3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124000000000112::bigint, 'VNDR-0035'::varchar); </v>
      </c>
    </row>
    <row r="39" spans="2:8">
      <c r="B39" s="51">
        <v>124000000000113</v>
      </c>
      <c r="C39" s="52" t="str">
        <f>IF(EXACT($B39, ""), "", VLOOKUP($B39, 'DataLookUp - InstitutionBranch'!$B$4:$E$1000, 2, FALSE))</f>
        <v>CV. Surya Pandawa Nusa</v>
      </c>
      <c r="D39" s="45" t="str">
        <f>IF(EXACT($B39, ""), "", VLOOKUP($B39, 'DataLookUp - InstitutionBranch'!$B$4:$E$1000, 3, FALSE))</f>
        <v>VDR3516</v>
      </c>
      <c r="E39" s="45" t="s">
        <v>17532</v>
      </c>
      <c r="G39" s="31">
        <f t="shared" si="3"/>
        <v>126000000000036</v>
      </c>
      <c r="H3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124000000000113::bigint, 'VNDR-0036'::varchar); </v>
      </c>
    </row>
    <row r="40" spans="2:8">
      <c r="B40" s="51">
        <v>124000000000114</v>
      </c>
      <c r="C40" s="52" t="str">
        <f>IF(EXACT($B40, ""), "", VLOOKUP($B40, 'DataLookUp - InstitutionBranch'!$B$4:$E$1000, 2, FALSE))</f>
        <v>PT. Abadi Rajawali Semesta</v>
      </c>
      <c r="D40" s="45" t="str">
        <f>IF(EXACT($B40, ""), "", VLOOKUP($B40, 'DataLookUp - InstitutionBranch'!$B$4:$E$1000, 3, FALSE))</f>
        <v>VDR4134</v>
      </c>
      <c r="E40" s="45" t="s">
        <v>17533</v>
      </c>
      <c r="G40" s="31">
        <f t="shared" si="3"/>
        <v>126000000000037</v>
      </c>
      <c r="H4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124000000000114::bigint, 'VNDR-0037'::varchar); </v>
      </c>
    </row>
    <row r="41" spans="2:8">
      <c r="B41" s="51">
        <v>124000000000115</v>
      </c>
      <c r="C41" s="52" t="str">
        <f>IF(EXACT($B41, ""), "", VLOOKUP($B41, 'DataLookUp - InstitutionBranch'!$B$4:$E$1000, 2, FALSE))</f>
        <v>PT. Adibrata Graha</v>
      </c>
      <c r="D41" s="45" t="str">
        <f>IF(EXACT($B41, ""), "", VLOOKUP($B41, 'DataLookUp - InstitutionBranch'!$B$4:$E$1000, 3, FALSE))</f>
        <v>VDR4025</v>
      </c>
      <c r="E41" s="45" t="s">
        <v>17534</v>
      </c>
      <c r="G41" s="31">
        <f t="shared" si="3"/>
        <v>126000000000038</v>
      </c>
      <c r="H4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124000000000115::bigint, 'VNDR-0038'::varchar); </v>
      </c>
    </row>
    <row r="42" spans="2:8">
      <c r="B42" s="51">
        <v>124000000000116</v>
      </c>
      <c r="C42" s="52" t="str">
        <f>IF(EXACT($B42, ""), "", VLOOKUP($B42, 'DataLookUp - InstitutionBranch'!$B$4:$E$1000, 2, FALSE))</f>
        <v>PT. Aegisindo Mitra Sejati</v>
      </c>
      <c r="D42" s="45" t="str">
        <f>IF(EXACT($B42, ""), "", VLOOKUP($B42, 'DataLookUp - InstitutionBranch'!$B$4:$E$1000, 3, FALSE))</f>
        <v>VDR0189</v>
      </c>
      <c r="E42" s="45" t="s">
        <v>17535</v>
      </c>
      <c r="G42" s="31">
        <f t="shared" si="3"/>
        <v>126000000000039</v>
      </c>
      <c r="H4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124000000000116::bigint, 'VNDR-0039'::varchar); </v>
      </c>
    </row>
    <row r="43" spans="2:8">
      <c r="B43" s="51">
        <v>124000000000117</v>
      </c>
      <c r="C43" s="52" t="str">
        <f>IF(EXACT($B43, ""), "", VLOOKUP($B43, 'DataLookUp - InstitutionBranch'!$B$4:$E$1000, 2, FALSE))</f>
        <v>PT. Agape Biomedi Investama</v>
      </c>
      <c r="D43" s="45" t="str">
        <f>IF(EXACT($B43, ""), "", VLOOKUP($B43, 'DataLookUp - InstitutionBranch'!$B$4:$E$1000, 3, FALSE))</f>
        <v>VDR3778</v>
      </c>
      <c r="E43" s="45" t="s">
        <v>17536</v>
      </c>
      <c r="G43" s="31">
        <f t="shared" si="3"/>
        <v>126000000000040</v>
      </c>
      <c r="H4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124000000000117::bigint, 'VNDR-0040'::varchar); </v>
      </c>
    </row>
    <row r="44" spans="2:8">
      <c r="B44" s="51">
        <v>124000000000118</v>
      </c>
      <c r="C44" s="52" t="str">
        <f>IF(EXACT($B44, ""), "", VLOOKUP($B44, 'DataLookUp - InstitutionBranch'!$B$4:$E$1000, 2, FALSE))</f>
        <v>PT. Ali Sejahtera</v>
      </c>
      <c r="D44" s="45" t="str">
        <f>IF(EXACT($B44, ""), "", VLOOKUP($B44, 'DataLookUp - InstitutionBranch'!$B$4:$E$1000, 3, FALSE))</f>
        <v>VDR3937</v>
      </c>
      <c r="E44" s="45" t="s">
        <v>17537</v>
      </c>
      <c r="G44" s="31">
        <f t="shared" si="3"/>
        <v>126000000000041</v>
      </c>
      <c r="H4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124000000000118::bigint, 'VNDR-0041'::varchar); </v>
      </c>
    </row>
    <row r="45" spans="2:8">
      <c r="B45" s="51">
        <v>124000000000119</v>
      </c>
      <c r="C45" s="52" t="str">
        <f>IF(EXACT($B45, ""), "", VLOOKUP($B45, 'DataLookUp - InstitutionBranch'!$B$4:$E$1000, 2, FALSE))</f>
        <v>PT. Andalan Dinamika Konstrukindo</v>
      </c>
      <c r="D45" s="45" t="str">
        <f>IF(EXACT($B45, ""), "", VLOOKUP($B45, 'DataLookUp - InstitutionBranch'!$B$4:$E$1000, 3, FALSE))</f>
        <v>VDR3824</v>
      </c>
      <c r="E45" s="45" t="s">
        <v>17538</v>
      </c>
      <c r="G45" s="31">
        <f t="shared" si="3"/>
        <v>126000000000042</v>
      </c>
      <c r="H4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124000000000119::bigint, 'VNDR-0042'::varchar); </v>
      </c>
    </row>
    <row r="46" spans="2:8">
      <c r="B46" s="51">
        <v>124000000000120</v>
      </c>
      <c r="C46" s="52" t="str">
        <f>IF(EXACT($B46, ""), "", VLOOKUP($B46, 'DataLookUp - InstitutionBranch'!$B$4:$E$1000, 2, FALSE))</f>
        <v>PT. Aneza Persada Abadi</v>
      </c>
      <c r="D46" s="45" t="str">
        <f>IF(EXACT($B46, ""), "", VLOOKUP($B46, 'DataLookUp - InstitutionBranch'!$B$4:$E$1000, 3, FALSE))</f>
        <v>VDR2433</v>
      </c>
      <c r="E46" s="45" t="s">
        <v>17539</v>
      </c>
      <c r="G46" s="31">
        <f t="shared" si="3"/>
        <v>126000000000043</v>
      </c>
      <c r="H4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124000000000120::bigint, 'VNDR-0043'::varchar); </v>
      </c>
    </row>
    <row r="47" spans="2:8">
      <c r="B47" s="51">
        <v>124000000000121</v>
      </c>
      <c r="C47" s="52" t="str">
        <f>IF(EXACT($B47, ""), "", VLOOKUP($B47, 'DataLookUp - InstitutionBranch'!$B$4:$E$1000, 2, FALSE))</f>
        <v>PT. Asiatronic Indo Makmur</v>
      </c>
      <c r="D47" s="45" t="str">
        <f>IF(EXACT($B47, ""), "", VLOOKUP($B47, 'DataLookUp - InstitutionBranch'!$B$4:$E$1000, 3, FALSE))</f>
        <v>VDR4101</v>
      </c>
      <c r="E47" s="45" t="s">
        <v>17540</v>
      </c>
      <c r="G47" s="31">
        <f t="shared" si="3"/>
        <v>126000000000044</v>
      </c>
      <c r="H4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124000000000121::bigint, 'VNDR-0044'::varchar); </v>
      </c>
    </row>
    <row r="48" spans="2:8">
      <c r="B48" s="51">
        <v>124000000000122</v>
      </c>
      <c r="C48" s="52" t="str">
        <f>IF(EXACT($B48, ""), "", VLOOKUP($B48, 'DataLookUp - InstitutionBranch'!$B$4:$E$1000, 2, FALSE))</f>
        <v>PT. Asuransi Asei Indonesia</v>
      </c>
      <c r="D48" s="45" t="str">
        <f>IF(EXACT($B48, ""), "", VLOOKUP($B48, 'DataLookUp - InstitutionBranch'!$B$4:$E$1000, 3, FALSE))</f>
        <v>VDR4140</v>
      </c>
      <c r="E48" s="45" t="s">
        <v>17541</v>
      </c>
      <c r="G48" s="31">
        <f t="shared" si="3"/>
        <v>126000000000045</v>
      </c>
      <c r="H4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124000000000122::bigint, 'VNDR-0045'::varchar); </v>
      </c>
    </row>
    <row r="49" spans="2:8">
      <c r="B49" s="51">
        <v>124000000000123</v>
      </c>
      <c r="C49" s="52" t="str">
        <f>IF(EXACT($B49, ""), "", VLOOKUP($B49, 'DataLookUp - InstitutionBranch'!$B$4:$E$1000, 2, FALSE))</f>
        <v>PT. Asuransi Multi Artha Guna</v>
      </c>
      <c r="D49" s="45" t="str">
        <f>IF(EXACT($B49, ""), "", VLOOKUP($B49, 'DataLookUp - InstitutionBranch'!$B$4:$E$1000, 3, FALSE))</f>
        <v>VDR4048</v>
      </c>
      <c r="E49" s="45" t="s">
        <v>17542</v>
      </c>
      <c r="G49" s="31">
        <f t="shared" si="3"/>
        <v>126000000000046</v>
      </c>
      <c r="H4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124000000000123::bigint, 'VNDR-0046'::varchar); </v>
      </c>
    </row>
    <row r="50" spans="2:8">
      <c r="B50" s="51">
        <v>124000000000124</v>
      </c>
      <c r="C50" s="52" t="str">
        <f>IF(EXACT($B50, ""), "", VLOOKUP($B50, 'DataLookUp - InstitutionBranch'!$B$4:$E$1000, 2, FALSE))</f>
        <v>PT. Asuransi Perisai Listrik Nasional</v>
      </c>
      <c r="D50" s="45" t="str">
        <f>IF(EXACT($B50, ""), "", VLOOKUP($B50, 'DataLookUp - InstitutionBranch'!$B$4:$E$1000, 3, FALSE))</f>
        <v>VDR3110</v>
      </c>
      <c r="E50" s="45" t="s">
        <v>17543</v>
      </c>
      <c r="G50" s="31">
        <f t="shared" si="3"/>
        <v>126000000000047</v>
      </c>
      <c r="H5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124000000000124::bigint, 'VNDR-0047'::varchar); </v>
      </c>
    </row>
    <row r="51" spans="2:8">
      <c r="B51" s="51">
        <v>124000000000125</v>
      </c>
      <c r="C51" s="52" t="str">
        <f>IF(EXACT($B51, ""), "", VLOOKUP($B51, 'DataLookUp - InstitutionBranch'!$B$4:$E$1000, 2, FALSE))</f>
        <v>PT. Bangun Rancang Indonesia Kita</v>
      </c>
      <c r="D51" s="45" t="str">
        <f>IF(EXACT($B51, ""), "", VLOOKUP($B51, 'DataLookUp - InstitutionBranch'!$B$4:$E$1000, 3, FALSE))</f>
        <v>VDR4151</v>
      </c>
      <c r="E51" s="45" t="s">
        <v>17544</v>
      </c>
      <c r="G51" s="31">
        <f t="shared" si="3"/>
        <v>126000000000048</v>
      </c>
      <c r="H5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124000000000125::bigint, 'VNDR-0048'::varchar); </v>
      </c>
    </row>
    <row r="52" spans="2:8">
      <c r="B52" s="51">
        <v>124000000000126</v>
      </c>
      <c r="C52" s="52" t="str">
        <f>IF(EXACT($B52, ""), "", VLOOKUP($B52, 'DataLookUp - InstitutionBranch'!$B$4:$E$1000, 2, FALSE))</f>
        <v>PT. Beringin Floratama Megah</v>
      </c>
      <c r="D52" s="45" t="str">
        <f>IF(EXACT($B52, ""), "", VLOOKUP($B52, 'DataLookUp - InstitutionBranch'!$B$4:$E$1000, 3, FALSE))</f>
        <v>VDR3979</v>
      </c>
      <c r="E52" s="45" t="s">
        <v>17545</v>
      </c>
      <c r="G52" s="31">
        <f t="shared" si="3"/>
        <v>126000000000049</v>
      </c>
      <c r="H5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124000000000126::bigint, 'VNDR-0049'::varchar); </v>
      </c>
    </row>
    <row r="53" spans="2:8">
      <c r="B53" s="51">
        <v>124000000000127</v>
      </c>
      <c r="C53" s="52" t="str">
        <f>IF(EXACT($B53, ""), "", VLOOKUP($B53, 'DataLookUp - InstitutionBranch'!$B$4:$E$1000, 2, FALSE))</f>
        <v>PT. Berkah Tirta Wahana</v>
      </c>
      <c r="D53" s="45" t="str">
        <f>IF(EXACT($B53, ""), "", VLOOKUP($B53, 'DataLookUp - InstitutionBranch'!$B$4:$E$1000, 3, FALSE))</f>
        <v>VDR4091</v>
      </c>
      <c r="E53" s="45" t="s">
        <v>17546</v>
      </c>
      <c r="G53" s="31">
        <f t="shared" si="3"/>
        <v>126000000000050</v>
      </c>
      <c r="H5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124000000000127::bigint, 'VNDR-0050'::varchar); </v>
      </c>
    </row>
    <row r="54" spans="2:8">
      <c r="B54" s="51">
        <v>124000000000128</v>
      </c>
      <c r="C54" s="52" t="str">
        <f>IF(EXACT($B54, ""), "", VLOOKUP($B54, 'DataLookUp - InstitutionBranch'!$B$4:$E$1000, 2, FALSE))</f>
        <v>PT. Berkat Sahabat Sejati</v>
      </c>
      <c r="D54" s="45" t="str">
        <f>IF(EXACT($B54, ""), "", VLOOKUP($B54, 'DataLookUp - InstitutionBranch'!$B$4:$E$1000, 3, FALSE))</f>
        <v>VDR3768</v>
      </c>
      <c r="E54" s="45" t="s">
        <v>17547</v>
      </c>
      <c r="G54" s="31">
        <f t="shared" si="3"/>
        <v>126000000000051</v>
      </c>
      <c r="H5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124000000000128::bigint, 'VNDR-0051'::varchar); </v>
      </c>
    </row>
    <row r="55" spans="2:8">
      <c r="B55" s="51">
        <v>124000000000129</v>
      </c>
      <c r="C55" s="52" t="str">
        <f>IF(EXACT($B55, ""), "", VLOOKUP($B55, 'DataLookUp - InstitutionBranch'!$B$4:$E$1000, 2, FALSE))</f>
        <v>PT. Best Energy System</v>
      </c>
      <c r="D55" s="45" t="str">
        <f>IF(EXACT($B55, ""), "", VLOOKUP($B55, 'DataLookUp - InstitutionBranch'!$B$4:$E$1000, 3, FALSE))</f>
        <v>VDR2566</v>
      </c>
      <c r="E55" s="45" t="s">
        <v>17548</v>
      </c>
      <c r="G55" s="31">
        <f t="shared" si="3"/>
        <v>126000000000052</v>
      </c>
      <c r="H5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124000000000129::bigint, 'VNDR-0052'::varchar); </v>
      </c>
    </row>
    <row r="56" spans="2:8">
      <c r="B56" s="51">
        <v>124000000000130</v>
      </c>
      <c r="C56" s="52" t="str">
        <f>IF(EXACT($B56, ""), "", VLOOKUP($B56, 'DataLookUp - InstitutionBranch'!$B$4:$E$1000, 2, FALSE))</f>
        <v>PT. Beton Perkasa Wijaksana</v>
      </c>
      <c r="D56" s="45" t="str">
        <f>IF(EXACT($B56, ""), "", VLOOKUP($B56, 'DataLookUp - InstitutionBranch'!$B$4:$E$1000, 3, FALSE))</f>
        <v>VDR3777</v>
      </c>
      <c r="E56" s="45" t="s">
        <v>17549</v>
      </c>
      <c r="G56" s="31">
        <f t="shared" si="3"/>
        <v>126000000000053</v>
      </c>
      <c r="H5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124000000000130::bigint, 'VNDR-0053'::varchar); </v>
      </c>
    </row>
    <row r="57" spans="2:8">
      <c r="B57" s="51">
        <v>124000000000131</v>
      </c>
      <c r="C57" s="52" t="str">
        <f>IF(EXACT($B57, ""), "", VLOOKUP($B57, 'DataLookUp - InstitutionBranch'!$B$4:$E$1000, 2, FALSE))</f>
        <v>PT. Bhirawa Metal Mandiri</v>
      </c>
      <c r="D57" s="45" t="str">
        <f>IF(EXACT($B57, ""), "", VLOOKUP($B57, 'DataLookUp - InstitutionBranch'!$B$4:$E$1000, 3, FALSE))</f>
        <v>VDR3958</v>
      </c>
      <c r="E57" s="45" t="s">
        <v>17550</v>
      </c>
      <c r="G57" s="31">
        <f t="shared" si="3"/>
        <v>126000000000054</v>
      </c>
      <c r="H5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124000000000131::bigint, 'VNDR-0054'::varchar); </v>
      </c>
    </row>
    <row r="58" spans="2:8">
      <c r="B58" s="51">
        <v>124000000000132</v>
      </c>
      <c r="C58" s="52" t="str">
        <f>IF(EXACT($B58, ""), "", VLOOKUP($B58, 'DataLookUp - InstitutionBranch'!$B$4:$E$1000, 2, FALSE))</f>
        <v>PT. Bigi Multi Internasional</v>
      </c>
      <c r="D58" s="45" t="str">
        <f>IF(EXACT($B58, ""), "", VLOOKUP($B58, 'DataLookUp - InstitutionBranch'!$B$4:$E$1000, 3, FALSE))</f>
        <v>VDR3981</v>
      </c>
      <c r="E58" s="45" t="s">
        <v>17551</v>
      </c>
      <c r="G58" s="31">
        <f t="shared" si="3"/>
        <v>126000000000055</v>
      </c>
      <c r="H5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124000000000132::bigint, 'VNDR-0055'::varchar); </v>
      </c>
    </row>
    <row r="59" spans="2:8">
      <c r="B59" s="51">
        <v>124000000000133</v>
      </c>
      <c r="C59" s="52" t="str">
        <f>IF(EXACT($B59, ""), "", VLOOKUP($B59, 'DataLookUp - InstitutionBranch'!$B$4:$E$1000, 2, FALSE))</f>
        <v xml:space="preserve">PT. Bintang Indah Persada </v>
      </c>
      <c r="D59" s="45" t="str">
        <f>IF(EXACT($B59, ""), "", VLOOKUP($B59, 'DataLookUp - InstitutionBranch'!$B$4:$E$1000, 3, FALSE))</f>
        <v>VDR1901</v>
      </c>
      <c r="E59" s="45" t="s">
        <v>17552</v>
      </c>
      <c r="G59" s="31">
        <f t="shared" si="3"/>
        <v>126000000000056</v>
      </c>
      <c r="H5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124000000000133::bigint, 'VNDR-0056'::varchar); </v>
      </c>
    </row>
    <row r="60" spans="2:8">
      <c r="B60" s="51">
        <v>124000000000134</v>
      </c>
      <c r="C60" s="52" t="str">
        <f>IF(EXACT($B60, ""), "", VLOOKUP($B60, 'DataLookUp - InstitutionBranch'!$B$4:$E$1000, 2, FALSE))</f>
        <v>PT. Bintang Virgo Utama</v>
      </c>
      <c r="D60" s="45" t="str">
        <f>IF(EXACT($B60, ""), "", VLOOKUP($B60, 'DataLookUp - InstitutionBranch'!$B$4:$E$1000, 3, FALSE))</f>
        <v>VDR3908</v>
      </c>
      <c r="E60" s="45" t="s">
        <v>17553</v>
      </c>
      <c r="G60" s="31">
        <f t="shared" si="3"/>
        <v>126000000000057</v>
      </c>
      <c r="H6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124000000000134::bigint, 'VNDR-0057'::varchar); </v>
      </c>
    </row>
    <row r="61" spans="2:8">
      <c r="B61" s="51">
        <v>124000000000135</v>
      </c>
      <c r="C61" s="52" t="str">
        <f>IF(EXACT($B61, ""), "", VLOOKUP($B61, 'DataLookUp - InstitutionBranch'!$B$4:$E$1000, 2, FALSE))</f>
        <v>PT. Biro Klasifikasi Indonesia</v>
      </c>
      <c r="D61" s="45" t="str">
        <f>IF(EXACT($B61, ""), "", VLOOKUP($B61, 'DataLookUp - InstitutionBranch'!$B$4:$E$1000, 3, FALSE))</f>
        <v>VDR4079</v>
      </c>
      <c r="E61" s="45" t="s">
        <v>17554</v>
      </c>
      <c r="G61" s="31">
        <f t="shared" si="3"/>
        <v>126000000000058</v>
      </c>
      <c r="H6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124000000000135::bigint, 'VNDR-0058'::varchar); </v>
      </c>
    </row>
    <row r="62" spans="2:8">
      <c r="B62" s="51">
        <v>124000000000136</v>
      </c>
      <c r="C62" s="52" t="str">
        <f>IF(EXACT($B62, ""), "", VLOOKUP($B62, 'DataLookUp - InstitutionBranch'!$B$4:$E$1000, 2, FALSE))</f>
        <v>PT. Blue Power International</v>
      </c>
      <c r="D62" s="45" t="str">
        <f>IF(EXACT($B62, ""), "", VLOOKUP($B62, 'DataLookUp - InstitutionBranch'!$B$4:$E$1000, 3, FALSE))</f>
        <v>VDR4226</v>
      </c>
      <c r="E62" s="45" t="s">
        <v>17555</v>
      </c>
      <c r="G62" s="31">
        <f t="shared" si="3"/>
        <v>126000000000059</v>
      </c>
      <c r="H6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124000000000136::bigint, 'VNDR-0059'::varchar); </v>
      </c>
    </row>
    <row r="63" spans="2:8">
      <c r="B63" s="51">
        <v>124000000000137</v>
      </c>
      <c r="C63" s="52" t="str">
        <f>IF(EXACT($B63, ""), "", VLOOKUP($B63, 'DataLookUp - InstitutionBranch'!$B$4:$E$1000, 2, FALSE))</f>
        <v>PT. Bosowa Asuransi</v>
      </c>
      <c r="D63" s="45" t="str">
        <f>IF(EXACT($B63, ""), "", VLOOKUP($B63, 'DataLookUp - InstitutionBranch'!$B$4:$E$1000, 3, FALSE))</f>
        <v>VDR4109</v>
      </c>
      <c r="E63" s="45" t="s">
        <v>17556</v>
      </c>
      <c r="G63" s="31">
        <f t="shared" si="3"/>
        <v>126000000000060</v>
      </c>
      <c r="H6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124000000000137::bigint, 'VNDR-0060'::varchar); </v>
      </c>
    </row>
    <row r="64" spans="2:8">
      <c r="B64" s="51">
        <v>124000000000138</v>
      </c>
      <c r="C64" s="52" t="str">
        <f>IF(EXACT($B64, ""), "", VLOOKUP($B64, 'DataLookUp - InstitutionBranch'!$B$4:$E$1000, 2, FALSE))</f>
        <v>PT. Buana Tirta Semesta</v>
      </c>
      <c r="D64" s="45" t="str">
        <f>IF(EXACT($B64, ""), "", VLOOKUP($B64, 'DataLookUp - InstitutionBranch'!$B$4:$E$1000, 3, FALSE))</f>
        <v>VDR4008</v>
      </c>
      <c r="E64" s="45" t="s">
        <v>17557</v>
      </c>
      <c r="G64" s="31">
        <f t="shared" si="3"/>
        <v>126000000000061</v>
      </c>
      <c r="H6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124000000000138::bigint, 'VNDR-0061'::varchar); </v>
      </c>
    </row>
    <row r="65" spans="2:8">
      <c r="B65" s="51">
        <v>124000000000139</v>
      </c>
      <c r="C65" s="52" t="str">
        <f>IF(EXACT($B65, ""), "", VLOOKUP($B65, 'DataLookUp - InstitutionBranch'!$B$4:$E$1000, 2, FALSE))</f>
        <v>PT. Cahaya Mentari Cemerlang</v>
      </c>
      <c r="D65" s="45" t="str">
        <f>IF(EXACT($B65, ""), "", VLOOKUP($B65, 'DataLookUp - InstitutionBranch'!$B$4:$E$1000, 3, FALSE))</f>
        <v>VDR3850</v>
      </c>
      <c r="E65" s="45" t="s">
        <v>17558</v>
      </c>
      <c r="G65" s="31">
        <f t="shared" si="3"/>
        <v>126000000000062</v>
      </c>
      <c r="H6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124000000000139::bigint, 'VNDR-0062'::varchar); </v>
      </c>
    </row>
    <row r="66" spans="2:8">
      <c r="B66" s="51">
        <v>124000000000140</v>
      </c>
      <c r="C66" s="52" t="str">
        <f>IF(EXACT($B66, ""), "", VLOOKUP($B66, 'DataLookUp - InstitutionBranch'!$B$4:$E$1000, 2, FALSE))</f>
        <v>PT. Cakrawala Persada Internasional</v>
      </c>
      <c r="D66" s="45" t="str">
        <f>IF(EXACT($B66, ""), "", VLOOKUP($B66, 'DataLookUp - InstitutionBranch'!$B$4:$E$1000, 3, FALSE))</f>
        <v>VDR3589</v>
      </c>
      <c r="E66" s="45" t="s">
        <v>17559</v>
      </c>
      <c r="G66" s="31">
        <f t="shared" si="3"/>
        <v>126000000000063</v>
      </c>
      <c r="H6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124000000000140::bigint, 'VNDR-0063'::varchar); </v>
      </c>
    </row>
    <row r="67" spans="2:8">
      <c r="B67" s="51">
        <v>124000000000141</v>
      </c>
      <c r="C67" s="52" t="str">
        <f>IF(EXACT($B67, ""), "", VLOOKUP($B67, 'DataLookUp - InstitutionBranch'!$B$4:$E$1000, 2, FALSE))</f>
        <v xml:space="preserve">PT. Caroline Trans Mandiri </v>
      </c>
      <c r="D67" s="45" t="str">
        <f>IF(EXACT($B67, ""), "", VLOOKUP($B67, 'DataLookUp - InstitutionBranch'!$B$4:$E$1000, 3, FALSE))</f>
        <v>VDR2164</v>
      </c>
      <c r="E67" s="45" t="s">
        <v>17560</v>
      </c>
      <c r="G67" s="31">
        <f t="shared" si="3"/>
        <v>126000000000064</v>
      </c>
      <c r="H6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124000000000141::bigint, 'VNDR-0064'::varchar); </v>
      </c>
    </row>
    <row r="68" spans="2:8">
      <c r="B68" s="51">
        <v>124000000000142</v>
      </c>
      <c r="C68" s="52" t="str">
        <f>IF(EXACT($B68, ""), "", VLOOKUP($B68, 'DataLookUp - InstitutionBranch'!$B$4:$E$1000, 2, FALSE))</f>
        <v xml:space="preserve">PT. Cita Baja </v>
      </c>
      <c r="D68" s="45" t="str">
        <f>IF(EXACT($B68, ""), "", VLOOKUP($B68, 'DataLookUp - InstitutionBranch'!$B$4:$E$1000, 3, FALSE))</f>
        <v>VDR0627</v>
      </c>
      <c r="E68" s="45" t="s">
        <v>17561</v>
      </c>
      <c r="G68" s="31">
        <f t="shared" si="3"/>
        <v>126000000000065</v>
      </c>
      <c r="H6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124000000000142::bigint, 'VNDR-0065'::varchar); </v>
      </c>
    </row>
    <row r="69" spans="2:8">
      <c r="B69" s="51">
        <v>124000000000143</v>
      </c>
      <c r="C69" s="52" t="str">
        <f>IF(EXACT($B69, ""), "", VLOOKUP($B69, 'DataLookUp - InstitutionBranch'!$B$4:$E$1000, 2, FALSE))</f>
        <v>PT. Citra Banjar Abadi</v>
      </c>
      <c r="D69" s="45" t="str">
        <f>IF(EXACT($B69, ""), "", VLOOKUP($B69, 'DataLookUp - InstitutionBranch'!$B$4:$E$1000, 3, FALSE))</f>
        <v>VDR3327</v>
      </c>
      <c r="E69" s="45" t="s">
        <v>17562</v>
      </c>
      <c r="G69" s="31">
        <f t="shared" si="3"/>
        <v>126000000000066</v>
      </c>
      <c r="H6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124000000000143::bigint, 'VNDR-0066'::varchar); </v>
      </c>
    </row>
    <row r="70" spans="2:8">
      <c r="B70" s="51">
        <v>124000000000144</v>
      </c>
      <c r="C70" s="52" t="str">
        <f>IF(EXACT($B70, ""), "", VLOOKUP($B70, 'DataLookUp - InstitutionBranch'!$B$4:$E$1000, 2, FALSE))</f>
        <v xml:space="preserve">PT. Datascrip </v>
      </c>
      <c r="D70" s="45" t="str">
        <f>IF(EXACT($B70, ""), "", VLOOKUP($B70, 'DataLookUp - InstitutionBranch'!$B$4:$E$1000, 3, FALSE))</f>
        <v>VDR1580</v>
      </c>
      <c r="E70" s="45" t="s">
        <v>17563</v>
      </c>
      <c r="G70" s="31">
        <f t="shared" si="3"/>
        <v>126000000000067</v>
      </c>
      <c r="H7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124000000000144::bigint, 'VNDR-0067'::varchar); </v>
      </c>
    </row>
    <row r="71" spans="2:8">
      <c r="B71" s="51">
        <v>124000000000145</v>
      </c>
      <c r="C71" s="52" t="str">
        <f>IF(EXACT($B71, ""), "", VLOOKUP($B71, 'DataLookUp - InstitutionBranch'!$B$4:$E$1000, 2, FALSE))</f>
        <v xml:space="preserve">PT. Denko Wahana Sakti </v>
      </c>
      <c r="D71" s="45" t="str">
        <f>IF(EXACT($B71, ""), "", VLOOKUP($B71, 'DataLookUp - InstitutionBranch'!$B$4:$E$1000, 3, FALSE))</f>
        <v>VDR1368</v>
      </c>
      <c r="E71" s="45" t="s">
        <v>17564</v>
      </c>
      <c r="G71" s="31">
        <f t="shared" ref="G71:G134" si="5" xml:space="preserve"> G70 + IF(EXACT(H71, ""), 0, 1)</f>
        <v>126000000000068</v>
      </c>
      <c r="H71" s="21" t="str">
        <f t="shared" ref="H71:H134" si="6">IF(EXACT($B71, ""), "", CONCATENATE("PERFORM ""SchData-OLTP-SupplyChain"".""Func_TblSupplier_SET""(varSystemLoginSession::bigint, null::bigint, null::varchar, null::timestamptz, null::timestamptz, null::varchar, varInstitutionBranchID::bigint, varBaseCurrencyID::bigint, ", IF(EXACT(B71, ""), "null", B71), "::bigint, ", IF(EXACT(E71, ""), "null", "'"&amp;E71&amp;"'"),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124000000000145::bigint, 'VNDR-0068'::varchar); </v>
      </c>
    </row>
    <row r="72" spans="2:8">
      <c r="B72" s="51">
        <v>124000000000146</v>
      </c>
      <c r="C72" s="52" t="str">
        <f>IF(EXACT($B72, ""), "", VLOOKUP($B72, 'DataLookUp - InstitutionBranch'!$B$4:$E$1000, 2, FALSE))</f>
        <v>PT. Detech Profesional Indonesia</v>
      </c>
      <c r="D72" s="45" t="str">
        <f>IF(EXACT($B72, ""), "", VLOOKUP($B72, 'DataLookUp - InstitutionBranch'!$B$4:$E$1000, 3, FALSE))</f>
        <v>VDR3946</v>
      </c>
      <c r="E72" s="45" t="s">
        <v>17565</v>
      </c>
      <c r="G72" s="31">
        <f t="shared" si="5"/>
        <v>126000000000069</v>
      </c>
      <c r="H7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124000000000146::bigint, 'VNDR-0069'::varchar); </v>
      </c>
    </row>
    <row r="73" spans="2:8">
      <c r="B73" s="51">
        <v>124000000000147</v>
      </c>
      <c r="C73" s="52" t="str">
        <f>IF(EXACT($B73, ""), "", VLOOKUP($B73, 'DataLookUp - InstitutionBranch'!$B$4:$E$1000, 2, FALSE))</f>
        <v>PT. Dharma Lautan Utama</v>
      </c>
      <c r="D73" s="45" t="str">
        <f>IF(EXACT($B73, ""), "", VLOOKUP($B73, 'DataLookUp - InstitutionBranch'!$B$4:$E$1000, 3, FALSE))</f>
        <v>VDR4003</v>
      </c>
      <c r="E73" s="45" t="s">
        <v>17566</v>
      </c>
      <c r="G73" s="31">
        <f t="shared" si="5"/>
        <v>126000000000070</v>
      </c>
      <c r="H7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124000000000147::bigint, 'VNDR-0070'::varchar); </v>
      </c>
    </row>
    <row r="74" spans="2:8">
      <c r="B74" s="51">
        <v>124000000000148</v>
      </c>
      <c r="C74" s="52" t="str">
        <f>IF(EXACT($B74, ""), "", VLOOKUP($B74, 'DataLookUp - InstitutionBranch'!$B$4:$E$1000, 2, FALSE))</f>
        <v>PT. Dinar Energi Utama</v>
      </c>
      <c r="D74" s="45" t="str">
        <f>IF(EXACT($B74, ""), "", VLOOKUP($B74, 'DataLookUp - InstitutionBranch'!$B$4:$E$1000, 3, FALSE))</f>
        <v>VDR4005</v>
      </c>
      <c r="E74" s="45" t="s">
        <v>17567</v>
      </c>
      <c r="G74" s="31">
        <f t="shared" si="5"/>
        <v>126000000000071</v>
      </c>
      <c r="H7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124000000000148::bigint, 'VNDR-0071'::varchar); </v>
      </c>
    </row>
    <row r="75" spans="2:8">
      <c r="B75" s="51">
        <v>124000000000149</v>
      </c>
      <c r="C75" s="52" t="str">
        <f>IF(EXACT($B75, ""), "", VLOOKUP($B75, 'DataLookUp - InstitutionBranch'!$B$4:$E$1000, 2, FALSE))</f>
        <v>PT. Dirgatz Indonesia</v>
      </c>
      <c r="D75" s="45" t="str">
        <f>IF(EXACT($B75, ""), "", VLOOKUP($B75, 'DataLookUp - InstitutionBranch'!$B$4:$E$1000, 3, FALSE))</f>
        <v>VDR2745</v>
      </c>
      <c r="E75" s="45" t="s">
        <v>17568</v>
      </c>
      <c r="G75" s="31">
        <f t="shared" si="5"/>
        <v>126000000000072</v>
      </c>
      <c r="H7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124000000000149::bigint, 'VNDR-0072'::varchar); </v>
      </c>
    </row>
    <row r="76" spans="2:8">
      <c r="B76" s="51">
        <v>124000000000150</v>
      </c>
      <c r="C76" s="52" t="str">
        <f>IF(EXACT($B76, ""), "", VLOOKUP($B76, 'DataLookUp - InstitutionBranch'!$B$4:$E$1000, 2, FALSE))</f>
        <v>PT. Duta Realtindo Perkasa</v>
      </c>
      <c r="D76" s="45" t="str">
        <f>IF(EXACT($B76, ""), "", VLOOKUP($B76, 'DataLookUp - InstitutionBranch'!$B$4:$E$1000, 3, FALSE))</f>
        <v>VDR2628</v>
      </c>
      <c r="E76" s="45" t="s">
        <v>17569</v>
      </c>
      <c r="G76" s="31">
        <f t="shared" si="5"/>
        <v>126000000000073</v>
      </c>
      <c r="H7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124000000000150::bigint, 'VNDR-0073'::varchar); </v>
      </c>
    </row>
    <row r="77" spans="2:8">
      <c r="B77" s="51">
        <v>124000000000151</v>
      </c>
      <c r="C77" s="52" t="str">
        <f>IF(EXACT($B77, ""), "", VLOOKUP($B77, 'DataLookUp - InstitutionBranch'!$B$4:$E$1000, 2, FALSE))</f>
        <v>PT. Dwimitra Sejahtera Bersama</v>
      </c>
      <c r="D77" s="45" t="str">
        <f>IF(EXACT($B77, ""), "", VLOOKUP($B77, 'DataLookUp - InstitutionBranch'!$B$4:$E$1000, 3, FALSE))</f>
        <v>VDR2729</v>
      </c>
      <c r="E77" s="45" t="s">
        <v>17570</v>
      </c>
      <c r="G77" s="31">
        <f t="shared" si="5"/>
        <v>126000000000074</v>
      </c>
      <c r="H7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124000000000151::bigint, 'VNDR-0074'::varchar); </v>
      </c>
    </row>
    <row r="78" spans="2:8">
      <c r="B78" s="51">
        <v>124000000000152</v>
      </c>
      <c r="C78" s="52" t="str">
        <f>IF(EXACT($B78, ""), "", VLOOKUP($B78, 'DataLookUp - InstitutionBranch'!$B$4:$E$1000, 2, FALSE))</f>
        <v>PT. Elbion Karya Solusi</v>
      </c>
      <c r="D78" s="45" t="str">
        <f>IF(EXACT($B78, ""), "", VLOOKUP($B78, 'DataLookUp - InstitutionBranch'!$B$4:$E$1000, 3, FALSE))</f>
        <v>VDR4246, VDR4243</v>
      </c>
      <c r="E78" s="45" t="s">
        <v>17571</v>
      </c>
      <c r="G78" s="31">
        <f t="shared" si="5"/>
        <v>126000000000075</v>
      </c>
      <c r="H7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124000000000152::bigint, 'VNDR-0075'::varchar); </v>
      </c>
    </row>
    <row r="79" spans="2:8">
      <c r="B79" s="51">
        <v>124000000000153</v>
      </c>
      <c r="C79" s="52" t="str">
        <f>IF(EXACT($B79, ""), "", VLOOKUP($B79, 'DataLookUp - InstitutionBranch'!$B$4:$E$1000, 2, FALSE))</f>
        <v xml:space="preserve">PT. Fortindo Maju Bersama </v>
      </c>
      <c r="D79" s="45" t="str">
        <f>IF(EXACT($B79, ""), "", VLOOKUP($B79, 'DataLookUp - InstitutionBranch'!$B$4:$E$1000, 3, FALSE))</f>
        <v>VDR3685</v>
      </c>
      <c r="E79" s="45" t="s">
        <v>17572</v>
      </c>
      <c r="G79" s="31">
        <f t="shared" si="5"/>
        <v>126000000000076</v>
      </c>
      <c r="H7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124000000000153::bigint, 'VNDR-0076'::varchar); </v>
      </c>
    </row>
    <row r="80" spans="2:8">
      <c r="B80" s="51">
        <v>124000000000154</v>
      </c>
      <c r="C80" s="52" t="str">
        <f>IF(EXACT($B80, ""), "", VLOOKUP($B80, 'DataLookUp - InstitutionBranch'!$B$4:$E$1000, 2, FALSE))</f>
        <v>PT. Gateway Container Line Indonesia</v>
      </c>
      <c r="D80" s="45" t="str">
        <f>IF(EXACT($B80, ""), "", VLOOKUP($B80, 'DataLookUp - InstitutionBranch'!$B$4:$E$1000, 3, FALSE))</f>
        <v>VDR3703</v>
      </c>
      <c r="E80" s="45" t="s">
        <v>17573</v>
      </c>
      <c r="G80" s="31">
        <f t="shared" si="5"/>
        <v>126000000000077</v>
      </c>
      <c r="H8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124000000000154::bigint, 'VNDR-0077'::varchar); </v>
      </c>
    </row>
    <row r="81" spans="2:8">
      <c r="B81" s="51">
        <v>124000000000155</v>
      </c>
      <c r="C81" s="52" t="str">
        <f>IF(EXACT($B81, ""), "", VLOOKUP($B81, 'DataLookUp - InstitutionBranch'!$B$4:$E$1000, 2, FALSE))</f>
        <v>PT. Geo Cipta Bangun</v>
      </c>
      <c r="D81" s="45" t="str">
        <f>IF(EXACT($B81, ""), "", VLOOKUP($B81, 'DataLookUp - InstitutionBranch'!$B$4:$E$1000, 3, FALSE))</f>
        <v>VDR4092</v>
      </c>
      <c r="E81" s="45" t="s">
        <v>17574</v>
      </c>
      <c r="G81" s="31">
        <f t="shared" si="5"/>
        <v>126000000000078</v>
      </c>
      <c r="H8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124000000000155::bigint, 'VNDR-0078'::varchar); </v>
      </c>
    </row>
    <row r="82" spans="2:8">
      <c r="B82" s="51">
        <v>124000000000156</v>
      </c>
      <c r="C82" s="52" t="str">
        <f>IF(EXACT($B82, ""), "", VLOOKUP($B82, 'DataLookUp - InstitutionBranch'!$B$4:$E$1000, 2, FALSE))</f>
        <v>PT. Geo Metri Indonesia</v>
      </c>
      <c r="D82" s="45" t="str">
        <f>IF(EXACT($B82, ""), "", VLOOKUP($B82, 'DataLookUp - InstitutionBranch'!$B$4:$E$1000, 3, FALSE))</f>
        <v>VDR4081</v>
      </c>
      <c r="E82" s="45" t="s">
        <v>17575</v>
      </c>
      <c r="G82" s="31">
        <f t="shared" si="5"/>
        <v>126000000000079</v>
      </c>
      <c r="H8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124000000000156::bigint, 'VNDR-0079'::varchar); </v>
      </c>
    </row>
    <row r="83" spans="2:8">
      <c r="B83" s="51">
        <v>124000000000157</v>
      </c>
      <c r="C83" s="52" t="str">
        <f>IF(EXACT($B83, ""), "", VLOOKUP($B83, 'DataLookUp - InstitutionBranch'!$B$4:$E$1000, 2, FALSE))</f>
        <v>PT. Geotechnical Systemindo</v>
      </c>
      <c r="D83" s="45" t="str">
        <f>IF(EXACT($B83, ""), "", VLOOKUP($B83, 'DataLookUp - InstitutionBranch'!$B$4:$E$1000, 3, FALSE))</f>
        <v>VDR3363</v>
      </c>
      <c r="E83" s="45" t="s">
        <v>17576</v>
      </c>
      <c r="G83" s="31">
        <f t="shared" si="5"/>
        <v>126000000000080</v>
      </c>
      <c r="H8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124000000000157::bigint, 'VNDR-0080'::varchar); </v>
      </c>
    </row>
    <row r="84" spans="2:8">
      <c r="B84" s="51">
        <v>124000000000158</v>
      </c>
      <c r="C84" s="52" t="str">
        <f>IF(EXACT($B84, ""), "", VLOOKUP($B84, 'DataLookUp - InstitutionBranch'!$B$4:$E$1000, 2, FALSE))</f>
        <v>PT. Gerindo Tehnik</v>
      </c>
      <c r="D84" s="45" t="str">
        <f>IF(EXACT($B84, ""), "", VLOOKUP($B84, 'DataLookUp - InstitutionBranch'!$B$4:$E$1000, 3, FALSE))</f>
        <v>VDR3684</v>
      </c>
      <c r="E84" s="45" t="s">
        <v>17577</v>
      </c>
      <c r="G84" s="31">
        <f t="shared" si="5"/>
        <v>126000000000081</v>
      </c>
      <c r="H8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124000000000158::bigint, 'VNDR-0081'::varchar); </v>
      </c>
    </row>
    <row r="85" spans="2:8">
      <c r="B85" s="51">
        <v>124000000000159</v>
      </c>
      <c r="C85" s="52" t="str">
        <f>IF(EXACT($B85, ""), "", VLOOKUP($B85, 'DataLookUp - InstitutionBranch'!$B$4:$E$1000, 2, FALSE))</f>
        <v>PT. Giapindo King Stone</v>
      </c>
      <c r="D85" s="45" t="str">
        <f>IF(EXACT($B85, ""), "", VLOOKUP($B85, 'DataLookUp - InstitutionBranch'!$B$4:$E$1000, 3, FALSE))</f>
        <v>VDR4242</v>
      </c>
      <c r="E85" s="45" t="s">
        <v>17578</v>
      </c>
      <c r="G85" s="31">
        <f t="shared" si="5"/>
        <v>126000000000082</v>
      </c>
      <c r="H8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124000000000159::bigint, 'VNDR-0082'::varchar); </v>
      </c>
    </row>
    <row r="86" spans="2:8">
      <c r="B86" s="51">
        <v>124000000000160</v>
      </c>
      <c r="C86" s="52" t="str">
        <f>IF(EXACT($B86, ""), "", VLOOKUP($B86, 'DataLookUp - InstitutionBranch'!$B$4:$E$1000, 2, FALSE))</f>
        <v>PT. Givro Multi Teknik Perkasa</v>
      </c>
      <c r="D86" s="45" t="str">
        <f>IF(EXACT($B86, ""), "", VLOOKUP($B86, 'DataLookUp - InstitutionBranch'!$B$4:$E$1000, 3, FALSE))</f>
        <v>VDR2766</v>
      </c>
      <c r="E86" s="45" t="s">
        <v>17579</v>
      </c>
      <c r="G86" s="31">
        <f t="shared" si="5"/>
        <v>126000000000083</v>
      </c>
      <c r="H8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124000000000160::bigint, 'VNDR-0083'::varchar); </v>
      </c>
    </row>
    <row r="87" spans="2:8">
      <c r="B87" s="51">
        <v>124000000000161</v>
      </c>
      <c r="C87" s="52" t="str">
        <f>IF(EXACT($B87, ""), "", VLOOKUP($B87, 'DataLookUp - InstitutionBranch'!$B$4:$E$1000, 2, FALSE))</f>
        <v>PT. Globalindo Energi Perkasa</v>
      </c>
      <c r="D87" s="45" t="str">
        <f>IF(EXACT($B87, ""), "", VLOOKUP($B87, 'DataLookUp - InstitutionBranch'!$B$4:$E$1000, 3, FALSE))</f>
        <v>VDR3934</v>
      </c>
      <c r="E87" s="45" t="s">
        <v>17580</v>
      </c>
      <c r="G87" s="31">
        <f t="shared" si="5"/>
        <v>126000000000084</v>
      </c>
      <c r="H8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124000000000161::bigint, 'VNDR-0084'::varchar); </v>
      </c>
    </row>
    <row r="88" spans="2:8">
      <c r="B88" s="51">
        <v>124000000000162</v>
      </c>
      <c r="C88" s="52" t="str">
        <f>IF(EXACT($B88, ""), "", VLOOKUP($B88, 'DataLookUp - InstitutionBranch'!$B$4:$E$1000, 2, FALSE))</f>
        <v>PT. Harapan Mitra Pengusaha Nusantara</v>
      </c>
      <c r="D88" s="45" t="str">
        <f>IF(EXACT($B88, ""), "", VLOOKUP($B88, 'DataLookUp - InstitutionBranch'!$B$4:$E$1000, 3, FALSE))</f>
        <v>VDR3917</v>
      </c>
      <c r="E88" s="45" t="s">
        <v>17581</v>
      </c>
      <c r="G88" s="31">
        <f t="shared" si="5"/>
        <v>126000000000085</v>
      </c>
      <c r="H8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124000000000162::bigint, 'VNDR-0085'::varchar); </v>
      </c>
    </row>
    <row r="89" spans="2:8">
      <c r="B89" s="51">
        <v>124000000000163</v>
      </c>
      <c r="C89" s="52" t="str">
        <f>IF(EXACT($B89, ""), "", VLOOKUP($B89, 'DataLookUp - InstitutionBranch'!$B$4:$E$1000, 2, FALSE))</f>
        <v>PT. Hartelindo Telco Utama</v>
      </c>
      <c r="D89" s="45" t="str">
        <f>IF(EXACT($B89, ""), "", VLOOKUP($B89, 'DataLookUp - InstitutionBranch'!$B$4:$E$1000, 3, FALSE))</f>
        <v>VDR4082</v>
      </c>
      <c r="E89" s="45" t="s">
        <v>17582</v>
      </c>
      <c r="G89" s="31">
        <f t="shared" si="5"/>
        <v>126000000000086</v>
      </c>
      <c r="H8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124000000000163::bigint, 'VNDR-0086'::varchar); </v>
      </c>
    </row>
    <row r="90" spans="2:8">
      <c r="B90" s="51">
        <v>124000000000164</v>
      </c>
      <c r="C90" s="52" t="str">
        <f>IF(EXACT($B90, ""), "", VLOOKUP($B90, 'DataLookUp - InstitutionBranch'!$B$4:$E$1000, 2, FALSE))</f>
        <v>PT. Hesindo Karya Pratama</v>
      </c>
      <c r="D90" s="45" t="str">
        <f>IF(EXACT($B90, ""), "", VLOOKUP($B90, 'DataLookUp - InstitutionBranch'!$B$4:$E$1000, 3, FALSE))</f>
        <v>VDR4030</v>
      </c>
      <c r="E90" s="45" t="s">
        <v>17583</v>
      </c>
      <c r="G90" s="31">
        <f t="shared" si="5"/>
        <v>126000000000087</v>
      </c>
      <c r="H9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124000000000164::bigint, 'VNDR-0087'::varchar); </v>
      </c>
    </row>
    <row r="91" spans="2:8">
      <c r="B91" s="51">
        <v>124000000000165</v>
      </c>
      <c r="C91" s="52" t="str">
        <f>IF(EXACT($B91, ""), "", VLOOKUP($B91, 'DataLookUp - InstitutionBranch'!$B$4:$E$1000, 2, FALSE))</f>
        <v>PT. Hijrah Insan Karima</v>
      </c>
      <c r="D91" s="45" t="str">
        <f>IF(EXACT($B91, ""), "", VLOOKUP($B91, 'DataLookUp - InstitutionBranch'!$B$4:$E$1000, 3, FALSE))</f>
        <v>VDR2929</v>
      </c>
      <c r="E91" s="45" t="s">
        <v>17584</v>
      </c>
      <c r="G91" s="31">
        <f t="shared" si="5"/>
        <v>126000000000088</v>
      </c>
      <c r="H9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124000000000165::bigint, 'VNDR-0088'::varchar); </v>
      </c>
    </row>
    <row r="92" spans="2:8">
      <c r="B92" s="51">
        <v>124000000000166</v>
      </c>
      <c r="C92" s="52" t="str">
        <f>IF(EXACT($B92, ""), "", VLOOKUP($B92, 'DataLookUp - InstitutionBranch'!$B$4:$E$1000, 2, FALSE))</f>
        <v>PT. Hitachi Sakti Energy Indonesia</v>
      </c>
      <c r="D92" s="45" t="str">
        <f>IF(EXACT($B92, ""), "", VLOOKUP($B92, 'DataLookUp - InstitutionBranch'!$B$4:$E$1000, 3, FALSE))</f>
        <v>VDR3933</v>
      </c>
      <c r="E92" s="45" t="s">
        <v>17585</v>
      </c>
      <c r="G92" s="31">
        <f t="shared" si="5"/>
        <v>126000000000089</v>
      </c>
      <c r="H9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124000000000166::bigint, 'VNDR-0089'::varchar); </v>
      </c>
    </row>
    <row r="93" spans="2:8">
      <c r="B93" s="51">
        <v>124000000000167</v>
      </c>
      <c r="C93" s="52" t="str">
        <f>IF(EXACT($B93, ""), "", VLOOKUP($B93, 'DataLookUp - InstitutionBranch'!$B$4:$E$1000, 2, FALSE))</f>
        <v>PT. Indah Logistik Cargo</v>
      </c>
      <c r="D93" s="45" t="str">
        <f>IF(EXACT($B93, ""), "", VLOOKUP($B93, 'DataLookUp - InstitutionBranch'!$B$4:$E$1000, 3, FALSE))</f>
        <v>VDR3700</v>
      </c>
      <c r="E93" s="45" t="s">
        <v>17586</v>
      </c>
      <c r="G93" s="31">
        <f t="shared" si="5"/>
        <v>126000000000090</v>
      </c>
      <c r="H9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124000000000167::bigint, 'VNDR-0090'::varchar); </v>
      </c>
    </row>
    <row r="94" spans="2:8">
      <c r="B94" s="51">
        <v>124000000000168</v>
      </c>
      <c r="C94" s="52" t="str">
        <f>IF(EXACT($B94, ""), "", VLOOKUP($B94, 'DataLookUp - InstitutionBranch'!$B$4:$E$1000, 2, FALSE))</f>
        <v xml:space="preserve">PT. Infra Media Dinamika </v>
      </c>
      <c r="D94" s="45" t="str">
        <f>IF(EXACT($B94, ""), "", VLOOKUP($B94, 'DataLookUp - InstitutionBranch'!$B$4:$E$1000, 3, FALSE))</f>
        <v>VDR2279</v>
      </c>
      <c r="E94" s="45" t="s">
        <v>17587</v>
      </c>
      <c r="G94" s="31">
        <f t="shared" si="5"/>
        <v>126000000000091</v>
      </c>
      <c r="H9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124000000000168::bigint, 'VNDR-0091'::varchar); </v>
      </c>
    </row>
    <row r="95" spans="2:8">
      <c r="B95" s="51">
        <v>124000000000169</v>
      </c>
      <c r="C95" s="52" t="str">
        <f>IF(EXACT($B95, ""), "", VLOOKUP($B95, 'DataLookUp - InstitutionBranch'!$B$4:$E$1000, 2, FALSE))</f>
        <v>PT. Infracoo Pengadaan Indonesia</v>
      </c>
      <c r="D95" s="45" t="str">
        <f>IF(EXACT($B95, ""), "", VLOOKUP($B95, 'DataLookUp - InstitutionBranch'!$B$4:$E$1000, 3, FALSE))</f>
        <v>VDR3140</v>
      </c>
      <c r="E95" s="45" t="s">
        <v>17588</v>
      </c>
      <c r="G95" s="31">
        <f t="shared" si="5"/>
        <v>126000000000092</v>
      </c>
      <c r="H9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124000000000169::bigint, 'VNDR-0092'::varchar); </v>
      </c>
    </row>
    <row r="96" spans="2:8">
      <c r="B96" s="51">
        <v>124000000000170</v>
      </c>
      <c r="C96" s="52" t="str">
        <f>IF(EXACT($B96, ""), "", VLOOKUP($B96, 'DataLookUp - InstitutionBranch'!$B$4:$E$1000, 2, FALSE))</f>
        <v>PT. Inti Teknologi Indonesia Utama</v>
      </c>
      <c r="D96" s="45" t="str">
        <f>IF(EXACT($B96, ""), "", VLOOKUP($B96, 'DataLookUp - InstitutionBranch'!$B$4:$E$1000, 3, FALSE))</f>
        <v>VDR3081</v>
      </c>
      <c r="E96" s="45" t="s">
        <v>17589</v>
      </c>
      <c r="G96" s="31">
        <f t="shared" si="5"/>
        <v>126000000000093</v>
      </c>
      <c r="H9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124000000000170::bigint, 'VNDR-0093'::varchar); </v>
      </c>
    </row>
    <row r="97" spans="2:8">
      <c r="B97" s="51">
        <v>124000000000171</v>
      </c>
      <c r="C97" s="52" t="str">
        <f>IF(EXACT($B97, ""), "", VLOOKUP($B97, 'DataLookUp - InstitutionBranch'!$B$4:$E$1000, 2, FALSE))</f>
        <v>PT. Iradat Aman Globalindo</v>
      </c>
      <c r="D97" s="45" t="str">
        <f>IF(EXACT($B97, ""), "", VLOOKUP($B97, 'DataLookUp - InstitutionBranch'!$B$4:$E$1000, 3, FALSE))</f>
        <v>VDR1232</v>
      </c>
      <c r="E97" s="45" t="s">
        <v>17590</v>
      </c>
      <c r="G97" s="31">
        <f t="shared" si="5"/>
        <v>126000000000094</v>
      </c>
      <c r="H9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124000000000171::bigint, 'VNDR-0094'::varchar); </v>
      </c>
    </row>
    <row r="98" spans="2:8">
      <c r="B98" s="51">
        <v>124000000000172</v>
      </c>
      <c r="C98" s="52" t="str">
        <f>IF(EXACT($B98, ""), "", VLOOKUP($B98, 'DataLookUp - InstitutionBranch'!$B$4:$E$1000, 2, FALSE))</f>
        <v>PT. Jaring Permata Samudra</v>
      </c>
      <c r="D98" s="45" t="str">
        <f>IF(EXACT($B98, ""), "", VLOOKUP($B98, 'DataLookUp - InstitutionBranch'!$B$4:$E$1000, 3, FALSE))</f>
        <v>VDR3947</v>
      </c>
      <c r="E98" s="45" t="s">
        <v>17591</v>
      </c>
      <c r="G98" s="31">
        <f t="shared" si="5"/>
        <v>126000000000095</v>
      </c>
      <c r="H9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124000000000172::bigint, 'VNDR-0095'::varchar); </v>
      </c>
    </row>
    <row r="99" spans="2:8">
      <c r="B99" s="51">
        <v>124000000000173</v>
      </c>
      <c r="C99" s="52" t="str">
        <f>IF(EXACT($B99, ""), "", VLOOKUP($B99, 'DataLookUp - InstitutionBranch'!$B$4:$E$1000, 2, FALSE))</f>
        <v>PT. Jaring Telekomunikasi Indonesia</v>
      </c>
      <c r="D99" s="45" t="str">
        <f>IF(EXACT($B99, ""), "", VLOOKUP($B99, 'DataLookUp - InstitutionBranch'!$B$4:$E$1000, 3, FALSE))</f>
        <v>VDR3941</v>
      </c>
      <c r="E99" s="45" t="s">
        <v>17592</v>
      </c>
      <c r="G99" s="31">
        <f t="shared" si="5"/>
        <v>126000000000096</v>
      </c>
      <c r="H9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124000000000173::bigint, 'VNDR-0096'::varchar); </v>
      </c>
    </row>
    <row r="100" spans="2:8">
      <c r="B100" s="51">
        <v>124000000000174</v>
      </c>
      <c r="C100" s="52" t="str">
        <f>IF(EXACT($B100, ""), "", VLOOKUP($B100, 'DataLookUp - InstitutionBranch'!$B$4:$E$1000, 2, FALSE))</f>
        <v>PT. Jaya Beton Indonesia</v>
      </c>
      <c r="D100" s="45" t="str">
        <f>IF(EXACT($B100, ""), "", VLOOKUP($B100, 'DataLookUp - InstitutionBranch'!$B$4:$E$1000, 3, FALSE))</f>
        <v>VDR4236</v>
      </c>
      <c r="E100" s="45" t="s">
        <v>17593</v>
      </c>
      <c r="G100" s="31">
        <f t="shared" si="5"/>
        <v>126000000000097</v>
      </c>
      <c r="H10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124000000000174::bigint, 'VNDR-0097'::varchar); </v>
      </c>
    </row>
    <row r="101" spans="2:8">
      <c r="B101" s="51">
        <v>124000000000175</v>
      </c>
      <c r="C101" s="52" t="str">
        <f>IF(EXACT($B101, ""), "", VLOOKUP($B101, 'DataLookUp - InstitutionBranch'!$B$4:$E$1000, 2, FALSE))</f>
        <v>PT. Jogatama Mandauputra</v>
      </c>
      <c r="D101" s="45" t="str">
        <f>IF(EXACT($B101, ""), "", VLOOKUP($B101, 'DataLookUp - InstitutionBranch'!$B$4:$E$1000, 3, FALSE))</f>
        <v>VDR4129</v>
      </c>
      <c r="E101" s="45" t="s">
        <v>17594</v>
      </c>
      <c r="G101" s="31">
        <f t="shared" si="5"/>
        <v>126000000000098</v>
      </c>
      <c r="H10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124000000000175::bigint, 'VNDR-0098'::varchar); </v>
      </c>
    </row>
    <row r="102" spans="2:8">
      <c r="B102" s="51">
        <v>124000000000176</v>
      </c>
      <c r="C102" s="52" t="str">
        <f>IF(EXACT($B102, ""), "", VLOOKUP($B102, 'DataLookUp - InstitutionBranch'!$B$4:$E$1000, 2, FALSE))</f>
        <v>PT. Joko Mas Pancang</v>
      </c>
      <c r="D102" s="45" t="str">
        <f>IF(EXACT($B102, ""), "", VLOOKUP($B102, 'DataLookUp - InstitutionBranch'!$B$4:$E$1000, 3, FALSE))</f>
        <v>VDR4028</v>
      </c>
      <c r="E102" s="45" t="s">
        <v>17595</v>
      </c>
      <c r="G102" s="31">
        <f t="shared" si="5"/>
        <v>126000000000099</v>
      </c>
      <c r="H10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124000000000176::bigint, 'VNDR-0099'::varchar); </v>
      </c>
    </row>
    <row r="103" spans="2:8">
      <c r="B103" s="51">
        <v>124000000000177</v>
      </c>
      <c r="C103" s="52" t="str">
        <f>IF(EXACT($B103, ""), "", VLOOKUP($B103, 'DataLookUp - InstitutionBranch'!$B$4:$E$1000, 2, FALSE))</f>
        <v>PT. Kalimantan Beton Perkasa</v>
      </c>
      <c r="D103" s="45" t="str">
        <f>IF(EXACT($B103, ""), "", VLOOKUP($B103, 'DataLookUp - InstitutionBranch'!$B$4:$E$1000, 3, FALSE))</f>
        <v>VDR4077</v>
      </c>
      <c r="E103" s="45" t="s">
        <v>17596</v>
      </c>
      <c r="G103" s="31">
        <f t="shared" si="5"/>
        <v>126000000000100</v>
      </c>
      <c r="H10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124000000000177::bigint, 'VNDR-0100'::varchar); </v>
      </c>
    </row>
    <row r="104" spans="2:8">
      <c r="B104" s="51">
        <v>124000000000178</v>
      </c>
      <c r="C104" s="52" t="str">
        <f>IF(EXACT($B104, ""), "", VLOOKUP($B104, 'DataLookUp - InstitutionBranch'!$B$4:$E$1000, 2, FALSE))</f>
        <v>PT. Kalimantan Prakarsa Mandiri</v>
      </c>
      <c r="D104" s="45" t="str">
        <f>IF(EXACT($B104, ""), "", VLOOKUP($B104, 'DataLookUp - InstitutionBranch'!$B$4:$E$1000, 3, FALSE))</f>
        <v>VDR4021</v>
      </c>
      <c r="E104" s="45" t="s">
        <v>17597</v>
      </c>
      <c r="G104" s="31">
        <f t="shared" si="5"/>
        <v>126000000000101</v>
      </c>
      <c r="H10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124000000000178::bigint, 'VNDR-0101'::varchar); </v>
      </c>
    </row>
    <row r="105" spans="2:8">
      <c r="B105" s="51">
        <v>124000000000179</v>
      </c>
      <c r="C105" s="52" t="str">
        <f>IF(EXACT($B105, ""), "", VLOOKUP($B105, 'DataLookUp - InstitutionBranch'!$B$4:$E$1000, 2, FALSE))</f>
        <v>PT. Karya Mega Sarana</v>
      </c>
      <c r="D105" s="45" t="str">
        <f>IF(EXACT($B105, ""), "", VLOOKUP($B105, 'DataLookUp - InstitutionBranch'!$B$4:$E$1000, 3, FALSE))</f>
        <v>VDR0685</v>
      </c>
      <c r="E105" s="45" t="s">
        <v>17598</v>
      </c>
      <c r="G105" s="31">
        <f t="shared" si="5"/>
        <v>126000000000102</v>
      </c>
      <c r="H10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124000000000179::bigint, 'VNDR-0102'::varchar); </v>
      </c>
    </row>
    <row r="106" spans="2:8">
      <c r="B106" s="51">
        <v>124000000000180</v>
      </c>
      <c r="C106" s="52" t="str">
        <f>IF(EXACT($B106, ""), "", VLOOKUP($B106, 'DataLookUp - InstitutionBranch'!$B$4:$E$1000, 2, FALSE))</f>
        <v>PT. Kawan Kita Anugerah Makmur</v>
      </c>
      <c r="D106" s="45" t="str">
        <f>IF(EXACT($B106, ""), "", VLOOKUP($B106, 'DataLookUp - InstitutionBranch'!$B$4:$E$1000, 3, FALSE))</f>
        <v>VDR3918</v>
      </c>
      <c r="E106" s="45" t="s">
        <v>17599</v>
      </c>
      <c r="G106" s="31">
        <f t="shared" si="5"/>
        <v>126000000000103</v>
      </c>
      <c r="H10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124000000000180::bigint, 'VNDR-0103'::varchar); </v>
      </c>
    </row>
    <row r="107" spans="2:8">
      <c r="B107" s="51">
        <v>124000000000181</v>
      </c>
      <c r="C107" s="52" t="str">
        <f>IF(EXACT($B107, ""), "", VLOOKUP($B107, 'DataLookUp - InstitutionBranch'!$B$4:$E$1000, 2, FALSE))</f>
        <v xml:space="preserve">PT. Kesuma  </v>
      </c>
      <c r="D107" s="45" t="str">
        <f>IF(EXACT($B107, ""), "", VLOOKUP($B107, 'DataLookUp - InstitutionBranch'!$B$4:$E$1000, 3, FALSE))</f>
        <v>VDR1147</v>
      </c>
      <c r="E107" s="45" t="s">
        <v>17600</v>
      </c>
      <c r="G107" s="31">
        <f t="shared" si="5"/>
        <v>126000000000104</v>
      </c>
      <c r="H10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124000000000181::bigint, 'VNDR-0104'::varchar); </v>
      </c>
    </row>
    <row r="108" spans="2:8">
      <c r="B108" s="51">
        <v>124000000000182</v>
      </c>
      <c r="C108" s="52" t="str">
        <f>IF(EXACT($B108, ""), "", VLOOKUP($B108, 'DataLookUp - InstitutionBranch'!$B$4:$E$1000, 2, FALSE))</f>
        <v>PT. Kirana Purnama</v>
      </c>
      <c r="D108" s="45" t="str">
        <f>IF(EXACT($B108, ""), "", VLOOKUP($B108, 'DataLookUp - InstitutionBranch'!$B$4:$E$1000, 3, FALSE))</f>
        <v>VDR3390</v>
      </c>
      <c r="E108" s="45" t="s">
        <v>17601</v>
      </c>
      <c r="G108" s="31">
        <f t="shared" si="5"/>
        <v>126000000000105</v>
      </c>
      <c r="H10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124000000000182::bigint, 'VNDR-0105'::varchar); </v>
      </c>
    </row>
    <row r="109" spans="2:8">
      <c r="B109" s="51">
        <v>124000000000183</v>
      </c>
      <c r="C109" s="52" t="str">
        <f>IF(EXACT($B109, ""), "", VLOOKUP($B109, 'DataLookUp - InstitutionBranch'!$B$4:$E$1000, 2, FALSE))</f>
        <v>PT. Macika Indo Sarana Transport</v>
      </c>
      <c r="D109" s="45" t="str">
        <f>IF(EXACT($B109, ""), "", VLOOKUP($B109, 'DataLookUp - InstitutionBranch'!$B$4:$E$1000, 3, FALSE))</f>
        <v>VDR4044</v>
      </c>
      <c r="E109" s="45" t="s">
        <v>17602</v>
      </c>
      <c r="G109" s="31">
        <f t="shared" si="5"/>
        <v>126000000000106</v>
      </c>
      <c r="H10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124000000000183::bigint, 'VNDR-0106'::varchar); </v>
      </c>
    </row>
    <row r="110" spans="2:8">
      <c r="B110" s="51">
        <v>124000000000184</v>
      </c>
      <c r="C110" s="52" t="str">
        <f>IF(EXACT($B110, ""), "", VLOOKUP($B110, 'DataLookUp - InstitutionBranch'!$B$4:$E$1000, 2, FALSE))</f>
        <v>PT. Magna Beton Indonesia</v>
      </c>
      <c r="D110" s="45" t="str">
        <f>IF(EXACT($B110, ""), "", VLOOKUP($B110, 'DataLookUp - InstitutionBranch'!$B$4:$E$1000, 3, FALSE))</f>
        <v>VDR4234</v>
      </c>
      <c r="E110" s="45" t="s">
        <v>17603</v>
      </c>
      <c r="G110" s="31">
        <f t="shared" si="5"/>
        <v>126000000000107</v>
      </c>
      <c r="H11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124000000000184::bigint, 'VNDR-0107'::varchar); </v>
      </c>
    </row>
    <row r="111" spans="2:8">
      <c r="B111" s="51">
        <v>124000000000185</v>
      </c>
      <c r="C111" s="52" t="str">
        <f>IF(EXACT($B111, ""), "", VLOOKUP($B111, 'DataLookUp - InstitutionBranch'!$B$4:$E$1000, 2, FALSE))</f>
        <v>PT. Mandiri Maha Daya</v>
      </c>
      <c r="D111" s="45" t="str">
        <f>IF(EXACT($B111, ""), "", VLOOKUP($B111, 'DataLookUp - InstitutionBranch'!$B$4:$E$1000, 3, FALSE))</f>
        <v>VDR3779</v>
      </c>
      <c r="E111" s="45" t="s">
        <v>17604</v>
      </c>
      <c r="G111" s="31">
        <f t="shared" si="5"/>
        <v>126000000000108</v>
      </c>
      <c r="H11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124000000000185::bigint, 'VNDR-0108'::varchar); </v>
      </c>
    </row>
    <row r="112" spans="2:8">
      <c r="B112" s="51">
        <v>124000000000186</v>
      </c>
      <c r="C112" s="52" t="str">
        <f>IF(EXACT($B112, ""), "", VLOOKUP($B112, 'DataLookUp - InstitutionBranch'!$B$4:$E$1000, 2, FALSE))</f>
        <v>PT. Markoen Engineering Indonesia</v>
      </c>
      <c r="D112" s="45" t="str">
        <f>IF(EXACT($B112, ""), "", VLOOKUP($B112, 'DataLookUp - InstitutionBranch'!$B$4:$E$1000, 3, FALSE))</f>
        <v>VDR3816</v>
      </c>
      <c r="E112" s="45" t="s">
        <v>17605</v>
      </c>
      <c r="G112" s="31">
        <f t="shared" si="5"/>
        <v>126000000000109</v>
      </c>
      <c r="H11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124000000000186::bigint, 'VNDR-0109'::varchar); </v>
      </c>
    </row>
    <row r="113" spans="2:8">
      <c r="B113" s="51">
        <v>124000000000187</v>
      </c>
      <c r="C113" s="52" t="str">
        <f>IF(EXACT($B113, ""), "", VLOOKUP($B113, 'DataLookUp - InstitutionBranch'!$B$4:$E$1000, 2, FALSE))</f>
        <v>PT. Mediantara General Sistemindo</v>
      </c>
      <c r="D113" s="45" t="str">
        <f>IF(EXACT($B113, ""), "", VLOOKUP($B113, 'DataLookUp - InstitutionBranch'!$B$4:$E$1000, 3, FALSE))</f>
        <v>VDR4050</v>
      </c>
      <c r="E113" s="45" t="s">
        <v>17606</v>
      </c>
      <c r="G113" s="31">
        <f t="shared" si="5"/>
        <v>126000000000110</v>
      </c>
      <c r="H11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124000000000187::bigint, 'VNDR-0110'::varchar); </v>
      </c>
    </row>
    <row r="114" spans="2:8">
      <c r="B114" s="51">
        <v>124000000000188</v>
      </c>
      <c r="C114" s="52" t="str">
        <f>IF(EXACT($B114, ""), "", VLOOKUP($B114, 'DataLookUp - InstitutionBranch'!$B$4:$E$1000, 2, FALSE))</f>
        <v>PT. Mega Perkakas Abadi</v>
      </c>
      <c r="D114" s="45" t="str">
        <f>IF(EXACT($B114, ""), "", VLOOKUP($B114, 'DataLookUp - InstitutionBranch'!$B$4:$E$1000, 3, FALSE))</f>
        <v>VDR3965</v>
      </c>
      <c r="E114" s="45" t="s">
        <v>17607</v>
      </c>
      <c r="G114" s="31">
        <f t="shared" si="5"/>
        <v>126000000000111</v>
      </c>
      <c r="H11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124000000000188::bigint, 'VNDR-0111'::varchar); </v>
      </c>
    </row>
    <row r="115" spans="2:8">
      <c r="B115" s="51">
        <v>124000000000189</v>
      </c>
      <c r="C115" s="52" t="str">
        <f>IF(EXACT($B115, ""), "", VLOOKUP($B115, 'DataLookUp - InstitutionBranch'!$B$4:$E$1000, 2, FALSE))</f>
        <v xml:space="preserve">PT. Meratus Line </v>
      </c>
      <c r="D115" s="45" t="str">
        <f>IF(EXACT($B115, ""), "", VLOOKUP($B115, 'DataLookUp - InstitutionBranch'!$B$4:$E$1000, 3, FALSE))</f>
        <v>VDR3988</v>
      </c>
      <c r="E115" s="45" t="s">
        <v>17608</v>
      </c>
      <c r="G115" s="31">
        <f t="shared" si="5"/>
        <v>126000000000112</v>
      </c>
      <c r="H11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124000000000189::bigint, 'VNDR-0112'::varchar); </v>
      </c>
    </row>
    <row r="116" spans="2:8">
      <c r="B116" s="51">
        <v>124000000000190</v>
      </c>
      <c r="C116" s="52" t="str">
        <f>IF(EXACT($B116, ""), "", VLOOKUP($B116, 'DataLookUp - InstitutionBranch'!$B$4:$E$1000, 2, FALSE))</f>
        <v>PT. Mitra Abadi Hanafindo</v>
      </c>
      <c r="D116" s="45" t="str">
        <f>IF(EXACT($B116, ""), "", VLOOKUP($B116, 'DataLookUp - InstitutionBranch'!$B$4:$E$1000, 3, FALSE))</f>
        <v>VDR4011</v>
      </c>
      <c r="E116" s="45" t="s">
        <v>17609</v>
      </c>
      <c r="G116" s="31">
        <f t="shared" si="5"/>
        <v>126000000000113</v>
      </c>
      <c r="H11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124000000000190::bigint, 'VNDR-0113'::varchar); </v>
      </c>
    </row>
    <row r="117" spans="2:8">
      <c r="B117" s="51">
        <v>124000000000191</v>
      </c>
      <c r="C117" s="52" t="str">
        <f>IF(EXACT($B117, ""), "", VLOOKUP($B117, 'DataLookUp - InstitutionBranch'!$B$4:$E$1000, 2, FALSE))</f>
        <v>PT. Mitra Putra Profitamas</v>
      </c>
      <c r="D117" s="45" t="str">
        <f>IF(EXACT($B117, ""), "", VLOOKUP($B117, 'DataLookUp - InstitutionBranch'!$B$4:$E$1000, 3, FALSE))</f>
        <v>VDR4065</v>
      </c>
      <c r="E117" s="45" t="s">
        <v>17610</v>
      </c>
      <c r="G117" s="31">
        <f t="shared" si="5"/>
        <v>126000000000114</v>
      </c>
      <c r="H11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124000000000191::bigint, 'VNDR-0114'::varchar); </v>
      </c>
    </row>
    <row r="118" spans="2:8">
      <c r="B118" s="51">
        <v>124000000000192</v>
      </c>
      <c r="C118" s="52" t="str">
        <f>IF(EXACT($B118, ""), "", VLOOKUP($B118, 'DataLookUp - InstitutionBranch'!$B$4:$E$1000, 2, FALSE))</f>
        <v>PT. Mixindo Abadi Karya</v>
      </c>
      <c r="D118" s="45" t="str">
        <f>IF(EXACT($B118, ""), "", VLOOKUP($B118, 'DataLookUp - InstitutionBranch'!$B$4:$E$1000, 3, FALSE))</f>
        <v>VDR4235</v>
      </c>
      <c r="E118" s="45" t="s">
        <v>17611</v>
      </c>
      <c r="G118" s="31">
        <f t="shared" si="5"/>
        <v>126000000000115</v>
      </c>
      <c r="H11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124000000000192::bigint, 'VNDR-0115'::varchar); </v>
      </c>
    </row>
    <row r="119" spans="2:8">
      <c r="B119" s="51">
        <v>124000000000193</v>
      </c>
      <c r="C119" s="52" t="str">
        <f>IF(EXACT($B119, ""), "", VLOOKUP($B119, 'DataLookUp - InstitutionBranch'!$B$4:$E$1000, 2, FALSE))</f>
        <v xml:space="preserve">PT. Mollindo Cipta Mandiri </v>
      </c>
      <c r="D119" s="45" t="str">
        <f>IF(EXACT($B119, ""), "", VLOOKUP($B119, 'DataLookUp - InstitutionBranch'!$B$4:$E$1000, 3, FALSE))</f>
        <v>VDR1833</v>
      </c>
      <c r="E119" s="45" t="s">
        <v>17612</v>
      </c>
      <c r="G119" s="31">
        <f t="shared" si="5"/>
        <v>126000000000116</v>
      </c>
      <c r="H11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124000000000193::bigint, 'VNDR-0116'::varchar); </v>
      </c>
    </row>
    <row r="120" spans="2:8">
      <c r="B120" s="51">
        <v>124000000000194</v>
      </c>
      <c r="C120" s="52" t="str">
        <f>IF(EXACT($B120, ""), "", VLOOKUP($B120, 'DataLookUp - InstitutionBranch'!$B$4:$E$1000, 2, FALSE))</f>
        <v>PT. Multi Guna Trans Energi</v>
      </c>
      <c r="D120" s="45" t="str">
        <f>IF(EXACT($B120, ""), "", VLOOKUP($B120, 'DataLookUp - InstitutionBranch'!$B$4:$E$1000, 3, FALSE))</f>
        <v>VDR4038</v>
      </c>
      <c r="E120" s="45" t="s">
        <v>17613</v>
      </c>
      <c r="G120" s="31">
        <f t="shared" si="5"/>
        <v>126000000000117</v>
      </c>
      <c r="H12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124000000000194::bigint, 'VNDR-0117'::varchar); </v>
      </c>
    </row>
    <row r="121" spans="2:8">
      <c r="B121" s="51">
        <v>124000000000195</v>
      </c>
      <c r="C121" s="52" t="str">
        <f>IF(EXACT($B121, ""), "", VLOOKUP($B121, 'DataLookUp - InstitutionBranch'!$B$4:$E$1000, 2, FALSE))</f>
        <v>PT. Multi Kencana Niagatama</v>
      </c>
      <c r="D121" s="45" t="str">
        <f>IF(EXACT($B121, ""), "", VLOOKUP($B121, 'DataLookUp - InstitutionBranch'!$B$4:$E$1000, 3, FALSE))</f>
        <v>VDR4253</v>
      </c>
      <c r="E121" s="45" t="s">
        <v>17614</v>
      </c>
      <c r="G121" s="31">
        <f t="shared" si="5"/>
        <v>126000000000118</v>
      </c>
      <c r="H12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124000000000195::bigint, 'VNDR-0118'::varchar); </v>
      </c>
    </row>
    <row r="122" spans="2:8">
      <c r="B122" s="51">
        <v>124000000000196</v>
      </c>
      <c r="C122" s="52" t="str">
        <f>IF(EXACT($B122, ""), "", VLOOKUP($B122, 'DataLookUp - InstitutionBranch'!$B$4:$E$1000, 2, FALSE))</f>
        <v>PT. Mutiara Timur Truss</v>
      </c>
      <c r="D122" s="45" t="str">
        <f>IF(EXACT($B122, ""), "", VLOOKUP($B122, 'DataLookUp - InstitutionBranch'!$B$4:$E$1000, 3, FALSE))</f>
        <v>VDR4123</v>
      </c>
      <c r="E122" s="45" t="s">
        <v>17615</v>
      </c>
      <c r="G122" s="31">
        <f t="shared" si="5"/>
        <v>126000000000119</v>
      </c>
      <c r="H12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124000000000196::bigint, 'VNDR-0119'::varchar); </v>
      </c>
    </row>
    <row r="123" spans="2:8">
      <c r="B123" s="51">
        <v>124000000000197</v>
      </c>
      <c r="C123" s="52" t="str">
        <f>IF(EXACT($B123, ""), "", VLOOKUP($B123, 'DataLookUp - InstitutionBranch'!$B$4:$E$1000, 2, FALSE))</f>
        <v>PT. Nariza Teknik Inspeksi</v>
      </c>
      <c r="D123" s="45" t="str">
        <f>IF(EXACT($B123, ""), "", VLOOKUP($B123, 'DataLookUp - InstitutionBranch'!$B$4:$E$1000, 3, FALSE))</f>
        <v>VDR3804</v>
      </c>
      <c r="E123" s="45" t="s">
        <v>17616</v>
      </c>
      <c r="G123" s="31">
        <f t="shared" si="5"/>
        <v>126000000000120</v>
      </c>
      <c r="H12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124000000000197::bigint, 'VNDR-0120'::varchar); </v>
      </c>
    </row>
    <row r="124" spans="2:8">
      <c r="B124" s="51">
        <v>124000000000198</v>
      </c>
      <c r="C124" s="52" t="str">
        <f>IF(EXACT($B124, ""), "", VLOOKUP($B124, 'DataLookUp - InstitutionBranch'!$B$4:$E$1000, 2, FALSE))</f>
        <v>PT. Netcom Technology</v>
      </c>
      <c r="D124" s="45" t="str">
        <f>IF(EXACT($B124, ""), "", VLOOKUP($B124, 'DataLookUp - InstitutionBranch'!$B$4:$E$1000, 3, FALSE))</f>
        <v>VDR4019</v>
      </c>
      <c r="E124" s="45" t="s">
        <v>17617</v>
      </c>
      <c r="G124" s="31">
        <f t="shared" si="5"/>
        <v>126000000000121</v>
      </c>
      <c r="H12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124000000000198::bigint, 'VNDR-0121'::varchar); </v>
      </c>
    </row>
    <row r="125" spans="2:8">
      <c r="B125" s="51">
        <v>124000000000199</v>
      </c>
      <c r="C125" s="52" t="str">
        <f>IF(EXACT($B125, ""), "", VLOOKUP($B125, 'DataLookUp - InstitutionBranch'!$B$4:$E$1000, 2, FALSE))</f>
        <v>PT. NR Electric Jakarta</v>
      </c>
      <c r="D125" s="45" t="str">
        <f>IF(EXACT($B125, ""), "", VLOOKUP($B125, 'DataLookUp - InstitutionBranch'!$B$4:$E$1000, 3, FALSE))</f>
        <v>VDR4232</v>
      </c>
      <c r="E125" s="45" t="s">
        <v>17618</v>
      </c>
      <c r="G125" s="31">
        <f t="shared" si="5"/>
        <v>126000000000122</v>
      </c>
      <c r="H12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124000000000199::bigint, 'VNDR-0122'::varchar); </v>
      </c>
    </row>
    <row r="126" spans="2:8">
      <c r="B126" s="51">
        <v>124000000000200</v>
      </c>
      <c r="C126" s="52" t="str">
        <f>IF(EXACT($B126, ""), "", VLOOKUP($B126, 'DataLookUp - InstitutionBranch'!$B$4:$E$1000, 2, FALSE))</f>
        <v>PT. Nuansa Dharma Cipta</v>
      </c>
      <c r="D126" s="45" t="str">
        <f>IF(EXACT($B126, ""), "", VLOOKUP($B126, 'DataLookUp - InstitutionBranch'!$B$4:$E$1000, 3, FALSE))</f>
        <v>VDR4037</v>
      </c>
      <c r="E126" s="45" t="s">
        <v>17619</v>
      </c>
      <c r="G126" s="31">
        <f t="shared" si="5"/>
        <v>126000000000123</v>
      </c>
      <c r="H12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124000000000200::bigint, 'VNDR-0123'::varchar); </v>
      </c>
    </row>
    <row r="127" spans="2:8">
      <c r="B127" s="51">
        <v>124000000000201</v>
      </c>
      <c r="C127" s="52" t="str">
        <f>IF(EXACT($B127, ""), "", VLOOKUP($B127, 'DataLookUp - InstitutionBranch'!$B$4:$E$1000, 2, FALSE))</f>
        <v>PT. Orion Teknik Solusindo</v>
      </c>
      <c r="D127" s="45" t="str">
        <f>IF(EXACT($B127, ""), "", VLOOKUP($B127, 'DataLookUp - InstitutionBranch'!$B$4:$E$1000, 3, FALSE))</f>
        <v>VDR3966</v>
      </c>
      <c r="E127" s="45" t="s">
        <v>17620</v>
      </c>
      <c r="G127" s="31">
        <f t="shared" si="5"/>
        <v>126000000000124</v>
      </c>
      <c r="H12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124000000000201::bigint, 'VNDR-0124'::varchar); </v>
      </c>
    </row>
    <row r="128" spans="2:8">
      <c r="B128" s="51">
        <v>124000000000202</v>
      </c>
      <c r="C128" s="52" t="str">
        <f>IF(EXACT($B128, ""), "", VLOOKUP($B128, 'DataLookUp - InstitutionBranch'!$B$4:$E$1000, 2, FALSE))</f>
        <v>PT. Orix Indonesia Finance</v>
      </c>
      <c r="D128" s="45" t="str">
        <f>IF(EXACT($B128, ""), "", VLOOKUP($B128, 'DataLookUp - InstitutionBranch'!$B$4:$E$1000, 3, FALSE))</f>
        <v>VDR0721</v>
      </c>
      <c r="E128" s="45" t="s">
        <v>17621</v>
      </c>
      <c r="G128" s="31">
        <f t="shared" si="5"/>
        <v>126000000000125</v>
      </c>
      <c r="H12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124000000000202::bigint, 'VNDR-0125'::varchar); </v>
      </c>
    </row>
    <row r="129" spans="2:8">
      <c r="B129" s="51">
        <v>124000000000203</v>
      </c>
      <c r="C129" s="52" t="str">
        <f>IF(EXACT($B129, ""), "", VLOOKUP($B129, 'DataLookUp - InstitutionBranch'!$B$4:$E$1000, 2, FALSE))</f>
        <v>PT. Pacific Prestress Indonesia</v>
      </c>
      <c r="D129" s="45" t="str">
        <f>IF(EXACT($B129, ""), "", VLOOKUP($B129, 'DataLookUp - InstitutionBranch'!$B$4:$E$1000, 3, FALSE))</f>
        <v>VDR4158</v>
      </c>
      <c r="E129" s="45" t="s">
        <v>17622</v>
      </c>
      <c r="G129" s="31">
        <f t="shared" si="5"/>
        <v>126000000000126</v>
      </c>
      <c r="H12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124000000000203::bigint, 'VNDR-0126'::varchar); </v>
      </c>
    </row>
    <row r="130" spans="2:8">
      <c r="B130" s="51">
        <v>124000000000204</v>
      </c>
      <c r="C130" s="52" t="str">
        <f>IF(EXACT($B130, ""), "", VLOOKUP($B130, 'DataLookUp - InstitutionBranch'!$B$4:$E$1000, 2, FALSE))</f>
        <v>PT. Panah Perdana Logisindo</v>
      </c>
      <c r="D130" s="45" t="str">
        <f>IF(EXACT($B130, ""), "", VLOOKUP($B130, 'DataLookUp - InstitutionBranch'!$B$4:$E$1000, 3, FALSE))</f>
        <v>VDR1369</v>
      </c>
      <c r="E130" s="45" t="s">
        <v>17623</v>
      </c>
      <c r="G130" s="31">
        <f t="shared" si="5"/>
        <v>126000000000127</v>
      </c>
      <c r="H13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124000000000204::bigint, 'VNDR-0127'::varchar); </v>
      </c>
    </row>
    <row r="131" spans="2:8">
      <c r="B131" s="51">
        <v>124000000000205</v>
      </c>
      <c r="C131" s="52" t="str">
        <f>IF(EXACT($B131, ""), "", VLOOKUP($B131, 'DataLookUp - InstitutionBranch'!$B$4:$E$1000, 2, FALSE))</f>
        <v>PT. Panca Infosoft Pionir Indonesia</v>
      </c>
      <c r="D131" s="45" t="str">
        <f>IF(EXACT($B131, ""), "", VLOOKUP($B131, 'DataLookUp - InstitutionBranch'!$B$4:$E$1000, 3, FALSE))</f>
        <v>VDR4001</v>
      </c>
      <c r="E131" s="45" t="s">
        <v>17624</v>
      </c>
      <c r="G131" s="31">
        <f t="shared" si="5"/>
        <v>126000000000128</v>
      </c>
      <c r="H13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124000000000205::bigint, 'VNDR-0128'::varchar); </v>
      </c>
    </row>
    <row r="132" spans="2:8">
      <c r="B132" s="51">
        <v>124000000000206</v>
      </c>
      <c r="C132" s="52" t="str">
        <f>IF(EXACT($B132, ""), "", VLOOKUP($B132, 'DataLookUp - InstitutionBranch'!$B$4:$E$1000, 2, FALSE))</f>
        <v>PT. Panca Logam Sukses Mandiri</v>
      </c>
      <c r="D132" s="45" t="str">
        <f>IF(EXACT($B132, ""), "", VLOOKUP($B132, 'DataLookUp - InstitutionBranch'!$B$4:$E$1000, 3, FALSE))</f>
        <v>VDR3945</v>
      </c>
      <c r="E132" s="45" t="s">
        <v>17625</v>
      </c>
      <c r="G132" s="31">
        <f t="shared" si="5"/>
        <v>126000000000129</v>
      </c>
      <c r="H13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124000000000206::bigint, 'VNDR-0129'::varchar); </v>
      </c>
    </row>
    <row r="133" spans="2:8">
      <c r="B133" s="51">
        <v>124000000000207</v>
      </c>
      <c r="C133" s="52" t="str">
        <f>IF(EXACT($B133, ""), "", VLOOKUP($B133, 'DataLookUp - InstitutionBranch'!$B$4:$E$1000, 2, FALSE))</f>
        <v>PT. Panca Utama Selaras</v>
      </c>
      <c r="D133" s="45" t="str">
        <f>IF(EXACT($B133, ""), "", VLOOKUP($B133, 'DataLookUp - InstitutionBranch'!$B$4:$E$1000, 3, FALSE))</f>
        <v>VDR3604, VDR3898</v>
      </c>
      <c r="E133" s="45" t="s">
        <v>17626</v>
      </c>
      <c r="G133" s="31">
        <f t="shared" si="5"/>
        <v>126000000000130</v>
      </c>
      <c r="H13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124000000000207::bigint, 'VNDR-0130'::varchar); </v>
      </c>
    </row>
    <row r="134" spans="2:8">
      <c r="B134" s="51">
        <v>124000000000208</v>
      </c>
      <c r="C134" s="52" t="str">
        <f>IF(EXACT($B134, ""), "", VLOOKUP($B134, 'DataLookUp - InstitutionBranch'!$B$4:$E$1000, 2, FALSE))</f>
        <v xml:space="preserve">PT. Panghegar Mitra Utama   </v>
      </c>
      <c r="D134" s="45" t="str">
        <f>IF(EXACT($B134, ""), "", VLOOKUP($B134, 'DataLookUp - InstitutionBranch'!$B$4:$E$1000, 3, FALSE))</f>
        <v>VDR2360</v>
      </c>
      <c r="E134" s="45" t="s">
        <v>17627</v>
      </c>
      <c r="G134" s="31">
        <f t="shared" si="5"/>
        <v>126000000000131</v>
      </c>
      <c r="H13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124000000000208::bigint, 'VNDR-0131'::varchar); </v>
      </c>
    </row>
    <row r="135" spans="2:8">
      <c r="B135" s="51">
        <v>124000000000209</v>
      </c>
      <c r="C135" s="52" t="str">
        <f>IF(EXACT($B135, ""), "", VLOOKUP($B135, 'DataLookUp - InstitutionBranch'!$B$4:$E$1000, 2, FALSE))</f>
        <v>PT. Pas Jaya Mandiri</v>
      </c>
      <c r="D135" s="45" t="str">
        <f>IF(EXACT($B135, ""), "", VLOOKUP($B135, 'DataLookUp - InstitutionBranch'!$B$4:$E$1000, 3, FALSE))</f>
        <v>VDR3967</v>
      </c>
      <c r="E135" s="45" t="s">
        <v>17628</v>
      </c>
      <c r="G135" s="31">
        <f t="shared" ref="G135:G198" si="7" xml:space="preserve"> G134 + IF(EXACT(H135, ""), 0, 1)</f>
        <v>126000000000132</v>
      </c>
      <c r="H135" s="21" t="str">
        <f t="shared" ref="H135:H198" si="8">IF(EXACT($B135, ""), "", CONCATENATE("PERFORM ""SchData-OLTP-SupplyChain"".""Func_TblSupplier_SET""(varSystemLoginSession::bigint, null::bigint, null::varchar, null::timestamptz, null::timestamptz, null::varchar, varInstitutionBranchID::bigint, varBaseCurrencyID::bigint, ", IF(EXACT(B135, ""), "null", B135), "::bigint, ", IF(EXACT(E135, ""), "null", "'"&amp;E135&amp;"'"),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124000000000209::bigint, 'VNDR-0132'::varchar); </v>
      </c>
    </row>
    <row r="136" spans="2:8">
      <c r="B136" s="51">
        <v>124000000000210</v>
      </c>
      <c r="C136" s="52" t="str">
        <f>IF(EXACT($B136, ""), "", VLOOKUP($B136, 'DataLookUp - InstitutionBranch'!$B$4:$E$1000, 2, FALSE))</f>
        <v>PT. Pelangi Teknik Indonesia</v>
      </c>
      <c r="D136" s="45" t="str">
        <f>IF(EXACT($B136, ""), "", VLOOKUP($B136, 'DataLookUp - InstitutionBranch'!$B$4:$E$1000, 3, FALSE))</f>
        <v>VDR3846</v>
      </c>
      <c r="E136" s="45" t="s">
        <v>17629</v>
      </c>
      <c r="G136" s="31">
        <f t="shared" si="7"/>
        <v>126000000000133</v>
      </c>
      <c r="H13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124000000000210::bigint, 'VNDR-0133'::varchar); </v>
      </c>
    </row>
    <row r="137" spans="2:8">
      <c r="B137" s="51">
        <v>124000000000211</v>
      </c>
      <c r="C137" s="52" t="str">
        <f>IF(EXACT($B137, ""), "", VLOOKUP($B137, 'DataLookUp - InstitutionBranch'!$B$4:$E$1000, 2, FALSE))</f>
        <v>PT. Perusahaan Bongkar Muatadi Purusa</v>
      </c>
      <c r="D137" s="45" t="str">
        <f>IF(EXACT($B137, ""), "", VLOOKUP($B137, 'DataLookUp - InstitutionBranch'!$B$4:$E$1000, 3, FALSE))</f>
        <v>VDR4029</v>
      </c>
      <c r="E137" s="45" t="s">
        <v>17630</v>
      </c>
      <c r="G137" s="31">
        <f t="shared" si="7"/>
        <v>126000000000134</v>
      </c>
      <c r="H13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124000000000211::bigint, 'VNDR-0134'::varchar); </v>
      </c>
    </row>
    <row r="138" spans="2:8">
      <c r="B138" s="51">
        <v>124000000000212</v>
      </c>
      <c r="C138" s="52" t="str">
        <f>IF(EXACT($B138, ""), "", VLOOKUP($B138, 'DataLookUp - InstitutionBranch'!$B$4:$E$1000, 2, FALSE))</f>
        <v>PT. Petromas Kencana (Ottoban Indonesia)</v>
      </c>
      <c r="D138" s="45" t="str">
        <f>IF(EXACT($B138, ""), "", VLOOKUP($B138, 'DataLookUp - InstitutionBranch'!$B$4:$E$1000, 3, FALSE))</f>
        <v>VDR3986</v>
      </c>
      <c r="E138" s="45" t="s">
        <v>17631</v>
      </c>
      <c r="G138" s="31">
        <f t="shared" si="7"/>
        <v>126000000000135</v>
      </c>
      <c r="H13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124000000000212::bigint, 'VNDR-0135'::varchar); </v>
      </c>
    </row>
    <row r="139" spans="2:8">
      <c r="B139" s="51">
        <v>124000000000213</v>
      </c>
      <c r="C139" s="52" t="str">
        <f>IF(EXACT($B139, ""), "", VLOOKUP($B139, 'DataLookUp - InstitutionBranch'!$B$4:$E$1000, 2, FALSE))</f>
        <v>PT. Ponti Suri Group</v>
      </c>
      <c r="D139" s="45" t="str">
        <f>IF(EXACT($B139, ""), "", VLOOKUP($B139, 'DataLookUp - InstitutionBranch'!$B$4:$E$1000, 3, FALSE))</f>
        <v>VDR4042</v>
      </c>
      <c r="E139" s="45" t="s">
        <v>17632</v>
      </c>
      <c r="G139" s="31">
        <f t="shared" si="7"/>
        <v>126000000000136</v>
      </c>
      <c r="H13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124000000000213::bigint, 'VNDR-0136'::varchar); </v>
      </c>
    </row>
    <row r="140" spans="2:8">
      <c r="B140" s="51">
        <v>124000000000214</v>
      </c>
      <c r="C140" s="52" t="str">
        <f>IF(EXACT($B140, ""), "", VLOOKUP($B140, 'DataLookUp - InstitutionBranch'!$B$4:$E$1000, 2, FALSE))</f>
        <v>PT. Powerindo Prima Perkasa</v>
      </c>
      <c r="D140" s="45" t="str">
        <f>IF(EXACT($B140, ""), "", VLOOKUP($B140, 'DataLookUp - InstitutionBranch'!$B$4:$E$1000, 3, FALSE))</f>
        <v>VDR3928</v>
      </c>
      <c r="E140" s="45" t="s">
        <v>17633</v>
      </c>
      <c r="G140" s="31">
        <f t="shared" si="7"/>
        <v>126000000000137</v>
      </c>
      <c r="H14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124000000000214::bigint, 'VNDR-0137'::varchar); </v>
      </c>
    </row>
    <row r="141" spans="2:8">
      <c r="B141" s="51">
        <v>124000000000215</v>
      </c>
      <c r="C141" s="52" t="str">
        <f>IF(EXACT($B141, ""), "", VLOOKUP($B141, 'DataLookUp - InstitutionBranch'!$B$4:$E$1000, 2, FALSE))</f>
        <v>PT. Pratama Prima Bajatama</v>
      </c>
      <c r="D141" s="45" t="str">
        <f>IF(EXACT($B141, ""), "", VLOOKUP($B141, 'DataLookUp - InstitutionBranch'!$B$4:$E$1000, 3, FALSE))</f>
        <v>VDR3948</v>
      </c>
      <c r="E141" s="45" t="s">
        <v>17634</v>
      </c>
      <c r="G141" s="31">
        <f t="shared" si="7"/>
        <v>126000000000138</v>
      </c>
      <c r="H14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124000000000215::bigint, 'VNDR-0138'::varchar); </v>
      </c>
    </row>
    <row r="142" spans="2:8">
      <c r="B142" s="51">
        <v>124000000000216</v>
      </c>
      <c r="C142" s="52" t="str">
        <f>IF(EXACT($B142, ""), "", VLOOKUP($B142, 'DataLookUp - InstitutionBranch'!$B$4:$E$1000, 2, FALSE))</f>
        <v>PT. PRI Indonesia</v>
      </c>
      <c r="D142" s="45" t="str">
        <f>IF(EXACT($B142, ""), "", VLOOKUP($B142, 'DataLookUp - InstitutionBranch'!$B$4:$E$1000, 3, FALSE))</f>
        <v>VDR4068</v>
      </c>
      <c r="E142" s="45" t="s">
        <v>17635</v>
      </c>
      <c r="G142" s="31">
        <f t="shared" si="7"/>
        <v>126000000000139</v>
      </c>
      <c r="H14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124000000000216::bigint, 'VNDR-0139'::varchar); </v>
      </c>
    </row>
    <row r="143" spans="2:8">
      <c r="B143" s="51">
        <v>124000000000217</v>
      </c>
      <c r="C143" s="52" t="str">
        <f>IF(EXACT($B143, ""), "", VLOOKUP($B143, 'DataLookUp - InstitutionBranch'!$B$4:$E$1000, 2, FALSE))</f>
        <v>PT. Prima Indah Lestari</v>
      </c>
      <c r="D143" s="45" t="str">
        <f>IF(EXACT($B143, ""), "", VLOOKUP($B143, 'DataLookUp - InstitutionBranch'!$B$4:$E$1000, 3, FALSE))</f>
        <v>VDR4135</v>
      </c>
      <c r="E143" s="45" t="s">
        <v>17636</v>
      </c>
      <c r="G143" s="31">
        <f t="shared" si="7"/>
        <v>126000000000140</v>
      </c>
      <c r="H14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124000000000217::bigint, 'VNDR-0140'::varchar); </v>
      </c>
    </row>
    <row r="144" spans="2:8">
      <c r="B144" s="51">
        <v>124000000000218</v>
      </c>
      <c r="C144" s="52" t="str">
        <f>IF(EXACT($B144, ""), "", VLOOKUP($B144, 'DataLookUp - InstitutionBranch'!$B$4:$E$1000, 2, FALSE))</f>
        <v xml:space="preserve">PT. Prima Mitra Elektrindo </v>
      </c>
      <c r="D144" s="45" t="str">
        <f>IF(EXACT($B144, ""), "", VLOOKUP($B144, 'DataLookUp - InstitutionBranch'!$B$4:$E$1000, 3, FALSE))</f>
        <v>VDR2200</v>
      </c>
      <c r="E144" s="45" t="s">
        <v>17637</v>
      </c>
      <c r="G144" s="31">
        <f t="shared" si="7"/>
        <v>126000000000141</v>
      </c>
      <c r="H14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124000000000218::bigint, 'VNDR-0141'::varchar); </v>
      </c>
    </row>
    <row r="145" spans="2:8">
      <c r="B145" s="51">
        <v>124000000000219</v>
      </c>
      <c r="C145" s="52" t="str">
        <f>IF(EXACT($B145, ""), "", VLOOKUP($B145, 'DataLookUp - InstitutionBranch'!$B$4:$E$1000, 2, FALSE))</f>
        <v>PT. Primatech Jaya Abadi</v>
      </c>
      <c r="D145" s="45" t="str">
        <f>IF(EXACT($B145, ""), "", VLOOKUP($B145, 'DataLookUp - InstitutionBranch'!$B$4:$E$1000, 3, FALSE))</f>
        <v>VDR4172</v>
      </c>
      <c r="E145" s="45" t="s">
        <v>17638</v>
      </c>
      <c r="G145" s="31">
        <f t="shared" si="7"/>
        <v>126000000000142</v>
      </c>
      <c r="H14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124000000000219::bigint, 'VNDR-0142'::varchar); </v>
      </c>
    </row>
    <row r="146" spans="2:8">
      <c r="B146" s="51">
        <v>124000000000220</v>
      </c>
      <c r="C146" s="52" t="str">
        <f>IF(EXACT($B146, ""), "", VLOOKUP($B146, 'DataLookUp - InstitutionBranch'!$B$4:$E$1000, 2, FALSE))</f>
        <v>PT. Putra Langgeng Anugerah</v>
      </c>
      <c r="D146" s="45" t="str">
        <f>IF(EXACT($B146, ""), "", VLOOKUP($B146, 'DataLookUp - InstitutionBranch'!$B$4:$E$1000, 3, FALSE))</f>
        <v>VDR4002</v>
      </c>
      <c r="E146" s="45" t="s">
        <v>17639</v>
      </c>
      <c r="G146" s="31">
        <f t="shared" si="7"/>
        <v>126000000000143</v>
      </c>
      <c r="H14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124000000000220::bigint, 'VNDR-0143'::varchar); </v>
      </c>
    </row>
    <row r="147" spans="2:8">
      <c r="B147" s="51">
        <v>124000000000221</v>
      </c>
      <c r="C147" s="52" t="str">
        <f>IF(EXACT($B147, ""), "", VLOOKUP($B147, 'DataLookUp - InstitutionBranch'!$B$4:$E$1000, 2, FALSE))</f>
        <v>PT. Putraguna Jayamulia</v>
      </c>
      <c r="D147" s="45" t="str">
        <f>IF(EXACT($B147, ""), "", VLOOKUP($B147, 'DataLookUp - InstitutionBranch'!$B$4:$E$1000, 3, FALSE))</f>
        <v>VDR4032</v>
      </c>
      <c r="E147" s="45" t="s">
        <v>17640</v>
      </c>
      <c r="G147" s="31">
        <f t="shared" si="7"/>
        <v>126000000000144</v>
      </c>
      <c r="H14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124000000000221::bigint, 'VNDR-0144'::varchar); </v>
      </c>
    </row>
    <row r="148" spans="2:8">
      <c r="B148" s="51">
        <v>124000000000222</v>
      </c>
      <c r="C148" s="52" t="str">
        <f>IF(EXACT($B148, ""), "", VLOOKUP($B148, 'DataLookUp - InstitutionBranch'!$B$4:$E$1000, 2, FALSE))</f>
        <v>PT. Putratel Andalan Sukses</v>
      </c>
      <c r="D148" s="45" t="str">
        <f>IF(EXACT($B148, ""), "", VLOOKUP($B148, 'DataLookUp - InstitutionBranch'!$B$4:$E$1000, 3, FALSE))</f>
        <v>VDR2541</v>
      </c>
      <c r="E148" s="45" t="s">
        <v>17641</v>
      </c>
      <c r="G148" s="31">
        <f t="shared" si="7"/>
        <v>126000000000145</v>
      </c>
      <c r="H14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124000000000222::bigint, 'VNDR-0145'::varchar); </v>
      </c>
    </row>
    <row r="149" spans="2:8">
      <c r="B149" s="51">
        <v>124000000000223</v>
      </c>
      <c r="C149" s="52" t="str">
        <f>IF(EXACT($B149, ""), "", VLOOKUP($B149, 'DataLookUp - InstitutionBranch'!$B$4:$E$1000, 2, FALSE))</f>
        <v xml:space="preserve">PT. Radian Sarana Elektrika   </v>
      </c>
      <c r="D149" s="45" t="str">
        <f>IF(EXACT($B149, ""), "", VLOOKUP($B149, 'DataLookUp - InstitutionBranch'!$B$4:$E$1000, 3, FALSE))</f>
        <v>VDR2109</v>
      </c>
      <c r="E149" s="45" t="s">
        <v>17642</v>
      </c>
      <c r="G149" s="31">
        <f t="shared" si="7"/>
        <v>126000000000146</v>
      </c>
      <c r="H14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124000000000223::bigint, 'VNDR-0146'::varchar); </v>
      </c>
    </row>
    <row r="150" spans="2:8">
      <c r="B150" s="51">
        <v>124000000000224</v>
      </c>
      <c r="C150" s="52" t="str">
        <f>IF(EXACT($B150, ""), "", VLOOKUP($B150, 'DataLookUp - InstitutionBranch'!$B$4:$E$1000, 2, FALSE))</f>
        <v>PT. Raj Prima</v>
      </c>
      <c r="D150" s="45" t="str">
        <f>IF(EXACT($B150, ""), "", VLOOKUP($B150, 'DataLookUp - InstitutionBranch'!$B$4:$E$1000, 3, FALSE))</f>
        <v>VDR4041</v>
      </c>
      <c r="E150" s="45" t="s">
        <v>17643</v>
      </c>
      <c r="G150" s="31">
        <f t="shared" si="7"/>
        <v>126000000000147</v>
      </c>
      <c r="H15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124000000000224::bigint, 'VNDR-0147'::varchar); </v>
      </c>
    </row>
    <row r="151" spans="2:8">
      <c r="B151" s="51">
        <v>124000000000225</v>
      </c>
      <c r="C151" s="52" t="str">
        <f>IF(EXACT($B151, ""), "", VLOOKUP($B151, 'DataLookUp - InstitutionBranch'!$B$4:$E$1000, 2, FALSE))</f>
        <v>PT. Rangka Raya</v>
      </c>
      <c r="D151" s="45" t="str">
        <f>IF(EXACT($B151, ""), "", VLOOKUP($B151, 'DataLookUp - InstitutionBranch'!$B$4:$E$1000, 3, FALSE))</f>
        <v>VDR2957</v>
      </c>
      <c r="E151" s="45" t="s">
        <v>17644</v>
      </c>
      <c r="G151" s="31">
        <f t="shared" si="7"/>
        <v>126000000000148</v>
      </c>
      <c r="H15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124000000000225::bigint, 'VNDR-0148'::varchar); </v>
      </c>
    </row>
    <row r="152" spans="2:8">
      <c r="B152" s="51">
        <v>124000000000226</v>
      </c>
      <c r="C152" s="52" t="str">
        <f>IF(EXACT($B152, ""), "", VLOOKUP($B152, 'DataLookUp - InstitutionBranch'!$B$4:$E$1000, 2, FALSE))</f>
        <v>PT. Riau Crane Perkasa</v>
      </c>
      <c r="D152" s="45" t="str">
        <f>IF(EXACT($B152, ""), "", VLOOKUP($B152, 'DataLookUp - InstitutionBranch'!$B$4:$E$1000, 3, FALSE))</f>
        <v>VDR3943</v>
      </c>
      <c r="E152" s="45" t="s">
        <v>17645</v>
      </c>
      <c r="G152" s="31">
        <f t="shared" si="7"/>
        <v>126000000000149</v>
      </c>
      <c r="H15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124000000000226::bigint, 'VNDR-0149'::varchar); </v>
      </c>
    </row>
    <row r="153" spans="2:8">
      <c r="B153" s="51">
        <v>124000000000227</v>
      </c>
      <c r="C153" s="52" t="str">
        <f>IF(EXACT($B153, ""), "", VLOOKUP($B153, 'DataLookUp - InstitutionBranch'!$B$4:$E$1000, 2, FALSE))</f>
        <v>PT. Royal Madani Persada</v>
      </c>
      <c r="D153" s="45" t="str">
        <f>IF(EXACT($B153, ""), "", VLOOKUP($B153, 'DataLookUp - InstitutionBranch'!$B$4:$E$1000, 3, FALSE))</f>
        <v>VDR3882</v>
      </c>
      <c r="E153" s="45" t="s">
        <v>17646</v>
      </c>
      <c r="G153" s="31">
        <f t="shared" si="7"/>
        <v>126000000000150</v>
      </c>
      <c r="H15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124000000000227::bigint, 'VNDR-0150'::varchar); </v>
      </c>
    </row>
    <row r="154" spans="2:8">
      <c r="B154" s="51">
        <v>124000000000228</v>
      </c>
      <c r="C154" s="52" t="str">
        <f>IF(EXACT($B154, ""), "", VLOOKUP($B154, 'DataLookUp - InstitutionBranch'!$B$4:$E$1000, 2, FALSE))</f>
        <v>PT. Salaeurih Muda Perkasa</v>
      </c>
      <c r="D154" s="45" t="str">
        <f>IF(EXACT($B154, ""), "", VLOOKUP($B154, 'DataLookUp - InstitutionBranch'!$B$4:$E$1000, 3, FALSE))</f>
        <v>VDR4128</v>
      </c>
      <c r="E154" s="45" t="s">
        <v>17647</v>
      </c>
      <c r="G154" s="31">
        <f t="shared" si="7"/>
        <v>126000000000151</v>
      </c>
      <c r="H15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124000000000228::bigint, 'VNDR-0151'::varchar); </v>
      </c>
    </row>
    <row r="155" spans="2:8">
      <c r="B155" s="51">
        <v>124000000000229</v>
      </c>
      <c r="C155" s="52" t="str">
        <f>IF(EXACT($B155, ""), "", VLOOKUP($B155, 'DataLookUp - InstitutionBranch'!$B$4:$E$1000, 2, FALSE))</f>
        <v>PT. Salam Pacific Indonesia Lines</v>
      </c>
      <c r="D155" s="45" t="str">
        <f>IF(EXACT($B155, ""), "", VLOOKUP($B155, 'DataLookUp - InstitutionBranch'!$B$4:$E$1000, 3, FALSE))</f>
        <v>VDR3995</v>
      </c>
      <c r="E155" s="45" t="s">
        <v>17648</v>
      </c>
      <c r="G155" s="31">
        <f t="shared" si="7"/>
        <v>126000000000152</v>
      </c>
      <c r="H15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124000000000229::bigint, 'VNDR-0152'::varchar); </v>
      </c>
    </row>
    <row r="156" spans="2:8">
      <c r="B156" s="51">
        <v>124000000000230</v>
      </c>
      <c r="C156" s="52" t="str">
        <f>IF(EXACT($B156, ""), "", VLOOKUP($B156, 'DataLookUp - InstitutionBranch'!$B$4:$E$1000, 2, FALSE))</f>
        <v>PT. Schneider Indonesia</v>
      </c>
      <c r="D156" s="45" t="str">
        <f>IF(EXACT($B156, ""), "", VLOOKUP($B156, 'DataLookUp - InstitutionBranch'!$B$4:$E$1000, 3, FALSE))</f>
        <v>VDR3504</v>
      </c>
      <c r="E156" s="45" t="s">
        <v>17649</v>
      </c>
      <c r="G156" s="31">
        <f t="shared" si="7"/>
        <v>126000000000153</v>
      </c>
      <c r="H15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124000000000230::bigint, 'VNDR-0153'::varchar); </v>
      </c>
    </row>
    <row r="157" spans="2:8">
      <c r="B157" s="51">
        <v>124000000000231</v>
      </c>
      <c r="C157" s="52" t="str">
        <f>IF(EXACT($B157, ""), "", VLOOKUP($B157, 'DataLookUp - InstitutionBranch'!$B$4:$E$1000, 2, FALSE))</f>
        <v>PT. Sentosa Prima Mandiri</v>
      </c>
      <c r="D157" s="45" t="str">
        <f>IF(EXACT($B157, ""), "", VLOOKUP($B157, 'DataLookUp - InstitutionBranch'!$B$4:$E$1000, 3, FALSE))</f>
        <v>VDR3227</v>
      </c>
      <c r="E157" s="45" t="s">
        <v>17650</v>
      </c>
      <c r="G157" s="31">
        <f t="shared" si="7"/>
        <v>126000000000154</v>
      </c>
      <c r="H15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124000000000231::bigint, 'VNDR-0154'::varchar); </v>
      </c>
    </row>
    <row r="158" spans="2:8">
      <c r="B158" s="51">
        <v>124000000000232</v>
      </c>
      <c r="C158" s="52" t="str">
        <f>IF(EXACT($B158, ""), "", VLOOKUP($B158, 'DataLookUp - InstitutionBranch'!$B$4:$E$1000, 2, FALSE))</f>
        <v xml:space="preserve">PT. Siemens Indonesia </v>
      </c>
      <c r="D158" s="45" t="str">
        <f>IF(EXACT($B158, ""), "", VLOOKUP($B158, 'DataLookUp - InstitutionBranch'!$B$4:$E$1000, 3, FALSE))</f>
        <v>VDR1235</v>
      </c>
      <c r="E158" s="45" t="s">
        <v>17651</v>
      </c>
      <c r="G158" s="31">
        <f t="shared" si="7"/>
        <v>126000000000155</v>
      </c>
      <c r="H15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124000000000232::bigint, 'VNDR-0155'::varchar); </v>
      </c>
    </row>
    <row r="159" spans="2:8">
      <c r="B159" s="51">
        <v>124000000000233</v>
      </c>
      <c r="C159" s="52" t="str">
        <f>IF(EXACT($B159, ""), "", VLOOKUP($B159, 'DataLookUp - InstitutionBranch'!$B$4:$E$1000, 2, FALSE))</f>
        <v>PT. Siemon Damai Jaya Abadi</v>
      </c>
      <c r="D159" s="45" t="str">
        <f>IF(EXACT($B159, ""), "", VLOOKUP($B159, 'DataLookUp - InstitutionBranch'!$B$4:$E$1000, 3, FALSE))</f>
        <v>VDR3955</v>
      </c>
      <c r="E159" s="45" t="s">
        <v>17652</v>
      </c>
      <c r="G159" s="31">
        <f t="shared" si="7"/>
        <v>126000000000156</v>
      </c>
      <c r="H15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124000000000233::bigint, 'VNDR-0156'::varchar); </v>
      </c>
    </row>
    <row r="160" spans="2:8">
      <c r="B160" s="51">
        <v>124000000000234</v>
      </c>
      <c r="C160" s="52" t="str">
        <f>IF(EXACT($B160, ""), "", VLOOKUP($B160, 'DataLookUp - InstitutionBranch'!$B$4:$E$1000, 2, FALSE))</f>
        <v>PT. Silica Central Asia</v>
      </c>
      <c r="D160" s="45" t="str">
        <f>IF(EXACT($B160, ""), "", VLOOKUP($B160, 'DataLookUp - InstitutionBranch'!$B$4:$E$1000, 3, FALSE))</f>
        <v>VDR4036</v>
      </c>
      <c r="E160" s="45" t="s">
        <v>17653</v>
      </c>
      <c r="G160" s="31">
        <f t="shared" si="7"/>
        <v>126000000000157</v>
      </c>
      <c r="H16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124000000000234::bigint, 'VNDR-0157'::varchar); </v>
      </c>
    </row>
    <row r="161" spans="2:8">
      <c r="B161" s="51">
        <v>124000000000235</v>
      </c>
      <c r="C161" s="52" t="str">
        <f>IF(EXACT($B161, ""), "", VLOOKUP($B161, 'DataLookUp - InstitutionBranch'!$B$4:$E$1000, 2, FALSE))</f>
        <v>PT. Simetrik Integrasi</v>
      </c>
      <c r="D161" s="45" t="str">
        <f>IF(EXACT($B161, ""), "", VLOOKUP($B161, 'DataLookUp - InstitutionBranch'!$B$4:$E$1000, 3, FALSE))</f>
        <v>VDR1932</v>
      </c>
      <c r="E161" s="45" t="s">
        <v>17654</v>
      </c>
      <c r="G161" s="31">
        <f t="shared" si="7"/>
        <v>126000000000158</v>
      </c>
      <c r="H16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124000000000235::bigint, 'VNDR-0158'::varchar); </v>
      </c>
    </row>
    <row r="162" spans="2:8">
      <c r="B162" s="51">
        <v>124000000000236</v>
      </c>
      <c r="C162" s="52" t="str">
        <f>IF(EXACT($B162, ""), "", VLOOKUP($B162, 'DataLookUp - InstitutionBranch'!$B$4:$E$1000, 2, FALSE))</f>
        <v>PT. Sinar Laut Mandiri</v>
      </c>
      <c r="D162" s="45" t="str">
        <f>IF(EXACT($B162, ""), "", VLOOKUP($B162, 'DataLookUp - InstitutionBranch'!$B$4:$E$1000, 3, FALSE))</f>
        <v>VDR2520</v>
      </c>
      <c r="E162" s="45" t="s">
        <v>17655</v>
      </c>
      <c r="G162" s="31">
        <f t="shared" si="7"/>
        <v>126000000000159</v>
      </c>
      <c r="H16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124000000000236::bigint, 'VNDR-0159'::varchar); </v>
      </c>
    </row>
    <row r="163" spans="2:8">
      <c r="B163" s="51">
        <v>124000000000237</v>
      </c>
      <c r="C163" s="52" t="str">
        <f>IF(EXACT($B163, ""), "", VLOOKUP($B163, 'DataLookUp - InstitutionBranch'!$B$4:$E$1000, 2, FALSE))</f>
        <v>PT. Sinergi Garuda Nusantara</v>
      </c>
      <c r="D163" s="45" t="str">
        <f>IF(EXACT($B163, ""), "", VLOOKUP($B163, 'DataLookUp - InstitutionBranch'!$B$4:$E$1000, 3, FALSE))</f>
        <v>VDR3775</v>
      </c>
      <c r="E163" s="45" t="s">
        <v>17656</v>
      </c>
      <c r="G163" s="31">
        <f t="shared" si="7"/>
        <v>126000000000160</v>
      </c>
      <c r="H16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124000000000237::bigint, 'VNDR-0160'::varchar); </v>
      </c>
    </row>
    <row r="164" spans="2:8">
      <c r="B164" s="51">
        <v>124000000000238</v>
      </c>
      <c r="C164" s="52" t="str">
        <f>IF(EXACT($B164, ""), "", VLOOKUP($B164, 'DataLookUp - InstitutionBranch'!$B$4:$E$1000, 2, FALSE))</f>
        <v>PT. Sinergi Karsa Utama</v>
      </c>
      <c r="D164" s="45" t="str">
        <f>IF(EXACT($B164, ""), "", VLOOKUP($B164, 'DataLookUp - InstitutionBranch'!$B$4:$E$1000, 3, FALSE))</f>
        <v>VDR4227</v>
      </c>
      <c r="E164" s="45" t="s">
        <v>17657</v>
      </c>
      <c r="G164" s="31">
        <f t="shared" si="7"/>
        <v>126000000000161</v>
      </c>
      <c r="H16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124000000000238::bigint, 'VNDR-0161'::varchar); </v>
      </c>
    </row>
    <row r="165" spans="2:8">
      <c r="B165" s="51">
        <v>124000000000239</v>
      </c>
      <c r="C165" s="52" t="str">
        <f>IF(EXACT($B165, ""), "", VLOOKUP($B165, 'DataLookUp - InstitutionBranch'!$B$4:$E$1000, 2, FALSE))</f>
        <v>PT. Sintra Sinarindo Elektrik</v>
      </c>
      <c r="D165" s="45" t="str">
        <f>IF(EXACT($B165, ""), "", VLOOKUP($B165, 'DataLookUp - InstitutionBranch'!$B$4:$E$1000, 3, FALSE))</f>
        <v>VDR4066</v>
      </c>
      <c r="E165" s="45" t="s">
        <v>17658</v>
      </c>
      <c r="G165" s="31">
        <f t="shared" si="7"/>
        <v>126000000000162</v>
      </c>
      <c r="H16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124000000000239::bigint, 'VNDR-0162'::varchar); </v>
      </c>
    </row>
    <row r="166" spans="2:8">
      <c r="B166" s="51">
        <v>124000000000240</v>
      </c>
      <c r="C166" s="52" t="str">
        <f>IF(EXACT($B166, ""), "", VLOOKUP($B166, 'DataLookUp - InstitutionBranch'!$B$4:$E$1000, 2, FALSE))</f>
        <v>PT. Siscom Technologies</v>
      </c>
      <c r="D166" s="45" t="str">
        <f>IF(EXACT($B166, ""), "", VLOOKUP($B166, 'DataLookUp - InstitutionBranch'!$B$4:$E$1000, 3, FALSE))</f>
        <v>VDR4094</v>
      </c>
      <c r="E166" s="45" t="s">
        <v>17659</v>
      </c>
      <c r="G166" s="31">
        <f t="shared" si="7"/>
        <v>126000000000163</v>
      </c>
      <c r="H16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124000000000240::bigint, 'VNDR-0163'::varchar); </v>
      </c>
    </row>
    <row r="167" spans="2:8">
      <c r="B167" s="51">
        <v>124000000000241</v>
      </c>
      <c r="C167" s="52" t="str">
        <f>IF(EXACT($B167, ""), "", VLOOKUP($B167, 'DataLookUp - InstitutionBranch'!$B$4:$E$1000, 2, FALSE))</f>
        <v>PT. Subur Buana Raya</v>
      </c>
      <c r="D167" s="45" t="str">
        <f>IF(EXACT($B167, ""), "", VLOOKUP($B167, 'DataLookUp - InstitutionBranch'!$B$4:$E$1000, 3, FALSE))</f>
        <v>VDR3849</v>
      </c>
      <c r="E167" s="45" t="s">
        <v>17660</v>
      </c>
      <c r="G167" s="31">
        <f t="shared" si="7"/>
        <v>126000000000164</v>
      </c>
      <c r="H16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124000000000241::bigint, 'VNDR-0164'::varchar); </v>
      </c>
    </row>
    <row r="168" spans="2:8">
      <c r="B168" s="51">
        <v>124000000000242</v>
      </c>
      <c r="C168" s="52" t="str">
        <f>IF(EXACT($B168, ""), "", VLOOKUP($B168, 'DataLookUp - InstitutionBranch'!$B$4:$E$1000, 2, FALSE))</f>
        <v xml:space="preserve">PT. Sukses Perkasa Forestama </v>
      </c>
      <c r="D168" s="45" t="str">
        <f>IF(EXACT($B168, ""), "", VLOOKUP($B168, 'DataLookUp - InstitutionBranch'!$B$4:$E$1000, 3, FALSE))</f>
        <v>VDR3852</v>
      </c>
      <c r="E168" s="45" t="s">
        <v>17661</v>
      </c>
      <c r="G168" s="31">
        <f t="shared" si="7"/>
        <v>126000000000165</v>
      </c>
      <c r="H16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124000000000242::bigint, 'VNDR-0165'::varchar); </v>
      </c>
    </row>
    <row r="169" spans="2:8">
      <c r="B169" s="51">
        <v>124000000000243</v>
      </c>
      <c r="C169" s="52" t="str">
        <f>IF(EXACT($B169, ""), "", VLOOKUP($B169, 'DataLookUp - InstitutionBranch'!$B$4:$E$1000, 2, FALSE))</f>
        <v xml:space="preserve">PT. Suryamas Elsindo Primatama </v>
      </c>
      <c r="D169" s="45" t="str">
        <f>IF(EXACT($B169, ""), "", VLOOKUP($B169, 'DataLookUp - InstitutionBranch'!$B$4:$E$1000, 3, FALSE))</f>
        <v>VDR2095</v>
      </c>
      <c r="E169" s="45" t="s">
        <v>17662</v>
      </c>
      <c r="G169" s="31">
        <f t="shared" si="7"/>
        <v>126000000000166</v>
      </c>
      <c r="H16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124000000000243::bigint, 'VNDR-0166'::varchar); </v>
      </c>
    </row>
    <row r="170" spans="2:8">
      <c r="B170" s="51">
        <v>124000000000244</v>
      </c>
      <c r="C170" s="52" t="str">
        <f>IF(EXACT($B170, ""), "", VLOOKUP($B170, 'DataLookUp - InstitutionBranch'!$B$4:$E$1000, 2, FALSE))</f>
        <v>PT. Temas Tbk</v>
      </c>
      <c r="D170" s="45" t="str">
        <f>IF(EXACT($B170, ""), "", VLOOKUP($B170, 'DataLookUp - InstitutionBranch'!$B$4:$E$1000, 3, FALSE))</f>
        <v>VDR3996</v>
      </c>
      <c r="E170" s="45" t="s">
        <v>17663</v>
      </c>
      <c r="G170" s="31">
        <f t="shared" si="7"/>
        <v>126000000000167</v>
      </c>
      <c r="H17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124000000000244::bigint, 'VNDR-0167'::varchar); </v>
      </c>
    </row>
    <row r="171" spans="2:8">
      <c r="B171" s="51">
        <v>124000000000245</v>
      </c>
      <c r="C171" s="52" t="str">
        <f>IF(EXACT($B171, ""), "", VLOOKUP($B171, 'DataLookUp - InstitutionBranch'!$B$4:$E$1000, 2, FALSE))</f>
        <v>PT. Tirtakencana Tatawarna</v>
      </c>
      <c r="D171" s="45" t="str">
        <f>IF(EXACT($B171, ""), "", VLOOKUP($B171, 'DataLookUp - InstitutionBranch'!$B$4:$E$1000, 3, FALSE))</f>
        <v>VDR4118</v>
      </c>
      <c r="E171" s="45" t="s">
        <v>17664</v>
      </c>
      <c r="G171" s="31">
        <f t="shared" si="7"/>
        <v>126000000000168</v>
      </c>
      <c r="H17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124000000000245::bigint, 'VNDR-0168'::varchar); </v>
      </c>
    </row>
    <row r="172" spans="2:8">
      <c r="B172" s="51">
        <v>124000000000246</v>
      </c>
      <c r="C172" s="52" t="str">
        <f>IF(EXACT($B172, ""), "", VLOOKUP($B172, 'DataLookUp - InstitutionBranch'!$B$4:$E$1000, 2, FALSE))</f>
        <v>PT. Tri Artha Manunggal</v>
      </c>
      <c r="D172" s="45" t="str">
        <f>IF(EXACT($B172, ""), "", VLOOKUP($B172, 'DataLookUp - InstitutionBranch'!$B$4:$E$1000, 3, FALSE))</f>
        <v>VDR4059</v>
      </c>
      <c r="E172" s="45" t="s">
        <v>17665</v>
      </c>
      <c r="G172" s="31">
        <f t="shared" si="7"/>
        <v>126000000000169</v>
      </c>
      <c r="H17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124000000000246::bigint, 'VNDR-0169'::varchar); </v>
      </c>
    </row>
    <row r="173" spans="2:8">
      <c r="B173" s="51">
        <v>124000000000247</v>
      </c>
      <c r="C173" s="52" t="str">
        <f>IF(EXACT($B173, ""), "", VLOOKUP($B173, 'DataLookUp - InstitutionBranch'!$B$4:$E$1000, 2, FALSE))</f>
        <v>PT. Tri Karya Teslatama</v>
      </c>
      <c r="D173" s="45" t="str">
        <f>IF(EXACT($B173, ""), "", VLOOKUP($B173, 'DataLookUp - InstitutionBranch'!$B$4:$E$1000, 3, FALSE))</f>
        <v>VDR4116</v>
      </c>
      <c r="E173" s="45" t="s">
        <v>17666</v>
      </c>
      <c r="G173" s="31">
        <f t="shared" si="7"/>
        <v>126000000000170</v>
      </c>
      <c r="H17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124000000000247::bigint, 'VNDR-0170'::varchar); </v>
      </c>
    </row>
    <row r="174" spans="2:8">
      <c r="B174" s="51">
        <v>124000000000248</v>
      </c>
      <c r="C174" s="52" t="str">
        <f>IF(EXACT($B174, ""), "", VLOOKUP($B174, 'DataLookUp - InstitutionBranch'!$B$4:$E$1000, 2, FALSE))</f>
        <v>PT. Tribaja Karya Sejahtera</v>
      </c>
      <c r="D174" s="45" t="str">
        <f>IF(EXACT($B174, ""), "", VLOOKUP($B174, 'DataLookUp - InstitutionBranch'!$B$4:$E$1000, 3, FALSE))</f>
        <v>VDR3950</v>
      </c>
      <c r="E174" s="45" t="s">
        <v>17667</v>
      </c>
      <c r="G174" s="31">
        <f t="shared" si="7"/>
        <v>126000000000171</v>
      </c>
      <c r="H17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124000000000248::bigint, 'VNDR-0171'::varchar); </v>
      </c>
    </row>
    <row r="175" spans="2:8">
      <c r="B175" s="51">
        <v>124000000000249</v>
      </c>
      <c r="C175" s="52" t="str">
        <f>IF(EXACT($B175, ""), "", VLOOKUP($B175, 'DataLookUp - InstitutionBranch'!$B$4:$E$1000, 2, FALSE))</f>
        <v>PT. Triotama Toya Energi</v>
      </c>
      <c r="D175" s="45" t="str">
        <f>IF(EXACT($B175, ""), "", VLOOKUP($B175, 'DataLookUp - InstitutionBranch'!$B$4:$E$1000, 3, FALSE))</f>
        <v>VDR4259</v>
      </c>
      <c r="E175" s="45" t="s">
        <v>17668</v>
      </c>
      <c r="G175" s="31">
        <f t="shared" si="7"/>
        <v>126000000000172</v>
      </c>
      <c r="H17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124000000000249::bigint, 'VNDR-0172'::varchar); </v>
      </c>
    </row>
    <row r="176" spans="2:8">
      <c r="B176" s="51">
        <v>124000000000250</v>
      </c>
      <c r="C176" s="52" t="str">
        <f>IF(EXACT($B176, ""), "", VLOOKUP($B176, 'DataLookUp - InstitutionBranch'!$B$4:$E$1000, 2, FALSE))</f>
        <v xml:space="preserve">PT. Twink Indonesia </v>
      </c>
      <c r="D176" s="45" t="str">
        <f>IF(EXACT($B176, ""), "", VLOOKUP($B176, 'DataLookUp - InstitutionBranch'!$B$4:$E$1000, 3, FALSE))</f>
        <v>VDR3959</v>
      </c>
      <c r="E176" s="45" t="s">
        <v>17669</v>
      </c>
      <c r="G176" s="31">
        <f t="shared" si="7"/>
        <v>126000000000173</v>
      </c>
      <c r="H17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124000000000250::bigint, 'VNDR-0173'::varchar); </v>
      </c>
    </row>
    <row r="177" spans="2:8">
      <c r="B177" s="51">
        <v>124000000000251</v>
      </c>
      <c r="C177" s="52" t="str">
        <f>IF(EXACT($B177, ""), "", VLOOKUP($B177, 'DataLookUp - InstitutionBranch'!$B$4:$E$1000, 2, FALSE))</f>
        <v xml:space="preserve">PT. Vector Info Technologies </v>
      </c>
      <c r="D177" s="45" t="str">
        <f>IF(EXACT($B177, ""), "", VLOOKUP($B177, 'DataLookUp - InstitutionBranch'!$B$4:$E$1000, 3, FALSE))</f>
        <v>VDR4022</v>
      </c>
      <c r="E177" s="45" t="s">
        <v>17670</v>
      </c>
      <c r="G177" s="31">
        <f t="shared" si="7"/>
        <v>126000000000174</v>
      </c>
      <c r="H17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124000000000251::bigint, 'VNDR-0174'::varchar); </v>
      </c>
    </row>
    <row r="178" spans="2:8">
      <c r="B178" s="51">
        <v>124000000000252</v>
      </c>
      <c r="C178" s="52" t="str">
        <f>IF(EXACT($B178, ""), "", VLOOKUP($B178, 'DataLookUp - InstitutionBranch'!$B$4:$E$1000, 2, FALSE))</f>
        <v>PT. Vins Teknik Internusa</v>
      </c>
      <c r="D178" s="45" t="str">
        <f>IF(EXACT($B178, ""), "", VLOOKUP($B178, 'DataLookUp - InstitutionBranch'!$B$4:$E$1000, 3, FALSE))</f>
        <v>VDR3639</v>
      </c>
      <c r="E178" s="45" t="s">
        <v>17671</v>
      </c>
      <c r="G178" s="31">
        <f t="shared" si="7"/>
        <v>126000000000175</v>
      </c>
      <c r="H17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124000000000252::bigint, 'VNDR-0175'::varchar); </v>
      </c>
    </row>
    <row r="179" spans="2:8">
      <c r="B179" s="51">
        <v>124000000000253</v>
      </c>
      <c r="C179" s="52" t="str">
        <f>IF(EXACT($B179, ""), "", VLOOKUP($B179, 'DataLookUp - InstitutionBranch'!$B$4:$E$1000, 2, FALSE))</f>
        <v xml:space="preserve">PT. Voksel Electric Tbk </v>
      </c>
      <c r="D179" s="45" t="str">
        <f>IF(EXACT($B179, ""), "", VLOOKUP($B179, 'DataLookUp - InstitutionBranch'!$B$4:$E$1000, 3, FALSE))</f>
        <v>VDR0187</v>
      </c>
      <c r="E179" s="45" t="s">
        <v>17672</v>
      </c>
      <c r="G179" s="31">
        <f t="shared" si="7"/>
        <v>126000000000176</v>
      </c>
      <c r="H17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124000000000253::bigint, 'VNDR-0176'::varchar); </v>
      </c>
    </row>
    <row r="180" spans="2:8">
      <c r="B180" s="51">
        <v>124000000000254</v>
      </c>
      <c r="C180" s="52" t="str">
        <f>IF(EXACT($B180, ""), "", VLOOKUP($B180, 'DataLookUp - InstitutionBranch'!$B$4:$E$1000, 2, FALSE))</f>
        <v>PT. Widya Prima Utama</v>
      </c>
      <c r="D180" s="45" t="str">
        <f>IF(EXACT($B180, ""), "", VLOOKUP($B180, 'DataLookUp - InstitutionBranch'!$B$4:$E$1000, 3, FALSE))</f>
        <v>VDR4053</v>
      </c>
      <c r="E180" s="45" t="s">
        <v>17673</v>
      </c>
      <c r="G180" s="31">
        <f t="shared" si="7"/>
        <v>126000000000177</v>
      </c>
      <c r="H18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124000000000254::bigint, 'VNDR-0177'::varchar); </v>
      </c>
    </row>
    <row r="181" spans="2:8">
      <c r="B181" s="51">
        <v>124000000000255</v>
      </c>
      <c r="C181" s="52" t="str">
        <f>IF(EXACT($B181, ""), "", VLOOKUP($B181, 'DataLookUp - InstitutionBranch'!$B$4:$E$1000, 2, FALSE))</f>
        <v xml:space="preserve">PT. Yanmarindo Perkasa </v>
      </c>
      <c r="D181" s="45" t="str">
        <f>IF(EXACT($B181, ""), "", VLOOKUP($B181, 'DataLookUp - InstitutionBranch'!$B$4:$E$1000, 3, FALSE))</f>
        <v>VDR0985</v>
      </c>
      <c r="E181" s="45" t="s">
        <v>17674</v>
      </c>
      <c r="G181" s="31">
        <f t="shared" si="7"/>
        <v>126000000000178</v>
      </c>
      <c r="H18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124000000000255::bigint, 'VNDR-0178'::varchar); </v>
      </c>
    </row>
    <row r="182" spans="2:8">
      <c r="B182" s="51">
        <v>124000000000256</v>
      </c>
      <c r="C182" s="52" t="str">
        <f>IF(EXACT($B182, ""), "", VLOOKUP($B182, 'DataLookUp - InstitutionBranch'!$B$4:$E$1000, 2, FALSE))</f>
        <v>PT. Yudha Berkat Layana</v>
      </c>
      <c r="D182" s="45" t="str">
        <f>IF(EXACT($B182, ""), "", VLOOKUP($B182, 'DataLookUp - InstitutionBranch'!$B$4:$E$1000, 3, FALSE))</f>
        <v>VDR4133</v>
      </c>
      <c r="E182" s="45" t="s">
        <v>17675</v>
      </c>
      <c r="G182" s="31">
        <f t="shared" si="7"/>
        <v>126000000000179</v>
      </c>
      <c r="H18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124000000000256::bigint, 'VNDR-0179'::varchar); </v>
      </c>
    </row>
    <row r="183" spans="2:8">
      <c r="B183" s="51">
        <v>124000000000257</v>
      </c>
      <c r="C183" s="52" t="str">
        <f>IF(EXACT($B183, ""), "", VLOOKUP($B183, 'DataLookUp - InstitutionBranch'!$B$4:$E$1000, 2, FALSE))</f>
        <v xml:space="preserve">PT. ZTT Cable Indonesia     </v>
      </c>
      <c r="D183" s="45" t="str">
        <f>IF(EXACT($B183, ""), "", VLOOKUP($B183, 'DataLookUp - InstitutionBranch'!$B$4:$E$1000, 3, FALSE))</f>
        <v>VDR2391</v>
      </c>
      <c r="E183" s="45" t="s">
        <v>17676</v>
      </c>
      <c r="G183" s="31">
        <f t="shared" si="7"/>
        <v>126000000000180</v>
      </c>
      <c r="H18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124000000000257::bigint, 'VNDR-0180'::varchar); </v>
      </c>
    </row>
    <row r="184" spans="2:8">
      <c r="B184" s="51">
        <v>124000000000258</v>
      </c>
      <c r="C184" s="52" t="str">
        <f>IF(EXACT($B184, ""), "", VLOOKUP($B184, 'DataLookUp - InstitutionBranch'!$B$4:$E$1000, 2, FALSE))</f>
        <v>PT. KMI Wire and Cable, Tbk [a.k.a : Kabel Metal Indonesia]</v>
      </c>
      <c r="D184" s="45" t="str">
        <f>IF(EXACT($B184, ""), "", VLOOKUP($B184, 'DataLookUp - InstitutionBranch'!$B$4:$E$1000, 3, FALSE))</f>
        <v>VDR0383, VDR0384</v>
      </c>
      <c r="E184" s="45" t="s">
        <v>17677</v>
      </c>
      <c r="G184" s="31">
        <f t="shared" si="7"/>
        <v>126000000000181</v>
      </c>
      <c r="H18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124000000000258::bigint, 'VNDR-0181'::varchar); </v>
      </c>
    </row>
    <row r="185" spans="2:8">
      <c r="B185" s="51">
        <v>124000000000259</v>
      </c>
      <c r="C185" s="52" t="str">
        <f>IF(EXACT($B185, ""), "", VLOOKUP($B185, 'DataLookUp - InstitutionBranch'!$B$4:$E$1000, 2, FALSE))</f>
        <v>PT. Kokoh Inti Arebama, Tbk</v>
      </c>
      <c r="D185" s="45" t="str">
        <f>IF(EXACT($B185, ""), "", VLOOKUP($B185, 'DataLookUp - InstitutionBranch'!$B$4:$E$1000, 3, FALSE))</f>
        <v>VDR3351</v>
      </c>
      <c r="E185" s="45" t="s">
        <v>17678</v>
      </c>
      <c r="G185" s="31">
        <f t="shared" si="7"/>
        <v>126000000000182</v>
      </c>
      <c r="H18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124000000000259::bigint, 'VNDR-0182'::varchar); </v>
      </c>
    </row>
    <row r="186" spans="2:8">
      <c r="B186" s="51">
        <v>124000000000260</v>
      </c>
      <c r="C186" s="52" t="str">
        <f>IF(EXACT($B186, ""), "", VLOOKUP($B186, 'DataLookUp - InstitutionBranch'!$B$4:$E$1000, 2, FALSE))</f>
        <v>BPJS Ketenagakerjaan</v>
      </c>
      <c r="D186" s="45" t="str">
        <f>IF(EXACT($B186, ""), "", VLOOKUP($B186, 'DataLookUp - InstitutionBranch'!$B$4:$E$1000, 3, FALSE))</f>
        <v>VDR0736</v>
      </c>
      <c r="E186" s="45" t="s">
        <v>17679</v>
      </c>
      <c r="G186" s="31">
        <f t="shared" si="7"/>
        <v>126000000000183</v>
      </c>
      <c r="H18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124000000000260::bigint, 'VNDR-0183'::varchar); </v>
      </c>
    </row>
    <row r="187" spans="2:8">
      <c r="B187" s="51">
        <v>124000000000261</v>
      </c>
      <c r="C187" s="52" t="str">
        <f>IF(EXACT($B187, ""), "", VLOOKUP($B187, 'DataLookUp - InstitutionBranch'!$B$4:$E$1000, 2, FALSE))</f>
        <v>BPJS Kesehatan</v>
      </c>
      <c r="D187" s="45" t="str">
        <f>IF(EXACT($B187, ""), "", VLOOKUP($B187, 'DataLookUp - InstitutionBranch'!$B$4:$E$1000, 3, FALSE))</f>
        <v>VDR1591</v>
      </c>
      <c r="E187" s="45" t="s">
        <v>17680</v>
      </c>
      <c r="G187" s="31">
        <f t="shared" si="7"/>
        <v>126000000000184</v>
      </c>
      <c r="H18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124000000000261::bigint, 'VNDR-0184'::varchar); </v>
      </c>
    </row>
    <row r="188" spans="2:8">
      <c r="B188" s="51">
        <v>124000000000262</v>
      </c>
      <c r="C188" s="52" t="str">
        <f>IF(EXACT($B188, ""), "", VLOOKUP($B188, 'DataLookUp - InstitutionBranch'!$B$4:$E$1000, 2, FALSE))</f>
        <v>PT. Bank Rakyat Indonesia (Persero), Tbk</v>
      </c>
      <c r="D188" s="45" t="str">
        <f>IF(EXACT($B188, ""), "", VLOOKUP($B188, 'DataLookUp - InstitutionBranch'!$B$4:$E$1000, 3, FALSE))</f>
        <v>VDR3944</v>
      </c>
      <c r="E188" s="45" t="s">
        <v>17681</v>
      </c>
      <c r="G188" s="31">
        <f t="shared" si="7"/>
        <v>126000000000185</v>
      </c>
      <c r="H18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124000000000262::bigint, 'VNDR-0185'::varchar); </v>
      </c>
    </row>
    <row r="189" spans="2:8">
      <c r="B189" s="51">
        <v>124000000000263</v>
      </c>
      <c r="C189" s="52" t="str">
        <f>IF(EXACT($B189, ""), "", VLOOKUP($B189, 'DataLookUp - InstitutionBranch'!$B$4:$E$1000, 2, FALSE))</f>
        <v xml:space="preserve">Koperasi Mekar - Jakarta Selatan </v>
      </c>
      <c r="D189" s="45" t="str">
        <f>IF(EXACT($B189, ""), "", VLOOKUP($B189, 'DataLookUp - InstitutionBranch'!$B$4:$E$1000, 3, FALSE))</f>
        <v>VDR2588</v>
      </c>
      <c r="E189" s="45" t="s">
        <v>17682</v>
      </c>
      <c r="G189" s="31">
        <f t="shared" si="7"/>
        <v>126000000000186</v>
      </c>
      <c r="H18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124000000000263::bigint, 'VNDR-0186'::varchar); </v>
      </c>
    </row>
    <row r="190" spans="2:8">
      <c r="B190" s="51">
        <v>124000000000264</v>
      </c>
      <c r="C190" s="52" t="str">
        <f>IF(EXACT($B190, ""), "", VLOOKUP($B190, 'DataLookUp - InstitutionBranch'!$B$4:$E$1000, 2, FALSE))</f>
        <v>PT. Pelayanan Listrik Nasional (Persero) [a.k.a : PLN] - Pusat Sertifikasi</v>
      </c>
      <c r="D190" s="45" t="str">
        <f>IF(EXACT($B190, ""), "", VLOOKUP($B190, 'DataLookUp - InstitutionBranch'!$B$4:$E$1000, 3, FALSE))</f>
        <v>VDR3615</v>
      </c>
      <c r="E190" s="45" t="s">
        <v>17683</v>
      </c>
      <c r="G190" s="31">
        <f t="shared" si="7"/>
        <v>126000000000187</v>
      </c>
      <c r="H19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124000000000264::bigint, 'VNDR-0187'::varchar); </v>
      </c>
    </row>
    <row r="191" spans="2:8">
      <c r="B191" s="51">
        <v>124000000000265</v>
      </c>
      <c r="C191" s="52" t="str">
        <f>IF(EXACT($B191, ""), "", VLOOKUP($B191, 'DataLookUp - InstitutionBranch'!$B$4:$E$1000, 2, FALSE))</f>
        <v>UD. Athar Marzuki Plywood</v>
      </c>
      <c r="D191" s="45" t="str">
        <f>IF(EXACT($B191, ""), "", VLOOKUP($B191, 'DataLookUp - InstitutionBranch'!$B$4:$E$1000, 3, FALSE))</f>
        <v>VDR4113</v>
      </c>
      <c r="E191" s="45" t="s">
        <v>17684</v>
      </c>
      <c r="G191" s="31">
        <f t="shared" si="7"/>
        <v>126000000000188</v>
      </c>
      <c r="H19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124000000000265::bigint, 'VNDR-0188'::varchar); </v>
      </c>
    </row>
    <row r="192" spans="2:8">
      <c r="B192" s="51">
        <v>124000000000266</v>
      </c>
      <c r="C192" s="52" t="str">
        <f>IF(EXACT($B192, ""), "", VLOOKUP($B192, 'DataLookUp - InstitutionBranch'!$B$4:$E$1000, 2, FALSE))</f>
        <v>UD. Gajah Mungkur</v>
      </c>
      <c r="D192" s="45" t="str">
        <f>IF(EXACT($B192, ""), "", VLOOKUP($B192, 'DataLookUp - InstitutionBranch'!$B$4:$E$1000, 3, FALSE))</f>
        <v>VDR3984</v>
      </c>
      <c r="E192" s="45" t="s">
        <v>17685</v>
      </c>
      <c r="G192" s="31">
        <f t="shared" si="7"/>
        <v>126000000000189</v>
      </c>
      <c r="H19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124000000000266::bigint, 'VNDR-0189'::varchar); </v>
      </c>
    </row>
    <row r="193" spans="2:8">
      <c r="B193" s="51">
        <v>124000000000267</v>
      </c>
      <c r="C193" s="52" t="str">
        <f>IF(EXACT($B193, ""), "", VLOOKUP($B193, 'DataLookUp - InstitutionBranch'!$B$4:$E$1000, 2, FALSE))</f>
        <v>UD. Kalam Hidup kendari</v>
      </c>
      <c r="D193" s="45" t="str">
        <f>IF(EXACT($B193, ""), "", VLOOKUP($B193, 'DataLookUp - InstitutionBranch'!$B$4:$E$1000, 3, FALSE))</f>
        <v>VDR3798</v>
      </c>
      <c r="E193" s="45" t="s">
        <v>17686</v>
      </c>
      <c r="G193" s="31">
        <f t="shared" si="7"/>
        <v>126000000000190</v>
      </c>
      <c r="H19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124000000000267::bigint, 'VNDR-0190'::varchar); </v>
      </c>
    </row>
    <row r="194" spans="2:8">
      <c r="B194" s="51">
        <v>124000000000268</v>
      </c>
      <c r="C194" s="52" t="str">
        <f>IF(EXACT($B194, ""), "", VLOOKUP($B194, 'DataLookUp - InstitutionBranch'!$B$4:$E$1000, 2, FALSE))</f>
        <v>UD. Mandiri Jaya</v>
      </c>
      <c r="D194" s="45" t="str">
        <f>IF(EXACT($B194, ""), "", VLOOKUP($B194, 'DataLookUp - InstitutionBranch'!$B$4:$E$1000, 3, FALSE))</f>
        <v>VDR3527</v>
      </c>
      <c r="E194" s="45" t="s">
        <v>17687</v>
      </c>
      <c r="G194" s="31">
        <f t="shared" si="7"/>
        <v>126000000000191</v>
      </c>
      <c r="H19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124000000000268::bigint, 'VNDR-0191'::varchar); </v>
      </c>
    </row>
    <row r="195" spans="2:8">
      <c r="B195" s="51">
        <v>124000000000269</v>
      </c>
      <c r="C195" s="52" t="str">
        <f>IF(EXACT($B195, ""), "", VLOOKUP($B195, 'DataLookUp - InstitutionBranch'!$B$4:$E$1000, 2, FALSE))</f>
        <v>UD. Subur</v>
      </c>
      <c r="D195" s="45" t="str">
        <f>IF(EXACT($B195, ""), "", VLOOKUP($B195, 'DataLookUp - InstitutionBranch'!$B$4:$E$1000, 3, FALSE))</f>
        <v>VDR4062</v>
      </c>
      <c r="E195" s="45" t="s">
        <v>17688</v>
      </c>
      <c r="G195" s="31">
        <f t="shared" si="7"/>
        <v>126000000000192</v>
      </c>
      <c r="H19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124000000000269::bigint, 'VNDR-0192'::varchar); </v>
      </c>
    </row>
    <row r="196" spans="2:8">
      <c r="B196" s="51">
        <v>124000000000270</v>
      </c>
      <c r="C196" s="52" t="str">
        <f>IF(EXACT($B196, ""), "", VLOOKUP($B196, 'DataLookUp - InstitutionBranch'!$B$4:$E$1000, 2, FALSE))</f>
        <v>UD. Thufail</v>
      </c>
      <c r="D196" s="45" t="str">
        <f>IF(EXACT($B196, ""), "", VLOOKUP($B196, 'DataLookUp - InstitutionBranch'!$B$4:$E$1000, 3, FALSE))</f>
        <v>VDR3880</v>
      </c>
      <c r="E196" s="45" t="s">
        <v>17689</v>
      </c>
      <c r="G196" s="31">
        <f t="shared" si="7"/>
        <v>126000000000193</v>
      </c>
      <c r="H19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124000000000270::bigint, 'VNDR-0193'::varchar); </v>
      </c>
    </row>
    <row r="197" spans="2:8">
      <c r="B197" s="51">
        <v>124000000000271</v>
      </c>
      <c r="C197" s="52" t="str">
        <f>IF(EXACT($B197, ""), "", VLOOKUP($B197, 'DataLookUp - InstitutionBranch'!$B$4:$E$1000, 2, FALSE))</f>
        <v>TB. Asep Saprudin</v>
      </c>
      <c r="D197" s="45" t="str">
        <f>IF(EXACT($B197, ""), "", VLOOKUP($B197, 'DataLookUp - InstitutionBranch'!$B$4:$E$1000, 3, FALSE))</f>
        <v>VDR4145</v>
      </c>
      <c r="E197" s="45" t="s">
        <v>17690</v>
      </c>
      <c r="G197" s="31">
        <f t="shared" si="7"/>
        <v>126000000000194</v>
      </c>
      <c r="H19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124000000000271::bigint, 'VNDR-0194'::varchar); </v>
      </c>
    </row>
    <row r="198" spans="2:8">
      <c r="B198" s="51">
        <v>124000000000272</v>
      </c>
      <c r="C198" s="52" t="str">
        <f>IF(EXACT($B198, ""), "", VLOOKUP($B198, 'DataLookUp - InstitutionBranch'!$B$4:$E$1000, 2, FALSE))</f>
        <v>TB. Berkah Sentosa</v>
      </c>
      <c r="D198" s="45" t="str">
        <f>IF(EXACT($B198, ""), "", VLOOKUP($B198, 'DataLookUp - InstitutionBranch'!$B$4:$E$1000, 3, FALSE))</f>
        <v>VDR0910</v>
      </c>
      <c r="E198" s="45" t="s">
        <v>17691</v>
      </c>
      <c r="G198" s="31">
        <f t="shared" si="7"/>
        <v>126000000000195</v>
      </c>
      <c r="H19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124000000000272::bigint, 'VNDR-0195'::varchar); </v>
      </c>
    </row>
    <row r="199" spans="2:8">
      <c r="B199" s="51">
        <v>124000000000273</v>
      </c>
      <c r="C199" s="52" t="str">
        <f>IF(EXACT($B199, ""), "", VLOOKUP($B199, 'DataLookUp - InstitutionBranch'!$B$4:$E$1000, 2, FALSE))</f>
        <v>TB. Berkat Orang Tua</v>
      </c>
      <c r="D199" s="45" t="str">
        <f>IF(EXACT($B199, ""), "", VLOOKUP($B199, 'DataLookUp - InstitutionBranch'!$B$4:$E$1000, 3, FALSE))</f>
        <v>VDR3983, VDR3991</v>
      </c>
      <c r="E199" s="45" t="s">
        <v>17692</v>
      </c>
      <c r="G199" s="31">
        <f t="shared" ref="G199:G262" si="9" xml:space="preserve"> G198 + IF(EXACT(H199, ""), 0, 1)</f>
        <v>126000000000196</v>
      </c>
      <c r="H199" s="21" t="str">
        <f t="shared" ref="H199:H262" si="10">IF(EXACT($B199, ""), "", CONCATENATE("PERFORM ""SchData-OLTP-SupplyChain"".""Func_TblSupplier_SET""(varSystemLoginSession::bigint, null::bigint, null::varchar, null::timestamptz, null::timestamptz, null::varchar, varInstitutionBranchID::bigint, varBaseCurrencyID::bigint, ", IF(EXACT(B199, ""), "null", B199), "::bigint, ", IF(EXACT(E199, ""), "null", "'"&amp;E199&amp;"'"),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124000000000273::bigint, 'VNDR-0196'::varchar); </v>
      </c>
    </row>
    <row r="200" spans="2:8">
      <c r="B200" s="51">
        <v>124000000000274</v>
      </c>
      <c r="C200" s="52" t="str">
        <f>IF(EXACT($B200, ""), "", VLOOKUP($B200, 'DataLookUp - InstitutionBranch'!$B$4:$E$1000, 2, FALSE))</f>
        <v>TB. Cipta Bangun</v>
      </c>
      <c r="D200" s="45" t="str">
        <f>IF(EXACT($B200, ""), "", VLOOKUP($B200, 'DataLookUp - InstitutionBranch'!$B$4:$E$1000, 3, FALSE))</f>
        <v>VDR4139</v>
      </c>
      <c r="E200" s="45" t="s">
        <v>17693</v>
      </c>
      <c r="G200" s="31">
        <f t="shared" si="9"/>
        <v>126000000000197</v>
      </c>
      <c r="H20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124000000000274::bigint, 'VNDR-0197'::varchar); </v>
      </c>
    </row>
    <row r="201" spans="2:8">
      <c r="B201" s="51">
        <v>124000000000275</v>
      </c>
      <c r="C201" s="52" t="str">
        <f>IF(EXACT($B201, ""), "", VLOOKUP($B201, 'DataLookUp - InstitutionBranch'!$B$4:$E$1000, 2, FALSE))</f>
        <v>TB. Karta Jaya</v>
      </c>
      <c r="D201" s="45" t="str">
        <f>IF(EXACT($B201, ""), "", VLOOKUP($B201, 'DataLookUp - InstitutionBranch'!$B$4:$E$1000, 3, FALSE))</f>
        <v>VDR4153</v>
      </c>
      <c r="E201" s="45" t="s">
        <v>17694</v>
      </c>
      <c r="G201" s="31">
        <f t="shared" si="9"/>
        <v>126000000000198</v>
      </c>
      <c r="H20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124000000000275::bigint, 'VNDR-0198'::varchar); </v>
      </c>
    </row>
    <row r="202" spans="2:8">
      <c r="B202" s="51">
        <v>124000000000276</v>
      </c>
      <c r="C202" s="52" t="str">
        <f>IF(EXACT($B202, ""), "", VLOOKUP($B202, 'DataLookUp - InstitutionBranch'!$B$4:$E$1000, 2, FALSE))</f>
        <v>TB. Roma Bangunan</v>
      </c>
      <c r="D202" s="45" t="str">
        <f>IF(EXACT($B202, ""), "", VLOOKUP($B202, 'DataLookUp - InstitutionBranch'!$B$4:$E$1000, 3, FALSE))</f>
        <v>VDR4147</v>
      </c>
      <c r="E202" s="45" t="s">
        <v>17695</v>
      </c>
      <c r="G202" s="31">
        <f t="shared" si="9"/>
        <v>126000000000199</v>
      </c>
      <c r="H20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124000000000276::bigint, 'VNDR-0199'::varchar); </v>
      </c>
    </row>
    <row r="203" spans="2:8">
      <c r="B203" s="51">
        <v>124000000000277</v>
      </c>
      <c r="C203" s="52" t="str">
        <f>IF(EXACT($B203, ""), "", VLOOKUP($B203, 'DataLookUp - InstitutionBranch'!$B$4:$E$1000, 2, FALSE))</f>
        <v>TB. Sumber Jaya Bangunan</v>
      </c>
      <c r="D203" s="45" t="str">
        <f>IF(EXACT($B203, ""), "", VLOOKUP($B203, 'DataLookUp - InstitutionBranch'!$B$4:$E$1000, 3, FALSE))</f>
        <v>VDR4152</v>
      </c>
      <c r="E203" s="45" t="s">
        <v>17696</v>
      </c>
      <c r="G203" s="31">
        <f t="shared" si="9"/>
        <v>126000000000200</v>
      </c>
      <c r="H20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124000000000277::bigint, 'VNDR-0200'::varchar); </v>
      </c>
    </row>
    <row r="204" spans="2:8">
      <c r="B204" s="51">
        <v>124000000000278</v>
      </c>
      <c r="C204" s="52" t="str">
        <f>IF(EXACT($B204, ""), "", VLOOKUP($B204, 'DataLookUp - InstitutionBranch'!$B$4:$E$1000, 2, FALSE))</f>
        <v>Toko Agen Kaca Kita Yakin</v>
      </c>
      <c r="D204" s="45" t="str">
        <f>IF(EXACT($B204, ""), "", VLOOKUP($B204, 'DataLookUp - InstitutionBranch'!$B$4:$E$1000, 3, FALSE))</f>
        <v>VDR4043</v>
      </c>
      <c r="E204" s="45" t="s">
        <v>17697</v>
      </c>
      <c r="G204" s="31">
        <f t="shared" si="9"/>
        <v>126000000000201</v>
      </c>
      <c r="H20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124000000000278::bigint, 'VNDR-0201'::varchar); </v>
      </c>
    </row>
    <row r="205" spans="2:8">
      <c r="B205" s="51">
        <v>124000000000279</v>
      </c>
      <c r="C205" s="52" t="str">
        <f>IF(EXACT($B205, ""), "", VLOOKUP($B205, 'DataLookUp - InstitutionBranch'!$B$4:$E$1000, 2, FALSE))</f>
        <v>Toko Akbar Seng</v>
      </c>
      <c r="D205" s="45" t="str">
        <f>IF(EXACT($B205, ""), "", VLOOKUP($B205, 'DataLookUp - InstitutionBranch'!$B$4:$E$1000, 3, FALSE))</f>
        <v>VDR3976</v>
      </c>
      <c r="E205" s="45" t="s">
        <v>17698</v>
      </c>
      <c r="G205" s="31">
        <f t="shared" si="9"/>
        <v>126000000000202</v>
      </c>
      <c r="H20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124000000000279::bigint, 'VNDR-0202'::varchar); </v>
      </c>
    </row>
    <row r="206" spans="2:8">
      <c r="B206" s="51">
        <v>124000000000280</v>
      </c>
      <c r="C206" s="52" t="str">
        <f>IF(EXACT($B206, ""), "", VLOOKUP($B206, 'DataLookUp - InstitutionBranch'!$B$4:$E$1000, 2, FALSE))</f>
        <v>Toko Berkah</v>
      </c>
      <c r="D206" s="45" t="str">
        <f>IF(EXACT($B206, ""), "", VLOOKUP($B206, 'DataLookUp - InstitutionBranch'!$B$4:$E$1000, 3, FALSE))</f>
        <v>VDR0131</v>
      </c>
      <c r="E206" s="45" t="s">
        <v>17699</v>
      </c>
      <c r="G206" s="31">
        <f t="shared" si="9"/>
        <v>126000000000203</v>
      </c>
      <c r="H20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124000000000280::bigint, 'VNDR-0203'::varchar); </v>
      </c>
    </row>
    <row r="207" spans="2:8">
      <c r="B207" s="51">
        <v>124000000000281</v>
      </c>
      <c r="C207" s="52" t="str">
        <f>IF(EXACT($B207, ""), "", VLOOKUP($B207, 'DataLookUp - InstitutionBranch'!$B$4:$E$1000, 2, FALSE))</f>
        <v>Toko Buana Tunggal</v>
      </c>
      <c r="D207" s="45" t="str">
        <f>IF(EXACT($B207, ""), "", VLOOKUP($B207, 'DataLookUp - InstitutionBranch'!$B$4:$E$1000, 3, FALSE))</f>
        <v>VDR2756</v>
      </c>
      <c r="E207" s="45" t="s">
        <v>17700</v>
      </c>
      <c r="G207" s="31">
        <f t="shared" si="9"/>
        <v>126000000000204</v>
      </c>
      <c r="H20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124000000000281::bigint, 'VNDR-0204'::varchar); </v>
      </c>
    </row>
    <row r="208" spans="2:8">
      <c r="B208" s="51">
        <v>124000000000282</v>
      </c>
      <c r="C208" s="52" t="str">
        <f>IF(EXACT($B208, ""), "", VLOOKUP($B208, 'DataLookUp - InstitutionBranch'!$B$4:$E$1000, 2, FALSE))</f>
        <v>Toko Dunia Elektronik</v>
      </c>
      <c r="D208" s="45" t="str">
        <f>IF(EXACT($B208, ""), "", VLOOKUP($B208, 'DataLookUp - InstitutionBranch'!$B$4:$E$1000, 3, FALSE))</f>
        <v>VDR3858</v>
      </c>
      <c r="E208" s="45" t="s">
        <v>17701</v>
      </c>
      <c r="G208" s="31">
        <f t="shared" si="9"/>
        <v>126000000000205</v>
      </c>
      <c r="H20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124000000000282::bigint, 'VNDR-0205'::varchar); </v>
      </c>
    </row>
    <row r="209" spans="2:8">
      <c r="B209" s="51">
        <v>124000000000283</v>
      </c>
      <c r="C209" s="52" t="str">
        <f>IF(EXACT($B209, ""), "", VLOOKUP($B209, 'DataLookUp - InstitutionBranch'!$B$4:$E$1000, 2, FALSE))</f>
        <v>Toko Fajar Timur Motor</v>
      </c>
      <c r="D209" s="45" t="str">
        <f>IF(EXACT($B209, ""), "", VLOOKUP($B209, 'DataLookUp - InstitutionBranch'!$B$4:$E$1000, 3, FALSE))</f>
        <v>VDR3802</v>
      </c>
      <c r="E209" s="45" t="s">
        <v>17702</v>
      </c>
      <c r="G209" s="31">
        <f t="shared" si="9"/>
        <v>126000000000206</v>
      </c>
      <c r="H20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124000000000283::bigint, 'VNDR-0206'::varchar); </v>
      </c>
    </row>
    <row r="210" spans="2:8">
      <c r="B210" s="51">
        <v>124000000000284</v>
      </c>
      <c r="C210" s="52" t="str">
        <f>IF(EXACT($B210, ""), "", VLOOKUP($B210, 'DataLookUp - InstitutionBranch'!$B$4:$E$1000, 2, FALSE))</f>
        <v xml:space="preserve">Toko Global Teknik     </v>
      </c>
      <c r="D210" s="45" t="str">
        <f>IF(EXACT($B210, ""), "", VLOOKUP($B210, 'DataLookUp - InstitutionBranch'!$B$4:$E$1000, 3, FALSE))</f>
        <v>VDR2231</v>
      </c>
      <c r="E210" s="45" t="s">
        <v>17703</v>
      </c>
      <c r="G210" s="31">
        <f t="shared" si="9"/>
        <v>126000000000207</v>
      </c>
      <c r="H21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124000000000284::bigint, 'VNDR-0207'::varchar); </v>
      </c>
    </row>
    <row r="211" spans="2:8">
      <c r="B211" s="51">
        <v>124000000000285</v>
      </c>
      <c r="C211" s="52" t="str">
        <f>IF(EXACT($B211, ""), "", VLOOKUP($B211, 'DataLookUp - InstitutionBranch'!$B$4:$E$1000, 2, FALSE))</f>
        <v>Toko Glodok Teknik Diesel</v>
      </c>
      <c r="D211" s="45" t="str">
        <f>IF(EXACT($B211, ""), "", VLOOKUP($B211, 'DataLookUp - InstitutionBranch'!$B$4:$E$1000, 3, FALSE))</f>
        <v>VDR3107</v>
      </c>
      <c r="E211" s="45" t="s">
        <v>17704</v>
      </c>
      <c r="G211" s="31">
        <f t="shared" si="9"/>
        <v>126000000000208</v>
      </c>
      <c r="H21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124000000000285::bigint, 'VNDR-0208'::varchar); </v>
      </c>
    </row>
    <row r="212" spans="2:8">
      <c r="B212" s="51">
        <v>124000000000286</v>
      </c>
      <c r="C212" s="52" t="str">
        <f>IF(EXACT($B212, ""), "", VLOOKUP($B212, 'DataLookUp - InstitutionBranch'!$B$4:$E$1000, 2, FALSE))</f>
        <v>Toko GLX - Ariyati</v>
      </c>
      <c r="D212" s="45" t="str">
        <f>IF(EXACT($B212, ""), "", VLOOKUP($B212, 'DataLookUp - InstitutionBranch'!$B$4:$E$1000, 3, FALSE))</f>
        <v>VDR3926</v>
      </c>
      <c r="E212" s="45" t="s">
        <v>17705</v>
      </c>
      <c r="G212" s="31">
        <f t="shared" si="9"/>
        <v>126000000000209</v>
      </c>
      <c r="H21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124000000000286::bigint, 'VNDR-0209'::varchar); </v>
      </c>
    </row>
    <row r="213" spans="2:8">
      <c r="B213" s="51">
        <v>124000000000287</v>
      </c>
      <c r="C213" s="52" t="str">
        <f>IF(EXACT($B213, ""), "", VLOOKUP($B213, 'DataLookUp - InstitutionBranch'!$B$4:$E$1000, 2, FALSE))</f>
        <v>Toko Inpaco</v>
      </c>
      <c r="D213" s="45" t="str">
        <f>IF(EXACT($B213, ""), "", VLOOKUP($B213, 'DataLookUp - InstitutionBranch'!$B$4:$E$1000, 3, FALSE))</f>
        <v>VDR0268</v>
      </c>
      <c r="E213" s="45" t="s">
        <v>17706</v>
      </c>
      <c r="G213" s="31">
        <f t="shared" si="9"/>
        <v>126000000000210</v>
      </c>
      <c r="H21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124000000000287::bigint, 'VNDR-0210'::varchar); </v>
      </c>
    </row>
    <row r="214" spans="2:8">
      <c r="B214" s="51">
        <v>124000000000288</v>
      </c>
      <c r="C214" s="52" t="str">
        <f>IF(EXACT($B214, ""), "", VLOOKUP($B214, 'DataLookUp - InstitutionBranch'!$B$4:$E$1000, 2, FALSE))</f>
        <v xml:space="preserve">Toko Intan Bangunan </v>
      </c>
      <c r="D214" s="45" t="str">
        <f>IF(EXACT($B214, ""), "", VLOOKUP($B214, 'DataLookUp - InstitutionBranch'!$B$4:$E$1000, 3, FALSE))</f>
        <v>VDR3876</v>
      </c>
      <c r="E214" s="45" t="s">
        <v>17707</v>
      </c>
      <c r="G214" s="31">
        <f t="shared" si="9"/>
        <v>126000000000211</v>
      </c>
      <c r="H21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124000000000288::bigint, 'VNDR-0211'::varchar); </v>
      </c>
    </row>
    <row r="215" spans="2:8">
      <c r="B215" s="51">
        <v>124000000000289</v>
      </c>
      <c r="C215" s="52" t="str">
        <f>IF(EXACT($B215, ""), "", VLOOKUP($B215, 'DataLookUp - InstitutionBranch'!$B$4:$E$1000, 2, FALSE))</f>
        <v>Toko Intan Motor</v>
      </c>
      <c r="D215" s="45" t="str">
        <f>IF(EXACT($B215, ""), "", VLOOKUP($B215, 'DataLookUp - InstitutionBranch'!$B$4:$E$1000, 3, FALSE))</f>
        <v>VDR3821</v>
      </c>
      <c r="E215" s="45" t="s">
        <v>17708</v>
      </c>
      <c r="G215" s="31">
        <f t="shared" si="9"/>
        <v>126000000000212</v>
      </c>
      <c r="H21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124000000000289::bigint, 'VNDR-0212'::varchar); </v>
      </c>
    </row>
    <row r="216" spans="2:8">
      <c r="B216" s="51">
        <v>124000000000290</v>
      </c>
      <c r="C216" s="52" t="str">
        <f>IF(EXACT($B216, ""), "", VLOOKUP($B216, 'DataLookUp - InstitutionBranch'!$B$4:$E$1000, 2, FALSE))</f>
        <v>Toko Jalajah Karya Teknik</v>
      </c>
      <c r="D216" s="45" t="str">
        <f>IF(EXACT($B216, ""), "", VLOOKUP($B216, 'DataLookUp - InstitutionBranch'!$B$4:$E$1000, 3, FALSE))</f>
        <v>VDR3936, VDR3992</v>
      </c>
      <c r="E216" s="45" t="s">
        <v>17709</v>
      </c>
      <c r="G216" s="31">
        <f t="shared" si="9"/>
        <v>126000000000213</v>
      </c>
      <c r="H21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124000000000290::bigint, 'VNDR-0213'::varchar); </v>
      </c>
    </row>
    <row r="217" spans="2:8">
      <c r="B217" s="51">
        <v>124000000000291</v>
      </c>
      <c r="C217" s="52" t="str">
        <f>IF(EXACT($B217, ""), "", VLOOKUP($B217, 'DataLookUp - InstitutionBranch'!$B$4:$E$1000, 2, FALSE))</f>
        <v>Toko JualWaterStop.NET</v>
      </c>
      <c r="D217" s="45" t="str">
        <f>IF(EXACT($B217, ""), "", VLOOKUP($B217, 'DataLookUp - InstitutionBranch'!$B$4:$E$1000, 3, FALSE))</f>
        <v>VDR3915</v>
      </c>
      <c r="E217" s="45" t="s">
        <v>17710</v>
      </c>
      <c r="G217" s="31">
        <f t="shared" si="9"/>
        <v>126000000000214</v>
      </c>
      <c r="H21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124000000000291::bigint, 'VNDR-0214'::varchar); </v>
      </c>
    </row>
    <row r="218" spans="2:8">
      <c r="B218" s="51">
        <v>124000000000292</v>
      </c>
      <c r="C218" s="52" t="str">
        <f>IF(EXACT($B218, ""), "", VLOOKUP($B218, 'DataLookUp - InstitutionBranch'!$B$4:$E$1000, 2, FALSE))</f>
        <v>Toko Marpoyan Teknik Diesel</v>
      </c>
      <c r="D218" s="45" t="str">
        <f>IF(EXACT($B218, ""), "", VLOOKUP($B218, 'DataLookUp - InstitutionBranch'!$B$4:$E$1000, 3, FALSE))</f>
        <v>VDR4056</v>
      </c>
      <c r="E218" s="45" t="s">
        <v>17711</v>
      </c>
      <c r="G218" s="31">
        <f t="shared" si="9"/>
        <v>126000000000215</v>
      </c>
      <c r="H21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124000000000292::bigint, 'VNDR-0215'::varchar); </v>
      </c>
    </row>
    <row r="219" spans="2:8">
      <c r="B219" s="51">
        <v>124000000000293</v>
      </c>
      <c r="C219" s="52" t="str">
        <f>IF(EXACT($B219, ""), "", VLOOKUP($B219, 'DataLookUp - InstitutionBranch'!$B$4:$E$1000, 2, FALSE))</f>
        <v>Toko Mega Diesel</v>
      </c>
      <c r="D219" s="45" t="str">
        <f>IF(EXACT($B219, ""), "", VLOOKUP($B219, 'DataLookUp - InstitutionBranch'!$B$4:$E$1000, 3, FALSE))</f>
        <v>VDR4160</v>
      </c>
      <c r="E219" s="45" t="s">
        <v>17712</v>
      </c>
      <c r="G219" s="31">
        <f t="shared" si="9"/>
        <v>126000000000216</v>
      </c>
      <c r="H21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124000000000293::bigint, 'VNDR-0216'::varchar); </v>
      </c>
    </row>
    <row r="220" spans="2:8">
      <c r="B220" s="51">
        <v>124000000000294</v>
      </c>
      <c r="C220" s="52" t="str">
        <f>IF(EXACT($B220, ""), "", VLOOKUP($B220, 'DataLookUp - InstitutionBranch'!$B$4:$E$1000, 2, FALSE))</f>
        <v xml:space="preserve">Toko Mega Jaya </v>
      </c>
      <c r="D220" s="45" t="str">
        <f>IF(EXACT($B220, ""), "", VLOOKUP($B220, 'DataLookUp - InstitutionBranch'!$B$4:$E$1000, 3, FALSE))</f>
        <v>VDR1576</v>
      </c>
      <c r="E220" s="45" t="s">
        <v>17713</v>
      </c>
      <c r="G220" s="31">
        <f t="shared" si="9"/>
        <v>126000000000217</v>
      </c>
      <c r="H22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124000000000294::bigint, 'VNDR-0217'::varchar); </v>
      </c>
    </row>
    <row r="221" spans="2:8">
      <c r="B221" s="51">
        <v>124000000000295</v>
      </c>
      <c r="C221" s="52" t="str">
        <f>IF(EXACT($B221, ""), "", VLOOKUP($B221, 'DataLookUp - InstitutionBranch'!$B$4:$E$1000, 2, FALSE))</f>
        <v>Toko Meubel Dani</v>
      </c>
      <c r="D221" s="45" t="str">
        <f>IF(EXACT($B221, ""), "", VLOOKUP($B221, 'DataLookUp - InstitutionBranch'!$B$4:$E$1000, 3, FALSE))</f>
        <v>VDR4060</v>
      </c>
      <c r="E221" s="45" t="s">
        <v>17714</v>
      </c>
      <c r="G221" s="31">
        <f t="shared" si="9"/>
        <v>126000000000218</v>
      </c>
      <c r="H22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124000000000295::bigint, 'VNDR-0218'::varchar); </v>
      </c>
    </row>
    <row r="222" spans="2:8">
      <c r="B222" s="51">
        <v>124000000000296</v>
      </c>
      <c r="C222" s="52" t="str">
        <f>IF(EXACT($B222, ""), "", VLOOKUP($B222, 'DataLookUp - InstitutionBranch'!$B$4:$E$1000, 2, FALSE))</f>
        <v>Toko Murah Rezeki</v>
      </c>
      <c r="D222" s="45" t="str">
        <f>IF(EXACT($B222, ""), "", VLOOKUP($B222, 'DataLookUp - InstitutionBranch'!$B$4:$E$1000, 3, FALSE))</f>
        <v>VDR4076</v>
      </c>
      <c r="E222" s="45" t="s">
        <v>17715</v>
      </c>
      <c r="G222" s="31">
        <f t="shared" si="9"/>
        <v>126000000000219</v>
      </c>
      <c r="H22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124000000000296::bigint, 'VNDR-0219'::varchar); </v>
      </c>
    </row>
    <row r="223" spans="2:8">
      <c r="B223" s="51">
        <v>124000000000297</v>
      </c>
      <c r="C223" s="52" t="str">
        <f>IF(EXACT($B223, ""), "", VLOOKUP($B223, 'DataLookUp - InstitutionBranch'!$B$4:$E$1000, 2, FALSE))</f>
        <v>Toko Ocu Intan</v>
      </c>
      <c r="D223" s="45" t="str">
        <f>IF(EXACT($B223, ""), "", VLOOKUP($B223, 'DataLookUp - InstitutionBranch'!$B$4:$E$1000, 3, FALSE))</f>
        <v>VDR4017</v>
      </c>
      <c r="E223" s="45" t="s">
        <v>17716</v>
      </c>
      <c r="G223" s="31">
        <f t="shared" si="9"/>
        <v>126000000000220</v>
      </c>
      <c r="H22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124000000000297::bigint, 'VNDR-0220'::varchar); </v>
      </c>
    </row>
    <row r="224" spans="2:8">
      <c r="B224" s="51">
        <v>124000000000298</v>
      </c>
      <c r="C224" s="52" t="str">
        <f>IF(EXACT($B224, ""), "", VLOOKUP($B224, 'DataLookUp - InstitutionBranch'!$B$4:$E$1000, 2, FALSE))</f>
        <v>Toko Pasar Minggu Tehnik</v>
      </c>
      <c r="D224" s="45" t="str">
        <f>IF(EXACT($B224, ""), "", VLOOKUP($B224, 'DataLookUp - InstitutionBranch'!$B$4:$E$1000, 3, FALSE))</f>
        <v>VDR2492</v>
      </c>
      <c r="E224" s="45" t="s">
        <v>17717</v>
      </c>
      <c r="G224" s="31">
        <f t="shared" si="9"/>
        <v>126000000000221</v>
      </c>
      <c r="H22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124000000000298::bigint, 'VNDR-0221'::varchar); </v>
      </c>
    </row>
    <row r="225" spans="2:8">
      <c r="B225" s="51">
        <v>124000000000299</v>
      </c>
      <c r="C225" s="52" t="str">
        <f>IF(EXACT($B225, ""), "", VLOOKUP($B225, 'DataLookUp - InstitutionBranch'!$B$4:$E$1000, 2, FALSE))</f>
        <v>Toko Restia</v>
      </c>
      <c r="D225" s="45" t="str">
        <f>IF(EXACT($B225, ""), "", VLOOKUP($B225, 'DataLookUp - InstitutionBranch'!$B$4:$E$1000, 3, FALSE))</f>
        <v>VDR4228</v>
      </c>
      <c r="E225" s="45" t="s">
        <v>17718</v>
      </c>
      <c r="G225" s="31">
        <f t="shared" si="9"/>
        <v>126000000000222</v>
      </c>
      <c r="H22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124000000000299::bigint, 'VNDR-0222'::varchar); </v>
      </c>
    </row>
    <row r="226" spans="2:8">
      <c r="B226" s="51">
        <v>124000000000300</v>
      </c>
      <c r="C226" s="52" t="str">
        <f>IF(EXACT($B226, ""), "", VLOOKUP($B226, 'DataLookUp - InstitutionBranch'!$B$4:$E$1000, 2, FALSE))</f>
        <v>Toko S Three Sane Security System</v>
      </c>
      <c r="D226" s="45" t="str">
        <f>IF(EXACT($B226, ""), "", VLOOKUP($B226, 'DataLookUp - InstitutionBranch'!$B$4:$E$1000, 3, FALSE))</f>
        <v>VDR4090</v>
      </c>
      <c r="E226" s="45" t="s">
        <v>17719</v>
      </c>
      <c r="G226" s="31">
        <f t="shared" si="9"/>
        <v>126000000000223</v>
      </c>
      <c r="H22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124000000000300::bigint, 'VNDR-0223'::varchar); </v>
      </c>
    </row>
    <row r="227" spans="2:8">
      <c r="B227" s="51">
        <v>124000000000301</v>
      </c>
      <c r="C227" s="52" t="str">
        <f>IF(EXACT($B227, ""), "", VLOOKUP($B227, 'DataLookUp - InstitutionBranch'!$B$4:$E$1000, 2, FALSE))</f>
        <v>Toko Sarana Jaya Abadi</v>
      </c>
      <c r="D227" s="45" t="str">
        <f>IF(EXACT($B227, ""), "", VLOOKUP($B227, 'DataLookUp - InstitutionBranch'!$B$4:$E$1000, 3, FALSE))</f>
        <v>VDR4083</v>
      </c>
      <c r="E227" s="45" t="s">
        <v>17720</v>
      </c>
      <c r="G227" s="31">
        <f t="shared" si="9"/>
        <v>126000000000224</v>
      </c>
      <c r="H22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124000000000301::bigint, 'VNDR-0224'::varchar); </v>
      </c>
    </row>
    <row r="228" spans="2:8">
      <c r="B228" s="51">
        <v>124000000000302</v>
      </c>
      <c r="C228" s="52" t="str">
        <f>IF(EXACT($B228, ""), "", VLOOKUP($B228, 'DataLookUp - InstitutionBranch'!$B$4:$E$1000, 2, FALSE))</f>
        <v>Toko Sekawan Jaya Safety</v>
      </c>
      <c r="D228" s="45" t="str">
        <f>IF(EXACT($B228, ""), "", VLOOKUP($B228, 'DataLookUp - InstitutionBranch'!$B$4:$E$1000, 3, FALSE))</f>
        <v>VDR2853</v>
      </c>
      <c r="E228" s="45" t="s">
        <v>17721</v>
      </c>
      <c r="G228" s="31">
        <f t="shared" si="9"/>
        <v>126000000000225</v>
      </c>
      <c r="H22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124000000000302::bigint, 'VNDR-0225'::varchar); </v>
      </c>
    </row>
    <row r="229" spans="2:8">
      <c r="B229" s="51">
        <v>124000000000303</v>
      </c>
      <c r="C229" s="52" t="str">
        <f>IF(EXACT($B229, ""), "", VLOOKUP($B229, 'DataLookUp - InstitutionBranch'!$B$4:$E$1000, 2, FALSE))</f>
        <v>Toko Sentral Elektronik</v>
      </c>
      <c r="D229" s="45" t="str">
        <f>IF(EXACT($B229, ""), "", VLOOKUP($B229, 'DataLookUp - InstitutionBranch'!$B$4:$E$1000, 3, FALSE))</f>
        <v>VDR4009</v>
      </c>
      <c r="E229" s="45" t="s">
        <v>17722</v>
      </c>
      <c r="G229" s="31">
        <f t="shared" si="9"/>
        <v>126000000000226</v>
      </c>
      <c r="H22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124000000000303::bigint, 'VNDR-0226'::varchar); </v>
      </c>
    </row>
    <row r="230" spans="2:8">
      <c r="B230" s="51">
        <v>124000000000304</v>
      </c>
      <c r="C230" s="52" t="str">
        <f>IF(EXACT($B230, ""), "", VLOOKUP($B230, 'DataLookUp - InstitutionBranch'!$B$4:$E$1000, 2, FALSE))</f>
        <v>Toko Sinar Baja</v>
      </c>
      <c r="D230" s="45" t="str">
        <f>IF(EXACT($B230, ""), "", VLOOKUP($B230, 'DataLookUp - InstitutionBranch'!$B$4:$E$1000, 3, FALSE))</f>
        <v>VDR3868, VDR3794</v>
      </c>
      <c r="E230" s="45" t="s">
        <v>17723</v>
      </c>
      <c r="G230" s="31">
        <f t="shared" si="9"/>
        <v>126000000000227</v>
      </c>
      <c r="H23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124000000000304::bigint, 'VNDR-0227'::varchar); </v>
      </c>
    </row>
    <row r="231" spans="2:8">
      <c r="B231" s="51">
        <v>124000000000305</v>
      </c>
      <c r="C231" s="52" t="str">
        <f>IF(EXACT($B231, ""), "", VLOOKUP($B231, 'DataLookUp - InstitutionBranch'!$B$4:$E$1000, 2, FALSE))</f>
        <v xml:space="preserve">Toko Sinar Baut </v>
      </c>
      <c r="D231" s="45" t="str">
        <f>IF(EXACT($B231, ""), "", VLOOKUP($B231, 'DataLookUp - InstitutionBranch'!$B$4:$E$1000, 3, FALSE))</f>
        <v>VDR3844</v>
      </c>
      <c r="E231" s="45" t="s">
        <v>17724</v>
      </c>
      <c r="G231" s="31">
        <f t="shared" si="9"/>
        <v>126000000000228</v>
      </c>
      <c r="H23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124000000000305::bigint, 'VNDR-0228'::varchar); </v>
      </c>
    </row>
    <row r="232" spans="2:8">
      <c r="B232" s="51">
        <v>124000000000306</v>
      </c>
      <c r="C232" s="52" t="str">
        <f>IF(EXACT($B232, ""), "", VLOOKUP($B232, 'DataLookUp - InstitutionBranch'!$B$4:$E$1000, 2, FALSE))</f>
        <v>Toko Sinar Listrik</v>
      </c>
      <c r="D232" s="45" t="str">
        <f>IF(EXACT($B232, ""), "", VLOOKUP($B232, 'DataLookUp - InstitutionBranch'!$B$4:$E$1000, 3, FALSE))</f>
        <v>VDR0063</v>
      </c>
      <c r="E232" s="45" t="s">
        <v>17725</v>
      </c>
      <c r="G232" s="31">
        <f t="shared" si="9"/>
        <v>126000000000229</v>
      </c>
      <c r="H23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124000000000306::bigint, 'VNDR-0229'::varchar); </v>
      </c>
    </row>
    <row r="233" spans="2:8">
      <c r="B233" s="51">
        <v>124000000000307</v>
      </c>
      <c r="C233" s="52" t="str">
        <f>IF(EXACT($B233, ""), "", VLOOKUP($B233, 'DataLookUp - InstitutionBranch'!$B$4:$E$1000, 2, FALSE))</f>
        <v>Toko SKCR</v>
      </c>
      <c r="D233" s="45" t="str">
        <f>IF(EXACT($B233, ""), "", VLOOKUP($B233, 'DataLookUp - InstitutionBranch'!$B$4:$E$1000, 3, FALSE))</f>
        <v>VDR0284</v>
      </c>
      <c r="E233" s="45" t="s">
        <v>17726</v>
      </c>
      <c r="G233" s="31">
        <f t="shared" si="9"/>
        <v>126000000000230</v>
      </c>
      <c r="H23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124000000000307::bigint, 'VNDR-0230'::varchar); </v>
      </c>
    </row>
    <row r="234" spans="2:8">
      <c r="B234" s="51">
        <v>124000000000308</v>
      </c>
      <c r="C234" s="52" t="str">
        <f>IF(EXACT($B234, ""), "", VLOOKUP($B234, 'DataLookUp - InstitutionBranch'!$B$4:$E$1000, 2, FALSE))</f>
        <v>Toko Sumber Makmur</v>
      </c>
      <c r="D234" s="45" t="str">
        <f>IF(EXACT($B234, ""), "", VLOOKUP($B234, 'DataLookUp - InstitutionBranch'!$B$4:$E$1000, 3, FALSE))</f>
        <v>VDR3812</v>
      </c>
      <c r="E234" s="45" t="s">
        <v>17727</v>
      </c>
      <c r="G234" s="31">
        <f t="shared" si="9"/>
        <v>126000000000231</v>
      </c>
      <c r="H23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124000000000308::bigint, 'VNDR-0231'::varchar); </v>
      </c>
    </row>
    <row r="235" spans="2:8">
      <c r="B235" s="51">
        <v>124000000000309</v>
      </c>
      <c r="C235" s="52" t="str">
        <f>IF(EXACT($B235, ""), "", VLOOKUP($B235, 'DataLookUp - InstitutionBranch'!$B$4:$E$1000, 2, FALSE))</f>
        <v>Toko Sumber Terang</v>
      </c>
      <c r="D235" s="45" t="str">
        <f>IF(EXACT($B235, ""), "", VLOOKUP($B235, 'DataLookUp - InstitutionBranch'!$B$4:$E$1000, 3, FALSE))</f>
        <v>VDR3957</v>
      </c>
      <c r="E235" s="45" t="s">
        <v>17728</v>
      </c>
      <c r="G235" s="31">
        <f t="shared" si="9"/>
        <v>126000000000232</v>
      </c>
      <c r="H23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124000000000309::bigint, 'VNDR-0232'::varchar); </v>
      </c>
    </row>
    <row r="236" spans="2:8">
      <c r="B236" s="51">
        <v>124000000000310</v>
      </c>
      <c r="C236" s="52" t="str">
        <f>IF(EXACT($B236, ""), "", VLOOKUP($B236, 'DataLookUp - InstitutionBranch'!$B$4:$E$1000, 2, FALSE))</f>
        <v>Toko Suroto Motor</v>
      </c>
      <c r="D236" s="45" t="str">
        <f>IF(EXACT($B236, ""), "", VLOOKUP($B236, 'DataLookUp - InstitutionBranch'!$B$4:$E$1000, 3, FALSE))</f>
        <v>VDR4103</v>
      </c>
      <c r="E236" s="45" t="s">
        <v>17729</v>
      </c>
      <c r="G236" s="31">
        <f t="shared" si="9"/>
        <v>126000000000233</v>
      </c>
      <c r="H23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124000000000310::bigint, 'VNDR-0233'::varchar); </v>
      </c>
    </row>
    <row r="237" spans="2:8">
      <c r="B237" s="51">
        <v>124000000000311</v>
      </c>
      <c r="C237" s="52" t="str">
        <f>IF(EXACT($B237, ""), "", VLOOKUP($B237, 'DataLookUp - InstitutionBranch'!$B$4:$E$1000, 2, FALSE))</f>
        <v>Toko Surya Electrical</v>
      </c>
      <c r="D237" s="45" t="str">
        <f>IF(EXACT($B237, ""), "", VLOOKUP($B237, 'DataLookUp - InstitutionBranch'!$B$4:$E$1000, 3, FALSE))</f>
        <v>VDR4212</v>
      </c>
      <c r="E237" s="45" t="s">
        <v>17730</v>
      </c>
      <c r="G237" s="31">
        <f t="shared" si="9"/>
        <v>126000000000234</v>
      </c>
      <c r="H23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124000000000311::bigint, 'VNDR-0234'::varchar); </v>
      </c>
    </row>
    <row r="238" spans="2:8">
      <c r="B238" s="51">
        <v>124000000000312</v>
      </c>
      <c r="C238" s="52" t="str">
        <f>IF(EXACT($B238, ""), "", VLOOKUP($B238, 'DataLookUp - InstitutionBranch'!$B$4:$E$1000, 2, FALSE))</f>
        <v>Toko Top Listrik</v>
      </c>
      <c r="D238" s="45" t="str">
        <f>IF(EXACT($B238, ""), "", VLOOKUP($B238, 'DataLookUp - InstitutionBranch'!$B$4:$E$1000, 3, FALSE))</f>
        <v>VDR3855</v>
      </c>
      <c r="E238" s="45" t="s">
        <v>17731</v>
      </c>
      <c r="G238" s="31">
        <f t="shared" si="9"/>
        <v>126000000000235</v>
      </c>
      <c r="H23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124000000000312::bigint, 'VNDR-0235'::varchar); </v>
      </c>
    </row>
    <row r="239" spans="2:8">
      <c r="B239" s="51">
        <v>124000000000313</v>
      </c>
      <c r="C239" s="52" t="str">
        <f>IF(EXACT($B239, ""), "", VLOOKUP($B239, 'DataLookUp - InstitutionBranch'!$B$4:$E$1000, 2, FALSE))</f>
        <v>Toko Top Swalayan</v>
      </c>
      <c r="D239" s="45" t="str">
        <f>IF(EXACT($B239, ""), "", VLOOKUP($B239, 'DataLookUp - InstitutionBranch'!$B$4:$E$1000, 3, FALSE))</f>
        <v>VDR3797</v>
      </c>
      <c r="E239" s="45" t="s">
        <v>17732</v>
      </c>
      <c r="G239" s="31">
        <f t="shared" si="9"/>
        <v>126000000000236</v>
      </c>
      <c r="H23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124000000000313::bigint, 'VNDR-0236'::varchar); </v>
      </c>
    </row>
    <row r="240" spans="2:8">
      <c r="B240" s="51">
        <v>124000000000314</v>
      </c>
      <c r="C240" s="52" t="str">
        <f>IF(EXACT($B240, ""), "", VLOOKUP($B240, 'DataLookUp - InstitutionBranch'!$B$4:$E$1000, 2, FALSE))</f>
        <v>Toko Usaha Teknik Bersama</v>
      </c>
      <c r="D240" s="45" t="str">
        <f>IF(EXACT($B240, ""), "", VLOOKUP($B240, 'DataLookUp - InstitutionBranch'!$B$4:$E$1000, 3, FALSE))</f>
        <v>VDR4015</v>
      </c>
      <c r="E240" s="45" t="s">
        <v>17733</v>
      </c>
      <c r="G240" s="31">
        <f t="shared" si="9"/>
        <v>126000000000237</v>
      </c>
      <c r="H24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124000000000314::bigint, 'VNDR-0237'::varchar); </v>
      </c>
    </row>
    <row r="241" spans="2:8">
      <c r="B241" s="51">
        <v>124000000000315</v>
      </c>
      <c r="C241" s="52" t="str">
        <f>IF(EXACT($B241, ""), "", VLOOKUP($B241, 'DataLookUp - InstitutionBranch'!$B$4:$E$1000, 2, FALSE))</f>
        <v>Toko Online Tokopedia - Aji jaya tehnik</v>
      </c>
      <c r="D241" s="45" t="str">
        <f>IF(EXACT($B241, ""), "", VLOOKUP($B241, 'DataLookUp - InstitutionBranch'!$B$4:$E$1000, 3, FALSE))</f>
        <v>VDR0250</v>
      </c>
      <c r="E241" s="45" t="s">
        <v>17734</v>
      </c>
      <c r="G241" s="31">
        <f t="shared" si="9"/>
        <v>126000000000238</v>
      </c>
      <c r="H24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124000000000315::bigint, 'VNDR-0238'::varchar); </v>
      </c>
    </row>
    <row r="242" spans="2:8">
      <c r="B242" s="51">
        <v>124000000000316</v>
      </c>
      <c r="C242" s="52" t="str">
        <f>IF(EXACT($B242, ""), "", VLOOKUP($B242, 'DataLookUp - InstitutionBranch'!$B$4:$E$1000, 2, FALSE))</f>
        <v>Toko Online Tokopedia - Aksesmandiri</v>
      </c>
      <c r="D242" s="45" t="str">
        <f>IF(EXACT($B242, ""), "", VLOOKUP($B242, 'DataLookUp - InstitutionBranch'!$B$4:$E$1000, 3, FALSE))</f>
        <v>VDR3875</v>
      </c>
      <c r="E242" s="45" t="s">
        <v>17735</v>
      </c>
      <c r="G242" s="31">
        <f t="shared" si="9"/>
        <v>126000000000239</v>
      </c>
      <c r="H24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124000000000316::bigint, 'VNDR-0239'::varchar); </v>
      </c>
    </row>
    <row r="243" spans="2:8">
      <c r="B243" s="51">
        <v>124000000000317</v>
      </c>
      <c r="C243" s="52" t="str">
        <f>IF(EXACT($B243, ""), "", VLOOKUP($B243, 'DataLookUp - InstitutionBranch'!$B$4:$E$1000, 2, FALSE))</f>
        <v>Toko Online Tokopedia - aprofficialjkt</v>
      </c>
      <c r="D243" s="45" t="str">
        <f>IF(EXACT($B243, ""), "", VLOOKUP($B243, 'DataLookUp - InstitutionBranch'!$B$4:$E$1000, 3, FALSE))</f>
        <v>VDR2506</v>
      </c>
      <c r="E243" s="45" t="s">
        <v>17736</v>
      </c>
      <c r="G243" s="31">
        <f t="shared" si="9"/>
        <v>126000000000240</v>
      </c>
      <c r="H24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124000000000317::bigint, 'VNDR-0240'::varchar); </v>
      </c>
    </row>
    <row r="244" spans="2:8">
      <c r="B244" s="51">
        <v>124000000000318</v>
      </c>
      <c r="C244" s="52" t="str">
        <f>IF(EXACT($B244, ""), "", VLOOKUP($B244, 'DataLookUp - InstitutionBranch'!$B$4:$E$1000, 2, FALSE))</f>
        <v>Toko Online Tokopedia - Aurorae World</v>
      </c>
      <c r="D244" s="45" t="str">
        <f>IF(EXACT($B244, ""), "", VLOOKUP($B244, 'DataLookUp - InstitutionBranch'!$B$4:$E$1000, 3, FALSE))</f>
        <v>VDR0452</v>
      </c>
      <c r="E244" s="45" t="s">
        <v>17737</v>
      </c>
      <c r="G244" s="31">
        <f t="shared" si="9"/>
        <v>126000000000241</v>
      </c>
      <c r="H24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124000000000318::bigint, 'VNDR-0241'::varchar); </v>
      </c>
    </row>
    <row r="245" spans="2:8">
      <c r="B245" s="51">
        <v>124000000000319</v>
      </c>
      <c r="C245" s="52" t="str">
        <f>IF(EXACT($B245, ""), "", VLOOKUP($B245, 'DataLookUp - InstitutionBranch'!$B$4:$E$1000, 2, FALSE))</f>
        <v>Toko Online Tokopedia - Automa-88</v>
      </c>
      <c r="D245" s="45" t="str">
        <f>IF(EXACT($B245, ""), "", VLOOKUP($B245, 'DataLookUp - InstitutionBranch'!$B$4:$E$1000, 3, FALSE))</f>
        <v>VDR0595</v>
      </c>
      <c r="E245" s="45" t="s">
        <v>17738</v>
      </c>
      <c r="G245" s="31">
        <f t="shared" si="9"/>
        <v>126000000000242</v>
      </c>
      <c r="H24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124000000000319::bigint, 'VNDR-0242'::varchar); </v>
      </c>
    </row>
    <row r="246" spans="2:8">
      <c r="B246" s="51">
        <v>124000000000320</v>
      </c>
      <c r="C246" s="52" t="str">
        <f>IF(EXACT($B246, ""), "", VLOOKUP($B246, 'DataLookUp - InstitutionBranch'!$B$4:$E$1000, 2, FALSE))</f>
        <v>Toko Online Tokopedia - Baja Besi Perkasa</v>
      </c>
      <c r="D246" s="45" t="str">
        <f>IF(EXACT($B246, ""), "", VLOOKUP($B246, 'DataLookUp - InstitutionBranch'!$B$4:$E$1000, 3, FALSE))</f>
        <v>VDR4192</v>
      </c>
      <c r="E246" s="45" t="s">
        <v>17739</v>
      </c>
      <c r="G246" s="31">
        <f t="shared" si="9"/>
        <v>126000000000243</v>
      </c>
      <c r="H24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124000000000320::bigint, 'VNDR-0243'::varchar); </v>
      </c>
    </row>
    <row r="247" spans="2:8">
      <c r="B247" s="51">
        <v>124000000000321</v>
      </c>
      <c r="C247" s="52" t="str">
        <f>IF(EXACT($B247, ""), "", VLOOKUP($B247, 'DataLookUp - InstitutionBranch'!$B$4:$E$1000, 2, FALSE))</f>
        <v>Toko Online Tokopedia - BB Wing</v>
      </c>
      <c r="D247" s="45" t="str">
        <f>IF(EXACT($B247, ""), "", VLOOKUP($B247, 'DataLookUp - InstitutionBranch'!$B$4:$E$1000, 3, FALSE))</f>
        <v>VDR3159</v>
      </c>
      <c r="E247" s="45" t="s">
        <v>17740</v>
      </c>
      <c r="G247" s="31">
        <f t="shared" si="9"/>
        <v>126000000000244</v>
      </c>
      <c r="H24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124000000000321::bigint, 'VNDR-0244'::varchar); </v>
      </c>
    </row>
    <row r="248" spans="2:8">
      <c r="B248" s="51">
        <v>124000000000322</v>
      </c>
      <c r="C248" s="52" t="str">
        <f>IF(EXACT($B248, ""), "", VLOOKUP($B248, 'DataLookUp - InstitutionBranch'!$B$4:$E$1000, 2, FALSE))</f>
        <v>Toko Online Tokopedia - Best Electric 168</v>
      </c>
      <c r="D248" s="45" t="str">
        <f>IF(EXACT($B248, ""), "", VLOOKUP($B248, 'DataLookUp - InstitutionBranch'!$B$4:$E$1000, 3, FALSE))</f>
        <v>VDR0100</v>
      </c>
      <c r="E248" s="45" t="s">
        <v>17741</v>
      </c>
      <c r="G248" s="31">
        <f t="shared" si="9"/>
        <v>126000000000245</v>
      </c>
      <c r="H24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124000000000322::bigint, 'VNDR-0245'::varchar); </v>
      </c>
    </row>
    <row r="249" spans="2:8">
      <c r="B249" s="51">
        <v>124000000000323</v>
      </c>
      <c r="C249" s="52" t="str">
        <f>IF(EXACT($B249, ""), "", VLOOKUP($B249, 'DataLookUp - InstitutionBranch'!$B$4:$E$1000, 2, FALSE))</f>
        <v>Toko Online Tokopedia - Bina Electric</v>
      </c>
      <c r="D249" s="45" t="str">
        <f>IF(EXACT($B249, ""), "", VLOOKUP($B249, 'DataLookUp - InstitutionBranch'!$B$4:$E$1000, 3, FALSE))</f>
        <v>VDR3022</v>
      </c>
      <c r="E249" s="45" t="s">
        <v>17742</v>
      </c>
      <c r="G249" s="31">
        <f t="shared" si="9"/>
        <v>126000000000246</v>
      </c>
      <c r="H24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124000000000323::bigint, 'VNDR-0246'::varchar); </v>
      </c>
    </row>
    <row r="250" spans="2:8">
      <c r="B250" s="51">
        <v>124000000000324</v>
      </c>
      <c r="C250" s="52" t="str">
        <f>IF(EXACT($B250, ""), "", VLOOKUP($B250, 'DataLookUp - InstitutionBranch'!$B$4:$E$1000, 2, FALSE))</f>
        <v>Toko Online Tokopedia - Bintang-Electric</v>
      </c>
      <c r="D250" s="45" t="str">
        <f>IF(EXACT($B250, ""), "", VLOOKUP($B250, 'DataLookUp - InstitutionBranch'!$B$4:$E$1000, 3, FALSE))</f>
        <v>VDR3187</v>
      </c>
      <c r="E250" s="45" t="s">
        <v>17743</v>
      </c>
      <c r="G250" s="31">
        <f t="shared" si="9"/>
        <v>126000000000247</v>
      </c>
      <c r="H25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124000000000324::bigint, 'VNDR-0247'::varchar); </v>
      </c>
    </row>
    <row r="251" spans="2:8">
      <c r="B251" s="51">
        <v>124000000000325</v>
      </c>
      <c r="C251" s="52" t="str">
        <f>IF(EXACT($B251, ""), "", VLOOKUP($B251, 'DataLookUp - InstitutionBranch'!$B$4:$E$1000, 2, FALSE))</f>
        <v>Toko Online Tokopedia - BJ Telecom</v>
      </c>
      <c r="D251" s="45" t="str">
        <f>IF(EXACT($B251, ""), "", VLOOKUP($B251, 'DataLookUp - InstitutionBranch'!$B$4:$E$1000, 3, FALSE))</f>
        <v>VDR0138</v>
      </c>
      <c r="E251" s="45" t="s">
        <v>17744</v>
      </c>
      <c r="G251" s="31">
        <f t="shared" si="9"/>
        <v>126000000000248</v>
      </c>
      <c r="H25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124000000000325::bigint, 'VNDR-0248'::varchar); </v>
      </c>
    </row>
    <row r="252" spans="2:8">
      <c r="B252" s="51">
        <v>124000000000326</v>
      </c>
      <c r="C252" s="52" t="str">
        <f>IF(EXACT($B252, ""), "", VLOOKUP($B252, 'DataLookUp - InstitutionBranch'!$B$4:$E$1000, 2, FALSE))</f>
        <v>Toko Online Tokopedia - Budget Technology</v>
      </c>
      <c r="D252" s="45" t="str">
        <f>IF(EXACT($B252, ""), "", VLOOKUP($B252, 'DataLookUp - InstitutionBranch'!$B$4:$E$1000, 3, FALSE))</f>
        <v>VDR4164</v>
      </c>
      <c r="E252" s="45" t="s">
        <v>17745</v>
      </c>
      <c r="G252" s="31">
        <f t="shared" si="9"/>
        <v>126000000000249</v>
      </c>
      <c r="H25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124000000000326::bigint, 'VNDR-0249'::varchar); </v>
      </c>
    </row>
    <row r="253" spans="2:8">
      <c r="B253" s="51">
        <v>124000000000327</v>
      </c>
      <c r="C253" s="52" t="str">
        <f>IF(EXACT($B253, ""), "", VLOOKUP($B253, 'DataLookUp - InstitutionBranch'!$B$4:$E$1000, 2, FALSE))</f>
        <v>Toko Online Tokopedia - Cahaya Mitra Electrical</v>
      </c>
      <c r="D253" s="45" t="str">
        <f>IF(EXACT($B253, ""), "", VLOOKUP($B253, 'DataLookUp - InstitutionBranch'!$B$4:$E$1000, 3, FALSE))</f>
        <v>VDR0114</v>
      </c>
      <c r="E253" s="45" t="s">
        <v>17746</v>
      </c>
      <c r="G253" s="31">
        <f t="shared" si="9"/>
        <v>126000000000250</v>
      </c>
      <c r="H25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124000000000327::bigint, 'VNDR-0250'::varchar); </v>
      </c>
    </row>
    <row r="254" spans="2:8">
      <c r="B254" s="51">
        <v>124000000000328</v>
      </c>
      <c r="C254" s="52" t="str">
        <f>IF(EXACT($B254, ""), "", VLOOKUP($B254, 'DataLookUp - InstitutionBranch'!$B$4:$E$1000, 2, FALSE))</f>
        <v>Toko Online Tokopedia - Central Electrindo</v>
      </c>
      <c r="D254" s="45" t="str">
        <f>IF(EXACT($B254, ""), "", VLOOKUP($B254, 'DataLookUp - InstitutionBranch'!$B$4:$E$1000, 3, FALSE))</f>
        <v>VDR3431</v>
      </c>
      <c r="E254" s="45" t="s">
        <v>17747</v>
      </c>
      <c r="G254" s="31">
        <f t="shared" si="9"/>
        <v>126000000000251</v>
      </c>
      <c r="H25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124000000000328::bigint, 'VNDR-0251'::varchar); </v>
      </c>
    </row>
    <row r="255" spans="2:8">
      <c r="B255" s="51">
        <v>124000000000329</v>
      </c>
      <c r="C255" s="52" t="str">
        <f>IF(EXACT($B255, ""), "", VLOOKUP($B255, 'DataLookUp - InstitutionBranch'!$B$4:$E$1000, 2, FALSE))</f>
        <v>Toko Online Tokopedia - Damarstore01</v>
      </c>
      <c r="D255" s="45" t="str">
        <f>IF(EXACT($B255, ""), "", VLOOKUP($B255, 'DataLookUp - InstitutionBranch'!$B$4:$E$1000, 3, FALSE))</f>
        <v>VDR3336</v>
      </c>
      <c r="E255" s="45" t="s">
        <v>17748</v>
      </c>
      <c r="G255" s="31">
        <f t="shared" si="9"/>
        <v>126000000000252</v>
      </c>
      <c r="H25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124000000000329::bigint, 'VNDR-0252'::varchar); </v>
      </c>
    </row>
    <row r="256" spans="2:8">
      <c r="B256" s="51">
        <v>124000000000330</v>
      </c>
      <c r="C256" s="52" t="str">
        <f>IF(EXACT($B256, ""), "", VLOOKUP($B256, 'DataLookUp - InstitutionBranch'!$B$4:$E$1000, 2, FALSE))</f>
        <v>Toko Online Tokopedia - Dewa Listrik</v>
      </c>
      <c r="D256" s="45" t="str">
        <f>IF(EXACT($B256, ""), "", VLOOKUP($B256, 'DataLookUp - InstitutionBranch'!$B$4:$E$1000, 3, FALSE))</f>
        <v>VDR0599</v>
      </c>
      <c r="E256" s="45" t="s">
        <v>17749</v>
      </c>
      <c r="G256" s="31">
        <f t="shared" si="9"/>
        <v>126000000000253</v>
      </c>
      <c r="H25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124000000000330::bigint, 'VNDR-0253'::varchar); </v>
      </c>
    </row>
    <row r="257" spans="2:8">
      <c r="B257" s="51">
        <v>124000000000331</v>
      </c>
      <c r="C257" s="52" t="str">
        <f>IF(EXACT($B257, ""), "", VLOOKUP($B257, 'DataLookUp - InstitutionBranch'!$B$4:$E$1000, 2, FALSE))</f>
        <v>Toko Online Tokopedia - Distributor Kabel</v>
      </c>
      <c r="D257" s="45" t="str">
        <f>IF(EXACT($B257, ""), "", VLOOKUP($B257, 'DataLookUp - InstitutionBranch'!$B$4:$E$1000, 3, FALSE))</f>
        <v>VDR0291</v>
      </c>
      <c r="E257" s="45" t="s">
        <v>17750</v>
      </c>
      <c r="G257" s="31">
        <f t="shared" si="9"/>
        <v>126000000000254</v>
      </c>
      <c r="H25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124000000000331::bigint, 'VNDR-0254'::varchar); </v>
      </c>
    </row>
    <row r="258" spans="2:8">
      <c r="B258" s="51">
        <v>124000000000332</v>
      </c>
      <c r="C258" s="52" t="str">
        <f>IF(EXACT($B258, ""), "", VLOOKUP($B258, 'DataLookUp - InstitutionBranch'!$B$4:$E$1000, 2, FALSE))</f>
        <v>Toko Online Tokopedia - Doctor Electrical</v>
      </c>
      <c r="D258" s="45" t="str">
        <f>IF(EXACT($B258, ""), "", VLOOKUP($B258, 'DataLookUp - InstitutionBranch'!$B$4:$E$1000, 3, FALSE))</f>
        <v>VDR3180</v>
      </c>
      <c r="E258" s="45" t="s">
        <v>17751</v>
      </c>
      <c r="G258" s="31">
        <f t="shared" si="9"/>
        <v>126000000000255</v>
      </c>
      <c r="H25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124000000000332::bigint, 'VNDR-0255'::varchar); </v>
      </c>
    </row>
    <row r="259" spans="2:8">
      <c r="B259" s="51">
        <v>124000000000333</v>
      </c>
      <c r="C259" s="52" t="str">
        <f>IF(EXACT($B259, ""), "", VLOOKUP($B259, 'DataLookUp - InstitutionBranch'!$B$4:$E$1000, 2, FALSE))</f>
        <v xml:space="preserve">Toko Online Tokopedia - Dunia Ban Indonesia </v>
      </c>
      <c r="D259" s="45" t="str">
        <f>IF(EXACT($B259, ""), "", VLOOKUP($B259, 'DataLookUp - InstitutionBranch'!$B$4:$E$1000, 3, FALSE))</f>
        <v>VDR3890</v>
      </c>
      <c r="E259" s="45" t="s">
        <v>17752</v>
      </c>
      <c r="G259" s="31">
        <f t="shared" si="9"/>
        <v>126000000000256</v>
      </c>
      <c r="H25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124000000000333::bigint, 'VNDR-0256'::varchar); </v>
      </c>
    </row>
    <row r="260" spans="2:8">
      <c r="B260" s="51">
        <v>124000000000334</v>
      </c>
      <c r="C260" s="52" t="str">
        <f>IF(EXACT($B260, ""), "", VLOOKUP($B260, 'DataLookUp - InstitutionBranch'!$B$4:$E$1000, 2, FALSE))</f>
        <v>Toko Online Tokopedia - Eddy variasi motor</v>
      </c>
      <c r="D260" s="45" t="str">
        <f>IF(EXACT($B260, ""), "", VLOOKUP($B260, 'DataLookUp - InstitutionBranch'!$B$4:$E$1000, 3, FALSE))</f>
        <v>VDR3831</v>
      </c>
      <c r="E260" s="45" t="s">
        <v>17753</v>
      </c>
      <c r="G260" s="31">
        <f t="shared" si="9"/>
        <v>126000000000257</v>
      </c>
      <c r="H26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124000000000334::bigint, 'VNDR-0257'::varchar); </v>
      </c>
    </row>
    <row r="261" spans="2:8">
      <c r="B261" s="51">
        <v>124000000000335</v>
      </c>
      <c r="C261" s="52" t="str">
        <f>IF(EXACT($B261, ""), "", VLOOKUP($B261, 'DataLookUp - InstitutionBranch'!$B$4:$E$1000, 2, FALSE))</f>
        <v>Toko Online Tokopedia - Fixprint Plus</v>
      </c>
      <c r="D261" s="45" t="str">
        <f>IF(EXACT($B261, ""), "", VLOOKUP($B261, 'DataLookUp - InstitutionBranch'!$B$4:$E$1000, 3, FALSE))</f>
        <v>VDR4163</v>
      </c>
      <c r="E261" s="45" t="s">
        <v>17754</v>
      </c>
      <c r="G261" s="31">
        <f t="shared" si="9"/>
        <v>126000000000258</v>
      </c>
      <c r="H26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124000000000335::bigint, 'VNDR-0258'::varchar); </v>
      </c>
    </row>
    <row r="262" spans="2:8">
      <c r="B262" s="51">
        <v>124000000000336</v>
      </c>
      <c r="C262" s="52" t="str">
        <f>IF(EXACT($B262, ""), "", VLOOKUP($B262, 'DataLookUp - InstitutionBranch'!$B$4:$E$1000, 2, FALSE))</f>
        <v>Toko Online Tokopedia - Glodok Diesel</v>
      </c>
      <c r="D262" s="45" t="str">
        <f>IF(EXACT($B262, ""), "", VLOOKUP($B262, 'DataLookUp - InstitutionBranch'!$B$4:$E$1000, 3, FALSE))</f>
        <v>VDR3030</v>
      </c>
      <c r="E262" s="45" t="s">
        <v>17755</v>
      </c>
      <c r="G262" s="31">
        <f t="shared" si="9"/>
        <v>126000000000259</v>
      </c>
      <c r="H26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124000000000336::bigint, 'VNDR-0259'::varchar); </v>
      </c>
    </row>
    <row r="263" spans="2:8">
      <c r="B263" s="51">
        <v>124000000000337</v>
      </c>
      <c r="C263" s="52" t="str">
        <f>IF(EXACT($B263, ""), "", VLOOKUP($B263, 'DataLookUp - InstitutionBranch'!$B$4:$E$1000, 2, FALSE))</f>
        <v>Toko Online Tokopedia - GSC-CHEMTECH</v>
      </c>
      <c r="D263" s="45" t="str">
        <f>IF(EXACT($B263, ""), "", VLOOKUP($B263, 'DataLookUp - InstitutionBranch'!$B$4:$E$1000, 3, FALSE))</f>
        <v>VDR0217</v>
      </c>
      <c r="E263" s="45" t="s">
        <v>17756</v>
      </c>
      <c r="G263" s="31">
        <f t="shared" ref="G263:G326" si="11" xml:space="preserve"> G262 + IF(EXACT(H263, ""), 0, 1)</f>
        <v>126000000000260</v>
      </c>
      <c r="H263" s="21" t="str">
        <f t="shared" ref="H263:H326" si="12">IF(EXACT($B263, ""), "", CONCATENATE("PERFORM ""SchData-OLTP-SupplyChain"".""Func_TblSupplier_SET""(varSystemLoginSession::bigint, null::bigint, null::varchar, null::timestamptz, null::timestamptz, null::varchar, varInstitutionBranchID::bigint, varBaseCurrencyID::bigint, ", IF(EXACT(B263, ""), "null", B263), "::bigint, ", IF(EXACT(E263, ""), "null", "'"&amp;E263&amp;"'"),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124000000000337::bigint, 'VNDR-0260'::varchar); </v>
      </c>
    </row>
    <row r="264" spans="2:8">
      <c r="B264" s="51">
        <v>124000000000338</v>
      </c>
      <c r="C264" s="52" t="str">
        <f>IF(EXACT($B264, ""), "", VLOOKUP($B264, 'DataLookUp - InstitutionBranch'!$B$4:$E$1000, 2, FALSE))</f>
        <v>Toko Online Tokopedia - Gudang Listrik</v>
      </c>
      <c r="D264" s="45" t="str">
        <f>IF(EXACT($B264, ""), "", VLOOKUP($B264, 'DataLookUp - InstitutionBranch'!$B$4:$E$1000, 3, FALSE))</f>
        <v>VDR2954</v>
      </c>
      <c r="E264" s="45" t="s">
        <v>17757</v>
      </c>
      <c r="G264" s="31">
        <f t="shared" si="11"/>
        <v>126000000000261</v>
      </c>
      <c r="H26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124000000000338::bigint, 'VNDR-0261'::varchar); </v>
      </c>
    </row>
    <row r="265" spans="2:8">
      <c r="B265" s="51">
        <v>124000000000339</v>
      </c>
      <c r="C265" s="52" t="str">
        <f>IF(EXACT($B265, ""), "", VLOOKUP($B265, 'DataLookUp - InstitutionBranch'!$B$4:$E$1000, 2, FALSE))</f>
        <v>Toko Online Tokopedia - Gudang Power Tools</v>
      </c>
      <c r="D265" s="45" t="str">
        <f>IF(EXACT($B265, ""), "", VLOOKUP($B265, 'DataLookUp - InstitutionBranch'!$B$4:$E$1000, 3, FALSE))</f>
        <v>VDR3295</v>
      </c>
      <c r="E265" s="45" t="s">
        <v>17758</v>
      </c>
      <c r="G265" s="31">
        <f t="shared" si="11"/>
        <v>126000000000262</v>
      </c>
      <c r="H26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124000000000339::bigint, 'VNDR-0262'::varchar); </v>
      </c>
    </row>
    <row r="266" spans="2:8">
      <c r="B266" s="51">
        <v>124000000000340</v>
      </c>
      <c r="C266" s="52" t="str">
        <f>IF(EXACT($B266, ""), "", VLOOKUP($B266, 'DataLookUp - InstitutionBranch'!$B$4:$E$1000, 2, FALSE))</f>
        <v>Toko Online Tokopedia - Indah Jaya Tools</v>
      </c>
      <c r="D266" s="45" t="str">
        <f>IF(EXACT($B266, ""), "", VLOOKUP($B266, 'DataLookUp - InstitutionBranch'!$B$4:$E$1000, 3, FALSE))</f>
        <v>VDR3273</v>
      </c>
      <c r="E266" s="45" t="s">
        <v>17759</v>
      </c>
      <c r="G266" s="31">
        <f t="shared" si="11"/>
        <v>126000000000263</v>
      </c>
      <c r="H26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124000000000340::bigint, 'VNDR-0263'::varchar); </v>
      </c>
    </row>
    <row r="267" spans="2:8">
      <c r="B267" s="51">
        <v>124000000000341</v>
      </c>
      <c r="C267" s="52" t="str">
        <f>IF(EXACT($B267, ""), "", VLOOKUP($B267, 'DataLookUp - InstitutionBranch'!$B$4:$E$1000, 2, FALSE))</f>
        <v>Toko Online Tokopedia - Indo_Security</v>
      </c>
      <c r="D267" s="45" t="str">
        <f>IF(EXACT($B267, ""), "", VLOOKUP($B267, 'DataLookUp - InstitutionBranch'!$B$4:$E$1000, 3, FALSE))</f>
        <v>VDR3143</v>
      </c>
      <c r="E267" s="45" t="s">
        <v>17760</v>
      </c>
      <c r="G267" s="31">
        <f t="shared" si="11"/>
        <v>126000000000264</v>
      </c>
      <c r="H26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124000000000341::bigint, 'VNDR-0264'::varchar); </v>
      </c>
    </row>
    <row r="268" spans="2:8">
      <c r="B268" s="51">
        <v>124000000000342</v>
      </c>
      <c r="C268" s="52" t="str">
        <f>IF(EXACT($B268, ""), "", VLOOKUP($B268, 'DataLookUp - InstitutionBranch'!$B$4:$E$1000, 2, FALSE))</f>
        <v>Toko Online Tokopedia - Indotara Persada</v>
      </c>
      <c r="D268" s="45" t="str">
        <f>IF(EXACT($B268, ""), "", VLOOKUP($B268, 'DataLookUp - InstitutionBranch'!$B$4:$E$1000, 3, FALSE))</f>
        <v>VDR4214</v>
      </c>
      <c r="E268" s="45" t="s">
        <v>17761</v>
      </c>
      <c r="G268" s="31">
        <f t="shared" si="11"/>
        <v>126000000000265</v>
      </c>
      <c r="H26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124000000000342::bigint, 'VNDR-0265'::varchar); </v>
      </c>
    </row>
    <row r="269" spans="2:8">
      <c r="B269" s="51">
        <v>124000000000343</v>
      </c>
      <c r="C269" s="52" t="str">
        <f>IF(EXACT($B269, ""), "", VLOOKUP($B269, 'DataLookUp - InstitutionBranch'!$B$4:$E$1000, 2, FALSE))</f>
        <v>Toko Online Tokopedia - Iterno Listrik</v>
      </c>
      <c r="D269" s="45" t="str">
        <f>IF(EXACT($B269, ""), "", VLOOKUP($B269, 'DataLookUp - InstitutionBranch'!$B$4:$E$1000, 3, FALSE))</f>
        <v>VDR0025</v>
      </c>
      <c r="E269" s="45" t="s">
        <v>17762</v>
      </c>
      <c r="G269" s="31">
        <f t="shared" si="11"/>
        <v>126000000000266</v>
      </c>
      <c r="H26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124000000000343::bigint, 'VNDR-0266'::varchar); </v>
      </c>
    </row>
    <row r="270" spans="2:8">
      <c r="B270" s="51">
        <v>124000000000344</v>
      </c>
      <c r="C270" s="52" t="str">
        <f>IF(EXACT($B270, ""), "", VLOOKUP($B270, 'DataLookUp - InstitutionBranch'!$B$4:$E$1000, 2, FALSE))</f>
        <v>Toko Online Tokopedia - Jakarta.Gudang.Indonesia</v>
      </c>
      <c r="D270" s="45" t="str">
        <f>IF(EXACT($B270, ""), "", VLOOKUP($B270, 'DataLookUp - InstitutionBranch'!$B$4:$E$1000, 3, FALSE))</f>
        <v>VDR0278</v>
      </c>
      <c r="E270" s="45" t="s">
        <v>17763</v>
      </c>
      <c r="G270" s="31">
        <f t="shared" si="11"/>
        <v>126000000000267</v>
      </c>
      <c r="H27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124000000000344::bigint, 'VNDR-0267'::varchar); </v>
      </c>
    </row>
    <row r="271" spans="2:8">
      <c r="B271" s="51">
        <v>124000000000345</v>
      </c>
      <c r="C271" s="52" t="str">
        <f>IF(EXACT($B271, ""), "", VLOOKUP($B271, 'DataLookUp - InstitutionBranch'!$B$4:$E$1000, 2, FALSE))</f>
        <v>Toko Online Tokopedia - Kembar Makmur Abadi</v>
      </c>
      <c r="D271" s="45" t="str">
        <f>IF(EXACT($B271, ""), "", VLOOKUP($B271, 'DataLookUp - InstitutionBranch'!$B$4:$E$1000, 3, FALSE))</f>
        <v>VDR3219</v>
      </c>
      <c r="E271" s="45" t="s">
        <v>17764</v>
      </c>
      <c r="G271" s="31">
        <f t="shared" si="11"/>
        <v>126000000000268</v>
      </c>
      <c r="H27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124000000000345::bigint, 'VNDR-0268'::varchar); </v>
      </c>
    </row>
    <row r="272" spans="2:8">
      <c r="B272" s="51">
        <v>124000000000346</v>
      </c>
      <c r="C272" s="52" t="str">
        <f>IF(EXACT($B272, ""), "", VLOOKUP($B272, 'DataLookUp - InstitutionBranch'!$B$4:$E$1000, 2, FALSE))</f>
        <v>Toko Online Tokopedia - Kevin Electrical</v>
      </c>
      <c r="D272" s="45" t="str">
        <f>IF(EXACT($B272, ""), "", VLOOKUP($B272, 'DataLookUp - InstitutionBranch'!$B$4:$E$1000, 3, FALSE))</f>
        <v>VDR3391</v>
      </c>
      <c r="E272" s="45" t="s">
        <v>17765</v>
      </c>
      <c r="G272" s="31">
        <f t="shared" si="11"/>
        <v>126000000000269</v>
      </c>
      <c r="H27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124000000000346::bigint, 'VNDR-0269'::varchar); </v>
      </c>
    </row>
    <row r="273" spans="2:8">
      <c r="B273" s="51">
        <v>124000000000347</v>
      </c>
      <c r="C273" s="52" t="str">
        <f>IF(EXACT($B273, ""), "", VLOOKUP($B273, 'DataLookUp - InstitutionBranch'!$B$4:$E$1000, 2, FALSE))</f>
        <v>Toko Online Tokopedia - lapakcablegland</v>
      </c>
      <c r="D273" s="45" t="str">
        <f>IF(EXACT($B273, ""), "", VLOOKUP($B273, 'DataLookUp - InstitutionBranch'!$B$4:$E$1000, 3, FALSE))</f>
        <v>VDR4051</v>
      </c>
      <c r="E273" s="45" t="s">
        <v>17766</v>
      </c>
      <c r="G273" s="31">
        <f t="shared" si="11"/>
        <v>126000000000270</v>
      </c>
      <c r="H27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124000000000347::bigint, 'VNDR-0270'::varchar); </v>
      </c>
    </row>
    <row r="274" spans="2:8">
      <c r="B274" s="51">
        <v>124000000000348</v>
      </c>
      <c r="C274" s="52" t="str">
        <f>IF(EXACT($B274, ""), "", VLOOKUP($B274, 'DataLookUp - InstitutionBranch'!$B$4:$E$1000, 2, FALSE))</f>
        <v>Toko Online Tokopedia - LED Lighting Store</v>
      </c>
      <c r="D274" s="45" t="str">
        <f>IF(EXACT($B274, ""), "", VLOOKUP($B274, 'DataLookUp - InstitutionBranch'!$B$4:$E$1000, 3, FALSE))</f>
        <v>VDR3008</v>
      </c>
      <c r="E274" s="45" t="s">
        <v>17767</v>
      </c>
      <c r="G274" s="31">
        <f t="shared" si="11"/>
        <v>126000000000271</v>
      </c>
      <c r="H27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124000000000348::bigint, 'VNDR-0271'::varchar); </v>
      </c>
    </row>
    <row r="275" spans="2:8">
      <c r="B275" s="51">
        <v>124000000000349</v>
      </c>
      <c r="C275" s="52" t="str">
        <f>IF(EXACT($B275, ""), "", VLOOKUP($B275, 'DataLookUp - InstitutionBranch'!$B$4:$E$1000, 2, FALSE))</f>
        <v>Toko Online Tokopedia - Lima Kencana Utama</v>
      </c>
      <c r="D275" s="45" t="str">
        <f>IF(EXACT($B275, ""), "", VLOOKUP($B275, 'DataLookUp - InstitutionBranch'!$B$4:$E$1000, 3, FALSE))</f>
        <v>VDR3300</v>
      </c>
      <c r="E275" s="45" t="s">
        <v>17768</v>
      </c>
      <c r="G275" s="31">
        <f t="shared" si="11"/>
        <v>126000000000272</v>
      </c>
      <c r="H27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124000000000349::bigint, 'VNDR-0272'::varchar); </v>
      </c>
    </row>
    <row r="276" spans="2:8">
      <c r="B276" s="51">
        <v>124000000000350</v>
      </c>
      <c r="C276" s="52" t="str">
        <f>IF(EXACT($B276, ""), "", VLOOKUP($B276, 'DataLookUp - InstitutionBranch'!$B$4:$E$1000, 2, FALSE))</f>
        <v>Toko Online Tokopedia - Macro Panel Elektrik</v>
      </c>
      <c r="D276" s="45" t="str">
        <f>IF(EXACT($B276, ""), "", VLOOKUP($B276, 'DataLookUp - InstitutionBranch'!$B$4:$E$1000, 3, FALSE))</f>
        <v>VDR0267</v>
      </c>
      <c r="E276" s="45" t="s">
        <v>17769</v>
      </c>
      <c r="G276" s="31">
        <f t="shared" si="11"/>
        <v>126000000000273</v>
      </c>
      <c r="H27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124000000000350::bigint, 'VNDR-0273'::varchar); </v>
      </c>
    </row>
    <row r="277" spans="2:8">
      <c r="B277" s="51">
        <v>124000000000351</v>
      </c>
      <c r="C277" s="52" t="str">
        <f>IF(EXACT($B277, ""), "", VLOOKUP($B277, 'DataLookUp - InstitutionBranch'!$B$4:$E$1000, 2, FALSE))</f>
        <v>Toko Online Tokopedia - Megalistrik2</v>
      </c>
      <c r="D277" s="45" t="str">
        <f>IF(EXACT($B277, ""), "", VLOOKUP($B277, 'DataLookUp - InstitutionBranch'!$B$4:$E$1000, 3, FALSE))</f>
        <v>VDR4054</v>
      </c>
      <c r="E277" s="45" t="s">
        <v>17770</v>
      </c>
      <c r="G277" s="31">
        <f t="shared" si="11"/>
        <v>126000000000274</v>
      </c>
      <c r="H27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124000000000351::bigint, 'VNDR-0274'::varchar); </v>
      </c>
    </row>
    <row r="278" spans="2:8">
      <c r="B278" s="51">
        <v>124000000000352</v>
      </c>
      <c r="C278" s="52" t="str">
        <f>IF(EXACT($B278, ""), "", VLOOKUP($B278, 'DataLookUp - InstitutionBranch'!$B$4:$E$1000, 2, FALSE))</f>
        <v>Toko Online Tokopedia - MM Teknindo</v>
      </c>
      <c r="D278" s="45" t="str">
        <f>IF(EXACT($B278, ""), "", VLOOKUP($B278, 'DataLookUp - InstitutionBranch'!$B$4:$E$1000, 3, FALSE))</f>
        <v>VDR3215</v>
      </c>
      <c r="E278" s="45" t="s">
        <v>17771</v>
      </c>
      <c r="G278" s="31">
        <f t="shared" si="11"/>
        <v>126000000000275</v>
      </c>
      <c r="H27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124000000000352::bigint, 'VNDR-0275'::varchar); </v>
      </c>
    </row>
    <row r="279" spans="2:8">
      <c r="B279" s="51">
        <v>124000000000353</v>
      </c>
      <c r="C279" s="52" t="str">
        <f>IF(EXACT($B279, ""), "", VLOOKUP($B279, 'DataLookUp - InstitutionBranch'!$B$4:$E$1000, 2, FALSE))</f>
        <v>Toko Online Tokopedia - MMJ Tools</v>
      </c>
      <c r="D279" s="45" t="str">
        <f>IF(EXACT($B279, ""), "", VLOOKUP($B279, 'DataLookUp - InstitutionBranch'!$B$4:$E$1000, 3, FALSE))</f>
        <v>VDR4191</v>
      </c>
      <c r="E279" s="45" t="s">
        <v>17772</v>
      </c>
      <c r="G279" s="31">
        <f t="shared" si="11"/>
        <v>126000000000276</v>
      </c>
      <c r="H27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124000000000353::bigint, 'VNDR-0276'::varchar); </v>
      </c>
    </row>
    <row r="280" spans="2:8">
      <c r="B280" s="51">
        <v>124000000000354</v>
      </c>
      <c r="C280" s="52" t="str">
        <f>IF(EXACT($B280, ""), "", VLOOKUP($B280, 'DataLookUp - InstitutionBranch'!$B$4:$E$1000, 2, FALSE))</f>
        <v>Toko Online Tokopedia - Morning Star 1</v>
      </c>
      <c r="D280" s="45" t="str">
        <f>IF(EXACT($B280, ""), "", VLOOKUP($B280, 'DataLookUp - InstitutionBranch'!$B$4:$E$1000, 3, FALSE))</f>
        <v>VDR4161</v>
      </c>
      <c r="E280" s="45" t="s">
        <v>17773</v>
      </c>
      <c r="G280" s="31">
        <f t="shared" si="11"/>
        <v>126000000000277</v>
      </c>
      <c r="H28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124000000000354::bigint, 'VNDR-0277'::varchar); </v>
      </c>
    </row>
    <row r="281" spans="2:8">
      <c r="B281" s="51">
        <v>124000000000355</v>
      </c>
      <c r="C281" s="52" t="str">
        <f>IF(EXACT($B281, ""), "", VLOOKUP($B281, 'DataLookUp - InstitutionBranch'!$B$4:$E$1000, 2, FALSE))</f>
        <v>Toko Online Tokopedia - Multifungsi Online</v>
      </c>
      <c r="D281" s="45" t="str">
        <f>IF(EXACT($B281, ""), "", VLOOKUP($B281, 'DataLookUp - InstitutionBranch'!$B$4:$E$1000, 3, FALSE))</f>
        <v>VDR4194</v>
      </c>
      <c r="E281" s="45" t="s">
        <v>17774</v>
      </c>
      <c r="G281" s="31">
        <f t="shared" si="11"/>
        <v>126000000000278</v>
      </c>
      <c r="H28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124000000000355::bigint, 'VNDR-0278'::varchar); </v>
      </c>
    </row>
    <row r="282" spans="2:8">
      <c r="B282" s="51">
        <v>124000000000356</v>
      </c>
      <c r="C282" s="52" t="str">
        <f>IF(EXACT($B282, ""), "", VLOOKUP($B282, 'DataLookUp - InstitutionBranch'!$B$4:$E$1000, 2, FALSE))</f>
        <v>Toko Online Tokopedia - Niaga Abadi Kenari</v>
      </c>
      <c r="D282" s="45" t="str">
        <f>IF(EXACT($B282, ""), "", VLOOKUP($B282, 'DataLookUp - InstitutionBranch'!$B$4:$E$1000, 3, FALSE))</f>
        <v>VDR4052</v>
      </c>
      <c r="E282" s="45" t="s">
        <v>17775</v>
      </c>
      <c r="G282" s="31">
        <f t="shared" si="11"/>
        <v>126000000000279</v>
      </c>
      <c r="H28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124000000000356::bigint, 'VNDR-0279'::varchar); </v>
      </c>
    </row>
    <row r="283" spans="2:8">
      <c r="B283" s="51">
        <v>124000000000357</v>
      </c>
      <c r="C283" s="52" t="str">
        <f>IF(EXACT($B283, ""), "", VLOOKUP($B283, 'DataLookUp - InstitutionBranch'!$B$4:$E$1000, 2, FALSE))</f>
        <v xml:space="preserve">Toko Online Tokopedia - NVIDIA GeForce </v>
      </c>
      <c r="D283" s="45" t="str">
        <f>IF(EXACT($B283, ""), "", VLOOKUP($B283, 'DataLookUp - InstitutionBranch'!$B$4:$E$1000, 3, FALSE))</f>
        <v>VDR3419</v>
      </c>
      <c r="E283" s="45" t="s">
        <v>17776</v>
      </c>
      <c r="G283" s="31">
        <f t="shared" si="11"/>
        <v>126000000000280</v>
      </c>
      <c r="H28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124000000000357::bigint, 'VNDR-0280'::varchar); </v>
      </c>
    </row>
    <row r="284" spans="2:8">
      <c r="B284" s="51">
        <v>124000000000358</v>
      </c>
      <c r="C284" s="52" t="str">
        <f>IF(EXACT($B284, ""), "", VLOOKUP($B284, 'DataLookUp - InstitutionBranch'!$B$4:$E$1000, 2, FALSE))</f>
        <v>Toko Online Tokopedia - panelmas electric</v>
      </c>
      <c r="D284" s="45" t="str">
        <f>IF(EXACT($B284, ""), "", VLOOKUP($B284, 'DataLookUp - InstitutionBranch'!$B$4:$E$1000, 3, FALSE))</f>
        <v>VDR3318</v>
      </c>
      <c r="E284" s="45" t="s">
        <v>17777</v>
      </c>
      <c r="G284" s="31">
        <f t="shared" si="11"/>
        <v>126000000000281</v>
      </c>
      <c r="H28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124000000000358::bigint, 'VNDR-0281'::varchar); </v>
      </c>
    </row>
    <row r="285" spans="2:8">
      <c r="B285" s="51">
        <v>124000000000359</v>
      </c>
      <c r="C285" s="52" t="str">
        <f>IF(EXACT($B285, ""), "", VLOOKUP($B285, 'DataLookUp - InstitutionBranch'!$B$4:$E$1000, 2, FALSE))</f>
        <v>Toko Online Tokopedia - Protech Computer</v>
      </c>
      <c r="D285" s="45" t="str">
        <f>IF(EXACT($B285, ""), "", VLOOKUP($B285, 'DataLookUp - InstitutionBranch'!$B$4:$E$1000, 3, FALSE))</f>
        <v>VDR2878</v>
      </c>
      <c r="E285" s="45" t="s">
        <v>17778</v>
      </c>
      <c r="G285" s="31">
        <f t="shared" si="11"/>
        <v>126000000000282</v>
      </c>
      <c r="H28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124000000000359::bigint, 'VNDR-0282'::varchar); </v>
      </c>
    </row>
    <row r="286" spans="2:8">
      <c r="B286" s="51">
        <v>124000000000360</v>
      </c>
      <c r="C286" s="52" t="str">
        <f>IF(EXACT($B286, ""), "", VLOOKUP($B286, 'DataLookUp - InstitutionBranch'!$B$4:$E$1000, 2, FALSE))</f>
        <v>Toko Online Tokopedia - Puma Elektrik Niaga</v>
      </c>
      <c r="D286" s="45" t="str">
        <f>IF(EXACT($B286, ""), "", VLOOKUP($B286, 'DataLookUp - InstitutionBranch'!$B$4:$E$1000, 3, FALSE))</f>
        <v>VDR3121</v>
      </c>
      <c r="E286" s="45" t="s">
        <v>17779</v>
      </c>
      <c r="G286" s="31">
        <f t="shared" si="11"/>
        <v>126000000000283</v>
      </c>
      <c r="H28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124000000000360::bigint, 'VNDR-0283'::varchar); </v>
      </c>
    </row>
    <row r="287" spans="2:8">
      <c r="B287" s="51">
        <v>124000000000361</v>
      </c>
      <c r="C287" s="52" t="str">
        <f>IF(EXACT($B287, ""), "", VLOOKUP($B287, 'DataLookUp - InstitutionBranch'!$B$4:$E$1000, 2, FALSE))</f>
        <v>Toko Online Tokopedia - Raspberry Pi Distributor</v>
      </c>
      <c r="D287" s="45" t="str">
        <f>IF(EXACT($B287, ""), "", VLOOKUP($B287, 'DataLookUp - InstitutionBranch'!$B$4:$E$1000, 3, FALSE))</f>
        <v>VDR2736</v>
      </c>
      <c r="E287" s="45" t="s">
        <v>17780</v>
      </c>
      <c r="G287" s="31">
        <f t="shared" si="11"/>
        <v>126000000000284</v>
      </c>
      <c r="H28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124000000000361::bigint, 'VNDR-0284'::varchar); </v>
      </c>
    </row>
    <row r="288" spans="2:8">
      <c r="B288" s="51">
        <v>124000000000362</v>
      </c>
      <c r="C288" s="52" t="str">
        <f>IF(EXACT($B288, ""), "", VLOOKUP($B288, 'DataLookUp - InstitutionBranch'!$B$4:$E$1000, 2, FALSE))</f>
        <v>Toko Online Tokopedia - RFelektrik</v>
      </c>
      <c r="D288" s="45" t="str">
        <f>IF(EXACT($B288, ""), "", VLOOKUP($B288, 'DataLookUp - InstitutionBranch'!$B$4:$E$1000, 3, FALSE))</f>
        <v>VDR3202</v>
      </c>
      <c r="E288" s="45" t="s">
        <v>17781</v>
      </c>
      <c r="G288" s="31">
        <f t="shared" si="11"/>
        <v>126000000000285</v>
      </c>
      <c r="H28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124000000000362::bigint, 'VNDR-0285'::varchar); </v>
      </c>
    </row>
    <row r="289" spans="2:8">
      <c r="B289" s="51">
        <v>124000000000363</v>
      </c>
      <c r="C289" s="52" t="str">
        <f>IF(EXACT($B289, ""), "", VLOOKUP($B289, 'DataLookUp - InstitutionBranch'!$B$4:$E$1000, 2, FALSE))</f>
        <v>Toko Online Tokopedia - Riv ID</v>
      </c>
      <c r="D289" s="45" t="str">
        <f>IF(EXACT($B289, ""), "", VLOOKUP($B289, 'DataLookUp - InstitutionBranch'!$B$4:$E$1000, 3, FALSE))</f>
        <v>VDR0263</v>
      </c>
      <c r="E289" s="45" t="s">
        <v>17782</v>
      </c>
      <c r="G289" s="31">
        <f t="shared" si="11"/>
        <v>126000000000286</v>
      </c>
      <c r="H28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124000000000363::bigint, 'VNDR-0286'::varchar); </v>
      </c>
    </row>
    <row r="290" spans="2:8">
      <c r="B290" s="51">
        <v>124000000000364</v>
      </c>
      <c r="C290" s="52" t="str">
        <f>IF(EXACT($B290, ""), "", VLOOKUP($B290, 'DataLookUp - InstitutionBranch'!$B$4:$E$1000, 2, FALSE))</f>
        <v>Toko Online Tokopedia - Rizqiana Berkah</v>
      </c>
      <c r="D290" s="45" t="str">
        <f>IF(EXACT($B290, ""), "", VLOOKUP($B290, 'DataLookUp - InstitutionBranch'!$B$4:$E$1000, 3, FALSE))</f>
        <v>VDR0231</v>
      </c>
      <c r="E290" s="45" t="s">
        <v>17783</v>
      </c>
      <c r="G290" s="31">
        <f t="shared" si="11"/>
        <v>126000000000287</v>
      </c>
      <c r="H29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124000000000364::bigint, 'VNDR-0287'::varchar); </v>
      </c>
    </row>
    <row r="291" spans="2:8">
      <c r="B291" s="51">
        <v>124000000000365</v>
      </c>
      <c r="C291" s="52" t="str">
        <f>IF(EXACT($B291, ""), "", VLOOKUP($B291, 'DataLookUp - InstitutionBranch'!$B$4:$E$1000, 2, FALSE))</f>
        <v>Toko Online Tokopedia - Sarana Elektrik</v>
      </c>
      <c r="D291" s="45" t="str">
        <f>IF(EXACT($B291, ""), "", VLOOKUP($B291, 'DataLookUp - InstitutionBranch'!$B$4:$E$1000, 3, FALSE))</f>
        <v>VDR3201</v>
      </c>
      <c r="E291" s="45" t="s">
        <v>17784</v>
      </c>
      <c r="G291" s="31">
        <f t="shared" si="11"/>
        <v>126000000000288</v>
      </c>
      <c r="H29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124000000000365::bigint, 'VNDR-0288'::varchar); </v>
      </c>
    </row>
    <row r="292" spans="2:8">
      <c r="B292" s="51">
        <v>124000000000366</v>
      </c>
      <c r="C292" s="52" t="str">
        <f>IF(EXACT($B292, ""), "", VLOOKUP($B292, 'DataLookUp - InstitutionBranch'!$B$4:$E$1000, 2, FALSE))</f>
        <v>Toko Online Tokopedia - Sochi Smart Shop</v>
      </c>
      <c r="D292" s="45" t="str">
        <f>IF(EXACT($B292, ""), "", VLOOKUP($B292, 'DataLookUp - InstitutionBranch'!$B$4:$E$1000, 3, FALSE))</f>
        <v>VDR3396</v>
      </c>
      <c r="E292" s="45" t="s">
        <v>17785</v>
      </c>
      <c r="G292" s="31">
        <f t="shared" si="11"/>
        <v>126000000000289</v>
      </c>
      <c r="H29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124000000000366::bigint, 'VNDR-0289'::varchar); </v>
      </c>
    </row>
    <row r="293" spans="2:8">
      <c r="B293" s="51">
        <v>124000000000367</v>
      </c>
      <c r="C293" s="52" t="str">
        <f>IF(EXACT($B293, ""), "", VLOOKUP($B293, 'DataLookUp - InstitutionBranch'!$B$4:$E$1000, 2, FALSE))</f>
        <v>Toko Online Tokopedia - Solusi Material Bangunan Pondok Pinang</v>
      </c>
      <c r="D293" s="45" t="str">
        <f>IF(EXACT($B293, ""), "", VLOOKUP($B293, 'DataLookUp - InstitutionBranch'!$B$4:$E$1000, 3, FALSE))</f>
        <v>VDR4165</v>
      </c>
      <c r="E293" s="45" t="s">
        <v>17786</v>
      </c>
      <c r="G293" s="31">
        <f t="shared" si="11"/>
        <v>126000000000290</v>
      </c>
      <c r="H29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124000000000367::bigint, 'VNDR-0290'::varchar); </v>
      </c>
    </row>
    <row r="294" spans="2:8">
      <c r="B294" s="51">
        <v>124000000000368</v>
      </c>
      <c r="C294" s="52" t="str">
        <f>IF(EXACT($B294, ""), "", VLOOKUP($B294, 'DataLookUp - InstitutionBranch'!$B$4:$E$1000, 2, FALSE))</f>
        <v>Toko Online Tokopedia - Sumber Lighting Jaya</v>
      </c>
      <c r="D294" s="45" t="str">
        <f>IF(EXACT($B294, ""), "", VLOOKUP($B294, 'DataLookUp - InstitutionBranch'!$B$4:$E$1000, 3, FALSE))</f>
        <v>VDR2955</v>
      </c>
      <c r="E294" s="45" t="s">
        <v>17787</v>
      </c>
      <c r="G294" s="31">
        <f t="shared" si="11"/>
        <v>126000000000291</v>
      </c>
      <c r="H29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124000000000368::bigint, 'VNDR-0291'::varchar); </v>
      </c>
    </row>
    <row r="295" spans="2:8">
      <c r="B295" s="51">
        <v>124000000000369</v>
      </c>
      <c r="C295" s="52" t="str">
        <f>IF(EXACT($B295, ""), "", VLOOKUP($B295, 'DataLookUp - InstitutionBranch'!$B$4:$E$1000, 2, FALSE))</f>
        <v>Toko Online Tokopedia - Sumber Listrik Abadi</v>
      </c>
      <c r="D295" s="45" t="str">
        <f>IF(EXACT($B295, ""), "", VLOOKUP($B295, 'DataLookUp - InstitutionBranch'!$B$4:$E$1000, 3, FALSE))</f>
        <v>VDR3198</v>
      </c>
      <c r="E295" s="45" t="s">
        <v>17788</v>
      </c>
      <c r="G295" s="31">
        <f t="shared" si="11"/>
        <v>126000000000292</v>
      </c>
      <c r="H29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124000000000369::bigint, 'VNDR-0292'::varchar); </v>
      </c>
    </row>
    <row r="296" spans="2:8">
      <c r="B296" s="51">
        <v>124000000000370</v>
      </c>
      <c r="C296" s="52" t="str">
        <f>IF(EXACT($B296, ""), "", VLOOKUP($B296, 'DataLookUp - InstitutionBranch'!$B$4:$E$1000, 2, FALSE))</f>
        <v>Toko Online Tokopedia - Syafiqah Adv</v>
      </c>
      <c r="D296" s="45" t="str">
        <f>IF(EXACT($B296, ""), "", VLOOKUP($B296, 'DataLookUp - InstitutionBranch'!$B$4:$E$1000, 3, FALSE))</f>
        <v>VDR4047</v>
      </c>
      <c r="E296" s="45" t="s">
        <v>17789</v>
      </c>
      <c r="G296" s="31">
        <f t="shared" si="11"/>
        <v>126000000000293</v>
      </c>
      <c r="H29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124000000000370::bigint, 'VNDR-0293'::varchar); </v>
      </c>
    </row>
    <row r="297" spans="2:8">
      <c r="B297" s="51">
        <v>124000000000371</v>
      </c>
      <c r="C297" s="52" t="str">
        <f>IF(EXACT($B297, ""), "", VLOOKUP($B297, 'DataLookUp - InstitutionBranch'!$B$4:$E$1000, 2, FALSE))</f>
        <v>Toko Online Tokopedia - Tanelec</v>
      </c>
      <c r="D297" s="45" t="str">
        <f>IF(EXACT($B297, ""), "", VLOOKUP($B297, 'DataLookUp - InstitutionBranch'!$B$4:$E$1000, 3, FALSE))</f>
        <v>VDR0614</v>
      </c>
      <c r="E297" s="45" t="s">
        <v>17790</v>
      </c>
      <c r="G297" s="31">
        <f t="shared" si="11"/>
        <v>126000000000294</v>
      </c>
      <c r="H29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124000000000371::bigint, 'VNDR-0294'::varchar); </v>
      </c>
    </row>
    <row r="298" spans="2:8">
      <c r="B298" s="51">
        <v>124000000000372</v>
      </c>
      <c r="C298" s="52" t="str">
        <f>IF(EXACT($B298, ""), "", VLOOKUP($B298, 'DataLookUp - InstitutionBranch'!$B$4:$E$1000, 2, FALSE))</f>
        <v>Toko Online Tokopedia - Teknik Supplier.</v>
      </c>
      <c r="D298" s="45" t="str">
        <f>IF(EXACT($B298, ""), "", VLOOKUP($B298, 'DataLookUp - InstitutionBranch'!$B$4:$E$1000, 3, FALSE))</f>
        <v>VDR3224</v>
      </c>
      <c r="E298" s="45" t="s">
        <v>17791</v>
      </c>
      <c r="G298" s="31">
        <f t="shared" si="11"/>
        <v>126000000000295</v>
      </c>
      <c r="H29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124000000000372::bigint, 'VNDR-0295'::varchar); </v>
      </c>
    </row>
    <row r="299" spans="2:8">
      <c r="B299" s="51">
        <v>124000000000373</v>
      </c>
      <c r="C299" s="52" t="str">
        <f>IF(EXACT($B299, ""), "", VLOOKUP($B299, 'DataLookUp - InstitutionBranch'!$B$4:$E$1000, 2, FALSE))</f>
        <v>Toko Online Tokopedia - Toko Laris82</v>
      </c>
      <c r="D299" s="45" t="str">
        <f>IF(EXACT($B299, ""), "", VLOOKUP($B299, 'DataLookUp - InstitutionBranch'!$B$4:$E$1000, 3, FALSE))</f>
        <v>VDR0697</v>
      </c>
      <c r="E299" s="45" t="s">
        <v>17792</v>
      </c>
      <c r="G299" s="31">
        <f t="shared" si="11"/>
        <v>126000000000296</v>
      </c>
      <c r="H29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124000000000373::bigint, 'VNDR-0296'::varchar); </v>
      </c>
    </row>
    <row r="300" spans="2:8">
      <c r="B300" s="51">
        <v>124000000000374</v>
      </c>
      <c r="C300" s="52" t="str">
        <f>IF(EXACT($B300, ""), "", VLOOKUP($B300, 'DataLookUp - InstitutionBranch'!$B$4:$E$1000, 2, FALSE))</f>
        <v>Toko Online Tokopedia - Toko Listrik 68</v>
      </c>
      <c r="D300" s="45" t="str">
        <f>IF(EXACT($B300, ""), "", VLOOKUP($B300, 'DataLookUp - InstitutionBranch'!$B$4:$E$1000, 3, FALSE))</f>
        <v>VDR3315</v>
      </c>
      <c r="E300" s="45" t="s">
        <v>17793</v>
      </c>
      <c r="G300" s="31">
        <f t="shared" si="11"/>
        <v>126000000000297</v>
      </c>
      <c r="H30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124000000000374::bigint, 'VNDR-0297'::varchar); </v>
      </c>
    </row>
    <row r="301" spans="2:8">
      <c r="B301" s="51">
        <v>124000000000375</v>
      </c>
      <c r="C301" s="52" t="str">
        <f>IF(EXACT($B301, ""), "", VLOOKUP($B301, 'DataLookUp - InstitutionBranch'!$B$4:$E$1000, 2, FALSE))</f>
        <v>Toko Online Tokopedia - Tristar Teknik</v>
      </c>
      <c r="D301" s="45" t="str">
        <f>IF(EXACT($B301, ""), "", VLOOKUP($B301, 'DataLookUp - InstitutionBranch'!$B$4:$E$1000, 3, FALSE))</f>
        <v>VDR4057</v>
      </c>
      <c r="E301" s="45" t="s">
        <v>17794</v>
      </c>
      <c r="G301" s="31">
        <f t="shared" si="11"/>
        <v>126000000000298</v>
      </c>
      <c r="H30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124000000000375::bigint, 'VNDR-0298'::varchar); </v>
      </c>
    </row>
    <row r="302" spans="2:8">
      <c r="B302" s="51">
        <v>124000000000376</v>
      </c>
      <c r="C302" s="52" t="str">
        <f>IF(EXACT($B302, ""), "", VLOOKUP($B302, 'DataLookUp - InstitutionBranch'!$B$4:$E$1000, 2, FALSE))</f>
        <v>Toko Online Tokopedia - Uno Living Furniture</v>
      </c>
      <c r="D302" s="45" t="str">
        <f>IF(EXACT($B302, ""), "", VLOOKUP($B302, 'DataLookUp - InstitutionBranch'!$B$4:$E$1000, 3, FALSE))</f>
        <v>VDR4162</v>
      </c>
      <c r="E302" s="45" t="s">
        <v>17795</v>
      </c>
      <c r="G302" s="31">
        <f t="shared" si="11"/>
        <v>126000000000299</v>
      </c>
      <c r="H30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124000000000376::bigint, 'VNDR-0299'::varchar); </v>
      </c>
    </row>
    <row r="303" spans="2:8">
      <c r="B303" s="51">
        <v>124000000000377</v>
      </c>
      <c r="C303" s="52" t="str">
        <f>IF(EXACT($B303, ""), "", VLOOKUP($B303, 'DataLookUp - InstitutionBranch'!$B$4:$E$1000, 2, FALSE))</f>
        <v>Toko Online Tokopedia - US_Electronic</v>
      </c>
      <c r="D303" s="45" t="str">
        <f>IF(EXACT($B303, ""), "", VLOOKUP($B303, 'DataLookUp - InstitutionBranch'!$B$4:$E$1000, 3, FALSE))</f>
        <v>VDR3428</v>
      </c>
      <c r="E303" s="45" t="s">
        <v>17796</v>
      </c>
      <c r="G303" s="31">
        <f t="shared" si="11"/>
        <v>126000000000300</v>
      </c>
      <c r="H30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124000000000377::bigint, 'VNDR-0300'::varchar); </v>
      </c>
    </row>
    <row r="304" spans="2:8">
      <c r="B304" s="51">
        <v>124000000000378</v>
      </c>
      <c r="C304" s="52" t="str">
        <f>IF(EXACT($B304, ""), "", VLOOKUP($B304, 'DataLookUp - InstitutionBranch'!$B$4:$E$1000, 2, FALSE))</f>
        <v>Toko Online Tokopedia - VINS TEKNIK</v>
      </c>
      <c r="D304" s="45" t="str">
        <f>IF(EXACT($B304, ""), "", VLOOKUP($B304, 'DataLookUp - InstitutionBranch'!$B$4:$E$1000, 3, FALSE))</f>
        <v>VDR3289</v>
      </c>
      <c r="E304" s="45" t="s">
        <v>17797</v>
      </c>
      <c r="G304" s="31">
        <f t="shared" si="11"/>
        <v>126000000000301</v>
      </c>
      <c r="H30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124000000000378::bigint, 'VNDR-0301'::varchar); </v>
      </c>
    </row>
    <row r="305" spans="2:8">
      <c r="B305" s="51">
        <v>124000000000379</v>
      </c>
      <c r="C305" s="52" t="str">
        <f>IF(EXACT($B305, ""), "", VLOOKUP($B305, 'DataLookUp - InstitutionBranch'!$B$4:$E$1000, 2, FALSE))</f>
        <v>Toko Online Tokopedia - vsdpedia</v>
      </c>
      <c r="D305" s="45" t="str">
        <f>IF(EXACT($B305, ""), "", VLOOKUP($B305, 'DataLookUp - InstitutionBranch'!$B$4:$E$1000, 3, FALSE))</f>
        <v>VDR0702</v>
      </c>
      <c r="E305" s="45" t="s">
        <v>17798</v>
      </c>
      <c r="G305" s="31">
        <f t="shared" si="11"/>
        <v>126000000000302</v>
      </c>
      <c r="H30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124000000000379::bigint, 'VNDR-0302'::varchar); </v>
      </c>
    </row>
    <row r="306" spans="2:8">
      <c r="B306" s="51">
        <v>124000000000380</v>
      </c>
      <c r="C306" s="52" t="str">
        <f>IF(EXACT($B306, ""), "", VLOOKUP($B306, 'DataLookUp - InstitutionBranch'!$B$4:$E$1000, 2, FALSE))</f>
        <v>Mandor Abd Karim</v>
      </c>
      <c r="D306" s="45" t="str">
        <f>IF(EXACT($B306, ""), "", VLOOKUP($B306, 'DataLookUp - InstitutionBranch'!$B$4:$E$1000, 3, FALSE))</f>
        <v>VDR3888</v>
      </c>
      <c r="E306" s="45" t="s">
        <v>17799</v>
      </c>
      <c r="G306" s="31">
        <f t="shared" si="11"/>
        <v>126000000000303</v>
      </c>
      <c r="H30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124000000000380::bigint, 'VNDR-0303'::varchar); </v>
      </c>
    </row>
    <row r="307" spans="2:8">
      <c r="B307" s="51">
        <v>124000000000381</v>
      </c>
      <c r="C307" s="52" t="str">
        <f>IF(EXACT($B307, ""), "", VLOOKUP($B307, 'DataLookUp - InstitutionBranch'!$B$4:$E$1000, 2, FALSE))</f>
        <v>Mandor Ade Gunawan</v>
      </c>
      <c r="D307" s="45" t="str">
        <f>IF(EXACT($B307, ""), "", VLOOKUP($B307, 'DataLookUp - InstitutionBranch'!$B$4:$E$1000, 3, FALSE))</f>
        <v>VDR4055</v>
      </c>
      <c r="E307" s="45" t="s">
        <v>17800</v>
      </c>
      <c r="G307" s="31">
        <f t="shared" si="11"/>
        <v>126000000000304</v>
      </c>
      <c r="H30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124000000000381::bigint, 'VNDR-0304'::varchar); </v>
      </c>
    </row>
    <row r="308" spans="2:8">
      <c r="B308" s="51">
        <v>124000000000382</v>
      </c>
      <c r="C308" s="52" t="str">
        <f>IF(EXACT($B308, ""), "", VLOOKUP($B308, 'DataLookUp - InstitutionBranch'!$B$4:$E$1000, 2, FALSE))</f>
        <v>Mandor Adi Sutrisno</v>
      </c>
      <c r="D308" s="45" t="str">
        <f>IF(EXACT($B308, ""), "", VLOOKUP($B308, 'DataLookUp - InstitutionBranch'!$B$4:$E$1000, 3, FALSE))</f>
        <v>VDR3843</v>
      </c>
      <c r="E308" s="45" t="s">
        <v>17801</v>
      </c>
      <c r="G308" s="31">
        <f t="shared" si="11"/>
        <v>126000000000305</v>
      </c>
      <c r="H30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124000000000382::bigint, 'VNDR-0305'::varchar); </v>
      </c>
    </row>
    <row r="309" spans="2:8">
      <c r="B309" s="51">
        <v>124000000000383</v>
      </c>
      <c r="C309" s="52" t="str">
        <f>IF(EXACT($B309, ""), "", VLOOKUP($B309, 'DataLookUp - InstitutionBranch'!$B$4:$E$1000, 2, FALSE))</f>
        <v>Mandor Afrizal</v>
      </c>
      <c r="D309" s="45" t="str">
        <f>IF(EXACT($B309, ""), "", VLOOKUP($B309, 'DataLookUp - InstitutionBranch'!$B$4:$E$1000, 3, FALSE))</f>
        <v>VDR3987</v>
      </c>
      <c r="E309" s="45" t="s">
        <v>17802</v>
      </c>
      <c r="G309" s="31">
        <f t="shared" si="11"/>
        <v>126000000000306</v>
      </c>
      <c r="H30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124000000000383::bigint, 'VNDR-0306'::varchar); </v>
      </c>
    </row>
    <row r="310" spans="2:8">
      <c r="B310" s="51">
        <v>124000000000384</v>
      </c>
      <c r="C310" s="52" t="str">
        <f>IF(EXACT($B310, ""), "", VLOOKUP($B310, 'DataLookUp - InstitutionBranch'!$B$4:$E$1000, 2, FALSE))</f>
        <v>Mandor Ahmad Sholeh</v>
      </c>
      <c r="D310" s="45" t="str">
        <f>IF(EXACT($B310, ""), "", VLOOKUP($B310, 'DataLookUp - InstitutionBranch'!$B$4:$E$1000, 3, FALSE))</f>
        <v>VDR4180</v>
      </c>
      <c r="E310" s="45" t="s">
        <v>17803</v>
      </c>
      <c r="G310" s="31">
        <f t="shared" si="11"/>
        <v>126000000000307</v>
      </c>
      <c r="H31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124000000000384::bigint, 'VNDR-0307'::varchar); </v>
      </c>
    </row>
    <row r="311" spans="2:8">
      <c r="B311" s="51">
        <v>124000000000385</v>
      </c>
      <c r="C311" s="52" t="str">
        <f>IF(EXACT($B311, ""), "", VLOOKUP($B311, 'DataLookUp - InstitutionBranch'!$B$4:$E$1000, 2, FALSE))</f>
        <v>Mandor Ahmad Syamsudin</v>
      </c>
      <c r="D311" s="45" t="str">
        <f>IF(EXACT($B311, ""), "", VLOOKUP($B311, 'DataLookUp - InstitutionBranch'!$B$4:$E$1000, 3, FALSE))</f>
        <v>VDR4159</v>
      </c>
      <c r="E311" s="45" t="s">
        <v>17804</v>
      </c>
      <c r="G311" s="31">
        <f t="shared" si="11"/>
        <v>126000000000308</v>
      </c>
      <c r="H31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124000000000385::bigint, 'VNDR-0308'::varchar); </v>
      </c>
    </row>
    <row r="312" spans="2:8">
      <c r="B312" s="51">
        <v>124000000000386</v>
      </c>
      <c r="C312" s="52" t="str">
        <f>IF(EXACT($B312, ""), "", VLOOKUP($B312, 'DataLookUp - InstitutionBranch'!$B$4:$E$1000, 2, FALSE))</f>
        <v>Mandor Ajay</v>
      </c>
      <c r="D312" s="45" t="str">
        <f>IF(EXACT($B312, ""), "", VLOOKUP($B312, 'DataLookUp - InstitutionBranch'!$B$4:$E$1000, 3, FALSE))</f>
        <v>VDR4251</v>
      </c>
      <c r="E312" s="45" t="s">
        <v>17805</v>
      </c>
      <c r="G312" s="31">
        <f t="shared" si="11"/>
        <v>126000000000309</v>
      </c>
      <c r="H31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124000000000386::bigint, 'VNDR-0309'::varchar); </v>
      </c>
    </row>
    <row r="313" spans="2:8">
      <c r="B313" s="51">
        <v>124000000000387</v>
      </c>
      <c r="C313" s="52" t="str">
        <f>IF(EXACT($B313, ""), "", VLOOKUP($B313, 'DataLookUp - InstitutionBranch'!$B$4:$E$1000, 2, FALSE))</f>
        <v>Mandor Alfian Dani</v>
      </c>
      <c r="D313" s="45" t="str">
        <f>IF(EXACT($B313, ""), "", VLOOKUP($B313, 'DataLookUp - InstitutionBranch'!$B$4:$E$1000, 3, FALSE))</f>
        <v>VDR4221</v>
      </c>
      <c r="E313" s="45" t="s">
        <v>17806</v>
      </c>
      <c r="G313" s="31">
        <f t="shared" si="11"/>
        <v>126000000000310</v>
      </c>
      <c r="H31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124000000000387::bigint, 'VNDR-0310'::varchar); </v>
      </c>
    </row>
    <row r="314" spans="2:8">
      <c r="B314" s="51">
        <v>124000000000388</v>
      </c>
      <c r="C314" s="52" t="str">
        <f>IF(EXACT($B314, ""), "", VLOOKUP($B314, 'DataLookUp - InstitutionBranch'!$B$4:$E$1000, 2, FALSE))</f>
        <v>Mandor Alimuddin</v>
      </c>
      <c r="D314" s="45" t="str">
        <f>IF(EXACT($B314, ""), "", VLOOKUP($B314, 'DataLookUp - InstitutionBranch'!$B$4:$E$1000, 3, FALSE))</f>
        <v>VDR3887</v>
      </c>
      <c r="E314" s="45" t="s">
        <v>17807</v>
      </c>
      <c r="G314" s="31">
        <f t="shared" si="11"/>
        <v>126000000000311</v>
      </c>
      <c r="H31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124000000000388::bigint, 'VNDR-0311'::varchar); </v>
      </c>
    </row>
    <row r="315" spans="2:8">
      <c r="B315" s="51">
        <v>124000000000389</v>
      </c>
      <c r="C315" s="52" t="str">
        <f>IF(EXACT($B315, ""), "", VLOOKUP($B315, 'DataLookUp - InstitutionBranch'!$B$4:$E$1000, 2, FALSE))</f>
        <v>Mandor Ari Setiawan</v>
      </c>
      <c r="D315" s="45" t="str">
        <f>IF(EXACT($B315, ""), "", VLOOKUP($B315, 'DataLookUp - InstitutionBranch'!$B$4:$E$1000, 3, FALSE))</f>
        <v>VDR3109</v>
      </c>
      <c r="E315" s="45" t="s">
        <v>17808</v>
      </c>
      <c r="G315" s="31">
        <f t="shared" si="11"/>
        <v>126000000000312</v>
      </c>
      <c r="H31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124000000000389::bigint, 'VNDR-0312'::varchar); </v>
      </c>
    </row>
    <row r="316" spans="2:8">
      <c r="B316" s="51">
        <v>124000000000390</v>
      </c>
      <c r="C316" s="52" t="str">
        <f>IF(EXACT($B316, ""), "", VLOOKUP($B316, 'DataLookUp - InstitutionBranch'!$B$4:$E$1000, 2, FALSE))</f>
        <v>Mandor Baharuddin</v>
      </c>
      <c r="D316" s="45" t="str">
        <f>IF(EXACT($B316, ""), "", VLOOKUP($B316, 'DataLookUp - InstitutionBranch'!$B$4:$E$1000, 3, FALSE))</f>
        <v>VDR3884</v>
      </c>
      <c r="E316" s="45" t="s">
        <v>17809</v>
      </c>
      <c r="G316" s="31">
        <f t="shared" si="11"/>
        <v>126000000000313</v>
      </c>
      <c r="H31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124000000000390::bigint, 'VNDR-0313'::varchar); </v>
      </c>
    </row>
    <row r="317" spans="2:8">
      <c r="B317" s="51">
        <v>124000000000391</v>
      </c>
      <c r="C317" s="52" t="str">
        <f>IF(EXACT($B317, ""), "", VLOOKUP($B317, 'DataLookUp - InstitutionBranch'!$B$4:$E$1000, 2, FALSE))</f>
        <v>Mandor Balduin Situmorang</v>
      </c>
      <c r="D317" s="45" t="str">
        <f>IF(EXACT($B317, ""), "", VLOOKUP($B317, 'DataLookUp - InstitutionBranch'!$B$4:$E$1000, 3, FALSE))</f>
        <v>VDR2423</v>
      </c>
      <c r="E317" s="45" t="s">
        <v>17810</v>
      </c>
      <c r="G317" s="31">
        <f t="shared" si="11"/>
        <v>126000000000314</v>
      </c>
      <c r="H31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124000000000391::bigint, 'VNDR-0314'::varchar); </v>
      </c>
    </row>
    <row r="318" spans="2:8">
      <c r="B318" s="51">
        <v>124000000000392</v>
      </c>
      <c r="C318" s="52" t="str">
        <f>IF(EXACT($B318, ""), "", VLOOKUP($B318, 'DataLookUp - InstitutionBranch'!$B$4:$E$1000, 2, FALSE))</f>
        <v>Mandor Budi Prihatin</v>
      </c>
      <c r="D318" s="45" t="str">
        <f>IF(EXACT($B318, ""), "", VLOOKUP($B318, 'DataLookUp - InstitutionBranch'!$B$4:$E$1000, 3, FALSE))</f>
        <v>VDR4144</v>
      </c>
      <c r="E318" s="45" t="s">
        <v>17811</v>
      </c>
      <c r="G318" s="31">
        <f t="shared" si="11"/>
        <v>126000000000315</v>
      </c>
      <c r="H31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124000000000392::bigint, 'VNDR-0315'::varchar); </v>
      </c>
    </row>
    <row r="319" spans="2:8">
      <c r="B319" s="51">
        <v>124000000000393</v>
      </c>
      <c r="C319" s="52" t="str">
        <f>IF(EXACT($B319, ""), "", VLOOKUP($B319, 'DataLookUp - InstitutionBranch'!$B$4:$E$1000, 2, FALSE))</f>
        <v>Mandor Burhanudin</v>
      </c>
      <c r="D319" s="45" t="str">
        <f>IF(EXACT($B319, ""), "", VLOOKUP($B319, 'DataLookUp - InstitutionBranch'!$B$4:$E$1000, 3, FALSE))</f>
        <v>VDR4084</v>
      </c>
      <c r="E319" s="45" t="s">
        <v>17812</v>
      </c>
      <c r="G319" s="31">
        <f t="shared" si="11"/>
        <v>126000000000316</v>
      </c>
      <c r="H31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124000000000393::bigint, 'VNDR-0316'::varchar); </v>
      </c>
    </row>
    <row r="320" spans="2:8">
      <c r="B320" s="51">
        <v>124000000000394</v>
      </c>
      <c r="C320" s="52" t="str">
        <f>IF(EXACT($B320, ""), "", VLOOKUP($B320, 'DataLookUp - InstitutionBranch'!$B$4:$E$1000, 2, FALSE))</f>
        <v>Mandor Dian Effendi</v>
      </c>
      <c r="D320" s="45" t="str">
        <f>IF(EXACT($B320, ""), "", VLOOKUP($B320, 'DataLookUp - InstitutionBranch'!$B$4:$E$1000, 3, FALSE))</f>
        <v>VDR4167</v>
      </c>
      <c r="E320" s="45" t="s">
        <v>17813</v>
      </c>
      <c r="G320" s="31">
        <f t="shared" si="11"/>
        <v>126000000000317</v>
      </c>
      <c r="H32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124000000000394::bigint, 'VNDR-0317'::varchar); </v>
      </c>
    </row>
    <row r="321" spans="2:8">
      <c r="B321" s="51">
        <v>124000000000395</v>
      </c>
      <c r="C321" s="52" t="str">
        <f>IF(EXACT($B321, ""), "", VLOOKUP($B321, 'DataLookUp - InstitutionBranch'!$B$4:$E$1000, 2, FALSE))</f>
        <v>Mandor Dwi Trisno Utomo</v>
      </c>
      <c r="D321" s="45" t="str">
        <f>IF(EXACT($B321, ""), "", VLOOKUP($B321, 'DataLookUp - InstitutionBranch'!$B$4:$E$1000, 3, FALSE))</f>
        <v>VDR3819</v>
      </c>
      <c r="E321" s="45" t="s">
        <v>17814</v>
      </c>
      <c r="G321" s="31">
        <f t="shared" si="11"/>
        <v>126000000000318</v>
      </c>
      <c r="H32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124000000000395::bigint, 'VNDR-0318'::varchar); </v>
      </c>
    </row>
    <row r="322" spans="2:8">
      <c r="B322" s="51">
        <v>124000000000396</v>
      </c>
      <c r="C322" s="52" t="str">
        <f>IF(EXACT($B322, ""), "", VLOOKUP($B322, 'DataLookUp - InstitutionBranch'!$B$4:$E$1000, 2, FALSE))</f>
        <v>Mandor Erizal</v>
      </c>
      <c r="D322" s="45" t="str">
        <f>IF(EXACT($B322, ""), "", VLOOKUP($B322, 'DataLookUp - InstitutionBranch'!$B$4:$E$1000, 3, FALSE))</f>
        <v>VDR3905</v>
      </c>
      <c r="E322" s="45" t="s">
        <v>17815</v>
      </c>
      <c r="G322" s="31">
        <f t="shared" si="11"/>
        <v>126000000000319</v>
      </c>
      <c r="H32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124000000000396::bigint, 'VNDR-0319'::varchar); </v>
      </c>
    </row>
    <row r="323" spans="2:8">
      <c r="B323" s="51">
        <v>124000000000397</v>
      </c>
      <c r="C323" s="52" t="str">
        <f>IF(EXACT($B323, ""), "", VLOOKUP($B323, 'DataLookUp - InstitutionBranch'!$B$4:$E$1000, 2, FALSE))</f>
        <v>Mandor Galih Ramadhan</v>
      </c>
      <c r="D323" s="45" t="str">
        <f>IF(EXACT($B323, ""), "", VLOOKUP($B323, 'DataLookUp - InstitutionBranch'!$B$4:$E$1000, 3, FALSE))</f>
        <v>VDR4127</v>
      </c>
      <c r="E323" s="45" t="s">
        <v>17816</v>
      </c>
      <c r="G323" s="31">
        <f t="shared" si="11"/>
        <v>126000000000320</v>
      </c>
      <c r="H32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124000000000397::bigint, 'VNDR-0320'::varchar); </v>
      </c>
    </row>
    <row r="324" spans="2:8">
      <c r="B324" s="51">
        <v>124000000000398</v>
      </c>
      <c r="C324" s="52" t="str">
        <f>IF(EXACT($B324, ""), "", VLOOKUP($B324, 'DataLookUp - InstitutionBranch'!$B$4:$E$1000, 2, FALSE))</f>
        <v>Mandor Haerul Gunawan</v>
      </c>
      <c r="D324" s="45" t="str">
        <f>IF(EXACT($B324, ""), "", VLOOKUP($B324, 'DataLookUp - InstitutionBranch'!$B$4:$E$1000, 3, FALSE))</f>
        <v>VDR3885</v>
      </c>
      <c r="E324" s="45" t="s">
        <v>17817</v>
      </c>
      <c r="G324" s="31">
        <f t="shared" si="11"/>
        <v>126000000000321</v>
      </c>
      <c r="H32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124000000000398::bigint, 'VNDR-0321'::varchar); </v>
      </c>
    </row>
    <row r="325" spans="2:8">
      <c r="B325" s="51">
        <v>124000000000399</v>
      </c>
      <c r="C325" s="52" t="str">
        <f>IF(EXACT($B325, ""), "", VLOOKUP($B325, 'DataLookUp - InstitutionBranch'!$B$4:$E$1000, 2, FALSE))</f>
        <v>Mandor Harno</v>
      </c>
      <c r="D325" s="45" t="str">
        <f>IF(EXACT($B325, ""), "", VLOOKUP($B325, 'DataLookUp - InstitutionBranch'!$B$4:$E$1000, 3, FALSE))</f>
        <v>VDR3782</v>
      </c>
      <c r="E325" s="45" t="s">
        <v>17818</v>
      </c>
      <c r="G325" s="31">
        <f t="shared" si="11"/>
        <v>126000000000322</v>
      </c>
      <c r="H32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124000000000399::bigint, 'VNDR-0322'::varchar); </v>
      </c>
    </row>
    <row r="326" spans="2:8">
      <c r="B326" s="51">
        <v>124000000000400</v>
      </c>
      <c r="C326" s="52" t="str">
        <f>IF(EXACT($B326, ""), "", VLOOKUP($B326, 'DataLookUp - InstitutionBranch'!$B$4:$E$1000, 2, FALSE))</f>
        <v>Mandor Haswanuddin</v>
      </c>
      <c r="D326" s="45" t="str">
        <f>IF(EXACT($B326, ""), "", VLOOKUP($B326, 'DataLookUp - InstitutionBranch'!$B$4:$E$1000, 3, FALSE))</f>
        <v>VDR3837</v>
      </c>
      <c r="E326" s="45" t="s">
        <v>17819</v>
      </c>
      <c r="G326" s="31">
        <f t="shared" si="11"/>
        <v>126000000000323</v>
      </c>
      <c r="H32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124000000000400::bigint, 'VNDR-0323'::varchar); </v>
      </c>
    </row>
    <row r="327" spans="2:8">
      <c r="B327" s="51">
        <v>124000000000401</v>
      </c>
      <c r="C327" s="52" t="str">
        <f>IF(EXACT($B327, ""), "", VLOOKUP($B327, 'DataLookUp - InstitutionBranch'!$B$4:$E$1000, 2, FALSE))</f>
        <v>Mandor Heryanto Tanjong</v>
      </c>
      <c r="D327" s="45" t="str">
        <f>IF(EXACT($B327, ""), "", VLOOKUP($B327, 'DataLookUp - InstitutionBranch'!$B$4:$E$1000, 3, FALSE))</f>
        <v>VDR4126</v>
      </c>
      <c r="E327" s="45" t="s">
        <v>17820</v>
      </c>
      <c r="G327" s="31">
        <f t="shared" ref="G327:G390" si="13" xml:space="preserve"> G326 + IF(EXACT(H327, ""), 0, 1)</f>
        <v>126000000000324</v>
      </c>
      <c r="H327" s="21" t="str">
        <f t="shared" ref="H327:H390" si="14">IF(EXACT($B327, ""), "", CONCATENATE("PERFORM ""SchData-OLTP-SupplyChain"".""Func_TblSupplier_SET""(varSystemLoginSession::bigint, null::bigint, null::varchar, null::timestamptz, null::timestamptz, null::varchar, varInstitutionBranchID::bigint, varBaseCurrencyID::bigint, ", IF(EXACT(B327, ""), "null", B327), "::bigint, ", IF(EXACT(E327, ""), "null", "'"&amp;E327&amp;"'"),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124000000000401::bigint, 'VNDR-0324'::varchar); </v>
      </c>
    </row>
    <row r="328" spans="2:8">
      <c r="B328" s="51">
        <v>124000000000402</v>
      </c>
      <c r="C328" s="52" t="str">
        <f>IF(EXACT($B328, ""), "", VLOOKUP($B328, 'DataLookUp - InstitutionBranch'!$B$4:$E$1000, 2, FALSE))</f>
        <v>Mandor Iwan Risnawan</v>
      </c>
      <c r="D328" s="45" t="str">
        <f>IF(EXACT($B328, ""), "", VLOOKUP($B328, 'DataLookUp - InstitutionBranch'!$B$4:$E$1000, 3, FALSE))</f>
        <v>VDR3074</v>
      </c>
      <c r="E328" s="45" t="s">
        <v>17821</v>
      </c>
      <c r="G328" s="31">
        <f t="shared" si="13"/>
        <v>126000000000325</v>
      </c>
      <c r="H32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124000000000402::bigint, 'VNDR-0325'::varchar); </v>
      </c>
    </row>
    <row r="329" spans="2:8">
      <c r="B329" s="51">
        <v>124000000000403</v>
      </c>
      <c r="C329" s="52" t="str">
        <f>IF(EXACT($B329, ""), "", VLOOKUP($B329, 'DataLookUp - InstitutionBranch'!$B$4:$E$1000, 2, FALSE))</f>
        <v>Mandor Jaelani W</v>
      </c>
      <c r="D329" s="45" t="str">
        <f>IF(EXACT($B329, ""), "", VLOOKUP($B329, 'DataLookUp - InstitutionBranch'!$B$4:$E$1000, 3, FALSE))</f>
        <v>VDR3785</v>
      </c>
      <c r="E329" s="45" t="s">
        <v>17822</v>
      </c>
      <c r="G329" s="31">
        <f t="shared" si="13"/>
        <v>126000000000326</v>
      </c>
      <c r="H32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124000000000403::bigint, 'VNDR-0326'::varchar); </v>
      </c>
    </row>
    <row r="330" spans="2:8">
      <c r="B330" s="51">
        <v>124000000000404</v>
      </c>
      <c r="C330" s="52" t="str">
        <f>IF(EXACT($B330, ""), "", VLOOKUP($B330, 'DataLookUp - InstitutionBranch'!$B$4:$E$1000, 2, FALSE))</f>
        <v>Mandor Jusrial</v>
      </c>
      <c r="D330" s="45" t="str">
        <f>IF(EXACT($B330, ""), "", VLOOKUP($B330, 'DataLookUp - InstitutionBranch'!$B$4:$E$1000, 3, FALSE))</f>
        <v>VDR4171</v>
      </c>
      <c r="E330" s="45" t="s">
        <v>17823</v>
      </c>
      <c r="G330" s="31">
        <f t="shared" si="13"/>
        <v>126000000000327</v>
      </c>
      <c r="H33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124000000000404::bigint, 'VNDR-0327'::varchar); </v>
      </c>
    </row>
    <row r="331" spans="2:8">
      <c r="B331" s="51">
        <v>124000000000405</v>
      </c>
      <c r="C331" s="52" t="str">
        <f>IF(EXACT($B331, ""), "", VLOOKUP($B331, 'DataLookUp - InstitutionBranch'!$B$4:$E$1000, 2, FALSE))</f>
        <v>Mandor Kasiyono</v>
      </c>
      <c r="D331" s="45" t="str">
        <f>IF(EXACT($B331, ""), "", VLOOKUP($B331, 'DataLookUp - InstitutionBranch'!$B$4:$E$1000, 3, FALSE))</f>
        <v>VDR4114</v>
      </c>
      <c r="E331" s="45" t="s">
        <v>17824</v>
      </c>
      <c r="G331" s="31">
        <f t="shared" si="13"/>
        <v>126000000000328</v>
      </c>
      <c r="H33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124000000000405::bigint, 'VNDR-0328'::varchar); </v>
      </c>
    </row>
    <row r="332" spans="2:8">
      <c r="B332" s="51">
        <v>124000000000406</v>
      </c>
      <c r="C332" s="52" t="str">
        <f>IF(EXACT($B332, ""), "", VLOOKUP($B332, 'DataLookUp - InstitutionBranch'!$B$4:$E$1000, 2, FALSE))</f>
        <v>Mandor Lulus Pastiono</v>
      </c>
      <c r="D332" s="45" t="str">
        <f>IF(EXACT($B332, ""), "", VLOOKUP($B332, 'DataLookUp - InstitutionBranch'!$B$4:$E$1000, 3, FALSE))</f>
        <v>VDR3900</v>
      </c>
      <c r="E332" s="45" t="s">
        <v>17825</v>
      </c>
      <c r="G332" s="31">
        <f t="shared" si="13"/>
        <v>126000000000329</v>
      </c>
      <c r="H33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124000000000406::bigint, 'VNDR-0329'::varchar); </v>
      </c>
    </row>
    <row r="333" spans="2:8">
      <c r="B333" s="51">
        <v>124000000000407</v>
      </c>
      <c r="C333" s="52" t="str">
        <f>IF(EXACT($B333, ""), "", VLOOKUP($B333, 'DataLookUp - InstitutionBranch'!$B$4:$E$1000, 2, FALSE))</f>
        <v>Mandor M. Nasir</v>
      </c>
      <c r="D333" s="45" t="str">
        <f>IF(EXACT($B333, ""), "", VLOOKUP($B333, 'DataLookUp - InstitutionBranch'!$B$4:$E$1000, 3, FALSE))</f>
        <v>VDR3909</v>
      </c>
      <c r="E333" s="45" t="s">
        <v>17826</v>
      </c>
      <c r="G333" s="31">
        <f t="shared" si="13"/>
        <v>126000000000330</v>
      </c>
      <c r="H33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124000000000407::bigint, 'VNDR-0330'::varchar); </v>
      </c>
    </row>
    <row r="334" spans="2:8">
      <c r="B334" s="51">
        <v>124000000000408</v>
      </c>
      <c r="C334" s="52" t="str">
        <f>IF(EXACT($B334, ""), "", VLOOKUP($B334, 'DataLookUp - InstitutionBranch'!$B$4:$E$1000, 2, FALSE))</f>
        <v>Mandor Maikel</v>
      </c>
      <c r="D334" s="45" t="str">
        <f>IF(EXACT($B334, ""), "", VLOOKUP($B334, 'DataLookUp - InstitutionBranch'!$B$4:$E$1000, 3, FALSE))</f>
        <v>VDR4098</v>
      </c>
      <c r="E334" s="45" t="s">
        <v>17827</v>
      </c>
      <c r="G334" s="31">
        <f t="shared" si="13"/>
        <v>126000000000331</v>
      </c>
      <c r="H33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124000000000408::bigint, 'VNDR-0331'::varchar); </v>
      </c>
    </row>
    <row r="335" spans="2:8">
      <c r="B335" s="51">
        <v>124000000000409</v>
      </c>
      <c r="C335" s="52" t="str">
        <f>IF(EXACT($B335, ""), "", VLOOKUP($B335, 'DataLookUp - InstitutionBranch'!$B$4:$E$1000, 2, FALSE))</f>
        <v>Mandor Moh Agus Muslimin</v>
      </c>
      <c r="D335" s="45" t="str">
        <f>IF(EXACT($B335, ""), "", VLOOKUP($B335, 'DataLookUp - InstitutionBranch'!$B$4:$E$1000, 3, FALSE))</f>
        <v>VDR3835</v>
      </c>
      <c r="E335" s="45" t="s">
        <v>17828</v>
      </c>
      <c r="G335" s="31">
        <f t="shared" si="13"/>
        <v>126000000000332</v>
      </c>
      <c r="H33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124000000000409::bigint, 'VNDR-0332'::varchar); </v>
      </c>
    </row>
    <row r="336" spans="2:8">
      <c r="B336" s="51">
        <v>124000000000410</v>
      </c>
      <c r="C336" s="52" t="str">
        <f>IF(EXACT($B336, ""), "", VLOOKUP($B336, 'DataLookUp - InstitutionBranch'!$B$4:$E$1000, 2, FALSE))</f>
        <v>Mandor Muchribian Novianto</v>
      </c>
      <c r="D336" s="45" t="str">
        <f>IF(EXACT($B336, ""), "", VLOOKUP($B336, 'DataLookUp - InstitutionBranch'!$B$4:$E$1000, 3, FALSE))</f>
        <v>VDR3938</v>
      </c>
      <c r="E336" s="45" t="s">
        <v>17829</v>
      </c>
      <c r="G336" s="31">
        <f t="shared" si="13"/>
        <v>126000000000333</v>
      </c>
      <c r="H33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124000000000410::bigint, 'VNDR-0333'::varchar); </v>
      </c>
    </row>
    <row r="337" spans="2:8">
      <c r="B337" s="51">
        <v>124000000000411</v>
      </c>
      <c r="C337" s="52" t="str">
        <f>IF(EXACT($B337, ""), "", VLOOKUP($B337, 'DataLookUp - InstitutionBranch'!$B$4:$E$1000, 2, FALSE))</f>
        <v>Mandor Muh Amir Pasang</v>
      </c>
      <c r="D337" s="45" t="str">
        <f>IF(EXACT($B337, ""), "", VLOOKUP($B337, 'DataLookUp - InstitutionBranch'!$B$4:$E$1000, 3, FALSE))</f>
        <v>VDR3863</v>
      </c>
      <c r="E337" s="45" t="s">
        <v>17830</v>
      </c>
      <c r="G337" s="31">
        <f t="shared" si="13"/>
        <v>126000000000334</v>
      </c>
      <c r="H33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124000000000411::bigint, 'VNDR-0334'::varchar); </v>
      </c>
    </row>
    <row r="338" spans="2:8">
      <c r="B338" s="51">
        <v>124000000000412</v>
      </c>
      <c r="C338" s="52" t="str">
        <f>IF(EXACT($B338, ""), "", VLOOKUP($B338, 'DataLookUp - InstitutionBranch'!$B$4:$E$1000, 2, FALSE))</f>
        <v>Mandor Muntaji</v>
      </c>
      <c r="D338" s="45" t="str">
        <f>IF(EXACT($B338, ""), "", VLOOKUP($B338, 'DataLookUp - InstitutionBranch'!$B$4:$E$1000, 3, FALSE))</f>
        <v>VDR3993</v>
      </c>
      <c r="E338" s="45" t="s">
        <v>17831</v>
      </c>
      <c r="G338" s="31">
        <f t="shared" si="13"/>
        <v>126000000000335</v>
      </c>
      <c r="H33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124000000000412::bigint, 'VNDR-0335'::varchar); </v>
      </c>
    </row>
    <row r="339" spans="2:8">
      <c r="B339" s="51">
        <v>124000000000413</v>
      </c>
      <c r="C339" s="52" t="str">
        <f>IF(EXACT($B339, ""), "", VLOOKUP($B339, 'DataLookUp - InstitutionBranch'!$B$4:$E$1000, 2, FALSE))</f>
        <v>Mandor Nanda Arista</v>
      </c>
      <c r="D339" s="45" t="str">
        <f>IF(EXACT($B339, ""), "", VLOOKUP($B339, 'DataLookUp - InstitutionBranch'!$B$4:$E$1000, 3, FALSE))</f>
        <v>VDR4104</v>
      </c>
      <c r="E339" s="45" t="s">
        <v>17832</v>
      </c>
      <c r="G339" s="31">
        <f t="shared" si="13"/>
        <v>126000000000336</v>
      </c>
      <c r="H33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124000000000413::bigint, 'VNDR-0336'::varchar); </v>
      </c>
    </row>
    <row r="340" spans="2:8">
      <c r="B340" s="51">
        <v>124000000000414</v>
      </c>
      <c r="C340" s="52" t="str">
        <f>IF(EXACT($B340, ""), "", VLOOKUP($B340, 'DataLookUp - InstitutionBranch'!$B$4:$E$1000, 2, FALSE))</f>
        <v>Mandor Nardi Bin Suwirto</v>
      </c>
      <c r="D340" s="45" t="str">
        <f>IF(EXACT($B340, ""), "", VLOOKUP($B340, 'DataLookUp - InstitutionBranch'!$B$4:$E$1000, 3, FALSE))</f>
        <v>VDR2466</v>
      </c>
      <c r="E340" s="45" t="s">
        <v>17833</v>
      </c>
      <c r="G340" s="31">
        <f t="shared" si="13"/>
        <v>126000000000337</v>
      </c>
      <c r="H34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124000000000414::bigint, 'VNDR-0337'::varchar); </v>
      </c>
    </row>
    <row r="341" spans="2:8">
      <c r="B341" s="51">
        <v>124000000000415</v>
      </c>
      <c r="C341" s="52" t="str">
        <f>IF(EXACT($B341, ""), "", VLOOKUP($B341, 'DataLookUp - InstitutionBranch'!$B$4:$E$1000, 2, FALSE))</f>
        <v>Mandor Pirmansyah</v>
      </c>
      <c r="D341" s="45" t="str">
        <f>IF(EXACT($B341, ""), "", VLOOKUP($B341, 'DataLookUp - InstitutionBranch'!$B$4:$E$1000, 3, FALSE))</f>
        <v>VDR4074</v>
      </c>
      <c r="E341" s="45" t="s">
        <v>17834</v>
      </c>
      <c r="G341" s="31">
        <f t="shared" si="13"/>
        <v>126000000000338</v>
      </c>
      <c r="H34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124000000000415::bigint, 'VNDR-0338'::varchar); </v>
      </c>
    </row>
    <row r="342" spans="2:8">
      <c r="B342" s="51">
        <v>124000000000416</v>
      </c>
      <c r="C342" s="52" t="str">
        <f>IF(EXACT($B342, ""), "", VLOOKUP($B342, 'DataLookUp - InstitutionBranch'!$B$4:$E$1000, 2, FALSE))</f>
        <v>Mandor Pristianda Erwin Pauzi</v>
      </c>
      <c r="D342" s="45" t="str">
        <f>IF(EXACT($B342, ""), "", VLOOKUP($B342, 'DataLookUp - InstitutionBranch'!$B$4:$E$1000, 3, FALSE))</f>
        <v>VDR4061</v>
      </c>
      <c r="E342" s="45" t="s">
        <v>17835</v>
      </c>
      <c r="G342" s="31">
        <f t="shared" si="13"/>
        <v>126000000000339</v>
      </c>
      <c r="H34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124000000000416::bigint, 'VNDR-0339'::varchar); </v>
      </c>
    </row>
    <row r="343" spans="2:8">
      <c r="B343" s="51">
        <v>124000000000417</v>
      </c>
      <c r="C343" s="52" t="str">
        <f>IF(EXACT($B343, ""), "", VLOOKUP($B343, 'DataLookUp - InstitutionBranch'!$B$4:$E$1000, 2, FALSE))</f>
        <v>Mandor Priyo Handoko</v>
      </c>
      <c r="D343" s="45" t="str">
        <f>IF(EXACT($B343, ""), "", VLOOKUP($B343, 'DataLookUp - InstitutionBranch'!$B$4:$E$1000, 3, FALSE))</f>
        <v>VDR3999</v>
      </c>
      <c r="E343" s="45" t="s">
        <v>17836</v>
      </c>
      <c r="G343" s="31">
        <f t="shared" si="13"/>
        <v>126000000000340</v>
      </c>
      <c r="H34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124000000000417::bigint, 'VNDR-0340'::varchar); </v>
      </c>
    </row>
    <row r="344" spans="2:8">
      <c r="B344" s="51">
        <v>124000000000418</v>
      </c>
      <c r="C344" s="52" t="str">
        <f>IF(EXACT($B344, ""), "", VLOOKUP($B344, 'DataLookUp - InstitutionBranch'!$B$4:$E$1000, 2, FALSE))</f>
        <v>Mandor Ricardo Manurung</v>
      </c>
      <c r="D344" s="45" t="str">
        <f>IF(EXACT($B344, ""), "", VLOOKUP($B344, 'DataLookUp - InstitutionBranch'!$B$4:$E$1000, 3, FALSE))</f>
        <v>VDR4207</v>
      </c>
      <c r="E344" s="45" t="s">
        <v>17837</v>
      </c>
      <c r="G344" s="31">
        <f t="shared" si="13"/>
        <v>126000000000341</v>
      </c>
      <c r="H34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124000000000418::bigint, 'VNDR-0341'::varchar); </v>
      </c>
    </row>
    <row r="345" spans="2:8">
      <c r="B345" s="51">
        <v>124000000000419</v>
      </c>
      <c r="C345" s="52" t="str">
        <f>IF(EXACT($B345, ""), "", VLOOKUP($B345, 'DataLookUp - InstitutionBranch'!$B$4:$E$1000, 2, FALSE))</f>
        <v>Mandor Ryan Prasetyo</v>
      </c>
      <c r="D345" s="45" t="str">
        <f>IF(EXACT($B345, ""), "", VLOOKUP($B345, 'DataLookUp - InstitutionBranch'!$B$4:$E$1000, 3, FALSE))</f>
        <v>VDR4190</v>
      </c>
      <c r="E345" s="45" t="s">
        <v>17838</v>
      </c>
      <c r="G345" s="31">
        <f t="shared" si="13"/>
        <v>126000000000342</v>
      </c>
      <c r="H34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124000000000419::bigint, 'VNDR-0342'::varchar); </v>
      </c>
    </row>
    <row r="346" spans="2:8">
      <c r="B346" s="51">
        <v>124000000000420</v>
      </c>
      <c r="C346" s="52" t="str">
        <f>IF(EXACT($B346, ""), "", VLOOKUP($B346, 'DataLookUp - InstitutionBranch'!$B$4:$E$1000, 2, FALSE))</f>
        <v>Mandor Sattria</v>
      </c>
      <c r="D346" s="45" t="str">
        <f>IF(EXACT($B346, ""), "", VLOOKUP($B346, 'DataLookUp - InstitutionBranch'!$B$4:$E$1000, 3, FALSE))</f>
        <v>VDR4080</v>
      </c>
      <c r="E346" s="45" t="s">
        <v>17839</v>
      </c>
      <c r="G346" s="31">
        <f t="shared" si="13"/>
        <v>126000000000343</v>
      </c>
      <c r="H34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124000000000420::bigint, 'VNDR-0343'::varchar); </v>
      </c>
    </row>
    <row r="347" spans="2:8">
      <c r="B347" s="51">
        <v>124000000000421</v>
      </c>
      <c r="C347" s="52" t="str">
        <f>IF(EXACT($B347, ""), "", VLOOKUP($B347, 'DataLookUp - InstitutionBranch'!$B$4:$E$1000, 2, FALSE))</f>
        <v>Mandor Solikhin</v>
      </c>
      <c r="D347" s="45" t="str">
        <f>IF(EXACT($B347, ""), "", VLOOKUP($B347, 'DataLookUp - InstitutionBranch'!$B$4:$E$1000, 3, FALSE))</f>
        <v>VDR2478</v>
      </c>
      <c r="E347" s="45" t="s">
        <v>17840</v>
      </c>
      <c r="G347" s="31">
        <f t="shared" si="13"/>
        <v>126000000000344</v>
      </c>
      <c r="H34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124000000000421::bigint, 'VNDR-0344'::varchar); </v>
      </c>
    </row>
    <row r="348" spans="2:8">
      <c r="B348" s="51">
        <v>124000000000422</v>
      </c>
      <c r="C348" s="52" t="str">
        <f>IF(EXACT($B348, ""), "", VLOOKUP($B348, 'DataLookUp - InstitutionBranch'!$B$4:$E$1000, 2, FALSE))</f>
        <v>Mandor Suhendri</v>
      </c>
      <c r="D348" s="45" t="str">
        <f>IF(EXACT($B348, ""), "", VLOOKUP($B348, 'DataLookUp - InstitutionBranch'!$B$4:$E$1000, 3, FALSE))</f>
        <v>VDR4058</v>
      </c>
      <c r="E348" s="45" t="s">
        <v>17841</v>
      </c>
      <c r="G348" s="31">
        <f t="shared" si="13"/>
        <v>126000000000345</v>
      </c>
      <c r="H34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124000000000422::bigint, 'VNDR-0345'::varchar); </v>
      </c>
    </row>
    <row r="349" spans="2:8">
      <c r="B349" s="51">
        <v>124000000000423</v>
      </c>
      <c r="C349" s="52" t="str">
        <f>IF(EXACT($B349, ""), "", VLOOKUP($B349, 'DataLookUp - InstitutionBranch'!$B$4:$E$1000, 2, FALSE))</f>
        <v>Mandor Sunanda</v>
      </c>
      <c r="D349" s="45" t="str">
        <f>IF(EXACT($B349, ""), "", VLOOKUP($B349, 'DataLookUp - InstitutionBranch'!$B$4:$E$1000, 3, FALSE))</f>
        <v>VDR4014</v>
      </c>
      <c r="E349" s="45" t="s">
        <v>17842</v>
      </c>
      <c r="G349" s="31">
        <f t="shared" si="13"/>
        <v>126000000000346</v>
      </c>
      <c r="H34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124000000000423::bigint, 'VNDR-0346'::varchar); </v>
      </c>
    </row>
    <row r="350" spans="2:8">
      <c r="B350" s="51">
        <v>124000000000424</v>
      </c>
      <c r="C350" s="52" t="str">
        <f>IF(EXACT($B350, ""), "", VLOOKUP($B350, 'DataLookUp - InstitutionBranch'!$B$4:$E$1000, 2, FALSE))</f>
        <v xml:space="preserve">Mandor Sunardi </v>
      </c>
      <c r="D350" s="45" t="str">
        <f>IF(EXACT($B350, ""), "", VLOOKUP($B350, 'DataLookUp - InstitutionBranch'!$B$4:$E$1000, 3, FALSE))</f>
        <v>VDR1777</v>
      </c>
      <c r="E350" s="45" t="s">
        <v>17843</v>
      </c>
      <c r="G350" s="31">
        <f t="shared" si="13"/>
        <v>126000000000347</v>
      </c>
      <c r="H35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124000000000424::bigint, 'VNDR-0347'::varchar); </v>
      </c>
    </row>
    <row r="351" spans="2:8">
      <c r="B351" s="51">
        <v>124000000000425</v>
      </c>
      <c r="C351" s="52" t="str">
        <f>IF(EXACT($B351, ""), "", VLOOKUP($B351, 'DataLookUp - InstitutionBranch'!$B$4:$E$1000, 2, FALSE))</f>
        <v>Mandor Suprianto</v>
      </c>
      <c r="D351" s="45" t="str">
        <f>IF(EXACT($B351, ""), "", VLOOKUP($B351, 'DataLookUp - InstitutionBranch'!$B$4:$E$1000, 3, FALSE))</f>
        <v>VDR4121</v>
      </c>
      <c r="E351" s="45" t="s">
        <v>17844</v>
      </c>
      <c r="G351" s="31">
        <f t="shared" si="13"/>
        <v>126000000000348</v>
      </c>
      <c r="H35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124000000000425::bigint, 'VNDR-0348'::varchar); </v>
      </c>
    </row>
    <row r="352" spans="2:8">
      <c r="B352" s="51">
        <v>124000000000426</v>
      </c>
      <c r="C352" s="52" t="str">
        <f>IF(EXACT($B352, ""), "", VLOOKUP($B352, 'DataLookUp - InstitutionBranch'!$B$4:$E$1000, 2, FALSE))</f>
        <v>Mandor Susanto</v>
      </c>
      <c r="D352" s="45" t="str">
        <f>IF(EXACT($B352, ""), "", VLOOKUP($B352, 'DataLookUp - InstitutionBranch'!$B$4:$E$1000, 3, FALSE))</f>
        <v>VDR4168</v>
      </c>
      <c r="E352" s="45" t="s">
        <v>17845</v>
      </c>
      <c r="G352" s="31">
        <f t="shared" si="13"/>
        <v>126000000000349</v>
      </c>
      <c r="H35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124000000000426::bigint, 'VNDR-0349'::varchar); </v>
      </c>
    </row>
    <row r="353" spans="2:8">
      <c r="B353" s="51">
        <v>124000000000427</v>
      </c>
      <c r="C353" s="52" t="str">
        <f>IF(EXACT($B353, ""), "", VLOOKUP($B353, 'DataLookUp - InstitutionBranch'!$B$4:$E$1000, 2, FALSE))</f>
        <v>Mandor Sutikno</v>
      </c>
      <c r="D353" s="45" t="str">
        <f>IF(EXACT($B353, ""), "", VLOOKUP($B353, 'DataLookUp - InstitutionBranch'!$B$4:$E$1000, 3, FALSE))</f>
        <v>VDR3962</v>
      </c>
      <c r="E353" s="45" t="s">
        <v>17846</v>
      </c>
      <c r="G353" s="31">
        <f t="shared" si="13"/>
        <v>126000000000350</v>
      </c>
      <c r="H35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124000000000427::bigint, 'VNDR-0350'::varchar); </v>
      </c>
    </row>
    <row r="354" spans="2:8">
      <c r="B354" s="51">
        <v>124000000000428</v>
      </c>
      <c r="C354" s="52" t="str">
        <f>IF(EXACT($B354, ""), "", VLOOKUP($B354, 'DataLookUp - InstitutionBranch'!$B$4:$E$1000, 2, FALSE))</f>
        <v>Mandor Sutoyo Bin Durajak</v>
      </c>
      <c r="D354" s="45" t="str">
        <f>IF(EXACT($B354, ""), "", VLOOKUP($B354, 'DataLookUp - InstitutionBranch'!$B$4:$E$1000, 3, FALSE))</f>
        <v>VDR3859</v>
      </c>
      <c r="E354" s="45" t="s">
        <v>17847</v>
      </c>
      <c r="G354" s="31">
        <f t="shared" si="13"/>
        <v>126000000000351</v>
      </c>
      <c r="H35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124000000000428::bigint, 'VNDR-0351'::varchar); </v>
      </c>
    </row>
    <row r="355" spans="2:8">
      <c r="B355" s="51">
        <v>124000000000429</v>
      </c>
      <c r="C355" s="52" t="str">
        <f>IF(EXACT($B355, ""), "", VLOOKUP($B355, 'DataLookUp - InstitutionBranch'!$B$4:$E$1000, 2, FALSE))</f>
        <v>Mandor Suwarjono</v>
      </c>
      <c r="D355" s="45" t="str">
        <f>IF(EXACT($B355, ""), "", VLOOKUP($B355, 'DataLookUp - InstitutionBranch'!$B$4:$E$1000, 3, FALSE))</f>
        <v>VDR3877, VDR3913</v>
      </c>
      <c r="E355" s="45" t="s">
        <v>17848</v>
      </c>
      <c r="G355" s="31">
        <f t="shared" si="13"/>
        <v>126000000000352</v>
      </c>
      <c r="H35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124000000000429::bigint, 'VNDR-0352'::varchar); </v>
      </c>
    </row>
    <row r="356" spans="2:8">
      <c r="B356" s="51">
        <v>124000000000430</v>
      </c>
      <c r="C356" s="52" t="str">
        <f>IF(EXACT($B356, ""), "", VLOOKUP($B356, 'DataLookUp - InstitutionBranch'!$B$4:$E$1000, 2, FALSE))</f>
        <v>Mandor Suyoto</v>
      </c>
      <c r="D356" s="45" t="str">
        <f>IF(EXACT($B356, ""), "", VLOOKUP($B356, 'DataLookUp - InstitutionBranch'!$B$4:$E$1000, 3, FALSE))</f>
        <v>VDR2891</v>
      </c>
      <c r="E356" s="45" t="s">
        <v>17849</v>
      </c>
      <c r="G356" s="31">
        <f t="shared" si="13"/>
        <v>126000000000353</v>
      </c>
      <c r="H35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124000000000430::bigint, 'VNDR-0353'::varchar); </v>
      </c>
    </row>
    <row r="357" spans="2:8">
      <c r="B357" s="51">
        <v>124000000000431</v>
      </c>
      <c r="C357" s="52" t="str">
        <f>IF(EXACT($B357, ""), "", VLOOKUP($B357, 'DataLookUp - InstitutionBranch'!$B$4:$E$1000, 2, FALSE))</f>
        <v xml:space="preserve">Mandor Tajudin  </v>
      </c>
      <c r="D357" s="45" t="str">
        <f>IF(EXACT($B357, ""), "", VLOOKUP($B357, 'DataLookUp - InstitutionBranch'!$B$4:$E$1000, 3, FALSE))</f>
        <v>VDR2362</v>
      </c>
      <c r="E357" s="45" t="s">
        <v>17850</v>
      </c>
      <c r="G357" s="31">
        <f t="shared" si="13"/>
        <v>126000000000354</v>
      </c>
      <c r="H35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124000000000431::bigint, 'VNDR-0354'::varchar); </v>
      </c>
    </row>
    <row r="358" spans="2:8">
      <c r="B358" s="51">
        <v>124000000000432</v>
      </c>
      <c r="C358" s="52" t="str">
        <f>IF(EXACT($B358, ""), "", VLOOKUP($B358, 'DataLookUp - InstitutionBranch'!$B$4:$E$1000, 2, FALSE))</f>
        <v>Mandor Teguh Ari Wibowo</v>
      </c>
      <c r="D358" s="45" t="str">
        <f>IF(EXACT($B358, ""), "", VLOOKUP($B358, 'DataLookUp - InstitutionBranch'!$B$4:$E$1000, 3, FALSE))</f>
        <v>VDR3886</v>
      </c>
      <c r="E358" s="45" t="s">
        <v>17851</v>
      </c>
      <c r="G358" s="31">
        <f t="shared" si="13"/>
        <v>126000000000355</v>
      </c>
      <c r="H35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124000000000432::bigint, 'VNDR-0355'::varchar); </v>
      </c>
    </row>
    <row r="359" spans="2:8">
      <c r="B359" s="51">
        <v>124000000000433</v>
      </c>
      <c r="C359" s="52" t="str">
        <f>IF(EXACT($B359, ""), "", VLOOKUP($B359, 'DataLookUp - InstitutionBranch'!$B$4:$E$1000, 2, FALSE))</f>
        <v>Mandor Tengku Wahyudi</v>
      </c>
      <c r="D359" s="45" t="str">
        <f>IF(EXACT($B359, ""), "", VLOOKUP($B359, 'DataLookUp - InstitutionBranch'!$B$4:$E$1000, 3, FALSE))</f>
        <v>VDR4184</v>
      </c>
      <c r="E359" s="45" t="s">
        <v>17852</v>
      </c>
      <c r="G359" s="31">
        <f t="shared" si="13"/>
        <v>126000000000356</v>
      </c>
      <c r="H35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124000000000433::bigint, 'VNDR-0356'::varchar); </v>
      </c>
    </row>
    <row r="360" spans="2:8">
      <c r="B360" s="51">
        <v>124000000000434</v>
      </c>
      <c r="C360" s="52" t="str">
        <f>IF(EXACT($B360, ""), "", VLOOKUP($B360, 'DataLookUp - InstitutionBranch'!$B$4:$E$1000, 2, FALSE))</f>
        <v>Mandor Usman</v>
      </c>
      <c r="D360" s="45" t="str">
        <f>IF(EXACT($B360, ""), "", VLOOKUP($B360, 'DataLookUp - InstitutionBranch'!$B$4:$E$1000, 3, FALSE))</f>
        <v>VDR2640</v>
      </c>
      <c r="E360" s="45" t="s">
        <v>17853</v>
      </c>
      <c r="G360" s="31">
        <f t="shared" si="13"/>
        <v>126000000000357</v>
      </c>
      <c r="H36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124000000000434::bigint, 'VNDR-0357'::varchar); </v>
      </c>
    </row>
    <row r="361" spans="2:8">
      <c r="B361" s="51">
        <v>124000000000435</v>
      </c>
      <c r="C361" s="52" t="str">
        <f>IF(EXACT($B361, ""), "", VLOOKUP($B361, 'DataLookUp - InstitutionBranch'!$B$4:$E$1000, 2, FALSE))</f>
        <v>Mandor Yeyet Abdulrahman</v>
      </c>
      <c r="D361" s="45" t="str">
        <f>IF(EXACT($B361, ""), "", VLOOKUP($B361, 'DataLookUp - InstitutionBranch'!$B$4:$E$1000, 3, FALSE))</f>
        <v>VDR4173</v>
      </c>
      <c r="E361" s="45" t="s">
        <v>17854</v>
      </c>
      <c r="G361" s="31">
        <f t="shared" si="13"/>
        <v>126000000000358</v>
      </c>
      <c r="H36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124000000000435::bigint, 'VNDR-0358'::varchar); </v>
      </c>
    </row>
    <row r="362" spans="2:8">
      <c r="B362" s="51">
        <v>124000000000436</v>
      </c>
      <c r="C362" s="52" t="str">
        <f>IF(EXACT($B362, ""), "", VLOOKUP($B362, 'DataLookUp - InstitutionBranch'!$B$4:$E$1000, 2, FALSE))</f>
        <v>Mandor Yosefa Trisna Aroma Furi</v>
      </c>
      <c r="D362" s="45" t="str">
        <f>IF(EXACT($B362, ""), "", VLOOKUP($B362, 'DataLookUp - InstitutionBranch'!$B$4:$E$1000, 3, FALSE))</f>
        <v>VDR4203</v>
      </c>
      <c r="E362" s="45" t="s">
        <v>17855</v>
      </c>
      <c r="G362" s="31">
        <f t="shared" si="13"/>
        <v>126000000000359</v>
      </c>
      <c r="H36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124000000000436::bigint, 'VNDR-0359'::varchar); </v>
      </c>
    </row>
    <row r="363" spans="2:8">
      <c r="B363" s="51">
        <v>124000000000437</v>
      </c>
      <c r="C363" s="52" t="str">
        <f>IF(EXACT($B363, ""), "", VLOOKUP($B363, 'DataLookUp - InstitutionBranch'!$B$4:$E$1000, 2, FALSE))</f>
        <v>Mandor Zepridani M K</v>
      </c>
      <c r="D363" s="45" t="str">
        <f>IF(EXACT($B363, ""), "", VLOOKUP($B363, 'DataLookUp - InstitutionBranch'!$B$4:$E$1000, 3, FALSE))</f>
        <v>VDR3286</v>
      </c>
      <c r="E363" s="45" t="s">
        <v>17856</v>
      </c>
      <c r="G363" s="31">
        <f t="shared" si="13"/>
        <v>126000000000360</v>
      </c>
      <c r="H36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124000000000437::bigint, 'VNDR-0360'::varchar); </v>
      </c>
    </row>
    <row r="364" spans="2:8">
      <c r="B364" s="51">
        <v>124000000000438</v>
      </c>
      <c r="C364" s="52" t="str">
        <f>IF(EXACT($B364, ""), "", VLOOKUP($B364, 'DataLookUp - InstitutionBranch'!$B$4:$E$1000, 2, FALSE))</f>
        <v>Ade Saputra</v>
      </c>
      <c r="D364" s="45" t="str">
        <f>IF(EXACT($B364, ""), "", VLOOKUP($B364, 'DataLookUp - InstitutionBranch'!$B$4:$E$1000, 3, FALSE))</f>
        <v>VDR4035</v>
      </c>
      <c r="E364" s="45" t="s">
        <v>17857</v>
      </c>
      <c r="G364" s="31">
        <f t="shared" si="13"/>
        <v>126000000000361</v>
      </c>
      <c r="H36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124000000000438::bigint, 'VNDR-0361'::varchar); </v>
      </c>
    </row>
    <row r="365" spans="2:8">
      <c r="B365" s="51">
        <v>124000000000439</v>
      </c>
      <c r="C365" s="52" t="str">
        <f>IF(EXACT($B365, ""), "", VLOOKUP($B365, 'DataLookUp - InstitutionBranch'!$B$4:$E$1000, 2, FALSE))</f>
        <v>Aef Sugihartono</v>
      </c>
      <c r="D365" s="45" t="str">
        <f>IF(EXACT($B365, ""), "", VLOOKUP($B365, 'DataLookUp - InstitutionBranch'!$B$4:$E$1000, 3, FALSE))</f>
        <v>VDR4069</v>
      </c>
      <c r="E365" s="45" t="s">
        <v>17858</v>
      </c>
      <c r="G365" s="31">
        <f t="shared" si="13"/>
        <v>126000000000362</v>
      </c>
      <c r="H36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124000000000439::bigint, 'VNDR-0362'::varchar); </v>
      </c>
    </row>
    <row r="366" spans="2:8">
      <c r="B366" s="51">
        <v>124000000000440</v>
      </c>
      <c r="C366" s="52" t="str">
        <f>IF(EXACT($B366, ""), "", VLOOKUP($B366, 'DataLookUp - InstitutionBranch'!$B$4:$E$1000, 2, FALSE))</f>
        <v>Agung Pranata</v>
      </c>
      <c r="D366" s="45" t="str">
        <f>IF(EXACT($B366, ""), "", VLOOKUP($B366, 'DataLookUp - InstitutionBranch'!$B$4:$E$1000, 3, FALSE))</f>
        <v>VDR3942</v>
      </c>
      <c r="E366" s="45" t="s">
        <v>17859</v>
      </c>
      <c r="G366" s="31">
        <f t="shared" si="13"/>
        <v>126000000000363</v>
      </c>
      <c r="H36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124000000000440::bigint, 'VNDR-0363'::varchar); </v>
      </c>
    </row>
    <row r="367" spans="2:8">
      <c r="B367" s="51">
        <v>124000000000441</v>
      </c>
      <c r="C367" s="52" t="str">
        <f>IF(EXACT($B367, ""), "", VLOOKUP($B367, 'DataLookUp - InstitutionBranch'!$B$4:$E$1000, 2, FALSE))</f>
        <v>Ahmad Hamidi</v>
      </c>
      <c r="D367" s="45" t="str">
        <f>IF(EXACT($B367, ""), "", VLOOKUP($B367, 'DataLookUp - InstitutionBranch'!$B$4:$E$1000, 3, FALSE))</f>
        <v>VDR3954</v>
      </c>
      <c r="E367" s="45" t="s">
        <v>17860</v>
      </c>
      <c r="G367" s="31">
        <f t="shared" si="13"/>
        <v>126000000000364</v>
      </c>
      <c r="H36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124000000000441::bigint, 'VNDR-0364'::varchar); </v>
      </c>
    </row>
    <row r="368" spans="2:8">
      <c r="B368" s="51">
        <v>124000000000442</v>
      </c>
      <c r="C368" s="52" t="str">
        <f>IF(EXACT($B368, ""), "", VLOOKUP($B368, 'DataLookUp - InstitutionBranch'!$B$4:$E$1000, 2, FALSE))</f>
        <v>Ahmad Suhadi</v>
      </c>
      <c r="D368" s="45" t="str">
        <f>IF(EXACT($B368, ""), "", VLOOKUP($B368, 'DataLookUp - InstitutionBranch'!$B$4:$E$1000, 3, FALSE))</f>
        <v>VDR4033</v>
      </c>
      <c r="E368" s="45" t="s">
        <v>17861</v>
      </c>
      <c r="G368" s="31">
        <f t="shared" si="13"/>
        <v>126000000000365</v>
      </c>
      <c r="H36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124000000000442::bigint, 'VNDR-0365'::varchar); </v>
      </c>
    </row>
    <row r="369" spans="2:8">
      <c r="B369" s="51">
        <v>124000000000443</v>
      </c>
      <c r="C369" s="52" t="str">
        <f>IF(EXACT($B369, ""), "", VLOOKUP($B369, 'DataLookUp - InstitutionBranch'!$B$4:$E$1000, 2, FALSE))</f>
        <v>Ali Mufti Wardhani</v>
      </c>
      <c r="D369" s="45" t="str">
        <f>IF(EXACT($B369, ""), "", VLOOKUP($B369, 'DataLookUp - InstitutionBranch'!$B$4:$E$1000, 3, FALSE))</f>
        <v>VDR4027</v>
      </c>
      <c r="E369" s="45" t="s">
        <v>17862</v>
      </c>
      <c r="G369" s="31">
        <f t="shared" si="13"/>
        <v>126000000000366</v>
      </c>
      <c r="H36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124000000000443::bigint, 'VNDR-0366'::varchar); </v>
      </c>
    </row>
    <row r="370" spans="2:8">
      <c r="B370" s="51">
        <v>124000000000444</v>
      </c>
      <c r="C370" s="52" t="str">
        <f>IF(EXACT($B370, ""), "", VLOOKUP($B370, 'DataLookUp - InstitutionBranch'!$B$4:$E$1000, 2, FALSE))</f>
        <v>Ali Sopandi</v>
      </c>
      <c r="D370" s="45" t="str">
        <f>IF(EXACT($B370, ""), "", VLOOKUP($B370, 'DataLookUp - InstitutionBranch'!$B$4:$E$1000, 3, FALSE))</f>
        <v>VDR4186</v>
      </c>
      <c r="E370" s="45" t="s">
        <v>17863</v>
      </c>
      <c r="G370" s="31">
        <f t="shared" si="13"/>
        <v>126000000000367</v>
      </c>
      <c r="H37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124000000000444::bigint, 'VNDR-0367'::varchar); </v>
      </c>
    </row>
    <row r="371" spans="2:8">
      <c r="B371" s="51">
        <v>124000000000445</v>
      </c>
      <c r="C371" s="52" t="str">
        <f>IF(EXACT($B371, ""), "", VLOOKUP($B371, 'DataLookUp - InstitutionBranch'!$B$4:$E$1000, 2, FALSE))</f>
        <v>Ardhis Collection</v>
      </c>
      <c r="D371" s="45" t="str">
        <f>IF(EXACT($B371, ""), "", VLOOKUP($B371, 'DataLookUp - InstitutionBranch'!$B$4:$E$1000, 3, FALSE))</f>
        <v>VDR1326</v>
      </c>
      <c r="E371" s="45" t="s">
        <v>17864</v>
      </c>
      <c r="G371" s="31">
        <f t="shared" si="13"/>
        <v>126000000000368</v>
      </c>
      <c r="H37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124000000000445::bigint, 'VNDR-0368'::varchar); </v>
      </c>
    </row>
    <row r="372" spans="2:8">
      <c r="B372" s="51">
        <v>124000000000446</v>
      </c>
      <c r="C372" s="52" t="str">
        <f>IF(EXACT($B372, ""), "", VLOOKUP($B372, 'DataLookUp - InstitutionBranch'!$B$4:$E$1000, 2, FALSE))</f>
        <v>Arsyad</v>
      </c>
      <c r="D372" s="45" t="str">
        <f>IF(EXACT($B372, ""), "", VLOOKUP($B372, 'DataLookUp - InstitutionBranch'!$B$4:$E$1000, 3, FALSE))</f>
        <v>VDR4229</v>
      </c>
      <c r="E372" s="45" t="s">
        <v>17865</v>
      </c>
      <c r="G372" s="31">
        <f t="shared" si="13"/>
        <v>126000000000369</v>
      </c>
      <c r="H37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124000000000446::bigint, 'VNDR-0369'::varchar); </v>
      </c>
    </row>
    <row r="373" spans="2:8">
      <c r="B373" s="51">
        <v>124000000000447</v>
      </c>
      <c r="C373" s="52" t="str">
        <f>IF(EXACT($B373, ""), "", VLOOKUP($B373, 'DataLookUp - InstitutionBranch'!$B$4:$E$1000, 2, FALSE))</f>
        <v xml:space="preserve">Asuransi Ramayana </v>
      </c>
      <c r="D373" s="45" t="str">
        <f>IF(EXACT($B373, ""), "", VLOOKUP($B373, 'DataLookUp - InstitutionBranch'!$B$4:$E$1000, 3, FALSE))</f>
        <v>VDR0967</v>
      </c>
      <c r="E373" s="45" t="s">
        <v>17866</v>
      </c>
      <c r="G373" s="31">
        <f t="shared" si="13"/>
        <v>126000000000370</v>
      </c>
      <c r="H37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124000000000447::bigint, 'VNDR-0370'::varchar); </v>
      </c>
    </row>
    <row r="374" spans="2:8">
      <c r="B374" s="51">
        <v>124000000000448</v>
      </c>
      <c r="C374" s="52" t="str">
        <f>IF(EXACT($B374, ""), "", VLOOKUP($B374, 'DataLookUp - InstitutionBranch'!$B$4:$E$1000, 2, FALSE))</f>
        <v>Barokah Bengkel Las</v>
      </c>
      <c r="D374" s="45" t="str">
        <f>IF(EXACT($B374, ""), "", VLOOKUP($B374, 'DataLookUp - InstitutionBranch'!$B$4:$E$1000, 3, FALSE))</f>
        <v>VDR3975</v>
      </c>
      <c r="E374" s="45" t="s">
        <v>17867</v>
      </c>
      <c r="G374" s="31">
        <f t="shared" si="13"/>
        <v>126000000000371</v>
      </c>
      <c r="H37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124000000000448::bigint, 'VNDR-0371'::varchar); </v>
      </c>
    </row>
    <row r="375" spans="2:8">
      <c r="B375" s="51">
        <v>124000000000449</v>
      </c>
      <c r="C375" s="52" t="str">
        <f>IF(EXACT($B375, ""), "", VLOOKUP($B375, 'DataLookUp - InstitutionBranch'!$B$4:$E$1000, 2, FALSE))</f>
        <v>Batik Air Cargo</v>
      </c>
      <c r="D375" s="45" t="str">
        <f>IF(EXACT($B375, ""), "", VLOOKUP($B375, 'DataLookUp - InstitutionBranch'!$B$4:$E$1000, 3, FALSE))</f>
        <v>VDR0288</v>
      </c>
      <c r="E375" s="45" t="s">
        <v>17868</v>
      </c>
      <c r="G375" s="31">
        <f t="shared" si="13"/>
        <v>126000000000372</v>
      </c>
      <c r="H37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124000000000449::bigint, 'VNDR-0372'::varchar); </v>
      </c>
    </row>
    <row r="376" spans="2:8">
      <c r="B376" s="51">
        <v>124000000000450</v>
      </c>
      <c r="C376" s="52" t="str">
        <f>IF(EXACT($B376, ""), "", VLOOKUP($B376, 'DataLookUp - InstitutionBranch'!$B$4:$E$1000, 2, FALSE))</f>
        <v>Bengkel Mobil dan Las Heri</v>
      </c>
      <c r="D376" s="45" t="str">
        <f>IF(EXACT($B376, ""), "", VLOOKUP($B376, 'DataLookUp - InstitutionBranch'!$B$4:$E$1000, 3, FALSE))</f>
        <v>VDR3920</v>
      </c>
      <c r="E376" s="45" t="s">
        <v>17869</v>
      </c>
      <c r="G376" s="31">
        <f t="shared" si="13"/>
        <v>126000000000373</v>
      </c>
      <c r="H37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124000000000450::bigint, 'VNDR-0373'::varchar); </v>
      </c>
    </row>
    <row r="377" spans="2:8">
      <c r="B377" s="51">
        <v>124000000000451</v>
      </c>
      <c r="C377" s="52" t="str">
        <f>IF(EXACT($B377, ""), "", VLOOKUP($B377, 'DataLookUp - InstitutionBranch'!$B$4:$E$1000, 2, FALSE))</f>
        <v>Bunyamin Majid</v>
      </c>
      <c r="D377" s="45" t="str">
        <f>IF(EXACT($B377, ""), "", VLOOKUP($B377, 'DataLookUp - InstitutionBranch'!$B$4:$E$1000, 3, FALSE))</f>
        <v>VDR3839</v>
      </c>
      <c r="E377" s="45" t="s">
        <v>17870</v>
      </c>
      <c r="G377" s="31">
        <f t="shared" si="13"/>
        <v>126000000000374</v>
      </c>
      <c r="H37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124000000000451::bigint, 'VNDR-0374'::varchar); </v>
      </c>
    </row>
    <row r="378" spans="2:8">
      <c r="B378" s="51">
        <v>124000000000452</v>
      </c>
      <c r="C378" s="52" t="str">
        <f>IF(EXACT($B378, ""), "", VLOOKUP($B378, 'DataLookUp - InstitutionBranch'!$B$4:$E$1000, 2, FALSE))</f>
        <v>Bustami</v>
      </c>
      <c r="D378" s="45" t="str">
        <f>IF(EXACT($B378, ""), "", VLOOKUP($B378, 'DataLookUp - InstitutionBranch'!$B$4:$E$1000, 3, FALSE))</f>
        <v>VDR4067</v>
      </c>
      <c r="E378" s="45" t="s">
        <v>17871</v>
      </c>
      <c r="G378" s="31">
        <f t="shared" si="13"/>
        <v>126000000000375</v>
      </c>
      <c r="H37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124000000000452::bigint, 'VNDR-0375'::varchar); </v>
      </c>
    </row>
    <row r="379" spans="2:8">
      <c r="B379" s="51">
        <v>124000000000453</v>
      </c>
      <c r="C379" s="52" t="str">
        <f>IF(EXACT($B379, ""), "", VLOOKUP($B379, 'DataLookUp - InstitutionBranch'!$B$4:$E$1000, 2, FALSE))</f>
        <v>Cargo Nusantara Express</v>
      </c>
      <c r="D379" s="45" t="str">
        <f>IF(EXACT($B379, ""), "", VLOOKUP($B379, 'DataLookUp - InstitutionBranch'!$B$4:$E$1000, 3, FALSE))</f>
        <v>VDR4230</v>
      </c>
      <c r="E379" s="45" t="s">
        <v>17872</v>
      </c>
      <c r="G379" s="31">
        <f t="shared" si="13"/>
        <v>126000000000376</v>
      </c>
      <c r="H37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124000000000453::bigint, 'VNDR-0376'::varchar); </v>
      </c>
    </row>
    <row r="380" spans="2:8">
      <c r="B380" s="51">
        <v>124000000000454</v>
      </c>
      <c r="C380" s="52" t="str">
        <f>IF(EXACT($B380, ""), "", VLOOKUP($B380, 'DataLookUp - InstitutionBranch'!$B$4:$E$1000, 2, FALSE))</f>
        <v>Damarra Rezza</v>
      </c>
      <c r="D380" s="45" t="str">
        <f>IF(EXACT($B380, ""), "", VLOOKUP($B380, 'DataLookUp - InstitutionBranch'!$B$4:$E$1000, 3, FALSE))</f>
        <v>VDR4241</v>
      </c>
      <c r="E380" s="45" t="s">
        <v>17873</v>
      </c>
      <c r="G380" s="31">
        <f t="shared" si="13"/>
        <v>126000000000377</v>
      </c>
      <c r="H38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124000000000454::bigint, 'VNDR-0377'::varchar); </v>
      </c>
    </row>
    <row r="381" spans="2:8">
      <c r="B381" s="51">
        <v>124000000000455</v>
      </c>
      <c r="C381" s="52" t="str">
        <f>IF(EXACT($B381, ""), "", VLOOKUP($B381, 'DataLookUp - InstitutionBranch'!$B$4:$E$1000, 2, FALSE))</f>
        <v>Darmawan Dwi Sanjaya</v>
      </c>
      <c r="D381" s="45" t="str">
        <f>IF(EXACT($B381, ""), "", VLOOKUP($B381, 'DataLookUp - InstitutionBranch'!$B$4:$E$1000, 3, FALSE))</f>
        <v>VDR4138</v>
      </c>
      <c r="E381" s="45" t="s">
        <v>17874</v>
      </c>
      <c r="G381" s="31">
        <f t="shared" si="13"/>
        <v>126000000000378</v>
      </c>
      <c r="H38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124000000000455::bigint, 'VNDR-0378'::varchar); </v>
      </c>
    </row>
    <row r="382" spans="2:8">
      <c r="B382" s="51">
        <v>124000000000456</v>
      </c>
      <c r="C382" s="52" t="str">
        <f>IF(EXACT($B382, ""), "", VLOOKUP($B382, 'DataLookUp - InstitutionBranch'!$B$4:$E$1000, 2, FALSE))</f>
        <v>Devit Kustianto</v>
      </c>
      <c r="D382" s="45" t="str">
        <f>IF(EXACT($B382, ""), "", VLOOKUP($B382, 'DataLookUp - InstitutionBranch'!$B$4:$E$1000, 3, FALSE))</f>
        <v>VDR3964</v>
      </c>
      <c r="E382" s="45" t="s">
        <v>17875</v>
      </c>
      <c r="G382" s="31">
        <f t="shared" si="13"/>
        <v>126000000000379</v>
      </c>
      <c r="H38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124000000000456::bigint, 'VNDR-0379'::varchar); </v>
      </c>
    </row>
    <row r="383" spans="2:8">
      <c r="B383" s="51">
        <v>124000000000457</v>
      </c>
      <c r="C383" s="52" t="str">
        <f>IF(EXACT($B383, ""), "", VLOOKUP($B383, 'DataLookUp - InstitutionBranch'!$B$4:$E$1000, 2, FALSE))</f>
        <v>Didik Haryadi</v>
      </c>
      <c r="D383" s="45" t="str">
        <f>IF(EXACT($B383, ""), "", VLOOKUP($B383, 'DataLookUp - InstitutionBranch'!$B$4:$E$1000, 3, FALSE))</f>
        <v>VDR2916</v>
      </c>
      <c r="E383" s="45" t="s">
        <v>17876</v>
      </c>
      <c r="G383" s="31">
        <f t="shared" si="13"/>
        <v>126000000000380</v>
      </c>
      <c r="H38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124000000000457::bigint, 'VNDR-0380'::varchar); </v>
      </c>
    </row>
    <row r="384" spans="2:8">
      <c r="B384" s="51">
        <v>124000000000458</v>
      </c>
      <c r="C384" s="52" t="str">
        <f>IF(EXACT($B384, ""), "", VLOOKUP($B384, 'DataLookUp - InstitutionBranch'!$B$4:$E$1000, 2, FALSE))</f>
        <v>Didin</v>
      </c>
      <c r="D384" s="45" t="str">
        <f>IF(EXACT($B384, ""), "", VLOOKUP($B384, 'DataLookUp - InstitutionBranch'!$B$4:$E$1000, 3, FALSE))</f>
        <v>VDR3005</v>
      </c>
      <c r="E384" s="45" t="s">
        <v>17877</v>
      </c>
      <c r="G384" s="31">
        <f t="shared" si="13"/>
        <v>126000000000381</v>
      </c>
      <c r="H38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124000000000458::bigint, 'VNDR-0381'::varchar); </v>
      </c>
    </row>
    <row r="385" spans="2:8">
      <c r="B385" s="51">
        <v>124000000000459</v>
      </c>
      <c r="C385" s="52" t="str">
        <f>IF(EXACT($B385, ""), "", VLOOKUP($B385, 'DataLookUp - InstitutionBranch'!$B$4:$E$1000, 2, FALSE))</f>
        <v>Djumsadi</v>
      </c>
      <c r="D385" s="45" t="str">
        <f>IF(EXACT($B385, ""), "", VLOOKUP($B385, 'DataLookUp - InstitutionBranch'!$B$4:$E$1000, 3, FALSE))</f>
        <v>VDR4117</v>
      </c>
      <c r="E385" s="45" t="s">
        <v>17878</v>
      </c>
      <c r="G385" s="31">
        <f t="shared" si="13"/>
        <v>126000000000382</v>
      </c>
      <c r="H38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124000000000459::bigint, 'VNDR-0382'::varchar); </v>
      </c>
    </row>
    <row r="386" spans="2:8">
      <c r="B386" s="51">
        <v>124000000000460</v>
      </c>
      <c r="C386" s="52" t="str">
        <f>IF(EXACT($B386, ""), "", VLOOKUP($B386, 'DataLookUp - InstitutionBranch'!$B$4:$E$1000, 2, FALSE))</f>
        <v xml:space="preserve">Dodi Tri Prasetyo         </v>
      </c>
      <c r="D386" s="45" t="str">
        <f>IF(EXACT($B386, ""), "", VLOOKUP($B386, 'DataLookUp - InstitutionBranch'!$B$4:$E$1000, 3, FALSE))</f>
        <v>VDR2312</v>
      </c>
      <c r="E386" s="45" t="s">
        <v>17879</v>
      </c>
      <c r="G386" s="31">
        <f t="shared" si="13"/>
        <v>126000000000383</v>
      </c>
      <c r="H38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124000000000460::bigint, 'VNDR-0383'::varchar); </v>
      </c>
    </row>
    <row r="387" spans="2:8">
      <c r="B387" s="51">
        <v>124000000000461</v>
      </c>
      <c r="C387" s="52" t="str">
        <f>IF(EXACT($B387, ""), "", VLOOKUP($B387, 'DataLookUp - InstitutionBranch'!$B$4:$E$1000, 2, FALSE))</f>
        <v>Dwi Hariyanto</v>
      </c>
      <c r="D387" s="45" t="str">
        <f>IF(EXACT($B387, ""), "", VLOOKUP($B387, 'DataLookUp - InstitutionBranch'!$B$4:$E$1000, 3, FALSE))</f>
        <v>VDR2571</v>
      </c>
      <c r="E387" s="45" t="s">
        <v>17880</v>
      </c>
      <c r="G387" s="31">
        <f t="shared" si="13"/>
        <v>126000000000384</v>
      </c>
      <c r="H38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124000000000461::bigint, 'VNDR-0384'::varchar); </v>
      </c>
    </row>
    <row r="388" spans="2:8">
      <c r="B388" s="51">
        <v>124000000000462</v>
      </c>
      <c r="C388" s="52" t="str">
        <f>IF(EXACT($B388, ""), "", VLOOKUP($B388, 'DataLookUp - InstitutionBranch'!$B$4:$E$1000, 2, FALSE))</f>
        <v>Eda Hartini</v>
      </c>
      <c r="D388" s="45" t="str">
        <f>IF(EXACT($B388, ""), "", VLOOKUP($B388, 'DataLookUp - InstitutionBranch'!$B$4:$E$1000, 3, FALSE))</f>
        <v>VDR3810</v>
      </c>
      <c r="E388" s="45" t="s">
        <v>17881</v>
      </c>
      <c r="G388" s="31">
        <f t="shared" si="13"/>
        <v>126000000000385</v>
      </c>
      <c r="H38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124000000000462::bigint, 'VNDR-0385'::varchar); </v>
      </c>
    </row>
    <row r="389" spans="2:8">
      <c r="B389" s="51">
        <v>124000000000463</v>
      </c>
      <c r="C389" s="52" t="str">
        <f>IF(EXACT($B389, ""), "", VLOOKUP($B389, 'DataLookUp - InstitutionBranch'!$B$4:$E$1000, 2, FALSE))</f>
        <v>Efo Akmal</v>
      </c>
      <c r="D389" s="45" t="str">
        <f>IF(EXACT($B389, ""), "", VLOOKUP($B389, 'DataLookUp - InstitutionBranch'!$B$4:$E$1000, 3, FALSE))</f>
        <v>VDR4233</v>
      </c>
      <c r="E389" s="45" t="s">
        <v>17882</v>
      </c>
      <c r="G389" s="31">
        <f t="shared" si="13"/>
        <v>126000000000386</v>
      </c>
      <c r="H38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124000000000463::bigint, 'VNDR-0386'::varchar); </v>
      </c>
    </row>
    <row r="390" spans="2:8">
      <c r="B390" s="51">
        <v>124000000000464</v>
      </c>
      <c r="C390" s="52" t="str">
        <f>IF(EXACT($B390, ""), "", VLOOKUP($B390, 'DataLookUp - InstitutionBranch'!$B$4:$E$1000, 2, FALSE))</f>
        <v>Erie Herliana</v>
      </c>
      <c r="D390" s="45" t="str">
        <f>IF(EXACT($B390, ""), "", VLOOKUP($B390, 'DataLookUp - InstitutionBranch'!$B$4:$E$1000, 3, FALSE))</f>
        <v>VDR4204</v>
      </c>
      <c r="E390" s="45" t="s">
        <v>17883</v>
      </c>
      <c r="G390" s="31">
        <f t="shared" si="13"/>
        <v>126000000000387</v>
      </c>
      <c r="H39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124000000000464::bigint, 'VNDR-0387'::varchar); </v>
      </c>
    </row>
    <row r="391" spans="2:8">
      <c r="B391" s="51">
        <v>124000000000465</v>
      </c>
      <c r="C391" s="52" t="str">
        <f>IF(EXACT($B391, ""), "", VLOOKUP($B391, 'DataLookUp - InstitutionBranch'!$B$4:$E$1000, 2, FALSE))</f>
        <v>Etty Irawaty</v>
      </c>
      <c r="D391" s="45" t="str">
        <f>IF(EXACT($B391, ""), "", VLOOKUP($B391, 'DataLookUp - InstitutionBranch'!$B$4:$E$1000, 3, FALSE))</f>
        <v>VDR3985</v>
      </c>
      <c r="E391" s="45" t="s">
        <v>17884</v>
      </c>
      <c r="G391" s="31">
        <f t="shared" ref="G391:G436" si="15" xml:space="preserve"> G390 + IF(EXACT(H391, ""), 0, 1)</f>
        <v>126000000000388</v>
      </c>
      <c r="H391" s="21" t="str">
        <f t="shared" ref="H391:H436" si="16">IF(EXACT($B391, ""), "", CONCATENATE("PERFORM ""SchData-OLTP-SupplyChain"".""Func_TblSupplier_SET""(varSystemLoginSession::bigint, null::bigint, null::varchar, null::timestamptz, null::timestamptz, null::varchar, varInstitutionBranchID::bigint, varBaseCurrencyID::bigint, ", IF(EXACT(B391, ""), "null", B391), "::bigint, ", IF(EXACT(E391, ""), "null", "'"&amp;E391&amp;"'"),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124000000000465::bigint, 'VNDR-0388'::varchar); </v>
      </c>
    </row>
    <row r="392" spans="2:8">
      <c r="B392" s="51">
        <v>124000000000466</v>
      </c>
      <c r="C392" s="52" t="str">
        <f>IF(EXACT($B392, ""), "", VLOOKUP($B392, 'DataLookUp - InstitutionBranch'!$B$4:$E$1000, 2, FALSE))</f>
        <v>Finus Arifin</v>
      </c>
      <c r="D392" s="45" t="str">
        <f>IF(EXACT($B392, ""), "", VLOOKUP($B392, 'DataLookUp - InstitutionBranch'!$B$4:$E$1000, 3, FALSE))</f>
        <v>VDR4189</v>
      </c>
      <c r="E392" s="45" t="s">
        <v>17885</v>
      </c>
      <c r="G392" s="31">
        <f t="shared" si="15"/>
        <v>126000000000389</v>
      </c>
      <c r="H392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124000000000466::bigint, 'VNDR-0389'::varchar); </v>
      </c>
    </row>
    <row r="393" spans="2:8">
      <c r="B393" s="51">
        <v>124000000000467</v>
      </c>
      <c r="C393" s="52" t="str">
        <f>IF(EXACT($B393, ""), "", VLOOKUP($B393, 'DataLookUp - InstitutionBranch'!$B$4:$E$1000, 2, FALSE))</f>
        <v>H. Juhriyanto</v>
      </c>
      <c r="D393" s="45" t="str">
        <f>IF(EXACT($B393, ""), "", VLOOKUP($B393, 'DataLookUp - InstitutionBranch'!$B$4:$E$1000, 3, FALSE))</f>
        <v>VDR3786</v>
      </c>
      <c r="E393" s="45" t="s">
        <v>17886</v>
      </c>
      <c r="G393" s="31">
        <f t="shared" si="15"/>
        <v>126000000000390</v>
      </c>
      <c r="H393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124000000000467::bigint, 'VNDR-0390'::varchar); </v>
      </c>
    </row>
    <row r="394" spans="2:8">
      <c r="B394" s="51">
        <v>124000000000468</v>
      </c>
      <c r="C394" s="52" t="str">
        <f>IF(EXACT($B394, ""), "", VLOOKUP($B394, 'DataLookUp - InstitutionBranch'!$B$4:$E$1000, 2, FALSE))</f>
        <v>Haerudin</v>
      </c>
      <c r="D394" s="45" t="str">
        <f>IF(EXACT($B394, ""), "", VLOOKUP($B394, 'DataLookUp - InstitutionBranch'!$B$4:$E$1000, 3, FALSE))</f>
        <v>VDR4095</v>
      </c>
      <c r="E394" s="45" t="s">
        <v>17887</v>
      </c>
      <c r="G394" s="31">
        <f t="shared" si="15"/>
        <v>126000000000391</v>
      </c>
      <c r="H394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124000000000468::bigint, 'VNDR-0391'::varchar); </v>
      </c>
    </row>
    <row r="395" spans="2:8">
      <c r="B395" s="51">
        <v>124000000000469</v>
      </c>
      <c r="C395" s="52" t="str">
        <f>IF(EXACT($B395, ""), "", VLOOKUP($B395, 'DataLookUp - InstitutionBranch'!$B$4:$E$1000, 2, FALSE))</f>
        <v>Hajaratul Aswad</v>
      </c>
      <c r="D395" s="45" t="str">
        <f>IF(EXACT($B395, ""), "", VLOOKUP($B395, 'DataLookUp - InstitutionBranch'!$B$4:$E$1000, 3, FALSE))</f>
        <v>VDR3919</v>
      </c>
      <c r="E395" s="45" t="s">
        <v>17888</v>
      </c>
      <c r="G395" s="31">
        <f t="shared" si="15"/>
        <v>126000000000392</v>
      </c>
      <c r="H395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124000000000469::bigint, 'VNDR-0392'::varchar); </v>
      </c>
    </row>
    <row r="396" spans="2:8">
      <c r="B396" s="51">
        <v>124000000000470</v>
      </c>
      <c r="C396" s="52" t="str">
        <f>IF(EXACT($B396, ""), "", VLOOKUP($B396, 'DataLookUp - InstitutionBranch'!$B$4:$E$1000, 2, FALSE))</f>
        <v>Hajrawati</v>
      </c>
      <c r="D396" s="45" t="str">
        <f>IF(EXACT($B396, ""), "", VLOOKUP($B396, 'DataLookUp - InstitutionBranch'!$B$4:$E$1000, 3, FALSE))</f>
        <v>VDR3853</v>
      </c>
      <c r="E396" s="45" t="s">
        <v>17889</v>
      </c>
      <c r="G396" s="31">
        <f t="shared" si="15"/>
        <v>126000000000393</v>
      </c>
      <c r="H396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124000000000470::bigint, 'VNDR-0393'::varchar); </v>
      </c>
    </row>
    <row r="397" spans="2:8">
      <c r="B397" s="51">
        <v>124000000000471</v>
      </c>
      <c r="C397" s="52" t="str">
        <f>IF(EXACT($B397, ""), "", VLOOKUP($B397, 'DataLookUp - InstitutionBranch'!$B$4:$E$1000, 2, FALSE))</f>
        <v>Hanafi Surya</v>
      </c>
      <c r="D397" s="45" t="str">
        <f>IF(EXACT($B397, ""), "", VLOOKUP($B397, 'DataLookUp - InstitutionBranch'!$B$4:$E$1000, 3, FALSE))</f>
        <v>VDR2937</v>
      </c>
      <c r="E397" s="45" t="s">
        <v>17890</v>
      </c>
      <c r="G397" s="31">
        <f t="shared" si="15"/>
        <v>126000000000394</v>
      </c>
      <c r="H397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124000000000471::bigint, 'VNDR-0394'::varchar); </v>
      </c>
    </row>
    <row r="398" spans="2:8">
      <c r="B398" s="51">
        <v>124000000000472</v>
      </c>
      <c r="C398" s="52" t="str">
        <f>IF(EXACT($B398, ""), "", VLOOKUP($B398, 'DataLookUp - InstitutionBranch'!$B$4:$E$1000, 2, FALSE))</f>
        <v>Harun Nur Rasyid</v>
      </c>
      <c r="D398" s="45" t="str">
        <f>IF(EXACT($B398, ""), "", VLOOKUP($B398, 'DataLookUp - InstitutionBranch'!$B$4:$E$1000, 3, FALSE))</f>
        <v>VDR0464</v>
      </c>
      <c r="E398" s="45" t="s">
        <v>17891</v>
      </c>
      <c r="G398" s="31">
        <f t="shared" si="15"/>
        <v>126000000000395</v>
      </c>
      <c r="H398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124000000000472::bigint, 'VNDR-0395'::varchar); </v>
      </c>
    </row>
    <row r="399" spans="2:8">
      <c r="B399" s="51">
        <v>124000000000473</v>
      </c>
      <c r="C399" s="52" t="str">
        <f>IF(EXACT($B399, ""), "", VLOOKUP($B399, 'DataLookUp - InstitutionBranch'!$B$4:$E$1000, 2, FALSE))</f>
        <v>Hasnida</v>
      </c>
      <c r="D399" s="45" t="str">
        <f>IF(EXACT($B399, ""), "", VLOOKUP($B399, 'DataLookUp - InstitutionBranch'!$B$4:$E$1000, 3, FALSE))</f>
        <v>VDR3817</v>
      </c>
      <c r="E399" s="45" t="s">
        <v>17892</v>
      </c>
      <c r="G399" s="31">
        <f t="shared" si="15"/>
        <v>126000000000396</v>
      </c>
      <c r="H399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124000000000473::bigint, 'VNDR-0396'::varchar); </v>
      </c>
    </row>
    <row r="400" spans="2:8">
      <c r="B400" s="51">
        <v>124000000000474</v>
      </c>
      <c r="C400" s="52" t="str">
        <f>IF(EXACT($B400, ""), "", VLOOKUP($B400, 'DataLookUp - InstitutionBranch'!$B$4:$E$1000, 2, FALSE))</f>
        <v>Hendri Rahmat - Kepala Lab. Univ. Lancang Kuning</v>
      </c>
      <c r="D400" s="45" t="str">
        <f>IF(EXACT($B400, ""), "", VLOOKUP($B400, 'DataLookUp - InstitutionBranch'!$B$4:$E$1000, 3, FALSE))</f>
        <v>VDR3906</v>
      </c>
      <c r="E400" s="45" t="s">
        <v>17893</v>
      </c>
      <c r="G400" s="31">
        <f t="shared" si="15"/>
        <v>126000000000397</v>
      </c>
      <c r="H400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124000000000474::bigint, 'VNDR-0397'::varchar); </v>
      </c>
    </row>
    <row r="401" spans="2:8">
      <c r="B401" s="51">
        <v>124000000000475</v>
      </c>
      <c r="C401" s="52" t="str">
        <f>IF(EXACT($B401, ""), "", VLOOKUP($B401, 'DataLookUp - InstitutionBranch'!$B$4:$E$1000, 2, FALSE))</f>
        <v>Herdi Riawan</v>
      </c>
      <c r="D401" s="45" t="str">
        <f>IF(EXACT($B401, ""), "", VLOOKUP($B401, 'DataLookUp - InstitutionBranch'!$B$4:$E$1000, 3, FALSE))</f>
        <v>VDR4238</v>
      </c>
      <c r="E401" s="45" t="s">
        <v>17894</v>
      </c>
      <c r="G401" s="31">
        <f t="shared" si="15"/>
        <v>126000000000398</v>
      </c>
      <c r="H401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124000000000475::bigint, 'VNDR-0398'::varchar); </v>
      </c>
    </row>
    <row r="402" spans="2:8">
      <c r="B402" s="51">
        <v>124000000000476</v>
      </c>
      <c r="C402" s="52" t="str">
        <f>IF(EXACT($B402, ""), "", VLOOKUP($B402, 'DataLookUp - InstitutionBranch'!$B$4:$E$1000, 2, FALSE))</f>
        <v>Holid Gilpani</v>
      </c>
      <c r="D402" s="45" t="str">
        <f>IF(EXACT($B402, ""), "", VLOOKUP($B402, 'DataLookUp - InstitutionBranch'!$B$4:$E$1000, 3, FALSE))</f>
        <v>VDR2446</v>
      </c>
      <c r="E402" s="45" t="s">
        <v>17895</v>
      </c>
      <c r="G402" s="31">
        <f t="shared" si="15"/>
        <v>126000000000399</v>
      </c>
      <c r="H402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124000000000476::bigint, 'VNDR-0399'::varchar); </v>
      </c>
    </row>
    <row r="403" spans="2:8">
      <c r="B403" s="51">
        <v>124000000000477</v>
      </c>
      <c r="C403" s="52" t="str">
        <f>IF(EXACT($B403, ""), "", VLOOKUP($B403, 'DataLookUp - InstitutionBranch'!$B$4:$E$1000, 2, FALSE))</f>
        <v>Hunan Lingte Technology Co., Ltd</v>
      </c>
      <c r="D403" s="45" t="str">
        <f>IF(EXACT($B403, ""), "", VLOOKUP($B403, 'DataLookUp - InstitutionBranch'!$B$4:$E$1000, 3, FALSE))</f>
        <v>VDR3980</v>
      </c>
      <c r="E403" s="45" t="s">
        <v>17896</v>
      </c>
      <c r="G403" s="31">
        <f t="shared" si="15"/>
        <v>126000000000400</v>
      </c>
      <c r="H403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124000000000477::bigint, 'VNDR-0400'::varchar); </v>
      </c>
    </row>
    <row r="404" spans="2:8">
      <c r="B404" s="51">
        <v>124000000000478</v>
      </c>
      <c r="C404" s="52" t="str">
        <f>IF(EXACT($B404, ""), "", VLOOKUP($B404, 'DataLookUp - InstitutionBranch'!$B$4:$E$1000, 2, FALSE))</f>
        <v>Ikhwan Nauli Lubis</v>
      </c>
      <c r="D404" s="45" t="str">
        <f>IF(EXACT($B404, ""), "", VLOOKUP($B404, 'DataLookUp - InstitutionBranch'!$B$4:$E$1000, 3, FALSE))</f>
        <v>VDR4085</v>
      </c>
      <c r="E404" s="45" t="s">
        <v>17897</v>
      </c>
      <c r="G404" s="31">
        <f t="shared" si="15"/>
        <v>126000000000401</v>
      </c>
      <c r="H404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124000000000478::bigint, 'VNDR-0401'::varchar); </v>
      </c>
    </row>
    <row r="405" spans="2:8">
      <c r="B405" s="51">
        <v>124000000000479</v>
      </c>
      <c r="C405" s="52" t="str">
        <f>IF(EXACT($B405, ""), "", VLOOKUP($B405, 'DataLookUp - InstitutionBranch'!$B$4:$E$1000, 2, FALSE))</f>
        <v>Irhamsyah Purba</v>
      </c>
      <c r="D405" s="45" t="str">
        <f>IF(EXACT($B405, ""), "", VLOOKUP($B405, 'DataLookUp - InstitutionBranch'!$B$4:$E$1000, 3, FALSE))</f>
        <v>VDR4115</v>
      </c>
      <c r="E405" s="45" t="s">
        <v>17898</v>
      </c>
      <c r="G405" s="31">
        <f t="shared" si="15"/>
        <v>126000000000402</v>
      </c>
      <c r="H405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124000000000479::bigint, 'VNDR-0402'::varchar); </v>
      </c>
    </row>
    <row r="406" spans="2:8">
      <c r="B406" s="51">
        <v>124000000000480</v>
      </c>
      <c r="C406" s="52" t="str">
        <f>IF(EXACT($B406, ""), "", VLOOKUP($B406, 'DataLookUp - InstitutionBranch'!$B$4:$E$1000, 2, FALSE))</f>
        <v>Irma</v>
      </c>
      <c r="D406" s="45" t="str">
        <f>IF(EXACT($B406, ""), "", VLOOKUP($B406, 'DataLookUp - InstitutionBranch'!$B$4:$E$1000, 3, FALSE))</f>
        <v>VDR3869</v>
      </c>
      <c r="E406" s="45" t="s">
        <v>17899</v>
      </c>
      <c r="G406" s="31">
        <f t="shared" si="15"/>
        <v>126000000000403</v>
      </c>
      <c r="H406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124000000000480::bigint, 'VNDR-0403'::varchar); </v>
      </c>
    </row>
    <row r="407" spans="2:8">
      <c r="B407" s="51">
        <v>124000000000481</v>
      </c>
      <c r="C407" s="52" t="str">
        <f>IF(EXACT($B407, ""), "", VLOOKUP($B407, 'DataLookUp - InstitutionBranch'!$B$4:$E$1000, 2, FALSE))</f>
        <v>Istanto</v>
      </c>
      <c r="D407" s="45" t="str">
        <f>IF(EXACT($B407, ""), "", VLOOKUP($B407, 'DataLookUp - InstitutionBranch'!$B$4:$E$1000, 3, FALSE))</f>
        <v>VDR3949</v>
      </c>
      <c r="E407" s="45" t="s">
        <v>17900</v>
      </c>
      <c r="G407" s="31">
        <f t="shared" si="15"/>
        <v>126000000000404</v>
      </c>
      <c r="H407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124000000000481::bigint, 'VNDR-0404'::varchar); </v>
      </c>
    </row>
    <row r="408" spans="2:8">
      <c r="B408" s="51">
        <v>124000000000482</v>
      </c>
      <c r="C408" s="52" t="str">
        <f>IF(EXACT($B408, ""), "", VLOOKUP($B408, 'DataLookUp - InstitutionBranch'!$B$4:$E$1000, 2, FALSE))</f>
        <v>Kamil</v>
      </c>
      <c r="D408" s="45" t="str">
        <f>IF(EXACT($B408, ""), "", VLOOKUP($B408, 'DataLookUp - InstitutionBranch'!$B$4:$E$1000, 3, FALSE))</f>
        <v>VDR3830</v>
      </c>
      <c r="E408" s="45" t="s">
        <v>17901</v>
      </c>
      <c r="G408" s="31">
        <f t="shared" si="15"/>
        <v>126000000000405</v>
      </c>
      <c r="H408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124000000000482::bigint, 'VNDR-0405'::varchar); </v>
      </c>
    </row>
    <row r="409" spans="2:8">
      <c r="B409" s="51">
        <v>124000000000483</v>
      </c>
      <c r="C409" s="52" t="str">
        <f>IF(EXACT($B409, ""), "", VLOOKUP($B409, 'DataLookUp - InstitutionBranch'!$B$4:$E$1000, 2, FALSE))</f>
        <v>Klinik Pratama Simpang Lima Husada</v>
      </c>
      <c r="D409" s="45" t="str">
        <f>IF(EXACT($B409, ""), "", VLOOKUP($B409, 'DataLookUp - InstitutionBranch'!$B$4:$E$1000, 3, FALSE))</f>
        <v>VDR3840</v>
      </c>
      <c r="E409" s="45" t="s">
        <v>17902</v>
      </c>
      <c r="G409" s="31">
        <f t="shared" si="15"/>
        <v>126000000000406</v>
      </c>
      <c r="H409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124000000000483::bigint, 'VNDR-0406'::varchar); </v>
      </c>
    </row>
    <row r="410" spans="2:8">
      <c r="B410" s="51">
        <v>124000000000484</v>
      </c>
      <c r="C410" s="52" t="str">
        <f>IF(EXACT($B410, ""), "", VLOOKUP($B410, 'DataLookUp - InstitutionBranch'!$B$4:$E$1000, 2, FALSE))</f>
        <v>KSO.Sucofindo-Surveyor Indonesia</v>
      </c>
      <c r="D410" s="45" t="str">
        <f>IF(EXACT($B410, ""), "", VLOOKUP($B410, 'DataLookUp - InstitutionBranch'!$B$4:$E$1000, 3, FALSE))</f>
        <v>VDR4063</v>
      </c>
      <c r="E410" s="45" t="s">
        <v>17903</v>
      </c>
      <c r="G410" s="31">
        <f t="shared" si="15"/>
        <v>126000000000407</v>
      </c>
      <c r="H410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124000000000484::bigint, 'VNDR-0407'::varchar); </v>
      </c>
    </row>
    <row r="411" spans="2:8">
      <c r="B411" s="51">
        <v>124000000000485</v>
      </c>
      <c r="C411" s="52" t="str">
        <f>IF(EXACT($B411, ""), "", VLOOKUP($B411, 'DataLookUp - InstitutionBranch'!$B$4:$E$1000, 2, FALSE))</f>
        <v>Laboratorium Unit Pengelola Penilaian Kesesuaian Bahan dan Barang Teknik</v>
      </c>
      <c r="D411" s="45" t="str">
        <f>IF(EXACT($B411, ""), "", VLOOKUP($B411, 'DataLookUp - InstitutionBranch'!$B$4:$E$1000, 3, FALSE))</f>
        <v>VDR3952</v>
      </c>
      <c r="E411" s="45" t="s">
        <v>17904</v>
      </c>
      <c r="G411" s="31">
        <f t="shared" si="15"/>
        <v>126000000000408</v>
      </c>
      <c r="H411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124000000000485::bigint, 'VNDR-0408'::varchar); </v>
      </c>
    </row>
    <row r="412" spans="2:8">
      <c r="B412" s="51">
        <v>124000000000486</v>
      </c>
      <c r="C412" s="52" t="str">
        <f>IF(EXACT($B412, ""), "", VLOOKUP($B412, 'DataLookUp - InstitutionBranch'!$B$4:$E$1000, 2, FALSE))</f>
        <v>Marhaeni</v>
      </c>
      <c r="D412" s="45" t="str">
        <f>IF(EXACT($B412, ""), "", VLOOKUP($B412, 'DataLookUp - InstitutionBranch'!$B$4:$E$1000, 3, FALSE))</f>
        <v>VDR3914</v>
      </c>
      <c r="E412" s="45" t="s">
        <v>17905</v>
      </c>
      <c r="G412" s="31">
        <f t="shared" si="15"/>
        <v>126000000000409</v>
      </c>
      <c r="H412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124000000000486::bigint, 'VNDR-0409'::varchar); </v>
      </c>
    </row>
    <row r="413" spans="2:8">
      <c r="B413" s="51">
        <v>124000000000487</v>
      </c>
      <c r="C413" s="52" t="str">
        <f>IF(EXACT($B413, ""), "", VLOOKUP($B413, 'DataLookUp - InstitutionBranch'!$B$4:$E$1000, 2, FALSE))</f>
        <v>Mudji Irmawan Arkani</v>
      </c>
      <c r="D413" s="45" t="str">
        <f>IF(EXACT($B413, ""), "", VLOOKUP($B413, 'DataLookUp - InstitutionBranch'!$B$4:$E$1000, 3, FALSE))</f>
        <v>VDR4245</v>
      </c>
      <c r="E413" s="45" t="s">
        <v>17906</v>
      </c>
      <c r="G413" s="31">
        <f t="shared" si="15"/>
        <v>126000000000410</v>
      </c>
      <c r="H413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124000000000487::bigint, 'VNDR-0410'::varchar); </v>
      </c>
    </row>
    <row r="414" spans="2:8">
      <c r="B414" s="51">
        <v>124000000000488</v>
      </c>
      <c r="C414" s="52" t="str">
        <f>IF(EXACT($B414, ""), "", VLOOKUP($B414, 'DataLookUp - InstitutionBranch'!$B$4:$E$1000, 2, FALSE))</f>
        <v>Mukhlas. A</v>
      </c>
      <c r="D414" s="45" t="str">
        <f>IF(EXACT($B414, ""), "", VLOOKUP($B414, 'DataLookUp - InstitutionBranch'!$B$4:$E$1000, 3, FALSE))</f>
        <v>VDR0283</v>
      </c>
      <c r="E414" s="45" t="s">
        <v>17907</v>
      </c>
      <c r="G414" s="31">
        <f t="shared" si="15"/>
        <v>126000000000411</v>
      </c>
      <c r="H414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124000000000488::bigint, 'VNDR-0411'::varchar); </v>
      </c>
    </row>
    <row r="415" spans="2:8">
      <c r="B415" s="51">
        <v>124000000000489</v>
      </c>
      <c r="C415" s="52" t="str">
        <f>IF(EXACT($B415, ""), "", VLOOKUP($B415, 'DataLookUp - InstitutionBranch'!$B$4:$E$1000, 2, FALSE))</f>
        <v>Musdawaty</v>
      </c>
      <c r="D415" s="45" t="str">
        <f>IF(EXACT($B415, ""), "", VLOOKUP($B415, 'DataLookUp - InstitutionBranch'!$B$4:$E$1000, 3, FALSE))</f>
        <v>VDR3795</v>
      </c>
      <c r="E415" s="45" t="s">
        <v>17908</v>
      </c>
      <c r="G415" s="31">
        <f t="shared" si="15"/>
        <v>126000000000412</v>
      </c>
      <c r="H415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124000000000489::bigint, 'VNDR-0412'::varchar); </v>
      </c>
    </row>
    <row r="416" spans="2:8">
      <c r="B416" s="51">
        <v>124000000000490</v>
      </c>
      <c r="C416" s="52" t="str">
        <f>IF(EXACT($B416, ""), "", VLOOKUP($B416, 'DataLookUp - InstitutionBranch'!$B$4:$E$1000, 2, FALSE))</f>
        <v xml:space="preserve">Mustakim </v>
      </c>
      <c r="D416" s="45" t="str">
        <f>IF(EXACT($B416, ""), "", VLOOKUP($B416, 'DataLookUp - InstitutionBranch'!$B$4:$E$1000, 3, FALSE))</f>
        <v>VDR3826</v>
      </c>
      <c r="E416" s="45" t="s">
        <v>17909</v>
      </c>
      <c r="G416" s="31">
        <f t="shared" si="15"/>
        <v>126000000000413</v>
      </c>
      <c r="H416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124000000000490::bigint, 'VNDR-0413'::varchar); </v>
      </c>
    </row>
    <row r="417" spans="2:8">
      <c r="B417" s="51">
        <v>124000000000491</v>
      </c>
      <c r="C417" s="52" t="str">
        <f>IF(EXACT($B417, ""), "", VLOOKUP($B417, 'DataLookUp - InstitutionBranch'!$B$4:$E$1000, 2, FALSE))</f>
        <v>Mustari</v>
      </c>
      <c r="D417" s="45" t="str">
        <f>IF(EXACT($B417, ""), "", VLOOKUP($B417, 'DataLookUp - InstitutionBranch'!$B$4:$E$1000, 3, FALSE))</f>
        <v>VDR3811</v>
      </c>
      <c r="E417" s="45" t="s">
        <v>17910</v>
      </c>
      <c r="G417" s="31">
        <f t="shared" si="15"/>
        <v>126000000000414</v>
      </c>
      <c r="H417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124000000000491::bigint, 'VNDR-0414'::varchar); </v>
      </c>
    </row>
    <row r="418" spans="2:8">
      <c r="B418" s="51">
        <v>124000000000492</v>
      </c>
      <c r="C418" s="52" t="str">
        <f>IF(EXACT($B418, ""), "", VLOOKUP($B418, 'DataLookUp - InstitutionBranch'!$B$4:$E$1000, 2, FALSE))</f>
        <v>Narkum</v>
      </c>
      <c r="D418" s="45" t="str">
        <f>IF(EXACT($B418, ""), "", VLOOKUP($B418, 'DataLookUp - InstitutionBranch'!$B$4:$E$1000, 3, FALSE))</f>
        <v>VDR4175</v>
      </c>
      <c r="E418" s="45" t="s">
        <v>17911</v>
      </c>
      <c r="G418" s="31">
        <f t="shared" si="15"/>
        <v>126000000000415</v>
      </c>
      <c r="H418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124000000000492::bigint, 'VNDR-0415'::varchar); </v>
      </c>
    </row>
    <row r="419" spans="2:8">
      <c r="B419" s="51">
        <v>124000000000493</v>
      </c>
      <c r="C419" s="52" t="str">
        <f>IF(EXACT($B419, ""), "", VLOOKUP($B419, 'DataLookUp - InstitutionBranch'!$B$4:$E$1000, 2, FALSE))</f>
        <v>Toko Toba Raya Konstruksi</v>
      </c>
      <c r="D419" s="45" t="str">
        <f>IF(EXACT($B419, ""), "", VLOOKUP($B419, 'DataLookUp - InstitutionBranch'!$B$4:$E$1000, 3, FALSE))</f>
        <v>VDR3793</v>
      </c>
      <c r="E419" s="45" t="s">
        <v>17912</v>
      </c>
      <c r="G419" s="31">
        <f t="shared" si="15"/>
        <v>126000000000416</v>
      </c>
      <c r="H419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124000000000493::bigint, 'VNDR-0416'::varchar); </v>
      </c>
    </row>
    <row r="420" spans="2:8">
      <c r="B420" s="51">
        <v>124000000000494</v>
      </c>
      <c r="C420" s="52" t="str">
        <f>IF(EXACT($B420, ""), "", VLOOKUP($B420, 'DataLookUp - InstitutionBranch'!$B$4:$E$1000, 2, FALSE))</f>
        <v>Oscar</v>
      </c>
      <c r="D420" s="45" t="str">
        <f>IF(EXACT($B420, ""), "", VLOOKUP($B420, 'DataLookUp - InstitutionBranch'!$B$4:$E$1000, 3, FALSE))</f>
        <v>VDR4132</v>
      </c>
      <c r="E420" s="45" t="s">
        <v>17913</v>
      </c>
      <c r="G420" s="31">
        <f t="shared" si="15"/>
        <v>126000000000417</v>
      </c>
      <c r="H420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124000000000494::bigint, 'VNDR-0417'::varchar); </v>
      </c>
    </row>
    <row r="421" spans="2:8">
      <c r="B421" s="51">
        <v>124000000000495</v>
      </c>
      <c r="C421" s="52" t="str">
        <f>IF(EXACT($B421, ""), "", VLOOKUP($B421, 'DataLookUp - InstitutionBranch'!$B$4:$E$1000, 2, FALSE))</f>
        <v>Pardi</v>
      </c>
      <c r="D421" s="45" t="str">
        <f>IF(EXACT($B421, ""), "", VLOOKUP($B421, 'DataLookUp - InstitutionBranch'!$B$4:$E$1000, 3, FALSE))</f>
        <v>VDR4004</v>
      </c>
      <c r="E421" s="45" t="s">
        <v>17914</v>
      </c>
      <c r="G421" s="31">
        <f t="shared" si="15"/>
        <v>126000000000418</v>
      </c>
      <c r="H421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124000000000495::bigint, 'VNDR-0418'::varchar); </v>
      </c>
    </row>
    <row r="422" spans="2:8">
      <c r="B422" s="51">
        <v>124000000000496</v>
      </c>
      <c r="C422" s="52" t="str">
        <f>IF(EXACT($B422, ""), "", VLOOKUP($B422, 'DataLookUp - InstitutionBranch'!$B$4:$E$1000, 2, FALSE))</f>
        <v>Raminto</v>
      </c>
      <c r="D422" s="45" t="str">
        <f>IF(EXACT($B422, ""), "", VLOOKUP($B422, 'DataLookUp - InstitutionBranch'!$B$4:$E$1000, 3, FALSE))</f>
        <v>VDR3932</v>
      </c>
      <c r="E422" s="45" t="s">
        <v>17915</v>
      </c>
      <c r="G422" s="31">
        <f t="shared" si="15"/>
        <v>126000000000419</v>
      </c>
      <c r="H422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124000000000496::bigint, 'VNDR-0419'::varchar); </v>
      </c>
    </row>
    <row r="423" spans="2:8">
      <c r="B423" s="51">
        <v>124000000000497</v>
      </c>
      <c r="C423" s="52" t="str">
        <f>IF(EXACT($B423, ""), "", VLOOKUP($B423, 'DataLookUp - InstitutionBranch'!$B$4:$E$1000, 2, FALSE))</f>
        <v>Rocki Sitepu</v>
      </c>
      <c r="D423" s="45" t="str">
        <f>IF(EXACT($B423, ""), "", VLOOKUP($B423, 'DataLookUp - InstitutionBranch'!$B$4:$E$1000, 3, FALSE))</f>
        <v>VDR4218</v>
      </c>
      <c r="E423" s="45" t="s">
        <v>17916</v>
      </c>
      <c r="G423" s="31">
        <f t="shared" si="15"/>
        <v>126000000000420</v>
      </c>
      <c r="H423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124000000000497::bigint, 'VNDR-0420'::varchar); </v>
      </c>
    </row>
    <row r="424" spans="2:8">
      <c r="B424" s="51">
        <v>124000000000498</v>
      </c>
      <c r="C424" s="52" t="str">
        <f>IF(EXACT($B424, ""), "", VLOOKUP($B424, 'DataLookUp - InstitutionBranch'!$B$4:$E$1000, 2, FALSE))</f>
        <v>RS Benyamin Guluh</v>
      </c>
      <c r="D424" s="45" t="str">
        <f>IF(EXACT($B424, ""), "", VLOOKUP($B424, 'DataLookUp - InstitutionBranch'!$B$4:$E$1000, 3, FALSE))</f>
        <v>VDR3788</v>
      </c>
      <c r="E424" s="45" t="s">
        <v>17917</v>
      </c>
      <c r="G424" s="31">
        <f t="shared" si="15"/>
        <v>126000000000421</v>
      </c>
      <c r="H424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124000000000498::bigint, 'VNDR-0421'::varchar); </v>
      </c>
    </row>
    <row r="425" spans="2:8">
      <c r="B425" s="51">
        <v>124000000000499</v>
      </c>
      <c r="C425" s="52" t="str">
        <f>IF(EXACT($B425, ""), "", VLOOKUP($B425, 'DataLookUp - InstitutionBranch'!$B$4:$E$1000, 2, FALSE))</f>
        <v xml:space="preserve">RS Keluarga Husada </v>
      </c>
      <c r="D425" s="45" t="str">
        <f>IF(EXACT($B425, ""), "", VLOOKUP($B425, 'DataLookUp - InstitutionBranch'!$B$4:$E$1000, 3, FALSE))</f>
        <v>VDR3851</v>
      </c>
      <c r="E425" s="45" t="s">
        <v>17918</v>
      </c>
      <c r="G425" s="31">
        <f t="shared" si="15"/>
        <v>126000000000422</v>
      </c>
      <c r="H425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124000000000499::bigint, 'VNDR-0422'::varchar); </v>
      </c>
    </row>
    <row r="426" spans="2:8">
      <c r="B426" s="51">
        <v>124000000000500</v>
      </c>
      <c r="C426" s="52" t="str">
        <f>IF(EXACT($B426, ""), "", VLOOKUP($B426, 'DataLookUp - InstitutionBranch'!$B$4:$E$1000, 2, FALSE))</f>
        <v>RSUD Dr. R. Soedjati</v>
      </c>
      <c r="D426" s="45" t="str">
        <f>IF(EXACT($B426, ""), "", VLOOKUP($B426, 'DataLookUp - InstitutionBranch'!$B$4:$E$1000, 3, FALSE))</f>
        <v>VDR3832</v>
      </c>
      <c r="E426" s="45" t="s">
        <v>17919</v>
      </c>
      <c r="G426" s="31">
        <f t="shared" si="15"/>
        <v>126000000000423</v>
      </c>
      <c r="H426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124000000000500::bigint, 'VNDR-0423'::varchar); </v>
      </c>
    </row>
    <row r="427" spans="2:8">
      <c r="B427" s="51">
        <v>124000000000501</v>
      </c>
      <c r="C427" s="52" t="str">
        <f>IF(EXACT($B427, ""), "", VLOOKUP($B427, 'DataLookUp - InstitutionBranch'!$B$4:$E$1000, 2, FALSE))</f>
        <v>Rudi Hardianto</v>
      </c>
      <c r="D427" s="45" t="str">
        <f>IF(EXACT($B427, ""), "", VLOOKUP($B427, 'DataLookUp - InstitutionBranch'!$B$4:$E$1000, 3, FALSE))</f>
        <v>VDR4040</v>
      </c>
      <c r="E427" s="45" t="s">
        <v>17920</v>
      </c>
      <c r="G427" s="31">
        <f t="shared" si="15"/>
        <v>126000000000424</v>
      </c>
      <c r="H427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124000000000501::bigint, 'VNDR-0424'::varchar); </v>
      </c>
    </row>
    <row r="428" spans="2:8">
      <c r="B428" s="51">
        <v>124000000000502</v>
      </c>
      <c r="C428" s="52" t="str">
        <f>IF(EXACT($B428, ""), "", VLOOKUP($B428, 'DataLookUp - InstitutionBranch'!$B$4:$E$1000, 2, FALSE))</f>
        <v>Siemens Energy Global GmbH &amp; Co. KG - SE GT S TSE AR Departement</v>
      </c>
      <c r="D428" s="45" t="str">
        <f>IF(EXACT($B428, ""), "", VLOOKUP($B428, 'DataLookUp - InstitutionBranch'!$B$4:$E$1000, 3, FALSE))</f>
        <v>VDR3935</v>
      </c>
      <c r="E428" s="45" t="s">
        <v>17921</v>
      </c>
      <c r="G428" s="31">
        <f t="shared" si="15"/>
        <v>126000000000425</v>
      </c>
      <c r="H428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124000000000502::bigint, 'VNDR-0425'::varchar); </v>
      </c>
    </row>
    <row r="429" spans="2:8">
      <c r="B429" s="51">
        <v>124000000000503</v>
      </c>
      <c r="C429" s="52" t="str">
        <f>IF(EXACT($B429, ""), "", VLOOKUP($B429, 'DataLookUp - InstitutionBranch'!$B$4:$E$1000, 2, FALSE))</f>
        <v>Suci Nurul Utami Putri</v>
      </c>
      <c r="D429" s="45" t="str">
        <f>IF(EXACT($B429, ""), "", VLOOKUP($B429, 'DataLookUp - InstitutionBranch'!$B$4:$E$1000, 3, FALSE))</f>
        <v>VDR3800</v>
      </c>
      <c r="E429" s="45" t="s">
        <v>17922</v>
      </c>
      <c r="G429" s="31">
        <f t="shared" si="15"/>
        <v>126000000000426</v>
      </c>
      <c r="H429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124000000000503::bigint, 'VNDR-0426'::varchar); </v>
      </c>
    </row>
    <row r="430" spans="2:8">
      <c r="B430" s="51">
        <v>124000000000504</v>
      </c>
      <c r="C430" s="52" t="str">
        <f>IF(EXACT($B430, ""), "", VLOOKUP($B430, 'DataLookUp - InstitutionBranch'!$B$4:$E$1000, 2, FALSE))</f>
        <v>Suparno</v>
      </c>
      <c r="D430" s="45" t="str">
        <f>IF(EXACT($B430, ""), "", VLOOKUP($B430, 'DataLookUp - InstitutionBranch'!$B$4:$E$1000, 3, FALSE))</f>
        <v>VDR3977</v>
      </c>
      <c r="E430" s="45" t="s">
        <v>17923</v>
      </c>
      <c r="G430" s="31">
        <f t="shared" si="15"/>
        <v>126000000000427</v>
      </c>
      <c r="H430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124000000000504::bigint, 'VNDR-0427'::varchar); </v>
      </c>
    </row>
    <row r="431" spans="2:8">
      <c r="B431" s="51">
        <v>124000000000505</v>
      </c>
      <c r="C431" s="52" t="str">
        <f>IF(EXACT($B431, ""), "", VLOOKUP($B431, 'DataLookUp - InstitutionBranch'!$B$4:$E$1000, 2, FALSE))</f>
        <v xml:space="preserve">Surnadi </v>
      </c>
      <c r="D431" s="45" t="str">
        <f>IF(EXACT($B431, ""), "", VLOOKUP($B431, 'DataLookUp - InstitutionBranch'!$B$4:$E$1000, 3, FALSE))</f>
        <v>VDR3857</v>
      </c>
      <c r="E431" s="45" t="s">
        <v>17924</v>
      </c>
      <c r="G431" s="31">
        <f t="shared" si="15"/>
        <v>126000000000428</v>
      </c>
      <c r="H431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124000000000505::bigint, 'VNDR-0428'::varchar); </v>
      </c>
    </row>
    <row r="432" spans="2:8">
      <c r="B432" s="51">
        <v>124000000000506</v>
      </c>
      <c r="C432" s="52" t="str">
        <f>IF(EXACT($B432, ""), "", VLOOKUP($B432, 'DataLookUp - InstitutionBranch'!$B$4:$E$1000, 2, FALSE))</f>
        <v>Suroto</v>
      </c>
      <c r="D432" s="45" t="str">
        <f>IF(EXACT($B432, ""), "", VLOOKUP($B432, 'DataLookUp - InstitutionBranch'!$B$4:$E$1000, 3, FALSE))</f>
        <v>VDR3951</v>
      </c>
      <c r="E432" s="45" t="s">
        <v>17925</v>
      </c>
      <c r="G432" s="31">
        <f t="shared" si="15"/>
        <v>126000000000429</v>
      </c>
      <c r="H432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124000000000506::bigint, 'VNDR-0429'::varchar); </v>
      </c>
    </row>
    <row r="433" spans="2:8">
      <c r="B433" s="51">
        <v>124000000000507</v>
      </c>
      <c r="C433" s="52" t="str">
        <f>IF(EXACT($B433, ""), "", VLOOKUP($B433, 'DataLookUp - InstitutionBranch'!$B$4:$E$1000, 2, FALSE))</f>
        <v>Syahrian</v>
      </c>
      <c r="D433" s="45" t="str">
        <f>IF(EXACT($B433, ""), "", VLOOKUP($B433, 'DataLookUp - InstitutionBranch'!$B$4:$E$1000, 3, FALSE))</f>
        <v>VDR3940</v>
      </c>
      <c r="E433" s="45" t="s">
        <v>17926</v>
      </c>
      <c r="G433" s="31">
        <f t="shared" si="15"/>
        <v>126000000000430</v>
      </c>
      <c r="H433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124000000000507::bigint, 'VNDR-0430'::varchar); </v>
      </c>
    </row>
    <row r="434" spans="2:8">
      <c r="B434" s="51">
        <v>124000000000508</v>
      </c>
      <c r="C434" s="52" t="str">
        <f>IF(EXACT($B434, ""), "", VLOOKUP($B434, 'DataLookUp - InstitutionBranch'!$B$4:$E$1000, 2, FALSE))</f>
        <v>Tjoe Tjhoen Song</v>
      </c>
      <c r="D434" s="45" t="str">
        <f>IF(EXACT($B434, ""), "", VLOOKUP($B434, 'DataLookUp - InstitutionBranch'!$B$4:$E$1000, 3, FALSE))</f>
        <v>VDR3222</v>
      </c>
      <c r="E434" s="45" t="s">
        <v>17927</v>
      </c>
      <c r="G434" s="31">
        <f t="shared" si="15"/>
        <v>126000000000431</v>
      </c>
      <c r="H434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124000000000508::bigint, 'VNDR-0431'::varchar); </v>
      </c>
    </row>
    <row r="435" spans="2:8">
      <c r="B435" s="51">
        <v>124000000000509</v>
      </c>
      <c r="C435" s="52" t="str">
        <f>IF(EXACT($B435, ""), "", VLOOKUP($B435, 'DataLookUp - InstitutionBranch'!$B$4:$E$1000, 2, FALSE))</f>
        <v>Wilda Trans</v>
      </c>
      <c r="D435" s="45" t="str">
        <f>IF(EXACT($B435, ""), "", VLOOKUP($B435, 'DataLookUp - InstitutionBranch'!$B$4:$E$1000, 3, FALSE))</f>
        <v>VDR3841</v>
      </c>
      <c r="E435" s="45" t="s">
        <v>17928</v>
      </c>
      <c r="G435" s="31">
        <f t="shared" si="15"/>
        <v>126000000000432</v>
      </c>
      <c r="H435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124000000000509::bigint, 'VNDR-0432'::varchar); </v>
      </c>
    </row>
    <row r="436" spans="2:8">
      <c r="B436" s="51">
        <v>124000000000510</v>
      </c>
      <c r="C436" s="52" t="str">
        <f>IF(EXACT($B436, ""), "", VLOOKUP($B436, 'DataLookUp - InstitutionBranch'!$B$4:$E$1000, 2, FALSE))</f>
        <v xml:space="preserve">Koperasi Pegawai PLN Pusat </v>
      </c>
      <c r="D436" s="45" t="str">
        <f>IF(EXACT($B436, ""), "", VLOOKUP($B436, 'DataLookUp - InstitutionBranch'!$B$4:$E$1000, 3, FALSE))</f>
        <v>VDR1410</v>
      </c>
      <c r="E436" s="45" t="s">
        <v>17929</v>
      </c>
      <c r="G436" s="31">
        <f t="shared" si="15"/>
        <v>126000000000433</v>
      </c>
      <c r="H436" s="21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124000000000510::bigint, 'VNDR-0433'::varchar); </v>
      </c>
    </row>
    <row r="437" spans="2:8">
      <c r="B437" s="51"/>
      <c r="C437" s="52"/>
      <c r="D437" s="45"/>
      <c r="E437" s="45"/>
      <c r="G437" s="31"/>
      <c r="H437" s="21"/>
    </row>
    <row r="438" spans="2:8">
      <c r="B438" s="51"/>
      <c r="C438" s="52"/>
      <c r="D438" s="45"/>
      <c r="E438" s="45"/>
      <c r="G438" s="31"/>
      <c r="H438" s="21"/>
    </row>
    <row r="439" spans="2:8">
      <c r="B439" s="51"/>
      <c r="C439" s="52"/>
      <c r="D439" s="45"/>
      <c r="E439" s="45"/>
      <c r="G439" s="31"/>
      <c r="H439" s="21"/>
    </row>
  </sheetData>
  <conditionalFormatting sqref="G4:G439">
    <cfRule type="expression" dxfId="0" priority="2">
      <formula>EXACT(G3, G4)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D434"/>
  <sheetViews>
    <sheetView zoomScale="80" zoomScaleNormal="80" workbookViewId="0">
      <pane xSplit="2" ySplit="3" topLeftCell="C413" activePane="bottomRight" state="frozen"/>
      <selection pane="topRight" activeCell="C1" sqref="C1"/>
      <selection pane="bottomLeft" activeCell="A4" sqref="A4"/>
      <selection pane="bottomRight" activeCell="F427" sqref="F427"/>
    </sheetView>
  </sheetViews>
  <sheetFormatPr defaultRowHeight="12.75"/>
  <cols>
    <col min="1" max="1" width="2.85546875" style="6" customWidth="1"/>
    <col min="2" max="2" width="14.85546875" style="25" bestFit="1" customWidth="1"/>
    <col min="3" max="3" width="73" style="6" bestFit="1" customWidth="1"/>
    <col min="4" max="4" width="10" style="35" bestFit="1" customWidth="1"/>
    <col min="5" max="16384" width="9.140625" style="6"/>
  </cols>
  <sheetData>
    <row r="1" spans="2:4" ht="13.5" thickBot="1"/>
    <row r="2" spans="2:4">
      <c r="B2" s="64" t="s">
        <v>14262</v>
      </c>
      <c r="C2" s="14" t="s">
        <v>14239</v>
      </c>
      <c r="D2" s="83" t="s">
        <v>14269</v>
      </c>
    </row>
    <row r="3" spans="2:4" ht="13.5" thickBot="1">
      <c r="B3" s="78"/>
      <c r="C3" s="17"/>
      <c r="D3" s="148"/>
    </row>
    <row r="4" spans="2:4">
      <c r="B4" s="37">
        <f>IF(EXACT('SEED - Supplier'!$H4, ""), "", 'SEED - Supplier'!$G4)</f>
        <v>126000000000001</v>
      </c>
      <c r="C4" s="20" t="str">
        <f>IF(EXACT($B4, ""), "", 'SEED - Supplier'!$C4)</f>
        <v>Agung Jaya</v>
      </c>
      <c r="D4" s="45" t="str">
        <f>IF(EXACT($B4, ""), "", 'SEED - Supplier'!$E4)</f>
        <v>VNDR-0001</v>
      </c>
    </row>
    <row r="5" spans="2:4">
      <c r="B5" s="37">
        <f>IF(EXACT('SEED - Supplier'!$H5, ""), "", 'SEED - Supplier'!$G5)</f>
        <v>126000000000002</v>
      </c>
      <c r="C5" s="20" t="str">
        <f>IF(EXACT($B5, ""), "", 'SEED - Supplier'!$C5)</f>
        <v>Aji Perkasa</v>
      </c>
      <c r="D5" s="45" t="str">
        <f>IF(EXACT($B5, ""), "", 'SEED - Supplier'!$E5)</f>
        <v>VNDR-0002</v>
      </c>
    </row>
    <row r="6" spans="2:4">
      <c r="B6" s="37">
        <f>IF(EXACT('SEED - Supplier'!$H6, ""), "", 'SEED - Supplier'!$G6)</f>
        <v>126000000000003</v>
      </c>
      <c r="C6" s="20" t="str">
        <f>IF(EXACT($B6, ""), "", 'SEED - Supplier'!$C6)</f>
        <v>Aledro Duta Jaya</v>
      </c>
      <c r="D6" s="45" t="str">
        <f>IF(EXACT($B6, ""), "", 'SEED - Supplier'!$E6)</f>
        <v>VNDR-0003</v>
      </c>
    </row>
    <row r="7" spans="2:4">
      <c r="B7" s="37">
        <f>IF(EXACT('SEED - Supplier'!$H7, ""), "", 'SEED - Supplier'!$G7)</f>
        <v>126000000000004</v>
      </c>
      <c r="C7" s="20" t="str">
        <f>IF(EXACT($B7, ""), "", 'SEED - Supplier'!$C7)</f>
        <v>Alpine Cool Utama</v>
      </c>
      <c r="D7" s="45" t="str">
        <f>IF(EXACT($B7, ""), "", 'SEED - Supplier'!$E7)</f>
        <v>VNDR-0004</v>
      </c>
    </row>
    <row r="8" spans="2:4">
      <c r="B8" s="37">
        <f>IF(EXACT('SEED - Supplier'!$H8, ""), "", 'SEED - Supplier'!$G8)</f>
        <v>126000000000005</v>
      </c>
      <c r="C8" s="20" t="str">
        <f>IF(EXACT($B8, ""), "", 'SEED - Supplier'!$C8)</f>
        <v>Alumagada Jaya Mandiri</v>
      </c>
      <c r="D8" s="45" t="str">
        <f>IF(EXACT($B8, ""), "", 'SEED - Supplier'!$E8)</f>
        <v>VNDR-0005</v>
      </c>
    </row>
    <row r="9" spans="2:4">
      <c r="B9" s="37">
        <f>IF(EXACT('SEED - Supplier'!$H11, ""), "", 'SEED - Supplier'!$G11)</f>
        <v>126000000000008</v>
      </c>
      <c r="C9" s="20" t="str">
        <f>IF(EXACT($B9, ""), "", 'SEED - Supplier'!$C11)</f>
        <v>CV. Alfa Link Mandiri</v>
      </c>
      <c r="D9" s="45" t="str">
        <f>IF(EXACT($B9, ""), "", 'SEED - Supplier'!$E9)</f>
        <v>VNDR-0006</v>
      </c>
    </row>
    <row r="10" spans="2:4">
      <c r="B10" s="37">
        <f>IF(EXACT('SEED - Supplier'!$H12, ""), "", 'SEED - Supplier'!$G12)</f>
        <v>126000000000009</v>
      </c>
      <c r="C10" s="20" t="str">
        <f>IF(EXACT($B10, ""), "", 'SEED - Supplier'!$C12)</f>
        <v>CV. Alodia Makmur Abadi</v>
      </c>
      <c r="D10" s="45" t="str">
        <f>IF(EXACT($B10, ""), "", 'SEED - Supplier'!$E10)</f>
        <v>VNDR-0007</v>
      </c>
    </row>
    <row r="11" spans="2:4">
      <c r="B11" s="37">
        <f>IF(EXACT('SEED - Supplier'!$H13, ""), "", 'SEED - Supplier'!$G13)</f>
        <v>126000000000010</v>
      </c>
      <c r="C11" s="20" t="str">
        <f>IF(EXACT($B11, ""), "", 'SEED - Supplier'!$C13)</f>
        <v>CV. Anugerah Karya Magantha</v>
      </c>
      <c r="D11" s="45" t="str">
        <f>IF(EXACT($B11, ""), "", 'SEED - Supplier'!$E11)</f>
        <v>VNDR-0008</v>
      </c>
    </row>
    <row r="12" spans="2:4">
      <c r="B12" s="37">
        <f>IF(EXACT('SEED - Supplier'!$H14, ""), "", 'SEED - Supplier'!$G14)</f>
        <v>126000000000011</v>
      </c>
      <c r="C12" s="20" t="str">
        <f>IF(EXACT($B12, ""), "", 'SEED - Supplier'!$C14)</f>
        <v>CV. Artha Jaya Mulya</v>
      </c>
      <c r="D12" s="45" t="str">
        <f>IF(EXACT($B12, ""), "", 'SEED - Supplier'!$E12)</f>
        <v>VNDR-0009</v>
      </c>
    </row>
    <row r="13" spans="2:4">
      <c r="B13" s="37">
        <f>IF(EXACT('SEED - Supplier'!$H15, ""), "", 'SEED - Supplier'!$G15)</f>
        <v>126000000000012</v>
      </c>
      <c r="C13" s="20" t="str">
        <f>IF(EXACT($B13, ""), "", 'SEED - Supplier'!$C15)</f>
        <v>CV. Borneo Geotec Engginering</v>
      </c>
      <c r="D13" s="45" t="str">
        <f>IF(EXACT($B13, ""), "", 'SEED - Supplier'!$E13)</f>
        <v>VNDR-0010</v>
      </c>
    </row>
    <row r="14" spans="2:4">
      <c r="B14" s="37">
        <f>IF(EXACT('SEED - Supplier'!$H16, ""), "", 'SEED - Supplier'!$G16)</f>
        <v>126000000000013</v>
      </c>
      <c r="C14" s="20" t="str">
        <f>IF(EXACT($B14, ""), "", 'SEED - Supplier'!$C16)</f>
        <v>CV. Cipta Aneka Sarana</v>
      </c>
      <c r="D14" s="45" t="str">
        <f>IF(EXACT($B14, ""), "", 'SEED - Supplier'!$E14)</f>
        <v>VNDR-0011</v>
      </c>
    </row>
    <row r="15" spans="2:4">
      <c r="B15" s="37">
        <f>IF(EXACT('SEED - Supplier'!$H17, ""), "", 'SEED - Supplier'!$G17)</f>
        <v>126000000000014</v>
      </c>
      <c r="C15" s="20" t="str">
        <f>IF(EXACT($B15, ""), "", 'SEED - Supplier'!$C17)</f>
        <v xml:space="preserve">CV. Didi Dan Darwis Survey </v>
      </c>
      <c r="D15" s="45" t="str">
        <f>IF(EXACT($B15, ""), "", 'SEED - Supplier'!$E15)</f>
        <v>VNDR-0012</v>
      </c>
    </row>
    <row r="16" spans="2:4">
      <c r="B16" s="37">
        <f>IF(EXACT('SEED - Supplier'!$H18, ""), "", 'SEED - Supplier'!$G18)</f>
        <v>126000000000015</v>
      </c>
      <c r="C16" s="20" t="str">
        <f>IF(EXACT($B16, ""), "", 'SEED - Supplier'!$C18)</f>
        <v>CV. Dinargeo Survey</v>
      </c>
      <c r="D16" s="45" t="str">
        <f>IF(EXACT($B16, ""), "", 'SEED - Supplier'!$E16)</f>
        <v>VNDR-0013</v>
      </c>
    </row>
    <row r="17" spans="2:4">
      <c r="B17" s="37">
        <f>IF(EXACT('SEED - Supplier'!$H19, ""), "", 'SEED - Supplier'!$G19)</f>
        <v>126000000000016</v>
      </c>
      <c r="C17" s="20" t="str">
        <f>IF(EXACT($B17, ""), "", 'SEED - Supplier'!$C19)</f>
        <v>CV. Direct Linus Logistik</v>
      </c>
      <c r="D17" s="45" t="str">
        <f>IF(EXACT($B17, ""), "", 'SEED - Supplier'!$E17)</f>
        <v>VNDR-0014</v>
      </c>
    </row>
    <row r="18" spans="2:4">
      <c r="B18" s="37">
        <f>IF(EXACT('SEED - Supplier'!$H20, ""), "", 'SEED - Supplier'!$G20)</f>
        <v>126000000000017</v>
      </c>
      <c r="C18" s="20" t="str">
        <f>IF(EXACT($B18, ""), "", 'SEED - Supplier'!$C20)</f>
        <v>CV. Edi Jaya Bangunan</v>
      </c>
      <c r="D18" s="45" t="str">
        <f>IF(EXACT($B18, ""), "", 'SEED - Supplier'!$E18)</f>
        <v>VNDR-0015</v>
      </c>
    </row>
    <row r="19" spans="2:4">
      <c r="B19" s="37">
        <f>IF(EXACT('SEED - Supplier'!$H21, ""), "", 'SEED - Supplier'!$G21)</f>
        <v>126000000000018</v>
      </c>
      <c r="C19" s="20" t="str">
        <f>IF(EXACT($B19, ""), "", 'SEED - Supplier'!$C21)</f>
        <v>CV. Elang Sega</v>
      </c>
      <c r="D19" s="45" t="str">
        <f>IF(EXACT($B19, ""), "", 'SEED - Supplier'!$E19)</f>
        <v>VNDR-0016</v>
      </c>
    </row>
    <row r="20" spans="2:4">
      <c r="B20" s="37">
        <f>IF(EXACT('SEED - Supplier'!$H22, ""), "", 'SEED - Supplier'!$G22)</f>
        <v>126000000000019</v>
      </c>
      <c r="C20" s="20" t="str">
        <f>IF(EXACT($B20, ""), "", 'SEED - Supplier'!$C22)</f>
        <v>CV. Gallazka Teknik</v>
      </c>
      <c r="D20" s="45" t="str">
        <f>IF(EXACT($B20, ""), "", 'SEED - Supplier'!$E20)</f>
        <v>VNDR-0017</v>
      </c>
    </row>
    <row r="21" spans="2:4">
      <c r="B21" s="37">
        <f>IF(EXACT('SEED - Supplier'!$H23, ""), "", 'SEED - Supplier'!$G23)</f>
        <v>126000000000020</v>
      </c>
      <c r="C21" s="20" t="str">
        <f>IF(EXACT($B21, ""), "", 'SEED - Supplier'!$C23)</f>
        <v>CV. Ghania Mandiri</v>
      </c>
      <c r="D21" s="45" t="str">
        <f>IF(EXACT($B21, ""), "", 'SEED - Supplier'!$E21)</f>
        <v>VNDR-0018</v>
      </c>
    </row>
    <row r="22" spans="2:4">
      <c r="B22" s="37">
        <f>IF(EXACT('SEED - Supplier'!$H24, ""), "", 'SEED - Supplier'!$G24)</f>
        <v>126000000000021</v>
      </c>
      <c r="C22" s="20" t="str">
        <f>IF(EXACT($B22, ""), "", 'SEED - Supplier'!$C24)</f>
        <v>CV. Istana Gemilang Mandiri</v>
      </c>
      <c r="D22" s="45" t="str">
        <f>IF(EXACT($B22, ""), "", 'SEED - Supplier'!$E22)</f>
        <v>VNDR-0019</v>
      </c>
    </row>
    <row r="23" spans="2:4">
      <c r="B23" s="37">
        <f>IF(EXACT('SEED - Supplier'!$H25, ""), "", 'SEED - Supplier'!$G25)</f>
        <v>126000000000022</v>
      </c>
      <c r="C23" s="20" t="str">
        <f>IF(EXACT($B23, ""), "", 'SEED - Supplier'!$C25)</f>
        <v>CV. Jember Elektrindo Gemilang</v>
      </c>
      <c r="D23" s="45" t="str">
        <f>IF(EXACT($B23, ""), "", 'SEED - Supplier'!$E23)</f>
        <v>VNDR-0020</v>
      </c>
    </row>
    <row r="24" spans="2:4">
      <c r="B24" s="37">
        <f>IF(EXACT('SEED - Supplier'!$H26, ""), "", 'SEED - Supplier'!$G26)</f>
        <v>126000000000023</v>
      </c>
      <c r="C24" s="20" t="str">
        <f>IF(EXACT($B24, ""), "", 'SEED - Supplier'!$C26)</f>
        <v>CV. Karya Baru</v>
      </c>
      <c r="D24" s="45" t="str">
        <f>IF(EXACT($B24, ""), "", 'SEED - Supplier'!$E24)</f>
        <v>VNDR-0021</v>
      </c>
    </row>
    <row r="25" spans="2:4">
      <c r="B25" s="37">
        <f>IF(EXACT('SEED - Supplier'!$H27, ""), "", 'SEED - Supplier'!$G27)</f>
        <v>126000000000024</v>
      </c>
      <c r="C25" s="20" t="str">
        <f>IF(EXACT($B25, ""), "", 'SEED - Supplier'!$C27)</f>
        <v>CV. Kawan Inti Jaya</v>
      </c>
      <c r="D25" s="45" t="str">
        <f>IF(EXACT($B25, ""), "", 'SEED - Supplier'!$E25)</f>
        <v>VNDR-0022</v>
      </c>
    </row>
    <row r="26" spans="2:4">
      <c r="B26" s="37">
        <f>IF(EXACT('SEED - Supplier'!$H28, ""), "", 'SEED - Supplier'!$G28)</f>
        <v>126000000000025</v>
      </c>
      <c r="C26" s="20" t="str">
        <f>IF(EXACT($B26, ""), "", 'SEED - Supplier'!$C28)</f>
        <v>CV. Laba Mandiri Lapaopao</v>
      </c>
      <c r="D26" s="45" t="str">
        <f>IF(EXACT($B26, ""), "", 'SEED - Supplier'!$E26)</f>
        <v>VNDR-0023</v>
      </c>
    </row>
    <row r="27" spans="2:4">
      <c r="B27" s="37">
        <f>IF(EXACT('SEED - Supplier'!$H29, ""), "", 'SEED - Supplier'!$G29)</f>
        <v>126000000000026</v>
      </c>
      <c r="C27" s="20" t="str">
        <f>IF(EXACT($B27, ""), "", 'SEED - Supplier'!$C29)</f>
        <v>CV. Mitra Bengawan Trans</v>
      </c>
      <c r="D27" s="45" t="str">
        <f>IF(EXACT($B27, ""), "", 'SEED - Supplier'!$E27)</f>
        <v>VNDR-0024</v>
      </c>
    </row>
    <row r="28" spans="2:4">
      <c r="B28" s="37">
        <f>IF(EXACT('SEED - Supplier'!$H30, ""), "", 'SEED - Supplier'!$G30)</f>
        <v>126000000000027</v>
      </c>
      <c r="C28" s="20" t="str">
        <f>IF(EXACT($B28, ""), "", 'SEED - Supplier'!$C30)</f>
        <v>CV. Mulia Jaya Steel</v>
      </c>
      <c r="D28" s="45" t="str">
        <f>IF(EXACT($B28, ""), "", 'SEED - Supplier'!$E28)</f>
        <v>VNDR-0025</v>
      </c>
    </row>
    <row r="29" spans="2:4">
      <c r="B29" s="37">
        <f>IF(EXACT('SEED - Supplier'!$H31, ""), "", 'SEED - Supplier'!$G31)</f>
        <v>126000000000028</v>
      </c>
      <c r="C29" s="20" t="str">
        <f>IF(EXACT($B29, ""), "", 'SEED - Supplier'!$C31)</f>
        <v>CV. Muzima</v>
      </c>
      <c r="D29" s="45" t="str">
        <f>IF(EXACT($B29, ""), "", 'SEED - Supplier'!$E29)</f>
        <v>VNDR-0026</v>
      </c>
    </row>
    <row r="30" spans="2:4">
      <c r="B30" s="37">
        <f>IF(EXACT('SEED - Supplier'!$H32, ""), "", 'SEED - Supplier'!$G32)</f>
        <v>126000000000029</v>
      </c>
      <c r="C30" s="20" t="str">
        <f>IF(EXACT($B30, ""), "", 'SEED - Supplier'!$C32)</f>
        <v>CV. Punokawan</v>
      </c>
      <c r="D30" s="45" t="str">
        <f>IF(EXACT($B30, ""), "", 'SEED - Supplier'!$E30)</f>
        <v>VNDR-0027</v>
      </c>
    </row>
    <row r="31" spans="2:4">
      <c r="B31" s="37">
        <f>IF(EXACT('SEED - Supplier'!$H33, ""), "", 'SEED - Supplier'!$G33)</f>
        <v>126000000000030</v>
      </c>
      <c r="C31" s="20" t="str">
        <f>IF(EXACT($B31, ""), "", 'SEED - Supplier'!$C33)</f>
        <v>CV. Putra Bintang Api</v>
      </c>
      <c r="D31" s="45" t="str">
        <f>IF(EXACT($B31, ""), "", 'SEED - Supplier'!$E31)</f>
        <v>VNDR-0028</v>
      </c>
    </row>
    <row r="32" spans="2:4">
      <c r="B32" s="37">
        <f>IF(EXACT('SEED - Supplier'!$H34, ""), "", 'SEED - Supplier'!$G34)</f>
        <v>126000000000031</v>
      </c>
      <c r="C32" s="20" t="str">
        <f>IF(EXACT($B32, ""), "", 'SEED - Supplier'!$C34)</f>
        <v>CV. Sangiang Teknik Perkasa</v>
      </c>
      <c r="D32" s="45" t="str">
        <f>IF(EXACT($B32, ""), "", 'SEED - Supplier'!$E32)</f>
        <v>VNDR-0029</v>
      </c>
    </row>
    <row r="33" spans="2:4">
      <c r="B33" s="37">
        <f>IF(EXACT('SEED - Supplier'!$H35, ""), "", 'SEED - Supplier'!$G35)</f>
        <v>126000000000032</v>
      </c>
      <c r="C33" s="20" t="str">
        <f>IF(EXACT($B33, ""), "", 'SEED - Supplier'!$C35)</f>
        <v>CV. Siliwangi jaya</v>
      </c>
      <c r="D33" s="45" t="str">
        <f>IF(EXACT($B33, ""), "", 'SEED - Supplier'!$E33)</f>
        <v>VNDR-0030</v>
      </c>
    </row>
    <row r="34" spans="2:4">
      <c r="B34" s="37">
        <f>IF(EXACT('SEED - Supplier'!$H36, ""), "", 'SEED - Supplier'!$G36)</f>
        <v>126000000000033</v>
      </c>
      <c r="C34" s="20" t="str">
        <f>IF(EXACT($B34, ""), "", 'SEED - Supplier'!$C36)</f>
        <v>CV. Sukses Indo Pratama</v>
      </c>
      <c r="D34" s="45" t="str">
        <f>IF(EXACT($B34, ""), "", 'SEED - Supplier'!$E34)</f>
        <v>VNDR-0031</v>
      </c>
    </row>
    <row r="35" spans="2:4">
      <c r="B35" s="37">
        <f>IF(EXACT('SEED - Supplier'!$H37, ""), "", 'SEED - Supplier'!$G37)</f>
        <v>126000000000034</v>
      </c>
      <c r="C35" s="20" t="str">
        <f>IF(EXACT($B35, ""), "", 'SEED - Supplier'!$C37)</f>
        <v>CV. Sumber Rezeki</v>
      </c>
      <c r="D35" s="45" t="str">
        <f>IF(EXACT($B35, ""), "", 'SEED - Supplier'!$E35)</f>
        <v>VNDR-0032</v>
      </c>
    </row>
    <row r="36" spans="2:4">
      <c r="B36" s="37">
        <f>IF(EXACT('SEED - Supplier'!$H38, ""), "", 'SEED - Supplier'!$G38)</f>
        <v>126000000000035</v>
      </c>
      <c r="C36" s="20" t="str">
        <f>IF(EXACT($B36, ""), "", 'SEED - Supplier'!$C38)</f>
        <v>CV. Sumber Sarana Karya</v>
      </c>
      <c r="D36" s="45" t="str">
        <f>IF(EXACT($B36, ""), "", 'SEED - Supplier'!$E36)</f>
        <v>VNDR-0033</v>
      </c>
    </row>
    <row r="37" spans="2:4">
      <c r="B37" s="37">
        <f>IF(EXACT('SEED - Supplier'!$H39, ""), "", 'SEED - Supplier'!$G39)</f>
        <v>126000000000036</v>
      </c>
      <c r="C37" s="20" t="str">
        <f>IF(EXACT($B37, ""), "", 'SEED - Supplier'!$C39)</f>
        <v>CV. Surya Pandawa Nusa</v>
      </c>
      <c r="D37" s="45" t="str">
        <f>IF(EXACT($B37, ""), "", 'SEED - Supplier'!$E37)</f>
        <v>VNDR-0034</v>
      </c>
    </row>
    <row r="38" spans="2:4">
      <c r="B38" s="37">
        <f>IF(EXACT('SEED - Supplier'!$H40, ""), "", 'SEED - Supplier'!$G40)</f>
        <v>126000000000037</v>
      </c>
      <c r="C38" s="20" t="str">
        <f>IF(EXACT($B38, ""), "", 'SEED - Supplier'!$C40)</f>
        <v>PT. Abadi Rajawali Semesta</v>
      </c>
      <c r="D38" s="45" t="str">
        <f>IF(EXACT($B38, ""), "", 'SEED - Supplier'!$E38)</f>
        <v>VNDR-0035</v>
      </c>
    </row>
    <row r="39" spans="2:4">
      <c r="B39" s="37">
        <f>IF(EXACT('SEED - Supplier'!$H41, ""), "", 'SEED - Supplier'!$G41)</f>
        <v>126000000000038</v>
      </c>
      <c r="C39" s="20" t="str">
        <f>IF(EXACT($B39, ""), "", 'SEED - Supplier'!$C41)</f>
        <v>PT. Adibrata Graha</v>
      </c>
      <c r="D39" s="45" t="str">
        <f>IF(EXACT($B39, ""), "", 'SEED - Supplier'!$E39)</f>
        <v>VNDR-0036</v>
      </c>
    </row>
    <row r="40" spans="2:4">
      <c r="B40" s="37">
        <f>IF(EXACT('SEED - Supplier'!$H42, ""), "", 'SEED - Supplier'!$G42)</f>
        <v>126000000000039</v>
      </c>
      <c r="C40" s="20" t="str">
        <f>IF(EXACT($B40, ""), "", 'SEED - Supplier'!$C42)</f>
        <v>PT. Aegisindo Mitra Sejati</v>
      </c>
      <c r="D40" s="45" t="str">
        <f>IF(EXACT($B40, ""), "", 'SEED - Supplier'!$E40)</f>
        <v>VNDR-0037</v>
      </c>
    </row>
    <row r="41" spans="2:4">
      <c r="B41" s="37">
        <f>IF(EXACT('SEED - Supplier'!$H43, ""), "", 'SEED - Supplier'!$G43)</f>
        <v>126000000000040</v>
      </c>
      <c r="C41" s="20" t="str">
        <f>IF(EXACT($B41, ""), "", 'SEED - Supplier'!$C43)</f>
        <v>PT. Agape Biomedi Investama</v>
      </c>
      <c r="D41" s="45" t="str">
        <f>IF(EXACT($B41, ""), "", 'SEED - Supplier'!$E41)</f>
        <v>VNDR-0038</v>
      </c>
    </row>
    <row r="42" spans="2:4">
      <c r="B42" s="37">
        <f>IF(EXACT('SEED - Supplier'!$H44, ""), "", 'SEED - Supplier'!$G44)</f>
        <v>126000000000041</v>
      </c>
      <c r="C42" s="20" t="str">
        <f>IF(EXACT($B42, ""), "", 'SEED - Supplier'!$C44)</f>
        <v>PT. Ali Sejahtera</v>
      </c>
      <c r="D42" s="45" t="str">
        <f>IF(EXACT($B42, ""), "", 'SEED - Supplier'!$E42)</f>
        <v>VNDR-0039</v>
      </c>
    </row>
    <row r="43" spans="2:4">
      <c r="B43" s="37">
        <f>IF(EXACT('SEED - Supplier'!$H45, ""), "", 'SEED - Supplier'!$G45)</f>
        <v>126000000000042</v>
      </c>
      <c r="C43" s="20" t="str">
        <f>IF(EXACT($B43, ""), "", 'SEED - Supplier'!$C45)</f>
        <v>PT. Andalan Dinamika Konstrukindo</v>
      </c>
      <c r="D43" s="45" t="str">
        <f>IF(EXACT($B43, ""), "", 'SEED - Supplier'!$E43)</f>
        <v>VNDR-0040</v>
      </c>
    </row>
    <row r="44" spans="2:4">
      <c r="B44" s="37">
        <f>IF(EXACT('SEED - Supplier'!$H46, ""), "", 'SEED - Supplier'!$G46)</f>
        <v>126000000000043</v>
      </c>
      <c r="C44" s="20" t="str">
        <f>IF(EXACT($B44, ""), "", 'SEED - Supplier'!$C46)</f>
        <v>PT. Aneza Persada Abadi</v>
      </c>
      <c r="D44" s="45" t="str">
        <f>IF(EXACT($B44, ""), "", 'SEED - Supplier'!$E44)</f>
        <v>VNDR-0041</v>
      </c>
    </row>
    <row r="45" spans="2:4">
      <c r="B45" s="37">
        <f>IF(EXACT('SEED - Supplier'!$H47, ""), "", 'SEED - Supplier'!$G47)</f>
        <v>126000000000044</v>
      </c>
      <c r="C45" s="20" t="str">
        <f>IF(EXACT($B45, ""), "", 'SEED - Supplier'!$C47)</f>
        <v>PT. Asiatronic Indo Makmur</v>
      </c>
      <c r="D45" s="45" t="str">
        <f>IF(EXACT($B45, ""), "", 'SEED - Supplier'!$E45)</f>
        <v>VNDR-0042</v>
      </c>
    </row>
    <row r="46" spans="2:4">
      <c r="B46" s="37">
        <f>IF(EXACT('SEED - Supplier'!$H48, ""), "", 'SEED - Supplier'!$G48)</f>
        <v>126000000000045</v>
      </c>
      <c r="C46" s="20" t="str">
        <f>IF(EXACT($B46, ""), "", 'SEED - Supplier'!$C48)</f>
        <v>PT. Asuransi Asei Indonesia</v>
      </c>
      <c r="D46" s="45" t="str">
        <f>IF(EXACT($B46, ""), "", 'SEED - Supplier'!$E46)</f>
        <v>VNDR-0043</v>
      </c>
    </row>
    <row r="47" spans="2:4">
      <c r="B47" s="37">
        <f>IF(EXACT('SEED - Supplier'!$H49, ""), "", 'SEED - Supplier'!$G49)</f>
        <v>126000000000046</v>
      </c>
      <c r="C47" s="20" t="str">
        <f>IF(EXACT($B47, ""), "", 'SEED - Supplier'!$C49)</f>
        <v>PT. Asuransi Multi Artha Guna</v>
      </c>
      <c r="D47" s="45" t="str">
        <f>IF(EXACT($B47, ""), "", 'SEED - Supplier'!$E47)</f>
        <v>VNDR-0044</v>
      </c>
    </row>
    <row r="48" spans="2:4">
      <c r="B48" s="37">
        <f>IF(EXACT('SEED - Supplier'!$H50, ""), "", 'SEED - Supplier'!$G50)</f>
        <v>126000000000047</v>
      </c>
      <c r="C48" s="20" t="str">
        <f>IF(EXACT($B48, ""), "", 'SEED - Supplier'!$C50)</f>
        <v>PT. Asuransi Perisai Listrik Nasional</v>
      </c>
      <c r="D48" s="45" t="str">
        <f>IF(EXACT($B48, ""), "", 'SEED - Supplier'!$E48)</f>
        <v>VNDR-0045</v>
      </c>
    </row>
    <row r="49" spans="2:4">
      <c r="B49" s="37">
        <f>IF(EXACT('SEED - Supplier'!$H51, ""), "", 'SEED - Supplier'!$G51)</f>
        <v>126000000000048</v>
      </c>
      <c r="C49" s="20" t="str">
        <f>IF(EXACT($B49, ""), "", 'SEED - Supplier'!$C51)</f>
        <v>PT. Bangun Rancang Indonesia Kita</v>
      </c>
      <c r="D49" s="45" t="str">
        <f>IF(EXACT($B49, ""), "", 'SEED - Supplier'!$E49)</f>
        <v>VNDR-0046</v>
      </c>
    </row>
    <row r="50" spans="2:4">
      <c r="B50" s="37">
        <f>IF(EXACT('SEED - Supplier'!$H52, ""), "", 'SEED - Supplier'!$G52)</f>
        <v>126000000000049</v>
      </c>
      <c r="C50" s="20" t="str">
        <f>IF(EXACT($B50, ""), "", 'SEED - Supplier'!$C52)</f>
        <v>PT. Beringin Floratama Megah</v>
      </c>
      <c r="D50" s="45" t="str">
        <f>IF(EXACT($B50, ""), "", 'SEED - Supplier'!$E50)</f>
        <v>VNDR-0047</v>
      </c>
    </row>
    <row r="51" spans="2:4">
      <c r="B51" s="37">
        <f>IF(EXACT('SEED - Supplier'!$H53, ""), "", 'SEED - Supplier'!$G53)</f>
        <v>126000000000050</v>
      </c>
      <c r="C51" s="20" t="str">
        <f>IF(EXACT($B51, ""), "", 'SEED - Supplier'!$C53)</f>
        <v>PT. Berkah Tirta Wahana</v>
      </c>
      <c r="D51" s="45" t="str">
        <f>IF(EXACT($B51, ""), "", 'SEED - Supplier'!$E51)</f>
        <v>VNDR-0048</v>
      </c>
    </row>
    <row r="52" spans="2:4">
      <c r="B52" s="37">
        <f>IF(EXACT('SEED - Supplier'!$H54, ""), "", 'SEED - Supplier'!$G54)</f>
        <v>126000000000051</v>
      </c>
      <c r="C52" s="20" t="str">
        <f>IF(EXACT($B52, ""), "", 'SEED - Supplier'!$C54)</f>
        <v>PT. Berkat Sahabat Sejati</v>
      </c>
      <c r="D52" s="45" t="str">
        <f>IF(EXACT($B52, ""), "", 'SEED - Supplier'!$E52)</f>
        <v>VNDR-0049</v>
      </c>
    </row>
    <row r="53" spans="2:4">
      <c r="B53" s="37">
        <f>IF(EXACT('SEED - Supplier'!$H55, ""), "", 'SEED - Supplier'!$G55)</f>
        <v>126000000000052</v>
      </c>
      <c r="C53" s="20" t="str">
        <f>IF(EXACT($B53, ""), "", 'SEED - Supplier'!$C55)</f>
        <v>PT. Best Energy System</v>
      </c>
      <c r="D53" s="45" t="str">
        <f>IF(EXACT($B53, ""), "", 'SEED - Supplier'!$E53)</f>
        <v>VNDR-0050</v>
      </c>
    </row>
    <row r="54" spans="2:4">
      <c r="B54" s="37">
        <f>IF(EXACT('SEED - Supplier'!$H56, ""), "", 'SEED - Supplier'!$G56)</f>
        <v>126000000000053</v>
      </c>
      <c r="C54" s="20" t="str">
        <f>IF(EXACT($B54, ""), "", 'SEED - Supplier'!$C56)</f>
        <v>PT. Beton Perkasa Wijaksana</v>
      </c>
      <c r="D54" s="45" t="str">
        <f>IF(EXACT($B54, ""), "", 'SEED - Supplier'!$E54)</f>
        <v>VNDR-0051</v>
      </c>
    </row>
    <row r="55" spans="2:4">
      <c r="B55" s="37">
        <f>IF(EXACT('SEED - Supplier'!$H57, ""), "", 'SEED - Supplier'!$G57)</f>
        <v>126000000000054</v>
      </c>
      <c r="C55" s="20" t="str">
        <f>IF(EXACT($B55, ""), "", 'SEED - Supplier'!$C57)</f>
        <v>PT. Bhirawa Metal Mandiri</v>
      </c>
      <c r="D55" s="45" t="str">
        <f>IF(EXACT($B55, ""), "", 'SEED - Supplier'!$E55)</f>
        <v>VNDR-0052</v>
      </c>
    </row>
    <row r="56" spans="2:4">
      <c r="B56" s="37">
        <f>IF(EXACT('SEED - Supplier'!$H58, ""), "", 'SEED - Supplier'!$G58)</f>
        <v>126000000000055</v>
      </c>
      <c r="C56" s="20" t="str">
        <f>IF(EXACT($B56, ""), "", 'SEED - Supplier'!$C58)</f>
        <v>PT. Bigi Multi Internasional</v>
      </c>
      <c r="D56" s="45" t="str">
        <f>IF(EXACT($B56, ""), "", 'SEED - Supplier'!$E56)</f>
        <v>VNDR-0053</v>
      </c>
    </row>
    <row r="57" spans="2:4">
      <c r="B57" s="37">
        <f>IF(EXACT('SEED - Supplier'!$H59, ""), "", 'SEED - Supplier'!$G59)</f>
        <v>126000000000056</v>
      </c>
      <c r="C57" s="20" t="str">
        <f>IF(EXACT($B57, ""), "", 'SEED - Supplier'!$C59)</f>
        <v xml:space="preserve">PT. Bintang Indah Persada </v>
      </c>
      <c r="D57" s="45" t="str">
        <f>IF(EXACT($B57, ""), "", 'SEED - Supplier'!$E57)</f>
        <v>VNDR-0054</v>
      </c>
    </row>
    <row r="58" spans="2:4">
      <c r="B58" s="37">
        <f>IF(EXACT('SEED - Supplier'!$H60, ""), "", 'SEED - Supplier'!$G60)</f>
        <v>126000000000057</v>
      </c>
      <c r="C58" s="20" t="str">
        <f>IF(EXACT($B58, ""), "", 'SEED - Supplier'!$C60)</f>
        <v>PT. Bintang Virgo Utama</v>
      </c>
      <c r="D58" s="45" t="str">
        <f>IF(EXACT($B58, ""), "", 'SEED - Supplier'!$E58)</f>
        <v>VNDR-0055</v>
      </c>
    </row>
    <row r="59" spans="2:4">
      <c r="B59" s="37">
        <f>IF(EXACT('SEED - Supplier'!$H61, ""), "", 'SEED - Supplier'!$G61)</f>
        <v>126000000000058</v>
      </c>
      <c r="C59" s="20" t="str">
        <f>IF(EXACT($B59, ""), "", 'SEED - Supplier'!$C61)</f>
        <v>PT. Biro Klasifikasi Indonesia</v>
      </c>
      <c r="D59" s="45" t="str">
        <f>IF(EXACT($B59, ""), "", 'SEED - Supplier'!$E59)</f>
        <v>VNDR-0056</v>
      </c>
    </row>
    <row r="60" spans="2:4">
      <c r="B60" s="37">
        <f>IF(EXACT('SEED - Supplier'!$H62, ""), "", 'SEED - Supplier'!$G62)</f>
        <v>126000000000059</v>
      </c>
      <c r="C60" s="20" t="str">
        <f>IF(EXACT($B60, ""), "", 'SEED - Supplier'!$C62)</f>
        <v>PT. Blue Power International</v>
      </c>
      <c r="D60" s="45" t="str">
        <f>IF(EXACT($B60, ""), "", 'SEED - Supplier'!$E60)</f>
        <v>VNDR-0057</v>
      </c>
    </row>
    <row r="61" spans="2:4">
      <c r="B61" s="37">
        <f>IF(EXACT('SEED - Supplier'!$H63, ""), "", 'SEED - Supplier'!$G63)</f>
        <v>126000000000060</v>
      </c>
      <c r="C61" s="20" t="str">
        <f>IF(EXACT($B61, ""), "", 'SEED - Supplier'!$C63)</f>
        <v>PT. Bosowa Asuransi</v>
      </c>
      <c r="D61" s="45" t="str">
        <f>IF(EXACT($B61, ""), "", 'SEED - Supplier'!$E61)</f>
        <v>VNDR-0058</v>
      </c>
    </row>
    <row r="62" spans="2:4">
      <c r="B62" s="37">
        <f>IF(EXACT('SEED - Supplier'!$H64, ""), "", 'SEED - Supplier'!$G64)</f>
        <v>126000000000061</v>
      </c>
      <c r="C62" s="20" t="str">
        <f>IF(EXACT($B62, ""), "", 'SEED - Supplier'!$C64)</f>
        <v>PT. Buana Tirta Semesta</v>
      </c>
      <c r="D62" s="45" t="str">
        <f>IF(EXACT($B62, ""), "", 'SEED - Supplier'!$E62)</f>
        <v>VNDR-0059</v>
      </c>
    </row>
    <row r="63" spans="2:4">
      <c r="B63" s="37">
        <f>IF(EXACT('SEED - Supplier'!$H65, ""), "", 'SEED - Supplier'!$G65)</f>
        <v>126000000000062</v>
      </c>
      <c r="C63" s="20" t="str">
        <f>IF(EXACT($B63, ""), "", 'SEED - Supplier'!$C65)</f>
        <v>PT. Cahaya Mentari Cemerlang</v>
      </c>
      <c r="D63" s="45" t="str">
        <f>IF(EXACT($B63, ""), "", 'SEED - Supplier'!$E63)</f>
        <v>VNDR-0060</v>
      </c>
    </row>
    <row r="64" spans="2:4">
      <c r="B64" s="37">
        <f>IF(EXACT('SEED - Supplier'!$H66, ""), "", 'SEED - Supplier'!$G66)</f>
        <v>126000000000063</v>
      </c>
      <c r="C64" s="20" t="str">
        <f>IF(EXACT($B64, ""), "", 'SEED - Supplier'!$C66)</f>
        <v>PT. Cakrawala Persada Internasional</v>
      </c>
      <c r="D64" s="45" t="str">
        <f>IF(EXACT($B64, ""), "", 'SEED - Supplier'!$E64)</f>
        <v>VNDR-0061</v>
      </c>
    </row>
    <row r="65" spans="2:4">
      <c r="B65" s="37">
        <f>IF(EXACT('SEED - Supplier'!$H67, ""), "", 'SEED - Supplier'!$G67)</f>
        <v>126000000000064</v>
      </c>
      <c r="C65" s="20" t="str">
        <f>IF(EXACT($B65, ""), "", 'SEED - Supplier'!$C67)</f>
        <v xml:space="preserve">PT. Caroline Trans Mandiri </v>
      </c>
      <c r="D65" s="45" t="str">
        <f>IF(EXACT($B65, ""), "", 'SEED - Supplier'!$E65)</f>
        <v>VNDR-0062</v>
      </c>
    </row>
    <row r="66" spans="2:4">
      <c r="B66" s="37">
        <f>IF(EXACT('SEED - Supplier'!$H68, ""), "", 'SEED - Supplier'!$G68)</f>
        <v>126000000000065</v>
      </c>
      <c r="C66" s="20" t="str">
        <f>IF(EXACT($B66, ""), "", 'SEED - Supplier'!$C68)</f>
        <v xml:space="preserve">PT. Cita Baja </v>
      </c>
      <c r="D66" s="45" t="str">
        <f>IF(EXACT($B66, ""), "", 'SEED - Supplier'!$E66)</f>
        <v>VNDR-0063</v>
      </c>
    </row>
    <row r="67" spans="2:4">
      <c r="B67" s="37">
        <f>IF(EXACT('SEED - Supplier'!$H69, ""), "", 'SEED - Supplier'!$G69)</f>
        <v>126000000000066</v>
      </c>
      <c r="C67" s="20" t="str">
        <f>IF(EXACT($B67, ""), "", 'SEED - Supplier'!$C69)</f>
        <v>PT. Citra Banjar Abadi</v>
      </c>
      <c r="D67" s="45" t="str">
        <f>IF(EXACT($B67, ""), "", 'SEED - Supplier'!$E67)</f>
        <v>VNDR-0064</v>
      </c>
    </row>
    <row r="68" spans="2:4">
      <c r="B68" s="37">
        <f>IF(EXACT('SEED - Supplier'!$H70, ""), "", 'SEED - Supplier'!$G70)</f>
        <v>126000000000067</v>
      </c>
      <c r="C68" s="20" t="str">
        <f>IF(EXACT($B68, ""), "", 'SEED - Supplier'!$C70)</f>
        <v xml:space="preserve">PT. Datascrip </v>
      </c>
      <c r="D68" s="45" t="str">
        <f>IF(EXACT($B68, ""), "", 'SEED - Supplier'!$E68)</f>
        <v>VNDR-0065</v>
      </c>
    </row>
    <row r="69" spans="2:4">
      <c r="B69" s="37">
        <f>IF(EXACT('SEED - Supplier'!$H71, ""), "", 'SEED - Supplier'!$G71)</f>
        <v>126000000000068</v>
      </c>
      <c r="C69" s="20" t="str">
        <f>IF(EXACT($B69, ""), "", 'SEED - Supplier'!$C71)</f>
        <v xml:space="preserve">PT. Denko Wahana Sakti </v>
      </c>
      <c r="D69" s="45" t="str">
        <f>IF(EXACT($B69, ""), "", 'SEED - Supplier'!$E69)</f>
        <v>VNDR-0066</v>
      </c>
    </row>
    <row r="70" spans="2:4">
      <c r="B70" s="37">
        <f>IF(EXACT('SEED - Supplier'!$H72, ""), "", 'SEED - Supplier'!$G72)</f>
        <v>126000000000069</v>
      </c>
      <c r="C70" s="20" t="str">
        <f>IF(EXACT($B70, ""), "", 'SEED - Supplier'!$C72)</f>
        <v>PT. Detech Profesional Indonesia</v>
      </c>
      <c r="D70" s="45" t="str">
        <f>IF(EXACT($B70, ""), "", 'SEED - Supplier'!$E70)</f>
        <v>VNDR-0067</v>
      </c>
    </row>
    <row r="71" spans="2:4">
      <c r="B71" s="37">
        <f>IF(EXACT('SEED - Supplier'!$H73, ""), "", 'SEED - Supplier'!$G73)</f>
        <v>126000000000070</v>
      </c>
      <c r="C71" s="20" t="str">
        <f>IF(EXACT($B71, ""), "", 'SEED - Supplier'!$C73)</f>
        <v>PT. Dharma Lautan Utama</v>
      </c>
      <c r="D71" s="45" t="str">
        <f>IF(EXACT($B71, ""), "", 'SEED - Supplier'!$E71)</f>
        <v>VNDR-0068</v>
      </c>
    </row>
    <row r="72" spans="2:4">
      <c r="B72" s="37">
        <f>IF(EXACT('SEED - Supplier'!$H74, ""), "", 'SEED - Supplier'!$G74)</f>
        <v>126000000000071</v>
      </c>
      <c r="C72" s="20" t="str">
        <f>IF(EXACT($B72, ""), "", 'SEED - Supplier'!$C74)</f>
        <v>PT. Dinar Energi Utama</v>
      </c>
      <c r="D72" s="45" t="str">
        <f>IF(EXACT($B72, ""), "", 'SEED - Supplier'!$E72)</f>
        <v>VNDR-0069</v>
      </c>
    </row>
    <row r="73" spans="2:4">
      <c r="B73" s="37">
        <f>IF(EXACT('SEED - Supplier'!$H75, ""), "", 'SEED - Supplier'!$G75)</f>
        <v>126000000000072</v>
      </c>
      <c r="C73" s="20" t="str">
        <f>IF(EXACT($B73, ""), "", 'SEED - Supplier'!$C75)</f>
        <v>PT. Dirgatz Indonesia</v>
      </c>
      <c r="D73" s="45" t="str">
        <f>IF(EXACT($B73, ""), "", 'SEED - Supplier'!$E73)</f>
        <v>VNDR-0070</v>
      </c>
    </row>
    <row r="74" spans="2:4">
      <c r="B74" s="37">
        <f>IF(EXACT('SEED - Supplier'!$H76, ""), "", 'SEED - Supplier'!$G76)</f>
        <v>126000000000073</v>
      </c>
      <c r="C74" s="20" t="str">
        <f>IF(EXACT($B74, ""), "", 'SEED - Supplier'!$C76)</f>
        <v>PT. Duta Realtindo Perkasa</v>
      </c>
      <c r="D74" s="45" t="str">
        <f>IF(EXACT($B74, ""), "", 'SEED - Supplier'!$E74)</f>
        <v>VNDR-0071</v>
      </c>
    </row>
    <row r="75" spans="2:4">
      <c r="B75" s="37">
        <f>IF(EXACT('SEED - Supplier'!$H77, ""), "", 'SEED - Supplier'!$G77)</f>
        <v>126000000000074</v>
      </c>
      <c r="C75" s="20" t="str">
        <f>IF(EXACT($B75, ""), "", 'SEED - Supplier'!$C77)</f>
        <v>PT. Dwimitra Sejahtera Bersama</v>
      </c>
      <c r="D75" s="45" t="str">
        <f>IF(EXACT($B75, ""), "", 'SEED - Supplier'!$E75)</f>
        <v>VNDR-0072</v>
      </c>
    </row>
    <row r="76" spans="2:4">
      <c r="B76" s="37">
        <f>IF(EXACT('SEED - Supplier'!$H78, ""), "", 'SEED - Supplier'!$G78)</f>
        <v>126000000000075</v>
      </c>
      <c r="C76" s="20" t="str">
        <f>IF(EXACT($B76, ""), "", 'SEED - Supplier'!$C78)</f>
        <v>PT. Elbion Karya Solusi</v>
      </c>
      <c r="D76" s="45" t="str">
        <f>IF(EXACT($B76, ""), "", 'SEED - Supplier'!$E76)</f>
        <v>VNDR-0073</v>
      </c>
    </row>
    <row r="77" spans="2:4">
      <c r="B77" s="37">
        <f>IF(EXACT('SEED - Supplier'!$H79, ""), "", 'SEED - Supplier'!$G79)</f>
        <v>126000000000076</v>
      </c>
      <c r="C77" s="20" t="str">
        <f>IF(EXACT($B77, ""), "", 'SEED - Supplier'!$C79)</f>
        <v xml:space="preserve">PT. Fortindo Maju Bersama </v>
      </c>
      <c r="D77" s="45" t="str">
        <f>IF(EXACT($B77, ""), "", 'SEED - Supplier'!$E77)</f>
        <v>VNDR-0074</v>
      </c>
    </row>
    <row r="78" spans="2:4">
      <c r="B78" s="37">
        <f>IF(EXACT('SEED - Supplier'!$H80, ""), "", 'SEED - Supplier'!$G80)</f>
        <v>126000000000077</v>
      </c>
      <c r="C78" s="20" t="str">
        <f>IF(EXACT($B78, ""), "", 'SEED - Supplier'!$C80)</f>
        <v>PT. Gateway Container Line Indonesia</v>
      </c>
      <c r="D78" s="45" t="str">
        <f>IF(EXACT($B78, ""), "", 'SEED - Supplier'!$E78)</f>
        <v>VNDR-0075</v>
      </c>
    </row>
    <row r="79" spans="2:4">
      <c r="B79" s="37">
        <f>IF(EXACT('SEED - Supplier'!$H81, ""), "", 'SEED - Supplier'!$G81)</f>
        <v>126000000000078</v>
      </c>
      <c r="C79" s="20" t="str">
        <f>IF(EXACT($B79, ""), "", 'SEED - Supplier'!$C81)</f>
        <v>PT. Geo Cipta Bangun</v>
      </c>
      <c r="D79" s="45" t="str">
        <f>IF(EXACT($B79, ""), "", 'SEED - Supplier'!$E79)</f>
        <v>VNDR-0076</v>
      </c>
    </row>
    <row r="80" spans="2:4">
      <c r="B80" s="37">
        <f>IF(EXACT('SEED - Supplier'!$H82, ""), "", 'SEED - Supplier'!$G82)</f>
        <v>126000000000079</v>
      </c>
      <c r="C80" s="20" t="str">
        <f>IF(EXACT($B80, ""), "", 'SEED - Supplier'!$C82)</f>
        <v>PT. Geo Metri Indonesia</v>
      </c>
      <c r="D80" s="45" t="str">
        <f>IF(EXACT($B80, ""), "", 'SEED - Supplier'!$E80)</f>
        <v>VNDR-0077</v>
      </c>
    </row>
    <row r="81" spans="2:4">
      <c r="B81" s="37">
        <f>IF(EXACT('SEED - Supplier'!$H83, ""), "", 'SEED - Supplier'!$G83)</f>
        <v>126000000000080</v>
      </c>
      <c r="C81" s="20" t="str">
        <f>IF(EXACT($B81, ""), "", 'SEED - Supplier'!$C83)</f>
        <v>PT. Geotechnical Systemindo</v>
      </c>
      <c r="D81" s="45" t="str">
        <f>IF(EXACT($B81, ""), "", 'SEED - Supplier'!$E81)</f>
        <v>VNDR-0078</v>
      </c>
    </row>
    <row r="82" spans="2:4">
      <c r="B82" s="37">
        <f>IF(EXACT('SEED - Supplier'!$H84, ""), "", 'SEED - Supplier'!$G84)</f>
        <v>126000000000081</v>
      </c>
      <c r="C82" s="20" t="str">
        <f>IF(EXACT($B82, ""), "", 'SEED - Supplier'!$C84)</f>
        <v>PT. Gerindo Tehnik</v>
      </c>
      <c r="D82" s="45" t="str">
        <f>IF(EXACT($B82, ""), "", 'SEED - Supplier'!$E82)</f>
        <v>VNDR-0079</v>
      </c>
    </row>
    <row r="83" spans="2:4">
      <c r="B83" s="37">
        <f>IF(EXACT('SEED - Supplier'!$H85, ""), "", 'SEED - Supplier'!$G85)</f>
        <v>126000000000082</v>
      </c>
      <c r="C83" s="20" t="str">
        <f>IF(EXACT($B83, ""), "", 'SEED - Supplier'!$C85)</f>
        <v>PT. Giapindo King Stone</v>
      </c>
      <c r="D83" s="45" t="str">
        <f>IF(EXACT($B83, ""), "", 'SEED - Supplier'!$E83)</f>
        <v>VNDR-0080</v>
      </c>
    </row>
    <row r="84" spans="2:4">
      <c r="B84" s="37">
        <f>IF(EXACT('SEED - Supplier'!$H86, ""), "", 'SEED - Supplier'!$G86)</f>
        <v>126000000000083</v>
      </c>
      <c r="C84" s="20" t="str">
        <f>IF(EXACT($B84, ""), "", 'SEED - Supplier'!$C86)</f>
        <v>PT. Givro Multi Teknik Perkasa</v>
      </c>
      <c r="D84" s="45" t="str">
        <f>IF(EXACT($B84, ""), "", 'SEED - Supplier'!$E84)</f>
        <v>VNDR-0081</v>
      </c>
    </row>
    <row r="85" spans="2:4">
      <c r="B85" s="37">
        <f>IF(EXACT('SEED - Supplier'!$H87, ""), "", 'SEED - Supplier'!$G87)</f>
        <v>126000000000084</v>
      </c>
      <c r="C85" s="20" t="str">
        <f>IF(EXACT($B85, ""), "", 'SEED - Supplier'!$C87)</f>
        <v>PT. Globalindo Energi Perkasa</v>
      </c>
      <c r="D85" s="45" t="str">
        <f>IF(EXACT($B85, ""), "", 'SEED - Supplier'!$E85)</f>
        <v>VNDR-0082</v>
      </c>
    </row>
    <row r="86" spans="2:4">
      <c r="B86" s="37">
        <f>IF(EXACT('SEED - Supplier'!$H88, ""), "", 'SEED - Supplier'!$G88)</f>
        <v>126000000000085</v>
      </c>
      <c r="C86" s="20" t="str">
        <f>IF(EXACT($B86, ""), "", 'SEED - Supplier'!$C88)</f>
        <v>PT. Harapan Mitra Pengusaha Nusantara</v>
      </c>
      <c r="D86" s="45" t="str">
        <f>IF(EXACT($B86, ""), "", 'SEED - Supplier'!$E86)</f>
        <v>VNDR-0083</v>
      </c>
    </row>
    <row r="87" spans="2:4">
      <c r="B87" s="37">
        <f>IF(EXACT('SEED - Supplier'!$H89, ""), "", 'SEED - Supplier'!$G89)</f>
        <v>126000000000086</v>
      </c>
      <c r="C87" s="20" t="str">
        <f>IF(EXACT($B87, ""), "", 'SEED - Supplier'!$C89)</f>
        <v>PT. Hartelindo Telco Utama</v>
      </c>
      <c r="D87" s="45" t="str">
        <f>IF(EXACT($B87, ""), "", 'SEED - Supplier'!$E87)</f>
        <v>VNDR-0084</v>
      </c>
    </row>
    <row r="88" spans="2:4">
      <c r="B88" s="37">
        <f>IF(EXACT('SEED - Supplier'!$H90, ""), "", 'SEED - Supplier'!$G90)</f>
        <v>126000000000087</v>
      </c>
      <c r="C88" s="20" t="str">
        <f>IF(EXACT($B88, ""), "", 'SEED - Supplier'!$C90)</f>
        <v>PT. Hesindo Karya Pratama</v>
      </c>
      <c r="D88" s="45" t="str">
        <f>IF(EXACT($B88, ""), "", 'SEED - Supplier'!$E88)</f>
        <v>VNDR-0085</v>
      </c>
    </row>
    <row r="89" spans="2:4">
      <c r="B89" s="37">
        <f>IF(EXACT('SEED - Supplier'!$H91, ""), "", 'SEED - Supplier'!$G91)</f>
        <v>126000000000088</v>
      </c>
      <c r="C89" s="20" t="str">
        <f>IF(EXACT($B89, ""), "", 'SEED - Supplier'!$C91)</f>
        <v>PT. Hijrah Insan Karima</v>
      </c>
      <c r="D89" s="45" t="str">
        <f>IF(EXACT($B89, ""), "", 'SEED - Supplier'!$E89)</f>
        <v>VNDR-0086</v>
      </c>
    </row>
    <row r="90" spans="2:4">
      <c r="B90" s="37">
        <f>IF(EXACT('SEED - Supplier'!$H92, ""), "", 'SEED - Supplier'!$G92)</f>
        <v>126000000000089</v>
      </c>
      <c r="C90" s="20" t="str">
        <f>IF(EXACT($B90, ""), "", 'SEED - Supplier'!$C92)</f>
        <v>PT. Hitachi Sakti Energy Indonesia</v>
      </c>
      <c r="D90" s="45" t="str">
        <f>IF(EXACT($B90, ""), "", 'SEED - Supplier'!$E90)</f>
        <v>VNDR-0087</v>
      </c>
    </row>
    <row r="91" spans="2:4">
      <c r="B91" s="37">
        <f>IF(EXACT('SEED - Supplier'!$H93, ""), "", 'SEED - Supplier'!$G93)</f>
        <v>126000000000090</v>
      </c>
      <c r="C91" s="20" t="str">
        <f>IF(EXACT($B91, ""), "", 'SEED - Supplier'!$C93)</f>
        <v>PT. Indah Logistik Cargo</v>
      </c>
      <c r="D91" s="45" t="str">
        <f>IF(EXACT($B91, ""), "", 'SEED - Supplier'!$E91)</f>
        <v>VNDR-0088</v>
      </c>
    </row>
    <row r="92" spans="2:4">
      <c r="B92" s="37">
        <f>IF(EXACT('SEED - Supplier'!$H94, ""), "", 'SEED - Supplier'!$G94)</f>
        <v>126000000000091</v>
      </c>
      <c r="C92" s="20" t="str">
        <f>IF(EXACT($B92, ""), "", 'SEED - Supplier'!$C94)</f>
        <v xml:space="preserve">PT. Infra Media Dinamika </v>
      </c>
      <c r="D92" s="45" t="str">
        <f>IF(EXACT($B92, ""), "", 'SEED - Supplier'!$E92)</f>
        <v>VNDR-0089</v>
      </c>
    </row>
    <row r="93" spans="2:4">
      <c r="B93" s="37">
        <f>IF(EXACT('SEED - Supplier'!$H95, ""), "", 'SEED - Supplier'!$G95)</f>
        <v>126000000000092</v>
      </c>
      <c r="C93" s="20" t="str">
        <f>IF(EXACT($B93, ""), "", 'SEED - Supplier'!$C95)</f>
        <v>PT. Infracoo Pengadaan Indonesia</v>
      </c>
      <c r="D93" s="45" t="str">
        <f>IF(EXACT($B93, ""), "", 'SEED - Supplier'!$E93)</f>
        <v>VNDR-0090</v>
      </c>
    </row>
    <row r="94" spans="2:4">
      <c r="B94" s="37">
        <f>IF(EXACT('SEED - Supplier'!$H96, ""), "", 'SEED - Supplier'!$G96)</f>
        <v>126000000000093</v>
      </c>
      <c r="C94" s="20" t="str">
        <f>IF(EXACT($B94, ""), "", 'SEED - Supplier'!$C96)</f>
        <v>PT. Inti Teknologi Indonesia Utama</v>
      </c>
      <c r="D94" s="45" t="str">
        <f>IF(EXACT($B94, ""), "", 'SEED - Supplier'!$E94)</f>
        <v>VNDR-0091</v>
      </c>
    </row>
    <row r="95" spans="2:4">
      <c r="B95" s="37">
        <f>IF(EXACT('SEED - Supplier'!$H97, ""), "", 'SEED - Supplier'!$G97)</f>
        <v>126000000000094</v>
      </c>
      <c r="C95" s="20" t="str">
        <f>IF(EXACT($B95, ""), "", 'SEED - Supplier'!$C97)</f>
        <v>PT. Iradat Aman Globalindo</v>
      </c>
      <c r="D95" s="45" t="str">
        <f>IF(EXACT($B95, ""), "", 'SEED - Supplier'!$E95)</f>
        <v>VNDR-0092</v>
      </c>
    </row>
    <row r="96" spans="2:4">
      <c r="B96" s="37">
        <f>IF(EXACT('SEED - Supplier'!$H98, ""), "", 'SEED - Supplier'!$G98)</f>
        <v>126000000000095</v>
      </c>
      <c r="C96" s="20" t="str">
        <f>IF(EXACT($B96, ""), "", 'SEED - Supplier'!$C98)</f>
        <v>PT. Jaring Permata Samudra</v>
      </c>
      <c r="D96" s="45" t="str">
        <f>IF(EXACT($B96, ""), "", 'SEED - Supplier'!$E96)</f>
        <v>VNDR-0093</v>
      </c>
    </row>
    <row r="97" spans="2:4">
      <c r="B97" s="37">
        <f>IF(EXACT('SEED - Supplier'!$H99, ""), "", 'SEED - Supplier'!$G99)</f>
        <v>126000000000096</v>
      </c>
      <c r="C97" s="20" t="str">
        <f>IF(EXACT($B97, ""), "", 'SEED - Supplier'!$C99)</f>
        <v>PT. Jaring Telekomunikasi Indonesia</v>
      </c>
      <c r="D97" s="45" t="str">
        <f>IF(EXACT($B97, ""), "", 'SEED - Supplier'!$E97)</f>
        <v>VNDR-0094</v>
      </c>
    </row>
    <row r="98" spans="2:4">
      <c r="B98" s="37">
        <f>IF(EXACT('SEED - Supplier'!$H100, ""), "", 'SEED - Supplier'!$G100)</f>
        <v>126000000000097</v>
      </c>
      <c r="C98" s="20" t="str">
        <f>IF(EXACT($B98, ""), "", 'SEED - Supplier'!$C100)</f>
        <v>PT. Jaya Beton Indonesia</v>
      </c>
      <c r="D98" s="45" t="str">
        <f>IF(EXACT($B98, ""), "", 'SEED - Supplier'!$E98)</f>
        <v>VNDR-0095</v>
      </c>
    </row>
    <row r="99" spans="2:4">
      <c r="B99" s="37">
        <f>IF(EXACT('SEED - Supplier'!$H101, ""), "", 'SEED - Supplier'!$G101)</f>
        <v>126000000000098</v>
      </c>
      <c r="C99" s="20" t="str">
        <f>IF(EXACT($B99, ""), "", 'SEED - Supplier'!$C101)</f>
        <v>PT. Jogatama Mandauputra</v>
      </c>
      <c r="D99" s="45" t="str">
        <f>IF(EXACT($B99, ""), "", 'SEED - Supplier'!$E99)</f>
        <v>VNDR-0096</v>
      </c>
    </row>
    <row r="100" spans="2:4">
      <c r="B100" s="37">
        <f>IF(EXACT('SEED - Supplier'!$H102, ""), "", 'SEED - Supplier'!$G102)</f>
        <v>126000000000099</v>
      </c>
      <c r="C100" s="20" t="str">
        <f>IF(EXACT($B100, ""), "", 'SEED - Supplier'!$C102)</f>
        <v>PT. Joko Mas Pancang</v>
      </c>
      <c r="D100" s="45" t="str">
        <f>IF(EXACT($B100, ""), "", 'SEED - Supplier'!$E100)</f>
        <v>VNDR-0097</v>
      </c>
    </row>
    <row r="101" spans="2:4">
      <c r="B101" s="37">
        <f>IF(EXACT('SEED - Supplier'!$H103, ""), "", 'SEED - Supplier'!$G103)</f>
        <v>126000000000100</v>
      </c>
      <c r="C101" s="20" t="str">
        <f>IF(EXACT($B101, ""), "", 'SEED - Supplier'!$C103)</f>
        <v>PT. Kalimantan Beton Perkasa</v>
      </c>
      <c r="D101" s="45" t="str">
        <f>IF(EXACT($B101, ""), "", 'SEED - Supplier'!$E101)</f>
        <v>VNDR-0098</v>
      </c>
    </row>
    <row r="102" spans="2:4">
      <c r="B102" s="37">
        <f>IF(EXACT('SEED - Supplier'!$H104, ""), "", 'SEED - Supplier'!$G104)</f>
        <v>126000000000101</v>
      </c>
      <c r="C102" s="20" t="str">
        <f>IF(EXACT($B102, ""), "", 'SEED - Supplier'!$C104)</f>
        <v>PT. Kalimantan Prakarsa Mandiri</v>
      </c>
      <c r="D102" s="45" t="str">
        <f>IF(EXACT($B102, ""), "", 'SEED - Supplier'!$E102)</f>
        <v>VNDR-0099</v>
      </c>
    </row>
    <row r="103" spans="2:4">
      <c r="B103" s="37">
        <f>IF(EXACT('SEED - Supplier'!$H105, ""), "", 'SEED - Supplier'!$G105)</f>
        <v>126000000000102</v>
      </c>
      <c r="C103" s="20" t="str">
        <f>IF(EXACT($B103, ""), "", 'SEED - Supplier'!$C105)</f>
        <v>PT. Karya Mega Sarana</v>
      </c>
      <c r="D103" s="45" t="str">
        <f>IF(EXACT($B103, ""), "", 'SEED - Supplier'!$E103)</f>
        <v>VNDR-0100</v>
      </c>
    </row>
    <row r="104" spans="2:4">
      <c r="B104" s="37">
        <f>IF(EXACT('SEED - Supplier'!$H106, ""), "", 'SEED - Supplier'!$G106)</f>
        <v>126000000000103</v>
      </c>
      <c r="C104" s="20" t="str">
        <f>IF(EXACT($B104, ""), "", 'SEED - Supplier'!$C106)</f>
        <v>PT. Kawan Kita Anugerah Makmur</v>
      </c>
      <c r="D104" s="45" t="str">
        <f>IF(EXACT($B104, ""), "", 'SEED - Supplier'!$E104)</f>
        <v>VNDR-0101</v>
      </c>
    </row>
    <row r="105" spans="2:4">
      <c r="B105" s="37">
        <f>IF(EXACT('SEED - Supplier'!$H107, ""), "", 'SEED - Supplier'!$G107)</f>
        <v>126000000000104</v>
      </c>
      <c r="C105" s="20" t="str">
        <f>IF(EXACT($B105, ""), "", 'SEED - Supplier'!$C107)</f>
        <v xml:space="preserve">PT. Kesuma  </v>
      </c>
      <c r="D105" s="45" t="str">
        <f>IF(EXACT($B105, ""), "", 'SEED - Supplier'!$E105)</f>
        <v>VNDR-0102</v>
      </c>
    </row>
    <row r="106" spans="2:4">
      <c r="B106" s="37">
        <f>IF(EXACT('SEED - Supplier'!$H108, ""), "", 'SEED - Supplier'!$G108)</f>
        <v>126000000000105</v>
      </c>
      <c r="C106" s="20" t="str">
        <f>IF(EXACT($B106, ""), "", 'SEED - Supplier'!$C108)</f>
        <v>PT. Kirana Purnama</v>
      </c>
      <c r="D106" s="45" t="str">
        <f>IF(EXACT($B106, ""), "", 'SEED - Supplier'!$E106)</f>
        <v>VNDR-0103</v>
      </c>
    </row>
    <row r="107" spans="2:4">
      <c r="B107" s="37">
        <f>IF(EXACT('SEED - Supplier'!$H109, ""), "", 'SEED - Supplier'!$G109)</f>
        <v>126000000000106</v>
      </c>
      <c r="C107" s="20" t="str">
        <f>IF(EXACT($B107, ""), "", 'SEED - Supplier'!$C109)</f>
        <v>PT. Macika Indo Sarana Transport</v>
      </c>
      <c r="D107" s="45" t="str">
        <f>IF(EXACT($B107, ""), "", 'SEED - Supplier'!$E107)</f>
        <v>VNDR-0104</v>
      </c>
    </row>
    <row r="108" spans="2:4">
      <c r="B108" s="37">
        <f>IF(EXACT('SEED - Supplier'!$H110, ""), "", 'SEED - Supplier'!$G110)</f>
        <v>126000000000107</v>
      </c>
      <c r="C108" s="20" t="str">
        <f>IF(EXACT($B108, ""), "", 'SEED - Supplier'!$C110)</f>
        <v>PT. Magna Beton Indonesia</v>
      </c>
      <c r="D108" s="45" t="str">
        <f>IF(EXACT($B108, ""), "", 'SEED - Supplier'!$E108)</f>
        <v>VNDR-0105</v>
      </c>
    </row>
    <row r="109" spans="2:4">
      <c r="B109" s="37">
        <f>IF(EXACT('SEED - Supplier'!$H111, ""), "", 'SEED - Supplier'!$G111)</f>
        <v>126000000000108</v>
      </c>
      <c r="C109" s="20" t="str">
        <f>IF(EXACT($B109, ""), "", 'SEED - Supplier'!$C111)</f>
        <v>PT. Mandiri Maha Daya</v>
      </c>
      <c r="D109" s="45" t="str">
        <f>IF(EXACT($B109, ""), "", 'SEED - Supplier'!$E109)</f>
        <v>VNDR-0106</v>
      </c>
    </row>
    <row r="110" spans="2:4">
      <c r="B110" s="37">
        <f>IF(EXACT('SEED - Supplier'!$H112, ""), "", 'SEED - Supplier'!$G112)</f>
        <v>126000000000109</v>
      </c>
      <c r="C110" s="20" t="str">
        <f>IF(EXACT($B110, ""), "", 'SEED - Supplier'!$C112)</f>
        <v>PT. Markoen Engineering Indonesia</v>
      </c>
      <c r="D110" s="45" t="str">
        <f>IF(EXACT($B110, ""), "", 'SEED - Supplier'!$E110)</f>
        <v>VNDR-0107</v>
      </c>
    </row>
    <row r="111" spans="2:4">
      <c r="B111" s="37">
        <f>IF(EXACT('SEED - Supplier'!$H113, ""), "", 'SEED - Supplier'!$G113)</f>
        <v>126000000000110</v>
      </c>
      <c r="C111" s="20" t="str">
        <f>IF(EXACT($B111, ""), "", 'SEED - Supplier'!$C113)</f>
        <v>PT. Mediantara General Sistemindo</v>
      </c>
      <c r="D111" s="45" t="str">
        <f>IF(EXACT($B111, ""), "", 'SEED - Supplier'!$E111)</f>
        <v>VNDR-0108</v>
      </c>
    </row>
    <row r="112" spans="2:4">
      <c r="B112" s="37">
        <f>IF(EXACT('SEED - Supplier'!$H114, ""), "", 'SEED - Supplier'!$G114)</f>
        <v>126000000000111</v>
      </c>
      <c r="C112" s="20" t="str">
        <f>IF(EXACT($B112, ""), "", 'SEED - Supplier'!$C114)</f>
        <v>PT. Mega Perkakas Abadi</v>
      </c>
      <c r="D112" s="45" t="str">
        <f>IF(EXACT($B112, ""), "", 'SEED - Supplier'!$E112)</f>
        <v>VNDR-0109</v>
      </c>
    </row>
    <row r="113" spans="2:4">
      <c r="B113" s="37">
        <f>IF(EXACT('SEED - Supplier'!$H115, ""), "", 'SEED - Supplier'!$G115)</f>
        <v>126000000000112</v>
      </c>
      <c r="C113" s="20" t="str">
        <f>IF(EXACT($B113, ""), "", 'SEED - Supplier'!$C115)</f>
        <v xml:space="preserve">PT. Meratus Line </v>
      </c>
      <c r="D113" s="45" t="str">
        <f>IF(EXACT($B113, ""), "", 'SEED - Supplier'!$E113)</f>
        <v>VNDR-0110</v>
      </c>
    </row>
    <row r="114" spans="2:4">
      <c r="B114" s="37">
        <f>IF(EXACT('SEED - Supplier'!$H116, ""), "", 'SEED - Supplier'!$G116)</f>
        <v>126000000000113</v>
      </c>
      <c r="C114" s="20" t="str">
        <f>IF(EXACT($B114, ""), "", 'SEED - Supplier'!$C116)</f>
        <v>PT. Mitra Abadi Hanafindo</v>
      </c>
      <c r="D114" s="45" t="str">
        <f>IF(EXACT($B114, ""), "", 'SEED - Supplier'!$E114)</f>
        <v>VNDR-0111</v>
      </c>
    </row>
    <row r="115" spans="2:4">
      <c r="B115" s="37">
        <f>IF(EXACT('SEED - Supplier'!$H117, ""), "", 'SEED - Supplier'!$G117)</f>
        <v>126000000000114</v>
      </c>
      <c r="C115" s="20" t="str">
        <f>IF(EXACT($B115, ""), "", 'SEED - Supplier'!$C117)</f>
        <v>PT. Mitra Putra Profitamas</v>
      </c>
      <c r="D115" s="45" t="str">
        <f>IF(EXACT($B115, ""), "", 'SEED - Supplier'!$E115)</f>
        <v>VNDR-0112</v>
      </c>
    </row>
    <row r="116" spans="2:4">
      <c r="B116" s="37">
        <f>IF(EXACT('SEED - Supplier'!$H118, ""), "", 'SEED - Supplier'!$G118)</f>
        <v>126000000000115</v>
      </c>
      <c r="C116" s="20" t="str">
        <f>IF(EXACT($B116, ""), "", 'SEED - Supplier'!$C118)</f>
        <v>PT. Mixindo Abadi Karya</v>
      </c>
      <c r="D116" s="45" t="str">
        <f>IF(EXACT($B116, ""), "", 'SEED - Supplier'!$E116)</f>
        <v>VNDR-0113</v>
      </c>
    </row>
    <row r="117" spans="2:4">
      <c r="B117" s="37">
        <f>IF(EXACT('SEED - Supplier'!$H119, ""), "", 'SEED - Supplier'!$G119)</f>
        <v>126000000000116</v>
      </c>
      <c r="C117" s="20" t="str">
        <f>IF(EXACT($B117, ""), "", 'SEED - Supplier'!$C119)</f>
        <v xml:space="preserve">PT. Mollindo Cipta Mandiri </v>
      </c>
      <c r="D117" s="45" t="str">
        <f>IF(EXACT($B117, ""), "", 'SEED - Supplier'!$E117)</f>
        <v>VNDR-0114</v>
      </c>
    </row>
    <row r="118" spans="2:4">
      <c r="B118" s="37">
        <f>IF(EXACT('SEED - Supplier'!$H120, ""), "", 'SEED - Supplier'!$G120)</f>
        <v>126000000000117</v>
      </c>
      <c r="C118" s="20" t="str">
        <f>IF(EXACT($B118, ""), "", 'SEED - Supplier'!$C120)</f>
        <v>PT. Multi Guna Trans Energi</v>
      </c>
      <c r="D118" s="45" t="str">
        <f>IF(EXACT($B118, ""), "", 'SEED - Supplier'!$E118)</f>
        <v>VNDR-0115</v>
      </c>
    </row>
    <row r="119" spans="2:4">
      <c r="B119" s="37">
        <f>IF(EXACT('SEED - Supplier'!$H121, ""), "", 'SEED - Supplier'!$G121)</f>
        <v>126000000000118</v>
      </c>
      <c r="C119" s="20" t="str">
        <f>IF(EXACT($B119, ""), "", 'SEED - Supplier'!$C121)</f>
        <v>PT. Multi Kencana Niagatama</v>
      </c>
      <c r="D119" s="45" t="str">
        <f>IF(EXACT($B119, ""), "", 'SEED - Supplier'!$E119)</f>
        <v>VNDR-0116</v>
      </c>
    </row>
    <row r="120" spans="2:4">
      <c r="B120" s="37">
        <f>IF(EXACT('SEED - Supplier'!$H122, ""), "", 'SEED - Supplier'!$G122)</f>
        <v>126000000000119</v>
      </c>
      <c r="C120" s="20" t="str">
        <f>IF(EXACT($B120, ""), "", 'SEED - Supplier'!$C122)</f>
        <v>PT. Mutiara Timur Truss</v>
      </c>
      <c r="D120" s="45" t="str">
        <f>IF(EXACT($B120, ""), "", 'SEED - Supplier'!$E120)</f>
        <v>VNDR-0117</v>
      </c>
    </row>
    <row r="121" spans="2:4">
      <c r="B121" s="37">
        <f>IF(EXACT('SEED - Supplier'!$H123, ""), "", 'SEED - Supplier'!$G123)</f>
        <v>126000000000120</v>
      </c>
      <c r="C121" s="20" t="str">
        <f>IF(EXACT($B121, ""), "", 'SEED - Supplier'!$C123)</f>
        <v>PT. Nariza Teknik Inspeksi</v>
      </c>
      <c r="D121" s="45" t="str">
        <f>IF(EXACT($B121, ""), "", 'SEED - Supplier'!$E121)</f>
        <v>VNDR-0118</v>
      </c>
    </row>
    <row r="122" spans="2:4">
      <c r="B122" s="37">
        <f>IF(EXACT('SEED - Supplier'!$H124, ""), "", 'SEED - Supplier'!$G124)</f>
        <v>126000000000121</v>
      </c>
      <c r="C122" s="20" t="str">
        <f>IF(EXACT($B122, ""), "", 'SEED - Supplier'!$C124)</f>
        <v>PT. Netcom Technology</v>
      </c>
      <c r="D122" s="45" t="str">
        <f>IF(EXACT($B122, ""), "", 'SEED - Supplier'!$E122)</f>
        <v>VNDR-0119</v>
      </c>
    </row>
    <row r="123" spans="2:4">
      <c r="B123" s="37">
        <f>IF(EXACT('SEED - Supplier'!$H125, ""), "", 'SEED - Supplier'!$G125)</f>
        <v>126000000000122</v>
      </c>
      <c r="C123" s="20" t="str">
        <f>IF(EXACT($B123, ""), "", 'SEED - Supplier'!$C125)</f>
        <v>PT. NR Electric Jakarta</v>
      </c>
      <c r="D123" s="45" t="str">
        <f>IF(EXACT($B123, ""), "", 'SEED - Supplier'!$E123)</f>
        <v>VNDR-0120</v>
      </c>
    </row>
    <row r="124" spans="2:4">
      <c r="B124" s="37">
        <f>IF(EXACT('SEED - Supplier'!$H126, ""), "", 'SEED - Supplier'!$G126)</f>
        <v>126000000000123</v>
      </c>
      <c r="C124" s="20" t="str">
        <f>IF(EXACT($B124, ""), "", 'SEED - Supplier'!$C126)</f>
        <v>PT. Nuansa Dharma Cipta</v>
      </c>
      <c r="D124" s="45" t="str">
        <f>IF(EXACT($B124, ""), "", 'SEED - Supplier'!$E124)</f>
        <v>VNDR-0121</v>
      </c>
    </row>
    <row r="125" spans="2:4">
      <c r="B125" s="37">
        <f>IF(EXACT('SEED - Supplier'!$H127, ""), "", 'SEED - Supplier'!$G127)</f>
        <v>126000000000124</v>
      </c>
      <c r="C125" s="20" t="str">
        <f>IF(EXACT($B125, ""), "", 'SEED - Supplier'!$C127)</f>
        <v>PT. Orion Teknik Solusindo</v>
      </c>
      <c r="D125" s="45" t="str">
        <f>IF(EXACT($B125, ""), "", 'SEED - Supplier'!$E125)</f>
        <v>VNDR-0122</v>
      </c>
    </row>
    <row r="126" spans="2:4">
      <c r="B126" s="37">
        <f>IF(EXACT('SEED - Supplier'!$H128, ""), "", 'SEED - Supplier'!$G128)</f>
        <v>126000000000125</v>
      </c>
      <c r="C126" s="20" t="str">
        <f>IF(EXACT($B126, ""), "", 'SEED - Supplier'!$C128)</f>
        <v>PT. Orix Indonesia Finance</v>
      </c>
      <c r="D126" s="45" t="str">
        <f>IF(EXACT($B126, ""), "", 'SEED - Supplier'!$E126)</f>
        <v>VNDR-0123</v>
      </c>
    </row>
    <row r="127" spans="2:4">
      <c r="B127" s="37">
        <f>IF(EXACT('SEED - Supplier'!$H129, ""), "", 'SEED - Supplier'!$G129)</f>
        <v>126000000000126</v>
      </c>
      <c r="C127" s="20" t="str">
        <f>IF(EXACT($B127, ""), "", 'SEED - Supplier'!$C129)</f>
        <v>PT. Pacific Prestress Indonesia</v>
      </c>
      <c r="D127" s="45" t="str">
        <f>IF(EXACT($B127, ""), "", 'SEED - Supplier'!$E127)</f>
        <v>VNDR-0124</v>
      </c>
    </row>
    <row r="128" spans="2:4">
      <c r="B128" s="37">
        <f>IF(EXACT('SEED - Supplier'!$H130, ""), "", 'SEED - Supplier'!$G130)</f>
        <v>126000000000127</v>
      </c>
      <c r="C128" s="20" t="str">
        <f>IF(EXACT($B128, ""), "", 'SEED - Supplier'!$C130)</f>
        <v>PT. Panah Perdana Logisindo</v>
      </c>
      <c r="D128" s="45" t="str">
        <f>IF(EXACT($B128, ""), "", 'SEED - Supplier'!$E128)</f>
        <v>VNDR-0125</v>
      </c>
    </row>
    <row r="129" spans="2:4">
      <c r="B129" s="37">
        <f>IF(EXACT('SEED - Supplier'!$H131, ""), "", 'SEED - Supplier'!$G131)</f>
        <v>126000000000128</v>
      </c>
      <c r="C129" s="20" t="str">
        <f>IF(EXACT($B129, ""), "", 'SEED - Supplier'!$C131)</f>
        <v>PT. Panca Infosoft Pionir Indonesia</v>
      </c>
      <c r="D129" s="45" t="str">
        <f>IF(EXACT($B129, ""), "", 'SEED - Supplier'!$E129)</f>
        <v>VNDR-0126</v>
      </c>
    </row>
    <row r="130" spans="2:4">
      <c r="B130" s="37">
        <f>IF(EXACT('SEED - Supplier'!$H132, ""), "", 'SEED - Supplier'!$G132)</f>
        <v>126000000000129</v>
      </c>
      <c r="C130" s="20" t="str">
        <f>IF(EXACT($B130, ""), "", 'SEED - Supplier'!$C132)</f>
        <v>PT. Panca Logam Sukses Mandiri</v>
      </c>
      <c r="D130" s="45" t="str">
        <f>IF(EXACT($B130, ""), "", 'SEED - Supplier'!$E130)</f>
        <v>VNDR-0127</v>
      </c>
    </row>
    <row r="131" spans="2:4">
      <c r="B131" s="37">
        <f>IF(EXACT('SEED - Supplier'!$H133, ""), "", 'SEED - Supplier'!$G133)</f>
        <v>126000000000130</v>
      </c>
      <c r="C131" s="20" t="str">
        <f>IF(EXACT($B131, ""), "", 'SEED - Supplier'!$C133)</f>
        <v>PT. Panca Utama Selaras</v>
      </c>
      <c r="D131" s="45" t="str">
        <f>IF(EXACT($B131, ""), "", 'SEED - Supplier'!$E131)</f>
        <v>VNDR-0128</v>
      </c>
    </row>
    <row r="132" spans="2:4">
      <c r="B132" s="37">
        <f>IF(EXACT('SEED - Supplier'!$H134, ""), "", 'SEED - Supplier'!$G134)</f>
        <v>126000000000131</v>
      </c>
      <c r="C132" s="20" t="str">
        <f>IF(EXACT($B132, ""), "", 'SEED - Supplier'!$C134)</f>
        <v xml:space="preserve">PT. Panghegar Mitra Utama   </v>
      </c>
      <c r="D132" s="45" t="str">
        <f>IF(EXACT($B132, ""), "", 'SEED - Supplier'!$E132)</f>
        <v>VNDR-0129</v>
      </c>
    </row>
    <row r="133" spans="2:4">
      <c r="B133" s="37">
        <f>IF(EXACT('SEED - Supplier'!$H135, ""), "", 'SEED - Supplier'!$G135)</f>
        <v>126000000000132</v>
      </c>
      <c r="C133" s="20" t="str">
        <f>IF(EXACT($B133, ""), "", 'SEED - Supplier'!$C135)</f>
        <v>PT. Pas Jaya Mandiri</v>
      </c>
      <c r="D133" s="45" t="str">
        <f>IF(EXACT($B133, ""), "", 'SEED - Supplier'!$E133)</f>
        <v>VNDR-0130</v>
      </c>
    </row>
    <row r="134" spans="2:4">
      <c r="B134" s="37">
        <f>IF(EXACT('SEED - Supplier'!$H136, ""), "", 'SEED - Supplier'!$G136)</f>
        <v>126000000000133</v>
      </c>
      <c r="C134" s="20" t="str">
        <f>IF(EXACT($B134, ""), "", 'SEED - Supplier'!$C136)</f>
        <v>PT. Pelangi Teknik Indonesia</v>
      </c>
      <c r="D134" s="45" t="str">
        <f>IF(EXACT($B134, ""), "", 'SEED - Supplier'!$E134)</f>
        <v>VNDR-0131</v>
      </c>
    </row>
    <row r="135" spans="2:4">
      <c r="B135" s="37">
        <f>IF(EXACT('SEED - Supplier'!$H137, ""), "", 'SEED - Supplier'!$G137)</f>
        <v>126000000000134</v>
      </c>
      <c r="C135" s="20" t="str">
        <f>IF(EXACT($B135, ""), "", 'SEED - Supplier'!$C137)</f>
        <v>PT. Perusahaan Bongkar Muatadi Purusa</v>
      </c>
      <c r="D135" s="45" t="str">
        <f>IF(EXACT($B135, ""), "", 'SEED - Supplier'!$E135)</f>
        <v>VNDR-0132</v>
      </c>
    </row>
    <row r="136" spans="2:4">
      <c r="B136" s="37">
        <f>IF(EXACT('SEED - Supplier'!$H138, ""), "", 'SEED - Supplier'!$G138)</f>
        <v>126000000000135</v>
      </c>
      <c r="C136" s="20" t="str">
        <f>IF(EXACT($B136, ""), "", 'SEED - Supplier'!$C138)</f>
        <v>PT. Petromas Kencana (Ottoban Indonesia)</v>
      </c>
      <c r="D136" s="45" t="str">
        <f>IF(EXACT($B136, ""), "", 'SEED - Supplier'!$E136)</f>
        <v>VNDR-0133</v>
      </c>
    </row>
    <row r="137" spans="2:4">
      <c r="B137" s="37">
        <f>IF(EXACT('SEED - Supplier'!$H139, ""), "", 'SEED - Supplier'!$G139)</f>
        <v>126000000000136</v>
      </c>
      <c r="C137" s="20" t="str">
        <f>IF(EXACT($B137, ""), "", 'SEED - Supplier'!$C139)</f>
        <v>PT. Ponti Suri Group</v>
      </c>
      <c r="D137" s="45" t="str">
        <f>IF(EXACT($B137, ""), "", 'SEED - Supplier'!$E137)</f>
        <v>VNDR-0134</v>
      </c>
    </row>
    <row r="138" spans="2:4">
      <c r="B138" s="37">
        <f>IF(EXACT('SEED - Supplier'!$H140, ""), "", 'SEED - Supplier'!$G140)</f>
        <v>126000000000137</v>
      </c>
      <c r="C138" s="20" t="str">
        <f>IF(EXACT($B138, ""), "", 'SEED - Supplier'!$C140)</f>
        <v>PT. Powerindo Prima Perkasa</v>
      </c>
      <c r="D138" s="45" t="str">
        <f>IF(EXACT($B138, ""), "", 'SEED - Supplier'!$E138)</f>
        <v>VNDR-0135</v>
      </c>
    </row>
    <row r="139" spans="2:4">
      <c r="B139" s="37">
        <f>IF(EXACT('SEED - Supplier'!$H141, ""), "", 'SEED - Supplier'!$G141)</f>
        <v>126000000000138</v>
      </c>
      <c r="C139" s="20" t="str">
        <f>IF(EXACT($B139, ""), "", 'SEED - Supplier'!$C141)</f>
        <v>PT. Pratama Prima Bajatama</v>
      </c>
      <c r="D139" s="45" t="str">
        <f>IF(EXACT($B139, ""), "", 'SEED - Supplier'!$E139)</f>
        <v>VNDR-0136</v>
      </c>
    </row>
    <row r="140" spans="2:4">
      <c r="B140" s="37">
        <f>IF(EXACT('SEED - Supplier'!$H142, ""), "", 'SEED - Supplier'!$G142)</f>
        <v>126000000000139</v>
      </c>
      <c r="C140" s="20" t="str">
        <f>IF(EXACT($B140, ""), "", 'SEED - Supplier'!$C142)</f>
        <v>PT. PRI Indonesia</v>
      </c>
      <c r="D140" s="45" t="str">
        <f>IF(EXACT($B140, ""), "", 'SEED - Supplier'!$E140)</f>
        <v>VNDR-0137</v>
      </c>
    </row>
    <row r="141" spans="2:4">
      <c r="B141" s="37">
        <f>IF(EXACT('SEED - Supplier'!$H143, ""), "", 'SEED - Supplier'!$G143)</f>
        <v>126000000000140</v>
      </c>
      <c r="C141" s="20" t="str">
        <f>IF(EXACT($B141, ""), "", 'SEED - Supplier'!$C143)</f>
        <v>PT. Prima Indah Lestari</v>
      </c>
      <c r="D141" s="45" t="str">
        <f>IF(EXACT($B141, ""), "", 'SEED - Supplier'!$E141)</f>
        <v>VNDR-0138</v>
      </c>
    </row>
    <row r="142" spans="2:4">
      <c r="B142" s="37">
        <f>IF(EXACT('SEED - Supplier'!$H144, ""), "", 'SEED - Supplier'!$G144)</f>
        <v>126000000000141</v>
      </c>
      <c r="C142" s="20" t="str">
        <f>IF(EXACT($B142, ""), "", 'SEED - Supplier'!$C144)</f>
        <v xml:space="preserve">PT. Prima Mitra Elektrindo </v>
      </c>
      <c r="D142" s="45" t="str">
        <f>IF(EXACT($B142, ""), "", 'SEED - Supplier'!$E142)</f>
        <v>VNDR-0139</v>
      </c>
    </row>
    <row r="143" spans="2:4">
      <c r="B143" s="37">
        <f>IF(EXACT('SEED - Supplier'!$H145, ""), "", 'SEED - Supplier'!$G145)</f>
        <v>126000000000142</v>
      </c>
      <c r="C143" s="20" t="str">
        <f>IF(EXACT($B143, ""), "", 'SEED - Supplier'!$C145)</f>
        <v>PT. Primatech Jaya Abadi</v>
      </c>
      <c r="D143" s="45" t="str">
        <f>IF(EXACT($B143, ""), "", 'SEED - Supplier'!$E143)</f>
        <v>VNDR-0140</v>
      </c>
    </row>
    <row r="144" spans="2:4">
      <c r="B144" s="37">
        <f>IF(EXACT('SEED - Supplier'!$H146, ""), "", 'SEED - Supplier'!$G146)</f>
        <v>126000000000143</v>
      </c>
      <c r="C144" s="20" t="str">
        <f>IF(EXACT($B144, ""), "", 'SEED - Supplier'!$C146)</f>
        <v>PT. Putra Langgeng Anugerah</v>
      </c>
      <c r="D144" s="45" t="str">
        <f>IF(EXACT($B144, ""), "", 'SEED - Supplier'!$E144)</f>
        <v>VNDR-0141</v>
      </c>
    </row>
    <row r="145" spans="2:4">
      <c r="B145" s="37">
        <f>IF(EXACT('SEED - Supplier'!$H147, ""), "", 'SEED - Supplier'!$G147)</f>
        <v>126000000000144</v>
      </c>
      <c r="C145" s="20" t="str">
        <f>IF(EXACT($B145, ""), "", 'SEED - Supplier'!$C147)</f>
        <v>PT. Putraguna Jayamulia</v>
      </c>
      <c r="D145" s="45" t="str">
        <f>IF(EXACT($B145, ""), "", 'SEED - Supplier'!$E145)</f>
        <v>VNDR-0142</v>
      </c>
    </row>
    <row r="146" spans="2:4">
      <c r="B146" s="37">
        <f>IF(EXACT('SEED - Supplier'!$H148, ""), "", 'SEED - Supplier'!$G148)</f>
        <v>126000000000145</v>
      </c>
      <c r="C146" s="20" t="str">
        <f>IF(EXACT($B146, ""), "", 'SEED - Supplier'!$C148)</f>
        <v>PT. Putratel Andalan Sukses</v>
      </c>
      <c r="D146" s="45" t="str">
        <f>IF(EXACT($B146, ""), "", 'SEED - Supplier'!$E146)</f>
        <v>VNDR-0143</v>
      </c>
    </row>
    <row r="147" spans="2:4">
      <c r="B147" s="37">
        <f>IF(EXACT('SEED - Supplier'!$H149, ""), "", 'SEED - Supplier'!$G149)</f>
        <v>126000000000146</v>
      </c>
      <c r="C147" s="20" t="str">
        <f>IF(EXACT($B147, ""), "", 'SEED - Supplier'!$C149)</f>
        <v xml:space="preserve">PT. Radian Sarana Elektrika   </v>
      </c>
      <c r="D147" s="45" t="str">
        <f>IF(EXACT($B147, ""), "", 'SEED - Supplier'!$E147)</f>
        <v>VNDR-0144</v>
      </c>
    </row>
    <row r="148" spans="2:4">
      <c r="B148" s="37">
        <f>IF(EXACT('SEED - Supplier'!$H150, ""), "", 'SEED - Supplier'!$G150)</f>
        <v>126000000000147</v>
      </c>
      <c r="C148" s="20" t="str">
        <f>IF(EXACT($B148, ""), "", 'SEED - Supplier'!$C150)</f>
        <v>PT. Raj Prima</v>
      </c>
      <c r="D148" s="45" t="str">
        <f>IF(EXACT($B148, ""), "", 'SEED - Supplier'!$E148)</f>
        <v>VNDR-0145</v>
      </c>
    </row>
    <row r="149" spans="2:4">
      <c r="B149" s="37">
        <f>IF(EXACT('SEED - Supplier'!$H151, ""), "", 'SEED - Supplier'!$G151)</f>
        <v>126000000000148</v>
      </c>
      <c r="C149" s="20" t="str">
        <f>IF(EXACT($B149, ""), "", 'SEED - Supplier'!$C151)</f>
        <v>PT. Rangka Raya</v>
      </c>
      <c r="D149" s="45" t="str">
        <f>IF(EXACT($B149, ""), "", 'SEED - Supplier'!$E149)</f>
        <v>VNDR-0146</v>
      </c>
    </row>
    <row r="150" spans="2:4">
      <c r="B150" s="37">
        <f>IF(EXACT('SEED - Supplier'!$H152, ""), "", 'SEED - Supplier'!$G152)</f>
        <v>126000000000149</v>
      </c>
      <c r="C150" s="20" t="str">
        <f>IF(EXACT($B150, ""), "", 'SEED - Supplier'!$C152)</f>
        <v>PT. Riau Crane Perkasa</v>
      </c>
      <c r="D150" s="45" t="str">
        <f>IF(EXACT($B150, ""), "", 'SEED - Supplier'!$E150)</f>
        <v>VNDR-0147</v>
      </c>
    </row>
    <row r="151" spans="2:4">
      <c r="B151" s="37">
        <f>IF(EXACT('SEED - Supplier'!$H153, ""), "", 'SEED - Supplier'!$G153)</f>
        <v>126000000000150</v>
      </c>
      <c r="C151" s="20" t="str">
        <f>IF(EXACT($B151, ""), "", 'SEED - Supplier'!$C153)</f>
        <v>PT. Royal Madani Persada</v>
      </c>
      <c r="D151" s="45" t="str">
        <f>IF(EXACT($B151, ""), "", 'SEED - Supplier'!$E151)</f>
        <v>VNDR-0148</v>
      </c>
    </row>
    <row r="152" spans="2:4">
      <c r="B152" s="37">
        <f>IF(EXACT('SEED - Supplier'!$H154, ""), "", 'SEED - Supplier'!$G154)</f>
        <v>126000000000151</v>
      </c>
      <c r="C152" s="20" t="str">
        <f>IF(EXACT($B152, ""), "", 'SEED - Supplier'!$C154)</f>
        <v>PT. Salaeurih Muda Perkasa</v>
      </c>
      <c r="D152" s="45" t="str">
        <f>IF(EXACT($B152, ""), "", 'SEED - Supplier'!$E152)</f>
        <v>VNDR-0149</v>
      </c>
    </row>
    <row r="153" spans="2:4">
      <c r="B153" s="37">
        <f>IF(EXACT('SEED - Supplier'!$H155, ""), "", 'SEED - Supplier'!$G155)</f>
        <v>126000000000152</v>
      </c>
      <c r="C153" s="20" t="str">
        <f>IF(EXACT($B153, ""), "", 'SEED - Supplier'!$C155)</f>
        <v>PT. Salam Pacific Indonesia Lines</v>
      </c>
      <c r="D153" s="45" t="str">
        <f>IF(EXACT($B153, ""), "", 'SEED - Supplier'!$E153)</f>
        <v>VNDR-0150</v>
      </c>
    </row>
    <row r="154" spans="2:4">
      <c r="B154" s="37">
        <f>IF(EXACT('SEED - Supplier'!$H156, ""), "", 'SEED - Supplier'!$G156)</f>
        <v>126000000000153</v>
      </c>
      <c r="C154" s="20" t="str">
        <f>IF(EXACT($B154, ""), "", 'SEED - Supplier'!$C156)</f>
        <v>PT. Schneider Indonesia</v>
      </c>
      <c r="D154" s="45" t="str">
        <f>IF(EXACT($B154, ""), "", 'SEED - Supplier'!$E154)</f>
        <v>VNDR-0151</v>
      </c>
    </row>
    <row r="155" spans="2:4">
      <c r="B155" s="37">
        <f>IF(EXACT('SEED - Supplier'!$H157, ""), "", 'SEED - Supplier'!$G157)</f>
        <v>126000000000154</v>
      </c>
      <c r="C155" s="20" t="str">
        <f>IF(EXACT($B155, ""), "", 'SEED - Supplier'!$C157)</f>
        <v>PT. Sentosa Prima Mandiri</v>
      </c>
      <c r="D155" s="45" t="str">
        <f>IF(EXACT($B155, ""), "", 'SEED - Supplier'!$E155)</f>
        <v>VNDR-0152</v>
      </c>
    </row>
    <row r="156" spans="2:4">
      <c r="B156" s="37">
        <f>IF(EXACT('SEED - Supplier'!$H158, ""), "", 'SEED - Supplier'!$G158)</f>
        <v>126000000000155</v>
      </c>
      <c r="C156" s="20" t="str">
        <f>IF(EXACT($B156, ""), "", 'SEED - Supplier'!$C158)</f>
        <v xml:space="preserve">PT. Siemens Indonesia </v>
      </c>
      <c r="D156" s="45" t="str">
        <f>IF(EXACT($B156, ""), "", 'SEED - Supplier'!$E156)</f>
        <v>VNDR-0153</v>
      </c>
    </row>
    <row r="157" spans="2:4">
      <c r="B157" s="37">
        <f>IF(EXACT('SEED - Supplier'!$H159, ""), "", 'SEED - Supplier'!$G159)</f>
        <v>126000000000156</v>
      </c>
      <c r="C157" s="20" t="str">
        <f>IF(EXACT($B157, ""), "", 'SEED - Supplier'!$C159)</f>
        <v>PT. Siemon Damai Jaya Abadi</v>
      </c>
      <c r="D157" s="45" t="str">
        <f>IF(EXACT($B157, ""), "", 'SEED - Supplier'!$E157)</f>
        <v>VNDR-0154</v>
      </c>
    </row>
    <row r="158" spans="2:4">
      <c r="B158" s="37">
        <f>IF(EXACT('SEED - Supplier'!$H160, ""), "", 'SEED - Supplier'!$G160)</f>
        <v>126000000000157</v>
      </c>
      <c r="C158" s="20" t="str">
        <f>IF(EXACT($B158, ""), "", 'SEED - Supplier'!$C160)</f>
        <v>PT. Silica Central Asia</v>
      </c>
      <c r="D158" s="45" t="str">
        <f>IF(EXACT($B158, ""), "", 'SEED - Supplier'!$E158)</f>
        <v>VNDR-0155</v>
      </c>
    </row>
    <row r="159" spans="2:4">
      <c r="B159" s="37">
        <f>IF(EXACT('SEED - Supplier'!$H161, ""), "", 'SEED - Supplier'!$G161)</f>
        <v>126000000000158</v>
      </c>
      <c r="C159" s="20" t="str">
        <f>IF(EXACT($B159, ""), "", 'SEED - Supplier'!$C161)</f>
        <v>PT. Simetrik Integrasi</v>
      </c>
      <c r="D159" s="45" t="str">
        <f>IF(EXACT($B159, ""), "", 'SEED - Supplier'!$E159)</f>
        <v>VNDR-0156</v>
      </c>
    </row>
    <row r="160" spans="2:4">
      <c r="B160" s="37">
        <f>IF(EXACT('SEED - Supplier'!$H162, ""), "", 'SEED - Supplier'!$G162)</f>
        <v>126000000000159</v>
      </c>
      <c r="C160" s="20" t="str">
        <f>IF(EXACT($B160, ""), "", 'SEED - Supplier'!$C162)</f>
        <v>PT. Sinar Laut Mandiri</v>
      </c>
      <c r="D160" s="45" t="str">
        <f>IF(EXACT($B160, ""), "", 'SEED - Supplier'!$E160)</f>
        <v>VNDR-0157</v>
      </c>
    </row>
    <row r="161" spans="2:4">
      <c r="B161" s="37">
        <f>IF(EXACT('SEED - Supplier'!$H163, ""), "", 'SEED - Supplier'!$G163)</f>
        <v>126000000000160</v>
      </c>
      <c r="C161" s="20" t="str">
        <f>IF(EXACT($B161, ""), "", 'SEED - Supplier'!$C163)</f>
        <v>PT. Sinergi Garuda Nusantara</v>
      </c>
      <c r="D161" s="45" t="str">
        <f>IF(EXACT($B161, ""), "", 'SEED - Supplier'!$E161)</f>
        <v>VNDR-0158</v>
      </c>
    </row>
    <row r="162" spans="2:4">
      <c r="B162" s="37">
        <f>IF(EXACT('SEED - Supplier'!$H164, ""), "", 'SEED - Supplier'!$G164)</f>
        <v>126000000000161</v>
      </c>
      <c r="C162" s="20" t="str">
        <f>IF(EXACT($B162, ""), "", 'SEED - Supplier'!$C164)</f>
        <v>PT. Sinergi Karsa Utama</v>
      </c>
      <c r="D162" s="45" t="str">
        <f>IF(EXACT($B162, ""), "", 'SEED - Supplier'!$E162)</f>
        <v>VNDR-0159</v>
      </c>
    </row>
    <row r="163" spans="2:4">
      <c r="B163" s="37">
        <f>IF(EXACT('SEED - Supplier'!$H165, ""), "", 'SEED - Supplier'!$G165)</f>
        <v>126000000000162</v>
      </c>
      <c r="C163" s="20" t="str">
        <f>IF(EXACT($B163, ""), "", 'SEED - Supplier'!$C165)</f>
        <v>PT. Sintra Sinarindo Elektrik</v>
      </c>
      <c r="D163" s="45" t="str">
        <f>IF(EXACT($B163, ""), "", 'SEED - Supplier'!$E163)</f>
        <v>VNDR-0160</v>
      </c>
    </row>
    <row r="164" spans="2:4">
      <c r="B164" s="37">
        <f>IF(EXACT('SEED - Supplier'!$H166, ""), "", 'SEED - Supplier'!$G166)</f>
        <v>126000000000163</v>
      </c>
      <c r="C164" s="20" t="str">
        <f>IF(EXACT($B164, ""), "", 'SEED - Supplier'!$C166)</f>
        <v>PT. Siscom Technologies</v>
      </c>
      <c r="D164" s="45" t="str">
        <f>IF(EXACT($B164, ""), "", 'SEED - Supplier'!$E164)</f>
        <v>VNDR-0161</v>
      </c>
    </row>
    <row r="165" spans="2:4">
      <c r="B165" s="37">
        <f>IF(EXACT('SEED - Supplier'!$H167, ""), "", 'SEED - Supplier'!$G167)</f>
        <v>126000000000164</v>
      </c>
      <c r="C165" s="20" t="str">
        <f>IF(EXACT($B165, ""), "", 'SEED - Supplier'!$C167)</f>
        <v>PT. Subur Buana Raya</v>
      </c>
      <c r="D165" s="45" t="str">
        <f>IF(EXACT($B165, ""), "", 'SEED - Supplier'!$E165)</f>
        <v>VNDR-0162</v>
      </c>
    </row>
    <row r="166" spans="2:4">
      <c r="B166" s="37">
        <f>IF(EXACT('SEED - Supplier'!$H168, ""), "", 'SEED - Supplier'!$G168)</f>
        <v>126000000000165</v>
      </c>
      <c r="C166" s="20" t="str">
        <f>IF(EXACT($B166, ""), "", 'SEED - Supplier'!$C168)</f>
        <v xml:space="preserve">PT. Sukses Perkasa Forestama </v>
      </c>
      <c r="D166" s="45" t="str">
        <f>IF(EXACT($B166, ""), "", 'SEED - Supplier'!$E166)</f>
        <v>VNDR-0163</v>
      </c>
    </row>
    <row r="167" spans="2:4">
      <c r="B167" s="37">
        <f>IF(EXACT('SEED - Supplier'!$H169, ""), "", 'SEED - Supplier'!$G169)</f>
        <v>126000000000166</v>
      </c>
      <c r="C167" s="20" t="str">
        <f>IF(EXACT($B167, ""), "", 'SEED - Supplier'!$C169)</f>
        <v xml:space="preserve">PT. Suryamas Elsindo Primatama </v>
      </c>
      <c r="D167" s="45" t="str">
        <f>IF(EXACT($B167, ""), "", 'SEED - Supplier'!$E167)</f>
        <v>VNDR-0164</v>
      </c>
    </row>
    <row r="168" spans="2:4">
      <c r="B168" s="37">
        <f>IF(EXACT('SEED - Supplier'!$H170, ""), "", 'SEED - Supplier'!$G170)</f>
        <v>126000000000167</v>
      </c>
      <c r="C168" s="20" t="str">
        <f>IF(EXACT($B168, ""), "", 'SEED - Supplier'!$C170)</f>
        <v>PT. Temas Tbk</v>
      </c>
      <c r="D168" s="45" t="str">
        <f>IF(EXACT($B168, ""), "", 'SEED - Supplier'!$E168)</f>
        <v>VNDR-0165</v>
      </c>
    </row>
    <row r="169" spans="2:4">
      <c r="B169" s="37">
        <f>IF(EXACT('SEED - Supplier'!$H171, ""), "", 'SEED - Supplier'!$G171)</f>
        <v>126000000000168</v>
      </c>
      <c r="C169" s="20" t="str">
        <f>IF(EXACT($B169, ""), "", 'SEED - Supplier'!$C171)</f>
        <v>PT. Tirtakencana Tatawarna</v>
      </c>
      <c r="D169" s="45" t="str">
        <f>IF(EXACT($B169, ""), "", 'SEED - Supplier'!$E169)</f>
        <v>VNDR-0166</v>
      </c>
    </row>
    <row r="170" spans="2:4">
      <c r="B170" s="37">
        <f>IF(EXACT('SEED - Supplier'!$H172, ""), "", 'SEED - Supplier'!$G172)</f>
        <v>126000000000169</v>
      </c>
      <c r="C170" s="20" t="str">
        <f>IF(EXACT($B170, ""), "", 'SEED - Supplier'!$C172)</f>
        <v>PT. Tri Artha Manunggal</v>
      </c>
      <c r="D170" s="45" t="str">
        <f>IF(EXACT($B170, ""), "", 'SEED - Supplier'!$E170)</f>
        <v>VNDR-0167</v>
      </c>
    </row>
    <row r="171" spans="2:4">
      <c r="B171" s="37">
        <f>IF(EXACT('SEED - Supplier'!$H173, ""), "", 'SEED - Supplier'!$G173)</f>
        <v>126000000000170</v>
      </c>
      <c r="C171" s="20" t="str">
        <f>IF(EXACT($B171, ""), "", 'SEED - Supplier'!$C173)</f>
        <v>PT. Tri Karya Teslatama</v>
      </c>
      <c r="D171" s="45" t="str">
        <f>IF(EXACT($B171, ""), "", 'SEED - Supplier'!$E171)</f>
        <v>VNDR-0168</v>
      </c>
    </row>
    <row r="172" spans="2:4">
      <c r="B172" s="37">
        <f>IF(EXACT('SEED - Supplier'!$H174, ""), "", 'SEED - Supplier'!$G174)</f>
        <v>126000000000171</v>
      </c>
      <c r="C172" s="20" t="str">
        <f>IF(EXACT($B172, ""), "", 'SEED - Supplier'!$C174)</f>
        <v>PT. Tribaja Karya Sejahtera</v>
      </c>
      <c r="D172" s="45" t="str">
        <f>IF(EXACT($B172, ""), "", 'SEED - Supplier'!$E172)</f>
        <v>VNDR-0169</v>
      </c>
    </row>
    <row r="173" spans="2:4">
      <c r="B173" s="37">
        <f>IF(EXACT('SEED - Supplier'!$H175, ""), "", 'SEED - Supplier'!$G175)</f>
        <v>126000000000172</v>
      </c>
      <c r="C173" s="20" t="str">
        <f>IF(EXACT($B173, ""), "", 'SEED - Supplier'!$C175)</f>
        <v>PT. Triotama Toya Energi</v>
      </c>
      <c r="D173" s="45" t="str">
        <f>IF(EXACT($B173, ""), "", 'SEED - Supplier'!$E173)</f>
        <v>VNDR-0170</v>
      </c>
    </row>
    <row r="174" spans="2:4">
      <c r="B174" s="37">
        <f>IF(EXACT('SEED - Supplier'!$H176, ""), "", 'SEED - Supplier'!$G176)</f>
        <v>126000000000173</v>
      </c>
      <c r="C174" s="20" t="str">
        <f>IF(EXACT($B174, ""), "", 'SEED - Supplier'!$C176)</f>
        <v xml:space="preserve">PT. Twink Indonesia </v>
      </c>
      <c r="D174" s="45" t="str">
        <f>IF(EXACT($B174, ""), "", 'SEED - Supplier'!$E174)</f>
        <v>VNDR-0171</v>
      </c>
    </row>
    <row r="175" spans="2:4">
      <c r="B175" s="37">
        <f>IF(EXACT('SEED - Supplier'!$H177, ""), "", 'SEED - Supplier'!$G177)</f>
        <v>126000000000174</v>
      </c>
      <c r="C175" s="20" t="str">
        <f>IF(EXACT($B175, ""), "", 'SEED - Supplier'!$C177)</f>
        <v xml:space="preserve">PT. Vector Info Technologies </v>
      </c>
      <c r="D175" s="45" t="str">
        <f>IF(EXACT($B175, ""), "", 'SEED - Supplier'!$E175)</f>
        <v>VNDR-0172</v>
      </c>
    </row>
    <row r="176" spans="2:4">
      <c r="B176" s="37">
        <f>IF(EXACT('SEED - Supplier'!$H178, ""), "", 'SEED - Supplier'!$G178)</f>
        <v>126000000000175</v>
      </c>
      <c r="C176" s="20" t="str">
        <f>IF(EXACT($B176, ""), "", 'SEED - Supplier'!$C178)</f>
        <v>PT. Vins Teknik Internusa</v>
      </c>
      <c r="D176" s="45" t="str">
        <f>IF(EXACT($B176, ""), "", 'SEED - Supplier'!$E176)</f>
        <v>VNDR-0173</v>
      </c>
    </row>
    <row r="177" spans="2:4">
      <c r="B177" s="37">
        <f>IF(EXACT('SEED - Supplier'!$H179, ""), "", 'SEED - Supplier'!$G179)</f>
        <v>126000000000176</v>
      </c>
      <c r="C177" s="20" t="str">
        <f>IF(EXACT($B177, ""), "", 'SEED - Supplier'!$C179)</f>
        <v xml:space="preserve">PT. Voksel Electric Tbk </v>
      </c>
      <c r="D177" s="45" t="str">
        <f>IF(EXACT($B177, ""), "", 'SEED - Supplier'!$E177)</f>
        <v>VNDR-0174</v>
      </c>
    </row>
    <row r="178" spans="2:4">
      <c r="B178" s="37">
        <f>IF(EXACT('SEED - Supplier'!$H180, ""), "", 'SEED - Supplier'!$G180)</f>
        <v>126000000000177</v>
      </c>
      <c r="C178" s="20" t="str">
        <f>IF(EXACT($B178, ""), "", 'SEED - Supplier'!$C180)</f>
        <v>PT. Widya Prima Utama</v>
      </c>
      <c r="D178" s="45" t="str">
        <f>IF(EXACT($B178, ""), "", 'SEED - Supplier'!$E178)</f>
        <v>VNDR-0175</v>
      </c>
    </row>
    <row r="179" spans="2:4">
      <c r="B179" s="37">
        <f>IF(EXACT('SEED - Supplier'!$H181, ""), "", 'SEED - Supplier'!$G181)</f>
        <v>126000000000178</v>
      </c>
      <c r="C179" s="20" t="str">
        <f>IF(EXACT($B179, ""), "", 'SEED - Supplier'!$C181)</f>
        <v xml:space="preserve">PT. Yanmarindo Perkasa </v>
      </c>
      <c r="D179" s="45" t="str">
        <f>IF(EXACT($B179, ""), "", 'SEED - Supplier'!$E179)</f>
        <v>VNDR-0176</v>
      </c>
    </row>
    <row r="180" spans="2:4">
      <c r="B180" s="37">
        <f>IF(EXACT('SEED - Supplier'!$H182, ""), "", 'SEED - Supplier'!$G182)</f>
        <v>126000000000179</v>
      </c>
      <c r="C180" s="20" t="str">
        <f>IF(EXACT($B180, ""), "", 'SEED - Supplier'!$C182)</f>
        <v>PT. Yudha Berkat Layana</v>
      </c>
      <c r="D180" s="45" t="str">
        <f>IF(EXACT($B180, ""), "", 'SEED - Supplier'!$E180)</f>
        <v>VNDR-0177</v>
      </c>
    </row>
    <row r="181" spans="2:4">
      <c r="B181" s="37">
        <f>IF(EXACT('SEED - Supplier'!$H183, ""), "", 'SEED - Supplier'!$G183)</f>
        <v>126000000000180</v>
      </c>
      <c r="C181" s="20" t="str">
        <f>IF(EXACT($B181, ""), "", 'SEED - Supplier'!$C183)</f>
        <v xml:space="preserve">PT. ZTT Cable Indonesia     </v>
      </c>
      <c r="D181" s="45" t="str">
        <f>IF(EXACT($B181, ""), "", 'SEED - Supplier'!$E181)</f>
        <v>VNDR-0178</v>
      </c>
    </row>
    <row r="182" spans="2:4">
      <c r="B182" s="37">
        <f>IF(EXACT('SEED - Supplier'!$H184, ""), "", 'SEED - Supplier'!$G184)</f>
        <v>126000000000181</v>
      </c>
      <c r="C182" s="20" t="str">
        <f>IF(EXACT($B182, ""), "", 'SEED - Supplier'!$C184)</f>
        <v>PT. KMI Wire and Cable, Tbk [a.k.a : Kabel Metal Indonesia]</v>
      </c>
      <c r="D182" s="45" t="str">
        <f>IF(EXACT($B182, ""), "", 'SEED - Supplier'!$E182)</f>
        <v>VNDR-0179</v>
      </c>
    </row>
    <row r="183" spans="2:4">
      <c r="B183" s="37">
        <f>IF(EXACT('SEED - Supplier'!$H185, ""), "", 'SEED - Supplier'!$G185)</f>
        <v>126000000000182</v>
      </c>
      <c r="C183" s="20" t="str">
        <f>IF(EXACT($B183, ""), "", 'SEED - Supplier'!$C185)</f>
        <v>PT. Kokoh Inti Arebama, Tbk</v>
      </c>
      <c r="D183" s="45" t="str">
        <f>IF(EXACT($B183, ""), "", 'SEED - Supplier'!$E183)</f>
        <v>VNDR-0180</v>
      </c>
    </row>
    <row r="184" spans="2:4">
      <c r="B184" s="37">
        <f>IF(EXACT('SEED - Supplier'!$H186, ""), "", 'SEED - Supplier'!$G186)</f>
        <v>126000000000183</v>
      </c>
      <c r="C184" s="20" t="str">
        <f>IF(EXACT($B184, ""), "", 'SEED - Supplier'!$C186)</f>
        <v>BPJS Ketenagakerjaan</v>
      </c>
      <c r="D184" s="45" t="str">
        <f>IF(EXACT($B184, ""), "", 'SEED - Supplier'!$E184)</f>
        <v>VNDR-0181</v>
      </c>
    </row>
    <row r="185" spans="2:4">
      <c r="B185" s="37">
        <f>IF(EXACT('SEED - Supplier'!$H187, ""), "", 'SEED - Supplier'!$G187)</f>
        <v>126000000000184</v>
      </c>
      <c r="C185" s="20" t="str">
        <f>IF(EXACT($B185, ""), "", 'SEED - Supplier'!$C187)</f>
        <v>BPJS Kesehatan</v>
      </c>
      <c r="D185" s="45" t="str">
        <f>IF(EXACT($B185, ""), "", 'SEED - Supplier'!$E185)</f>
        <v>VNDR-0182</v>
      </c>
    </row>
    <row r="186" spans="2:4">
      <c r="B186" s="37">
        <f>IF(EXACT('SEED - Supplier'!$H188, ""), "", 'SEED - Supplier'!$G188)</f>
        <v>126000000000185</v>
      </c>
      <c r="C186" s="20" t="str">
        <f>IF(EXACT($B186, ""), "", 'SEED - Supplier'!$C188)</f>
        <v>PT. Bank Rakyat Indonesia (Persero), Tbk</v>
      </c>
      <c r="D186" s="45" t="str">
        <f>IF(EXACT($B186, ""), "", 'SEED - Supplier'!$E186)</f>
        <v>VNDR-0183</v>
      </c>
    </row>
    <row r="187" spans="2:4">
      <c r="B187" s="37">
        <f>IF(EXACT('SEED - Supplier'!$H189, ""), "", 'SEED - Supplier'!$G189)</f>
        <v>126000000000186</v>
      </c>
      <c r="C187" s="20" t="str">
        <f>IF(EXACT($B187, ""), "", 'SEED - Supplier'!$C189)</f>
        <v xml:space="preserve">Koperasi Mekar - Jakarta Selatan </v>
      </c>
      <c r="D187" s="45" t="str">
        <f>IF(EXACT($B187, ""), "", 'SEED - Supplier'!$E187)</f>
        <v>VNDR-0184</v>
      </c>
    </row>
    <row r="188" spans="2:4">
      <c r="B188" s="37">
        <f>IF(EXACT('SEED - Supplier'!$H190, ""), "", 'SEED - Supplier'!$G190)</f>
        <v>126000000000187</v>
      </c>
      <c r="C188" s="20" t="str">
        <f>IF(EXACT($B188, ""), "", 'SEED - Supplier'!$C190)</f>
        <v>PT. Pelayanan Listrik Nasional (Persero) [a.k.a : PLN] - Pusat Sertifikasi</v>
      </c>
      <c r="D188" s="45" t="str">
        <f>IF(EXACT($B188, ""), "", 'SEED - Supplier'!$E188)</f>
        <v>VNDR-0185</v>
      </c>
    </row>
    <row r="189" spans="2:4">
      <c r="B189" s="37">
        <f>IF(EXACT('SEED - Supplier'!$H191, ""), "", 'SEED - Supplier'!$G191)</f>
        <v>126000000000188</v>
      </c>
      <c r="C189" s="20" t="str">
        <f>IF(EXACT($B189, ""), "", 'SEED - Supplier'!$C191)</f>
        <v>UD. Athar Marzuki Plywood</v>
      </c>
      <c r="D189" s="45" t="str">
        <f>IF(EXACT($B189, ""), "", 'SEED - Supplier'!$E189)</f>
        <v>VNDR-0186</v>
      </c>
    </row>
    <row r="190" spans="2:4">
      <c r="B190" s="37">
        <f>IF(EXACT('SEED - Supplier'!$H192, ""), "", 'SEED - Supplier'!$G192)</f>
        <v>126000000000189</v>
      </c>
      <c r="C190" s="20" t="str">
        <f>IF(EXACT($B190, ""), "", 'SEED - Supplier'!$C192)</f>
        <v>UD. Gajah Mungkur</v>
      </c>
      <c r="D190" s="45" t="str">
        <f>IF(EXACT($B190, ""), "", 'SEED - Supplier'!$E190)</f>
        <v>VNDR-0187</v>
      </c>
    </row>
    <row r="191" spans="2:4">
      <c r="B191" s="37">
        <f>IF(EXACT('SEED - Supplier'!$H193, ""), "", 'SEED - Supplier'!$G193)</f>
        <v>126000000000190</v>
      </c>
      <c r="C191" s="20" t="str">
        <f>IF(EXACT($B191, ""), "", 'SEED - Supplier'!$C193)</f>
        <v>UD. Kalam Hidup kendari</v>
      </c>
      <c r="D191" s="45" t="str">
        <f>IF(EXACT($B191, ""), "", 'SEED - Supplier'!$E191)</f>
        <v>VNDR-0188</v>
      </c>
    </row>
    <row r="192" spans="2:4">
      <c r="B192" s="37">
        <f>IF(EXACT('SEED - Supplier'!$H194, ""), "", 'SEED - Supplier'!$G194)</f>
        <v>126000000000191</v>
      </c>
      <c r="C192" s="20" t="str">
        <f>IF(EXACT($B192, ""), "", 'SEED - Supplier'!$C194)</f>
        <v>UD. Mandiri Jaya</v>
      </c>
      <c r="D192" s="45" t="str">
        <f>IF(EXACT($B192, ""), "", 'SEED - Supplier'!$E192)</f>
        <v>VNDR-0189</v>
      </c>
    </row>
    <row r="193" spans="2:4">
      <c r="B193" s="37">
        <f>IF(EXACT('SEED - Supplier'!$H195, ""), "", 'SEED - Supplier'!$G195)</f>
        <v>126000000000192</v>
      </c>
      <c r="C193" s="20" t="str">
        <f>IF(EXACT($B193, ""), "", 'SEED - Supplier'!$C195)</f>
        <v>UD. Subur</v>
      </c>
      <c r="D193" s="45" t="str">
        <f>IF(EXACT($B193, ""), "", 'SEED - Supplier'!$E193)</f>
        <v>VNDR-0190</v>
      </c>
    </row>
    <row r="194" spans="2:4">
      <c r="B194" s="37">
        <f>IF(EXACT('SEED - Supplier'!$H196, ""), "", 'SEED - Supplier'!$G196)</f>
        <v>126000000000193</v>
      </c>
      <c r="C194" s="20" t="str">
        <f>IF(EXACT($B194, ""), "", 'SEED - Supplier'!$C196)</f>
        <v>UD. Thufail</v>
      </c>
      <c r="D194" s="45" t="str">
        <f>IF(EXACT($B194, ""), "", 'SEED - Supplier'!$E194)</f>
        <v>VNDR-0191</v>
      </c>
    </row>
    <row r="195" spans="2:4">
      <c r="B195" s="37">
        <f>IF(EXACT('SEED - Supplier'!$H197, ""), "", 'SEED - Supplier'!$G197)</f>
        <v>126000000000194</v>
      </c>
      <c r="C195" s="20" t="str">
        <f>IF(EXACT($B195, ""), "", 'SEED - Supplier'!$C197)</f>
        <v>TB. Asep Saprudin</v>
      </c>
      <c r="D195" s="45" t="str">
        <f>IF(EXACT($B195, ""), "", 'SEED - Supplier'!$E195)</f>
        <v>VNDR-0192</v>
      </c>
    </row>
    <row r="196" spans="2:4">
      <c r="B196" s="37">
        <f>IF(EXACT('SEED - Supplier'!$H198, ""), "", 'SEED - Supplier'!$G198)</f>
        <v>126000000000195</v>
      </c>
      <c r="C196" s="20" t="str">
        <f>IF(EXACT($B196, ""), "", 'SEED - Supplier'!$C198)</f>
        <v>TB. Berkah Sentosa</v>
      </c>
      <c r="D196" s="45" t="str">
        <f>IF(EXACT($B196, ""), "", 'SEED - Supplier'!$E196)</f>
        <v>VNDR-0193</v>
      </c>
    </row>
    <row r="197" spans="2:4">
      <c r="B197" s="37">
        <f>IF(EXACT('SEED - Supplier'!$H199, ""), "", 'SEED - Supplier'!$G199)</f>
        <v>126000000000196</v>
      </c>
      <c r="C197" s="20" t="str">
        <f>IF(EXACT($B197, ""), "", 'SEED - Supplier'!$C199)</f>
        <v>TB. Berkat Orang Tua</v>
      </c>
      <c r="D197" s="45" t="str">
        <f>IF(EXACT($B197, ""), "", 'SEED - Supplier'!$E197)</f>
        <v>VNDR-0194</v>
      </c>
    </row>
    <row r="198" spans="2:4">
      <c r="B198" s="37">
        <f>IF(EXACT('SEED - Supplier'!$H200, ""), "", 'SEED - Supplier'!$G200)</f>
        <v>126000000000197</v>
      </c>
      <c r="C198" s="20" t="str">
        <f>IF(EXACT($B198, ""), "", 'SEED - Supplier'!$C200)</f>
        <v>TB. Cipta Bangun</v>
      </c>
      <c r="D198" s="45" t="str">
        <f>IF(EXACT($B198, ""), "", 'SEED - Supplier'!$E198)</f>
        <v>VNDR-0195</v>
      </c>
    </row>
    <row r="199" spans="2:4">
      <c r="B199" s="37">
        <f>IF(EXACT('SEED - Supplier'!$H201, ""), "", 'SEED - Supplier'!$G201)</f>
        <v>126000000000198</v>
      </c>
      <c r="C199" s="20" t="str">
        <f>IF(EXACT($B199, ""), "", 'SEED - Supplier'!$C201)</f>
        <v>TB. Karta Jaya</v>
      </c>
      <c r="D199" s="45" t="str">
        <f>IF(EXACT($B199, ""), "", 'SEED - Supplier'!$E199)</f>
        <v>VNDR-0196</v>
      </c>
    </row>
    <row r="200" spans="2:4">
      <c r="B200" s="37">
        <f>IF(EXACT('SEED - Supplier'!$H202, ""), "", 'SEED - Supplier'!$G202)</f>
        <v>126000000000199</v>
      </c>
      <c r="C200" s="20" t="str">
        <f>IF(EXACT($B200, ""), "", 'SEED - Supplier'!$C202)</f>
        <v>TB. Roma Bangunan</v>
      </c>
      <c r="D200" s="45" t="str">
        <f>IF(EXACT($B200, ""), "", 'SEED - Supplier'!$E200)</f>
        <v>VNDR-0197</v>
      </c>
    </row>
    <row r="201" spans="2:4">
      <c r="B201" s="37">
        <f>IF(EXACT('SEED - Supplier'!$H203, ""), "", 'SEED - Supplier'!$G203)</f>
        <v>126000000000200</v>
      </c>
      <c r="C201" s="20" t="str">
        <f>IF(EXACT($B201, ""), "", 'SEED - Supplier'!$C203)</f>
        <v>TB. Sumber Jaya Bangunan</v>
      </c>
      <c r="D201" s="45" t="str">
        <f>IF(EXACT($B201, ""), "", 'SEED - Supplier'!$E201)</f>
        <v>VNDR-0198</v>
      </c>
    </row>
    <row r="202" spans="2:4">
      <c r="B202" s="37">
        <f>IF(EXACT('SEED - Supplier'!$H204, ""), "", 'SEED - Supplier'!$G204)</f>
        <v>126000000000201</v>
      </c>
      <c r="C202" s="20" t="str">
        <f>IF(EXACT($B202, ""), "", 'SEED - Supplier'!$C204)</f>
        <v>Toko Agen Kaca Kita Yakin</v>
      </c>
      <c r="D202" s="45" t="str">
        <f>IF(EXACT($B202, ""), "", 'SEED - Supplier'!$E202)</f>
        <v>VNDR-0199</v>
      </c>
    </row>
    <row r="203" spans="2:4">
      <c r="B203" s="37">
        <f>IF(EXACT('SEED - Supplier'!$H205, ""), "", 'SEED - Supplier'!$G205)</f>
        <v>126000000000202</v>
      </c>
      <c r="C203" s="20" t="str">
        <f>IF(EXACT($B203, ""), "", 'SEED - Supplier'!$C205)</f>
        <v>Toko Akbar Seng</v>
      </c>
      <c r="D203" s="45" t="str">
        <f>IF(EXACT($B203, ""), "", 'SEED - Supplier'!$E203)</f>
        <v>VNDR-0200</v>
      </c>
    </row>
    <row r="204" spans="2:4">
      <c r="B204" s="37">
        <f>IF(EXACT('SEED - Supplier'!$H206, ""), "", 'SEED - Supplier'!$G206)</f>
        <v>126000000000203</v>
      </c>
      <c r="C204" s="20" t="str">
        <f>IF(EXACT($B204, ""), "", 'SEED - Supplier'!$C206)</f>
        <v>Toko Berkah</v>
      </c>
      <c r="D204" s="45" t="str">
        <f>IF(EXACT($B204, ""), "", 'SEED - Supplier'!$E204)</f>
        <v>VNDR-0201</v>
      </c>
    </row>
    <row r="205" spans="2:4">
      <c r="B205" s="37">
        <f>IF(EXACT('SEED - Supplier'!$H207, ""), "", 'SEED - Supplier'!$G207)</f>
        <v>126000000000204</v>
      </c>
      <c r="C205" s="20" t="str">
        <f>IF(EXACT($B205, ""), "", 'SEED - Supplier'!$C207)</f>
        <v>Toko Buana Tunggal</v>
      </c>
      <c r="D205" s="45" t="str">
        <f>IF(EXACT($B205, ""), "", 'SEED - Supplier'!$E205)</f>
        <v>VNDR-0202</v>
      </c>
    </row>
    <row r="206" spans="2:4">
      <c r="B206" s="37">
        <f>IF(EXACT('SEED - Supplier'!$H208, ""), "", 'SEED - Supplier'!$G208)</f>
        <v>126000000000205</v>
      </c>
      <c r="C206" s="20" t="str">
        <f>IF(EXACT($B206, ""), "", 'SEED - Supplier'!$C208)</f>
        <v>Toko Dunia Elektronik</v>
      </c>
      <c r="D206" s="45" t="str">
        <f>IF(EXACT($B206, ""), "", 'SEED - Supplier'!$E206)</f>
        <v>VNDR-0203</v>
      </c>
    </row>
    <row r="207" spans="2:4">
      <c r="B207" s="37">
        <f>IF(EXACT('SEED - Supplier'!$H209, ""), "", 'SEED - Supplier'!$G209)</f>
        <v>126000000000206</v>
      </c>
      <c r="C207" s="20" t="str">
        <f>IF(EXACT($B207, ""), "", 'SEED - Supplier'!$C209)</f>
        <v>Toko Fajar Timur Motor</v>
      </c>
      <c r="D207" s="45" t="str">
        <f>IF(EXACT($B207, ""), "", 'SEED - Supplier'!$E207)</f>
        <v>VNDR-0204</v>
      </c>
    </row>
    <row r="208" spans="2:4">
      <c r="B208" s="37">
        <f>IF(EXACT('SEED - Supplier'!$H210, ""), "", 'SEED - Supplier'!$G210)</f>
        <v>126000000000207</v>
      </c>
      <c r="C208" s="20" t="str">
        <f>IF(EXACT($B208, ""), "", 'SEED - Supplier'!$C210)</f>
        <v xml:space="preserve">Toko Global Teknik     </v>
      </c>
      <c r="D208" s="45" t="str">
        <f>IF(EXACT($B208, ""), "", 'SEED - Supplier'!$E208)</f>
        <v>VNDR-0205</v>
      </c>
    </row>
    <row r="209" spans="2:4">
      <c r="B209" s="37">
        <f>IF(EXACT('SEED - Supplier'!$H211, ""), "", 'SEED - Supplier'!$G211)</f>
        <v>126000000000208</v>
      </c>
      <c r="C209" s="20" t="str">
        <f>IF(EXACT($B209, ""), "", 'SEED - Supplier'!$C211)</f>
        <v>Toko Glodok Teknik Diesel</v>
      </c>
      <c r="D209" s="45" t="str">
        <f>IF(EXACT($B209, ""), "", 'SEED - Supplier'!$E209)</f>
        <v>VNDR-0206</v>
      </c>
    </row>
    <row r="210" spans="2:4">
      <c r="B210" s="37">
        <f>IF(EXACT('SEED - Supplier'!$H212, ""), "", 'SEED - Supplier'!$G212)</f>
        <v>126000000000209</v>
      </c>
      <c r="C210" s="20" t="str">
        <f>IF(EXACT($B210, ""), "", 'SEED - Supplier'!$C212)</f>
        <v>Toko GLX - Ariyati</v>
      </c>
      <c r="D210" s="45" t="str">
        <f>IF(EXACT($B210, ""), "", 'SEED - Supplier'!$E210)</f>
        <v>VNDR-0207</v>
      </c>
    </row>
    <row r="211" spans="2:4">
      <c r="B211" s="37">
        <f>IF(EXACT('SEED - Supplier'!$H213, ""), "", 'SEED - Supplier'!$G213)</f>
        <v>126000000000210</v>
      </c>
      <c r="C211" s="20" t="str">
        <f>IF(EXACT($B211, ""), "", 'SEED - Supplier'!$C213)</f>
        <v>Toko Inpaco</v>
      </c>
      <c r="D211" s="45" t="str">
        <f>IF(EXACT($B211, ""), "", 'SEED - Supplier'!$E211)</f>
        <v>VNDR-0208</v>
      </c>
    </row>
    <row r="212" spans="2:4">
      <c r="B212" s="37">
        <f>IF(EXACT('SEED - Supplier'!$H214, ""), "", 'SEED - Supplier'!$G214)</f>
        <v>126000000000211</v>
      </c>
      <c r="C212" s="20" t="str">
        <f>IF(EXACT($B212, ""), "", 'SEED - Supplier'!$C214)</f>
        <v xml:space="preserve">Toko Intan Bangunan </v>
      </c>
      <c r="D212" s="45" t="str">
        <f>IF(EXACT($B212, ""), "", 'SEED - Supplier'!$E212)</f>
        <v>VNDR-0209</v>
      </c>
    </row>
    <row r="213" spans="2:4">
      <c r="B213" s="37">
        <f>IF(EXACT('SEED - Supplier'!$H215, ""), "", 'SEED - Supplier'!$G215)</f>
        <v>126000000000212</v>
      </c>
      <c r="C213" s="20" t="str">
        <f>IF(EXACT($B213, ""), "", 'SEED - Supplier'!$C215)</f>
        <v>Toko Intan Motor</v>
      </c>
      <c r="D213" s="45" t="str">
        <f>IF(EXACT($B213, ""), "", 'SEED - Supplier'!$E213)</f>
        <v>VNDR-0210</v>
      </c>
    </row>
    <row r="214" spans="2:4">
      <c r="B214" s="37">
        <f>IF(EXACT('SEED - Supplier'!$H216, ""), "", 'SEED - Supplier'!$G216)</f>
        <v>126000000000213</v>
      </c>
      <c r="C214" s="20" t="str">
        <f>IF(EXACT($B214, ""), "", 'SEED - Supplier'!$C216)</f>
        <v>Toko Jalajah Karya Teknik</v>
      </c>
      <c r="D214" s="45" t="str">
        <f>IF(EXACT($B214, ""), "", 'SEED - Supplier'!$E214)</f>
        <v>VNDR-0211</v>
      </c>
    </row>
    <row r="215" spans="2:4">
      <c r="B215" s="37">
        <f>IF(EXACT('SEED - Supplier'!$H217, ""), "", 'SEED - Supplier'!$G217)</f>
        <v>126000000000214</v>
      </c>
      <c r="C215" s="20" t="str">
        <f>IF(EXACT($B215, ""), "", 'SEED - Supplier'!$C217)</f>
        <v>Toko JualWaterStop.NET</v>
      </c>
      <c r="D215" s="45" t="str">
        <f>IF(EXACT($B215, ""), "", 'SEED - Supplier'!$E215)</f>
        <v>VNDR-0212</v>
      </c>
    </row>
    <row r="216" spans="2:4">
      <c r="B216" s="37">
        <f>IF(EXACT('SEED - Supplier'!$H218, ""), "", 'SEED - Supplier'!$G218)</f>
        <v>126000000000215</v>
      </c>
      <c r="C216" s="20" t="str">
        <f>IF(EXACT($B216, ""), "", 'SEED - Supplier'!$C218)</f>
        <v>Toko Marpoyan Teknik Diesel</v>
      </c>
      <c r="D216" s="45" t="str">
        <f>IF(EXACT($B216, ""), "", 'SEED - Supplier'!$E216)</f>
        <v>VNDR-0213</v>
      </c>
    </row>
    <row r="217" spans="2:4">
      <c r="B217" s="37">
        <f>IF(EXACT('SEED - Supplier'!$H219, ""), "", 'SEED - Supplier'!$G219)</f>
        <v>126000000000216</v>
      </c>
      <c r="C217" s="20" t="str">
        <f>IF(EXACT($B217, ""), "", 'SEED - Supplier'!$C219)</f>
        <v>Toko Mega Diesel</v>
      </c>
      <c r="D217" s="45" t="str">
        <f>IF(EXACT($B217, ""), "", 'SEED - Supplier'!$E217)</f>
        <v>VNDR-0214</v>
      </c>
    </row>
    <row r="218" spans="2:4">
      <c r="B218" s="37">
        <f>IF(EXACT('SEED - Supplier'!$H220, ""), "", 'SEED - Supplier'!$G220)</f>
        <v>126000000000217</v>
      </c>
      <c r="C218" s="20" t="str">
        <f>IF(EXACT($B218, ""), "", 'SEED - Supplier'!$C220)</f>
        <v xml:space="preserve">Toko Mega Jaya </v>
      </c>
      <c r="D218" s="45" t="str">
        <f>IF(EXACT($B218, ""), "", 'SEED - Supplier'!$E218)</f>
        <v>VNDR-0215</v>
      </c>
    </row>
    <row r="219" spans="2:4">
      <c r="B219" s="37">
        <f>IF(EXACT('SEED - Supplier'!$H221, ""), "", 'SEED - Supplier'!$G221)</f>
        <v>126000000000218</v>
      </c>
      <c r="C219" s="20" t="str">
        <f>IF(EXACT($B219, ""), "", 'SEED - Supplier'!$C221)</f>
        <v>Toko Meubel Dani</v>
      </c>
      <c r="D219" s="45" t="str">
        <f>IF(EXACT($B219, ""), "", 'SEED - Supplier'!$E219)</f>
        <v>VNDR-0216</v>
      </c>
    </row>
    <row r="220" spans="2:4">
      <c r="B220" s="37">
        <f>IF(EXACT('SEED - Supplier'!$H222, ""), "", 'SEED - Supplier'!$G222)</f>
        <v>126000000000219</v>
      </c>
      <c r="C220" s="20" t="str">
        <f>IF(EXACT($B220, ""), "", 'SEED - Supplier'!$C222)</f>
        <v>Toko Murah Rezeki</v>
      </c>
      <c r="D220" s="45" t="str">
        <f>IF(EXACT($B220, ""), "", 'SEED - Supplier'!$E220)</f>
        <v>VNDR-0217</v>
      </c>
    </row>
    <row r="221" spans="2:4">
      <c r="B221" s="37">
        <f>IF(EXACT('SEED - Supplier'!$H223, ""), "", 'SEED - Supplier'!$G223)</f>
        <v>126000000000220</v>
      </c>
      <c r="C221" s="20" t="str">
        <f>IF(EXACT($B221, ""), "", 'SEED - Supplier'!$C223)</f>
        <v>Toko Ocu Intan</v>
      </c>
      <c r="D221" s="45" t="str">
        <f>IF(EXACT($B221, ""), "", 'SEED - Supplier'!$E221)</f>
        <v>VNDR-0218</v>
      </c>
    </row>
    <row r="222" spans="2:4">
      <c r="B222" s="37">
        <f>IF(EXACT('SEED - Supplier'!$H224, ""), "", 'SEED - Supplier'!$G224)</f>
        <v>126000000000221</v>
      </c>
      <c r="C222" s="20" t="str">
        <f>IF(EXACT($B222, ""), "", 'SEED - Supplier'!$C224)</f>
        <v>Toko Pasar Minggu Tehnik</v>
      </c>
      <c r="D222" s="45" t="str">
        <f>IF(EXACT($B222, ""), "", 'SEED - Supplier'!$E222)</f>
        <v>VNDR-0219</v>
      </c>
    </row>
    <row r="223" spans="2:4">
      <c r="B223" s="37">
        <f>IF(EXACT('SEED - Supplier'!$H225, ""), "", 'SEED - Supplier'!$G225)</f>
        <v>126000000000222</v>
      </c>
      <c r="C223" s="20" t="str">
        <f>IF(EXACT($B223, ""), "", 'SEED - Supplier'!$C225)</f>
        <v>Toko Restia</v>
      </c>
      <c r="D223" s="45" t="str">
        <f>IF(EXACT($B223, ""), "", 'SEED - Supplier'!$E223)</f>
        <v>VNDR-0220</v>
      </c>
    </row>
    <row r="224" spans="2:4">
      <c r="B224" s="37">
        <f>IF(EXACT('SEED - Supplier'!$H226, ""), "", 'SEED - Supplier'!$G226)</f>
        <v>126000000000223</v>
      </c>
      <c r="C224" s="20" t="str">
        <f>IF(EXACT($B224, ""), "", 'SEED - Supplier'!$C226)</f>
        <v>Toko S Three Sane Security System</v>
      </c>
      <c r="D224" s="45" t="str">
        <f>IF(EXACT($B224, ""), "", 'SEED - Supplier'!$E224)</f>
        <v>VNDR-0221</v>
      </c>
    </row>
    <row r="225" spans="2:4">
      <c r="B225" s="37">
        <f>IF(EXACT('SEED - Supplier'!$H227, ""), "", 'SEED - Supplier'!$G227)</f>
        <v>126000000000224</v>
      </c>
      <c r="C225" s="20" t="str">
        <f>IF(EXACT($B225, ""), "", 'SEED - Supplier'!$C227)</f>
        <v>Toko Sarana Jaya Abadi</v>
      </c>
      <c r="D225" s="45" t="str">
        <f>IF(EXACT($B225, ""), "", 'SEED - Supplier'!$E225)</f>
        <v>VNDR-0222</v>
      </c>
    </row>
    <row r="226" spans="2:4">
      <c r="B226" s="37">
        <f>IF(EXACT('SEED - Supplier'!$H228, ""), "", 'SEED - Supplier'!$G228)</f>
        <v>126000000000225</v>
      </c>
      <c r="C226" s="20" t="str">
        <f>IF(EXACT($B226, ""), "", 'SEED - Supplier'!$C228)</f>
        <v>Toko Sekawan Jaya Safety</v>
      </c>
      <c r="D226" s="45" t="str">
        <f>IF(EXACT($B226, ""), "", 'SEED - Supplier'!$E226)</f>
        <v>VNDR-0223</v>
      </c>
    </row>
    <row r="227" spans="2:4">
      <c r="B227" s="37">
        <f>IF(EXACT('SEED - Supplier'!$H229, ""), "", 'SEED - Supplier'!$G229)</f>
        <v>126000000000226</v>
      </c>
      <c r="C227" s="20" t="str">
        <f>IF(EXACT($B227, ""), "", 'SEED - Supplier'!$C229)</f>
        <v>Toko Sentral Elektronik</v>
      </c>
      <c r="D227" s="45" t="str">
        <f>IF(EXACT($B227, ""), "", 'SEED - Supplier'!$E227)</f>
        <v>VNDR-0224</v>
      </c>
    </row>
    <row r="228" spans="2:4">
      <c r="B228" s="37">
        <f>IF(EXACT('SEED - Supplier'!$H230, ""), "", 'SEED - Supplier'!$G230)</f>
        <v>126000000000227</v>
      </c>
      <c r="C228" s="20" t="str">
        <f>IF(EXACT($B228, ""), "", 'SEED - Supplier'!$C230)</f>
        <v>Toko Sinar Baja</v>
      </c>
      <c r="D228" s="45" t="str">
        <f>IF(EXACT($B228, ""), "", 'SEED - Supplier'!$E228)</f>
        <v>VNDR-0225</v>
      </c>
    </row>
    <row r="229" spans="2:4">
      <c r="B229" s="37">
        <f>IF(EXACT('SEED - Supplier'!$H231, ""), "", 'SEED - Supplier'!$G231)</f>
        <v>126000000000228</v>
      </c>
      <c r="C229" s="20" t="str">
        <f>IF(EXACT($B229, ""), "", 'SEED - Supplier'!$C231)</f>
        <v xml:space="preserve">Toko Sinar Baut </v>
      </c>
      <c r="D229" s="45" t="str">
        <f>IF(EXACT($B229, ""), "", 'SEED - Supplier'!$E229)</f>
        <v>VNDR-0226</v>
      </c>
    </row>
    <row r="230" spans="2:4">
      <c r="B230" s="37">
        <f>IF(EXACT('SEED - Supplier'!$H232, ""), "", 'SEED - Supplier'!$G232)</f>
        <v>126000000000229</v>
      </c>
      <c r="C230" s="20" t="str">
        <f>IF(EXACT($B230, ""), "", 'SEED - Supplier'!$C232)</f>
        <v>Toko Sinar Listrik</v>
      </c>
      <c r="D230" s="45" t="str">
        <f>IF(EXACT($B230, ""), "", 'SEED - Supplier'!$E230)</f>
        <v>VNDR-0227</v>
      </c>
    </row>
    <row r="231" spans="2:4">
      <c r="B231" s="37">
        <f>IF(EXACT('SEED - Supplier'!$H233, ""), "", 'SEED - Supplier'!$G233)</f>
        <v>126000000000230</v>
      </c>
      <c r="C231" s="20" t="str">
        <f>IF(EXACT($B231, ""), "", 'SEED - Supplier'!$C233)</f>
        <v>Toko SKCR</v>
      </c>
      <c r="D231" s="45" t="str">
        <f>IF(EXACT($B231, ""), "", 'SEED - Supplier'!$E231)</f>
        <v>VNDR-0228</v>
      </c>
    </row>
    <row r="232" spans="2:4">
      <c r="B232" s="37">
        <f>IF(EXACT('SEED - Supplier'!$H234, ""), "", 'SEED - Supplier'!$G234)</f>
        <v>126000000000231</v>
      </c>
      <c r="C232" s="20" t="str">
        <f>IF(EXACT($B232, ""), "", 'SEED - Supplier'!$C234)</f>
        <v>Toko Sumber Makmur</v>
      </c>
      <c r="D232" s="45" t="str">
        <f>IF(EXACT($B232, ""), "", 'SEED - Supplier'!$E232)</f>
        <v>VNDR-0229</v>
      </c>
    </row>
    <row r="233" spans="2:4">
      <c r="B233" s="37">
        <f>IF(EXACT('SEED - Supplier'!$H235, ""), "", 'SEED - Supplier'!$G235)</f>
        <v>126000000000232</v>
      </c>
      <c r="C233" s="20" t="str">
        <f>IF(EXACT($B233, ""), "", 'SEED - Supplier'!$C235)</f>
        <v>Toko Sumber Terang</v>
      </c>
      <c r="D233" s="45" t="str">
        <f>IF(EXACT($B233, ""), "", 'SEED - Supplier'!$E233)</f>
        <v>VNDR-0230</v>
      </c>
    </row>
    <row r="234" spans="2:4">
      <c r="B234" s="37">
        <f>IF(EXACT('SEED - Supplier'!$H236, ""), "", 'SEED - Supplier'!$G236)</f>
        <v>126000000000233</v>
      </c>
      <c r="C234" s="20" t="str">
        <f>IF(EXACT($B234, ""), "", 'SEED - Supplier'!$C236)</f>
        <v>Toko Suroto Motor</v>
      </c>
      <c r="D234" s="45" t="str">
        <f>IF(EXACT($B234, ""), "", 'SEED - Supplier'!$E234)</f>
        <v>VNDR-0231</v>
      </c>
    </row>
    <row r="235" spans="2:4">
      <c r="B235" s="37">
        <f>IF(EXACT('SEED - Supplier'!$H237, ""), "", 'SEED - Supplier'!$G237)</f>
        <v>126000000000234</v>
      </c>
      <c r="C235" s="20" t="str">
        <f>IF(EXACT($B235, ""), "", 'SEED - Supplier'!$C237)</f>
        <v>Toko Surya Electrical</v>
      </c>
      <c r="D235" s="45" t="str">
        <f>IF(EXACT($B235, ""), "", 'SEED - Supplier'!$E235)</f>
        <v>VNDR-0232</v>
      </c>
    </row>
    <row r="236" spans="2:4">
      <c r="B236" s="37">
        <f>IF(EXACT('SEED - Supplier'!$H238, ""), "", 'SEED - Supplier'!$G238)</f>
        <v>126000000000235</v>
      </c>
      <c r="C236" s="20" t="str">
        <f>IF(EXACT($B236, ""), "", 'SEED - Supplier'!$C238)</f>
        <v>Toko Top Listrik</v>
      </c>
      <c r="D236" s="45" t="str">
        <f>IF(EXACT($B236, ""), "", 'SEED - Supplier'!$E236)</f>
        <v>VNDR-0233</v>
      </c>
    </row>
    <row r="237" spans="2:4">
      <c r="B237" s="37">
        <f>IF(EXACT('SEED - Supplier'!$H239, ""), "", 'SEED - Supplier'!$G239)</f>
        <v>126000000000236</v>
      </c>
      <c r="C237" s="20" t="str">
        <f>IF(EXACT($B237, ""), "", 'SEED - Supplier'!$C239)</f>
        <v>Toko Top Swalayan</v>
      </c>
      <c r="D237" s="45" t="str">
        <f>IF(EXACT($B237, ""), "", 'SEED - Supplier'!$E237)</f>
        <v>VNDR-0234</v>
      </c>
    </row>
    <row r="238" spans="2:4">
      <c r="B238" s="37">
        <f>IF(EXACT('SEED - Supplier'!$H240, ""), "", 'SEED - Supplier'!$G240)</f>
        <v>126000000000237</v>
      </c>
      <c r="C238" s="20" t="str">
        <f>IF(EXACT($B238, ""), "", 'SEED - Supplier'!$C240)</f>
        <v>Toko Usaha Teknik Bersama</v>
      </c>
      <c r="D238" s="45" t="str">
        <f>IF(EXACT($B238, ""), "", 'SEED - Supplier'!$E238)</f>
        <v>VNDR-0235</v>
      </c>
    </row>
    <row r="239" spans="2:4">
      <c r="B239" s="37">
        <f>IF(EXACT('SEED - Supplier'!$H241, ""), "", 'SEED - Supplier'!$G241)</f>
        <v>126000000000238</v>
      </c>
      <c r="C239" s="20" t="str">
        <f>IF(EXACT($B239, ""), "", 'SEED - Supplier'!$C241)</f>
        <v>Toko Online Tokopedia - Aji jaya tehnik</v>
      </c>
      <c r="D239" s="45" t="str">
        <f>IF(EXACT($B239, ""), "", 'SEED - Supplier'!$E239)</f>
        <v>VNDR-0236</v>
      </c>
    </row>
    <row r="240" spans="2:4">
      <c r="B240" s="37">
        <f>IF(EXACT('SEED - Supplier'!$H242, ""), "", 'SEED - Supplier'!$G242)</f>
        <v>126000000000239</v>
      </c>
      <c r="C240" s="20" t="str">
        <f>IF(EXACT($B240, ""), "", 'SEED - Supplier'!$C242)</f>
        <v>Toko Online Tokopedia - Aksesmandiri</v>
      </c>
      <c r="D240" s="45" t="str">
        <f>IF(EXACT($B240, ""), "", 'SEED - Supplier'!$E240)</f>
        <v>VNDR-0237</v>
      </c>
    </row>
    <row r="241" spans="2:4">
      <c r="B241" s="37">
        <f>IF(EXACT('SEED - Supplier'!$H243, ""), "", 'SEED - Supplier'!$G243)</f>
        <v>126000000000240</v>
      </c>
      <c r="C241" s="20" t="str">
        <f>IF(EXACT($B241, ""), "", 'SEED - Supplier'!$C243)</f>
        <v>Toko Online Tokopedia - aprofficialjkt</v>
      </c>
      <c r="D241" s="45" t="str">
        <f>IF(EXACT($B241, ""), "", 'SEED - Supplier'!$E241)</f>
        <v>VNDR-0238</v>
      </c>
    </row>
    <row r="242" spans="2:4">
      <c r="B242" s="37">
        <f>IF(EXACT('SEED - Supplier'!$H244, ""), "", 'SEED - Supplier'!$G244)</f>
        <v>126000000000241</v>
      </c>
      <c r="C242" s="20" t="str">
        <f>IF(EXACT($B242, ""), "", 'SEED - Supplier'!$C244)</f>
        <v>Toko Online Tokopedia - Aurorae World</v>
      </c>
      <c r="D242" s="45" t="str">
        <f>IF(EXACT($B242, ""), "", 'SEED - Supplier'!$E242)</f>
        <v>VNDR-0239</v>
      </c>
    </row>
    <row r="243" spans="2:4">
      <c r="B243" s="37">
        <f>IF(EXACT('SEED - Supplier'!$H245, ""), "", 'SEED - Supplier'!$G245)</f>
        <v>126000000000242</v>
      </c>
      <c r="C243" s="20" t="str">
        <f>IF(EXACT($B243, ""), "", 'SEED - Supplier'!$C245)</f>
        <v>Toko Online Tokopedia - Automa-88</v>
      </c>
      <c r="D243" s="45" t="str">
        <f>IF(EXACT($B243, ""), "", 'SEED - Supplier'!$E243)</f>
        <v>VNDR-0240</v>
      </c>
    </row>
    <row r="244" spans="2:4">
      <c r="B244" s="37">
        <f>IF(EXACT('SEED - Supplier'!$H246, ""), "", 'SEED - Supplier'!$G246)</f>
        <v>126000000000243</v>
      </c>
      <c r="C244" s="20" t="str">
        <f>IF(EXACT($B244, ""), "", 'SEED - Supplier'!$C246)</f>
        <v>Toko Online Tokopedia - Baja Besi Perkasa</v>
      </c>
      <c r="D244" s="45" t="str">
        <f>IF(EXACT($B244, ""), "", 'SEED - Supplier'!$E244)</f>
        <v>VNDR-0241</v>
      </c>
    </row>
    <row r="245" spans="2:4">
      <c r="B245" s="37">
        <f>IF(EXACT('SEED - Supplier'!$H247, ""), "", 'SEED - Supplier'!$G247)</f>
        <v>126000000000244</v>
      </c>
      <c r="C245" s="20" t="str">
        <f>IF(EXACT($B245, ""), "", 'SEED - Supplier'!$C247)</f>
        <v>Toko Online Tokopedia - BB Wing</v>
      </c>
      <c r="D245" s="45" t="str">
        <f>IF(EXACT($B245, ""), "", 'SEED - Supplier'!$E245)</f>
        <v>VNDR-0242</v>
      </c>
    </row>
    <row r="246" spans="2:4">
      <c r="B246" s="37">
        <f>IF(EXACT('SEED - Supplier'!$H248, ""), "", 'SEED - Supplier'!$G248)</f>
        <v>126000000000245</v>
      </c>
      <c r="C246" s="20" t="str">
        <f>IF(EXACT($B246, ""), "", 'SEED - Supplier'!$C248)</f>
        <v>Toko Online Tokopedia - Best Electric 168</v>
      </c>
      <c r="D246" s="45" t="str">
        <f>IF(EXACT($B246, ""), "", 'SEED - Supplier'!$E246)</f>
        <v>VNDR-0243</v>
      </c>
    </row>
    <row r="247" spans="2:4">
      <c r="B247" s="37">
        <f>IF(EXACT('SEED - Supplier'!$H249, ""), "", 'SEED - Supplier'!$G249)</f>
        <v>126000000000246</v>
      </c>
      <c r="C247" s="20" t="str">
        <f>IF(EXACT($B247, ""), "", 'SEED - Supplier'!$C249)</f>
        <v>Toko Online Tokopedia - Bina Electric</v>
      </c>
      <c r="D247" s="45" t="str">
        <f>IF(EXACT($B247, ""), "", 'SEED - Supplier'!$E247)</f>
        <v>VNDR-0244</v>
      </c>
    </row>
    <row r="248" spans="2:4">
      <c r="B248" s="37">
        <f>IF(EXACT('SEED - Supplier'!$H250, ""), "", 'SEED - Supplier'!$G250)</f>
        <v>126000000000247</v>
      </c>
      <c r="C248" s="20" t="str">
        <f>IF(EXACT($B248, ""), "", 'SEED - Supplier'!$C250)</f>
        <v>Toko Online Tokopedia - Bintang-Electric</v>
      </c>
      <c r="D248" s="45" t="str">
        <f>IF(EXACT($B248, ""), "", 'SEED - Supplier'!$E248)</f>
        <v>VNDR-0245</v>
      </c>
    </row>
    <row r="249" spans="2:4">
      <c r="B249" s="37">
        <f>IF(EXACT('SEED - Supplier'!$H251, ""), "", 'SEED - Supplier'!$G251)</f>
        <v>126000000000248</v>
      </c>
      <c r="C249" s="20" t="str">
        <f>IF(EXACT($B249, ""), "", 'SEED - Supplier'!$C251)</f>
        <v>Toko Online Tokopedia - BJ Telecom</v>
      </c>
      <c r="D249" s="45" t="str">
        <f>IF(EXACT($B249, ""), "", 'SEED - Supplier'!$E249)</f>
        <v>VNDR-0246</v>
      </c>
    </row>
    <row r="250" spans="2:4">
      <c r="B250" s="37">
        <f>IF(EXACT('SEED - Supplier'!$H252, ""), "", 'SEED - Supplier'!$G252)</f>
        <v>126000000000249</v>
      </c>
      <c r="C250" s="20" t="str">
        <f>IF(EXACT($B250, ""), "", 'SEED - Supplier'!$C252)</f>
        <v>Toko Online Tokopedia - Budget Technology</v>
      </c>
      <c r="D250" s="45" t="str">
        <f>IF(EXACT($B250, ""), "", 'SEED - Supplier'!$E250)</f>
        <v>VNDR-0247</v>
      </c>
    </row>
    <row r="251" spans="2:4">
      <c r="B251" s="37">
        <f>IF(EXACT('SEED - Supplier'!$H253, ""), "", 'SEED - Supplier'!$G253)</f>
        <v>126000000000250</v>
      </c>
      <c r="C251" s="20" t="str">
        <f>IF(EXACT($B251, ""), "", 'SEED - Supplier'!$C253)</f>
        <v>Toko Online Tokopedia - Cahaya Mitra Electrical</v>
      </c>
      <c r="D251" s="45" t="str">
        <f>IF(EXACT($B251, ""), "", 'SEED - Supplier'!$E251)</f>
        <v>VNDR-0248</v>
      </c>
    </row>
    <row r="252" spans="2:4">
      <c r="B252" s="37">
        <f>IF(EXACT('SEED - Supplier'!$H254, ""), "", 'SEED - Supplier'!$G254)</f>
        <v>126000000000251</v>
      </c>
      <c r="C252" s="20" t="str">
        <f>IF(EXACT($B252, ""), "", 'SEED - Supplier'!$C254)</f>
        <v>Toko Online Tokopedia - Central Electrindo</v>
      </c>
      <c r="D252" s="45" t="str">
        <f>IF(EXACT($B252, ""), "", 'SEED - Supplier'!$E252)</f>
        <v>VNDR-0249</v>
      </c>
    </row>
    <row r="253" spans="2:4">
      <c r="B253" s="37">
        <f>IF(EXACT('SEED - Supplier'!$H255, ""), "", 'SEED - Supplier'!$G255)</f>
        <v>126000000000252</v>
      </c>
      <c r="C253" s="20" t="str">
        <f>IF(EXACT($B253, ""), "", 'SEED - Supplier'!$C255)</f>
        <v>Toko Online Tokopedia - Damarstore01</v>
      </c>
      <c r="D253" s="45" t="str">
        <f>IF(EXACT($B253, ""), "", 'SEED - Supplier'!$E253)</f>
        <v>VNDR-0250</v>
      </c>
    </row>
    <row r="254" spans="2:4">
      <c r="B254" s="37">
        <f>IF(EXACT('SEED - Supplier'!$H256, ""), "", 'SEED - Supplier'!$G256)</f>
        <v>126000000000253</v>
      </c>
      <c r="C254" s="20" t="str">
        <f>IF(EXACT($B254, ""), "", 'SEED - Supplier'!$C256)</f>
        <v>Toko Online Tokopedia - Dewa Listrik</v>
      </c>
      <c r="D254" s="45" t="str">
        <f>IF(EXACT($B254, ""), "", 'SEED - Supplier'!$E254)</f>
        <v>VNDR-0251</v>
      </c>
    </row>
    <row r="255" spans="2:4">
      <c r="B255" s="37">
        <f>IF(EXACT('SEED - Supplier'!$H257, ""), "", 'SEED - Supplier'!$G257)</f>
        <v>126000000000254</v>
      </c>
      <c r="C255" s="20" t="str">
        <f>IF(EXACT($B255, ""), "", 'SEED - Supplier'!$C257)</f>
        <v>Toko Online Tokopedia - Distributor Kabel</v>
      </c>
      <c r="D255" s="45" t="str">
        <f>IF(EXACT($B255, ""), "", 'SEED - Supplier'!$E255)</f>
        <v>VNDR-0252</v>
      </c>
    </row>
    <row r="256" spans="2:4">
      <c r="B256" s="37">
        <f>IF(EXACT('SEED - Supplier'!$H258, ""), "", 'SEED - Supplier'!$G258)</f>
        <v>126000000000255</v>
      </c>
      <c r="C256" s="20" t="str">
        <f>IF(EXACT($B256, ""), "", 'SEED - Supplier'!$C258)</f>
        <v>Toko Online Tokopedia - Doctor Electrical</v>
      </c>
      <c r="D256" s="45" t="str">
        <f>IF(EXACT($B256, ""), "", 'SEED - Supplier'!$E256)</f>
        <v>VNDR-0253</v>
      </c>
    </row>
    <row r="257" spans="2:4">
      <c r="B257" s="37">
        <f>IF(EXACT('SEED - Supplier'!$H259, ""), "", 'SEED - Supplier'!$G259)</f>
        <v>126000000000256</v>
      </c>
      <c r="C257" s="20" t="str">
        <f>IF(EXACT($B257, ""), "", 'SEED - Supplier'!$C259)</f>
        <v xml:space="preserve">Toko Online Tokopedia - Dunia Ban Indonesia </v>
      </c>
      <c r="D257" s="45" t="str">
        <f>IF(EXACT($B257, ""), "", 'SEED - Supplier'!$E257)</f>
        <v>VNDR-0254</v>
      </c>
    </row>
    <row r="258" spans="2:4">
      <c r="B258" s="37">
        <f>IF(EXACT('SEED - Supplier'!$H260, ""), "", 'SEED - Supplier'!$G260)</f>
        <v>126000000000257</v>
      </c>
      <c r="C258" s="20" t="str">
        <f>IF(EXACT($B258, ""), "", 'SEED - Supplier'!$C260)</f>
        <v>Toko Online Tokopedia - Eddy variasi motor</v>
      </c>
      <c r="D258" s="45" t="str">
        <f>IF(EXACT($B258, ""), "", 'SEED - Supplier'!$E258)</f>
        <v>VNDR-0255</v>
      </c>
    </row>
    <row r="259" spans="2:4">
      <c r="B259" s="37">
        <f>IF(EXACT('SEED - Supplier'!$H261, ""), "", 'SEED - Supplier'!$G261)</f>
        <v>126000000000258</v>
      </c>
      <c r="C259" s="20" t="str">
        <f>IF(EXACT($B259, ""), "", 'SEED - Supplier'!$C261)</f>
        <v>Toko Online Tokopedia - Fixprint Plus</v>
      </c>
      <c r="D259" s="45" t="str">
        <f>IF(EXACT($B259, ""), "", 'SEED - Supplier'!$E259)</f>
        <v>VNDR-0256</v>
      </c>
    </row>
    <row r="260" spans="2:4">
      <c r="B260" s="37">
        <f>IF(EXACT('SEED - Supplier'!$H262, ""), "", 'SEED - Supplier'!$G262)</f>
        <v>126000000000259</v>
      </c>
      <c r="C260" s="20" t="str">
        <f>IF(EXACT($B260, ""), "", 'SEED - Supplier'!$C262)</f>
        <v>Toko Online Tokopedia - Glodok Diesel</v>
      </c>
      <c r="D260" s="45" t="str">
        <f>IF(EXACT($B260, ""), "", 'SEED - Supplier'!$E260)</f>
        <v>VNDR-0257</v>
      </c>
    </row>
    <row r="261" spans="2:4">
      <c r="B261" s="37">
        <f>IF(EXACT('SEED - Supplier'!$H263, ""), "", 'SEED - Supplier'!$G263)</f>
        <v>126000000000260</v>
      </c>
      <c r="C261" s="20" t="str">
        <f>IF(EXACT($B261, ""), "", 'SEED - Supplier'!$C263)</f>
        <v>Toko Online Tokopedia - GSC-CHEMTECH</v>
      </c>
      <c r="D261" s="45" t="str">
        <f>IF(EXACT($B261, ""), "", 'SEED - Supplier'!$E261)</f>
        <v>VNDR-0258</v>
      </c>
    </row>
    <row r="262" spans="2:4">
      <c r="B262" s="37">
        <f>IF(EXACT('SEED - Supplier'!$H264, ""), "", 'SEED - Supplier'!$G264)</f>
        <v>126000000000261</v>
      </c>
      <c r="C262" s="20" t="str">
        <f>IF(EXACT($B262, ""), "", 'SEED - Supplier'!$C264)</f>
        <v>Toko Online Tokopedia - Gudang Listrik</v>
      </c>
      <c r="D262" s="45" t="str">
        <f>IF(EXACT($B262, ""), "", 'SEED - Supplier'!$E262)</f>
        <v>VNDR-0259</v>
      </c>
    </row>
    <row r="263" spans="2:4">
      <c r="B263" s="37">
        <f>IF(EXACT('SEED - Supplier'!$H265, ""), "", 'SEED - Supplier'!$G265)</f>
        <v>126000000000262</v>
      </c>
      <c r="C263" s="20" t="str">
        <f>IF(EXACT($B263, ""), "", 'SEED - Supplier'!$C265)</f>
        <v>Toko Online Tokopedia - Gudang Power Tools</v>
      </c>
      <c r="D263" s="45" t="str">
        <f>IF(EXACT($B263, ""), "", 'SEED - Supplier'!$E263)</f>
        <v>VNDR-0260</v>
      </c>
    </row>
    <row r="264" spans="2:4">
      <c r="B264" s="37">
        <f>IF(EXACT('SEED - Supplier'!$H266, ""), "", 'SEED - Supplier'!$G266)</f>
        <v>126000000000263</v>
      </c>
      <c r="C264" s="20" t="str">
        <f>IF(EXACT($B264, ""), "", 'SEED - Supplier'!$C266)</f>
        <v>Toko Online Tokopedia - Indah Jaya Tools</v>
      </c>
      <c r="D264" s="45" t="str">
        <f>IF(EXACT($B264, ""), "", 'SEED - Supplier'!$E264)</f>
        <v>VNDR-0261</v>
      </c>
    </row>
    <row r="265" spans="2:4">
      <c r="B265" s="37">
        <f>IF(EXACT('SEED - Supplier'!$H267, ""), "", 'SEED - Supplier'!$G267)</f>
        <v>126000000000264</v>
      </c>
      <c r="C265" s="20" t="str">
        <f>IF(EXACT($B265, ""), "", 'SEED - Supplier'!$C267)</f>
        <v>Toko Online Tokopedia - Indo_Security</v>
      </c>
      <c r="D265" s="45" t="str">
        <f>IF(EXACT($B265, ""), "", 'SEED - Supplier'!$E265)</f>
        <v>VNDR-0262</v>
      </c>
    </row>
    <row r="266" spans="2:4">
      <c r="B266" s="37">
        <f>IF(EXACT('SEED - Supplier'!$H268, ""), "", 'SEED - Supplier'!$G268)</f>
        <v>126000000000265</v>
      </c>
      <c r="C266" s="20" t="str">
        <f>IF(EXACT($B266, ""), "", 'SEED - Supplier'!$C268)</f>
        <v>Toko Online Tokopedia - Indotara Persada</v>
      </c>
      <c r="D266" s="45" t="str">
        <f>IF(EXACT($B266, ""), "", 'SEED - Supplier'!$E266)</f>
        <v>VNDR-0263</v>
      </c>
    </row>
    <row r="267" spans="2:4">
      <c r="B267" s="37">
        <f>IF(EXACT('SEED - Supplier'!$H269, ""), "", 'SEED - Supplier'!$G269)</f>
        <v>126000000000266</v>
      </c>
      <c r="C267" s="20" t="str">
        <f>IF(EXACT($B267, ""), "", 'SEED - Supplier'!$C269)</f>
        <v>Toko Online Tokopedia - Iterno Listrik</v>
      </c>
      <c r="D267" s="45" t="str">
        <f>IF(EXACT($B267, ""), "", 'SEED - Supplier'!$E267)</f>
        <v>VNDR-0264</v>
      </c>
    </row>
    <row r="268" spans="2:4">
      <c r="B268" s="37">
        <f>IF(EXACT('SEED - Supplier'!$H270, ""), "", 'SEED - Supplier'!$G270)</f>
        <v>126000000000267</v>
      </c>
      <c r="C268" s="20" t="str">
        <f>IF(EXACT($B268, ""), "", 'SEED - Supplier'!$C270)</f>
        <v>Toko Online Tokopedia - Jakarta.Gudang.Indonesia</v>
      </c>
      <c r="D268" s="45" t="str">
        <f>IF(EXACT($B268, ""), "", 'SEED - Supplier'!$E268)</f>
        <v>VNDR-0265</v>
      </c>
    </row>
    <row r="269" spans="2:4">
      <c r="B269" s="37">
        <f>IF(EXACT('SEED - Supplier'!$H271, ""), "", 'SEED - Supplier'!$G271)</f>
        <v>126000000000268</v>
      </c>
      <c r="C269" s="20" t="str">
        <f>IF(EXACT($B269, ""), "", 'SEED - Supplier'!$C271)</f>
        <v>Toko Online Tokopedia - Kembar Makmur Abadi</v>
      </c>
      <c r="D269" s="45" t="str">
        <f>IF(EXACT($B269, ""), "", 'SEED - Supplier'!$E269)</f>
        <v>VNDR-0266</v>
      </c>
    </row>
    <row r="270" spans="2:4">
      <c r="B270" s="37">
        <f>IF(EXACT('SEED - Supplier'!$H272, ""), "", 'SEED - Supplier'!$G272)</f>
        <v>126000000000269</v>
      </c>
      <c r="C270" s="20" t="str">
        <f>IF(EXACT($B270, ""), "", 'SEED - Supplier'!$C272)</f>
        <v>Toko Online Tokopedia - Kevin Electrical</v>
      </c>
      <c r="D270" s="45" t="str">
        <f>IF(EXACT($B270, ""), "", 'SEED - Supplier'!$E270)</f>
        <v>VNDR-0267</v>
      </c>
    </row>
    <row r="271" spans="2:4">
      <c r="B271" s="37">
        <f>IF(EXACT('SEED - Supplier'!$H273, ""), "", 'SEED - Supplier'!$G273)</f>
        <v>126000000000270</v>
      </c>
      <c r="C271" s="20" t="str">
        <f>IF(EXACT($B271, ""), "", 'SEED - Supplier'!$C273)</f>
        <v>Toko Online Tokopedia - lapakcablegland</v>
      </c>
      <c r="D271" s="45" t="str">
        <f>IF(EXACT($B271, ""), "", 'SEED - Supplier'!$E271)</f>
        <v>VNDR-0268</v>
      </c>
    </row>
    <row r="272" spans="2:4">
      <c r="B272" s="37">
        <f>IF(EXACT('SEED - Supplier'!$H274, ""), "", 'SEED - Supplier'!$G274)</f>
        <v>126000000000271</v>
      </c>
      <c r="C272" s="20" t="str">
        <f>IF(EXACT($B272, ""), "", 'SEED - Supplier'!$C274)</f>
        <v>Toko Online Tokopedia - LED Lighting Store</v>
      </c>
      <c r="D272" s="45" t="str">
        <f>IF(EXACT($B272, ""), "", 'SEED - Supplier'!$E272)</f>
        <v>VNDR-0269</v>
      </c>
    </row>
    <row r="273" spans="2:4">
      <c r="B273" s="37">
        <f>IF(EXACT('SEED - Supplier'!$H275, ""), "", 'SEED - Supplier'!$G275)</f>
        <v>126000000000272</v>
      </c>
      <c r="C273" s="20" t="str">
        <f>IF(EXACT($B273, ""), "", 'SEED - Supplier'!$C275)</f>
        <v>Toko Online Tokopedia - Lima Kencana Utama</v>
      </c>
      <c r="D273" s="45" t="str">
        <f>IF(EXACT($B273, ""), "", 'SEED - Supplier'!$E273)</f>
        <v>VNDR-0270</v>
      </c>
    </row>
    <row r="274" spans="2:4">
      <c r="B274" s="37">
        <f>IF(EXACT('SEED - Supplier'!$H276, ""), "", 'SEED - Supplier'!$G276)</f>
        <v>126000000000273</v>
      </c>
      <c r="C274" s="20" t="str">
        <f>IF(EXACT($B274, ""), "", 'SEED - Supplier'!$C276)</f>
        <v>Toko Online Tokopedia - Macro Panel Elektrik</v>
      </c>
      <c r="D274" s="45" t="str">
        <f>IF(EXACT($B274, ""), "", 'SEED - Supplier'!$E274)</f>
        <v>VNDR-0271</v>
      </c>
    </row>
    <row r="275" spans="2:4">
      <c r="B275" s="37">
        <f>IF(EXACT('SEED - Supplier'!$H277, ""), "", 'SEED - Supplier'!$G277)</f>
        <v>126000000000274</v>
      </c>
      <c r="C275" s="20" t="str">
        <f>IF(EXACT($B275, ""), "", 'SEED - Supplier'!$C277)</f>
        <v>Toko Online Tokopedia - Megalistrik2</v>
      </c>
      <c r="D275" s="45" t="str">
        <f>IF(EXACT($B275, ""), "", 'SEED - Supplier'!$E275)</f>
        <v>VNDR-0272</v>
      </c>
    </row>
    <row r="276" spans="2:4">
      <c r="B276" s="37">
        <f>IF(EXACT('SEED - Supplier'!$H278, ""), "", 'SEED - Supplier'!$G278)</f>
        <v>126000000000275</v>
      </c>
      <c r="C276" s="20" t="str">
        <f>IF(EXACT($B276, ""), "", 'SEED - Supplier'!$C278)</f>
        <v>Toko Online Tokopedia - MM Teknindo</v>
      </c>
      <c r="D276" s="45" t="str">
        <f>IF(EXACT($B276, ""), "", 'SEED - Supplier'!$E276)</f>
        <v>VNDR-0273</v>
      </c>
    </row>
    <row r="277" spans="2:4">
      <c r="B277" s="37">
        <f>IF(EXACT('SEED - Supplier'!$H279, ""), "", 'SEED - Supplier'!$G279)</f>
        <v>126000000000276</v>
      </c>
      <c r="C277" s="20" t="str">
        <f>IF(EXACT($B277, ""), "", 'SEED - Supplier'!$C279)</f>
        <v>Toko Online Tokopedia - MMJ Tools</v>
      </c>
      <c r="D277" s="45" t="str">
        <f>IF(EXACT($B277, ""), "", 'SEED - Supplier'!$E277)</f>
        <v>VNDR-0274</v>
      </c>
    </row>
    <row r="278" spans="2:4">
      <c r="B278" s="37">
        <f>IF(EXACT('SEED - Supplier'!$H280, ""), "", 'SEED - Supplier'!$G280)</f>
        <v>126000000000277</v>
      </c>
      <c r="C278" s="20" t="str">
        <f>IF(EXACT($B278, ""), "", 'SEED - Supplier'!$C280)</f>
        <v>Toko Online Tokopedia - Morning Star 1</v>
      </c>
      <c r="D278" s="45" t="str">
        <f>IF(EXACT($B278, ""), "", 'SEED - Supplier'!$E278)</f>
        <v>VNDR-0275</v>
      </c>
    </row>
    <row r="279" spans="2:4">
      <c r="B279" s="37">
        <f>IF(EXACT('SEED - Supplier'!$H281, ""), "", 'SEED - Supplier'!$G281)</f>
        <v>126000000000278</v>
      </c>
      <c r="C279" s="20" t="str">
        <f>IF(EXACT($B279, ""), "", 'SEED - Supplier'!$C281)</f>
        <v>Toko Online Tokopedia - Multifungsi Online</v>
      </c>
      <c r="D279" s="45" t="str">
        <f>IF(EXACT($B279, ""), "", 'SEED - Supplier'!$E279)</f>
        <v>VNDR-0276</v>
      </c>
    </row>
    <row r="280" spans="2:4">
      <c r="B280" s="37">
        <f>IF(EXACT('SEED - Supplier'!$H282, ""), "", 'SEED - Supplier'!$G282)</f>
        <v>126000000000279</v>
      </c>
      <c r="C280" s="20" t="str">
        <f>IF(EXACT($B280, ""), "", 'SEED - Supplier'!$C282)</f>
        <v>Toko Online Tokopedia - Niaga Abadi Kenari</v>
      </c>
      <c r="D280" s="45" t="str">
        <f>IF(EXACT($B280, ""), "", 'SEED - Supplier'!$E280)</f>
        <v>VNDR-0277</v>
      </c>
    </row>
    <row r="281" spans="2:4">
      <c r="B281" s="37">
        <f>IF(EXACT('SEED - Supplier'!$H283, ""), "", 'SEED - Supplier'!$G283)</f>
        <v>126000000000280</v>
      </c>
      <c r="C281" s="20" t="str">
        <f>IF(EXACT($B281, ""), "", 'SEED - Supplier'!$C283)</f>
        <v xml:space="preserve">Toko Online Tokopedia - NVIDIA GeForce </v>
      </c>
      <c r="D281" s="45" t="str">
        <f>IF(EXACT($B281, ""), "", 'SEED - Supplier'!$E281)</f>
        <v>VNDR-0278</v>
      </c>
    </row>
    <row r="282" spans="2:4">
      <c r="B282" s="37">
        <f>IF(EXACT('SEED - Supplier'!$H284, ""), "", 'SEED - Supplier'!$G284)</f>
        <v>126000000000281</v>
      </c>
      <c r="C282" s="20" t="str">
        <f>IF(EXACT($B282, ""), "", 'SEED - Supplier'!$C284)</f>
        <v>Toko Online Tokopedia - panelmas electric</v>
      </c>
      <c r="D282" s="45" t="str">
        <f>IF(EXACT($B282, ""), "", 'SEED - Supplier'!$E282)</f>
        <v>VNDR-0279</v>
      </c>
    </row>
    <row r="283" spans="2:4">
      <c r="B283" s="37">
        <f>IF(EXACT('SEED - Supplier'!$H285, ""), "", 'SEED - Supplier'!$G285)</f>
        <v>126000000000282</v>
      </c>
      <c r="C283" s="20" t="str">
        <f>IF(EXACT($B283, ""), "", 'SEED - Supplier'!$C285)</f>
        <v>Toko Online Tokopedia - Protech Computer</v>
      </c>
      <c r="D283" s="45" t="str">
        <f>IF(EXACT($B283, ""), "", 'SEED - Supplier'!$E283)</f>
        <v>VNDR-0280</v>
      </c>
    </row>
    <row r="284" spans="2:4">
      <c r="B284" s="37">
        <f>IF(EXACT('SEED - Supplier'!$H286, ""), "", 'SEED - Supplier'!$G286)</f>
        <v>126000000000283</v>
      </c>
      <c r="C284" s="20" t="str">
        <f>IF(EXACT($B284, ""), "", 'SEED - Supplier'!$C286)</f>
        <v>Toko Online Tokopedia - Puma Elektrik Niaga</v>
      </c>
      <c r="D284" s="45" t="str">
        <f>IF(EXACT($B284, ""), "", 'SEED - Supplier'!$E284)</f>
        <v>VNDR-0281</v>
      </c>
    </row>
    <row r="285" spans="2:4">
      <c r="B285" s="37">
        <f>IF(EXACT('SEED - Supplier'!$H287, ""), "", 'SEED - Supplier'!$G287)</f>
        <v>126000000000284</v>
      </c>
      <c r="C285" s="20" t="str">
        <f>IF(EXACT($B285, ""), "", 'SEED - Supplier'!$C287)</f>
        <v>Toko Online Tokopedia - Raspberry Pi Distributor</v>
      </c>
      <c r="D285" s="45" t="str">
        <f>IF(EXACT($B285, ""), "", 'SEED - Supplier'!$E285)</f>
        <v>VNDR-0282</v>
      </c>
    </row>
    <row r="286" spans="2:4">
      <c r="B286" s="37">
        <f>IF(EXACT('SEED - Supplier'!$H288, ""), "", 'SEED - Supplier'!$G288)</f>
        <v>126000000000285</v>
      </c>
      <c r="C286" s="20" t="str">
        <f>IF(EXACT($B286, ""), "", 'SEED - Supplier'!$C288)</f>
        <v>Toko Online Tokopedia - RFelektrik</v>
      </c>
      <c r="D286" s="45" t="str">
        <f>IF(EXACT($B286, ""), "", 'SEED - Supplier'!$E286)</f>
        <v>VNDR-0283</v>
      </c>
    </row>
    <row r="287" spans="2:4">
      <c r="B287" s="37">
        <f>IF(EXACT('SEED - Supplier'!$H289, ""), "", 'SEED - Supplier'!$G289)</f>
        <v>126000000000286</v>
      </c>
      <c r="C287" s="20" t="str">
        <f>IF(EXACT($B287, ""), "", 'SEED - Supplier'!$C289)</f>
        <v>Toko Online Tokopedia - Riv ID</v>
      </c>
      <c r="D287" s="45" t="str">
        <f>IF(EXACT($B287, ""), "", 'SEED - Supplier'!$E287)</f>
        <v>VNDR-0284</v>
      </c>
    </row>
    <row r="288" spans="2:4">
      <c r="B288" s="37">
        <f>IF(EXACT('SEED - Supplier'!$H290, ""), "", 'SEED - Supplier'!$G290)</f>
        <v>126000000000287</v>
      </c>
      <c r="C288" s="20" t="str">
        <f>IF(EXACT($B288, ""), "", 'SEED - Supplier'!$C290)</f>
        <v>Toko Online Tokopedia - Rizqiana Berkah</v>
      </c>
      <c r="D288" s="45" t="str">
        <f>IF(EXACT($B288, ""), "", 'SEED - Supplier'!$E288)</f>
        <v>VNDR-0285</v>
      </c>
    </row>
    <row r="289" spans="2:4">
      <c r="B289" s="37">
        <f>IF(EXACT('SEED - Supplier'!$H291, ""), "", 'SEED - Supplier'!$G291)</f>
        <v>126000000000288</v>
      </c>
      <c r="C289" s="20" t="str">
        <f>IF(EXACT($B289, ""), "", 'SEED - Supplier'!$C291)</f>
        <v>Toko Online Tokopedia - Sarana Elektrik</v>
      </c>
      <c r="D289" s="45" t="str">
        <f>IF(EXACT($B289, ""), "", 'SEED - Supplier'!$E289)</f>
        <v>VNDR-0286</v>
      </c>
    </row>
    <row r="290" spans="2:4">
      <c r="B290" s="37">
        <f>IF(EXACT('SEED - Supplier'!$H292, ""), "", 'SEED - Supplier'!$G292)</f>
        <v>126000000000289</v>
      </c>
      <c r="C290" s="20" t="str">
        <f>IF(EXACT($B290, ""), "", 'SEED - Supplier'!$C292)</f>
        <v>Toko Online Tokopedia - Sochi Smart Shop</v>
      </c>
      <c r="D290" s="45" t="str">
        <f>IF(EXACT($B290, ""), "", 'SEED - Supplier'!$E290)</f>
        <v>VNDR-0287</v>
      </c>
    </row>
    <row r="291" spans="2:4">
      <c r="B291" s="37">
        <f>IF(EXACT('SEED - Supplier'!$H293, ""), "", 'SEED - Supplier'!$G293)</f>
        <v>126000000000290</v>
      </c>
      <c r="C291" s="20" t="str">
        <f>IF(EXACT($B291, ""), "", 'SEED - Supplier'!$C293)</f>
        <v>Toko Online Tokopedia - Solusi Material Bangunan Pondok Pinang</v>
      </c>
      <c r="D291" s="45" t="str">
        <f>IF(EXACT($B291, ""), "", 'SEED - Supplier'!$E291)</f>
        <v>VNDR-0288</v>
      </c>
    </row>
    <row r="292" spans="2:4">
      <c r="B292" s="37">
        <f>IF(EXACT('SEED - Supplier'!$H294, ""), "", 'SEED - Supplier'!$G294)</f>
        <v>126000000000291</v>
      </c>
      <c r="C292" s="20" t="str">
        <f>IF(EXACT($B292, ""), "", 'SEED - Supplier'!$C294)</f>
        <v>Toko Online Tokopedia - Sumber Lighting Jaya</v>
      </c>
      <c r="D292" s="45" t="str">
        <f>IF(EXACT($B292, ""), "", 'SEED - Supplier'!$E292)</f>
        <v>VNDR-0289</v>
      </c>
    </row>
    <row r="293" spans="2:4">
      <c r="B293" s="37">
        <f>IF(EXACT('SEED - Supplier'!$H295, ""), "", 'SEED - Supplier'!$G295)</f>
        <v>126000000000292</v>
      </c>
      <c r="C293" s="20" t="str">
        <f>IF(EXACT($B293, ""), "", 'SEED - Supplier'!$C295)</f>
        <v>Toko Online Tokopedia - Sumber Listrik Abadi</v>
      </c>
      <c r="D293" s="45" t="str">
        <f>IF(EXACT($B293, ""), "", 'SEED - Supplier'!$E293)</f>
        <v>VNDR-0290</v>
      </c>
    </row>
    <row r="294" spans="2:4">
      <c r="B294" s="37">
        <f>IF(EXACT('SEED - Supplier'!$H296, ""), "", 'SEED - Supplier'!$G296)</f>
        <v>126000000000293</v>
      </c>
      <c r="C294" s="20" t="str">
        <f>IF(EXACT($B294, ""), "", 'SEED - Supplier'!$C296)</f>
        <v>Toko Online Tokopedia - Syafiqah Adv</v>
      </c>
      <c r="D294" s="45" t="str">
        <f>IF(EXACT($B294, ""), "", 'SEED - Supplier'!$E294)</f>
        <v>VNDR-0291</v>
      </c>
    </row>
    <row r="295" spans="2:4">
      <c r="B295" s="37">
        <f>IF(EXACT('SEED - Supplier'!$H297, ""), "", 'SEED - Supplier'!$G297)</f>
        <v>126000000000294</v>
      </c>
      <c r="C295" s="20" t="str">
        <f>IF(EXACT($B295, ""), "", 'SEED - Supplier'!$C297)</f>
        <v>Toko Online Tokopedia - Tanelec</v>
      </c>
      <c r="D295" s="45" t="str">
        <f>IF(EXACT($B295, ""), "", 'SEED - Supplier'!$E295)</f>
        <v>VNDR-0292</v>
      </c>
    </row>
    <row r="296" spans="2:4">
      <c r="B296" s="37">
        <f>IF(EXACT('SEED - Supplier'!$H298, ""), "", 'SEED - Supplier'!$G298)</f>
        <v>126000000000295</v>
      </c>
      <c r="C296" s="20" t="str">
        <f>IF(EXACT($B296, ""), "", 'SEED - Supplier'!$C298)</f>
        <v>Toko Online Tokopedia - Teknik Supplier.</v>
      </c>
      <c r="D296" s="45" t="str">
        <f>IF(EXACT($B296, ""), "", 'SEED - Supplier'!$E296)</f>
        <v>VNDR-0293</v>
      </c>
    </row>
    <row r="297" spans="2:4">
      <c r="B297" s="37">
        <f>IF(EXACT('SEED - Supplier'!$H299, ""), "", 'SEED - Supplier'!$G299)</f>
        <v>126000000000296</v>
      </c>
      <c r="C297" s="20" t="str">
        <f>IF(EXACT($B297, ""), "", 'SEED - Supplier'!$C299)</f>
        <v>Toko Online Tokopedia - Toko Laris82</v>
      </c>
      <c r="D297" s="45" t="str">
        <f>IF(EXACT($B297, ""), "", 'SEED - Supplier'!$E297)</f>
        <v>VNDR-0294</v>
      </c>
    </row>
    <row r="298" spans="2:4">
      <c r="B298" s="37">
        <f>IF(EXACT('SEED - Supplier'!$H300, ""), "", 'SEED - Supplier'!$G300)</f>
        <v>126000000000297</v>
      </c>
      <c r="C298" s="20" t="str">
        <f>IF(EXACT($B298, ""), "", 'SEED - Supplier'!$C300)</f>
        <v>Toko Online Tokopedia - Toko Listrik 68</v>
      </c>
      <c r="D298" s="45" t="str">
        <f>IF(EXACT($B298, ""), "", 'SEED - Supplier'!$E298)</f>
        <v>VNDR-0295</v>
      </c>
    </row>
    <row r="299" spans="2:4">
      <c r="B299" s="37">
        <f>IF(EXACT('SEED - Supplier'!$H301, ""), "", 'SEED - Supplier'!$G301)</f>
        <v>126000000000298</v>
      </c>
      <c r="C299" s="20" t="str">
        <f>IF(EXACT($B299, ""), "", 'SEED - Supplier'!$C301)</f>
        <v>Toko Online Tokopedia - Tristar Teknik</v>
      </c>
      <c r="D299" s="45" t="str">
        <f>IF(EXACT($B299, ""), "", 'SEED - Supplier'!$E299)</f>
        <v>VNDR-0296</v>
      </c>
    </row>
    <row r="300" spans="2:4">
      <c r="B300" s="37">
        <f>IF(EXACT('SEED - Supplier'!$H302, ""), "", 'SEED - Supplier'!$G302)</f>
        <v>126000000000299</v>
      </c>
      <c r="C300" s="20" t="str">
        <f>IF(EXACT($B300, ""), "", 'SEED - Supplier'!$C302)</f>
        <v>Toko Online Tokopedia - Uno Living Furniture</v>
      </c>
      <c r="D300" s="45" t="str">
        <f>IF(EXACT($B300, ""), "", 'SEED - Supplier'!$E300)</f>
        <v>VNDR-0297</v>
      </c>
    </row>
    <row r="301" spans="2:4">
      <c r="B301" s="37">
        <f>IF(EXACT('SEED - Supplier'!$H303, ""), "", 'SEED - Supplier'!$G303)</f>
        <v>126000000000300</v>
      </c>
      <c r="C301" s="20" t="str">
        <f>IF(EXACT($B301, ""), "", 'SEED - Supplier'!$C303)</f>
        <v>Toko Online Tokopedia - US_Electronic</v>
      </c>
      <c r="D301" s="45" t="str">
        <f>IF(EXACT($B301, ""), "", 'SEED - Supplier'!$E301)</f>
        <v>VNDR-0298</v>
      </c>
    </row>
    <row r="302" spans="2:4">
      <c r="B302" s="37">
        <f>IF(EXACT('SEED - Supplier'!$H304, ""), "", 'SEED - Supplier'!$G304)</f>
        <v>126000000000301</v>
      </c>
      <c r="C302" s="20" t="str">
        <f>IF(EXACT($B302, ""), "", 'SEED - Supplier'!$C304)</f>
        <v>Toko Online Tokopedia - VINS TEKNIK</v>
      </c>
      <c r="D302" s="45" t="str">
        <f>IF(EXACT($B302, ""), "", 'SEED - Supplier'!$E302)</f>
        <v>VNDR-0299</v>
      </c>
    </row>
    <row r="303" spans="2:4">
      <c r="B303" s="37">
        <f>IF(EXACT('SEED - Supplier'!$H305, ""), "", 'SEED - Supplier'!$G305)</f>
        <v>126000000000302</v>
      </c>
      <c r="C303" s="20" t="str">
        <f>IF(EXACT($B303, ""), "", 'SEED - Supplier'!$C305)</f>
        <v>Toko Online Tokopedia - vsdpedia</v>
      </c>
      <c r="D303" s="45" t="str">
        <f>IF(EXACT($B303, ""), "", 'SEED - Supplier'!$E303)</f>
        <v>VNDR-0300</v>
      </c>
    </row>
    <row r="304" spans="2:4">
      <c r="B304" s="37">
        <f>IF(EXACT('SEED - Supplier'!$H306, ""), "", 'SEED - Supplier'!$G306)</f>
        <v>126000000000303</v>
      </c>
      <c r="C304" s="20" t="str">
        <f>IF(EXACT($B304, ""), "", 'SEED - Supplier'!$C306)</f>
        <v>Mandor Abd Karim</v>
      </c>
      <c r="D304" s="45" t="str">
        <f>IF(EXACT($B304, ""), "", 'SEED - Supplier'!$E304)</f>
        <v>VNDR-0301</v>
      </c>
    </row>
    <row r="305" spans="2:4">
      <c r="B305" s="37">
        <f>IF(EXACT('SEED - Supplier'!$H307, ""), "", 'SEED - Supplier'!$G307)</f>
        <v>126000000000304</v>
      </c>
      <c r="C305" s="20" t="str">
        <f>IF(EXACT($B305, ""), "", 'SEED - Supplier'!$C307)</f>
        <v>Mandor Ade Gunawan</v>
      </c>
      <c r="D305" s="45" t="str">
        <f>IF(EXACT($B305, ""), "", 'SEED - Supplier'!$E305)</f>
        <v>VNDR-0302</v>
      </c>
    </row>
    <row r="306" spans="2:4">
      <c r="B306" s="37">
        <f>IF(EXACT('SEED - Supplier'!$H308, ""), "", 'SEED - Supplier'!$G308)</f>
        <v>126000000000305</v>
      </c>
      <c r="C306" s="20" t="str">
        <f>IF(EXACT($B306, ""), "", 'SEED - Supplier'!$C308)</f>
        <v>Mandor Adi Sutrisno</v>
      </c>
      <c r="D306" s="45" t="str">
        <f>IF(EXACT($B306, ""), "", 'SEED - Supplier'!$E306)</f>
        <v>VNDR-0303</v>
      </c>
    </row>
    <row r="307" spans="2:4">
      <c r="B307" s="37">
        <f>IF(EXACT('SEED - Supplier'!$H309, ""), "", 'SEED - Supplier'!$G309)</f>
        <v>126000000000306</v>
      </c>
      <c r="C307" s="20" t="str">
        <f>IF(EXACT($B307, ""), "", 'SEED - Supplier'!$C309)</f>
        <v>Mandor Afrizal</v>
      </c>
      <c r="D307" s="45" t="str">
        <f>IF(EXACT($B307, ""), "", 'SEED - Supplier'!$E307)</f>
        <v>VNDR-0304</v>
      </c>
    </row>
    <row r="308" spans="2:4">
      <c r="B308" s="37">
        <f>IF(EXACT('SEED - Supplier'!$H310, ""), "", 'SEED - Supplier'!$G310)</f>
        <v>126000000000307</v>
      </c>
      <c r="C308" s="20" t="str">
        <f>IF(EXACT($B308, ""), "", 'SEED - Supplier'!$C310)</f>
        <v>Mandor Ahmad Sholeh</v>
      </c>
      <c r="D308" s="45" t="str">
        <f>IF(EXACT($B308, ""), "", 'SEED - Supplier'!$E308)</f>
        <v>VNDR-0305</v>
      </c>
    </row>
    <row r="309" spans="2:4">
      <c r="B309" s="37">
        <f>IF(EXACT('SEED - Supplier'!$H311, ""), "", 'SEED - Supplier'!$G311)</f>
        <v>126000000000308</v>
      </c>
      <c r="C309" s="20" t="str">
        <f>IF(EXACT($B309, ""), "", 'SEED - Supplier'!$C311)</f>
        <v>Mandor Ahmad Syamsudin</v>
      </c>
      <c r="D309" s="45" t="str">
        <f>IF(EXACT($B309, ""), "", 'SEED - Supplier'!$E309)</f>
        <v>VNDR-0306</v>
      </c>
    </row>
    <row r="310" spans="2:4">
      <c r="B310" s="37">
        <f>IF(EXACT('SEED - Supplier'!$H312, ""), "", 'SEED - Supplier'!$G312)</f>
        <v>126000000000309</v>
      </c>
      <c r="C310" s="20" t="str">
        <f>IF(EXACT($B310, ""), "", 'SEED - Supplier'!$C312)</f>
        <v>Mandor Ajay</v>
      </c>
      <c r="D310" s="45" t="str">
        <f>IF(EXACT($B310, ""), "", 'SEED - Supplier'!$E310)</f>
        <v>VNDR-0307</v>
      </c>
    </row>
    <row r="311" spans="2:4">
      <c r="B311" s="37">
        <f>IF(EXACT('SEED - Supplier'!$H313, ""), "", 'SEED - Supplier'!$G313)</f>
        <v>126000000000310</v>
      </c>
      <c r="C311" s="20" t="str">
        <f>IF(EXACT($B311, ""), "", 'SEED - Supplier'!$C313)</f>
        <v>Mandor Alfian Dani</v>
      </c>
      <c r="D311" s="45" t="str">
        <f>IF(EXACT($B311, ""), "", 'SEED - Supplier'!$E311)</f>
        <v>VNDR-0308</v>
      </c>
    </row>
    <row r="312" spans="2:4">
      <c r="B312" s="37">
        <f>IF(EXACT('SEED - Supplier'!$H314, ""), "", 'SEED - Supplier'!$G314)</f>
        <v>126000000000311</v>
      </c>
      <c r="C312" s="20" t="str">
        <f>IF(EXACT($B312, ""), "", 'SEED - Supplier'!$C314)</f>
        <v>Mandor Alimuddin</v>
      </c>
      <c r="D312" s="45" t="str">
        <f>IF(EXACT($B312, ""), "", 'SEED - Supplier'!$E312)</f>
        <v>VNDR-0309</v>
      </c>
    </row>
    <row r="313" spans="2:4">
      <c r="B313" s="37">
        <f>IF(EXACT('SEED - Supplier'!$H315, ""), "", 'SEED - Supplier'!$G315)</f>
        <v>126000000000312</v>
      </c>
      <c r="C313" s="20" t="str">
        <f>IF(EXACT($B313, ""), "", 'SEED - Supplier'!$C315)</f>
        <v>Mandor Ari Setiawan</v>
      </c>
      <c r="D313" s="45" t="str">
        <f>IF(EXACT($B313, ""), "", 'SEED - Supplier'!$E313)</f>
        <v>VNDR-0310</v>
      </c>
    </row>
    <row r="314" spans="2:4">
      <c r="B314" s="37">
        <f>IF(EXACT('SEED - Supplier'!$H316, ""), "", 'SEED - Supplier'!$G316)</f>
        <v>126000000000313</v>
      </c>
      <c r="C314" s="20" t="str">
        <f>IF(EXACT($B314, ""), "", 'SEED - Supplier'!$C316)</f>
        <v>Mandor Baharuddin</v>
      </c>
      <c r="D314" s="45" t="str">
        <f>IF(EXACT($B314, ""), "", 'SEED - Supplier'!$E314)</f>
        <v>VNDR-0311</v>
      </c>
    </row>
    <row r="315" spans="2:4">
      <c r="B315" s="37">
        <f>IF(EXACT('SEED - Supplier'!$H317, ""), "", 'SEED - Supplier'!$G317)</f>
        <v>126000000000314</v>
      </c>
      <c r="C315" s="20" t="str">
        <f>IF(EXACT($B315, ""), "", 'SEED - Supplier'!$C317)</f>
        <v>Mandor Balduin Situmorang</v>
      </c>
      <c r="D315" s="45" t="str">
        <f>IF(EXACT($B315, ""), "", 'SEED - Supplier'!$E315)</f>
        <v>VNDR-0312</v>
      </c>
    </row>
    <row r="316" spans="2:4">
      <c r="B316" s="37">
        <f>IF(EXACT('SEED - Supplier'!$H318, ""), "", 'SEED - Supplier'!$G318)</f>
        <v>126000000000315</v>
      </c>
      <c r="C316" s="20" t="str">
        <f>IF(EXACT($B316, ""), "", 'SEED - Supplier'!$C318)</f>
        <v>Mandor Budi Prihatin</v>
      </c>
      <c r="D316" s="45" t="str">
        <f>IF(EXACT($B316, ""), "", 'SEED - Supplier'!$E316)</f>
        <v>VNDR-0313</v>
      </c>
    </row>
    <row r="317" spans="2:4">
      <c r="B317" s="37">
        <f>IF(EXACT('SEED - Supplier'!$H319, ""), "", 'SEED - Supplier'!$G319)</f>
        <v>126000000000316</v>
      </c>
      <c r="C317" s="20" t="str">
        <f>IF(EXACT($B317, ""), "", 'SEED - Supplier'!$C319)</f>
        <v>Mandor Burhanudin</v>
      </c>
      <c r="D317" s="45" t="str">
        <f>IF(EXACT($B317, ""), "", 'SEED - Supplier'!$E317)</f>
        <v>VNDR-0314</v>
      </c>
    </row>
    <row r="318" spans="2:4">
      <c r="B318" s="37">
        <f>IF(EXACT('SEED - Supplier'!$H320, ""), "", 'SEED - Supplier'!$G320)</f>
        <v>126000000000317</v>
      </c>
      <c r="C318" s="20" t="str">
        <f>IF(EXACT($B318, ""), "", 'SEED - Supplier'!$C320)</f>
        <v>Mandor Dian Effendi</v>
      </c>
      <c r="D318" s="45" t="str">
        <f>IF(EXACT($B318, ""), "", 'SEED - Supplier'!$E318)</f>
        <v>VNDR-0315</v>
      </c>
    </row>
    <row r="319" spans="2:4">
      <c r="B319" s="37">
        <f>IF(EXACT('SEED - Supplier'!$H321, ""), "", 'SEED - Supplier'!$G321)</f>
        <v>126000000000318</v>
      </c>
      <c r="C319" s="20" t="str">
        <f>IF(EXACT($B319, ""), "", 'SEED - Supplier'!$C321)</f>
        <v>Mandor Dwi Trisno Utomo</v>
      </c>
      <c r="D319" s="45" t="str">
        <f>IF(EXACT($B319, ""), "", 'SEED - Supplier'!$E319)</f>
        <v>VNDR-0316</v>
      </c>
    </row>
    <row r="320" spans="2:4">
      <c r="B320" s="37">
        <f>IF(EXACT('SEED - Supplier'!$H322, ""), "", 'SEED - Supplier'!$G322)</f>
        <v>126000000000319</v>
      </c>
      <c r="C320" s="20" t="str">
        <f>IF(EXACT($B320, ""), "", 'SEED - Supplier'!$C322)</f>
        <v>Mandor Erizal</v>
      </c>
      <c r="D320" s="45" t="str">
        <f>IF(EXACT($B320, ""), "", 'SEED - Supplier'!$E320)</f>
        <v>VNDR-0317</v>
      </c>
    </row>
    <row r="321" spans="2:4">
      <c r="B321" s="37">
        <f>IF(EXACT('SEED - Supplier'!$H323, ""), "", 'SEED - Supplier'!$G323)</f>
        <v>126000000000320</v>
      </c>
      <c r="C321" s="20" t="str">
        <f>IF(EXACT($B321, ""), "", 'SEED - Supplier'!$C323)</f>
        <v>Mandor Galih Ramadhan</v>
      </c>
      <c r="D321" s="45" t="str">
        <f>IF(EXACT($B321, ""), "", 'SEED - Supplier'!$E321)</f>
        <v>VNDR-0318</v>
      </c>
    </row>
    <row r="322" spans="2:4">
      <c r="B322" s="37">
        <f>IF(EXACT('SEED - Supplier'!$H324, ""), "", 'SEED - Supplier'!$G324)</f>
        <v>126000000000321</v>
      </c>
      <c r="C322" s="20" t="str">
        <f>IF(EXACT($B322, ""), "", 'SEED - Supplier'!$C324)</f>
        <v>Mandor Haerul Gunawan</v>
      </c>
      <c r="D322" s="45" t="str">
        <f>IF(EXACT($B322, ""), "", 'SEED - Supplier'!$E322)</f>
        <v>VNDR-0319</v>
      </c>
    </row>
    <row r="323" spans="2:4">
      <c r="B323" s="37">
        <f>IF(EXACT('SEED - Supplier'!$H325, ""), "", 'SEED - Supplier'!$G325)</f>
        <v>126000000000322</v>
      </c>
      <c r="C323" s="20" t="str">
        <f>IF(EXACT($B323, ""), "", 'SEED - Supplier'!$C325)</f>
        <v>Mandor Harno</v>
      </c>
      <c r="D323" s="45" t="str">
        <f>IF(EXACT($B323, ""), "", 'SEED - Supplier'!$E323)</f>
        <v>VNDR-0320</v>
      </c>
    </row>
    <row r="324" spans="2:4">
      <c r="B324" s="37">
        <f>IF(EXACT('SEED - Supplier'!$H326, ""), "", 'SEED - Supplier'!$G326)</f>
        <v>126000000000323</v>
      </c>
      <c r="C324" s="20" t="str">
        <f>IF(EXACT($B324, ""), "", 'SEED - Supplier'!$C326)</f>
        <v>Mandor Haswanuddin</v>
      </c>
      <c r="D324" s="45" t="str">
        <f>IF(EXACT($B324, ""), "", 'SEED - Supplier'!$E324)</f>
        <v>VNDR-0321</v>
      </c>
    </row>
    <row r="325" spans="2:4">
      <c r="B325" s="37">
        <f>IF(EXACT('SEED - Supplier'!$H327, ""), "", 'SEED - Supplier'!$G327)</f>
        <v>126000000000324</v>
      </c>
      <c r="C325" s="20" t="str">
        <f>IF(EXACT($B325, ""), "", 'SEED - Supplier'!$C327)</f>
        <v>Mandor Heryanto Tanjong</v>
      </c>
      <c r="D325" s="45" t="str">
        <f>IF(EXACT($B325, ""), "", 'SEED - Supplier'!$E325)</f>
        <v>VNDR-0322</v>
      </c>
    </row>
    <row r="326" spans="2:4">
      <c r="B326" s="37">
        <f>IF(EXACT('SEED - Supplier'!$H328, ""), "", 'SEED - Supplier'!$G328)</f>
        <v>126000000000325</v>
      </c>
      <c r="C326" s="20" t="str">
        <f>IF(EXACT($B326, ""), "", 'SEED - Supplier'!$C328)</f>
        <v>Mandor Iwan Risnawan</v>
      </c>
      <c r="D326" s="45" t="str">
        <f>IF(EXACT($B326, ""), "", 'SEED - Supplier'!$E326)</f>
        <v>VNDR-0323</v>
      </c>
    </row>
    <row r="327" spans="2:4">
      <c r="B327" s="37">
        <f>IF(EXACT('SEED - Supplier'!$H329, ""), "", 'SEED - Supplier'!$G329)</f>
        <v>126000000000326</v>
      </c>
      <c r="C327" s="20" t="str">
        <f>IF(EXACT($B327, ""), "", 'SEED - Supplier'!$C329)</f>
        <v>Mandor Jaelani W</v>
      </c>
      <c r="D327" s="45" t="str">
        <f>IF(EXACT($B327, ""), "", 'SEED - Supplier'!$E327)</f>
        <v>VNDR-0324</v>
      </c>
    </row>
    <row r="328" spans="2:4">
      <c r="B328" s="37">
        <f>IF(EXACT('SEED - Supplier'!$H330, ""), "", 'SEED - Supplier'!$G330)</f>
        <v>126000000000327</v>
      </c>
      <c r="C328" s="20" t="str">
        <f>IF(EXACT($B328, ""), "", 'SEED - Supplier'!$C330)</f>
        <v>Mandor Jusrial</v>
      </c>
      <c r="D328" s="45" t="str">
        <f>IF(EXACT($B328, ""), "", 'SEED - Supplier'!$E328)</f>
        <v>VNDR-0325</v>
      </c>
    </row>
    <row r="329" spans="2:4">
      <c r="B329" s="37">
        <f>IF(EXACT('SEED - Supplier'!$H331, ""), "", 'SEED - Supplier'!$G331)</f>
        <v>126000000000328</v>
      </c>
      <c r="C329" s="20" t="str">
        <f>IF(EXACT($B329, ""), "", 'SEED - Supplier'!$C331)</f>
        <v>Mandor Kasiyono</v>
      </c>
      <c r="D329" s="45" t="str">
        <f>IF(EXACT($B329, ""), "", 'SEED - Supplier'!$E329)</f>
        <v>VNDR-0326</v>
      </c>
    </row>
    <row r="330" spans="2:4">
      <c r="B330" s="37">
        <f>IF(EXACT('SEED - Supplier'!$H332, ""), "", 'SEED - Supplier'!$G332)</f>
        <v>126000000000329</v>
      </c>
      <c r="C330" s="20" t="str">
        <f>IF(EXACT($B330, ""), "", 'SEED - Supplier'!$C332)</f>
        <v>Mandor Lulus Pastiono</v>
      </c>
      <c r="D330" s="45" t="str">
        <f>IF(EXACT($B330, ""), "", 'SEED - Supplier'!$E330)</f>
        <v>VNDR-0327</v>
      </c>
    </row>
    <row r="331" spans="2:4">
      <c r="B331" s="37">
        <f>IF(EXACT('SEED - Supplier'!$H333, ""), "", 'SEED - Supplier'!$G333)</f>
        <v>126000000000330</v>
      </c>
      <c r="C331" s="20" t="str">
        <f>IF(EXACT($B331, ""), "", 'SEED - Supplier'!$C333)</f>
        <v>Mandor M. Nasir</v>
      </c>
      <c r="D331" s="45" t="str">
        <f>IF(EXACT($B331, ""), "", 'SEED - Supplier'!$E331)</f>
        <v>VNDR-0328</v>
      </c>
    </row>
    <row r="332" spans="2:4">
      <c r="B332" s="37">
        <f>IF(EXACT('SEED - Supplier'!$H334, ""), "", 'SEED - Supplier'!$G334)</f>
        <v>126000000000331</v>
      </c>
      <c r="C332" s="20" t="str">
        <f>IF(EXACT($B332, ""), "", 'SEED - Supplier'!$C334)</f>
        <v>Mandor Maikel</v>
      </c>
      <c r="D332" s="45" t="str">
        <f>IF(EXACT($B332, ""), "", 'SEED - Supplier'!$E332)</f>
        <v>VNDR-0329</v>
      </c>
    </row>
    <row r="333" spans="2:4">
      <c r="B333" s="37">
        <f>IF(EXACT('SEED - Supplier'!$H335, ""), "", 'SEED - Supplier'!$G335)</f>
        <v>126000000000332</v>
      </c>
      <c r="C333" s="20" t="str">
        <f>IF(EXACT($B333, ""), "", 'SEED - Supplier'!$C335)</f>
        <v>Mandor Moh Agus Muslimin</v>
      </c>
      <c r="D333" s="45" t="str">
        <f>IF(EXACT($B333, ""), "", 'SEED - Supplier'!$E333)</f>
        <v>VNDR-0330</v>
      </c>
    </row>
    <row r="334" spans="2:4">
      <c r="B334" s="37">
        <f>IF(EXACT('SEED - Supplier'!$H336, ""), "", 'SEED - Supplier'!$G336)</f>
        <v>126000000000333</v>
      </c>
      <c r="C334" s="20" t="str">
        <f>IF(EXACT($B334, ""), "", 'SEED - Supplier'!$C336)</f>
        <v>Mandor Muchribian Novianto</v>
      </c>
      <c r="D334" s="45" t="str">
        <f>IF(EXACT($B334, ""), "", 'SEED - Supplier'!$E334)</f>
        <v>VNDR-0331</v>
      </c>
    </row>
    <row r="335" spans="2:4">
      <c r="B335" s="37">
        <f>IF(EXACT('SEED - Supplier'!$H337, ""), "", 'SEED - Supplier'!$G337)</f>
        <v>126000000000334</v>
      </c>
      <c r="C335" s="20" t="str">
        <f>IF(EXACT($B335, ""), "", 'SEED - Supplier'!$C337)</f>
        <v>Mandor Muh Amir Pasang</v>
      </c>
      <c r="D335" s="45" t="str">
        <f>IF(EXACT($B335, ""), "", 'SEED - Supplier'!$E335)</f>
        <v>VNDR-0332</v>
      </c>
    </row>
    <row r="336" spans="2:4">
      <c r="B336" s="37">
        <f>IF(EXACT('SEED - Supplier'!$H338, ""), "", 'SEED - Supplier'!$G338)</f>
        <v>126000000000335</v>
      </c>
      <c r="C336" s="20" t="str">
        <f>IF(EXACT($B336, ""), "", 'SEED - Supplier'!$C338)</f>
        <v>Mandor Muntaji</v>
      </c>
      <c r="D336" s="45" t="str">
        <f>IF(EXACT($B336, ""), "", 'SEED - Supplier'!$E336)</f>
        <v>VNDR-0333</v>
      </c>
    </row>
    <row r="337" spans="2:4">
      <c r="B337" s="37">
        <f>IF(EXACT('SEED - Supplier'!$H339, ""), "", 'SEED - Supplier'!$G339)</f>
        <v>126000000000336</v>
      </c>
      <c r="C337" s="20" t="str">
        <f>IF(EXACT($B337, ""), "", 'SEED - Supplier'!$C339)</f>
        <v>Mandor Nanda Arista</v>
      </c>
      <c r="D337" s="45" t="str">
        <f>IF(EXACT($B337, ""), "", 'SEED - Supplier'!$E337)</f>
        <v>VNDR-0334</v>
      </c>
    </row>
    <row r="338" spans="2:4">
      <c r="B338" s="37">
        <f>IF(EXACT('SEED - Supplier'!$H340, ""), "", 'SEED - Supplier'!$G340)</f>
        <v>126000000000337</v>
      </c>
      <c r="C338" s="20" t="str">
        <f>IF(EXACT($B338, ""), "", 'SEED - Supplier'!$C340)</f>
        <v>Mandor Nardi Bin Suwirto</v>
      </c>
      <c r="D338" s="45" t="str">
        <f>IF(EXACT($B338, ""), "", 'SEED - Supplier'!$E338)</f>
        <v>VNDR-0335</v>
      </c>
    </row>
    <row r="339" spans="2:4">
      <c r="B339" s="37">
        <f>IF(EXACT('SEED - Supplier'!$H341, ""), "", 'SEED - Supplier'!$G341)</f>
        <v>126000000000338</v>
      </c>
      <c r="C339" s="20" t="str">
        <f>IF(EXACT($B339, ""), "", 'SEED - Supplier'!$C341)</f>
        <v>Mandor Pirmansyah</v>
      </c>
      <c r="D339" s="45" t="str">
        <f>IF(EXACT($B339, ""), "", 'SEED - Supplier'!$E339)</f>
        <v>VNDR-0336</v>
      </c>
    </row>
    <row r="340" spans="2:4">
      <c r="B340" s="37">
        <f>IF(EXACT('SEED - Supplier'!$H342, ""), "", 'SEED - Supplier'!$G342)</f>
        <v>126000000000339</v>
      </c>
      <c r="C340" s="20" t="str">
        <f>IF(EXACT($B340, ""), "", 'SEED - Supplier'!$C342)</f>
        <v>Mandor Pristianda Erwin Pauzi</v>
      </c>
      <c r="D340" s="45" t="str">
        <f>IF(EXACT($B340, ""), "", 'SEED - Supplier'!$E340)</f>
        <v>VNDR-0337</v>
      </c>
    </row>
    <row r="341" spans="2:4">
      <c r="B341" s="37">
        <f>IF(EXACT('SEED - Supplier'!$H343, ""), "", 'SEED - Supplier'!$G343)</f>
        <v>126000000000340</v>
      </c>
      <c r="C341" s="20" t="str">
        <f>IF(EXACT($B341, ""), "", 'SEED - Supplier'!$C343)</f>
        <v>Mandor Priyo Handoko</v>
      </c>
      <c r="D341" s="45" t="str">
        <f>IF(EXACT($B341, ""), "", 'SEED - Supplier'!$E341)</f>
        <v>VNDR-0338</v>
      </c>
    </row>
    <row r="342" spans="2:4">
      <c r="B342" s="37">
        <f>IF(EXACT('SEED - Supplier'!$H344, ""), "", 'SEED - Supplier'!$G344)</f>
        <v>126000000000341</v>
      </c>
      <c r="C342" s="20" t="str">
        <f>IF(EXACT($B342, ""), "", 'SEED - Supplier'!$C344)</f>
        <v>Mandor Ricardo Manurung</v>
      </c>
      <c r="D342" s="45" t="str">
        <f>IF(EXACT($B342, ""), "", 'SEED - Supplier'!$E342)</f>
        <v>VNDR-0339</v>
      </c>
    </row>
    <row r="343" spans="2:4">
      <c r="B343" s="37">
        <f>IF(EXACT('SEED - Supplier'!$H345, ""), "", 'SEED - Supplier'!$G345)</f>
        <v>126000000000342</v>
      </c>
      <c r="C343" s="20" t="str">
        <f>IF(EXACT($B343, ""), "", 'SEED - Supplier'!$C345)</f>
        <v>Mandor Ryan Prasetyo</v>
      </c>
      <c r="D343" s="45" t="str">
        <f>IF(EXACT($B343, ""), "", 'SEED - Supplier'!$E343)</f>
        <v>VNDR-0340</v>
      </c>
    </row>
    <row r="344" spans="2:4">
      <c r="B344" s="37">
        <f>IF(EXACT('SEED - Supplier'!$H346, ""), "", 'SEED - Supplier'!$G346)</f>
        <v>126000000000343</v>
      </c>
      <c r="C344" s="20" t="str">
        <f>IF(EXACT($B344, ""), "", 'SEED - Supplier'!$C346)</f>
        <v>Mandor Sattria</v>
      </c>
      <c r="D344" s="45" t="str">
        <f>IF(EXACT($B344, ""), "", 'SEED - Supplier'!$E344)</f>
        <v>VNDR-0341</v>
      </c>
    </row>
    <row r="345" spans="2:4">
      <c r="B345" s="37">
        <f>IF(EXACT('SEED - Supplier'!$H347, ""), "", 'SEED - Supplier'!$G347)</f>
        <v>126000000000344</v>
      </c>
      <c r="C345" s="20" t="str">
        <f>IF(EXACT($B345, ""), "", 'SEED - Supplier'!$C347)</f>
        <v>Mandor Solikhin</v>
      </c>
      <c r="D345" s="45" t="str">
        <f>IF(EXACT($B345, ""), "", 'SEED - Supplier'!$E345)</f>
        <v>VNDR-0342</v>
      </c>
    </row>
    <row r="346" spans="2:4">
      <c r="B346" s="37">
        <f>IF(EXACT('SEED - Supplier'!$H348, ""), "", 'SEED - Supplier'!$G348)</f>
        <v>126000000000345</v>
      </c>
      <c r="C346" s="20" t="str">
        <f>IF(EXACT($B346, ""), "", 'SEED - Supplier'!$C348)</f>
        <v>Mandor Suhendri</v>
      </c>
      <c r="D346" s="45" t="str">
        <f>IF(EXACT($B346, ""), "", 'SEED - Supplier'!$E346)</f>
        <v>VNDR-0343</v>
      </c>
    </row>
    <row r="347" spans="2:4">
      <c r="B347" s="37">
        <f>IF(EXACT('SEED - Supplier'!$H349, ""), "", 'SEED - Supplier'!$G349)</f>
        <v>126000000000346</v>
      </c>
      <c r="C347" s="20" t="str">
        <f>IF(EXACT($B347, ""), "", 'SEED - Supplier'!$C349)</f>
        <v>Mandor Sunanda</v>
      </c>
      <c r="D347" s="45" t="str">
        <f>IF(EXACT($B347, ""), "", 'SEED - Supplier'!$E347)</f>
        <v>VNDR-0344</v>
      </c>
    </row>
    <row r="348" spans="2:4">
      <c r="B348" s="37">
        <f>IF(EXACT('SEED - Supplier'!$H350, ""), "", 'SEED - Supplier'!$G350)</f>
        <v>126000000000347</v>
      </c>
      <c r="C348" s="20" t="str">
        <f>IF(EXACT($B348, ""), "", 'SEED - Supplier'!$C350)</f>
        <v xml:space="preserve">Mandor Sunardi </v>
      </c>
      <c r="D348" s="45" t="str">
        <f>IF(EXACT($B348, ""), "", 'SEED - Supplier'!$E348)</f>
        <v>VNDR-0345</v>
      </c>
    </row>
    <row r="349" spans="2:4">
      <c r="B349" s="37">
        <f>IF(EXACT('SEED - Supplier'!$H351, ""), "", 'SEED - Supplier'!$G351)</f>
        <v>126000000000348</v>
      </c>
      <c r="C349" s="20" t="str">
        <f>IF(EXACT($B349, ""), "", 'SEED - Supplier'!$C351)</f>
        <v>Mandor Suprianto</v>
      </c>
      <c r="D349" s="45" t="str">
        <f>IF(EXACT($B349, ""), "", 'SEED - Supplier'!$E349)</f>
        <v>VNDR-0346</v>
      </c>
    </row>
    <row r="350" spans="2:4">
      <c r="B350" s="37">
        <f>IF(EXACT('SEED - Supplier'!$H352, ""), "", 'SEED - Supplier'!$G352)</f>
        <v>126000000000349</v>
      </c>
      <c r="C350" s="20" t="str">
        <f>IF(EXACT($B350, ""), "", 'SEED - Supplier'!$C352)</f>
        <v>Mandor Susanto</v>
      </c>
      <c r="D350" s="45" t="str">
        <f>IF(EXACT($B350, ""), "", 'SEED - Supplier'!$E350)</f>
        <v>VNDR-0347</v>
      </c>
    </row>
    <row r="351" spans="2:4">
      <c r="B351" s="37">
        <f>IF(EXACT('SEED - Supplier'!$H353, ""), "", 'SEED - Supplier'!$G353)</f>
        <v>126000000000350</v>
      </c>
      <c r="C351" s="20" t="str">
        <f>IF(EXACT($B351, ""), "", 'SEED - Supplier'!$C353)</f>
        <v>Mandor Sutikno</v>
      </c>
      <c r="D351" s="45" t="str">
        <f>IF(EXACT($B351, ""), "", 'SEED - Supplier'!$E351)</f>
        <v>VNDR-0348</v>
      </c>
    </row>
    <row r="352" spans="2:4">
      <c r="B352" s="37">
        <f>IF(EXACT('SEED - Supplier'!$H354, ""), "", 'SEED - Supplier'!$G354)</f>
        <v>126000000000351</v>
      </c>
      <c r="C352" s="20" t="str">
        <f>IF(EXACT($B352, ""), "", 'SEED - Supplier'!$C354)</f>
        <v>Mandor Sutoyo Bin Durajak</v>
      </c>
      <c r="D352" s="45" t="str">
        <f>IF(EXACT($B352, ""), "", 'SEED - Supplier'!$E352)</f>
        <v>VNDR-0349</v>
      </c>
    </row>
    <row r="353" spans="2:4">
      <c r="B353" s="37">
        <f>IF(EXACT('SEED - Supplier'!$H355, ""), "", 'SEED - Supplier'!$G355)</f>
        <v>126000000000352</v>
      </c>
      <c r="C353" s="20" t="str">
        <f>IF(EXACT($B353, ""), "", 'SEED - Supplier'!$C355)</f>
        <v>Mandor Suwarjono</v>
      </c>
      <c r="D353" s="45" t="str">
        <f>IF(EXACT($B353, ""), "", 'SEED - Supplier'!$E353)</f>
        <v>VNDR-0350</v>
      </c>
    </row>
    <row r="354" spans="2:4">
      <c r="B354" s="37">
        <f>IF(EXACT('SEED - Supplier'!$H356, ""), "", 'SEED - Supplier'!$G356)</f>
        <v>126000000000353</v>
      </c>
      <c r="C354" s="20" t="str">
        <f>IF(EXACT($B354, ""), "", 'SEED - Supplier'!$C356)</f>
        <v>Mandor Suyoto</v>
      </c>
      <c r="D354" s="45" t="str">
        <f>IF(EXACT($B354, ""), "", 'SEED - Supplier'!$E354)</f>
        <v>VNDR-0351</v>
      </c>
    </row>
    <row r="355" spans="2:4">
      <c r="B355" s="37">
        <f>IF(EXACT('SEED - Supplier'!$H357, ""), "", 'SEED - Supplier'!$G357)</f>
        <v>126000000000354</v>
      </c>
      <c r="C355" s="20" t="str">
        <f>IF(EXACT($B355, ""), "", 'SEED - Supplier'!$C357)</f>
        <v xml:space="preserve">Mandor Tajudin  </v>
      </c>
      <c r="D355" s="45" t="str">
        <f>IF(EXACT($B355, ""), "", 'SEED - Supplier'!$E355)</f>
        <v>VNDR-0352</v>
      </c>
    </row>
    <row r="356" spans="2:4">
      <c r="B356" s="37">
        <f>IF(EXACT('SEED - Supplier'!$H358, ""), "", 'SEED - Supplier'!$G358)</f>
        <v>126000000000355</v>
      </c>
      <c r="C356" s="20" t="str">
        <f>IF(EXACT($B356, ""), "", 'SEED - Supplier'!$C358)</f>
        <v>Mandor Teguh Ari Wibowo</v>
      </c>
      <c r="D356" s="45" t="str">
        <f>IF(EXACT($B356, ""), "", 'SEED - Supplier'!$E356)</f>
        <v>VNDR-0353</v>
      </c>
    </row>
    <row r="357" spans="2:4">
      <c r="B357" s="37">
        <f>IF(EXACT('SEED - Supplier'!$H359, ""), "", 'SEED - Supplier'!$G359)</f>
        <v>126000000000356</v>
      </c>
      <c r="C357" s="20" t="str">
        <f>IF(EXACT($B357, ""), "", 'SEED - Supplier'!$C359)</f>
        <v>Mandor Tengku Wahyudi</v>
      </c>
      <c r="D357" s="45" t="str">
        <f>IF(EXACT($B357, ""), "", 'SEED - Supplier'!$E357)</f>
        <v>VNDR-0354</v>
      </c>
    </row>
    <row r="358" spans="2:4">
      <c r="B358" s="37">
        <f>IF(EXACT('SEED - Supplier'!$H360, ""), "", 'SEED - Supplier'!$G360)</f>
        <v>126000000000357</v>
      </c>
      <c r="C358" s="20" t="str">
        <f>IF(EXACT($B358, ""), "", 'SEED - Supplier'!$C360)</f>
        <v>Mandor Usman</v>
      </c>
      <c r="D358" s="45" t="str">
        <f>IF(EXACT($B358, ""), "", 'SEED - Supplier'!$E358)</f>
        <v>VNDR-0355</v>
      </c>
    </row>
    <row r="359" spans="2:4">
      <c r="B359" s="37">
        <f>IF(EXACT('SEED - Supplier'!$H361, ""), "", 'SEED - Supplier'!$G361)</f>
        <v>126000000000358</v>
      </c>
      <c r="C359" s="20" t="str">
        <f>IF(EXACT($B359, ""), "", 'SEED - Supplier'!$C361)</f>
        <v>Mandor Yeyet Abdulrahman</v>
      </c>
      <c r="D359" s="45" t="str">
        <f>IF(EXACT($B359, ""), "", 'SEED - Supplier'!$E359)</f>
        <v>VNDR-0356</v>
      </c>
    </row>
    <row r="360" spans="2:4">
      <c r="B360" s="37">
        <f>IF(EXACT('SEED - Supplier'!$H362, ""), "", 'SEED - Supplier'!$G362)</f>
        <v>126000000000359</v>
      </c>
      <c r="C360" s="20" t="str">
        <f>IF(EXACT($B360, ""), "", 'SEED - Supplier'!$C362)</f>
        <v>Mandor Yosefa Trisna Aroma Furi</v>
      </c>
      <c r="D360" s="45" t="str">
        <f>IF(EXACT($B360, ""), "", 'SEED - Supplier'!$E360)</f>
        <v>VNDR-0357</v>
      </c>
    </row>
    <row r="361" spans="2:4">
      <c r="B361" s="37">
        <f>IF(EXACT('SEED - Supplier'!$H363, ""), "", 'SEED - Supplier'!$G363)</f>
        <v>126000000000360</v>
      </c>
      <c r="C361" s="20" t="str">
        <f>IF(EXACT($B361, ""), "", 'SEED - Supplier'!$C363)</f>
        <v>Mandor Zepridani M K</v>
      </c>
      <c r="D361" s="45" t="str">
        <f>IF(EXACT($B361, ""), "", 'SEED - Supplier'!$E361)</f>
        <v>VNDR-0358</v>
      </c>
    </row>
    <row r="362" spans="2:4">
      <c r="B362" s="37">
        <f>IF(EXACT('SEED - Supplier'!$H364, ""), "", 'SEED - Supplier'!$G364)</f>
        <v>126000000000361</v>
      </c>
      <c r="C362" s="20" t="str">
        <f>IF(EXACT($B362, ""), "", 'SEED - Supplier'!$C364)</f>
        <v>Ade Saputra</v>
      </c>
      <c r="D362" s="45" t="str">
        <f>IF(EXACT($B362, ""), "", 'SEED - Supplier'!$E362)</f>
        <v>VNDR-0359</v>
      </c>
    </row>
    <row r="363" spans="2:4">
      <c r="B363" s="37">
        <f>IF(EXACT('SEED - Supplier'!$H365, ""), "", 'SEED - Supplier'!$G365)</f>
        <v>126000000000362</v>
      </c>
      <c r="C363" s="20" t="str">
        <f>IF(EXACT($B363, ""), "", 'SEED - Supplier'!$C365)</f>
        <v>Aef Sugihartono</v>
      </c>
      <c r="D363" s="45" t="str">
        <f>IF(EXACT($B363, ""), "", 'SEED - Supplier'!$E363)</f>
        <v>VNDR-0360</v>
      </c>
    </row>
    <row r="364" spans="2:4">
      <c r="B364" s="37">
        <f>IF(EXACT('SEED - Supplier'!$H366, ""), "", 'SEED - Supplier'!$G366)</f>
        <v>126000000000363</v>
      </c>
      <c r="C364" s="20" t="str">
        <f>IF(EXACT($B364, ""), "", 'SEED - Supplier'!$C366)</f>
        <v>Agung Pranata</v>
      </c>
      <c r="D364" s="45" t="str">
        <f>IF(EXACT($B364, ""), "", 'SEED - Supplier'!$E364)</f>
        <v>VNDR-0361</v>
      </c>
    </row>
    <row r="365" spans="2:4">
      <c r="B365" s="37">
        <f>IF(EXACT('SEED - Supplier'!$H367, ""), "", 'SEED - Supplier'!$G367)</f>
        <v>126000000000364</v>
      </c>
      <c r="C365" s="20" t="str">
        <f>IF(EXACT($B365, ""), "", 'SEED - Supplier'!$C367)</f>
        <v>Ahmad Hamidi</v>
      </c>
      <c r="D365" s="45" t="str">
        <f>IF(EXACT($B365, ""), "", 'SEED - Supplier'!$E365)</f>
        <v>VNDR-0362</v>
      </c>
    </row>
    <row r="366" spans="2:4">
      <c r="B366" s="37">
        <f>IF(EXACT('SEED - Supplier'!$H368, ""), "", 'SEED - Supplier'!$G368)</f>
        <v>126000000000365</v>
      </c>
      <c r="C366" s="20" t="str">
        <f>IF(EXACT($B366, ""), "", 'SEED - Supplier'!$C368)</f>
        <v>Ahmad Suhadi</v>
      </c>
      <c r="D366" s="45" t="str">
        <f>IF(EXACT($B366, ""), "", 'SEED - Supplier'!$E366)</f>
        <v>VNDR-0363</v>
      </c>
    </row>
    <row r="367" spans="2:4">
      <c r="B367" s="37">
        <f>IF(EXACT('SEED - Supplier'!$H369, ""), "", 'SEED - Supplier'!$G369)</f>
        <v>126000000000366</v>
      </c>
      <c r="C367" s="20" t="str">
        <f>IF(EXACT($B367, ""), "", 'SEED - Supplier'!$C369)</f>
        <v>Ali Mufti Wardhani</v>
      </c>
      <c r="D367" s="45" t="str">
        <f>IF(EXACT($B367, ""), "", 'SEED - Supplier'!$E367)</f>
        <v>VNDR-0364</v>
      </c>
    </row>
    <row r="368" spans="2:4">
      <c r="B368" s="37">
        <f>IF(EXACT('SEED - Supplier'!$H370, ""), "", 'SEED - Supplier'!$G370)</f>
        <v>126000000000367</v>
      </c>
      <c r="C368" s="20" t="str">
        <f>IF(EXACT($B368, ""), "", 'SEED - Supplier'!$C370)</f>
        <v>Ali Sopandi</v>
      </c>
      <c r="D368" s="45" t="str">
        <f>IF(EXACT($B368, ""), "", 'SEED - Supplier'!$E368)</f>
        <v>VNDR-0365</v>
      </c>
    </row>
    <row r="369" spans="2:4">
      <c r="B369" s="37">
        <f>IF(EXACT('SEED - Supplier'!$H371, ""), "", 'SEED - Supplier'!$G371)</f>
        <v>126000000000368</v>
      </c>
      <c r="C369" s="20" t="str">
        <f>IF(EXACT($B369, ""), "", 'SEED - Supplier'!$C371)</f>
        <v>Ardhis Collection</v>
      </c>
      <c r="D369" s="45" t="str">
        <f>IF(EXACT($B369, ""), "", 'SEED - Supplier'!$E369)</f>
        <v>VNDR-0366</v>
      </c>
    </row>
    <row r="370" spans="2:4">
      <c r="B370" s="37">
        <f>IF(EXACT('SEED - Supplier'!$H372, ""), "", 'SEED - Supplier'!$G372)</f>
        <v>126000000000369</v>
      </c>
      <c r="C370" s="20" t="str">
        <f>IF(EXACT($B370, ""), "", 'SEED - Supplier'!$C372)</f>
        <v>Arsyad</v>
      </c>
      <c r="D370" s="45" t="str">
        <f>IF(EXACT($B370, ""), "", 'SEED - Supplier'!$E370)</f>
        <v>VNDR-0367</v>
      </c>
    </row>
    <row r="371" spans="2:4">
      <c r="B371" s="37">
        <f>IF(EXACT('SEED - Supplier'!$H373, ""), "", 'SEED - Supplier'!$G373)</f>
        <v>126000000000370</v>
      </c>
      <c r="C371" s="20" t="str">
        <f>IF(EXACT($B371, ""), "", 'SEED - Supplier'!$C373)</f>
        <v xml:space="preserve">Asuransi Ramayana </v>
      </c>
      <c r="D371" s="45" t="str">
        <f>IF(EXACT($B371, ""), "", 'SEED - Supplier'!$E371)</f>
        <v>VNDR-0368</v>
      </c>
    </row>
    <row r="372" spans="2:4">
      <c r="B372" s="37">
        <f>IF(EXACT('SEED - Supplier'!$H374, ""), "", 'SEED - Supplier'!$G374)</f>
        <v>126000000000371</v>
      </c>
      <c r="C372" s="20" t="str">
        <f>IF(EXACT($B372, ""), "", 'SEED - Supplier'!$C374)</f>
        <v>Barokah Bengkel Las</v>
      </c>
      <c r="D372" s="45" t="str">
        <f>IF(EXACT($B372, ""), "", 'SEED - Supplier'!$E372)</f>
        <v>VNDR-0369</v>
      </c>
    </row>
    <row r="373" spans="2:4">
      <c r="B373" s="37">
        <f>IF(EXACT('SEED - Supplier'!$H375, ""), "", 'SEED - Supplier'!$G375)</f>
        <v>126000000000372</v>
      </c>
      <c r="C373" s="20" t="str">
        <f>IF(EXACT($B373, ""), "", 'SEED - Supplier'!$C375)</f>
        <v>Batik Air Cargo</v>
      </c>
      <c r="D373" s="45" t="str">
        <f>IF(EXACT($B373, ""), "", 'SEED - Supplier'!$E373)</f>
        <v>VNDR-0370</v>
      </c>
    </row>
    <row r="374" spans="2:4">
      <c r="B374" s="37">
        <f>IF(EXACT('SEED - Supplier'!$H376, ""), "", 'SEED - Supplier'!$G376)</f>
        <v>126000000000373</v>
      </c>
      <c r="C374" s="20" t="str">
        <f>IF(EXACT($B374, ""), "", 'SEED - Supplier'!$C376)</f>
        <v>Bengkel Mobil dan Las Heri</v>
      </c>
      <c r="D374" s="45" t="str">
        <f>IF(EXACT($B374, ""), "", 'SEED - Supplier'!$E374)</f>
        <v>VNDR-0371</v>
      </c>
    </row>
    <row r="375" spans="2:4">
      <c r="B375" s="37">
        <f>IF(EXACT('SEED - Supplier'!$H377, ""), "", 'SEED - Supplier'!$G377)</f>
        <v>126000000000374</v>
      </c>
      <c r="C375" s="20" t="str">
        <f>IF(EXACT($B375, ""), "", 'SEED - Supplier'!$C377)</f>
        <v>Bunyamin Majid</v>
      </c>
      <c r="D375" s="45" t="str">
        <f>IF(EXACT($B375, ""), "", 'SEED - Supplier'!$E375)</f>
        <v>VNDR-0372</v>
      </c>
    </row>
    <row r="376" spans="2:4">
      <c r="B376" s="37">
        <f>IF(EXACT('SEED - Supplier'!$H378, ""), "", 'SEED - Supplier'!$G378)</f>
        <v>126000000000375</v>
      </c>
      <c r="C376" s="20" t="str">
        <f>IF(EXACT($B376, ""), "", 'SEED - Supplier'!$C378)</f>
        <v>Bustami</v>
      </c>
      <c r="D376" s="45" t="str">
        <f>IF(EXACT($B376, ""), "", 'SEED - Supplier'!$E376)</f>
        <v>VNDR-0373</v>
      </c>
    </row>
    <row r="377" spans="2:4">
      <c r="B377" s="37">
        <f>IF(EXACT('SEED - Supplier'!$H379, ""), "", 'SEED - Supplier'!$G379)</f>
        <v>126000000000376</v>
      </c>
      <c r="C377" s="20" t="str">
        <f>IF(EXACT($B377, ""), "", 'SEED - Supplier'!$C379)</f>
        <v>Cargo Nusantara Express</v>
      </c>
      <c r="D377" s="45" t="str">
        <f>IF(EXACT($B377, ""), "", 'SEED - Supplier'!$E377)</f>
        <v>VNDR-0374</v>
      </c>
    </row>
    <row r="378" spans="2:4">
      <c r="B378" s="37">
        <f>IF(EXACT('SEED - Supplier'!$H380, ""), "", 'SEED - Supplier'!$G380)</f>
        <v>126000000000377</v>
      </c>
      <c r="C378" s="20" t="str">
        <f>IF(EXACT($B378, ""), "", 'SEED - Supplier'!$C380)</f>
        <v>Damarra Rezza</v>
      </c>
      <c r="D378" s="45" t="str">
        <f>IF(EXACT($B378, ""), "", 'SEED - Supplier'!$E378)</f>
        <v>VNDR-0375</v>
      </c>
    </row>
    <row r="379" spans="2:4">
      <c r="B379" s="37">
        <f>IF(EXACT('SEED - Supplier'!$H381, ""), "", 'SEED - Supplier'!$G381)</f>
        <v>126000000000378</v>
      </c>
      <c r="C379" s="20" t="str">
        <f>IF(EXACT($B379, ""), "", 'SEED - Supplier'!$C381)</f>
        <v>Darmawan Dwi Sanjaya</v>
      </c>
      <c r="D379" s="45" t="str">
        <f>IF(EXACT($B379, ""), "", 'SEED - Supplier'!$E379)</f>
        <v>VNDR-0376</v>
      </c>
    </row>
    <row r="380" spans="2:4">
      <c r="B380" s="37">
        <f>IF(EXACT('SEED - Supplier'!$H382, ""), "", 'SEED - Supplier'!$G382)</f>
        <v>126000000000379</v>
      </c>
      <c r="C380" s="20" t="str">
        <f>IF(EXACT($B380, ""), "", 'SEED - Supplier'!$C382)</f>
        <v>Devit Kustianto</v>
      </c>
      <c r="D380" s="45" t="str">
        <f>IF(EXACT($B380, ""), "", 'SEED - Supplier'!$E380)</f>
        <v>VNDR-0377</v>
      </c>
    </row>
    <row r="381" spans="2:4">
      <c r="B381" s="37">
        <f>IF(EXACT('SEED - Supplier'!$H383, ""), "", 'SEED - Supplier'!$G383)</f>
        <v>126000000000380</v>
      </c>
      <c r="C381" s="20" t="str">
        <f>IF(EXACT($B381, ""), "", 'SEED - Supplier'!$C383)</f>
        <v>Didik Haryadi</v>
      </c>
      <c r="D381" s="45" t="str">
        <f>IF(EXACT($B381, ""), "", 'SEED - Supplier'!$E381)</f>
        <v>VNDR-0378</v>
      </c>
    </row>
    <row r="382" spans="2:4">
      <c r="B382" s="37">
        <f>IF(EXACT('SEED - Supplier'!$H384, ""), "", 'SEED - Supplier'!$G384)</f>
        <v>126000000000381</v>
      </c>
      <c r="C382" s="20" t="str">
        <f>IF(EXACT($B382, ""), "", 'SEED - Supplier'!$C384)</f>
        <v>Didin</v>
      </c>
      <c r="D382" s="45" t="str">
        <f>IF(EXACT($B382, ""), "", 'SEED - Supplier'!$E382)</f>
        <v>VNDR-0379</v>
      </c>
    </row>
    <row r="383" spans="2:4">
      <c r="B383" s="37">
        <f>IF(EXACT('SEED - Supplier'!$H385, ""), "", 'SEED - Supplier'!$G385)</f>
        <v>126000000000382</v>
      </c>
      <c r="C383" s="20" t="str">
        <f>IF(EXACT($B383, ""), "", 'SEED - Supplier'!$C385)</f>
        <v>Djumsadi</v>
      </c>
      <c r="D383" s="45" t="str">
        <f>IF(EXACT($B383, ""), "", 'SEED - Supplier'!$E383)</f>
        <v>VNDR-0380</v>
      </c>
    </row>
    <row r="384" spans="2:4">
      <c r="B384" s="37">
        <f>IF(EXACT('SEED - Supplier'!$H386, ""), "", 'SEED - Supplier'!$G386)</f>
        <v>126000000000383</v>
      </c>
      <c r="C384" s="20" t="str">
        <f>IF(EXACT($B384, ""), "", 'SEED - Supplier'!$C386)</f>
        <v xml:space="preserve">Dodi Tri Prasetyo         </v>
      </c>
      <c r="D384" s="45" t="str">
        <f>IF(EXACT($B384, ""), "", 'SEED - Supplier'!$E384)</f>
        <v>VNDR-0381</v>
      </c>
    </row>
    <row r="385" spans="2:4">
      <c r="B385" s="37">
        <f>IF(EXACT('SEED - Supplier'!$H387, ""), "", 'SEED - Supplier'!$G387)</f>
        <v>126000000000384</v>
      </c>
      <c r="C385" s="20" t="str">
        <f>IF(EXACT($B385, ""), "", 'SEED - Supplier'!$C387)</f>
        <v>Dwi Hariyanto</v>
      </c>
      <c r="D385" s="45" t="str">
        <f>IF(EXACT($B385, ""), "", 'SEED - Supplier'!$E385)</f>
        <v>VNDR-0382</v>
      </c>
    </row>
    <row r="386" spans="2:4">
      <c r="B386" s="37">
        <f>IF(EXACT('SEED - Supplier'!$H388, ""), "", 'SEED - Supplier'!$G388)</f>
        <v>126000000000385</v>
      </c>
      <c r="C386" s="20" t="str">
        <f>IF(EXACT($B386, ""), "", 'SEED - Supplier'!$C388)</f>
        <v>Eda Hartini</v>
      </c>
      <c r="D386" s="45" t="str">
        <f>IF(EXACT($B386, ""), "", 'SEED - Supplier'!$E386)</f>
        <v>VNDR-0383</v>
      </c>
    </row>
    <row r="387" spans="2:4">
      <c r="B387" s="37">
        <f>IF(EXACT('SEED - Supplier'!$H389, ""), "", 'SEED - Supplier'!$G389)</f>
        <v>126000000000386</v>
      </c>
      <c r="C387" s="20" t="str">
        <f>IF(EXACT($B387, ""), "", 'SEED - Supplier'!$C389)</f>
        <v>Efo Akmal</v>
      </c>
      <c r="D387" s="45" t="str">
        <f>IF(EXACT($B387, ""), "", 'SEED - Supplier'!$E387)</f>
        <v>VNDR-0384</v>
      </c>
    </row>
    <row r="388" spans="2:4">
      <c r="B388" s="37">
        <f>IF(EXACT('SEED - Supplier'!$H390, ""), "", 'SEED - Supplier'!$G390)</f>
        <v>126000000000387</v>
      </c>
      <c r="C388" s="20" t="str">
        <f>IF(EXACT($B388, ""), "", 'SEED - Supplier'!$C390)</f>
        <v>Erie Herliana</v>
      </c>
      <c r="D388" s="45" t="str">
        <f>IF(EXACT($B388, ""), "", 'SEED - Supplier'!$E388)</f>
        <v>VNDR-0385</v>
      </c>
    </row>
    <row r="389" spans="2:4">
      <c r="B389" s="37">
        <f>IF(EXACT('SEED - Supplier'!$H391, ""), "", 'SEED - Supplier'!$G391)</f>
        <v>126000000000388</v>
      </c>
      <c r="C389" s="20" t="str">
        <f>IF(EXACT($B389, ""), "", 'SEED - Supplier'!$C391)</f>
        <v>Etty Irawaty</v>
      </c>
      <c r="D389" s="45" t="str">
        <f>IF(EXACT($B389, ""), "", 'SEED - Supplier'!$E389)</f>
        <v>VNDR-0386</v>
      </c>
    </row>
    <row r="390" spans="2:4">
      <c r="B390" s="37">
        <f>IF(EXACT('SEED - Supplier'!$H392, ""), "", 'SEED - Supplier'!$G392)</f>
        <v>126000000000389</v>
      </c>
      <c r="C390" s="20" t="str">
        <f>IF(EXACT($B390, ""), "", 'SEED - Supplier'!$C392)</f>
        <v>Finus Arifin</v>
      </c>
      <c r="D390" s="45" t="str">
        <f>IF(EXACT($B390, ""), "", 'SEED - Supplier'!$E390)</f>
        <v>VNDR-0387</v>
      </c>
    </row>
    <row r="391" spans="2:4">
      <c r="B391" s="37">
        <f>IF(EXACT('SEED - Supplier'!$H393, ""), "", 'SEED - Supplier'!$G393)</f>
        <v>126000000000390</v>
      </c>
      <c r="C391" s="20" t="str">
        <f>IF(EXACT($B391, ""), "", 'SEED - Supplier'!$C393)</f>
        <v>H. Juhriyanto</v>
      </c>
      <c r="D391" s="45" t="str">
        <f>IF(EXACT($B391, ""), "", 'SEED - Supplier'!$E391)</f>
        <v>VNDR-0388</v>
      </c>
    </row>
    <row r="392" spans="2:4">
      <c r="B392" s="37">
        <f>IF(EXACT('SEED - Supplier'!$H394, ""), "", 'SEED - Supplier'!$G394)</f>
        <v>126000000000391</v>
      </c>
      <c r="C392" s="20" t="str">
        <f>IF(EXACT($B392, ""), "", 'SEED - Supplier'!$C394)</f>
        <v>Haerudin</v>
      </c>
      <c r="D392" s="45" t="str">
        <f>IF(EXACT($B392, ""), "", 'SEED - Supplier'!$E392)</f>
        <v>VNDR-0389</v>
      </c>
    </row>
    <row r="393" spans="2:4">
      <c r="B393" s="37">
        <f>IF(EXACT('SEED - Supplier'!$H395, ""), "", 'SEED - Supplier'!$G395)</f>
        <v>126000000000392</v>
      </c>
      <c r="C393" s="20" t="str">
        <f>IF(EXACT($B393, ""), "", 'SEED - Supplier'!$C395)</f>
        <v>Hajaratul Aswad</v>
      </c>
      <c r="D393" s="45" t="str">
        <f>IF(EXACT($B393, ""), "", 'SEED - Supplier'!$E393)</f>
        <v>VNDR-0390</v>
      </c>
    </row>
    <row r="394" spans="2:4">
      <c r="B394" s="37">
        <f>IF(EXACT('SEED - Supplier'!$H396, ""), "", 'SEED - Supplier'!$G396)</f>
        <v>126000000000393</v>
      </c>
      <c r="C394" s="20" t="str">
        <f>IF(EXACT($B394, ""), "", 'SEED - Supplier'!$C396)</f>
        <v>Hajrawati</v>
      </c>
      <c r="D394" s="45" t="str">
        <f>IF(EXACT($B394, ""), "", 'SEED - Supplier'!$E394)</f>
        <v>VNDR-0391</v>
      </c>
    </row>
    <row r="395" spans="2:4">
      <c r="B395" s="37">
        <f>IF(EXACT('SEED - Supplier'!$H397, ""), "", 'SEED - Supplier'!$G397)</f>
        <v>126000000000394</v>
      </c>
      <c r="C395" s="20" t="str">
        <f>IF(EXACT($B395, ""), "", 'SEED - Supplier'!$C397)</f>
        <v>Hanafi Surya</v>
      </c>
      <c r="D395" s="45" t="str">
        <f>IF(EXACT($B395, ""), "", 'SEED - Supplier'!$E395)</f>
        <v>VNDR-0392</v>
      </c>
    </row>
    <row r="396" spans="2:4">
      <c r="B396" s="37">
        <f>IF(EXACT('SEED - Supplier'!$H398, ""), "", 'SEED - Supplier'!$G398)</f>
        <v>126000000000395</v>
      </c>
      <c r="C396" s="20" t="str">
        <f>IF(EXACT($B396, ""), "", 'SEED - Supplier'!$C398)</f>
        <v>Harun Nur Rasyid</v>
      </c>
      <c r="D396" s="45" t="str">
        <f>IF(EXACT($B396, ""), "", 'SEED - Supplier'!$E396)</f>
        <v>VNDR-0393</v>
      </c>
    </row>
    <row r="397" spans="2:4">
      <c r="B397" s="37">
        <f>IF(EXACT('SEED - Supplier'!$H399, ""), "", 'SEED - Supplier'!$G399)</f>
        <v>126000000000396</v>
      </c>
      <c r="C397" s="20" t="str">
        <f>IF(EXACT($B397, ""), "", 'SEED - Supplier'!$C399)</f>
        <v>Hasnida</v>
      </c>
      <c r="D397" s="45" t="str">
        <f>IF(EXACT($B397, ""), "", 'SEED - Supplier'!$E397)</f>
        <v>VNDR-0394</v>
      </c>
    </row>
    <row r="398" spans="2:4">
      <c r="B398" s="37">
        <f>IF(EXACT('SEED - Supplier'!$H400, ""), "", 'SEED - Supplier'!$G400)</f>
        <v>126000000000397</v>
      </c>
      <c r="C398" s="20" t="str">
        <f>IF(EXACT($B398, ""), "", 'SEED - Supplier'!$C400)</f>
        <v>Hendri Rahmat - Kepala Lab. Univ. Lancang Kuning</v>
      </c>
      <c r="D398" s="45" t="str">
        <f>IF(EXACT($B398, ""), "", 'SEED - Supplier'!$E398)</f>
        <v>VNDR-0395</v>
      </c>
    </row>
    <row r="399" spans="2:4">
      <c r="B399" s="37">
        <f>IF(EXACT('SEED - Supplier'!$H401, ""), "", 'SEED - Supplier'!$G401)</f>
        <v>126000000000398</v>
      </c>
      <c r="C399" s="20" t="str">
        <f>IF(EXACT($B399, ""), "", 'SEED - Supplier'!$C401)</f>
        <v>Herdi Riawan</v>
      </c>
      <c r="D399" s="45" t="str">
        <f>IF(EXACT($B399, ""), "", 'SEED - Supplier'!$E399)</f>
        <v>VNDR-0396</v>
      </c>
    </row>
    <row r="400" spans="2:4">
      <c r="B400" s="37">
        <f>IF(EXACT('SEED - Supplier'!$H402, ""), "", 'SEED - Supplier'!$G402)</f>
        <v>126000000000399</v>
      </c>
      <c r="C400" s="20" t="str">
        <f>IF(EXACT($B400, ""), "", 'SEED - Supplier'!$C402)</f>
        <v>Holid Gilpani</v>
      </c>
      <c r="D400" s="45" t="str">
        <f>IF(EXACT($B400, ""), "", 'SEED - Supplier'!$E400)</f>
        <v>VNDR-0397</v>
      </c>
    </row>
    <row r="401" spans="2:4">
      <c r="B401" s="37">
        <f>IF(EXACT('SEED - Supplier'!$H403, ""), "", 'SEED - Supplier'!$G403)</f>
        <v>126000000000400</v>
      </c>
      <c r="C401" s="20" t="str">
        <f>IF(EXACT($B401, ""), "", 'SEED - Supplier'!$C403)</f>
        <v>Hunan Lingte Technology Co., Ltd</v>
      </c>
      <c r="D401" s="45" t="str">
        <f>IF(EXACT($B401, ""), "", 'SEED - Supplier'!$E401)</f>
        <v>VNDR-0398</v>
      </c>
    </row>
    <row r="402" spans="2:4">
      <c r="B402" s="37">
        <f>IF(EXACT('SEED - Supplier'!$H404, ""), "", 'SEED - Supplier'!$G404)</f>
        <v>126000000000401</v>
      </c>
      <c r="C402" s="20" t="str">
        <f>IF(EXACT($B402, ""), "", 'SEED - Supplier'!$C404)</f>
        <v>Ikhwan Nauli Lubis</v>
      </c>
      <c r="D402" s="45" t="str">
        <f>IF(EXACT($B402, ""), "", 'SEED - Supplier'!$E402)</f>
        <v>VNDR-0399</v>
      </c>
    </row>
    <row r="403" spans="2:4">
      <c r="B403" s="37">
        <f>IF(EXACT('SEED - Supplier'!$H405, ""), "", 'SEED - Supplier'!$G405)</f>
        <v>126000000000402</v>
      </c>
      <c r="C403" s="20" t="str">
        <f>IF(EXACT($B403, ""), "", 'SEED - Supplier'!$C405)</f>
        <v>Irhamsyah Purba</v>
      </c>
      <c r="D403" s="45" t="str">
        <f>IF(EXACT($B403, ""), "", 'SEED - Supplier'!$E403)</f>
        <v>VNDR-0400</v>
      </c>
    </row>
    <row r="404" spans="2:4">
      <c r="B404" s="37">
        <f>IF(EXACT('SEED - Supplier'!$H406, ""), "", 'SEED - Supplier'!$G406)</f>
        <v>126000000000403</v>
      </c>
      <c r="C404" s="20" t="str">
        <f>IF(EXACT($B404, ""), "", 'SEED - Supplier'!$C406)</f>
        <v>Irma</v>
      </c>
      <c r="D404" s="45" t="str">
        <f>IF(EXACT($B404, ""), "", 'SEED - Supplier'!$E404)</f>
        <v>VNDR-0401</v>
      </c>
    </row>
    <row r="405" spans="2:4">
      <c r="B405" s="37">
        <f>IF(EXACT('SEED - Supplier'!$H407, ""), "", 'SEED - Supplier'!$G407)</f>
        <v>126000000000404</v>
      </c>
      <c r="C405" s="20" t="str">
        <f>IF(EXACT($B405, ""), "", 'SEED - Supplier'!$C407)</f>
        <v>Istanto</v>
      </c>
      <c r="D405" s="45" t="str">
        <f>IF(EXACT($B405, ""), "", 'SEED - Supplier'!$E405)</f>
        <v>VNDR-0402</v>
      </c>
    </row>
    <row r="406" spans="2:4">
      <c r="B406" s="37">
        <f>IF(EXACT('SEED - Supplier'!$H408, ""), "", 'SEED - Supplier'!$G408)</f>
        <v>126000000000405</v>
      </c>
      <c r="C406" s="20" t="str">
        <f>IF(EXACT($B406, ""), "", 'SEED - Supplier'!$C408)</f>
        <v>Kamil</v>
      </c>
      <c r="D406" s="45" t="str">
        <f>IF(EXACT($B406, ""), "", 'SEED - Supplier'!$E406)</f>
        <v>VNDR-0403</v>
      </c>
    </row>
    <row r="407" spans="2:4">
      <c r="B407" s="37">
        <f>IF(EXACT('SEED - Supplier'!$H409, ""), "", 'SEED - Supplier'!$G409)</f>
        <v>126000000000406</v>
      </c>
      <c r="C407" s="20" t="str">
        <f>IF(EXACT($B407, ""), "", 'SEED - Supplier'!$C409)</f>
        <v>Klinik Pratama Simpang Lima Husada</v>
      </c>
      <c r="D407" s="45" t="str">
        <f>IF(EXACT($B407, ""), "", 'SEED - Supplier'!$E407)</f>
        <v>VNDR-0404</v>
      </c>
    </row>
    <row r="408" spans="2:4">
      <c r="B408" s="37">
        <f>IF(EXACT('SEED - Supplier'!$H410, ""), "", 'SEED - Supplier'!$G410)</f>
        <v>126000000000407</v>
      </c>
      <c r="C408" s="20" t="str">
        <f>IF(EXACT($B408, ""), "", 'SEED - Supplier'!$C410)</f>
        <v>KSO.Sucofindo-Surveyor Indonesia</v>
      </c>
      <c r="D408" s="45" t="str">
        <f>IF(EXACT($B408, ""), "", 'SEED - Supplier'!$E408)</f>
        <v>VNDR-0405</v>
      </c>
    </row>
    <row r="409" spans="2:4">
      <c r="B409" s="37">
        <f>IF(EXACT('SEED - Supplier'!$H411, ""), "", 'SEED - Supplier'!$G411)</f>
        <v>126000000000408</v>
      </c>
      <c r="C409" s="20" t="str">
        <f>IF(EXACT($B409, ""), "", 'SEED - Supplier'!$C411)</f>
        <v>Laboratorium Unit Pengelola Penilaian Kesesuaian Bahan dan Barang Teknik</v>
      </c>
      <c r="D409" s="45" t="str">
        <f>IF(EXACT($B409, ""), "", 'SEED - Supplier'!$E409)</f>
        <v>VNDR-0406</v>
      </c>
    </row>
    <row r="410" spans="2:4">
      <c r="B410" s="37">
        <f>IF(EXACT('SEED - Supplier'!$H412, ""), "", 'SEED - Supplier'!$G412)</f>
        <v>126000000000409</v>
      </c>
      <c r="C410" s="20" t="str">
        <f>IF(EXACT($B410, ""), "", 'SEED - Supplier'!$C412)</f>
        <v>Marhaeni</v>
      </c>
      <c r="D410" s="45" t="str">
        <f>IF(EXACT($B410, ""), "", 'SEED - Supplier'!$E410)</f>
        <v>VNDR-0407</v>
      </c>
    </row>
    <row r="411" spans="2:4">
      <c r="B411" s="37">
        <f>IF(EXACT('SEED - Supplier'!$H413, ""), "", 'SEED - Supplier'!$G413)</f>
        <v>126000000000410</v>
      </c>
      <c r="C411" s="20" t="str">
        <f>IF(EXACT($B411, ""), "", 'SEED - Supplier'!$C413)</f>
        <v>Mudji Irmawan Arkani</v>
      </c>
      <c r="D411" s="45" t="str">
        <f>IF(EXACT($B411, ""), "", 'SEED - Supplier'!$E411)</f>
        <v>VNDR-0408</v>
      </c>
    </row>
    <row r="412" spans="2:4">
      <c r="B412" s="37">
        <f>IF(EXACT('SEED - Supplier'!$H414, ""), "", 'SEED - Supplier'!$G414)</f>
        <v>126000000000411</v>
      </c>
      <c r="C412" s="20" t="str">
        <f>IF(EXACT($B412, ""), "", 'SEED - Supplier'!$C414)</f>
        <v>Mukhlas. A</v>
      </c>
      <c r="D412" s="45" t="str">
        <f>IF(EXACT($B412, ""), "", 'SEED - Supplier'!$E412)</f>
        <v>VNDR-0409</v>
      </c>
    </row>
    <row r="413" spans="2:4">
      <c r="B413" s="37">
        <f>IF(EXACT('SEED - Supplier'!$H415, ""), "", 'SEED - Supplier'!$G415)</f>
        <v>126000000000412</v>
      </c>
      <c r="C413" s="20" t="str">
        <f>IF(EXACT($B413, ""), "", 'SEED - Supplier'!$C415)</f>
        <v>Musdawaty</v>
      </c>
      <c r="D413" s="45" t="str">
        <f>IF(EXACT($B413, ""), "", 'SEED - Supplier'!$E413)</f>
        <v>VNDR-0410</v>
      </c>
    </row>
    <row r="414" spans="2:4">
      <c r="B414" s="37">
        <f>IF(EXACT('SEED - Supplier'!$H416, ""), "", 'SEED - Supplier'!$G416)</f>
        <v>126000000000413</v>
      </c>
      <c r="C414" s="20" t="str">
        <f>IF(EXACT($B414, ""), "", 'SEED - Supplier'!$C416)</f>
        <v xml:space="preserve">Mustakim </v>
      </c>
      <c r="D414" s="45" t="str">
        <f>IF(EXACT($B414, ""), "", 'SEED - Supplier'!$E414)</f>
        <v>VNDR-0411</v>
      </c>
    </row>
    <row r="415" spans="2:4">
      <c r="B415" s="37">
        <f>IF(EXACT('SEED - Supplier'!$H417, ""), "", 'SEED - Supplier'!$G417)</f>
        <v>126000000000414</v>
      </c>
      <c r="C415" s="20" t="str">
        <f>IF(EXACT($B415, ""), "", 'SEED - Supplier'!$C417)</f>
        <v>Mustari</v>
      </c>
      <c r="D415" s="45" t="str">
        <f>IF(EXACT($B415, ""), "", 'SEED - Supplier'!$E415)</f>
        <v>VNDR-0412</v>
      </c>
    </row>
    <row r="416" spans="2:4">
      <c r="B416" s="37">
        <f>IF(EXACT('SEED - Supplier'!$H418, ""), "", 'SEED - Supplier'!$G418)</f>
        <v>126000000000415</v>
      </c>
      <c r="C416" s="20" t="str">
        <f>IF(EXACT($B416, ""), "", 'SEED - Supplier'!$C418)</f>
        <v>Narkum</v>
      </c>
      <c r="D416" s="45" t="str">
        <f>IF(EXACT($B416, ""), "", 'SEED - Supplier'!$E416)</f>
        <v>VNDR-0413</v>
      </c>
    </row>
    <row r="417" spans="2:4">
      <c r="B417" s="37">
        <f>IF(EXACT('SEED - Supplier'!$H419, ""), "", 'SEED - Supplier'!$G419)</f>
        <v>126000000000416</v>
      </c>
      <c r="C417" s="20" t="str">
        <f>IF(EXACT($B417, ""), "", 'SEED - Supplier'!$C419)</f>
        <v>Toko Toba Raya Konstruksi</v>
      </c>
      <c r="D417" s="45" t="str">
        <f>IF(EXACT($B417, ""), "", 'SEED - Supplier'!$E417)</f>
        <v>VNDR-0414</v>
      </c>
    </row>
    <row r="418" spans="2:4">
      <c r="B418" s="37">
        <f>IF(EXACT('SEED - Supplier'!$H420, ""), "", 'SEED - Supplier'!$G420)</f>
        <v>126000000000417</v>
      </c>
      <c r="C418" s="20" t="str">
        <f>IF(EXACT($B418, ""), "", 'SEED - Supplier'!$C420)</f>
        <v>Oscar</v>
      </c>
      <c r="D418" s="45" t="str">
        <f>IF(EXACT($B418, ""), "", 'SEED - Supplier'!$E418)</f>
        <v>VNDR-0415</v>
      </c>
    </row>
    <row r="419" spans="2:4">
      <c r="B419" s="37">
        <f>IF(EXACT('SEED - Supplier'!$H421, ""), "", 'SEED - Supplier'!$G421)</f>
        <v>126000000000418</v>
      </c>
      <c r="C419" s="20" t="str">
        <f>IF(EXACT($B419, ""), "", 'SEED - Supplier'!$C421)</f>
        <v>Pardi</v>
      </c>
      <c r="D419" s="45" t="str">
        <f>IF(EXACT($B419, ""), "", 'SEED - Supplier'!$E419)</f>
        <v>VNDR-0416</v>
      </c>
    </row>
    <row r="420" spans="2:4">
      <c r="B420" s="37">
        <f>IF(EXACT('SEED - Supplier'!$H422, ""), "", 'SEED - Supplier'!$G422)</f>
        <v>126000000000419</v>
      </c>
      <c r="C420" s="20" t="str">
        <f>IF(EXACT($B420, ""), "", 'SEED - Supplier'!$C422)</f>
        <v>Raminto</v>
      </c>
      <c r="D420" s="45" t="str">
        <f>IF(EXACT($B420, ""), "", 'SEED - Supplier'!$E420)</f>
        <v>VNDR-0417</v>
      </c>
    </row>
    <row r="421" spans="2:4">
      <c r="B421" s="37">
        <f>IF(EXACT('SEED - Supplier'!$H423, ""), "", 'SEED - Supplier'!$G423)</f>
        <v>126000000000420</v>
      </c>
      <c r="C421" s="20" t="str">
        <f>IF(EXACT($B421, ""), "", 'SEED - Supplier'!$C423)</f>
        <v>Rocki Sitepu</v>
      </c>
      <c r="D421" s="45" t="str">
        <f>IF(EXACT($B421, ""), "", 'SEED - Supplier'!$E421)</f>
        <v>VNDR-0418</v>
      </c>
    </row>
    <row r="422" spans="2:4">
      <c r="B422" s="37">
        <f>IF(EXACT('SEED - Supplier'!$H424, ""), "", 'SEED - Supplier'!$G424)</f>
        <v>126000000000421</v>
      </c>
      <c r="C422" s="20" t="str">
        <f>IF(EXACT($B422, ""), "", 'SEED - Supplier'!$C424)</f>
        <v>RS Benyamin Guluh</v>
      </c>
      <c r="D422" s="45" t="str">
        <f>IF(EXACT($B422, ""), "", 'SEED - Supplier'!$E422)</f>
        <v>VNDR-0419</v>
      </c>
    </row>
    <row r="423" spans="2:4">
      <c r="B423" s="37">
        <f>IF(EXACT('SEED - Supplier'!$H425, ""), "", 'SEED - Supplier'!$G425)</f>
        <v>126000000000422</v>
      </c>
      <c r="C423" s="20" t="str">
        <f>IF(EXACT($B423, ""), "", 'SEED - Supplier'!$C425)</f>
        <v xml:space="preserve">RS Keluarga Husada </v>
      </c>
      <c r="D423" s="45" t="str">
        <f>IF(EXACT($B423, ""), "", 'SEED - Supplier'!$E423)</f>
        <v>VNDR-0420</v>
      </c>
    </row>
    <row r="424" spans="2:4">
      <c r="B424" s="37">
        <f>IF(EXACT('SEED - Supplier'!$H426, ""), "", 'SEED - Supplier'!$G426)</f>
        <v>126000000000423</v>
      </c>
      <c r="C424" s="20" t="str">
        <f>IF(EXACT($B424, ""), "", 'SEED - Supplier'!$C426)</f>
        <v>RSUD Dr. R. Soedjati</v>
      </c>
      <c r="D424" s="45" t="str">
        <f>IF(EXACT($B424, ""), "", 'SEED - Supplier'!$E424)</f>
        <v>VNDR-0421</v>
      </c>
    </row>
    <row r="425" spans="2:4">
      <c r="B425" s="37">
        <f>IF(EXACT('SEED - Supplier'!$H427, ""), "", 'SEED - Supplier'!$G427)</f>
        <v>126000000000424</v>
      </c>
      <c r="C425" s="20" t="str">
        <f>IF(EXACT($B425, ""), "", 'SEED - Supplier'!$C427)</f>
        <v>Rudi Hardianto</v>
      </c>
      <c r="D425" s="45" t="str">
        <f>IF(EXACT($B425, ""), "", 'SEED - Supplier'!$E425)</f>
        <v>VNDR-0422</v>
      </c>
    </row>
    <row r="426" spans="2:4">
      <c r="B426" s="37">
        <f>IF(EXACT('SEED - Supplier'!$H428, ""), "", 'SEED - Supplier'!$G428)</f>
        <v>126000000000425</v>
      </c>
      <c r="C426" s="20" t="str">
        <f>IF(EXACT($B426, ""), "", 'SEED - Supplier'!$C428)</f>
        <v>Siemens Energy Global GmbH &amp; Co. KG - SE GT S TSE AR Departement</v>
      </c>
      <c r="D426" s="45" t="str">
        <f>IF(EXACT($B426, ""), "", 'SEED - Supplier'!$E426)</f>
        <v>VNDR-0423</v>
      </c>
    </row>
    <row r="427" spans="2:4">
      <c r="B427" s="37">
        <f>IF(EXACT('SEED - Supplier'!$H429, ""), "", 'SEED - Supplier'!$G429)</f>
        <v>126000000000426</v>
      </c>
      <c r="C427" s="20" t="str">
        <f>IF(EXACT($B427, ""), "", 'SEED - Supplier'!$C429)</f>
        <v>Suci Nurul Utami Putri</v>
      </c>
      <c r="D427" s="45" t="str">
        <f>IF(EXACT($B427, ""), "", 'SEED - Supplier'!$E427)</f>
        <v>VNDR-0424</v>
      </c>
    </row>
    <row r="428" spans="2:4">
      <c r="B428" s="37">
        <f>IF(EXACT('SEED - Supplier'!$H430, ""), "", 'SEED - Supplier'!$G430)</f>
        <v>126000000000427</v>
      </c>
      <c r="C428" s="20" t="str">
        <f>IF(EXACT($B428, ""), "", 'SEED - Supplier'!$C430)</f>
        <v>Suparno</v>
      </c>
      <c r="D428" s="45" t="str">
        <f>IF(EXACT($B428, ""), "", 'SEED - Supplier'!$E428)</f>
        <v>VNDR-0425</v>
      </c>
    </row>
    <row r="429" spans="2:4">
      <c r="B429" s="37">
        <f>IF(EXACT('SEED - Supplier'!$H431, ""), "", 'SEED - Supplier'!$G431)</f>
        <v>126000000000428</v>
      </c>
      <c r="C429" s="20" t="str">
        <f>IF(EXACT($B429, ""), "", 'SEED - Supplier'!$C431)</f>
        <v xml:space="preserve">Surnadi </v>
      </c>
      <c r="D429" s="45" t="str">
        <f>IF(EXACT($B429, ""), "", 'SEED - Supplier'!$E429)</f>
        <v>VNDR-0426</v>
      </c>
    </row>
    <row r="430" spans="2:4">
      <c r="B430" s="37">
        <f>IF(EXACT('SEED - Supplier'!$H432, ""), "", 'SEED - Supplier'!$G432)</f>
        <v>126000000000429</v>
      </c>
      <c r="C430" s="20" t="str">
        <f>IF(EXACT($B430, ""), "", 'SEED - Supplier'!$C432)</f>
        <v>Suroto</v>
      </c>
      <c r="D430" s="45" t="str">
        <f>IF(EXACT($B430, ""), "", 'SEED - Supplier'!$E430)</f>
        <v>VNDR-0427</v>
      </c>
    </row>
    <row r="431" spans="2:4">
      <c r="B431" s="37">
        <f>IF(EXACT('SEED - Supplier'!$H433, ""), "", 'SEED - Supplier'!$G433)</f>
        <v>126000000000430</v>
      </c>
      <c r="C431" s="20" t="str">
        <f>IF(EXACT($B431, ""), "", 'SEED - Supplier'!$C433)</f>
        <v>Syahrian</v>
      </c>
      <c r="D431" s="45" t="str">
        <f>IF(EXACT($B431, ""), "", 'SEED - Supplier'!$E431)</f>
        <v>VNDR-0428</v>
      </c>
    </row>
    <row r="432" spans="2:4">
      <c r="B432" s="37">
        <f>IF(EXACT('SEED - Supplier'!$H434, ""), "", 'SEED - Supplier'!$G434)</f>
        <v>126000000000431</v>
      </c>
      <c r="C432" s="20" t="str">
        <f>IF(EXACT($B432, ""), "", 'SEED - Supplier'!$C434)</f>
        <v>Tjoe Tjhoen Song</v>
      </c>
      <c r="D432" s="45" t="str">
        <f>IF(EXACT($B432, ""), "", 'SEED - Supplier'!$E432)</f>
        <v>VNDR-0429</v>
      </c>
    </row>
    <row r="433" spans="2:4">
      <c r="B433" s="37">
        <f>IF(EXACT('SEED - Supplier'!$H435, ""), "", 'SEED - Supplier'!$G435)</f>
        <v>126000000000432</v>
      </c>
      <c r="C433" s="20" t="str">
        <f>IF(EXACT($B433, ""), "", 'SEED - Supplier'!$C435)</f>
        <v>Wilda Trans</v>
      </c>
      <c r="D433" s="45" t="str">
        <f>IF(EXACT($B433, ""), "", 'SEED - Supplier'!$E433)</f>
        <v>VNDR-0430</v>
      </c>
    </row>
    <row r="434" spans="2:4">
      <c r="B434" s="37">
        <f>IF(EXACT('SEED - Supplier'!$H436, ""), "", 'SEED - Supplier'!$G436)</f>
        <v>126000000000433</v>
      </c>
      <c r="C434" s="20" t="str">
        <f>IF(EXACT($B434, ""), "", 'SEED - Supplier'!$C436)</f>
        <v xml:space="preserve">Koperasi Pegawai PLN Pusat </v>
      </c>
      <c r="D434" s="45" t="str">
        <f>IF(EXACT($B434, ""), "", 'SEED - Supplier'!$E434)</f>
        <v>VNDR-0431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H474"/>
  <sheetViews>
    <sheetView workbookViewId="0">
      <pane xSplit="2" ySplit="2" topLeftCell="C412" activePane="bottomRight" state="frozen"/>
      <selection pane="topRight" activeCell="C1" sqref="C1"/>
      <selection pane="bottomLeft" activeCell="A3" sqref="A3"/>
      <selection pane="bottomRight" activeCell="C416" sqref="C416"/>
    </sheetView>
  </sheetViews>
  <sheetFormatPr defaultRowHeight="12.75"/>
  <cols>
    <col min="1" max="1" width="9.140625" style="6"/>
    <col min="2" max="2" width="14" style="6" bestFit="1" customWidth="1"/>
    <col min="3" max="3" width="15.140625" style="6" bestFit="1" customWidth="1"/>
    <col min="4" max="4" width="7.7109375" style="6" bestFit="1" customWidth="1"/>
    <col min="5" max="5" width="26.7109375" style="6" bestFit="1" customWidth="1"/>
    <col min="6" max="16384" width="9.140625" style="6"/>
  </cols>
  <sheetData>
    <row r="1" spans="2:8">
      <c r="E1" s="6" t="s">
        <v>17413</v>
      </c>
      <c r="F1" s="6" t="s">
        <v>479</v>
      </c>
      <c r="G1" s="6" t="s">
        <v>487</v>
      </c>
      <c r="H1" s="6" t="s">
        <v>17414</v>
      </c>
    </row>
    <row r="2" spans="2:8">
      <c r="B2" s="141"/>
    </row>
    <row r="3" spans="2:8">
      <c r="B3" s="5">
        <f>'DataLookUp - InstitutionBranch'!B88</f>
        <v>124000000000085</v>
      </c>
      <c r="C3" s="6" t="str">
        <f>'DataLookUp - InstitutionBranch'!C88</f>
        <v>CV. Alfa Link Mandiri</v>
      </c>
      <c r="D3" s="6" t="str">
        <f>'DataLookUp - InstitutionBranch'!D88</f>
        <v>VDR3827</v>
      </c>
      <c r="E3" s="6" t="str">
        <f>IF(EXACT($D3, ""), "", VLOOKUP('Transform Contact Email'!$D3, 'RAW EDITED 3 Years'!$A$2:$J$999, 8, FALSE))</f>
        <v>081299000537</v>
      </c>
      <c r="F3" s="6" t="str">
        <f>IF(EXACT($D3, ""), "", VLOOKUP('Transform Contact Email'!$D3, 'RAW EDITED 3 Years'!$A$2:$J$999, 10, FALSE))</f>
        <v>-</v>
      </c>
      <c r="G3" s="6" t="str">
        <f>IF(EXACT($D3, ""), "", VLOOKUP('Transform Contact Email'!$D3, 'RAW EDITED 3 Years'!$A$2:$J$999, 9, FALSE))</f>
        <v>-</v>
      </c>
      <c r="H3" s="6" t="str">
        <f>IF(EXACT($D3, ""), "", VLOOKUP('Transform Contact Email'!$D3, 'RAW EDITED 3 Years'!$A$2:$P$999, 16, FALSE))</f>
        <v>Fransisca</v>
      </c>
    </row>
    <row r="4" spans="2:8">
      <c r="B4" s="5">
        <f>'DataLookUp - InstitutionBranch'!B89</f>
        <v>124000000000086</v>
      </c>
      <c r="C4" s="6" t="str">
        <f>'DataLookUp - InstitutionBranch'!C89</f>
        <v>CV. Alodia Makmur Abadi</v>
      </c>
      <c r="D4" s="6" t="str">
        <f>'DataLookUp - InstitutionBranch'!D89</f>
        <v>VDR3823</v>
      </c>
      <c r="E4" s="6" t="str">
        <f>IF(EXACT($D4, ""), "", VLOOKUP('Transform Contact Email'!$D4, 'RAW EDITED 3 Years'!$A$2:$J$999, 8, FALSE))</f>
        <v>081356000488</v>
      </c>
      <c r="F4" s="6" t="str">
        <f>IF(EXACT($D4, ""), "", VLOOKUP('Transform Contact Email'!$D4, 'RAW EDITED 3 Years'!$A$2:$J$999, 10, FALSE))</f>
        <v>-</v>
      </c>
      <c r="G4" s="6" t="str">
        <f>IF(EXACT($D4, ""), "", VLOOKUP('Transform Contact Email'!$D4, 'RAW EDITED 3 Years'!$A$2:$J$999, 9, FALSE))</f>
        <v>-</v>
      </c>
      <c r="H4" s="6" t="str">
        <f>IF(EXACT($D4, ""), "", VLOOKUP('Transform Contact Email'!$D4, 'RAW EDITED 3 Years'!$A$2:$P$999, 16, FALSE))</f>
        <v>Alodia</v>
      </c>
    </row>
    <row r="5" spans="2:8">
      <c r="B5" s="5">
        <f>'DataLookUp - InstitutionBranch'!B90</f>
        <v>124000000000087</v>
      </c>
      <c r="C5" s="6" t="str">
        <f>'DataLookUp - InstitutionBranch'!C90</f>
        <v>CV. Anugerah Karya Magantha</v>
      </c>
      <c r="D5" s="6" t="str">
        <f>'DataLookUp - InstitutionBranch'!D90</f>
        <v>VDR3828</v>
      </c>
      <c r="E5" s="6" t="str">
        <f>IF(EXACT($D5, ""), "", VLOOKUP('Transform Contact Email'!$D5, 'RAW EDITED 3 Years'!$A$2:$J$999, 8, FALSE))</f>
        <v>08114129780</v>
      </c>
      <c r="F5" s="6" t="str">
        <f>IF(EXACT($D5, ""), "", VLOOKUP('Transform Contact Email'!$D5, 'RAW EDITED 3 Years'!$A$2:$J$999, 10, FALSE))</f>
        <v>-</v>
      </c>
      <c r="G5" s="6" t="str">
        <f>IF(EXACT($D5, ""), "", VLOOKUP('Transform Contact Email'!$D5, 'RAW EDITED 3 Years'!$A$2:$J$999, 9, FALSE))</f>
        <v>anugrah_kry@yahoo.com</v>
      </c>
      <c r="H5" s="6" t="str">
        <f>IF(EXACT($D5, ""), "", VLOOKUP('Transform Contact Email'!$D5, 'RAW EDITED 3 Years'!$A$2:$P$999, 16, FALSE))</f>
        <v>Leonardo Sampetoding</v>
      </c>
    </row>
    <row r="6" spans="2:8">
      <c r="B6" s="5">
        <f>'DataLookUp - InstitutionBranch'!B91</f>
        <v>124000000000088</v>
      </c>
      <c r="C6" s="6" t="str">
        <f>'DataLookUp - InstitutionBranch'!C91</f>
        <v>CV. Artha Jaya Mulya</v>
      </c>
      <c r="D6" s="6" t="str">
        <f>'DataLookUp - InstitutionBranch'!D91</f>
        <v>VDR3970</v>
      </c>
      <c r="E6" s="6" t="str">
        <f>IF(EXACT($D6, ""), "", VLOOKUP('Transform Contact Email'!$D6, 'RAW EDITED 3 Years'!$A$2:$J$999, 8, FALSE))</f>
        <v>+62 813-7833-4428</v>
      </c>
      <c r="F6" s="6" t="str">
        <f>IF(EXACT($D6, ""), "", VLOOKUP('Transform Contact Email'!$D6, 'RAW EDITED 3 Years'!$A$2:$J$999, 10, FALSE))</f>
        <v/>
      </c>
      <c r="G6" s="6" t="str">
        <f>IF(EXACT($D6, ""), "", VLOOKUP('Transform Contact Email'!$D6, 'RAW EDITED 3 Years'!$A$2:$J$999, 9, FALSE))</f>
        <v/>
      </c>
      <c r="H6" s="6" t="str">
        <f>IF(EXACT($D6, ""), "", VLOOKUP('Transform Contact Email'!$D6, 'RAW EDITED 3 Years'!$A$2:$P$999, 16, FALSE))</f>
        <v>Sugito</v>
      </c>
    </row>
    <row r="7" spans="2:8">
      <c r="B7" s="5">
        <f>'DataLookUp - InstitutionBranch'!B92</f>
        <v>124000000000089</v>
      </c>
      <c r="C7" s="6" t="str">
        <f>'DataLookUp - InstitutionBranch'!C92</f>
        <v>CV. Borneo Geotec Engginering</v>
      </c>
      <c r="D7" s="6" t="str">
        <f>'DataLookUp - InstitutionBranch'!D92</f>
        <v>VDR3939</v>
      </c>
      <c r="E7" s="6" t="str">
        <f>IF(EXACT($D7, ""), "", VLOOKUP('Transform Contact Email'!$D7, 'RAW EDITED 3 Years'!$A$2:$J$999, 8, FALSE))</f>
        <v>+62 812-5641-5655</v>
      </c>
      <c r="F7" s="6" t="str">
        <f>IF(EXACT($D7, ""), "", VLOOKUP('Transform Contact Email'!$D7, 'RAW EDITED 3 Years'!$A$2:$J$999, 10, FALSE))</f>
        <v/>
      </c>
      <c r="G7" s="6" t="str">
        <f>IF(EXACT($D7, ""), "", VLOOKUP('Transform Contact Email'!$D7, 'RAW EDITED 3 Years'!$A$2:$J$999, 9, FALSE))</f>
        <v/>
      </c>
      <c r="H7" s="6" t="str">
        <f>IF(EXACT($D7, ""), "", VLOOKUP('Transform Contact Email'!$D7, 'RAW EDITED 3 Years'!$A$2:$P$999, 16, FALSE))</f>
        <v>Atikah Harahap / Ikhwan</v>
      </c>
    </row>
    <row r="8" spans="2:8">
      <c r="B8" s="5">
        <f>'DataLookUp - InstitutionBranch'!B93</f>
        <v>124000000000090</v>
      </c>
      <c r="C8" s="6" t="str">
        <f>'DataLookUp - InstitutionBranch'!C93</f>
        <v>CV. Cipta Aneka Sarana</v>
      </c>
      <c r="D8" s="6" t="str">
        <f>'DataLookUp - InstitutionBranch'!D93</f>
        <v>VDR3784</v>
      </c>
      <c r="E8" s="6" t="str">
        <f>IF(EXACT($D8, ""), "", VLOOKUP('Transform Contact Email'!$D8, 'RAW EDITED 3 Years'!$A$2:$J$999, 8, FALSE))</f>
        <v>04013192000</v>
      </c>
      <c r="F8" s="6" t="str">
        <f>IF(EXACT($D8, ""), "", VLOOKUP('Transform Contact Email'!$D8, 'RAW EDITED 3 Years'!$A$2:$J$999, 10, FALSE))</f>
        <v/>
      </c>
      <c r="G8" s="6" t="str">
        <f>IF(EXACT($D8, ""), "", VLOOKUP('Transform Contact Email'!$D8, 'RAW EDITED 3 Years'!$A$2:$J$999, 9, FALSE))</f>
        <v>maxcell_dpt@yahoo.co.id</v>
      </c>
      <c r="H8" s="6" t="str">
        <f>IF(EXACT($D8, ""), "", VLOOKUP('Transform Contact Email'!$D8, 'RAW EDITED 3 Years'!$A$2:$P$999, 16, FALSE))</f>
        <v>Maxcell Online Service</v>
      </c>
    </row>
    <row r="9" spans="2:8">
      <c r="B9" s="5">
        <f>'DataLookUp - InstitutionBranch'!B94</f>
        <v>124000000000091</v>
      </c>
      <c r="C9" s="6" t="str">
        <f>'DataLookUp - InstitutionBranch'!C94</f>
        <v xml:space="preserve">CV. Didi Dan Darwis Survey </v>
      </c>
      <c r="D9" s="6" t="str">
        <f>'DataLookUp - InstitutionBranch'!D94</f>
        <v>VDR3696</v>
      </c>
      <c r="E9" s="6" t="str">
        <f>IF(EXACT($D9, ""), "", VLOOKUP('Transform Contact Email'!$D9, 'RAW EDITED 3 Years'!$A$2:$J$999, 8, FALSE))</f>
        <v>082116167001 / +62 821-2990-0025</v>
      </c>
      <c r="F9" s="6" t="str">
        <f>IF(EXACT($D9, ""), "", VLOOKUP('Transform Contact Email'!$D9, 'RAW EDITED 3 Years'!$A$2:$J$999, 10, FALSE))</f>
        <v>-</v>
      </c>
      <c r="G9" s="6" t="str">
        <f>IF(EXACT($D9, ""), "", VLOOKUP('Transform Contact Email'!$D9, 'RAW EDITED 3 Years'!$A$2:$J$999, 9, FALSE))</f>
        <v>dndsurvey90@gmail.com</v>
      </c>
      <c r="H9" s="6" t="str">
        <f>IF(EXACT($D9, ""), "", VLOOKUP('Transform Contact Email'!$D9, 'RAW EDITED 3 Years'!$A$2:$P$999, 16, FALSE))</f>
        <v>DnD Survey Bandung</v>
      </c>
    </row>
    <row r="10" spans="2:8">
      <c r="B10" s="5">
        <f>'DataLookUp - InstitutionBranch'!B95</f>
        <v>124000000000092</v>
      </c>
      <c r="C10" s="6" t="str">
        <f>'DataLookUp - InstitutionBranch'!C95</f>
        <v>CV. Dinargeo Survey</v>
      </c>
      <c r="D10" s="6" t="str">
        <f>'DataLookUp - InstitutionBranch'!D95</f>
        <v>VDR4201</v>
      </c>
      <c r="E10" s="6" t="str">
        <f>IF(EXACT($D10, ""), "", VLOOKUP('Transform Contact Email'!$D10, 'RAW EDITED 3 Years'!$A$2:$J$999, 8, FALSE))</f>
        <v>+62 822-2026-666</v>
      </c>
      <c r="F10" s="6" t="str">
        <f>IF(EXACT($D10, ""), "", VLOOKUP('Transform Contact Email'!$D10, 'RAW EDITED 3 Years'!$A$2:$J$999, 10, FALSE))</f>
        <v>-</v>
      </c>
      <c r="G10" s="6" t="str">
        <f>IF(EXACT($D10, ""), "", VLOOKUP('Transform Contact Email'!$D10, 'RAW EDITED 3 Years'!$A$2:$J$999, 9, FALSE))</f>
        <v>-</v>
      </c>
      <c r="H10" s="6" t="str">
        <f>IF(EXACT($D10, ""), "", VLOOKUP('Transform Contact Email'!$D10, 'RAW EDITED 3 Years'!$A$2:$P$999, 16, FALSE))</f>
        <v>Fairuz</v>
      </c>
    </row>
    <row r="11" spans="2:8">
      <c r="B11" s="5">
        <f>'DataLookUp - InstitutionBranch'!B96</f>
        <v>124000000000093</v>
      </c>
      <c r="C11" s="6" t="str">
        <f>'DataLookUp - InstitutionBranch'!C96</f>
        <v>CV. Direct Linus Logistik</v>
      </c>
      <c r="D11" s="6" t="str">
        <f>'DataLookUp - InstitutionBranch'!D96</f>
        <v>VDR3971</v>
      </c>
      <c r="E11" s="6" t="str">
        <f>IF(EXACT($D11, ""), "", VLOOKUP('Transform Contact Email'!$D11, 'RAW EDITED 3 Years'!$A$2:$J$999, 8, FALSE))</f>
        <v>+62 852-1832-5540</v>
      </c>
      <c r="F11" s="6" t="str">
        <f>IF(EXACT($D11, ""), "", VLOOKUP('Transform Contact Email'!$D11, 'RAW EDITED 3 Years'!$A$2:$J$999, 10, FALSE))</f>
        <v/>
      </c>
      <c r="G11" s="6" t="str">
        <f>IF(EXACT($D11, ""), "", VLOOKUP('Transform Contact Email'!$D11, 'RAW EDITED 3 Years'!$A$2:$J$999, 9, FALSE))</f>
        <v/>
      </c>
      <c r="H11" s="6" t="str">
        <f>IF(EXACT($D11, ""), "", VLOOKUP('Transform Contact Email'!$D11, 'RAW EDITED 3 Years'!$A$2:$P$999, 16, FALSE))</f>
        <v>Nur Excellog</v>
      </c>
    </row>
    <row r="12" spans="2:8">
      <c r="B12" s="5">
        <f>'DataLookUp - InstitutionBranch'!B97</f>
        <v>124000000000094</v>
      </c>
      <c r="C12" s="6" t="str">
        <f>'DataLookUp - InstitutionBranch'!C97</f>
        <v>CV. Edi Jaya Bangunan</v>
      </c>
      <c r="D12" s="6" t="str">
        <f>'DataLookUp - InstitutionBranch'!D97</f>
        <v>VDR4046</v>
      </c>
      <c r="E12" s="6" t="str">
        <f>IF(EXACT($D12, ""), "", VLOOKUP('Transform Contact Email'!$D12, 'RAW EDITED 3 Years'!$A$2:$J$999, 8, FALSE))</f>
        <v xml:space="preserve">0813 4970 3982 / </v>
      </c>
      <c r="F12" s="6" t="str">
        <f>IF(EXACT($D12, ""), "", VLOOKUP('Transform Contact Email'!$D12, 'RAW EDITED 3 Years'!$A$2:$J$999, 10, FALSE))</f>
        <v/>
      </c>
      <c r="G12" s="6" t="str">
        <f>IF(EXACT($D12, ""), "", VLOOKUP('Transform Contact Email'!$D12, 'RAW EDITED 3 Years'!$A$2:$J$999, 9, FALSE))</f>
        <v>ejbpbun@gmail.com</v>
      </c>
      <c r="H12" s="6" t="str">
        <f>IF(EXACT($D12, ""), "", VLOOKUP('Transform Contact Email'!$D12, 'RAW EDITED 3 Years'!$A$2:$P$999, 16, FALSE))</f>
        <v>Edi Nuryanto</v>
      </c>
    </row>
    <row r="13" spans="2:8">
      <c r="B13" s="5">
        <f>'DataLookUp - InstitutionBranch'!B98</f>
        <v>124000000000095</v>
      </c>
      <c r="C13" s="6" t="str">
        <f>'DataLookUp - InstitutionBranch'!C98</f>
        <v>CV. Elang Sega</v>
      </c>
      <c r="D13" s="6" t="str">
        <f>'DataLookUp - InstitutionBranch'!D98</f>
        <v>VDR3982</v>
      </c>
      <c r="E13" s="6" t="str">
        <f>IF(EXACT($D13, ""), "", VLOOKUP('Transform Contact Email'!$D13, 'RAW EDITED 3 Years'!$A$2:$J$999, 8, FALSE))</f>
        <v>0813 4924 6427</v>
      </c>
      <c r="F13" s="6" t="str">
        <f>IF(EXACT($D13, ""), "", VLOOKUP('Transform Contact Email'!$D13, 'RAW EDITED 3 Years'!$A$2:$J$999, 10, FALSE))</f>
        <v/>
      </c>
      <c r="G13" s="6" t="str">
        <f>IF(EXACT($D13, ""), "", VLOOKUP('Transform Contact Email'!$D13, 'RAW EDITED 3 Years'!$A$2:$J$999, 9, FALSE))</f>
        <v/>
      </c>
      <c r="H13" s="6" t="str">
        <f>IF(EXACT($D13, ""), "", VLOOKUP('Transform Contact Email'!$D13, 'RAW EDITED 3 Years'!$A$2:$P$999, 16, FALSE))</f>
        <v>Priyo Handoko</v>
      </c>
    </row>
    <row r="14" spans="2:8">
      <c r="B14" s="5">
        <f>'DataLookUp - InstitutionBranch'!B99</f>
        <v>124000000000096</v>
      </c>
      <c r="C14" s="6" t="str">
        <f>'DataLookUp - InstitutionBranch'!C99</f>
        <v>CV. Gallazka Teknik</v>
      </c>
      <c r="D14" s="6" t="str">
        <f>'DataLookUp - InstitutionBranch'!D99</f>
        <v>VDR3773</v>
      </c>
      <c r="E14" s="6" t="str">
        <f>IF(EXACT($D14, ""), "", VLOOKUP('Transform Contact Email'!$D14, 'RAW EDITED 3 Years'!$A$2:$J$999, 8, FALSE))</f>
        <v>083891165959</v>
      </c>
      <c r="F14" s="6" t="str">
        <f>IF(EXACT($D14, ""), "", VLOOKUP('Transform Contact Email'!$D14, 'RAW EDITED 3 Years'!$A$2:$J$999, 10, FALSE))</f>
        <v>-</v>
      </c>
      <c r="G14" s="6" t="str">
        <f>IF(EXACT($D14, ""), "", VLOOKUP('Transform Contact Email'!$D14, 'RAW EDITED 3 Years'!$A$2:$J$999, 9, FALSE))</f>
        <v>gallazkateknik@gmail.com</v>
      </c>
      <c r="H14" s="6" t="str">
        <f>IF(EXACT($D14, ""), "", VLOOKUP('Transform Contact Email'!$D14, 'RAW EDITED 3 Years'!$A$2:$P$999, 16, FALSE))</f>
        <v>Wartim</v>
      </c>
    </row>
    <row r="15" spans="2:8">
      <c r="B15" s="5">
        <f>'DataLookUp - InstitutionBranch'!B100</f>
        <v>124000000000097</v>
      </c>
      <c r="C15" s="6" t="str">
        <f>'DataLookUp - InstitutionBranch'!C100</f>
        <v>CV. Ghania Mandiri</v>
      </c>
      <c r="D15" s="6" t="str">
        <f>'DataLookUp - InstitutionBranch'!D100</f>
        <v>VDR4106</v>
      </c>
      <c r="E15" s="6" t="str">
        <f>IF(EXACT($D15, ""), "", VLOOKUP('Transform Contact Email'!$D15, 'RAW EDITED 3 Years'!$A$2:$J$999, 8, FALSE))</f>
        <v>+62 812-1934-5800</v>
      </c>
      <c r="F15" s="6" t="str">
        <f>IF(EXACT($D15, ""), "", VLOOKUP('Transform Contact Email'!$D15, 'RAW EDITED 3 Years'!$A$2:$J$999, 10, FALSE))</f>
        <v/>
      </c>
      <c r="G15" s="6" t="str">
        <f>IF(EXACT($D15, ""), "", VLOOKUP('Transform Contact Email'!$D15, 'RAW EDITED 3 Years'!$A$2:$J$999, 9, FALSE))</f>
        <v/>
      </c>
      <c r="H15" s="6" t="str">
        <f>IF(EXACT($D15, ""), "", VLOOKUP('Transform Contact Email'!$D15, 'RAW EDITED 3 Years'!$A$2:$P$999, 16, FALSE))</f>
        <v>Rahmat Rasyid</v>
      </c>
    </row>
    <row r="16" spans="2:8">
      <c r="B16" s="5">
        <f>'DataLookUp - InstitutionBranch'!B101</f>
        <v>124000000000098</v>
      </c>
      <c r="C16" s="6" t="str">
        <f>'DataLookUp - InstitutionBranch'!C101</f>
        <v>CV. Istana Gemilang Mandiri</v>
      </c>
      <c r="D16" s="6" t="str">
        <f>'DataLookUp - InstitutionBranch'!D101</f>
        <v>VDR3783</v>
      </c>
      <c r="E16" s="6" t="str">
        <f>IF(EXACT($D16, ""), "", VLOOKUP('Transform Contact Email'!$D16, 'RAW EDITED 3 Years'!$A$2:$J$999, 8, FALSE))</f>
        <v>082254016520</v>
      </c>
      <c r="F16" s="6" t="str">
        <f>IF(EXACT($D16, ""), "", VLOOKUP('Transform Contact Email'!$D16, 'RAW EDITED 3 Years'!$A$2:$J$999, 10, FALSE))</f>
        <v>-</v>
      </c>
      <c r="G16" s="6" t="str">
        <f>IF(EXACT($D16, ""), "", VLOOKUP('Transform Contact Email'!$D16, 'RAW EDITED 3 Years'!$A$2:$J$999, 9, FALSE))</f>
        <v>-</v>
      </c>
      <c r="H16" s="6" t="str">
        <f>IF(EXACT($D16, ""), "", VLOOKUP('Transform Contact Email'!$D16, 'RAW EDITED 3 Years'!$A$2:$P$999, 16, FALSE))</f>
        <v>Hairul Amirudin</v>
      </c>
    </row>
    <row r="17" spans="2:8">
      <c r="B17" s="5">
        <f>'DataLookUp - InstitutionBranch'!B102</f>
        <v>124000000000099</v>
      </c>
      <c r="C17" s="6" t="str">
        <f>'DataLookUp - InstitutionBranch'!C102</f>
        <v>CV. Jember Elektrindo Gemilang</v>
      </c>
      <c r="D17" s="6" t="str">
        <f>'DataLookUp - InstitutionBranch'!D102</f>
        <v>VDR2001</v>
      </c>
      <c r="E17" s="6" t="str">
        <f>IF(EXACT($D17, ""), "", VLOOKUP('Transform Contact Email'!$D17, 'RAW EDITED 3 Years'!$A$2:$J$999, 8, FALSE))</f>
        <v>021-3158970 /0852 15866584</v>
      </c>
      <c r="F17" s="6" t="str">
        <f>IF(EXACT($D17, ""), "", VLOOKUP('Transform Contact Email'!$D17, 'RAW EDITED 3 Years'!$A$2:$J$999, 10, FALSE))</f>
        <v/>
      </c>
      <c r="G17" s="6" t="str">
        <f>IF(EXACT($D17, ""), "", VLOOKUP('Transform Contact Email'!$D17, 'RAW EDITED 3 Years'!$A$2:$J$999, 9, FALSE))</f>
        <v>owner.grd@gmail.com</v>
      </c>
      <c r="H17" s="6" t="str">
        <f>IF(EXACT($D17, ""), "", VLOOKUP('Transform Contact Email'!$D17, 'RAW EDITED 3 Years'!$A$2:$P$999, 16, FALSE))</f>
        <v>Sigit</v>
      </c>
    </row>
    <row r="18" spans="2:8">
      <c r="B18" s="5">
        <f>'DataLookUp - InstitutionBranch'!B103</f>
        <v>124000000000100</v>
      </c>
      <c r="C18" s="6" t="str">
        <f>'DataLookUp - InstitutionBranch'!C103</f>
        <v>CV. Karya Baru</v>
      </c>
      <c r="D18" s="6" t="str">
        <f>'DataLookUp - InstitutionBranch'!D103</f>
        <v>VDR4023</v>
      </c>
      <c r="E18" s="6" t="str">
        <f>IF(EXACT($D18, ""), "", VLOOKUP('Transform Contact Email'!$D18, 'RAW EDITED 3 Years'!$A$2:$J$999, 8, FALSE))</f>
        <v>+62 812-5640-4650 / 053223788</v>
      </c>
      <c r="F18" s="6" t="str">
        <f>IF(EXACT($D18, ""), "", VLOOKUP('Transform Contact Email'!$D18, 'RAW EDITED 3 Years'!$A$2:$J$999, 10, FALSE))</f>
        <v/>
      </c>
      <c r="G18" s="6" t="str">
        <f>IF(EXACT($D18, ""), "", VLOOKUP('Transform Contact Email'!$D18, 'RAW EDITED 3 Years'!$A$2:$J$999, 9, FALSE))</f>
        <v/>
      </c>
      <c r="H18" s="6" t="str">
        <f>IF(EXACT($D18, ""), "", VLOOKUP('Transform Contact Email'!$D18, 'RAW EDITED 3 Years'!$A$2:$P$999, 16, FALSE))</f>
        <v>Ninum</v>
      </c>
    </row>
    <row r="19" spans="2:8">
      <c r="B19" s="5">
        <f>'DataLookUp - InstitutionBranch'!B104</f>
        <v>124000000000101</v>
      </c>
      <c r="C19" s="6" t="str">
        <f>'DataLookUp - InstitutionBranch'!C104</f>
        <v>CV. Kawan Inti Jaya</v>
      </c>
      <c r="D19" s="6" t="str">
        <f>'DataLookUp - InstitutionBranch'!D104</f>
        <v>VDR3990</v>
      </c>
      <c r="E19" s="6" t="str">
        <f>IF(EXACT($D19, ""), "", VLOOKUP('Transform Contact Email'!$D19, 'RAW EDITED 3 Years'!$A$2:$J$999, 8, FALSE))</f>
        <v>+62 852-1771-8198 / 021 223 016 73</v>
      </c>
      <c r="F19" s="6" t="str">
        <f>IF(EXACT($D19, ""), "", VLOOKUP('Transform Contact Email'!$D19, 'RAW EDITED 3 Years'!$A$2:$J$999, 10, FALSE))</f>
        <v/>
      </c>
      <c r="G19" s="6" t="str">
        <f>IF(EXACT($D19, ""), "", VLOOKUP('Transform Contact Email'!$D19, 'RAW EDITED 3 Years'!$A$2:$J$999, 9, FALSE))</f>
        <v/>
      </c>
      <c r="H19" s="6" t="str">
        <f>IF(EXACT($D19, ""), "", VLOOKUP('Transform Contact Email'!$D19, 'RAW EDITED 3 Years'!$A$2:$P$999, 16, FALSE))</f>
        <v>Karyadi</v>
      </c>
    </row>
    <row r="20" spans="2:8">
      <c r="B20" s="5">
        <f>'DataLookUp - InstitutionBranch'!B105</f>
        <v>124000000000102</v>
      </c>
      <c r="C20" s="6" t="str">
        <f>'DataLookUp - InstitutionBranch'!C105</f>
        <v>CV. Laba Mandiri Lapaopao</v>
      </c>
      <c r="D20" s="6" t="str">
        <f>'DataLookUp - InstitutionBranch'!D105</f>
        <v>VDR3803</v>
      </c>
      <c r="E20" s="6" t="str">
        <f>IF(EXACT($D20, ""), "", VLOOKUP('Transform Contact Email'!$D20, 'RAW EDITED 3 Years'!$A$2:$J$999, 8, FALSE))</f>
        <v>082187739295</v>
      </c>
      <c r="F20" s="6" t="str">
        <f>IF(EXACT($D20, ""), "", VLOOKUP('Transform Contact Email'!$D20, 'RAW EDITED 3 Years'!$A$2:$J$999, 10, FALSE))</f>
        <v>-</v>
      </c>
      <c r="G20" s="6" t="str">
        <f>IF(EXACT($D20, ""), "", VLOOKUP('Transform Contact Email'!$D20, 'RAW EDITED 3 Years'!$A$2:$J$999, 9, FALSE))</f>
        <v>-</v>
      </c>
      <c r="H20" s="6" t="str">
        <f>IF(EXACT($D20, ""), "", VLOOKUP('Transform Contact Email'!$D20, 'RAW EDITED 3 Years'!$A$2:$P$999, 16, FALSE))</f>
        <v>Musdalifah</v>
      </c>
    </row>
    <row r="21" spans="2:8">
      <c r="B21" s="5">
        <f>'DataLookUp - InstitutionBranch'!B106</f>
        <v>124000000000103</v>
      </c>
      <c r="C21" s="6" t="str">
        <f>'DataLookUp - InstitutionBranch'!C106</f>
        <v>CV. Mitra Bengawan Trans</v>
      </c>
      <c r="D21" s="6" t="str">
        <f>'DataLookUp - InstitutionBranch'!D106</f>
        <v>VDR1025</v>
      </c>
      <c r="E21" s="6" t="str">
        <f>IF(EXACT($D21, ""), "", VLOOKUP('Transform Contact Email'!$D21, 'RAW EDITED 3 Years'!$A$2:$J$999, 8, FALSE))</f>
        <v>+62 811-5230-808</v>
      </c>
      <c r="F21" s="6" t="str">
        <f>IF(EXACT($D21, ""), "", VLOOKUP('Transform Contact Email'!$D21, 'RAW EDITED 3 Years'!$A$2:$J$999, 10, FALSE))</f>
        <v/>
      </c>
      <c r="G21" s="6" t="str">
        <f>IF(EXACT($D21, ""), "", VLOOKUP('Transform Contact Email'!$D21, 'RAW EDITED 3 Years'!$A$2:$J$999, 9, FALSE))</f>
        <v/>
      </c>
      <c r="H21" s="6" t="str">
        <f>IF(EXACT($D21, ""), "", VLOOKUP('Transform Contact Email'!$D21, 'RAW EDITED 3 Years'!$A$2:$P$999, 16, FALSE))</f>
        <v>Annisa</v>
      </c>
    </row>
    <row r="22" spans="2:8">
      <c r="B22" s="5">
        <f>'DataLookUp - InstitutionBranch'!B107</f>
        <v>124000000000104</v>
      </c>
      <c r="C22" s="6" t="str">
        <f>'DataLookUp - InstitutionBranch'!C107</f>
        <v>CV. Mulia Jaya Steel</v>
      </c>
      <c r="D22" s="6" t="str">
        <f>'DataLookUp - InstitutionBranch'!D107</f>
        <v>VDR3787</v>
      </c>
      <c r="E22" s="6" t="str">
        <f>IF(EXACT($D22, ""), "", VLOOKUP('Transform Contact Email'!$D22, 'RAW EDITED 3 Years'!$A$2:$J$999, 8, FALSE))</f>
        <v>081341905779 / 08114099189</v>
      </c>
      <c r="F22" s="6" t="str">
        <f>IF(EXACT($D22, ""), "", VLOOKUP('Transform Contact Email'!$D22, 'RAW EDITED 3 Years'!$A$2:$J$999, 10, FALSE))</f>
        <v>-</v>
      </c>
      <c r="G22" s="6" t="str">
        <f>IF(EXACT($D22, ""), "", VLOOKUP('Transform Contact Email'!$D22, 'RAW EDITED 3 Years'!$A$2:$J$999, 9, FALSE))</f>
        <v>-</v>
      </c>
      <c r="H22" s="6" t="str">
        <f>IF(EXACT($D22, ""), "", VLOOKUP('Transform Contact Email'!$D22, 'RAW EDITED 3 Years'!$A$2:$P$999, 16, FALSE))</f>
        <v>-</v>
      </c>
    </row>
    <row r="23" spans="2:8">
      <c r="B23" s="5">
        <f>'DataLookUp - InstitutionBranch'!B108</f>
        <v>124000000000105</v>
      </c>
      <c r="C23" s="6" t="str">
        <f>'DataLookUp - InstitutionBranch'!C108</f>
        <v>CV. Muzima</v>
      </c>
      <c r="D23" s="6" t="str">
        <f>'DataLookUp - InstitutionBranch'!D108</f>
        <v>VDR3866</v>
      </c>
      <c r="E23" s="6" t="str">
        <f>IF(EXACT($D23, ""), "", VLOOKUP('Transform Contact Email'!$D23, 'RAW EDITED 3 Years'!$A$2:$J$999, 8, FALSE))</f>
        <v>081295709029</v>
      </c>
      <c r="F23" s="6" t="str">
        <f>IF(EXACT($D23, ""), "", VLOOKUP('Transform Contact Email'!$D23, 'RAW EDITED 3 Years'!$A$2:$J$999, 10, FALSE))</f>
        <v>-</v>
      </c>
      <c r="G23" s="6" t="str">
        <f>IF(EXACT($D23, ""), "", VLOOKUP('Transform Contact Email'!$D23, 'RAW EDITED 3 Years'!$A$2:$J$999, 9, FALSE))</f>
        <v>-</v>
      </c>
      <c r="H23" s="6" t="str">
        <f>IF(EXACT($D23, ""), "", VLOOKUP('Transform Contact Email'!$D23, 'RAW EDITED 3 Years'!$A$2:$P$999, 16, FALSE))</f>
        <v>Rosid</v>
      </c>
    </row>
    <row r="24" spans="2:8">
      <c r="B24" s="5">
        <f>'DataLookUp - InstitutionBranch'!B109</f>
        <v>124000000000106</v>
      </c>
      <c r="C24" s="6" t="str">
        <f>'DataLookUp - InstitutionBranch'!C109</f>
        <v>CV. Punokawan</v>
      </c>
      <c r="D24" s="6" t="str">
        <f>'DataLookUp - InstitutionBranch'!D109</f>
        <v>VDR4179</v>
      </c>
      <c r="E24" s="6" t="str">
        <f>IF(EXACT($D24, ""), "", VLOOKUP('Transform Contact Email'!$D24, 'RAW EDITED 3 Years'!$A$2:$J$999, 8, FALSE))</f>
        <v>024-76634217</v>
      </c>
      <c r="F24" s="6" t="str">
        <f>IF(EXACT($D24, ""), "", VLOOKUP('Transform Contact Email'!$D24, 'RAW EDITED 3 Years'!$A$2:$J$999, 10, FALSE))</f>
        <v>-</v>
      </c>
      <c r="G24" s="6" t="str">
        <f>IF(EXACT($D24, ""), "", VLOOKUP('Transform Contact Email'!$D24, 'RAW EDITED 3 Years'!$A$2:$J$999, 9, FALSE))</f>
        <v>punokawan_smrg@yahoo.co.id</v>
      </c>
      <c r="H24" s="6" t="str">
        <f>IF(EXACT($D24, ""), "", VLOOKUP('Transform Contact Email'!$D24, 'RAW EDITED 3 Years'!$A$2:$P$999, 16, FALSE))</f>
        <v>Heri</v>
      </c>
    </row>
    <row r="25" spans="2:8">
      <c r="B25" s="5">
        <f>'DataLookUp - InstitutionBranch'!B110</f>
        <v>124000000000107</v>
      </c>
      <c r="C25" s="6" t="str">
        <f>'DataLookUp - InstitutionBranch'!C110</f>
        <v>CV. Putra Bintang Api</v>
      </c>
      <c r="D25" s="6" t="str">
        <f>'DataLookUp - InstitutionBranch'!D110</f>
        <v>VDR4045</v>
      </c>
      <c r="E25" s="6" t="str">
        <f>IF(EXACT($D25, ""), "", VLOOKUP('Transform Contact Email'!$D25, 'RAW EDITED 3 Years'!$A$2:$J$999, 8, FALSE))</f>
        <v>053224793</v>
      </c>
      <c r="F25" s="6" t="str">
        <f>IF(EXACT($D25, ""), "", VLOOKUP('Transform Contact Email'!$D25, 'RAW EDITED 3 Years'!$A$2:$J$999, 10, FALSE))</f>
        <v/>
      </c>
      <c r="G25" s="6" t="str">
        <f>IF(EXACT($D25, ""), "", VLOOKUP('Transform Contact Email'!$D25, 'RAW EDITED 3 Years'!$A$2:$J$999, 9, FALSE))</f>
        <v/>
      </c>
      <c r="H25" s="6" t="str">
        <f>IF(EXACT($D25, ""), "", VLOOKUP('Transform Contact Email'!$D25, 'RAW EDITED 3 Years'!$A$2:$P$999, 16, FALSE))</f>
        <v>Kian Fung</v>
      </c>
    </row>
    <row r="26" spans="2:8">
      <c r="B26" s="5">
        <f>'DataLookUp - InstitutionBranch'!B111</f>
        <v>124000000000108</v>
      </c>
      <c r="C26" s="6" t="str">
        <f>'DataLookUp - InstitutionBranch'!C111</f>
        <v>CV. Sangiang Teknik Perkasa</v>
      </c>
      <c r="D26" s="6" t="str">
        <f>'DataLookUp - InstitutionBranch'!D111</f>
        <v>VDR4166</v>
      </c>
      <c r="E26" s="6" t="str">
        <f>IF(EXACT($D26, ""), "", VLOOKUP('Transform Contact Email'!$D26, 'RAW EDITED 3 Years'!$A$2:$J$999, 8, FALSE))</f>
        <v>081222631116</v>
      </c>
      <c r="F26" s="6" t="str">
        <f>IF(EXACT($D26, ""), "", VLOOKUP('Transform Contact Email'!$D26, 'RAW EDITED 3 Years'!$A$2:$J$999, 10, FALSE))</f>
        <v>-</v>
      </c>
      <c r="G26" s="6" t="str">
        <f>IF(EXACT($D26, ""), "", VLOOKUP('Transform Contact Email'!$D26, 'RAW EDITED 3 Years'!$A$2:$J$999, 9, FALSE))</f>
        <v>-</v>
      </c>
      <c r="H26" s="6" t="str">
        <f>IF(EXACT($D26, ""), "", VLOOKUP('Transform Contact Email'!$D26, 'RAW EDITED 3 Years'!$A$2:$P$999, 16, FALSE))</f>
        <v>Ishak</v>
      </c>
    </row>
    <row r="27" spans="2:8">
      <c r="B27" s="5">
        <f>'DataLookUp - InstitutionBranch'!B112</f>
        <v>124000000000109</v>
      </c>
      <c r="C27" s="6" t="str">
        <f>'DataLookUp - InstitutionBranch'!C112</f>
        <v>CV. Siliwangi jaya</v>
      </c>
      <c r="D27" s="6" t="str">
        <f>'DataLookUp - InstitutionBranch'!D112</f>
        <v>VDR2981</v>
      </c>
      <c r="E27" s="6" t="str">
        <f>IF(EXACT($D27, ""), "", VLOOKUP('Transform Contact Email'!$D27, 'RAW EDITED 3 Years'!$A$2:$J$999, 8, FALSE))</f>
        <v>+62 821-1979-9987</v>
      </c>
      <c r="F27" s="6" t="str">
        <f>IF(EXACT($D27, ""), "", VLOOKUP('Transform Contact Email'!$D27, 'RAW EDITED 3 Years'!$A$2:$J$999, 10, FALSE))</f>
        <v/>
      </c>
      <c r="G27" s="6" t="str">
        <f>IF(EXACT($D27, ""), "", VLOOKUP('Transform Contact Email'!$D27, 'RAW EDITED 3 Years'!$A$2:$J$999, 9, FALSE))</f>
        <v/>
      </c>
      <c r="H27" s="6" t="str">
        <f>IF(EXACT($D27, ""), "", VLOOKUP('Transform Contact Email'!$D27, 'RAW EDITED 3 Years'!$A$2:$P$999, 16, FALSE))</f>
        <v>Ira</v>
      </c>
    </row>
    <row r="28" spans="2:8">
      <c r="B28" s="5">
        <f>'DataLookUp - InstitutionBranch'!B113</f>
        <v>124000000000110</v>
      </c>
      <c r="C28" s="6" t="str">
        <f>'DataLookUp - InstitutionBranch'!C113</f>
        <v>CV. Sukses Indo Pratama</v>
      </c>
      <c r="D28" s="6" t="str">
        <f>'DataLookUp - InstitutionBranch'!D113</f>
        <v>VDR3912</v>
      </c>
      <c r="E28" s="6" t="str">
        <f>IF(EXACT($D28, ""), "", VLOOKUP('Transform Contact Email'!$D28, 'RAW EDITED 3 Years'!$A$2:$J$999, 8, FALSE))</f>
        <v>+62 811-1909-4011</v>
      </c>
      <c r="F28" s="6" t="str">
        <f>IF(EXACT($D28, ""), "", VLOOKUP('Transform Contact Email'!$D28, 'RAW EDITED 3 Years'!$A$2:$J$999, 10, FALSE))</f>
        <v/>
      </c>
      <c r="G28" s="6" t="str">
        <f>IF(EXACT($D28, ""), "", VLOOKUP('Transform Contact Email'!$D28, 'RAW EDITED 3 Years'!$A$2:$J$999, 9, FALSE))</f>
        <v/>
      </c>
      <c r="H28" s="6" t="str">
        <f>IF(EXACT($D28, ""), "", VLOOKUP('Transform Contact Email'!$D28, 'RAW EDITED 3 Years'!$A$2:$P$999, 16, FALSE))</f>
        <v>Eswin Gozali</v>
      </c>
    </row>
    <row r="29" spans="2:8">
      <c r="B29" s="5">
        <f>'DataLookUp - InstitutionBranch'!B114</f>
        <v>124000000000111</v>
      </c>
      <c r="C29" s="6" t="str">
        <f>'DataLookUp - InstitutionBranch'!C114</f>
        <v>CV. Sumber Rezeki</v>
      </c>
      <c r="D29" s="6" t="str">
        <f>'DataLookUp - InstitutionBranch'!D114</f>
        <v>VDR4039</v>
      </c>
      <c r="E29" s="6" t="str">
        <f>IF(EXACT($D29, ""), "", VLOOKUP('Transform Contact Email'!$D29, 'RAW EDITED 3 Years'!$A$2:$J$999, 8, FALSE))</f>
        <v>02143931292 / +62 811-9650-3201</v>
      </c>
      <c r="F29" s="6" t="str">
        <f>IF(EXACT($D29, ""), "", VLOOKUP('Transform Contact Email'!$D29, 'RAW EDITED 3 Years'!$A$2:$J$999, 10, FALSE))</f>
        <v/>
      </c>
      <c r="G29" s="6" t="str">
        <f>IF(EXACT($D29, ""), "", VLOOKUP('Transform Contact Email'!$D29, 'RAW EDITED 3 Years'!$A$2:$J$999, 9, FALSE))</f>
        <v/>
      </c>
      <c r="H29" s="6" t="str">
        <f>IF(EXACT($D29, ""), "", VLOOKUP('Transform Contact Email'!$D29, 'RAW EDITED 3 Years'!$A$2:$P$999, 16, FALSE))</f>
        <v>Evi Sinaga</v>
      </c>
    </row>
    <row r="30" spans="2:8">
      <c r="B30" s="5">
        <f>'DataLookUp - InstitutionBranch'!B115</f>
        <v>124000000000112</v>
      </c>
      <c r="C30" s="6" t="str">
        <f>'DataLookUp - InstitutionBranch'!C115</f>
        <v>CV. Sumber Sarana Karya</v>
      </c>
      <c r="D30" s="6" t="str">
        <f>'DataLookUp - InstitutionBranch'!D115</f>
        <v>VDR4026</v>
      </c>
      <c r="E30" s="6" t="str">
        <f>IF(EXACT($D30, ""), "", VLOOKUP('Transform Contact Email'!$D30, 'RAW EDITED 3 Years'!$A$2:$J$999, 8, FALSE))</f>
        <v>053223788</v>
      </c>
      <c r="F30" s="6" t="str">
        <f>IF(EXACT($D30, ""), "", VLOOKUP('Transform Contact Email'!$D30, 'RAW EDITED 3 Years'!$A$2:$J$999, 10, FALSE))</f>
        <v/>
      </c>
      <c r="G30" s="6" t="str">
        <f>IF(EXACT($D30, ""), "", VLOOKUP('Transform Contact Email'!$D30, 'RAW EDITED 3 Years'!$A$2:$J$999, 9, FALSE))</f>
        <v/>
      </c>
      <c r="H30" s="6" t="str">
        <f>IF(EXACT($D30, ""), "", VLOOKUP('Transform Contact Email'!$D30, 'RAW EDITED 3 Years'!$A$2:$P$999, 16, FALSE))</f>
        <v>Ninum</v>
      </c>
    </row>
    <row r="31" spans="2:8">
      <c r="B31" s="5">
        <f>'DataLookUp - InstitutionBranch'!B116</f>
        <v>124000000000113</v>
      </c>
      <c r="C31" s="6" t="str">
        <f>'DataLookUp - InstitutionBranch'!C116</f>
        <v>CV. Surya Pandawa Nusa</v>
      </c>
      <c r="D31" s="6" t="str">
        <f>'DataLookUp - InstitutionBranch'!D116</f>
        <v>VDR3516</v>
      </c>
      <c r="E31" s="6" t="str">
        <f>IF(EXACT($D31, ""), "", VLOOKUP('Transform Contact Email'!$D31, 'RAW EDITED 3 Years'!$A$2:$J$999, 8, FALSE))</f>
        <v>081314800075</v>
      </c>
      <c r="F31" s="6" t="str">
        <f>IF(EXACT($D31, ""), "", VLOOKUP('Transform Contact Email'!$D31, 'RAW EDITED 3 Years'!$A$2:$J$999, 10, FALSE))</f>
        <v>-</v>
      </c>
      <c r="G31" s="6" t="str">
        <f>IF(EXACT($D31, ""), "", VLOOKUP('Transform Contact Email'!$D31, 'RAW EDITED 3 Years'!$A$2:$J$999, 9, FALSE))</f>
        <v>-</v>
      </c>
      <c r="H31" s="6" t="str">
        <f>IF(EXACT($D31, ""), "", VLOOKUP('Transform Contact Email'!$D31, 'RAW EDITED 3 Years'!$A$2:$P$999, 16, FALSE))</f>
        <v>Juana/Erwin</v>
      </c>
    </row>
    <row r="32" spans="2:8">
      <c r="B32" s="5">
        <f>'DataLookUp - InstitutionBranch'!B117</f>
        <v>124000000000114</v>
      </c>
      <c r="C32" s="6" t="str">
        <f>'DataLookUp - InstitutionBranch'!C117</f>
        <v>PT. Abadi Rajawali Semesta</v>
      </c>
      <c r="D32" s="6" t="str">
        <f>'DataLookUp - InstitutionBranch'!D117</f>
        <v>VDR4134</v>
      </c>
      <c r="E32" s="6" t="str">
        <f>IF(EXACT($D32, ""), "", VLOOKUP('Transform Contact Email'!$D32, 'RAW EDITED 3 Years'!$A$2:$J$999, 8, FALSE))</f>
        <v>081289956068</v>
      </c>
      <c r="F32" s="6" t="str">
        <f>IF(EXACT($D32, ""), "", VLOOKUP('Transform Contact Email'!$D32, 'RAW EDITED 3 Years'!$A$2:$J$999, 10, FALSE))</f>
        <v>-</v>
      </c>
      <c r="G32" s="6" t="str">
        <f>IF(EXACT($D32, ""), "", VLOOKUP('Transform Contact Email'!$D32, 'RAW EDITED 3 Years'!$A$2:$J$999, 9, FALSE))</f>
        <v>office@ptasrs.id</v>
      </c>
      <c r="H32" s="6" t="str">
        <f>IF(EXACT($D32, ""), "", VLOOKUP('Transform Contact Email'!$D32, 'RAW EDITED 3 Years'!$A$2:$P$999, 16, FALSE))</f>
        <v>Shira</v>
      </c>
    </row>
    <row r="33" spans="2:8">
      <c r="B33" s="5">
        <f>'DataLookUp - InstitutionBranch'!B118</f>
        <v>124000000000115</v>
      </c>
      <c r="C33" s="6" t="str">
        <f>'DataLookUp - InstitutionBranch'!C118</f>
        <v>PT. Adibrata Graha</v>
      </c>
      <c r="D33" s="6" t="str">
        <f>'DataLookUp - InstitutionBranch'!D118</f>
        <v>VDR4025</v>
      </c>
      <c r="E33" s="6" t="str">
        <f>IF(EXACT($D33, ""), "", VLOOKUP('Transform Contact Email'!$D33, 'RAW EDITED 3 Years'!$A$2:$J$999, 8, FALSE))</f>
        <v>+62 857-7922-5532</v>
      </c>
      <c r="F33" s="6" t="str">
        <f>IF(EXACT($D33, ""), "", VLOOKUP('Transform Contact Email'!$D33, 'RAW EDITED 3 Years'!$A$2:$J$999, 10, FALSE))</f>
        <v/>
      </c>
      <c r="G33" s="6" t="str">
        <f>IF(EXACT($D33, ""), "", VLOOKUP('Transform Contact Email'!$D33, 'RAW EDITED 3 Years'!$A$2:$J$999, 9, FALSE))</f>
        <v/>
      </c>
      <c r="H33" s="6" t="str">
        <f>IF(EXACT($D33, ""), "", VLOOKUP('Transform Contact Email'!$D33, 'RAW EDITED 3 Years'!$A$2:$P$999, 16, FALSE))</f>
        <v>-</v>
      </c>
    </row>
    <row r="34" spans="2:8">
      <c r="B34" s="5">
        <f>'DataLookUp - InstitutionBranch'!B119</f>
        <v>124000000000116</v>
      </c>
      <c r="C34" s="6" t="str">
        <f>'DataLookUp - InstitutionBranch'!C119</f>
        <v>PT. Aegisindo Mitra Sejati</v>
      </c>
      <c r="D34" s="6" t="str">
        <f>'DataLookUp - InstitutionBranch'!D119</f>
        <v>VDR0189</v>
      </c>
      <c r="E34" s="6" t="str">
        <f>IF(EXACT($D34, ""), "", VLOOKUP('Transform Contact Email'!$D34, 'RAW EDITED 3 Years'!$A$2:$J$999, 8, FALSE))</f>
        <v>02189976688 / +62 822-9988-8008</v>
      </c>
      <c r="F34" s="6" t="str">
        <f>IF(EXACT($D34, ""), "", VLOOKUP('Transform Contact Email'!$D34, 'RAW EDITED 3 Years'!$A$2:$J$999, 10, FALSE))</f>
        <v/>
      </c>
      <c r="G34" s="6" t="str">
        <f>IF(EXACT($D34, ""), "", VLOOKUP('Transform Contact Email'!$D34, 'RAW EDITED 3 Years'!$A$2:$J$999, 9, FALSE))</f>
        <v/>
      </c>
      <c r="H34" s="6" t="str">
        <f>IF(EXACT($D34, ""), "", VLOOKUP('Transform Contact Email'!$D34, 'RAW EDITED 3 Years'!$A$2:$P$999, 16, FALSE))</f>
        <v>Admin</v>
      </c>
    </row>
    <row r="35" spans="2:8">
      <c r="B35" s="5">
        <f>'DataLookUp - InstitutionBranch'!B120</f>
        <v>124000000000117</v>
      </c>
      <c r="C35" s="6" t="str">
        <f>'DataLookUp - InstitutionBranch'!C120</f>
        <v>PT. Agape Biomedi Investama</v>
      </c>
      <c r="D35" s="6" t="str">
        <f>'DataLookUp - InstitutionBranch'!D120</f>
        <v>VDR3778</v>
      </c>
      <c r="E35" s="6" t="str">
        <f>IF(EXACT($D35, ""), "", VLOOKUP('Transform Contact Email'!$D35, 'RAW EDITED 3 Years'!$A$2:$J$999, 8, FALSE))</f>
        <v>08118600123</v>
      </c>
      <c r="F35" s="6" t="str">
        <f>IF(EXACT($D35, ""), "", VLOOKUP('Transform Contact Email'!$D35, 'RAW EDITED 3 Years'!$A$2:$J$999, 10, FALSE))</f>
        <v>-</v>
      </c>
      <c r="G35" s="6" t="str">
        <f>IF(EXACT($D35, ""), "", VLOOKUP('Transform Contact Email'!$D35, 'RAW EDITED 3 Years'!$A$2:$J$999, 9, FALSE))</f>
        <v>info@biomedilab.co.id</v>
      </c>
      <c r="H35" s="6" t="str">
        <f>IF(EXACT($D35, ""), "", VLOOKUP('Transform Contact Email'!$D35, 'RAW EDITED 3 Years'!$A$2:$P$999, 16, FALSE))</f>
        <v>PT. Agape Biomedi Investa</v>
      </c>
    </row>
    <row r="36" spans="2:8">
      <c r="B36" s="5">
        <f>'DataLookUp - InstitutionBranch'!B121</f>
        <v>124000000000118</v>
      </c>
      <c r="C36" s="6" t="str">
        <f>'DataLookUp - InstitutionBranch'!C121</f>
        <v>PT. Ali Sejahtera</v>
      </c>
      <c r="D36" s="6" t="str">
        <f>'DataLookUp - InstitutionBranch'!D121</f>
        <v>VDR3937</v>
      </c>
      <c r="E36" s="6" t="str">
        <f>IF(EXACT($D36, ""), "", VLOOKUP('Transform Contact Email'!$D36, 'RAW EDITED 3 Years'!$A$2:$J$999, 8, FALSE))</f>
        <v>021 46619470</v>
      </c>
      <c r="F36" s="6" t="str">
        <f>IF(EXACT($D36, ""), "", VLOOKUP('Transform Contact Email'!$D36, 'RAW EDITED 3 Years'!$A$2:$J$999, 10, FALSE))</f>
        <v/>
      </c>
      <c r="G36" s="6" t="str">
        <f>IF(EXACT($D36, ""), "", VLOOKUP('Transform Contact Email'!$D36, 'RAW EDITED 3 Years'!$A$2:$J$999, 9, FALSE))</f>
        <v/>
      </c>
      <c r="H36" s="6" t="str">
        <f>IF(EXACT($D36, ""), "", VLOOKUP('Transform Contact Email'!$D36, 'RAW EDITED 3 Years'!$A$2:$P$999, 16, FALSE))</f>
        <v>Syaeful Basar</v>
      </c>
    </row>
    <row r="37" spans="2:8">
      <c r="B37" s="5">
        <f>'DataLookUp - InstitutionBranch'!B122</f>
        <v>124000000000119</v>
      </c>
      <c r="C37" s="6" t="str">
        <f>'DataLookUp - InstitutionBranch'!C122</f>
        <v>PT. Andalan Dinamika Konstrukindo</v>
      </c>
      <c r="D37" s="6" t="str">
        <f>'DataLookUp - InstitutionBranch'!D122</f>
        <v>VDR3824</v>
      </c>
      <c r="E37" s="6" t="str">
        <f>IF(EXACT($D37, ""), "", VLOOKUP('Transform Contact Email'!$D37, 'RAW EDITED 3 Years'!$A$2:$J$999, 8, FALSE))</f>
        <v>0812-8772-5891</v>
      </c>
      <c r="F37" s="6" t="str">
        <f>IF(EXACT($D37, ""), "", VLOOKUP('Transform Contact Email'!$D37, 'RAW EDITED 3 Years'!$A$2:$J$999, 10, FALSE))</f>
        <v>-</v>
      </c>
      <c r="G37" s="6" t="str">
        <f>IF(EXACT($D37, ""), "", VLOOKUP('Transform Contact Email'!$D37, 'RAW EDITED 3 Years'!$A$2:$J$999, 9, FALSE))</f>
        <v>-</v>
      </c>
      <c r="H37" s="6" t="str">
        <f>IF(EXACT($D37, ""), "", VLOOKUP('Transform Contact Email'!$D37, 'RAW EDITED 3 Years'!$A$2:$P$999, 16, FALSE))</f>
        <v>Reza Saputra</v>
      </c>
    </row>
    <row r="38" spans="2:8">
      <c r="B38" s="5">
        <f>'DataLookUp - InstitutionBranch'!B123</f>
        <v>124000000000120</v>
      </c>
      <c r="C38" s="6" t="str">
        <f>'DataLookUp - InstitutionBranch'!C123</f>
        <v>PT. Aneza Persada Abadi</v>
      </c>
      <c r="D38" s="6" t="str">
        <f>'DataLookUp - InstitutionBranch'!D123</f>
        <v>VDR2433</v>
      </c>
      <c r="E38" s="6" t="str">
        <f>IF(EXACT($D38, ""), "", VLOOKUP('Transform Contact Email'!$D38, 'RAW EDITED 3 Years'!$A$2:$J$999, 8, FALSE))</f>
        <v>0812-57382550</v>
      </c>
      <c r="F38" s="6" t="str">
        <f>IF(EXACT($D38, ""), "", VLOOKUP('Transform Contact Email'!$D38, 'RAW EDITED 3 Years'!$A$2:$J$999, 10, FALSE))</f>
        <v/>
      </c>
      <c r="G38" s="6" t="str">
        <f>IF(EXACT($D38, ""), "", VLOOKUP('Transform Contact Email'!$D38, 'RAW EDITED 3 Years'!$A$2:$J$999, 9, FALSE))</f>
        <v/>
      </c>
      <c r="H38" s="6" t="str">
        <f>IF(EXACT($D38, ""), "", VLOOKUP('Transform Contact Email'!$D38, 'RAW EDITED 3 Years'!$A$2:$P$999, 16, FALSE))</f>
        <v>Bp Hafiz</v>
      </c>
    </row>
    <row r="39" spans="2:8">
      <c r="B39" s="5">
        <f>'DataLookUp - InstitutionBranch'!B124</f>
        <v>124000000000121</v>
      </c>
      <c r="C39" s="6" t="str">
        <f>'DataLookUp - InstitutionBranch'!C124</f>
        <v>PT. Asiatronic Indo Makmur</v>
      </c>
      <c r="D39" s="6" t="str">
        <f>'DataLookUp - InstitutionBranch'!D124</f>
        <v>VDR4101</v>
      </c>
      <c r="E39" s="6" t="str">
        <f>IF(EXACT($D39, ""), "", VLOOKUP('Transform Contact Email'!$D39, 'RAW EDITED 3 Years'!$A$2:$J$999, 8, FALSE))</f>
        <v>081280000630</v>
      </c>
      <c r="F39" s="6" t="str">
        <f>IF(EXACT($D39, ""), "", VLOOKUP('Transform Contact Email'!$D39, 'RAW EDITED 3 Years'!$A$2:$J$999, 10, FALSE))</f>
        <v>(021) 633 3538</v>
      </c>
      <c r="G39" s="6" t="str">
        <f>IF(EXACT($D39, ""), "", VLOOKUP('Transform Contact Email'!$D39, 'RAW EDITED 3 Years'!$A$2:$J$999, 9, FALSE))</f>
        <v>yehezkiel_jc@yahoo.com08</v>
      </c>
      <c r="H39" s="6" t="str">
        <f>IF(EXACT($D39, ""), "", VLOOKUP('Transform Contact Email'!$D39, 'RAW EDITED 3 Years'!$A$2:$P$999, 16, FALSE))</f>
        <v>Yehezkiel Yosafat</v>
      </c>
    </row>
    <row r="40" spans="2:8">
      <c r="B40" s="5">
        <f>'DataLookUp - InstitutionBranch'!B125</f>
        <v>124000000000122</v>
      </c>
      <c r="C40" s="6" t="str">
        <f>'DataLookUp - InstitutionBranch'!C125</f>
        <v>PT. Asuransi Asei Indonesia</v>
      </c>
      <c r="D40" s="6" t="str">
        <f>'DataLookUp - InstitutionBranch'!D125</f>
        <v>VDR4140</v>
      </c>
      <c r="E40" s="6" t="str">
        <f>IF(EXACT($D40, ""), "", VLOOKUP('Transform Contact Email'!$D40, 'RAW EDITED 3 Years'!$A$2:$J$999, 8, FALSE))</f>
        <v xml:space="preserve">02157903535 </v>
      </c>
      <c r="F40" s="6" t="str">
        <f>IF(EXACT($D40, ""), "", VLOOKUP('Transform Contact Email'!$D40, 'RAW EDITED 3 Years'!$A$2:$J$999, 10, FALSE))</f>
        <v/>
      </c>
      <c r="G40" s="6" t="str">
        <f>IF(EXACT($D40, ""), "", VLOOKUP('Transform Contact Email'!$D40, 'RAW EDITED 3 Years'!$A$2:$J$999, 9, FALSE))</f>
        <v/>
      </c>
      <c r="H40" s="6" t="str">
        <f>IF(EXACT($D40, ""), "", VLOOKUP('Transform Contact Email'!$D40, 'RAW EDITED 3 Years'!$A$2:$P$999, 16, FALSE))</f>
        <v>Ihsan</v>
      </c>
    </row>
    <row r="41" spans="2:8">
      <c r="B41" s="5">
        <f>'DataLookUp - InstitutionBranch'!B126</f>
        <v>124000000000123</v>
      </c>
      <c r="C41" s="6" t="str">
        <f>'DataLookUp - InstitutionBranch'!C126</f>
        <v>PT. Asuransi Multi Artha Guna</v>
      </c>
      <c r="D41" s="6" t="str">
        <f>'DataLookUp - InstitutionBranch'!D126</f>
        <v>VDR4048</v>
      </c>
      <c r="E41" s="6" t="str">
        <f>IF(EXACT($D41, ""), "", VLOOKUP('Transform Contact Email'!$D41, 'RAW EDITED 3 Years'!$A$2:$J$999, 8, FALSE))</f>
        <v>(021) 5480669 082119541973</v>
      </c>
      <c r="F41" s="6" t="str">
        <f>IF(EXACT($D41, ""), "", VLOOKUP('Transform Contact Email'!$D41, 'RAW EDITED 3 Years'!$A$2:$J$999, 10, FALSE))</f>
        <v/>
      </c>
      <c r="G41" s="6" t="str">
        <f>IF(EXACT($D41, ""), "", VLOOKUP('Transform Contact Email'!$D41, 'RAW EDITED 3 Years'!$A$2:$J$999, 9, FALSE))</f>
        <v/>
      </c>
      <c r="H41" s="6" t="str">
        <f>IF(EXACT($D41, ""), "", VLOOKUP('Transform Contact Email'!$D41, 'RAW EDITED 3 Years'!$A$2:$P$999, 16, FALSE))</f>
        <v>Teddy</v>
      </c>
    </row>
    <row r="42" spans="2:8">
      <c r="B42" s="5">
        <f>'DataLookUp - InstitutionBranch'!B127</f>
        <v>124000000000124</v>
      </c>
      <c r="C42" s="6" t="str">
        <f>'DataLookUp - InstitutionBranch'!C127</f>
        <v>PT. Asuransi Perisai Listrik Nasional</v>
      </c>
      <c r="D42" s="6" t="str">
        <f>'DataLookUp - InstitutionBranch'!D127</f>
        <v>VDR3110</v>
      </c>
      <c r="E42" s="6" t="str">
        <f>IF(EXACT($D42, ""), "", VLOOKUP('Transform Contact Email'!$D42, 'RAW EDITED 3 Years'!$A$2:$J$999, 8, FALSE))</f>
        <v>+62 812-1149-2770</v>
      </c>
      <c r="F42" s="6" t="str">
        <f>IF(EXACT($D42, ""), "", VLOOKUP('Transform Contact Email'!$D42, 'RAW EDITED 3 Years'!$A$2:$J$999, 10, FALSE))</f>
        <v/>
      </c>
      <c r="G42" s="6" t="str">
        <f>IF(EXACT($D42, ""), "", VLOOKUP('Transform Contact Email'!$D42, 'RAW EDITED 3 Years'!$A$2:$J$999, 9, FALSE))</f>
        <v/>
      </c>
      <c r="H42" s="6" t="str">
        <f>IF(EXACT($D42, ""), "", VLOOKUP('Transform Contact Email'!$D42, 'RAW EDITED 3 Years'!$A$2:$P$999, 16, FALSE))</f>
        <v>Resky</v>
      </c>
    </row>
    <row r="43" spans="2:8">
      <c r="B43" s="5">
        <f>'DataLookUp - InstitutionBranch'!B128</f>
        <v>124000000000125</v>
      </c>
      <c r="C43" s="6" t="str">
        <f>'DataLookUp - InstitutionBranch'!C128</f>
        <v>PT. Bangun Rancang Indonesia Kita</v>
      </c>
      <c r="D43" s="6" t="str">
        <f>'DataLookUp - InstitutionBranch'!D128</f>
        <v>VDR4151</v>
      </c>
      <c r="E43" s="6" t="str">
        <f>IF(EXACT($D43, ""), "", VLOOKUP('Transform Contact Email'!$D43, 'RAW EDITED 3 Years'!$A$2:$J$999, 8, FALSE))</f>
        <v>08111881313 / +62 815-2858-8393</v>
      </c>
      <c r="F43" s="6" t="str">
        <f>IF(EXACT($D43, ""), "", VLOOKUP('Transform Contact Email'!$D43, 'RAW EDITED 3 Years'!$A$2:$J$999, 10, FALSE))</f>
        <v/>
      </c>
      <c r="G43" s="6" t="str">
        <f>IF(EXACT($D43, ""), "", VLOOKUP('Transform Contact Email'!$D43, 'RAW EDITED 3 Years'!$A$2:$J$999, 9, FALSE))</f>
        <v/>
      </c>
      <c r="H43" s="6" t="str">
        <f>IF(EXACT($D43, ""), "", VLOOKUP('Transform Contact Email'!$D43, 'RAW EDITED 3 Years'!$A$2:$P$999, 16, FALSE))</f>
        <v>Fery</v>
      </c>
    </row>
    <row r="44" spans="2:8">
      <c r="B44" s="5">
        <f>'DataLookUp - InstitutionBranch'!B129</f>
        <v>124000000000126</v>
      </c>
      <c r="C44" s="6" t="str">
        <f>'DataLookUp - InstitutionBranch'!C129</f>
        <v>PT. Beringin Floratama Megah</v>
      </c>
      <c r="D44" s="6" t="str">
        <f>'DataLookUp - InstitutionBranch'!D129</f>
        <v>VDR3979</v>
      </c>
      <c r="E44" s="6" t="str">
        <f>IF(EXACT($D44, ""), "", VLOOKUP('Transform Contact Email'!$D44, 'RAW EDITED 3 Years'!$A$2:$J$999, 8, FALSE))</f>
        <v>0217198000 / +62 896-6572-9507</v>
      </c>
      <c r="F44" s="6" t="str">
        <f>IF(EXACT($D44, ""), "", VLOOKUP('Transform Contact Email'!$D44, 'RAW EDITED 3 Years'!$A$2:$J$999, 10, FALSE))</f>
        <v/>
      </c>
      <c r="G44" s="6" t="str">
        <f>IF(EXACT($D44, ""), "", VLOOKUP('Transform Contact Email'!$D44, 'RAW EDITED 3 Years'!$A$2:$J$999, 9, FALSE))</f>
        <v/>
      </c>
      <c r="H44" s="6" t="str">
        <f>IF(EXACT($D44, ""), "", VLOOKUP('Transform Contact Email'!$D44, 'RAW EDITED 3 Years'!$A$2:$P$999, 16, FALSE))</f>
        <v>Eva</v>
      </c>
    </row>
    <row r="45" spans="2:8">
      <c r="B45" s="5">
        <f>'DataLookUp - InstitutionBranch'!B130</f>
        <v>124000000000127</v>
      </c>
      <c r="C45" s="6" t="str">
        <f>'DataLookUp - InstitutionBranch'!C130</f>
        <v>PT. Berkah Tirta Wahana</v>
      </c>
      <c r="D45" s="6" t="str">
        <f>'DataLookUp - InstitutionBranch'!D130</f>
        <v>VDR4091</v>
      </c>
      <c r="E45" s="6" t="str">
        <f>IF(EXACT($D45, ""), "", VLOOKUP('Transform Contact Email'!$D45, 'RAW EDITED 3 Years'!$A$2:$J$999, 8, FALSE))</f>
        <v>081270806138 / +62 823-9137-2798</v>
      </c>
      <c r="F45" s="6" t="str">
        <f>IF(EXACT($D45, ""), "", VLOOKUP('Transform Contact Email'!$D45, 'RAW EDITED 3 Years'!$A$2:$J$999, 10, FALSE))</f>
        <v/>
      </c>
      <c r="G45" s="6" t="str">
        <f>IF(EXACT($D45, ""), "", VLOOKUP('Transform Contact Email'!$D45, 'RAW EDITED 3 Years'!$A$2:$J$999, 9, FALSE))</f>
        <v/>
      </c>
      <c r="H45" s="6" t="str">
        <f>IF(EXACT($D45, ""), "", VLOOKUP('Transform Contact Email'!$D45, 'RAW EDITED 3 Years'!$A$2:$P$999, 16, FALSE))</f>
        <v>Intan / Dila</v>
      </c>
    </row>
    <row r="46" spans="2:8">
      <c r="B46" s="5">
        <f>'DataLookUp - InstitutionBranch'!B131</f>
        <v>124000000000128</v>
      </c>
      <c r="C46" s="6" t="str">
        <f>'DataLookUp - InstitutionBranch'!C131</f>
        <v>PT. Berkat Sahabat Sejati</v>
      </c>
      <c r="D46" s="6" t="str">
        <f>'DataLookUp - InstitutionBranch'!D131</f>
        <v>VDR3768</v>
      </c>
      <c r="E46" s="6" t="str">
        <f>IF(EXACT($D46, ""), "", VLOOKUP('Transform Contact Email'!$D46, 'RAW EDITED 3 Years'!$A$2:$J$999, 8, FALSE))</f>
        <v>0214713864</v>
      </c>
      <c r="F46" s="6" t="str">
        <f>IF(EXACT($D46, ""), "", VLOOKUP('Transform Contact Email'!$D46, 'RAW EDITED 3 Years'!$A$2:$J$999, 10, FALSE))</f>
        <v>0214701610</v>
      </c>
      <c r="G46" s="6" t="str">
        <f>IF(EXACT($D46, ""), "", VLOOKUP('Transform Contact Email'!$D46, 'RAW EDITED 3 Years'!$A$2:$J$999, 9, FALSE))</f>
        <v>pemudaban@ymail.com</v>
      </c>
      <c r="H46" s="6" t="str">
        <f>IF(EXACT($D46, ""), "", VLOOKUP('Transform Contact Email'!$D46, 'RAW EDITED 3 Years'!$A$2:$P$999, 16, FALSE))</f>
        <v>Pemuda</v>
      </c>
    </row>
    <row r="47" spans="2:8">
      <c r="B47" s="5">
        <f>'DataLookUp - InstitutionBranch'!B132</f>
        <v>124000000000129</v>
      </c>
      <c r="C47" s="6" t="str">
        <f>'DataLookUp - InstitutionBranch'!C132</f>
        <v>PT. Best Energy System</v>
      </c>
      <c r="D47" s="6" t="str">
        <f>'DataLookUp - InstitutionBranch'!D132</f>
        <v>VDR2566</v>
      </c>
      <c r="E47" s="6" t="str">
        <f>IF(EXACT($D47, ""), "", VLOOKUP('Transform Contact Email'!$D47, 'RAW EDITED 3 Years'!$A$2:$J$999, 8, FALSE))</f>
        <v>021-45854029 &amp; 081296557850</v>
      </c>
      <c r="F47" s="6" t="str">
        <f>IF(EXACT($D47, ""), "", VLOOKUP('Transform Contact Email'!$D47, 'RAW EDITED 3 Years'!$A$2:$J$999, 10, FALSE))</f>
        <v/>
      </c>
      <c r="G47" s="6" t="str">
        <f>IF(EXACT($D47, ""), "", VLOOKUP('Transform Contact Email'!$D47, 'RAW EDITED 3 Years'!$A$2:$J$999, 9, FALSE))</f>
        <v/>
      </c>
      <c r="H47" s="6" t="str">
        <f>IF(EXACT($D47, ""), "", VLOOKUP('Transform Contact Email'!$D47, 'RAW EDITED 3 Years'!$A$2:$P$999, 16, FALSE))</f>
        <v>Bp Ferdinan Wahab</v>
      </c>
    </row>
    <row r="48" spans="2:8">
      <c r="B48" s="5">
        <f>'DataLookUp - InstitutionBranch'!B133</f>
        <v>124000000000130</v>
      </c>
      <c r="C48" s="6" t="str">
        <f>'DataLookUp - InstitutionBranch'!C133</f>
        <v>PT. Beton Perkasa Wijaksana</v>
      </c>
      <c r="D48" s="6" t="str">
        <f>'DataLookUp - InstitutionBranch'!D133</f>
        <v>VDR3777</v>
      </c>
      <c r="E48" s="6" t="str">
        <f>IF(EXACT($D48, ""), "", VLOOKUP('Transform Contact Email'!$D48, 'RAW EDITED 3 Years'!$A$2:$J$999, 8, FALSE))</f>
        <v>0215712644</v>
      </c>
      <c r="F48" s="6" t="str">
        <f>IF(EXACT($D48, ""), "", VLOOKUP('Transform Contact Email'!$D48, 'RAW EDITED 3 Years'!$A$2:$J$999, 10, FALSE))</f>
        <v>0215712644</v>
      </c>
      <c r="G48" s="6" t="str">
        <f>IF(EXACT($D48, ""), "", VLOOKUP('Transform Contact Email'!$D48, 'RAW EDITED 3 Years'!$A$2:$J$999, 9, FALSE))</f>
        <v>sigit.koentjoro@betonperkasa.c</v>
      </c>
      <c r="H48" s="6" t="str">
        <f>IF(EXACT($D48, ""), "", VLOOKUP('Transform Contact Email'!$D48, 'RAW EDITED 3 Years'!$A$2:$P$999, 16, FALSE))</f>
        <v>Sigit Koencoro</v>
      </c>
    </row>
    <row r="49" spans="2:8">
      <c r="B49" s="5">
        <f>'DataLookUp - InstitutionBranch'!B134</f>
        <v>124000000000131</v>
      </c>
      <c r="C49" s="6" t="str">
        <f>'DataLookUp - InstitutionBranch'!C134</f>
        <v>PT. Bhirawa Metal Mandiri</v>
      </c>
      <c r="D49" s="6" t="str">
        <f>'DataLookUp - InstitutionBranch'!D134</f>
        <v>VDR3958</v>
      </c>
      <c r="E49" s="6" t="str">
        <f>IF(EXACT($D49, ""), "", VLOOKUP('Transform Contact Email'!$D49, 'RAW EDITED 3 Years'!$A$2:$J$999, 8, FALSE))</f>
        <v>+62 821-1478-0437</v>
      </c>
      <c r="F49" s="6" t="str">
        <f>IF(EXACT($D49, ""), "", VLOOKUP('Transform Contact Email'!$D49, 'RAW EDITED 3 Years'!$A$2:$J$999, 10, FALSE))</f>
        <v/>
      </c>
      <c r="G49" s="6" t="str">
        <f>IF(EXACT($D49, ""), "", VLOOKUP('Transform Contact Email'!$D49, 'RAW EDITED 3 Years'!$A$2:$J$999, 9, FALSE))</f>
        <v/>
      </c>
      <c r="H49" s="6" t="str">
        <f>IF(EXACT($D49, ""), "", VLOOKUP('Transform Contact Email'!$D49, 'RAW EDITED 3 Years'!$A$2:$P$999, 16, FALSE))</f>
        <v>Deni</v>
      </c>
    </row>
    <row r="50" spans="2:8">
      <c r="B50" s="5">
        <f>'DataLookUp - InstitutionBranch'!B135</f>
        <v>124000000000132</v>
      </c>
      <c r="C50" s="6" t="str">
        <f>'DataLookUp - InstitutionBranch'!C135</f>
        <v>PT. Bigi Multi Internasional</v>
      </c>
      <c r="D50" s="6" t="str">
        <f>'DataLookUp - InstitutionBranch'!D135</f>
        <v>VDR3981</v>
      </c>
      <c r="E50" s="6" t="str">
        <f>IF(EXACT($D50, ""), "", VLOOKUP('Transform Contact Email'!$D50, 'RAW EDITED 3 Years'!$A$2:$J$999, 8, FALSE))</f>
        <v>0821-1335-0950</v>
      </c>
      <c r="F50" s="6" t="str">
        <f>IF(EXACT($D50, ""), "", VLOOKUP('Transform Contact Email'!$D50, 'RAW EDITED 3 Years'!$A$2:$J$999, 10, FALSE))</f>
        <v/>
      </c>
      <c r="G50" s="6" t="str">
        <f>IF(EXACT($D50, ""), "", VLOOKUP('Transform Contact Email'!$D50, 'RAW EDITED 3 Years'!$A$2:$J$999, 9, FALSE))</f>
        <v/>
      </c>
      <c r="H50" s="6" t="str">
        <f>IF(EXACT($D50, ""), "", VLOOKUP('Transform Contact Email'!$D50, 'RAW EDITED 3 Years'!$A$2:$P$999, 16, FALSE))</f>
        <v>Indra P Anggiawan</v>
      </c>
    </row>
    <row r="51" spans="2:8">
      <c r="B51" s="5">
        <f>'DataLookUp - InstitutionBranch'!B136</f>
        <v>124000000000133</v>
      </c>
      <c r="C51" s="6" t="str">
        <f>'DataLookUp - InstitutionBranch'!C136</f>
        <v xml:space="preserve">PT. Bintang Indah Persada </v>
      </c>
      <c r="D51" s="6" t="str">
        <f>'DataLookUp - InstitutionBranch'!D136</f>
        <v>VDR1901</v>
      </c>
      <c r="E51" s="6" t="str">
        <f>IF(EXACT($D51, ""), "", VLOOKUP('Transform Contact Email'!$D51, 'RAW EDITED 3 Years'!$A$2:$J$999, 8, FALSE))</f>
        <v>021-56958462</v>
      </c>
      <c r="F51" s="6" t="str">
        <f>IF(EXACT($D51, ""), "", VLOOKUP('Transform Contact Email'!$D51, 'RAW EDITED 3 Years'!$A$2:$J$999, 10, FALSE))</f>
        <v>021-56958462</v>
      </c>
      <c r="G51" s="6" t="str">
        <f>IF(EXACT($D51, ""), "", VLOOKUP('Transform Contact Email'!$D51, 'RAW EDITED 3 Years'!$A$2:$J$999, 9, FALSE))</f>
        <v>budilim.bip@gmail.com</v>
      </c>
      <c r="H51" s="6" t="str">
        <f>IF(EXACT($D51, ""), "", VLOOKUP('Transform Contact Email'!$D51, 'RAW EDITED 3 Years'!$A$2:$P$999, 16, FALSE))</f>
        <v>Budi Lim</v>
      </c>
    </row>
    <row r="52" spans="2:8">
      <c r="B52" s="5">
        <f>'DataLookUp - InstitutionBranch'!B137</f>
        <v>124000000000134</v>
      </c>
      <c r="C52" s="6" t="str">
        <f>'DataLookUp - InstitutionBranch'!C137</f>
        <v>PT. Bintang Virgo Utama</v>
      </c>
      <c r="D52" s="6" t="str">
        <f>'DataLookUp - InstitutionBranch'!D137</f>
        <v>VDR3908</v>
      </c>
      <c r="E52" s="6" t="str">
        <f>IF(EXACT($D52, ""), "", VLOOKUP('Transform Contact Email'!$D52, 'RAW EDITED 3 Years'!$A$2:$J$999, 8, FALSE))</f>
        <v>0812-1666-7883</v>
      </c>
      <c r="F52" s="6" t="str">
        <f>IF(EXACT($D52, ""), "", VLOOKUP('Transform Contact Email'!$D52, 'RAW EDITED 3 Years'!$A$2:$J$999, 10, FALSE))</f>
        <v>-</v>
      </c>
      <c r="G52" s="6" t="str">
        <f>IF(EXACT($D52, ""), "", VLOOKUP('Transform Contact Email'!$D52, 'RAW EDITED 3 Years'!$A$2:$J$999, 9, FALSE))</f>
        <v>bintangvirgoutama@gmail.com</v>
      </c>
      <c r="H52" s="6" t="str">
        <f>IF(EXACT($D52, ""), "", VLOOKUP('Transform Contact Email'!$D52, 'RAW EDITED 3 Years'!$A$2:$P$999, 16, FALSE))</f>
        <v>Zulkifli Z</v>
      </c>
    </row>
    <row r="53" spans="2:8">
      <c r="B53" s="5">
        <f>'DataLookUp - InstitutionBranch'!B138</f>
        <v>124000000000135</v>
      </c>
      <c r="C53" s="6" t="str">
        <f>'DataLookUp - InstitutionBranch'!C138</f>
        <v>PT. Biro Klasifikasi Indonesia</v>
      </c>
      <c r="D53" s="6" t="str">
        <f>'DataLookUp - InstitutionBranch'!D138</f>
        <v>VDR4079</v>
      </c>
      <c r="E53" s="6" t="str">
        <f>IF(EXACT($D53, ""), "", VLOOKUP('Transform Contact Email'!$D53, 'RAW EDITED 3 Years'!$A$2:$J$999, 8, FALSE))</f>
        <v>021 4300932 / +62 812-5433-771</v>
      </c>
      <c r="F53" s="6" t="str">
        <f>IF(EXACT($D53, ""), "", VLOOKUP('Transform Contact Email'!$D53, 'RAW EDITED 3 Years'!$A$2:$J$999, 10, FALSE))</f>
        <v/>
      </c>
      <c r="G53" s="6" t="str">
        <f>IF(EXACT($D53, ""), "", VLOOKUP('Transform Contact Email'!$D53, 'RAW EDITED 3 Years'!$A$2:$J$999, 9, FALSE))</f>
        <v/>
      </c>
      <c r="H53" s="6" t="str">
        <f>IF(EXACT($D53, ""), "", VLOOKUP('Transform Contact Email'!$D53, 'RAW EDITED 3 Years'!$A$2:$P$999, 16, FALSE))</f>
        <v>Agus Sunarto</v>
      </c>
    </row>
    <row r="54" spans="2:8">
      <c r="B54" s="5">
        <f>'DataLookUp - InstitutionBranch'!B139</f>
        <v>124000000000136</v>
      </c>
      <c r="C54" s="6" t="str">
        <f>'DataLookUp - InstitutionBranch'!C139</f>
        <v>PT. Blue Power International</v>
      </c>
      <c r="D54" s="6" t="str">
        <f>'DataLookUp - InstitutionBranch'!D139</f>
        <v>VDR4226</v>
      </c>
      <c r="E54" s="6" t="str">
        <f>IF(EXACT($D54, ""), "", VLOOKUP('Transform Contact Email'!$D54, 'RAW EDITED 3 Years'!$A$2:$J$999, 8, FALSE))</f>
        <v>-</v>
      </c>
      <c r="F54" s="6" t="str">
        <f>IF(EXACT($D54, ""), "", VLOOKUP('Transform Contact Email'!$D54, 'RAW EDITED 3 Years'!$A$2:$J$999, 10, FALSE))</f>
        <v/>
      </c>
      <c r="G54" s="6" t="str">
        <f>IF(EXACT($D54, ""), "", VLOOKUP('Transform Contact Email'!$D54, 'RAW EDITED 3 Years'!$A$2:$J$999, 9, FALSE))</f>
        <v>service@bpi-id.com</v>
      </c>
      <c r="H54" s="6" t="str">
        <f>IF(EXACT($D54, ""), "", VLOOKUP('Transform Contact Email'!$D54, 'RAW EDITED 3 Years'!$A$2:$P$999, 16, FALSE))</f>
        <v>Yani  +62 811-941-041</v>
      </c>
    </row>
    <row r="55" spans="2:8">
      <c r="B55" s="5">
        <f>'DataLookUp - InstitutionBranch'!B140</f>
        <v>124000000000137</v>
      </c>
      <c r="C55" s="6" t="str">
        <f>'DataLookUp - InstitutionBranch'!C140</f>
        <v>PT. Bosowa Asuransi</v>
      </c>
      <c r="D55" s="6" t="str">
        <f>'DataLookUp - InstitutionBranch'!D140</f>
        <v>VDR4109</v>
      </c>
      <c r="E55" s="6" t="str">
        <f>IF(EXACT($D55, ""), "", VLOOKUP('Transform Contact Email'!$D55, 'RAW EDITED 3 Years'!$A$2:$J$999, 8, FALSE))</f>
        <v>021 39730203</v>
      </c>
      <c r="F55" s="6" t="str">
        <f>IF(EXACT($D55, ""), "", VLOOKUP('Transform Contact Email'!$D55, 'RAW EDITED 3 Years'!$A$2:$J$999, 10, FALSE))</f>
        <v/>
      </c>
      <c r="G55" s="6" t="str">
        <f>IF(EXACT($D55, ""), "", VLOOKUP('Transform Contact Email'!$D55, 'RAW EDITED 3 Years'!$A$2:$J$999, 9, FALSE))</f>
        <v/>
      </c>
      <c r="H55" s="6" t="str">
        <f>IF(EXACT($D55, ""), "", VLOOKUP('Transform Contact Email'!$D55, 'RAW EDITED 3 Years'!$A$2:$P$999, 16, FALSE))</f>
        <v>-</v>
      </c>
    </row>
    <row r="56" spans="2:8">
      <c r="B56" s="5">
        <f>'DataLookUp - InstitutionBranch'!B141</f>
        <v>124000000000138</v>
      </c>
      <c r="C56" s="6" t="str">
        <f>'DataLookUp - InstitutionBranch'!C141</f>
        <v>PT. Buana Tirta Semesta</v>
      </c>
      <c r="D56" s="6" t="str">
        <f>'DataLookUp - InstitutionBranch'!D141</f>
        <v>VDR4008</v>
      </c>
      <c r="E56" s="6" t="str">
        <f>IF(EXACT($D56, ""), "", VLOOKUP('Transform Contact Email'!$D56, 'RAW EDITED 3 Years'!$A$2:$J$999, 8, FALSE))</f>
        <v>+62 858-8881-3384</v>
      </c>
      <c r="F56" s="6" t="str">
        <f>IF(EXACT($D56, ""), "", VLOOKUP('Transform Contact Email'!$D56, 'RAW EDITED 3 Years'!$A$2:$J$999, 10, FALSE))</f>
        <v/>
      </c>
      <c r="G56" s="6" t="str">
        <f>IF(EXACT($D56, ""), "", VLOOKUP('Transform Contact Email'!$D56, 'RAW EDITED 3 Years'!$A$2:$J$999, 9, FALSE))</f>
        <v/>
      </c>
      <c r="H56" s="6" t="str">
        <f>IF(EXACT($D56, ""), "", VLOOKUP('Transform Contact Email'!$D56, 'RAW EDITED 3 Years'!$A$2:$P$999, 16, FALSE))</f>
        <v>Inggrid</v>
      </c>
    </row>
    <row r="57" spans="2:8">
      <c r="B57" s="5">
        <f>'DataLookUp - InstitutionBranch'!B142</f>
        <v>124000000000139</v>
      </c>
      <c r="C57" s="6" t="str">
        <f>'DataLookUp - InstitutionBranch'!C142</f>
        <v>PT. Cahaya Mentari Cemerlang</v>
      </c>
      <c r="D57" s="6" t="str">
        <f>'DataLookUp - InstitutionBranch'!D142</f>
        <v>VDR3850</v>
      </c>
      <c r="E57" s="6" t="str">
        <f>IF(EXACT($D57, ""), "", VLOOKUP('Transform Contact Email'!$D57, 'RAW EDITED 3 Years'!$A$2:$J$999, 8, FALSE))</f>
        <v>0215942281</v>
      </c>
      <c r="F57" s="6" t="str">
        <f>IF(EXACT($D57, ""), "", VLOOKUP('Transform Contact Email'!$D57, 'RAW EDITED 3 Years'!$A$2:$J$999, 10, FALSE))</f>
        <v>-</v>
      </c>
      <c r="G57" s="6" t="str">
        <f>IF(EXACT($D57, ""), "", VLOOKUP('Transform Contact Email'!$D57, 'RAW EDITED 3 Years'!$A$2:$J$999, 9, FALSE))</f>
        <v>mentariplywood@yahoo.com</v>
      </c>
      <c r="H57" s="6" t="str">
        <f>IF(EXACT($D57, ""), "", VLOOKUP('Transform Contact Email'!$D57, 'RAW EDITED 3 Years'!$A$2:$P$999, 16, FALSE))</f>
        <v>-</v>
      </c>
    </row>
    <row r="58" spans="2:8">
      <c r="B58" s="5">
        <f>'DataLookUp - InstitutionBranch'!B143</f>
        <v>124000000000140</v>
      </c>
      <c r="C58" s="6" t="str">
        <f>'DataLookUp - InstitutionBranch'!C143</f>
        <v>PT. Cakrawala Persada Internasional</v>
      </c>
      <c r="D58" s="6" t="str">
        <f>'DataLookUp - InstitutionBranch'!D143</f>
        <v>VDR3589</v>
      </c>
      <c r="E58" s="6" t="str">
        <f>IF(EXACT($D58, ""), "", VLOOKUP('Transform Contact Email'!$D58, 'RAW EDITED 3 Years'!$A$2:$J$999, 8, FALSE))</f>
        <v>0818411633</v>
      </c>
      <c r="F58" s="6" t="str">
        <f>IF(EXACT($D58, ""), "", VLOOKUP('Transform Contact Email'!$D58, 'RAW EDITED 3 Years'!$A$2:$J$999, 10, FALSE))</f>
        <v>-</v>
      </c>
      <c r="G58" s="6" t="str">
        <f>IF(EXACT($D58, ""), "", VLOOKUP('Transform Contact Email'!$D58, 'RAW EDITED 3 Years'!$A$2:$J$999, 9, FALSE))</f>
        <v>Mona@cakrawalainternasional.co</v>
      </c>
      <c r="H58" s="6" t="str">
        <f>IF(EXACT($D58, ""), "", VLOOKUP('Transform Contact Email'!$D58, 'RAW EDITED 3 Years'!$A$2:$P$999, 16, FALSE))</f>
        <v>Mona</v>
      </c>
    </row>
    <row r="59" spans="2:8">
      <c r="B59" s="5">
        <f>'DataLookUp - InstitutionBranch'!B144</f>
        <v>124000000000141</v>
      </c>
      <c r="C59" s="6" t="str">
        <f>'DataLookUp - InstitutionBranch'!C144</f>
        <v xml:space="preserve">PT. Caroline Trans Mandiri </v>
      </c>
      <c r="D59" s="6" t="str">
        <f>'DataLookUp - InstitutionBranch'!D144</f>
        <v>VDR2164</v>
      </c>
      <c r="E59" s="6" t="str">
        <f>IF(EXACT($D59, ""), "", VLOOKUP('Transform Contact Email'!$D59, 'RAW EDITED 3 Years'!$A$2:$J$999, 8, FALSE))</f>
        <v>021-84305043; 021-84305046</v>
      </c>
      <c r="F59" s="6" t="str">
        <f>IF(EXACT($D59, ""), "", VLOOKUP('Transform Contact Email'!$D59, 'RAW EDITED 3 Years'!$A$2:$J$999, 10, FALSE))</f>
        <v/>
      </c>
      <c r="G59" s="6" t="str">
        <f>IF(EXACT($D59, ""), "", VLOOKUP('Transform Contact Email'!$D59, 'RAW EDITED 3 Years'!$A$2:$J$999, 9, FALSE))</f>
        <v>carolinetrans@yahoo.com</v>
      </c>
      <c r="H59" s="6" t="str">
        <f>IF(EXACT($D59, ""), "", VLOOKUP('Transform Contact Email'!$D59, 'RAW EDITED 3 Years'!$A$2:$P$999, 16, FALSE))</f>
        <v>Bp Dohar Lumbanraja</v>
      </c>
    </row>
    <row r="60" spans="2:8">
      <c r="B60" s="5">
        <f>'DataLookUp - InstitutionBranch'!B145</f>
        <v>124000000000142</v>
      </c>
      <c r="C60" s="6" t="str">
        <f>'DataLookUp - InstitutionBranch'!C145</f>
        <v xml:space="preserve">PT. Cita Baja </v>
      </c>
      <c r="D60" s="6" t="str">
        <f>'DataLookUp - InstitutionBranch'!D145</f>
        <v>VDR0627</v>
      </c>
      <c r="E60" s="6" t="str">
        <f>IF(EXACT($D60, ""), "", VLOOKUP('Transform Contact Email'!$D60, 'RAW EDITED 3 Years'!$A$2:$J$999, 8, FALSE))</f>
        <v>021-5500986</v>
      </c>
      <c r="F60" s="6" t="str">
        <f>IF(EXACT($D60, ""), "", VLOOKUP('Transform Contact Email'!$D60, 'RAW EDITED 3 Years'!$A$2:$J$999, 10, FALSE))</f>
        <v>021-5500677</v>
      </c>
      <c r="G60" s="6" t="str">
        <f>IF(EXACT($D60, ""), "", VLOOKUP('Transform Contact Email'!$D60, 'RAW EDITED 3 Years'!$A$2:$J$999, 9, FALSE))</f>
        <v/>
      </c>
      <c r="H60" s="6" t="str">
        <f>IF(EXACT($D60, ""), "", VLOOKUP('Transform Contact Email'!$D60, 'RAW EDITED 3 Years'!$A$2:$P$999, 16, FALSE))</f>
        <v>Ibu Mia</v>
      </c>
    </row>
    <row r="61" spans="2:8">
      <c r="B61" s="5">
        <f>'DataLookUp - InstitutionBranch'!B146</f>
        <v>124000000000143</v>
      </c>
      <c r="C61" s="6" t="str">
        <f>'DataLookUp - InstitutionBranch'!C146</f>
        <v>PT. Citra Banjar Abadi</v>
      </c>
      <c r="D61" s="6" t="str">
        <f>'DataLookUp - InstitutionBranch'!D146</f>
        <v>VDR3327</v>
      </c>
      <c r="E61" s="6" t="str">
        <f>IF(EXACT($D61, ""), "", VLOOKUP('Transform Contact Email'!$D61, 'RAW EDITED 3 Years'!$A$2:$J$999, 8, FALSE))</f>
        <v>081315631589</v>
      </c>
      <c r="F61" s="6" t="str">
        <f>IF(EXACT($D61, ""), "", VLOOKUP('Transform Contact Email'!$D61, 'RAW EDITED 3 Years'!$A$2:$J$999, 10, FALSE))</f>
        <v>-</v>
      </c>
      <c r="G61" s="6" t="str">
        <f>IF(EXACT($D61, ""), "", VLOOKUP('Transform Contact Email'!$D61, 'RAW EDITED 3 Years'!$A$2:$J$999, 9, FALSE))</f>
        <v>citrabanjar@gmail.com / soleha</v>
      </c>
      <c r="H61" s="6" t="str">
        <f>IF(EXACT($D61, ""), "", VLOOKUP('Transform Contact Email'!$D61, 'RAW EDITED 3 Years'!$A$2:$P$999, 16, FALSE))</f>
        <v>Solehan</v>
      </c>
    </row>
    <row r="62" spans="2:8">
      <c r="B62" s="5">
        <f>'DataLookUp - InstitutionBranch'!B147</f>
        <v>124000000000144</v>
      </c>
      <c r="C62" s="6" t="str">
        <f>'DataLookUp - InstitutionBranch'!C147</f>
        <v xml:space="preserve">PT. Datascrip </v>
      </c>
      <c r="D62" s="6" t="str">
        <f>'DataLookUp - InstitutionBranch'!D147</f>
        <v>VDR1580</v>
      </c>
      <c r="E62" s="6" t="str">
        <f>IF(EXACT($D62, ""), "", VLOOKUP('Transform Contact Email'!$D62, 'RAW EDITED 3 Years'!$A$2:$J$999, 8, FALSE))</f>
        <v>6544515</v>
      </c>
      <c r="F62" s="6" t="str">
        <f>IF(EXACT($D62, ""), "", VLOOKUP('Transform Contact Email'!$D62, 'RAW EDITED 3 Years'!$A$2:$J$999, 10, FALSE))</f>
        <v>6544811</v>
      </c>
      <c r="G62" s="6" t="str">
        <f>IF(EXACT($D62, ""), "", VLOOKUP('Transform Contact Email'!$D62, 'RAW EDITED 3 Years'!$A$2:$J$999, 9, FALSE))</f>
        <v>sahat@datascrip.co.id</v>
      </c>
      <c r="H62" s="6" t="str">
        <f>IF(EXACT($D62, ""), "", VLOOKUP('Transform Contact Email'!$D62, 'RAW EDITED 3 Years'!$A$2:$P$999, 16, FALSE))</f>
        <v>Mr. Sahat</v>
      </c>
    </row>
    <row r="63" spans="2:8">
      <c r="B63" s="5">
        <f>'DataLookUp - InstitutionBranch'!B148</f>
        <v>124000000000145</v>
      </c>
      <c r="C63" s="6" t="str">
        <f>'DataLookUp - InstitutionBranch'!C148</f>
        <v xml:space="preserve">PT. Denko Wahana Sakti </v>
      </c>
      <c r="D63" s="6" t="str">
        <f>'DataLookUp - InstitutionBranch'!D148</f>
        <v>VDR1368</v>
      </c>
      <c r="E63" s="6" t="str">
        <f>IF(EXACT($D63, ""), "", VLOOKUP('Transform Contact Email'!$D63, 'RAW EDITED 3 Years'!$A$2:$J$999, 8, FALSE))</f>
        <v>021 - 63865199 / +62 816-1190-727</v>
      </c>
      <c r="F63" s="6" t="str">
        <f>IF(EXACT($D63, ""), "", VLOOKUP('Transform Contact Email'!$D63, 'RAW EDITED 3 Years'!$A$2:$J$999, 10, FALSE))</f>
        <v>021 - 63865152</v>
      </c>
      <c r="G63" s="6" t="str">
        <f>IF(EXACT($D63, ""), "", VLOOKUP('Transform Contact Email'!$D63, 'RAW EDITED 3 Years'!$A$2:$J$999, 9, FALSE))</f>
        <v>indro@denko.co.id</v>
      </c>
      <c r="H63" s="6" t="str">
        <f>IF(EXACT($D63, ""), "", VLOOKUP('Transform Contact Email'!$D63, 'RAW EDITED 3 Years'!$A$2:$P$999, 16, FALSE))</f>
        <v>Indro</v>
      </c>
    </row>
    <row r="64" spans="2:8">
      <c r="B64" s="5">
        <f>'DataLookUp - InstitutionBranch'!B149</f>
        <v>124000000000146</v>
      </c>
      <c r="C64" s="6" t="str">
        <f>'DataLookUp - InstitutionBranch'!C149</f>
        <v>PT. Detech Profesional Indonesia</v>
      </c>
      <c r="D64" s="6" t="str">
        <f>'DataLookUp - InstitutionBranch'!D149</f>
        <v>VDR3946</v>
      </c>
      <c r="E64" s="6" t="str">
        <f>IF(EXACT($D64, ""), "", VLOOKUP('Transform Contact Email'!$D64, 'RAW EDITED 3 Years'!$A$2:$J$999, 8, FALSE))</f>
        <v>0852 3066 6608</v>
      </c>
      <c r="F64" s="6" t="str">
        <f>IF(EXACT($D64, ""), "", VLOOKUP('Transform Contact Email'!$D64, 'RAW EDITED 3 Years'!$A$2:$J$999, 10, FALSE))</f>
        <v/>
      </c>
      <c r="G64" s="6" t="str">
        <f>IF(EXACT($D64, ""), "", VLOOKUP('Transform Contact Email'!$D64, 'RAW EDITED 3 Years'!$A$2:$J$999, 9, FALSE))</f>
        <v/>
      </c>
      <c r="H64" s="6" t="str">
        <f>IF(EXACT($D64, ""), "", VLOOKUP('Transform Contact Email'!$D64, 'RAW EDITED 3 Years'!$A$2:$P$999, 16, FALSE))</f>
        <v>Fajar</v>
      </c>
    </row>
    <row r="65" spans="2:8">
      <c r="B65" s="5">
        <f>'DataLookUp - InstitutionBranch'!B150</f>
        <v>124000000000147</v>
      </c>
      <c r="C65" s="6" t="str">
        <f>'DataLookUp - InstitutionBranch'!C150</f>
        <v>PT. Dharma Lautan Utama</v>
      </c>
      <c r="D65" s="6" t="str">
        <f>'DataLookUp - InstitutionBranch'!D150</f>
        <v>VDR4003</v>
      </c>
      <c r="E65" s="6" t="str">
        <f>IF(EXACT($D65, ""), "", VLOOKUP('Transform Contact Email'!$D65, 'RAW EDITED 3 Years'!$A$2:$J$999, 8, FALSE))</f>
        <v>082133600500 / 024 3584 600</v>
      </c>
      <c r="F65" s="6" t="str">
        <f>IF(EXACT($D65, ""), "", VLOOKUP('Transform Contact Email'!$D65, 'RAW EDITED 3 Years'!$A$2:$J$999, 10, FALSE))</f>
        <v/>
      </c>
      <c r="G65" s="6" t="str">
        <f>IF(EXACT($D65, ""), "", VLOOKUP('Transform Contact Email'!$D65, 'RAW EDITED 3 Years'!$A$2:$J$999, 9, FALSE))</f>
        <v/>
      </c>
      <c r="H65" s="6" t="str">
        <f>IF(EXACT($D65, ""), "", VLOOKUP('Transform Contact Email'!$D65, 'RAW EDITED 3 Years'!$A$2:$P$999, 16, FALSE))</f>
        <v>Dewi</v>
      </c>
    </row>
    <row r="66" spans="2:8">
      <c r="B66" s="5">
        <f>'DataLookUp - InstitutionBranch'!B151</f>
        <v>124000000000148</v>
      </c>
      <c r="C66" s="6" t="str">
        <f>'DataLookUp - InstitutionBranch'!C151</f>
        <v>PT. Dinar Energi Utama</v>
      </c>
      <c r="D66" s="6" t="str">
        <f>'DataLookUp - InstitutionBranch'!D151</f>
        <v>VDR4005</v>
      </c>
      <c r="E66" s="6" t="str">
        <f>IF(EXACT($D66, ""), "", VLOOKUP('Transform Contact Email'!$D66, 'RAW EDITED 3 Years'!$A$2:$J$999, 8, FALSE))</f>
        <v>+62 813-4535-4141</v>
      </c>
      <c r="F66" s="6" t="str">
        <f>IF(EXACT($D66, ""), "", VLOOKUP('Transform Contact Email'!$D66, 'RAW EDITED 3 Years'!$A$2:$J$999, 10, FALSE))</f>
        <v/>
      </c>
      <c r="G66" s="6" t="str">
        <f>IF(EXACT($D66, ""), "", VLOOKUP('Transform Contact Email'!$D66, 'RAW EDITED 3 Years'!$A$2:$J$999, 9, FALSE))</f>
        <v/>
      </c>
      <c r="H66" s="6" t="str">
        <f>IF(EXACT($D66, ""), "", VLOOKUP('Transform Contact Email'!$D66, 'RAW EDITED 3 Years'!$A$2:$P$999, 16, FALSE))</f>
        <v>Heri Pradana</v>
      </c>
    </row>
    <row r="67" spans="2:8">
      <c r="B67" s="5">
        <f>'DataLookUp - InstitutionBranch'!B152</f>
        <v>124000000000149</v>
      </c>
      <c r="C67" s="6" t="str">
        <f>'DataLookUp - InstitutionBranch'!C152</f>
        <v>PT. Dirgatz Indonesia</v>
      </c>
      <c r="D67" s="6" t="str">
        <f>'DataLookUp - InstitutionBranch'!D152</f>
        <v>VDR2745</v>
      </c>
      <c r="E67" s="6" t="str">
        <f>IF(EXACT($D67, ""), "", VLOOKUP('Transform Contact Email'!$D67, 'RAW EDITED 3 Years'!$A$2:$J$999, 8, FALSE))</f>
        <v>021-7807990 &amp; 0811-193-696</v>
      </c>
      <c r="F67" s="6" t="str">
        <f>IF(EXACT($D67, ""), "", VLOOKUP('Transform Contact Email'!$D67, 'RAW EDITED 3 Years'!$A$2:$J$999, 10, FALSE))</f>
        <v/>
      </c>
      <c r="G67" s="6" t="str">
        <f>IF(EXACT($D67, ""), "", VLOOKUP('Transform Contact Email'!$D67, 'RAW EDITED 3 Years'!$A$2:$J$999, 9, FALSE))</f>
        <v/>
      </c>
      <c r="H67" s="6" t="str">
        <f>IF(EXACT($D67, ""), "", VLOOKUP('Transform Contact Email'!$D67, 'RAW EDITED 3 Years'!$A$2:$P$999, 16, FALSE))</f>
        <v>Bp Handi</v>
      </c>
    </row>
    <row r="68" spans="2:8">
      <c r="B68" s="5">
        <f>'DataLookUp - InstitutionBranch'!B153</f>
        <v>124000000000150</v>
      </c>
      <c r="C68" s="6" t="str">
        <f>'DataLookUp - InstitutionBranch'!C153</f>
        <v>PT. Duta Realtindo Perkasa</v>
      </c>
      <c r="D68" s="6" t="str">
        <f>'DataLookUp - InstitutionBranch'!D153</f>
        <v>VDR2628</v>
      </c>
      <c r="E68" s="6" t="str">
        <f>IF(EXACT($D68, ""), "", VLOOKUP('Transform Contact Email'!$D68, 'RAW EDITED 3 Years'!$A$2:$J$999, 8, FALSE))</f>
        <v>087777707997</v>
      </c>
      <c r="F68" s="6" t="str">
        <f>IF(EXACT($D68, ""), "", VLOOKUP('Transform Contact Email'!$D68, 'RAW EDITED 3 Years'!$A$2:$J$999, 10, FALSE))</f>
        <v/>
      </c>
      <c r="G68" s="6" t="str">
        <f>IF(EXACT($D68, ""), "", VLOOKUP('Transform Contact Email'!$D68, 'RAW EDITED 3 Years'!$A$2:$J$999, 9, FALSE))</f>
        <v/>
      </c>
      <c r="H68" s="6" t="str">
        <f>IF(EXACT($D68, ""), "", VLOOKUP('Transform Contact Email'!$D68, 'RAW EDITED 3 Years'!$A$2:$P$999, 16, FALSE))</f>
        <v>Bp Jehaan</v>
      </c>
    </row>
    <row r="69" spans="2:8">
      <c r="B69" s="5">
        <f>'DataLookUp - InstitutionBranch'!B154</f>
        <v>124000000000151</v>
      </c>
      <c r="C69" s="6" t="str">
        <f>'DataLookUp - InstitutionBranch'!C154</f>
        <v>PT. Dwimitra Sejahtera Bersama</v>
      </c>
      <c r="D69" s="6" t="str">
        <f>'DataLookUp - InstitutionBranch'!D154</f>
        <v>VDR2729</v>
      </c>
      <c r="E69" s="6" t="str">
        <f>IF(EXACT($D69, ""), "", VLOOKUP('Transform Contact Email'!$D69, 'RAW EDITED 3 Years'!$A$2:$J$999, 8, FALSE))</f>
        <v>622164701999</v>
      </c>
      <c r="F69" s="6" t="str">
        <f>IF(EXACT($D69, ""), "", VLOOKUP('Transform Contact Email'!$D69, 'RAW EDITED 3 Years'!$A$2:$J$999, 10, FALSE))</f>
        <v>622164715999</v>
      </c>
      <c r="G69" s="6" t="str">
        <f>IF(EXACT($D69, ""), "", VLOOKUP('Transform Contact Email'!$D69, 'RAW EDITED 3 Years'!$A$2:$J$999, 9, FALSE))</f>
        <v>marketing.dwimitra@gmail.com</v>
      </c>
      <c r="H69" s="6" t="str">
        <f>IF(EXACT($D69, ""), "", VLOOKUP('Transform Contact Email'!$D69, 'RAW EDITED 3 Years'!$A$2:$P$999, 16, FALSE))</f>
        <v>Devi</v>
      </c>
    </row>
    <row r="70" spans="2:8">
      <c r="B70" s="5">
        <f>'DataLookUp - InstitutionBranch'!B155</f>
        <v>124000000000152</v>
      </c>
      <c r="C70" s="6" t="str">
        <f>'DataLookUp - InstitutionBranch'!C155</f>
        <v>PT. Elbion Karya Solusi</v>
      </c>
      <c r="D70" s="6" t="str">
        <f>'DataLookUp - InstitutionBranch'!D155</f>
        <v>VDR4246, VDR4243</v>
      </c>
      <c r="E70" s="6" t="str">
        <f>IF(EXACT($D70, ""), "", VLOOKUP('Transform Contact Email'!$D70, 'RAW EDITED 3 Years'!$A$2:$J$999, 8, FALSE))</f>
        <v>(021) 6010146, 08161113595</v>
      </c>
      <c r="F70" s="6" t="str">
        <f>IF(EXACT($D70, ""), "", VLOOKUP('Transform Contact Email'!$D70, 'RAW EDITED 3 Years'!$A$2:$J$999, 10, FALSE))</f>
        <v/>
      </c>
      <c r="G70" s="6" t="str">
        <f>IF(EXACT($D70, ""), "", VLOOKUP('Transform Contact Email'!$D70, 'RAW EDITED 3 Years'!$A$2:$J$999, 9, FALSE))</f>
        <v/>
      </c>
      <c r="H70" s="6" t="str">
        <f>IF(EXACT($D70, ""), "", VLOOKUP('Transform Contact Email'!$D70, 'RAW EDITED 3 Years'!$A$2:$P$999, 16, FALSE))</f>
        <v>Ricky</v>
      </c>
    </row>
    <row r="71" spans="2:8">
      <c r="B71" s="5">
        <f>'DataLookUp - InstitutionBranch'!B156</f>
        <v>124000000000153</v>
      </c>
      <c r="C71" s="6" t="str">
        <f>'DataLookUp - InstitutionBranch'!C156</f>
        <v xml:space="preserve">PT. Fortindo Maju Bersama </v>
      </c>
      <c r="D71" s="6" t="str">
        <f>'DataLookUp - InstitutionBranch'!D156</f>
        <v>VDR3685</v>
      </c>
      <c r="E71" s="6" t="str">
        <f>IF(EXACT($D71, ""), "", VLOOKUP('Transform Contact Email'!$D71, 'RAW EDITED 3 Years'!$A$2:$J$999, 8, FALSE))</f>
        <v>081288004099/0819 1000 8660</v>
      </c>
      <c r="F71" s="6" t="str">
        <f>IF(EXACT($D71, ""), "", VLOOKUP('Transform Contact Email'!$D71, 'RAW EDITED 3 Years'!$A$2:$J$999, 10, FALSE))</f>
        <v>-</v>
      </c>
      <c r="G71" s="6" t="str">
        <f>IF(EXACT($D71, ""), "", VLOOKUP('Transform Contact Email'!$D71, 'RAW EDITED 3 Years'!$A$2:$J$999, 9, FALSE))</f>
        <v>adm.fortindo.id@gmail.com</v>
      </c>
      <c r="H71" s="6" t="str">
        <f>IF(EXACT($D71, ""), "", VLOOKUP('Transform Contact Email'!$D71, 'RAW EDITED 3 Years'!$A$2:$P$999, 16, FALSE))</f>
        <v>Bpk. Martin</v>
      </c>
    </row>
    <row r="72" spans="2:8">
      <c r="B72" s="5">
        <f>'DataLookUp - InstitutionBranch'!B157</f>
        <v>124000000000154</v>
      </c>
      <c r="C72" s="6" t="str">
        <f>'DataLookUp - InstitutionBranch'!C157</f>
        <v>PT. Gateway Container Line Indonesia</v>
      </c>
      <c r="D72" s="6" t="str">
        <f>'DataLookUp - InstitutionBranch'!D157</f>
        <v>VDR3703</v>
      </c>
      <c r="E72" s="6" t="str">
        <f>IF(EXACT($D72, ""), "", VLOOKUP('Transform Contact Email'!$D72, 'RAW EDITED 3 Years'!$A$2:$J$999, 8, FALSE))</f>
        <v>021-85918669/081213789796</v>
      </c>
      <c r="F72" s="6" t="str">
        <f>IF(EXACT($D72, ""), "", VLOOKUP('Transform Contact Email'!$D72, 'RAW EDITED 3 Years'!$A$2:$J$999, 10, FALSE))</f>
        <v>021-8598664</v>
      </c>
      <c r="G72" s="6" t="str">
        <f>IF(EXACT($D72, ""), "", VLOOKUP('Transform Contact Email'!$D72, 'RAW EDITED 3 Years'!$A$2:$J$999, 9, FALSE))</f>
        <v>import1@gateway-id.com</v>
      </c>
      <c r="H72" s="6" t="str">
        <f>IF(EXACT($D72, ""), "", VLOOKUP('Transform Contact Email'!$D72, 'RAW EDITED 3 Years'!$A$2:$P$999, 16, FALSE))</f>
        <v>Ibu Fitri</v>
      </c>
    </row>
    <row r="73" spans="2:8">
      <c r="B73" s="5">
        <f>'DataLookUp - InstitutionBranch'!B158</f>
        <v>124000000000155</v>
      </c>
      <c r="C73" s="6" t="str">
        <f>'DataLookUp - InstitutionBranch'!C158</f>
        <v>PT. Geo Cipta Bangun</v>
      </c>
      <c r="D73" s="6" t="str">
        <f>'DataLookUp - InstitutionBranch'!D158</f>
        <v>VDR4092</v>
      </c>
      <c r="E73" s="6" t="str">
        <f>IF(EXACT($D73, ""), "", VLOOKUP('Transform Contact Email'!$D73, 'RAW EDITED 3 Years'!$A$2:$J$999, 8, FALSE))</f>
        <v>085271815421</v>
      </c>
      <c r="F73" s="6" t="str">
        <f>IF(EXACT($D73, ""), "", VLOOKUP('Transform Contact Email'!$D73, 'RAW EDITED 3 Years'!$A$2:$J$999, 10, FALSE))</f>
        <v/>
      </c>
      <c r="G73" s="6" t="str">
        <f>IF(EXACT($D73, ""), "", VLOOKUP('Transform Contact Email'!$D73, 'RAW EDITED 3 Years'!$A$2:$J$999, 9, FALSE))</f>
        <v>pt.geociptabangun@gmail.com</v>
      </c>
      <c r="H73" s="6" t="str">
        <f>IF(EXACT($D73, ""), "", VLOOKUP('Transform Contact Email'!$D73, 'RAW EDITED 3 Years'!$A$2:$P$999, 16, FALSE))</f>
        <v>Yopi</v>
      </c>
    </row>
    <row r="74" spans="2:8">
      <c r="B74" s="5">
        <f>'DataLookUp - InstitutionBranch'!B159</f>
        <v>124000000000156</v>
      </c>
      <c r="C74" s="6" t="str">
        <f>'DataLookUp - InstitutionBranch'!C159</f>
        <v>PT. Geo Metri Indonesia</v>
      </c>
      <c r="D74" s="6" t="str">
        <f>'DataLookUp - InstitutionBranch'!D159</f>
        <v>VDR4081</v>
      </c>
      <c r="E74" s="6" t="str">
        <f>IF(EXACT($D74, ""), "", VLOOKUP('Transform Contact Email'!$D74, 'RAW EDITED 3 Years'!$A$2:$J$999, 8, FALSE))</f>
        <v>+62 813-7337-8718</v>
      </c>
      <c r="F74" s="6" t="str">
        <f>IF(EXACT($D74, ""), "", VLOOKUP('Transform Contact Email'!$D74, 'RAW EDITED 3 Years'!$A$2:$J$999, 10, FALSE))</f>
        <v/>
      </c>
      <c r="G74" s="6" t="str">
        <f>IF(EXACT($D74, ""), "", VLOOKUP('Transform Contact Email'!$D74, 'RAW EDITED 3 Years'!$A$2:$J$999, 9, FALSE))</f>
        <v/>
      </c>
      <c r="H74" s="6" t="str">
        <f>IF(EXACT($D74, ""), "", VLOOKUP('Transform Contact Email'!$D74, 'RAW EDITED 3 Years'!$A$2:$P$999, 16, FALSE))</f>
        <v>Admin</v>
      </c>
    </row>
    <row r="75" spans="2:8">
      <c r="B75" s="5">
        <f>'DataLookUp - InstitutionBranch'!B160</f>
        <v>124000000000157</v>
      </c>
      <c r="C75" s="6" t="str">
        <f>'DataLookUp - InstitutionBranch'!C160</f>
        <v>PT. Geotechnical Systemindo</v>
      </c>
      <c r="D75" s="6" t="str">
        <f>'DataLookUp - InstitutionBranch'!D160</f>
        <v>VDR3363</v>
      </c>
      <c r="E75" s="6" t="str">
        <f>IF(EXACT($D75, ""), "", VLOOKUP('Transform Contact Email'!$D75, 'RAW EDITED 3 Years'!$A$2:$J$999, 8, FALSE))</f>
        <v>0811-9780-844</v>
      </c>
      <c r="F75" s="6" t="str">
        <f>IF(EXACT($D75, ""), "", VLOOKUP('Transform Contact Email'!$D75, 'RAW EDITED 3 Years'!$A$2:$J$999, 10, FALSE))</f>
        <v/>
      </c>
      <c r="G75" s="6" t="str">
        <f>IF(EXACT($D75, ""), "", VLOOKUP('Transform Contact Email'!$D75, 'RAW EDITED 3 Years'!$A$2:$J$999, 9, FALSE))</f>
        <v/>
      </c>
      <c r="H75" s="6" t="str">
        <f>IF(EXACT($D75, ""), "", VLOOKUP('Transform Contact Email'!$D75, 'RAW EDITED 3 Years'!$A$2:$P$999, 16, FALSE))</f>
        <v>Bp Edy</v>
      </c>
    </row>
    <row r="76" spans="2:8">
      <c r="B76" s="5">
        <f>'DataLookUp - InstitutionBranch'!B161</f>
        <v>124000000000158</v>
      </c>
      <c r="C76" s="6" t="str">
        <f>'DataLookUp - InstitutionBranch'!C161</f>
        <v>PT. Gerindo Tehnik</v>
      </c>
      <c r="D76" s="6" t="str">
        <f>'DataLookUp - InstitutionBranch'!D161</f>
        <v>VDR3684</v>
      </c>
      <c r="E76" s="6" t="str">
        <f>IF(EXACT($D76, ""), "", VLOOKUP('Transform Contact Email'!$D76, 'RAW EDITED 3 Years'!$A$2:$J$999, 8, FALSE))</f>
        <v>021-54381268</v>
      </c>
      <c r="F76" s="6" t="str">
        <f>IF(EXACT($D76, ""), "", VLOOKUP('Transform Contact Email'!$D76, 'RAW EDITED 3 Years'!$A$2:$J$999, 10, FALSE))</f>
        <v>021-54381270</v>
      </c>
      <c r="G76" s="6" t="str">
        <f>IF(EXACT($D76, ""), "", VLOOKUP('Transform Contact Email'!$D76, 'RAW EDITED 3 Years'!$A$2:$J$999, 9, FALSE))</f>
        <v>-</v>
      </c>
      <c r="H76" s="6" t="str">
        <f>IF(EXACT($D76, ""), "", VLOOKUP('Transform Contact Email'!$D76, 'RAW EDITED 3 Years'!$A$2:$P$999, 16, FALSE))</f>
        <v>PT. Gerindo Tehnik</v>
      </c>
    </row>
    <row r="77" spans="2:8">
      <c r="B77" s="5">
        <f>'DataLookUp - InstitutionBranch'!B162</f>
        <v>124000000000159</v>
      </c>
      <c r="C77" s="6" t="str">
        <f>'DataLookUp - InstitutionBranch'!C162</f>
        <v>PT. Giapindo King Stone</v>
      </c>
      <c r="D77" s="6" t="str">
        <f>'DataLookUp - InstitutionBranch'!D162</f>
        <v>VDR4242</v>
      </c>
      <c r="E77" s="6" t="str">
        <f>IF(EXACT($D77, ""), "", VLOOKUP('Transform Contact Email'!$D77, 'RAW EDITED 3 Years'!$A$2:$J$999, 8, FALSE))</f>
        <v>081350216066</v>
      </c>
      <c r="F77" s="6" t="str">
        <f>IF(EXACT($D77, ""), "", VLOOKUP('Transform Contact Email'!$D77, 'RAW EDITED 3 Years'!$A$2:$J$999, 10, FALSE))</f>
        <v/>
      </c>
      <c r="G77" s="6" t="str">
        <f>IF(EXACT($D77, ""), "", VLOOKUP('Transform Contact Email'!$D77, 'RAW EDITED 3 Years'!$A$2:$J$999, 9, FALSE))</f>
        <v/>
      </c>
      <c r="H77" s="6" t="str">
        <f>IF(EXACT($D77, ""), "", VLOOKUP('Transform Contact Email'!$D77, 'RAW EDITED 3 Years'!$A$2:$P$999, 16, FALSE))</f>
        <v>Jefry</v>
      </c>
    </row>
    <row r="78" spans="2:8">
      <c r="B78" s="5">
        <f>'DataLookUp - InstitutionBranch'!B163</f>
        <v>124000000000160</v>
      </c>
      <c r="C78" s="6" t="str">
        <f>'DataLookUp - InstitutionBranch'!C163</f>
        <v>PT. Givro Multi Teknik Perkasa</v>
      </c>
      <c r="D78" s="6" t="str">
        <f>'DataLookUp - InstitutionBranch'!D163</f>
        <v>VDR2766</v>
      </c>
      <c r="E78" s="6" t="str">
        <f>IF(EXACT($D78, ""), "", VLOOKUP('Transform Contact Email'!$D78, 'RAW EDITED 3 Years'!$A$2:$J$999, 8, FALSE))</f>
        <v>(021) 29483795 - +62 811-8889-065</v>
      </c>
      <c r="F78" s="6" t="str">
        <f>IF(EXACT($D78, ""), "", VLOOKUP('Transform Contact Email'!$D78, 'RAW EDITED 3 Years'!$A$2:$J$999, 10, FALSE))</f>
        <v/>
      </c>
      <c r="G78" s="6" t="str">
        <f>IF(EXACT($D78, ""), "", VLOOKUP('Transform Contact Email'!$D78, 'RAW EDITED 3 Years'!$A$2:$J$999, 9, FALSE))</f>
        <v/>
      </c>
      <c r="H78" s="6" t="str">
        <f>IF(EXACT($D78, ""), "", VLOOKUP('Transform Contact Email'!$D78, 'RAW EDITED 3 Years'!$A$2:$P$999, 16, FALSE))</f>
        <v>Susan</v>
      </c>
    </row>
    <row r="79" spans="2:8">
      <c r="B79" s="5">
        <f>'DataLookUp - InstitutionBranch'!B164</f>
        <v>124000000000161</v>
      </c>
      <c r="C79" s="6" t="str">
        <f>'DataLookUp - InstitutionBranch'!C164</f>
        <v>PT. Globalindo Energi Perkasa</v>
      </c>
      <c r="D79" s="6" t="str">
        <f>'DataLookUp - InstitutionBranch'!D164</f>
        <v>VDR3934</v>
      </c>
      <c r="E79" s="6" t="str">
        <f>IF(EXACT($D79, ""), "", VLOOKUP('Transform Contact Email'!$D79, 'RAW EDITED 3 Years'!$A$2:$J$999, 8, FALSE))</f>
        <v>-</v>
      </c>
      <c r="F79" s="6" t="str">
        <f>IF(EXACT($D79, ""), "", VLOOKUP('Transform Contact Email'!$D79, 'RAW EDITED 3 Years'!$A$2:$J$999, 10, FALSE))</f>
        <v>-</v>
      </c>
      <c r="G79" s="6" t="str">
        <f>IF(EXACT($D79, ""), "", VLOOKUP('Transform Contact Email'!$D79, 'RAW EDITED 3 Years'!$A$2:$J$999, 9, FALSE))</f>
        <v>-</v>
      </c>
      <c r="H79" s="6" t="str">
        <f>IF(EXACT($D79, ""), "", VLOOKUP('Transform Contact Email'!$D79, 'RAW EDITED 3 Years'!$A$2:$P$999, 16, FALSE))</f>
        <v>Anton Rusli</v>
      </c>
    </row>
    <row r="80" spans="2:8">
      <c r="B80" s="5">
        <f>'DataLookUp - InstitutionBranch'!B165</f>
        <v>124000000000162</v>
      </c>
      <c r="C80" s="6" t="str">
        <f>'DataLookUp - InstitutionBranch'!C165</f>
        <v>PT. Harapan Mitra Pengusaha Nusantara</v>
      </c>
      <c r="D80" s="6" t="str">
        <f>'DataLookUp - InstitutionBranch'!D165</f>
        <v>VDR3917</v>
      </c>
      <c r="E80" s="6" t="str">
        <f>IF(EXACT($D80, ""), "", VLOOKUP('Transform Contact Email'!$D80, 'RAW EDITED 3 Years'!$A$2:$J$999, 8, FALSE))</f>
        <v>081249900056</v>
      </c>
      <c r="F80" s="6" t="str">
        <f>IF(EXACT($D80, ""), "", VLOOKUP('Transform Contact Email'!$D80, 'RAW EDITED 3 Years'!$A$2:$J$999, 10, FALSE))</f>
        <v>-</v>
      </c>
      <c r="G80" s="6" t="str">
        <f>IF(EXACT($D80, ""), "", VLOOKUP('Transform Contact Email'!$D80, 'RAW EDITED 3 Years'!$A$2:$J$999, 9, FALSE))</f>
        <v>-</v>
      </c>
      <c r="H80" s="6" t="str">
        <f>IF(EXACT($D80, ""), "", VLOOKUP('Transform Contact Email'!$D80, 'RAW EDITED 3 Years'!$A$2:$P$999, 16, FALSE))</f>
        <v>Fauzan</v>
      </c>
    </row>
    <row r="81" spans="2:8">
      <c r="B81" s="5">
        <f>'DataLookUp - InstitutionBranch'!B166</f>
        <v>124000000000163</v>
      </c>
      <c r="C81" s="6" t="str">
        <f>'DataLookUp - InstitutionBranch'!C166</f>
        <v>PT. Hartelindo Telco Utama</v>
      </c>
      <c r="D81" s="6" t="str">
        <f>'DataLookUp - InstitutionBranch'!D166</f>
        <v>VDR4082</v>
      </c>
      <c r="E81" s="6" t="str">
        <f>IF(EXACT($D81, ""), "", VLOOKUP('Transform Contact Email'!$D81, 'RAW EDITED 3 Years'!$A$2:$J$999, 8, FALSE))</f>
        <v>+62 813-1177-7617</v>
      </c>
      <c r="F81" s="6" t="str">
        <f>IF(EXACT($D81, ""), "", VLOOKUP('Transform Contact Email'!$D81, 'RAW EDITED 3 Years'!$A$2:$J$999, 10, FALSE))</f>
        <v/>
      </c>
      <c r="G81" s="6" t="str">
        <f>IF(EXACT($D81, ""), "", VLOOKUP('Transform Contact Email'!$D81, 'RAW EDITED 3 Years'!$A$2:$J$999, 9, FALSE))</f>
        <v/>
      </c>
      <c r="H81" s="6" t="str">
        <f>IF(EXACT($D81, ""), "", VLOOKUP('Transform Contact Email'!$D81, 'RAW EDITED 3 Years'!$A$2:$P$999, 16, FALSE))</f>
        <v>Rangga</v>
      </c>
    </row>
    <row r="82" spans="2:8">
      <c r="B82" s="5">
        <f>'DataLookUp - InstitutionBranch'!B167</f>
        <v>124000000000164</v>
      </c>
      <c r="C82" s="6" t="str">
        <f>'DataLookUp - InstitutionBranch'!C167</f>
        <v>PT. Hesindo Karya Pratama</v>
      </c>
      <c r="D82" s="6" t="str">
        <f>'DataLookUp - InstitutionBranch'!D167</f>
        <v>VDR4030</v>
      </c>
      <c r="E82" s="6" t="str">
        <f>IF(EXACT($D82, ""), "", VLOOKUP('Transform Contact Email'!$D82, 'RAW EDITED 3 Years'!$A$2:$J$999, 8, FALSE))</f>
        <v>+62 878-7085-9703</v>
      </c>
      <c r="F82" s="6" t="str">
        <f>IF(EXACT($D82, ""), "", VLOOKUP('Transform Contact Email'!$D82, 'RAW EDITED 3 Years'!$A$2:$J$999, 10, FALSE))</f>
        <v/>
      </c>
      <c r="G82" s="6" t="str">
        <f>IF(EXACT($D82, ""), "", VLOOKUP('Transform Contact Email'!$D82, 'RAW EDITED 3 Years'!$A$2:$J$999, 9, FALSE))</f>
        <v/>
      </c>
      <c r="H82" s="6" t="str">
        <f>IF(EXACT($D82, ""), "", VLOOKUP('Transform Contact Email'!$D82, 'RAW EDITED 3 Years'!$A$2:$P$999, 16, FALSE))</f>
        <v>-</v>
      </c>
    </row>
    <row r="83" spans="2:8">
      <c r="B83" s="5">
        <f>'DataLookUp - InstitutionBranch'!B168</f>
        <v>124000000000165</v>
      </c>
      <c r="C83" s="6" t="str">
        <f>'DataLookUp - InstitutionBranch'!C168</f>
        <v>PT. Hijrah Insan Karima</v>
      </c>
      <c r="D83" s="6" t="str">
        <f>'DataLookUp - InstitutionBranch'!D168</f>
        <v>VDR2929</v>
      </c>
      <c r="E83" s="6" t="str">
        <f>IF(EXACT($D83, ""), "", VLOOKUP('Transform Contact Email'!$D83, 'RAW EDITED 3 Years'!$A$2:$J$999, 8, FALSE))</f>
        <v>08227222 &amp; 0812-8107-1111</v>
      </c>
      <c r="F83" s="6" t="str">
        <f>IF(EXACT($D83, ""), "", VLOOKUP('Transform Contact Email'!$D83, 'RAW EDITED 3 Years'!$A$2:$J$999, 10, FALSE))</f>
        <v/>
      </c>
      <c r="G83" s="6" t="str">
        <f>IF(EXACT($D83, ""), "", VLOOKUP('Transform Contact Email'!$D83, 'RAW EDITED 3 Years'!$A$2:$J$999, 9, FALSE))</f>
        <v/>
      </c>
      <c r="H83" s="6" t="str">
        <f>IF(EXACT($D83, ""), "", VLOOKUP('Transform Contact Email'!$D83, 'RAW EDITED 3 Years'!$A$2:$P$999, 16, FALSE))</f>
        <v>Bp Imam</v>
      </c>
    </row>
    <row r="84" spans="2:8">
      <c r="B84" s="5">
        <f>'DataLookUp - InstitutionBranch'!B169</f>
        <v>124000000000166</v>
      </c>
      <c r="C84" s="6" t="str">
        <f>'DataLookUp - InstitutionBranch'!C169</f>
        <v>PT. Hitachi Sakti Energy Indonesia</v>
      </c>
      <c r="D84" s="6" t="str">
        <f>'DataLookUp - InstitutionBranch'!D169</f>
        <v>VDR3933</v>
      </c>
      <c r="E84" s="6" t="str">
        <f>IF(EXACT($D84, ""), "", VLOOKUP('Transform Contact Email'!$D84, 'RAW EDITED 3 Years'!$A$2:$J$999, 8, FALSE))</f>
        <v>-</v>
      </c>
      <c r="F84" s="6" t="str">
        <f>IF(EXACT($D84, ""), "", VLOOKUP('Transform Contact Email'!$D84, 'RAW EDITED 3 Years'!$A$2:$J$999, 10, FALSE))</f>
        <v>-</v>
      </c>
      <c r="G84" s="6" t="str">
        <f>IF(EXACT($D84, ""), "", VLOOKUP('Transform Contact Email'!$D84, 'RAW EDITED 3 Years'!$A$2:$J$999, 9, FALSE))</f>
        <v>-</v>
      </c>
      <c r="H84" s="6" t="str">
        <f>IF(EXACT($D84, ""), "", VLOOKUP('Transform Contact Email'!$D84, 'RAW EDITED 3 Years'!$A$2:$P$999, 16, FALSE))</f>
        <v>Lisa Sudiarto</v>
      </c>
    </row>
    <row r="85" spans="2:8">
      <c r="B85" s="5">
        <f>'DataLookUp - InstitutionBranch'!B170</f>
        <v>124000000000167</v>
      </c>
      <c r="C85" s="6" t="str">
        <f>'DataLookUp - InstitutionBranch'!C170</f>
        <v>PT. Indah Logistik Cargo</v>
      </c>
      <c r="D85" s="6" t="str">
        <f>'DataLookUp - InstitutionBranch'!D170</f>
        <v>VDR3700</v>
      </c>
      <c r="E85" s="6" t="str">
        <f>IF(EXACT($D85, ""), "", VLOOKUP('Transform Contact Email'!$D85, 'RAW EDITED 3 Years'!$A$2:$J$999, 8, FALSE))</f>
        <v>0</v>
      </c>
      <c r="F85" s="6" t="str">
        <f>IF(EXACT($D85, ""), "", VLOOKUP('Transform Contact Email'!$D85, 'RAW EDITED 3 Years'!$A$2:$J$999, 10, FALSE))</f>
        <v>-</v>
      </c>
      <c r="G85" s="6" t="str">
        <f>IF(EXACT($D85, ""), "", VLOOKUP('Transform Contact Email'!$D85, 'RAW EDITED 3 Years'!$A$2:$J$999, 9, FALSE))</f>
        <v>-</v>
      </c>
      <c r="H85" s="6" t="str">
        <f>IF(EXACT($D85, ""), "", VLOOKUP('Transform Contact Email'!$D85, 'RAW EDITED 3 Years'!$A$2:$P$999, 16, FALSE))</f>
        <v>Admin</v>
      </c>
    </row>
    <row r="86" spans="2:8">
      <c r="B86" s="5">
        <f>'DataLookUp - InstitutionBranch'!B171</f>
        <v>124000000000168</v>
      </c>
      <c r="C86" s="6" t="str">
        <f>'DataLookUp - InstitutionBranch'!C171</f>
        <v xml:space="preserve">PT. Infra Media Dinamika </v>
      </c>
      <c r="D86" s="6" t="str">
        <f>'DataLookUp - InstitutionBranch'!D171</f>
        <v>VDR2279</v>
      </c>
      <c r="E86" s="6" t="str">
        <f>IF(EXACT($D86, ""), "", VLOOKUP('Transform Contact Email'!$D86, 'RAW EDITED 3 Years'!$A$2:$J$999, 8, FALSE))</f>
        <v>0812-85881212</v>
      </c>
      <c r="F86" s="6" t="str">
        <f>IF(EXACT($D86, ""), "", VLOOKUP('Transform Contact Email'!$D86, 'RAW EDITED 3 Years'!$A$2:$J$999, 10, FALSE))</f>
        <v/>
      </c>
      <c r="G86" s="6" t="str">
        <f>IF(EXACT($D86, ""), "", VLOOKUP('Transform Contact Email'!$D86, 'RAW EDITED 3 Years'!$A$2:$J$999, 9, FALSE))</f>
        <v/>
      </c>
      <c r="H86" s="6" t="str">
        <f>IF(EXACT($D86, ""), "", VLOOKUP('Transform Contact Email'!$D86, 'RAW EDITED 3 Years'!$A$2:$P$999, 16, FALSE))</f>
        <v>Bp Dwi Joko</v>
      </c>
    </row>
    <row r="87" spans="2:8">
      <c r="B87" s="5">
        <f>'DataLookUp - InstitutionBranch'!B172</f>
        <v>124000000000169</v>
      </c>
      <c r="C87" s="6" t="str">
        <f>'DataLookUp - InstitutionBranch'!C172</f>
        <v>PT. Infracoo Pengadaan Indonesia</v>
      </c>
      <c r="D87" s="6" t="str">
        <f>'DataLookUp - InstitutionBranch'!D172</f>
        <v>VDR3140</v>
      </c>
      <c r="E87" s="6" t="str">
        <f>IF(EXACT($D87, ""), "", VLOOKUP('Transform Contact Email'!$D87, 'RAW EDITED 3 Years'!$A$2:$J$999, 8, FALSE))</f>
        <v>-</v>
      </c>
      <c r="F87" s="6" t="str">
        <f>IF(EXACT($D87, ""), "", VLOOKUP('Transform Contact Email'!$D87, 'RAW EDITED 3 Years'!$A$2:$J$999, 10, FALSE))</f>
        <v>-</v>
      </c>
      <c r="G87" s="6" t="str">
        <f>IF(EXACT($D87, ""), "", VLOOKUP('Transform Contact Email'!$D87, 'RAW EDITED 3 Years'!$A$2:$J$999, 9, FALSE))</f>
        <v>infracoo.ip@gmail.com</v>
      </c>
      <c r="H87" s="6" t="str">
        <f>IF(EXACT($D87, ""), "", VLOOKUP('Transform Contact Email'!$D87, 'RAW EDITED 3 Years'!$A$2:$P$999, 16, FALSE))</f>
        <v>-</v>
      </c>
    </row>
    <row r="88" spans="2:8">
      <c r="B88" s="5">
        <f>'DataLookUp - InstitutionBranch'!B173</f>
        <v>124000000000170</v>
      </c>
      <c r="C88" s="6" t="str">
        <f>'DataLookUp - InstitutionBranch'!C173</f>
        <v>PT. Inti Teknologi Indonesia Utama</v>
      </c>
      <c r="D88" s="6" t="str">
        <f>'DataLookUp - InstitutionBranch'!D173</f>
        <v>VDR3081</v>
      </c>
      <c r="E88" s="6" t="str">
        <f>IF(EXACT($D88, ""), "", VLOOKUP('Transform Contact Email'!$D88, 'RAW EDITED 3 Years'!$A$2:$J$999, 8, FALSE))</f>
        <v>081382875435</v>
      </c>
      <c r="F88" s="6" t="str">
        <f>IF(EXACT($D88, ""), "", VLOOKUP('Transform Contact Email'!$D88, 'RAW EDITED 3 Years'!$A$2:$J$999, 10, FALSE))</f>
        <v>-</v>
      </c>
      <c r="G88" s="6" t="str">
        <f>IF(EXACT($D88, ""), "", VLOOKUP('Transform Contact Email'!$D88, 'RAW EDITED 3 Years'!$A$2:$J$999, 9, FALSE))</f>
        <v>fendilab3@yahoo.com</v>
      </c>
      <c r="H88" s="6" t="str">
        <f>IF(EXACT($D88, ""), "", VLOOKUP('Transform Contact Email'!$D88, 'RAW EDITED 3 Years'!$A$2:$P$999, 16, FALSE))</f>
        <v>Fendi</v>
      </c>
    </row>
    <row r="89" spans="2:8">
      <c r="B89" s="5">
        <f>'DataLookUp - InstitutionBranch'!B174</f>
        <v>124000000000171</v>
      </c>
      <c r="C89" s="6" t="str">
        <f>'DataLookUp - InstitutionBranch'!C174</f>
        <v>PT. Iradat Aman Globalindo</v>
      </c>
      <c r="D89" s="6" t="str">
        <f>'DataLookUp - InstitutionBranch'!D174</f>
        <v>VDR1232</v>
      </c>
      <c r="E89" s="6" t="str">
        <f>IF(EXACT($D89, ""), "", VLOOKUP('Transform Contact Email'!$D89, 'RAW EDITED 3 Years'!$A$2:$J$999, 8, FALSE))</f>
        <v>021-83782213-15</v>
      </c>
      <c r="F89" s="6" t="str">
        <f>IF(EXACT($D89, ""), "", VLOOKUP('Transform Contact Email'!$D89, 'RAW EDITED 3 Years'!$A$2:$J$999, 10, FALSE))</f>
        <v>021-83782216</v>
      </c>
      <c r="G89" s="6" t="str">
        <f>IF(EXACT($D89, ""), "", VLOOKUP('Transform Contact Email'!$D89, 'RAW EDITED 3 Years'!$A$2:$J$999, 9, FALSE))</f>
        <v>iradat_aman@cbn.net.id, alaydr</v>
      </c>
      <c r="H89" s="6" t="str">
        <f>IF(EXACT($D89, ""), "", VLOOKUP('Transform Contact Email'!$D89, 'RAW EDITED 3 Years'!$A$2:$P$999, 16, FALSE))</f>
        <v>ZAENUDIN HASAN</v>
      </c>
    </row>
    <row r="90" spans="2:8">
      <c r="B90" s="5">
        <f>'DataLookUp - InstitutionBranch'!B175</f>
        <v>124000000000172</v>
      </c>
      <c r="C90" s="6" t="str">
        <f>'DataLookUp - InstitutionBranch'!C175</f>
        <v>PT. Jaring Permata Samudra</v>
      </c>
      <c r="D90" s="6" t="str">
        <f>'DataLookUp - InstitutionBranch'!D175</f>
        <v>VDR3947</v>
      </c>
      <c r="E90" s="6" t="str">
        <f>IF(EXACT($D90, ""), "", VLOOKUP('Transform Contact Email'!$D90, 'RAW EDITED 3 Years'!$A$2:$J$999, 8, FALSE))</f>
        <v>0812 1940 6158 / 021-2902 1445</v>
      </c>
      <c r="F90" s="6" t="str">
        <f>IF(EXACT($D90, ""), "", VLOOKUP('Transform Contact Email'!$D90, 'RAW EDITED 3 Years'!$A$2:$J$999, 10, FALSE))</f>
        <v/>
      </c>
      <c r="G90" s="6" t="str">
        <f>IF(EXACT($D90, ""), "", VLOOKUP('Transform Contact Email'!$D90, 'RAW EDITED 3 Years'!$A$2:$J$999, 9, FALSE))</f>
        <v/>
      </c>
      <c r="H90" s="6" t="str">
        <f>IF(EXACT($D90, ""), "", VLOOKUP('Transform Contact Email'!$D90, 'RAW EDITED 3 Years'!$A$2:$P$999, 16, FALSE))</f>
        <v>Yuni / Lufi</v>
      </c>
    </row>
    <row r="91" spans="2:8">
      <c r="B91" s="5">
        <f>'DataLookUp - InstitutionBranch'!B176</f>
        <v>124000000000173</v>
      </c>
      <c r="C91" s="6" t="str">
        <f>'DataLookUp - InstitutionBranch'!C176</f>
        <v>PT. Jaring Telekomunikasi Indonesia</v>
      </c>
      <c r="D91" s="6" t="str">
        <f>'DataLookUp - InstitutionBranch'!D176</f>
        <v>VDR3941</v>
      </c>
      <c r="E91" s="6" t="str">
        <f>IF(EXACT($D91, ""), "", VLOOKUP('Transform Contact Email'!$D91, 'RAW EDITED 3 Years'!$A$2:$J$999, 8, FALSE))</f>
        <v>62 21 82741010 â€“</v>
      </c>
      <c r="F91" s="6" t="str">
        <f>IF(EXACT($D91, ""), "", VLOOKUP('Transform Contact Email'!$D91, 'RAW EDITED 3 Years'!$A$2:$J$999, 10, FALSE))</f>
        <v>-</v>
      </c>
      <c r="G91" s="6" t="str">
        <f>IF(EXACT($D91, ""), "", VLOOKUP('Transform Contact Email'!$D91, 'RAW EDITED 3 Years'!$A$2:$J$999, 9, FALSE))</f>
        <v>marketing@jaringtelekom.co.id</v>
      </c>
      <c r="H91" s="6" t="str">
        <f>IF(EXACT($D91, ""), "", VLOOKUP('Transform Contact Email'!$D91, 'RAW EDITED 3 Years'!$A$2:$P$999, 16, FALSE))</f>
        <v>Eddy</v>
      </c>
    </row>
    <row r="92" spans="2:8">
      <c r="B92" s="5">
        <f>'DataLookUp - InstitutionBranch'!B177</f>
        <v>124000000000174</v>
      </c>
      <c r="C92" s="6" t="str">
        <f>'DataLookUp - InstitutionBranch'!C177</f>
        <v>PT. Jaya Beton Indonesia</v>
      </c>
      <c r="D92" s="6" t="str">
        <f>'DataLookUp - InstitutionBranch'!D177</f>
        <v>VDR4236</v>
      </c>
      <c r="E92" s="6" t="str">
        <f>IF(EXACT($D92, ""), "", VLOOKUP('Transform Contact Email'!$D92, 'RAW EDITED 3 Years'!$A$2:$J$999, 8, FALSE))</f>
        <v>021-5304023</v>
      </c>
      <c r="F92" s="6" t="str">
        <f>IF(EXACT($D92, ""), "", VLOOKUP('Transform Contact Email'!$D92, 'RAW EDITED 3 Years'!$A$2:$J$999, 10, FALSE))</f>
        <v>-</v>
      </c>
      <c r="G92" s="6" t="str">
        <f>IF(EXACT($D92, ""), "", VLOOKUP('Transform Contact Email'!$D92, 'RAW EDITED 3 Years'!$A$2:$J$999, 9, FALSE))</f>
        <v>legal@jayabeton.com</v>
      </c>
      <c r="H92" s="6" t="str">
        <f>IF(EXACT($D92, ""), "", VLOOKUP('Transform Contact Email'!$D92, 'RAW EDITED 3 Years'!$A$2:$P$999, 16, FALSE))</f>
        <v>Reza</v>
      </c>
    </row>
    <row r="93" spans="2:8">
      <c r="B93" s="5">
        <f>'DataLookUp - InstitutionBranch'!B178</f>
        <v>124000000000175</v>
      </c>
      <c r="C93" s="6" t="str">
        <f>'DataLookUp - InstitutionBranch'!C178</f>
        <v>PT. Jogatama Mandauputra</v>
      </c>
      <c r="D93" s="6" t="str">
        <f>'DataLookUp - InstitutionBranch'!D178</f>
        <v>VDR4129</v>
      </c>
      <c r="E93" s="6" t="str">
        <f>IF(EXACT($D93, ""), "", VLOOKUP('Transform Contact Email'!$D93, 'RAW EDITED 3 Years'!$A$2:$J$999, 8, FALSE))</f>
        <v>0823 2999 6669</v>
      </c>
      <c r="F93" s="6" t="str">
        <f>IF(EXACT($D93, ""), "", VLOOKUP('Transform Contact Email'!$D93, 'RAW EDITED 3 Years'!$A$2:$J$999, 10, FALSE))</f>
        <v/>
      </c>
      <c r="G93" s="6" t="str">
        <f>IF(EXACT($D93, ""), "", VLOOKUP('Transform Contact Email'!$D93, 'RAW EDITED 3 Years'!$A$2:$J$999, 9, FALSE))</f>
        <v/>
      </c>
      <c r="H93" s="6" t="str">
        <f>IF(EXACT($D93, ""), "", VLOOKUP('Transform Contact Email'!$D93, 'RAW EDITED 3 Years'!$A$2:$P$999, 16, FALSE))</f>
        <v>Handy Thomas</v>
      </c>
    </row>
    <row r="94" spans="2:8">
      <c r="B94" s="5">
        <f>'DataLookUp - InstitutionBranch'!B179</f>
        <v>124000000000176</v>
      </c>
      <c r="C94" s="6" t="str">
        <f>'DataLookUp - InstitutionBranch'!C179</f>
        <v>PT. Joko Mas Pancang</v>
      </c>
      <c r="D94" s="6" t="str">
        <f>'DataLookUp - InstitutionBranch'!D179</f>
        <v>VDR4028</v>
      </c>
      <c r="E94" s="6" t="str">
        <f>IF(EXACT($D94, ""), "", VLOOKUP('Transform Contact Email'!$D94, 'RAW EDITED 3 Years'!$A$2:$J$999, 8, FALSE))</f>
        <v xml:space="preserve">+62 812-8009-0998 / </v>
      </c>
      <c r="F94" s="6" t="str">
        <f>IF(EXACT($D94, ""), "", VLOOKUP('Transform Contact Email'!$D94, 'RAW EDITED 3 Years'!$A$2:$J$999, 10, FALSE))</f>
        <v/>
      </c>
      <c r="G94" s="6" t="str">
        <f>IF(EXACT($D94, ""), "", VLOOKUP('Transform Contact Email'!$D94, 'RAW EDITED 3 Years'!$A$2:$J$999, 9, FALSE))</f>
        <v/>
      </c>
      <c r="H94" s="6" t="str">
        <f>IF(EXACT($D94, ""), "", VLOOKUP('Transform Contact Email'!$D94, 'RAW EDITED 3 Years'!$A$2:$P$999, 16, FALSE))</f>
        <v>Yuliarno</v>
      </c>
    </row>
    <row r="95" spans="2:8">
      <c r="B95" s="5">
        <f>'DataLookUp - InstitutionBranch'!B180</f>
        <v>124000000000177</v>
      </c>
      <c r="C95" s="6" t="str">
        <f>'DataLookUp - InstitutionBranch'!C180</f>
        <v>PT. Kalimantan Beton Perkasa</v>
      </c>
      <c r="D95" s="6" t="str">
        <f>'DataLookUp - InstitutionBranch'!D180</f>
        <v>VDR4077</v>
      </c>
      <c r="E95" s="6" t="str">
        <f>IF(EXACT($D95, ""), "", VLOOKUP('Transform Contact Email'!$D95, 'RAW EDITED 3 Years'!$A$2:$J$999, 8, FALSE))</f>
        <v>0852 3557 5758</v>
      </c>
      <c r="F95" s="6" t="str">
        <f>IF(EXACT($D95, ""), "", VLOOKUP('Transform Contact Email'!$D95, 'RAW EDITED 3 Years'!$A$2:$J$999, 10, FALSE))</f>
        <v/>
      </c>
      <c r="G95" s="6" t="str">
        <f>IF(EXACT($D95, ""), "", VLOOKUP('Transform Contact Email'!$D95, 'RAW EDITED 3 Years'!$A$2:$J$999, 9, FALSE))</f>
        <v/>
      </c>
      <c r="H95" s="6" t="str">
        <f>IF(EXACT($D95, ""), "", VLOOKUP('Transform Contact Email'!$D95, 'RAW EDITED 3 Years'!$A$2:$P$999, 16, FALSE))</f>
        <v>Admin</v>
      </c>
    </row>
    <row r="96" spans="2:8">
      <c r="B96" s="5">
        <f>'DataLookUp - InstitutionBranch'!B181</f>
        <v>124000000000178</v>
      </c>
      <c r="C96" s="6" t="str">
        <f>'DataLookUp - InstitutionBranch'!C181</f>
        <v>PT. Kalimantan Prakarsa Mandiri</v>
      </c>
      <c r="D96" s="6" t="str">
        <f>'DataLookUp - InstitutionBranch'!D181</f>
        <v>VDR4021</v>
      </c>
      <c r="E96" s="6" t="str">
        <f>IF(EXACT($D96, ""), "", VLOOKUP('Transform Contact Email'!$D96, 'RAW EDITED 3 Years'!$A$2:$J$999, 8, FALSE))</f>
        <v>0811522345 / +62 822-5499-1429</v>
      </c>
      <c r="F96" s="6" t="str">
        <f>IF(EXACT($D96, ""), "", VLOOKUP('Transform Contact Email'!$D96, 'RAW EDITED 3 Years'!$A$2:$J$999, 10, FALSE))</f>
        <v/>
      </c>
      <c r="G96" s="6" t="str">
        <f>IF(EXACT($D96, ""), "", VLOOKUP('Transform Contact Email'!$D96, 'RAW EDITED 3 Years'!$A$2:$J$999, 9, FALSE))</f>
        <v/>
      </c>
      <c r="H96" s="6" t="str">
        <f>IF(EXACT($D96, ""), "", VLOOKUP('Transform Contact Email'!$D96, 'RAW EDITED 3 Years'!$A$2:$P$999, 16, FALSE))</f>
        <v>Risda</v>
      </c>
    </row>
    <row r="97" spans="2:8">
      <c r="B97" s="5">
        <f>'DataLookUp - InstitutionBranch'!B182</f>
        <v>124000000000179</v>
      </c>
      <c r="C97" s="6" t="str">
        <f>'DataLookUp - InstitutionBranch'!C182</f>
        <v>PT. Karya Mega Sarana</v>
      </c>
      <c r="D97" s="6" t="str">
        <f>'DataLookUp - InstitutionBranch'!D182</f>
        <v>VDR0685</v>
      </c>
      <c r="E97" s="6" t="str">
        <f>IF(EXACT($D97, ""), "", VLOOKUP('Transform Contact Email'!$D97, 'RAW EDITED 3 Years'!$A$2:$J$999, 8, FALSE))</f>
        <v>021 31118067</v>
      </c>
      <c r="F97" s="6" t="str">
        <f>IF(EXACT($D97, ""), "", VLOOKUP('Transform Contact Email'!$D97, 'RAW EDITED 3 Years'!$A$2:$J$999, 10, FALSE))</f>
        <v/>
      </c>
      <c r="G97" s="6" t="str">
        <f>IF(EXACT($D97, ""), "", VLOOKUP('Transform Contact Email'!$D97, 'RAW EDITED 3 Years'!$A$2:$J$999, 9, FALSE))</f>
        <v>marketing.kamesa@gmail.com</v>
      </c>
      <c r="H97" s="6" t="str">
        <f>IF(EXACT($D97, ""), "", VLOOKUP('Transform Contact Email'!$D97, 'RAW EDITED 3 Years'!$A$2:$P$999, 16, FALSE))</f>
        <v>Galih</v>
      </c>
    </row>
    <row r="98" spans="2:8">
      <c r="B98" s="5">
        <f>'DataLookUp - InstitutionBranch'!B183</f>
        <v>124000000000180</v>
      </c>
      <c r="C98" s="6" t="str">
        <f>'DataLookUp - InstitutionBranch'!C183</f>
        <v>PT. Kawan Kita Anugerah Makmur</v>
      </c>
      <c r="D98" s="6" t="str">
        <f>'DataLookUp - InstitutionBranch'!D183</f>
        <v>VDR3918</v>
      </c>
      <c r="E98" s="6" t="str">
        <f>IF(EXACT($D98, ""), "", VLOOKUP('Transform Contact Email'!$D98, 'RAW EDITED 3 Years'!$A$2:$J$999, 8, FALSE))</f>
        <v>031 3520189</v>
      </c>
      <c r="F98" s="6" t="str">
        <f>IF(EXACT($D98, ""), "", VLOOKUP('Transform Contact Email'!$D98, 'RAW EDITED 3 Years'!$A$2:$J$999, 10, FALSE))</f>
        <v>-</v>
      </c>
      <c r="G98" s="6" t="str">
        <f>IF(EXACT($D98, ""), "", VLOOKUP('Transform Contact Email'!$D98, 'RAW EDITED 3 Years'!$A$2:$J$999, 9, FALSE))</f>
        <v>-</v>
      </c>
      <c r="H98" s="6" t="str">
        <f>IF(EXACT($D98, ""), "", VLOOKUP('Transform Contact Email'!$D98, 'RAW EDITED 3 Years'!$A$2:$P$999, 16, FALSE))</f>
        <v>Kawan Kita</v>
      </c>
    </row>
    <row r="99" spans="2:8">
      <c r="B99" s="5">
        <f>'DataLookUp - InstitutionBranch'!B184</f>
        <v>124000000000181</v>
      </c>
      <c r="C99" s="6" t="str">
        <f>'DataLookUp - InstitutionBranch'!C184</f>
        <v xml:space="preserve">PT. Kesuma  </v>
      </c>
      <c r="D99" s="6" t="str">
        <f>'DataLookUp - InstitutionBranch'!D184</f>
        <v>VDR1147</v>
      </c>
      <c r="E99" s="6" t="str">
        <f>IF(EXACT($D99, ""), "", VLOOKUP('Transform Contact Email'!$D99, 'RAW EDITED 3 Years'!$A$2:$J$999, 8, FALSE))</f>
        <v xml:space="preserve">021-75917538 </v>
      </c>
      <c r="F99" s="6" t="str">
        <f>IF(EXACT($D99, ""), "", VLOOKUP('Transform Contact Email'!$D99, 'RAW EDITED 3 Years'!$A$2:$J$999, 10, FALSE))</f>
        <v xml:space="preserve">021-7591 7537, 7470 </v>
      </c>
      <c r="G99" s="6" t="str">
        <f>IF(EXACT($D99, ""), "", VLOOKUP('Transform Contact Email'!$D99, 'RAW EDITED 3 Years'!$A$2:$J$999, 9, FALSE))</f>
        <v/>
      </c>
      <c r="H99" s="6" t="str">
        <f>IF(EXACT($D99, ""), "", VLOOKUP('Transform Contact Email'!$D99, 'RAW EDITED 3 Years'!$A$2:$P$999, 16, FALSE))</f>
        <v>Aini</v>
      </c>
    </row>
    <row r="100" spans="2:8">
      <c r="B100" s="5">
        <f>'DataLookUp - InstitutionBranch'!B185</f>
        <v>124000000000182</v>
      </c>
      <c r="C100" s="6" t="str">
        <f>'DataLookUp - InstitutionBranch'!C185</f>
        <v>PT. Kirana Purnama</v>
      </c>
      <c r="D100" s="6" t="str">
        <f>'DataLookUp - InstitutionBranch'!D185</f>
        <v>VDR3390</v>
      </c>
      <c r="E100" s="6" t="str">
        <f>IF(EXACT($D100, ""), "", VLOOKUP('Transform Contact Email'!$D100, 'RAW EDITED 3 Years'!$A$2:$J$999, 8, FALSE))</f>
        <v>02189510031 - +62 811-9111-296</v>
      </c>
      <c r="F100" s="6" t="str">
        <f>IF(EXACT($D100, ""), "", VLOOKUP('Transform Contact Email'!$D100, 'RAW EDITED 3 Years'!$A$2:$J$999, 10, FALSE))</f>
        <v/>
      </c>
      <c r="G100" s="6" t="str">
        <f>IF(EXACT($D100, ""), "", VLOOKUP('Transform Contact Email'!$D100, 'RAW EDITED 3 Years'!$A$2:$J$999, 9, FALSE))</f>
        <v>sales@kiranapurnama.sikadistri</v>
      </c>
      <c r="H100" s="6" t="str">
        <f>IF(EXACT($D100, ""), "", VLOOKUP('Transform Contact Email'!$D100, 'RAW EDITED 3 Years'!$A$2:$P$999, 16, FALSE))</f>
        <v>Dini</v>
      </c>
    </row>
    <row r="101" spans="2:8">
      <c r="B101" s="5">
        <f>'DataLookUp - InstitutionBranch'!B186</f>
        <v>124000000000183</v>
      </c>
      <c r="C101" s="6" t="str">
        <f>'DataLookUp - InstitutionBranch'!C186</f>
        <v>PT. Macika Indo Sarana Transport</v>
      </c>
      <c r="D101" s="6" t="str">
        <f>'DataLookUp - InstitutionBranch'!D186</f>
        <v>VDR4044</v>
      </c>
      <c r="E101" s="6" t="str">
        <f>IF(EXACT($D101, ""), "", VLOOKUP('Transform Contact Email'!$D101, 'RAW EDITED 3 Years'!$A$2:$J$999, 8, FALSE))</f>
        <v xml:space="preserve"> (024) 3566769  +62 812-2801-8107 </v>
      </c>
      <c r="F101" s="6" t="str">
        <f>IF(EXACT($D101, ""), "", VLOOKUP('Transform Contact Email'!$D101, 'RAW EDITED 3 Years'!$A$2:$J$999, 10, FALSE))</f>
        <v/>
      </c>
      <c r="G101" s="6" t="str">
        <f>IF(EXACT($D101, ""), "", VLOOKUP('Transform Contact Email'!$D101, 'RAW EDITED 3 Years'!$A$2:$J$999, 9, FALSE))</f>
        <v/>
      </c>
      <c r="H101" s="6" t="str">
        <f>IF(EXACT($D101, ""), "", VLOOKUP('Transform Contact Email'!$D101, 'RAW EDITED 3 Years'!$A$2:$P$999, 16, FALSE))</f>
        <v>Bpk Anandita - Koordinato</v>
      </c>
    </row>
    <row r="102" spans="2:8">
      <c r="B102" s="5">
        <f>'DataLookUp - InstitutionBranch'!B187</f>
        <v>124000000000184</v>
      </c>
      <c r="C102" s="6" t="str">
        <f>'DataLookUp - InstitutionBranch'!C187</f>
        <v>PT. Magna Beton Indonesia</v>
      </c>
      <c r="D102" s="6" t="str">
        <f>'DataLookUp - InstitutionBranch'!D187</f>
        <v>VDR4234</v>
      </c>
      <c r="E102" s="6" t="str">
        <f>IF(EXACT($D102, ""), "", VLOOKUP('Transform Contact Email'!$D102, 'RAW EDITED 3 Years'!$A$2:$J$999, 8, FALSE))</f>
        <v>021-59984180</v>
      </c>
      <c r="F102" s="6" t="str">
        <f>IF(EXACT($D102, ""), "", VLOOKUP('Transform Contact Email'!$D102, 'RAW EDITED 3 Years'!$A$2:$J$999, 10, FALSE))</f>
        <v>-</v>
      </c>
      <c r="G102" s="6" t="str">
        <f>IF(EXACT($D102, ""), "", VLOOKUP('Transform Contact Email'!$D102, 'RAW EDITED 3 Years'!$A$2:$J$999, 9, FALSE))</f>
        <v>magna.beton@gmail.com</v>
      </c>
      <c r="H102" s="6" t="str">
        <f>IF(EXACT($D102, ""), "", VLOOKUP('Transform Contact Email'!$D102, 'RAW EDITED 3 Years'!$A$2:$P$999, 16, FALSE))</f>
        <v>Lukman</v>
      </c>
    </row>
    <row r="103" spans="2:8">
      <c r="B103" s="5">
        <f>'DataLookUp - InstitutionBranch'!B188</f>
        <v>124000000000185</v>
      </c>
      <c r="C103" s="6" t="str">
        <f>'DataLookUp - InstitutionBranch'!C188</f>
        <v>PT. Mandiri Maha Daya</v>
      </c>
      <c r="D103" s="6" t="str">
        <f>'DataLookUp - InstitutionBranch'!D188</f>
        <v>VDR3779</v>
      </c>
      <c r="E103" s="6" t="str">
        <f>IF(EXACT($D103, ""), "", VLOOKUP('Transform Contact Email'!$D103, 'RAW EDITED 3 Years'!$A$2:$J$999, 8, FALSE))</f>
        <v>081298202296</v>
      </c>
      <c r="F103" s="6" t="str">
        <f>IF(EXACT($D103, ""), "", VLOOKUP('Transform Contact Email'!$D103, 'RAW EDITED 3 Years'!$A$2:$J$999, 10, FALSE))</f>
        <v>-</v>
      </c>
      <c r="G103" s="6" t="str">
        <f>IF(EXACT($D103, ""), "", VLOOKUP('Transform Contact Email'!$D103, 'RAW EDITED 3 Years'!$A$2:$J$999, 9, FALSE))</f>
        <v>admin@mandirimahadaya.co.id</v>
      </c>
      <c r="H103" s="6" t="str">
        <f>IF(EXACT($D103, ""), "", VLOOKUP('Transform Contact Email'!$D103, 'RAW EDITED 3 Years'!$A$2:$P$999, 16, FALSE))</f>
        <v>PT MANDIRI MAHA DAYA</v>
      </c>
    </row>
    <row r="104" spans="2:8">
      <c r="B104" s="5">
        <f>'DataLookUp - InstitutionBranch'!B189</f>
        <v>124000000000186</v>
      </c>
      <c r="C104" s="6" t="str">
        <f>'DataLookUp - InstitutionBranch'!C189</f>
        <v>PT. Markoen Engineering Indonesia</v>
      </c>
      <c r="D104" s="6" t="str">
        <f>'DataLookUp - InstitutionBranch'!D189</f>
        <v>VDR3816</v>
      </c>
      <c r="E104" s="6" t="str">
        <f>IF(EXACT($D104, ""), "", VLOOKUP('Transform Contact Email'!$D104, 'RAW EDITED 3 Years'!$A$2:$J$999, 8, FALSE))</f>
        <v>021-88393746</v>
      </c>
      <c r="F104" s="6" t="str">
        <f>IF(EXACT($D104, ""), "", VLOOKUP('Transform Contact Email'!$D104, 'RAW EDITED 3 Years'!$A$2:$J$999, 10, FALSE))</f>
        <v>-</v>
      </c>
      <c r="G104" s="6" t="str">
        <f>IF(EXACT($D104, ""), "", VLOOKUP('Transform Contact Email'!$D104, 'RAW EDITED 3 Years'!$A$2:$J$999, 9, FALSE))</f>
        <v>marketing.ptmei@gmail.com</v>
      </c>
      <c r="H104" s="6" t="str">
        <f>IF(EXACT($D104, ""), "", VLOOKUP('Transform Contact Email'!$D104, 'RAW EDITED 3 Years'!$A$2:$P$999, 16, FALSE))</f>
        <v>Cici</v>
      </c>
    </row>
    <row r="105" spans="2:8">
      <c r="B105" s="5">
        <f>'DataLookUp - InstitutionBranch'!B190</f>
        <v>124000000000187</v>
      </c>
      <c r="C105" s="6" t="str">
        <f>'DataLookUp - InstitutionBranch'!C190</f>
        <v>PT. Mediantara General Sistemindo</v>
      </c>
      <c r="D105" s="6" t="str">
        <f>'DataLookUp - InstitutionBranch'!D190</f>
        <v>VDR4050</v>
      </c>
      <c r="E105" s="6" t="str">
        <f>IF(EXACT($D105, ""), "", VLOOKUP('Transform Contact Email'!$D105, 'RAW EDITED 3 Years'!$A$2:$J$999, 8, FALSE))</f>
        <v>02122874107 / +62 882-1210-0952</v>
      </c>
      <c r="F105" s="6" t="str">
        <f>IF(EXACT($D105, ""), "", VLOOKUP('Transform Contact Email'!$D105, 'RAW EDITED 3 Years'!$A$2:$J$999, 10, FALSE))</f>
        <v/>
      </c>
      <c r="G105" s="6" t="str">
        <f>IF(EXACT($D105, ""), "", VLOOKUP('Transform Contact Email'!$D105, 'RAW EDITED 3 Years'!$A$2:$J$999, 9, FALSE))</f>
        <v/>
      </c>
      <c r="H105" s="6" t="str">
        <f>IF(EXACT($D105, ""), "", VLOOKUP('Transform Contact Email'!$D105, 'RAW EDITED 3 Years'!$A$2:$P$999, 16, FALSE))</f>
        <v>Rikah</v>
      </c>
    </row>
    <row r="106" spans="2:8">
      <c r="B106" s="5">
        <f>'DataLookUp - InstitutionBranch'!B191</f>
        <v>124000000000188</v>
      </c>
      <c r="C106" s="6" t="str">
        <f>'DataLookUp - InstitutionBranch'!C191</f>
        <v>PT. Mega Perkakas Abadi</v>
      </c>
      <c r="D106" s="6" t="str">
        <f>'DataLookUp - InstitutionBranch'!D191</f>
        <v>VDR3965</v>
      </c>
      <c r="E106" s="6" t="str">
        <f>IF(EXACT($D106, ""), "", VLOOKUP('Transform Contact Email'!$D106, 'RAW EDITED 3 Years'!$A$2:$J$999, 8, FALSE))</f>
        <v>0811-8883-592</v>
      </c>
      <c r="F106" s="6" t="str">
        <f>IF(EXACT($D106, ""), "", VLOOKUP('Transform Contact Email'!$D106, 'RAW EDITED 3 Years'!$A$2:$J$999, 10, FALSE))</f>
        <v/>
      </c>
      <c r="G106" s="6" t="str">
        <f>IF(EXACT($D106, ""), "", VLOOKUP('Transform Contact Email'!$D106, 'RAW EDITED 3 Years'!$A$2:$J$999, 9, FALSE))</f>
        <v/>
      </c>
      <c r="H106" s="6" t="str">
        <f>IF(EXACT($D106, ""), "", VLOOKUP('Transform Contact Email'!$D106, 'RAW EDITED 3 Years'!$A$2:$P$999, 16, FALSE))</f>
        <v>Boy</v>
      </c>
    </row>
    <row r="107" spans="2:8">
      <c r="B107" s="5">
        <f>'DataLookUp - InstitutionBranch'!B192</f>
        <v>124000000000189</v>
      </c>
      <c r="C107" s="6" t="str">
        <f>'DataLookUp - InstitutionBranch'!C192</f>
        <v xml:space="preserve">PT. Meratus Line </v>
      </c>
      <c r="D107" s="6" t="str">
        <f>'DataLookUp - InstitutionBranch'!D192</f>
        <v>VDR3988</v>
      </c>
      <c r="E107" s="6" t="str">
        <f>IF(EXACT($D107, ""), "", VLOOKUP('Transform Contact Email'!$D107, 'RAW EDITED 3 Years'!$A$2:$J$999, 8, FALSE))</f>
        <v>+623133371000</v>
      </c>
      <c r="F107" s="6" t="str">
        <f>IF(EXACT($D107, ""), "", VLOOKUP('Transform Contact Email'!$D107, 'RAW EDITED 3 Years'!$A$2:$J$999, 10, FALSE))</f>
        <v>-</v>
      </c>
      <c r="G107" s="6" t="str">
        <f>IF(EXACT($D107, ""), "", VLOOKUP('Transform Contact Email'!$D107, 'RAW EDITED 3 Years'!$A$2:$J$999, 9, FALSE))</f>
        <v>-</v>
      </c>
      <c r="H107" s="6" t="str">
        <f>IF(EXACT($D107, ""), "", VLOOKUP('Transform Contact Email'!$D107, 'RAW EDITED 3 Years'!$A$2:$P$999, 16, FALSE))</f>
        <v>-</v>
      </c>
    </row>
    <row r="108" spans="2:8">
      <c r="B108" s="5">
        <f>'DataLookUp - InstitutionBranch'!B193</f>
        <v>124000000000190</v>
      </c>
      <c r="C108" s="6" t="str">
        <f>'DataLookUp - InstitutionBranch'!C193</f>
        <v>PT. Mitra Abadi Hanafindo</v>
      </c>
      <c r="D108" s="6" t="str">
        <f>'DataLookUp - InstitutionBranch'!D193</f>
        <v>VDR4011</v>
      </c>
      <c r="E108" s="6" t="str">
        <f>IF(EXACT($D108, ""), "", VLOOKUP('Transform Contact Email'!$D108, 'RAW EDITED 3 Years'!$A$2:$J$999, 8, FALSE))</f>
        <v>+62 819-0867-2652 / 021 62200710</v>
      </c>
      <c r="F108" s="6" t="str">
        <f>IF(EXACT($D108, ""), "", VLOOKUP('Transform Contact Email'!$D108, 'RAW EDITED 3 Years'!$A$2:$J$999, 10, FALSE))</f>
        <v/>
      </c>
      <c r="G108" s="6" t="str">
        <f>IF(EXACT($D108, ""), "", VLOOKUP('Transform Contact Email'!$D108, 'RAW EDITED 3 Years'!$A$2:$J$999, 9, FALSE))</f>
        <v/>
      </c>
      <c r="H108" s="6" t="str">
        <f>IF(EXACT($D108, ""), "", VLOOKUP('Transform Contact Email'!$D108, 'RAW EDITED 3 Years'!$A$2:$P$999, 16, FALSE))</f>
        <v>-</v>
      </c>
    </row>
    <row r="109" spans="2:8">
      <c r="B109" s="5">
        <f>'DataLookUp - InstitutionBranch'!B194</f>
        <v>124000000000191</v>
      </c>
      <c r="C109" s="6" t="str">
        <f>'DataLookUp - InstitutionBranch'!C194</f>
        <v>PT. Mitra Putra Profitamas</v>
      </c>
      <c r="D109" s="6" t="str">
        <f>'DataLookUp - InstitutionBranch'!D194</f>
        <v>VDR4065</v>
      </c>
      <c r="E109" s="6" t="str">
        <f>IF(EXACT($D109, ""), "", VLOOKUP('Transform Contact Email'!$D109, 'RAW EDITED 3 Years'!$A$2:$J$999, 8, FALSE))</f>
        <v>05363233311</v>
      </c>
      <c r="F109" s="6" t="str">
        <f>IF(EXACT($D109, ""), "", VLOOKUP('Transform Contact Email'!$D109, 'RAW EDITED 3 Years'!$A$2:$J$999, 10, FALSE))</f>
        <v/>
      </c>
      <c r="G109" s="6" t="str">
        <f>IF(EXACT($D109, ""), "", VLOOKUP('Transform Contact Email'!$D109, 'RAW EDITED 3 Years'!$A$2:$J$999, 9, FALSE))</f>
        <v/>
      </c>
      <c r="H109" s="6" t="str">
        <f>IF(EXACT($D109, ""), "", VLOOKUP('Transform Contact Email'!$D109, 'RAW EDITED 3 Years'!$A$2:$P$999, 16, FALSE))</f>
        <v>Fikri</v>
      </c>
    </row>
    <row r="110" spans="2:8">
      <c r="B110" s="5">
        <f>'DataLookUp - InstitutionBranch'!B195</f>
        <v>124000000000192</v>
      </c>
      <c r="C110" s="6" t="str">
        <f>'DataLookUp - InstitutionBranch'!C195</f>
        <v>PT. Mixindo Abadi Karya</v>
      </c>
      <c r="D110" s="6" t="str">
        <f>'DataLookUp - InstitutionBranch'!D195</f>
        <v>VDR4235</v>
      </c>
      <c r="E110" s="6" t="str">
        <f>IF(EXACT($D110, ""), "", VLOOKUP('Transform Contact Email'!$D110, 'RAW EDITED 3 Years'!$A$2:$J$999, 8, FALSE))</f>
        <v>021-276598</v>
      </c>
      <c r="F110" s="6" t="str">
        <f>IF(EXACT($D110, ""), "", VLOOKUP('Transform Contact Email'!$D110, 'RAW EDITED 3 Years'!$A$2:$J$999, 10, FALSE))</f>
        <v>-</v>
      </c>
      <c r="G110" s="6" t="str">
        <f>IF(EXACT($D110, ""), "", VLOOKUP('Transform Contact Email'!$D110, 'RAW EDITED 3 Years'!$A$2:$J$999, 9, FALSE))</f>
        <v/>
      </c>
      <c r="H110" s="6" t="str">
        <f>IF(EXACT($D110, ""), "", VLOOKUP('Transform Contact Email'!$D110, 'RAW EDITED 3 Years'!$A$2:$P$999, 16, FALSE))</f>
        <v>Eny</v>
      </c>
    </row>
    <row r="111" spans="2:8">
      <c r="B111" s="5">
        <f>'DataLookUp - InstitutionBranch'!B196</f>
        <v>124000000000193</v>
      </c>
      <c r="C111" s="6" t="str">
        <f>'DataLookUp - InstitutionBranch'!C196</f>
        <v xml:space="preserve">PT. Mollindo Cipta Mandiri </v>
      </c>
      <c r="D111" s="6" t="str">
        <f>'DataLookUp - InstitutionBranch'!D196</f>
        <v>VDR1833</v>
      </c>
      <c r="E111" s="6" t="str">
        <f>IF(EXACT($D111, ""), "", VLOOKUP('Transform Contact Email'!$D111, 'RAW EDITED 3 Years'!$A$2:$J$999, 8, FALSE))</f>
        <v>021 54398746</v>
      </c>
      <c r="F111" s="6" t="str">
        <f>IF(EXACT($D111, ""), "", VLOOKUP('Transform Contact Email'!$D111, 'RAW EDITED 3 Years'!$A$2:$J$999, 10, FALSE))</f>
        <v/>
      </c>
      <c r="G111" s="6" t="str">
        <f>IF(EXACT($D111, ""), "", VLOOKUP('Transform Contact Email'!$D111, 'RAW EDITED 3 Years'!$A$2:$J$999, 9, FALSE))</f>
        <v/>
      </c>
      <c r="H111" s="6" t="str">
        <f>IF(EXACT($D111, ""), "", VLOOKUP('Transform Contact Email'!$D111, 'RAW EDITED 3 Years'!$A$2:$P$999, 16, FALSE))</f>
        <v>DjohanArfian</v>
      </c>
    </row>
    <row r="112" spans="2:8">
      <c r="B112" s="5">
        <f>'DataLookUp - InstitutionBranch'!B197</f>
        <v>124000000000194</v>
      </c>
      <c r="C112" s="6" t="str">
        <f>'DataLookUp - InstitutionBranch'!C197</f>
        <v>PT. Multi Guna Trans Energi</v>
      </c>
      <c r="D112" s="6" t="str">
        <f>'DataLookUp - InstitutionBranch'!D197</f>
        <v>VDR4038</v>
      </c>
      <c r="E112" s="6" t="str">
        <f>IF(EXACT($D112, ""), "", VLOOKUP('Transform Contact Email'!$D112, 'RAW EDITED 3 Years'!$A$2:$J$999, 8, FALSE))</f>
        <v>+62 852-8108-4519</v>
      </c>
      <c r="F112" s="6" t="str">
        <f>IF(EXACT($D112, ""), "", VLOOKUP('Transform Contact Email'!$D112, 'RAW EDITED 3 Years'!$A$2:$J$999, 10, FALSE))</f>
        <v/>
      </c>
      <c r="G112" s="6" t="str">
        <f>IF(EXACT($D112, ""), "", VLOOKUP('Transform Contact Email'!$D112, 'RAW EDITED 3 Years'!$A$2:$J$999, 9, FALSE))</f>
        <v>andrianna@mgte.co.id</v>
      </c>
      <c r="H112" s="6" t="str">
        <f>IF(EXACT($D112, ""), "", VLOOKUP('Transform Contact Email'!$D112, 'RAW EDITED 3 Years'!$A$2:$P$999, 16, FALSE))</f>
        <v>Andrianna</v>
      </c>
    </row>
    <row r="113" spans="2:8">
      <c r="B113" s="5">
        <f>'DataLookUp - InstitutionBranch'!B198</f>
        <v>124000000000195</v>
      </c>
      <c r="C113" s="6" t="str">
        <f>'DataLookUp - InstitutionBranch'!C198</f>
        <v>PT. Multi Kencana Niagatama</v>
      </c>
      <c r="D113" s="6" t="str">
        <f>'DataLookUp - InstitutionBranch'!D198</f>
        <v>VDR4253</v>
      </c>
      <c r="E113" s="6" t="str">
        <f>IF(EXACT($D113, ""), "", VLOOKUP('Transform Contact Email'!$D113, 'RAW EDITED 3 Years'!$A$2:$J$999, 8, FALSE))</f>
        <v>021-58902510 / 081284030286</v>
      </c>
      <c r="F113" s="6" t="str">
        <f>IF(EXACT($D113, ""), "", VLOOKUP('Transform Contact Email'!$D113, 'RAW EDITED 3 Years'!$A$2:$J$999, 10, FALSE))</f>
        <v>021-58900189</v>
      </c>
      <c r="G113" s="6" t="str">
        <f>IF(EXACT($D113, ""), "", VLOOKUP('Transform Contact Email'!$D113, 'RAW EDITED 3 Years'!$A$2:$J$999, 9, FALSE))</f>
        <v>sales@multi-kabel.com</v>
      </c>
      <c r="H113" s="6" t="str">
        <f>IF(EXACT($D113, ""), "", VLOOKUP('Transform Contact Email'!$D113, 'RAW EDITED 3 Years'!$A$2:$P$999, 16, FALSE))</f>
        <v>Arie Tri</v>
      </c>
    </row>
    <row r="114" spans="2:8">
      <c r="B114" s="5">
        <f>'DataLookUp - InstitutionBranch'!B199</f>
        <v>124000000000196</v>
      </c>
      <c r="C114" s="6" t="str">
        <f>'DataLookUp - InstitutionBranch'!C199</f>
        <v>PT. Mutiara Timur Truss</v>
      </c>
      <c r="D114" s="6" t="str">
        <f>'DataLookUp - InstitutionBranch'!D199</f>
        <v>VDR4123</v>
      </c>
      <c r="E114" s="6" t="str">
        <f>IF(EXACT($D114, ""), "", VLOOKUP('Transform Contact Email'!$D114, 'RAW EDITED 3 Years'!$A$2:$J$999, 8, FALSE))</f>
        <v>08974123298</v>
      </c>
      <c r="F114" s="6" t="str">
        <f>IF(EXACT($D114, ""), "", VLOOKUP('Transform Contact Email'!$D114, 'RAW EDITED 3 Years'!$A$2:$J$999, 10, FALSE))</f>
        <v>-</v>
      </c>
      <c r="G114" s="6" t="str">
        <f>IF(EXACT($D114, ""), "", VLOOKUP('Transform Contact Email'!$D114, 'RAW EDITED 3 Years'!$A$2:$J$999, 9, FALSE))</f>
        <v>-</v>
      </c>
      <c r="H114" s="6" t="str">
        <f>IF(EXACT($D114, ""), "", VLOOKUP('Transform Contact Email'!$D114, 'RAW EDITED 3 Years'!$A$2:$P$999, 16, FALSE))</f>
        <v>Vivi</v>
      </c>
    </row>
    <row r="115" spans="2:8">
      <c r="B115" s="5">
        <f>'DataLookUp - InstitutionBranch'!B200</f>
        <v>124000000000197</v>
      </c>
      <c r="C115" s="6" t="str">
        <f>'DataLookUp - InstitutionBranch'!C200</f>
        <v>PT. Nariza Teknik Inspeksi</v>
      </c>
      <c r="D115" s="6" t="str">
        <f>'DataLookUp - InstitutionBranch'!D200</f>
        <v>VDR3804</v>
      </c>
      <c r="E115" s="6" t="str">
        <f>IF(EXACT($D115, ""), "", VLOOKUP('Transform Contact Email'!$D115, 'RAW EDITED 3 Years'!$A$2:$J$999, 8, FALSE))</f>
        <v>021 285 36244</v>
      </c>
      <c r="F115" s="6" t="str">
        <f>IF(EXACT($D115, ""), "", VLOOKUP('Transform Contact Email'!$D115, 'RAW EDITED 3 Years'!$A$2:$J$999, 10, FALSE))</f>
        <v>-</v>
      </c>
      <c r="G115" s="6" t="str">
        <f>IF(EXACT($D115, ""), "", VLOOKUP('Transform Contact Email'!$D115, 'RAW EDITED 3 Years'!$A$2:$J$999, 9, FALSE))</f>
        <v>-</v>
      </c>
      <c r="H115" s="6" t="str">
        <f>IF(EXACT($D115, ""), "", VLOOKUP('Transform Contact Email'!$D115, 'RAW EDITED 3 Years'!$A$2:$P$999, 16, FALSE))</f>
        <v>Hendyono Sasongko</v>
      </c>
    </row>
    <row r="116" spans="2:8">
      <c r="B116" s="5">
        <f>'DataLookUp - InstitutionBranch'!B201</f>
        <v>124000000000198</v>
      </c>
      <c r="C116" s="6" t="str">
        <f>'DataLookUp - InstitutionBranch'!C201</f>
        <v>PT. Netcom Technology</v>
      </c>
      <c r="D116" s="6" t="str">
        <f>'DataLookUp - InstitutionBranch'!D201</f>
        <v>VDR4019</v>
      </c>
      <c r="E116" s="6" t="str">
        <f>IF(EXACT($D116, ""), "", VLOOKUP('Transform Contact Email'!$D116, 'RAW EDITED 3 Years'!$A$2:$J$999, 8, FALSE))</f>
        <v>021 29030969 / +62 817-890-354</v>
      </c>
      <c r="F116" s="6" t="str">
        <f>IF(EXACT($D116, ""), "", VLOOKUP('Transform Contact Email'!$D116, 'RAW EDITED 3 Years'!$A$2:$J$999, 10, FALSE))</f>
        <v/>
      </c>
      <c r="G116" s="6" t="str">
        <f>IF(EXACT($D116, ""), "", VLOOKUP('Transform Contact Email'!$D116, 'RAW EDITED 3 Years'!$A$2:$J$999, 9, FALSE))</f>
        <v/>
      </c>
      <c r="H116" s="6" t="str">
        <f>IF(EXACT($D116, ""), "", VLOOKUP('Transform Contact Email'!$D116, 'RAW EDITED 3 Years'!$A$2:$P$999, 16, FALSE))</f>
        <v>Teddy Kurniawan</v>
      </c>
    </row>
    <row r="117" spans="2:8">
      <c r="B117" s="5">
        <f>'DataLookUp - InstitutionBranch'!B202</f>
        <v>124000000000199</v>
      </c>
      <c r="C117" s="6" t="str">
        <f>'DataLookUp - InstitutionBranch'!C202</f>
        <v>PT. NR Electric Jakarta</v>
      </c>
      <c r="D117" s="6" t="str">
        <f>'DataLookUp - InstitutionBranch'!D202</f>
        <v>VDR4232</v>
      </c>
      <c r="E117" s="6" t="str">
        <f>IF(EXACT($D117, ""), "", VLOOKUP('Transform Contact Email'!$D117, 'RAW EDITED 3 Years'!$A$2:$J$999, 8, FALSE))</f>
        <v>622175672445</v>
      </c>
      <c r="F117" s="6" t="str">
        <f>IF(EXACT($D117, ""), "", VLOOKUP('Transform Contact Email'!$D117, 'RAW EDITED 3 Years'!$A$2:$J$999, 10, FALSE))</f>
        <v>-</v>
      </c>
      <c r="G117" s="6" t="str">
        <f>IF(EXACT($D117, ""), "", VLOOKUP('Transform Contact Email'!$D117, 'RAW EDITED 3 Years'!$A$2:$J$999, 9, FALSE))</f>
        <v>rizaemir.emir@gmail.com</v>
      </c>
      <c r="H117" s="6" t="str">
        <f>IF(EXACT($D117, ""), "", VLOOKUP('Transform Contact Email'!$D117, 'RAW EDITED 3 Years'!$A$2:$P$999, 16, FALSE))</f>
        <v>Kofi Wang / Ryan Iskan +6</v>
      </c>
    </row>
    <row r="118" spans="2:8">
      <c r="B118" s="5">
        <f>'DataLookUp - InstitutionBranch'!B203</f>
        <v>124000000000200</v>
      </c>
      <c r="C118" s="6" t="str">
        <f>'DataLookUp - InstitutionBranch'!C203</f>
        <v>PT. Nuansa Dharma Cipta</v>
      </c>
      <c r="D118" s="6" t="str">
        <f>'DataLookUp - InstitutionBranch'!D203</f>
        <v>VDR4037</v>
      </c>
      <c r="E118" s="6" t="str">
        <f>IF(EXACT($D118, ""), "", VLOOKUP('Transform Contact Email'!$D118, 'RAW EDITED 3 Years'!$A$2:$J$999, 8, FALSE))</f>
        <v>+62 858-4523-2634</v>
      </c>
      <c r="F118" s="6" t="str">
        <f>IF(EXACT($D118, ""), "", VLOOKUP('Transform Contact Email'!$D118, 'RAW EDITED 3 Years'!$A$2:$J$999, 10, FALSE))</f>
        <v/>
      </c>
      <c r="G118" s="6" t="str">
        <f>IF(EXACT($D118, ""), "", VLOOKUP('Transform Contact Email'!$D118, 'RAW EDITED 3 Years'!$A$2:$J$999, 9, FALSE))</f>
        <v/>
      </c>
      <c r="H118" s="6" t="str">
        <f>IF(EXACT($D118, ""), "", VLOOKUP('Transform Contact Email'!$D118, 'RAW EDITED 3 Years'!$A$2:$P$999, 16, FALSE))</f>
        <v>Rizky</v>
      </c>
    </row>
    <row r="119" spans="2:8">
      <c r="B119" s="5">
        <f>'DataLookUp - InstitutionBranch'!B204</f>
        <v>124000000000201</v>
      </c>
      <c r="C119" s="6" t="str">
        <f>'DataLookUp - InstitutionBranch'!C204</f>
        <v>PT. Orion Teknik Solusindo</v>
      </c>
      <c r="D119" s="6" t="str">
        <f>'DataLookUp - InstitutionBranch'!D204</f>
        <v>VDR3966</v>
      </c>
      <c r="E119" s="6" t="str">
        <f>IF(EXACT($D119, ""), "", VLOOKUP('Transform Contact Email'!$D119, 'RAW EDITED 3 Years'!$A$2:$J$999, 8, FALSE))</f>
        <v>+62 857 7008 9850</v>
      </c>
      <c r="F119" s="6" t="str">
        <f>IF(EXACT($D119, ""), "", VLOOKUP('Transform Contact Email'!$D119, 'RAW EDITED 3 Years'!$A$2:$J$999, 10, FALSE))</f>
        <v/>
      </c>
      <c r="G119" s="6" t="str">
        <f>IF(EXACT($D119, ""), "", VLOOKUP('Transform Contact Email'!$D119, 'RAW EDITED 3 Years'!$A$2:$J$999, 9, FALSE))</f>
        <v/>
      </c>
      <c r="H119" s="6" t="str">
        <f>IF(EXACT($D119, ""), "", VLOOKUP('Transform Contact Email'!$D119, 'RAW EDITED 3 Years'!$A$2:$P$999, 16, FALSE))</f>
        <v>Dewi Kusuma</v>
      </c>
    </row>
    <row r="120" spans="2:8">
      <c r="B120" s="5">
        <f>'DataLookUp - InstitutionBranch'!B205</f>
        <v>124000000000202</v>
      </c>
      <c r="C120" s="6" t="str">
        <f>'DataLookUp - InstitutionBranch'!C205</f>
        <v>PT. Orix Indonesia Finance</v>
      </c>
      <c r="D120" s="6" t="str">
        <f>'DataLookUp - InstitutionBranch'!D205</f>
        <v>VDR0721</v>
      </c>
      <c r="E120" s="6" t="str">
        <f>IF(EXACT($D120, ""), "", VLOOKUP('Transform Contact Email'!$D120, 'RAW EDITED 3 Years'!$A$2:$J$999, 8, FALSE))</f>
        <v>021-5723041</v>
      </c>
      <c r="F120" s="6" t="str">
        <f>IF(EXACT($D120, ""), "", VLOOKUP('Transform Contact Email'!$D120, 'RAW EDITED 3 Years'!$A$2:$J$999, 10, FALSE))</f>
        <v>021-5724191</v>
      </c>
      <c r="G120" s="6" t="str">
        <f>IF(EXACT($D120, ""), "", VLOOKUP('Transform Contact Email'!$D120, 'RAW EDITED 3 Years'!$A$2:$J$999, 9, FALSE))</f>
        <v/>
      </c>
      <c r="H120" s="6" t="str">
        <f>IF(EXACT($D120, ""), "", VLOOKUP('Transform Contact Email'!$D120, 'RAW EDITED 3 Years'!$A$2:$P$999, 16, FALSE))</f>
        <v>Ibu Diah</v>
      </c>
    </row>
    <row r="121" spans="2:8">
      <c r="B121" s="5">
        <f>'DataLookUp - InstitutionBranch'!B206</f>
        <v>124000000000203</v>
      </c>
      <c r="C121" s="6" t="str">
        <f>'DataLookUp - InstitutionBranch'!C206</f>
        <v>PT. Pacific Prestress Indonesia</v>
      </c>
      <c r="D121" s="6" t="str">
        <f>'DataLookUp - InstitutionBranch'!D206</f>
        <v>VDR4158</v>
      </c>
      <c r="E121" s="6" t="str">
        <f>IF(EXACT($D121, ""), "", VLOOKUP('Transform Contact Email'!$D121, 'RAW EDITED 3 Years'!$A$2:$J$999, 8, FALSE))</f>
        <v>021 53158901 - 03</v>
      </c>
      <c r="F121" s="6" t="str">
        <f>IF(EXACT($D121, ""), "", VLOOKUP('Transform Contact Email'!$D121, 'RAW EDITED 3 Years'!$A$2:$J$999, 10, FALSE))</f>
        <v>-</v>
      </c>
      <c r="G121" s="6" t="str">
        <f>IF(EXACT($D121, ""), "", VLOOKUP('Transform Contact Email'!$D121, 'RAW EDITED 3 Years'!$A$2:$J$999, 9, FALSE))</f>
        <v>mkt-jkt@ppi.co.id</v>
      </c>
      <c r="H121" s="6" t="str">
        <f>IF(EXACT($D121, ""), "", VLOOKUP('Transform Contact Email'!$D121, 'RAW EDITED 3 Years'!$A$2:$P$999, 16, FALSE))</f>
        <v>Agus Fatoni</v>
      </c>
    </row>
    <row r="122" spans="2:8">
      <c r="B122" s="5">
        <f>'DataLookUp - InstitutionBranch'!B207</f>
        <v>124000000000204</v>
      </c>
      <c r="C122" s="6" t="str">
        <f>'DataLookUp - InstitutionBranch'!C207</f>
        <v>PT. Panah Perdana Logisindo</v>
      </c>
      <c r="D122" s="6" t="str">
        <f>'DataLookUp - InstitutionBranch'!D207</f>
        <v>VDR1369</v>
      </c>
      <c r="E122" s="6" t="str">
        <f>IF(EXACT($D122, ""), "", VLOOKUP('Transform Contact Email'!$D122, 'RAW EDITED 3 Years'!$A$2:$J$999, 8, FALSE))</f>
        <v>021 298 661 60 / +62 852-8376-8373</v>
      </c>
      <c r="F122" s="6" t="str">
        <f>IF(EXACT($D122, ""), "", VLOOKUP('Transform Contact Email'!$D122, 'RAW EDITED 3 Years'!$A$2:$J$999, 10, FALSE))</f>
        <v/>
      </c>
      <c r="G122" s="6" t="str">
        <f>IF(EXACT($D122, ""), "", VLOOKUP('Transform Contact Email'!$D122, 'RAW EDITED 3 Years'!$A$2:$J$999, 9, FALSE))</f>
        <v>Nurhaeni@hartrodt.com</v>
      </c>
      <c r="H122" s="6" t="str">
        <f>IF(EXACT($D122, ""), "", VLOOKUP('Transform Contact Email'!$D122, 'RAW EDITED 3 Years'!$A$2:$P$999, 16, FALSE))</f>
        <v>Nurhaeni</v>
      </c>
    </row>
    <row r="123" spans="2:8">
      <c r="B123" s="5">
        <f>'DataLookUp - InstitutionBranch'!B208</f>
        <v>124000000000205</v>
      </c>
      <c r="C123" s="6" t="str">
        <f>'DataLookUp - InstitutionBranch'!C208</f>
        <v>PT. Panca Infosoft Pionir Indonesia</v>
      </c>
      <c r="D123" s="6" t="str">
        <f>'DataLookUp - InstitutionBranch'!D208</f>
        <v>VDR4001</v>
      </c>
      <c r="E123" s="6" t="str">
        <f>IF(EXACT($D123, ""), "", VLOOKUP('Transform Contact Email'!$D123, 'RAW EDITED 3 Years'!$A$2:$J$999, 8, FALSE))</f>
        <v xml:space="preserve"> +62 812-8400-2688  (021) 641-3888 </v>
      </c>
      <c r="F123" s="6" t="str">
        <f>IF(EXACT($D123, ""), "", VLOOKUP('Transform Contact Email'!$D123, 'RAW EDITED 3 Years'!$A$2:$J$999, 10, FALSE))</f>
        <v>-</v>
      </c>
      <c r="G123" s="6" t="str">
        <f>IF(EXACT($D123, ""), "", VLOOKUP('Transform Contact Email'!$D123, 'RAW EDITED 3 Years'!$A$2:$J$999, 9, FALSE))</f>
        <v>info@pancasoft.com</v>
      </c>
      <c r="H123" s="6" t="str">
        <f>IF(EXACT($D123, ""), "", VLOOKUP('Transform Contact Email'!$D123, 'RAW EDITED 3 Years'!$A$2:$P$999, 16, FALSE))</f>
        <v>Diah</v>
      </c>
    </row>
    <row r="124" spans="2:8">
      <c r="B124" s="5">
        <f>'DataLookUp - InstitutionBranch'!B209</f>
        <v>124000000000206</v>
      </c>
      <c r="C124" s="6" t="str">
        <f>'DataLookUp - InstitutionBranch'!C209</f>
        <v>PT. Panca Logam Sukses Mandiri</v>
      </c>
      <c r="D124" s="6" t="str">
        <f>'DataLookUp - InstitutionBranch'!D209</f>
        <v>VDR3945</v>
      </c>
      <c r="E124" s="6" t="str">
        <f>IF(EXACT($D124, ""), "", VLOOKUP('Transform Contact Email'!$D124, 'RAW EDITED 3 Years'!$A$2:$J$999, 8, FALSE))</f>
        <v>+62 852-2525-1202</v>
      </c>
      <c r="F124" s="6" t="str">
        <f>IF(EXACT($D124, ""), "", VLOOKUP('Transform Contact Email'!$D124, 'RAW EDITED 3 Years'!$A$2:$J$999, 10, FALSE))</f>
        <v/>
      </c>
      <c r="G124" s="6" t="str">
        <f>IF(EXACT($D124, ""), "", VLOOKUP('Transform Contact Email'!$D124, 'RAW EDITED 3 Years'!$A$2:$J$999, 9, FALSE))</f>
        <v/>
      </c>
      <c r="H124" s="6" t="str">
        <f>IF(EXACT($D124, ""), "", VLOOKUP('Transform Contact Email'!$D124, 'RAW EDITED 3 Years'!$A$2:$P$999, 16, FALSE))</f>
        <v>Theo</v>
      </c>
    </row>
    <row r="125" spans="2:8">
      <c r="B125" s="5">
        <f>'DataLookUp - InstitutionBranch'!B210</f>
        <v>124000000000207</v>
      </c>
      <c r="C125" s="6" t="str">
        <f>'DataLookUp - InstitutionBranch'!C210</f>
        <v>PT. Panca Utama Selaras</v>
      </c>
      <c r="D125" s="6" t="str">
        <f>'DataLookUp - InstitutionBranch'!D210</f>
        <v>VDR3604, VDR3898</v>
      </c>
      <c r="E125" s="6" t="str">
        <f>IF(EXACT($D125, ""), "", VLOOKUP('Transform Contact Email'!$D125, 'RAW EDITED 3 Years'!$A$2:$J$999, 8, FALSE))</f>
        <v>085888675152 / 081329075563</v>
      </c>
      <c r="F125" s="6" t="str">
        <f>IF(EXACT($D125, ""), "", VLOOKUP('Transform Contact Email'!$D125, 'RAW EDITED 3 Years'!$A$2:$J$999, 10, FALSE))</f>
        <v>-</v>
      </c>
      <c r="G125" s="6" t="str">
        <f>IF(EXACT($D125, ""), "", VLOOKUP('Transform Contact Email'!$D125, 'RAW EDITED 3 Years'!$A$2:$J$999, 9, FALSE))</f>
        <v>parardyo@gmail.com</v>
      </c>
      <c r="H125" s="6" t="str">
        <f>IF(EXACT($D125, ""), "", VLOOKUP('Transform Contact Email'!$D125, 'RAW EDITED 3 Years'!$A$2:$P$999, 16, FALSE))</f>
        <v>Dyan Parardyo</v>
      </c>
    </row>
    <row r="126" spans="2:8">
      <c r="B126" s="5">
        <f>'DataLookUp - InstitutionBranch'!B211</f>
        <v>124000000000208</v>
      </c>
      <c r="C126" s="6" t="str">
        <f>'DataLookUp - InstitutionBranch'!C211</f>
        <v xml:space="preserve">PT. Panghegar Mitra Utama   </v>
      </c>
      <c r="D126" s="6" t="str">
        <f>'DataLookUp - InstitutionBranch'!D211</f>
        <v>VDR2360</v>
      </c>
      <c r="E126" s="6" t="str">
        <f>IF(EXACT($D126, ""), "", VLOOKUP('Transform Contact Email'!$D126, 'RAW EDITED 3 Years'!$A$2:$J$999, 8, FALSE))</f>
        <v>+62 812-2345-756</v>
      </c>
      <c r="F126" s="6" t="str">
        <f>IF(EXACT($D126, ""), "", VLOOKUP('Transform Contact Email'!$D126, 'RAW EDITED 3 Years'!$A$2:$J$999, 10, FALSE))</f>
        <v>0</v>
      </c>
      <c r="G126" s="6" t="str">
        <f>IF(EXACT($D126, ""), "", VLOOKUP('Transform Contact Email'!$D126, 'RAW EDITED 3 Years'!$A$2:$J$999, 9, FALSE))</f>
        <v>0</v>
      </c>
      <c r="H126" s="6" t="str">
        <f>IF(EXACT($D126, ""), "", VLOOKUP('Transform Contact Email'!$D126, 'RAW EDITED 3 Years'!$A$2:$P$999, 16, FALSE))</f>
        <v>Iwan Mulyono</v>
      </c>
    </row>
    <row r="127" spans="2:8">
      <c r="B127" s="5">
        <f>'DataLookUp - InstitutionBranch'!B212</f>
        <v>124000000000209</v>
      </c>
      <c r="C127" s="6" t="str">
        <f>'DataLookUp - InstitutionBranch'!C212</f>
        <v>PT. Pas Jaya Mandiri</v>
      </c>
      <c r="D127" s="6" t="str">
        <f>'DataLookUp - InstitutionBranch'!D212</f>
        <v>VDR3967</v>
      </c>
      <c r="E127" s="6" t="str">
        <f>IF(EXACT($D127, ""), "", VLOOKUP('Transform Contact Email'!$D127, 'RAW EDITED 3 Years'!$A$2:$J$999, 8, FALSE))</f>
        <v>081280599598</v>
      </c>
      <c r="F127" s="6" t="str">
        <f>IF(EXACT($D127, ""), "", VLOOKUP('Transform Contact Email'!$D127, 'RAW EDITED 3 Years'!$A$2:$J$999, 10, FALSE))</f>
        <v/>
      </c>
      <c r="G127" s="6" t="str">
        <f>IF(EXACT($D127, ""), "", VLOOKUP('Transform Contact Email'!$D127, 'RAW EDITED 3 Years'!$A$2:$J$999, 9, FALSE))</f>
        <v/>
      </c>
      <c r="H127" s="6" t="str">
        <f>IF(EXACT($D127, ""), "", VLOOKUP('Transform Contact Email'!$D127, 'RAW EDITED 3 Years'!$A$2:$P$999, 16, FALSE))</f>
        <v>Agus Priyanto</v>
      </c>
    </row>
    <row r="128" spans="2:8">
      <c r="B128" s="5">
        <f>'DataLookUp - InstitutionBranch'!B213</f>
        <v>124000000000210</v>
      </c>
      <c r="C128" s="6" t="str">
        <f>'DataLookUp - InstitutionBranch'!C213</f>
        <v>PT. Pelangi Teknik Indonesia</v>
      </c>
      <c r="D128" s="6" t="str">
        <f>'DataLookUp - InstitutionBranch'!D213</f>
        <v>VDR3846</v>
      </c>
      <c r="E128" s="6" t="str">
        <f>IF(EXACT($D128, ""), "", VLOOKUP('Transform Contact Email'!$D128, 'RAW EDITED 3 Years'!$A$2:$J$999, 8, FALSE))</f>
        <v>02122861689</v>
      </c>
      <c r="F128" s="6" t="str">
        <f>IF(EXACT($D128, ""), "", VLOOKUP('Transform Contact Email'!$D128, 'RAW EDITED 3 Years'!$A$2:$J$999, 10, FALSE))</f>
        <v>-</v>
      </c>
      <c r="G128" s="6" t="str">
        <f>IF(EXACT($D128, ""), "", VLOOKUP('Transform Contact Email'!$D128, 'RAW EDITED 3 Years'!$A$2:$J$999, 9, FALSE))</f>
        <v>pelangiteknik@rocketmail.com</v>
      </c>
      <c r="H128" s="6" t="str">
        <f>IF(EXACT($D128, ""), "", VLOOKUP('Transform Contact Email'!$D128, 'RAW EDITED 3 Years'!$A$2:$P$999, 16, FALSE))</f>
        <v>Sifa</v>
      </c>
    </row>
    <row r="129" spans="2:8">
      <c r="B129" s="5">
        <f>'DataLookUp - InstitutionBranch'!B214</f>
        <v>124000000000211</v>
      </c>
      <c r="C129" s="6" t="str">
        <f>'DataLookUp - InstitutionBranch'!C214</f>
        <v>PT. Perusahaan Bongkar Muatadi Purusa</v>
      </c>
      <c r="D129" s="6" t="str">
        <f>'DataLookUp - InstitutionBranch'!D214</f>
        <v>VDR4029</v>
      </c>
      <c r="E129" s="6" t="str">
        <f>IF(EXACT($D129, ""), "", VLOOKUP('Transform Contact Email'!$D129, 'RAW EDITED 3 Years'!$A$2:$J$999, 8, FALSE))</f>
        <v>-</v>
      </c>
      <c r="F129" s="6" t="str">
        <f>IF(EXACT($D129, ""), "", VLOOKUP('Transform Contact Email'!$D129, 'RAW EDITED 3 Years'!$A$2:$J$999, 10, FALSE))</f>
        <v/>
      </c>
      <c r="G129" s="6" t="str">
        <f>IF(EXACT($D129, ""), "", VLOOKUP('Transform Contact Email'!$D129, 'RAW EDITED 3 Years'!$A$2:$J$999, 9, FALSE))</f>
        <v/>
      </c>
      <c r="H129" s="6" t="str">
        <f>IF(EXACT($D129, ""), "", VLOOKUP('Transform Contact Email'!$D129, 'RAW EDITED 3 Years'!$A$2:$P$999, 16, FALSE))</f>
        <v>-</v>
      </c>
    </row>
    <row r="130" spans="2:8">
      <c r="B130" s="5">
        <f>'DataLookUp - InstitutionBranch'!B215</f>
        <v>124000000000212</v>
      </c>
      <c r="C130" s="6" t="str">
        <f>'DataLookUp - InstitutionBranch'!C215</f>
        <v>PT. Petromas Kencana (Ottoban Indonesia)</v>
      </c>
      <c r="D130" s="6" t="str">
        <f>'DataLookUp - InstitutionBranch'!D215</f>
        <v>VDR3986</v>
      </c>
      <c r="E130" s="6" t="str">
        <f>IF(EXACT($D130, ""), "", VLOOKUP('Transform Contact Email'!$D130, 'RAW EDITED 3 Years'!$A$2:$J$999, 8, FALSE))</f>
        <v>0811 8755 330</v>
      </c>
      <c r="F130" s="6" t="str">
        <f>IF(EXACT($D130, ""), "", VLOOKUP('Transform Contact Email'!$D130, 'RAW EDITED 3 Years'!$A$2:$J$999, 10, FALSE))</f>
        <v/>
      </c>
      <c r="G130" s="6" t="str">
        <f>IF(EXACT($D130, ""), "", VLOOKUP('Transform Contact Email'!$D130, 'RAW EDITED 3 Years'!$A$2:$J$999, 9, FALSE))</f>
        <v/>
      </c>
      <c r="H130" s="6" t="str">
        <f>IF(EXACT($D130, ""), "", VLOOKUP('Transform Contact Email'!$D130, 'RAW EDITED 3 Years'!$A$2:$P$999, 16, FALSE))</f>
        <v>Admin Ottoban Warung Bunc</v>
      </c>
    </row>
    <row r="131" spans="2:8">
      <c r="B131" s="5">
        <f>'DataLookUp - InstitutionBranch'!B216</f>
        <v>124000000000213</v>
      </c>
      <c r="C131" s="6" t="str">
        <f>'DataLookUp - InstitutionBranch'!C216</f>
        <v>PT. Ponti Suri Group</v>
      </c>
      <c r="D131" s="6" t="str">
        <f>'DataLookUp - InstitutionBranch'!D216</f>
        <v>VDR4042</v>
      </c>
      <c r="E131" s="6" t="str">
        <f>IF(EXACT($D131, ""), "", VLOOKUP('Transform Contact Email'!$D131, 'RAW EDITED 3 Years'!$A$2:$J$999, 8, FALSE))</f>
        <v>0532274840 / +62 811-5701-102</v>
      </c>
      <c r="F131" s="6" t="str">
        <f>IF(EXACT($D131, ""), "", VLOOKUP('Transform Contact Email'!$D131, 'RAW EDITED 3 Years'!$A$2:$J$999, 10, FALSE))</f>
        <v/>
      </c>
      <c r="G131" s="6" t="str">
        <f>IF(EXACT($D131, ""), "", VLOOKUP('Transform Contact Email'!$D131, 'RAW EDITED 3 Years'!$A$2:$J$999, 9, FALSE))</f>
        <v/>
      </c>
      <c r="H131" s="6" t="str">
        <f>IF(EXACT($D131, ""), "", VLOOKUP('Transform Contact Email'!$D131, 'RAW EDITED 3 Years'!$A$2:$P$999, 16, FALSE))</f>
        <v>Markom</v>
      </c>
    </row>
    <row r="132" spans="2:8">
      <c r="B132" s="5">
        <f>'DataLookUp - InstitutionBranch'!B217</f>
        <v>124000000000214</v>
      </c>
      <c r="C132" s="6" t="str">
        <f>'DataLookUp - InstitutionBranch'!C217</f>
        <v>PT. Powerindo Prima Perkasa</v>
      </c>
      <c r="D132" s="6" t="str">
        <f>'DataLookUp - InstitutionBranch'!D217</f>
        <v>VDR3928</v>
      </c>
      <c r="E132" s="6" t="str">
        <f>IF(EXACT($D132, ""), "", VLOOKUP('Transform Contact Email'!$D132, 'RAW EDITED 3 Years'!$A$2:$J$999, 8, FALSE))</f>
        <v>081519376974</v>
      </c>
      <c r="F132" s="6" t="str">
        <f>IF(EXACT($D132, ""), "", VLOOKUP('Transform Contact Email'!$D132, 'RAW EDITED 3 Years'!$A$2:$J$999, 10, FALSE))</f>
        <v>-</v>
      </c>
      <c r="G132" s="6" t="str">
        <f>IF(EXACT($D132, ""), "", VLOOKUP('Transform Contact Email'!$D132, 'RAW EDITED 3 Years'!$A$2:$J$999, 9, FALSE))</f>
        <v>sales5@powerindoperkasa.com</v>
      </c>
      <c r="H132" s="6" t="str">
        <f>IF(EXACT($D132, ""), "", VLOOKUP('Transform Contact Email'!$D132, 'RAW EDITED 3 Years'!$A$2:$P$999, 16, FALSE))</f>
        <v>Adie</v>
      </c>
    </row>
    <row r="133" spans="2:8">
      <c r="B133" s="5">
        <f>'DataLookUp - InstitutionBranch'!B218</f>
        <v>124000000000215</v>
      </c>
      <c r="C133" s="6" t="str">
        <f>'DataLookUp - InstitutionBranch'!C218</f>
        <v>PT. Pratama Prima Bajatama</v>
      </c>
      <c r="D133" s="6" t="str">
        <f>'DataLookUp - InstitutionBranch'!D218</f>
        <v>VDR3948</v>
      </c>
      <c r="E133" s="6" t="str">
        <f>IF(EXACT($D133, ""), "", VLOOKUP('Transform Contact Email'!$D133, 'RAW EDITED 3 Years'!$A$2:$J$999, 8, FALSE))</f>
        <v>0822 1097 1880</v>
      </c>
      <c r="F133" s="6" t="str">
        <f>IF(EXACT($D133, ""), "", VLOOKUP('Transform Contact Email'!$D133, 'RAW EDITED 3 Years'!$A$2:$J$999, 10, FALSE))</f>
        <v/>
      </c>
      <c r="G133" s="6" t="str">
        <f>IF(EXACT($D133, ""), "", VLOOKUP('Transform Contact Email'!$D133, 'RAW EDITED 3 Years'!$A$2:$J$999, 9, FALSE))</f>
        <v/>
      </c>
      <c r="H133" s="6" t="str">
        <f>IF(EXACT($D133, ""), "", VLOOKUP('Transform Contact Email'!$D133, 'RAW EDITED 3 Years'!$A$2:$P$999, 16, FALSE))</f>
        <v>-</v>
      </c>
    </row>
    <row r="134" spans="2:8">
      <c r="B134" s="5">
        <f>'DataLookUp - InstitutionBranch'!B219</f>
        <v>124000000000216</v>
      </c>
      <c r="C134" s="6" t="str">
        <f>'DataLookUp - InstitutionBranch'!C219</f>
        <v>PT. PRI Indonesia</v>
      </c>
      <c r="D134" s="6" t="str">
        <f>'DataLookUp - InstitutionBranch'!D219</f>
        <v>VDR4068</v>
      </c>
      <c r="E134" s="6" t="str">
        <f>IF(EXACT($D134, ""), "", VLOOKUP('Transform Contact Email'!$D134, 'RAW EDITED 3 Years'!$A$2:$J$999, 8, FALSE))</f>
        <v>+62 821-1470-9818</v>
      </c>
      <c r="F134" s="6" t="str">
        <f>IF(EXACT($D134, ""), "", VLOOKUP('Transform Contact Email'!$D134, 'RAW EDITED 3 Years'!$A$2:$J$999, 10, FALSE))</f>
        <v/>
      </c>
      <c r="G134" s="6" t="str">
        <f>IF(EXACT($D134, ""), "", VLOOKUP('Transform Contact Email'!$D134, 'RAW EDITED 3 Years'!$A$2:$J$999, 9, FALSE))</f>
        <v/>
      </c>
      <c r="H134" s="6" t="str">
        <f>IF(EXACT($D134, ""), "", VLOOKUP('Transform Contact Email'!$D134, 'RAW EDITED 3 Years'!$A$2:$P$999, 16, FALSE))</f>
        <v>Reza Demiral</v>
      </c>
    </row>
    <row r="135" spans="2:8">
      <c r="B135" s="5">
        <f>'DataLookUp - InstitutionBranch'!B220</f>
        <v>124000000000217</v>
      </c>
      <c r="C135" s="6" t="str">
        <f>'DataLookUp - InstitutionBranch'!C220</f>
        <v>PT. Prima Indah Lestari</v>
      </c>
      <c r="D135" s="6" t="str">
        <f>'DataLookUp - InstitutionBranch'!D220</f>
        <v>VDR4135</v>
      </c>
      <c r="E135" s="6" t="str">
        <f>IF(EXACT($D135, ""), "", VLOOKUP('Transform Contact Email'!$D135, 'RAW EDITED 3 Years'!$A$2:$J$999, 8, FALSE))</f>
        <v>0215550861; 081288991180</v>
      </c>
      <c r="F135" s="6" t="str">
        <f>IF(EXACT($D135, ""), "", VLOOKUP('Transform Contact Email'!$D135, 'RAW EDITED 3 Years'!$A$2:$J$999, 10, FALSE))</f>
        <v>-</v>
      </c>
      <c r="G135" s="6" t="str">
        <f>IF(EXACT($D135, ""), "", VLOOKUP('Transform Contact Email'!$D135, 'RAW EDITED 3 Years'!$A$2:$J$999, 9, FALSE))</f>
        <v xml:space="preserve">primaindahlestari1@gmail.com; </v>
      </c>
      <c r="H135" s="6" t="str">
        <f>IF(EXACT($D135, ""), "", VLOOKUP('Transform Contact Email'!$D135, 'RAW EDITED 3 Years'!$A$2:$P$999, 16, FALSE))</f>
        <v>Ariawan Jatikusumo</v>
      </c>
    </row>
    <row r="136" spans="2:8">
      <c r="B136" s="5">
        <f>'DataLookUp - InstitutionBranch'!B221</f>
        <v>124000000000218</v>
      </c>
      <c r="C136" s="6" t="str">
        <f>'DataLookUp - InstitutionBranch'!C221</f>
        <v xml:space="preserve">PT. Prima Mitra Elektrindo </v>
      </c>
      <c r="D136" s="6" t="str">
        <f>'DataLookUp - InstitutionBranch'!D221</f>
        <v>VDR2200</v>
      </c>
      <c r="E136" s="6" t="str">
        <f>IF(EXACT($D136, ""), "", VLOOKUP('Transform Contact Email'!$D136, 'RAW EDITED 3 Years'!$A$2:$J$999, 8, FALSE))</f>
        <v>021-22853137</v>
      </c>
      <c r="F136" s="6" t="str">
        <f>IF(EXACT($D136, ""), "", VLOOKUP('Transform Contact Email'!$D136, 'RAW EDITED 3 Years'!$A$2:$J$999, 10, FALSE))</f>
        <v>021-22853139</v>
      </c>
      <c r="G136" s="6" t="str">
        <f>IF(EXACT($D136, ""), "", VLOOKUP('Transform Contact Email'!$D136, 'RAW EDITED 3 Years'!$A$2:$J$999, 9, FALSE))</f>
        <v>sales@pmeindo.com</v>
      </c>
      <c r="H136" s="6" t="str">
        <f>IF(EXACT($D136, ""), "", VLOOKUP('Transform Contact Email'!$D136, 'RAW EDITED 3 Years'!$A$2:$P$999, 16, FALSE))</f>
        <v>Ibu Dewi</v>
      </c>
    </row>
    <row r="137" spans="2:8">
      <c r="B137" s="5">
        <f>'DataLookUp - InstitutionBranch'!B222</f>
        <v>124000000000219</v>
      </c>
      <c r="C137" s="6" t="str">
        <f>'DataLookUp - InstitutionBranch'!C222</f>
        <v>PT. Primatech Jaya Abadi</v>
      </c>
      <c r="D137" s="6" t="str">
        <f>'DataLookUp - InstitutionBranch'!D222</f>
        <v>VDR4172</v>
      </c>
      <c r="E137" s="6" t="str">
        <f>IF(EXACT($D137, ""), "", VLOOKUP('Transform Contact Email'!$D137, 'RAW EDITED 3 Years'!$A$2:$J$999, 8, FALSE))</f>
        <v>081298280909; 08111167898</v>
      </c>
      <c r="F137" s="6" t="str">
        <f>IF(EXACT($D137, ""), "", VLOOKUP('Transform Contact Email'!$D137, 'RAW EDITED 3 Years'!$A$2:$J$999, 10, FALSE))</f>
        <v>-</v>
      </c>
      <c r="G137" s="6" t="str">
        <f>IF(EXACT($D137, ""), "", VLOOKUP('Transform Contact Email'!$D137, 'RAW EDITED 3 Years'!$A$2:$J$999, 9, FALSE))</f>
        <v>primatechjayaabadi@gmail.com</v>
      </c>
      <c r="H137" s="6" t="str">
        <f>IF(EXACT($D137, ""), "", VLOOKUP('Transform Contact Email'!$D137, 'RAW EDITED 3 Years'!$A$2:$P$999, 16, FALSE))</f>
        <v>Honorius</v>
      </c>
    </row>
    <row r="138" spans="2:8">
      <c r="B138" s="5">
        <f>'DataLookUp - InstitutionBranch'!B223</f>
        <v>124000000000220</v>
      </c>
      <c r="C138" s="6" t="str">
        <f>'DataLookUp - InstitutionBranch'!C223</f>
        <v>PT. Putra Langgeng Anugerah</v>
      </c>
      <c r="D138" s="6" t="str">
        <f>'DataLookUp - InstitutionBranch'!D223</f>
        <v>VDR4002</v>
      </c>
      <c r="E138" s="6" t="str">
        <f>IF(EXACT($D138, ""), "", VLOOKUP('Transform Contact Email'!$D138, 'RAW EDITED 3 Years'!$A$2:$J$999, 8, FALSE))</f>
        <v>-</v>
      </c>
      <c r="F138" s="6" t="str">
        <f>IF(EXACT($D138, ""), "", VLOOKUP('Transform Contact Email'!$D138, 'RAW EDITED 3 Years'!$A$2:$J$999, 10, FALSE))</f>
        <v/>
      </c>
      <c r="G138" s="6" t="str">
        <f>IF(EXACT($D138, ""), "", VLOOKUP('Transform Contact Email'!$D138, 'RAW EDITED 3 Years'!$A$2:$J$999, 9, FALSE))</f>
        <v/>
      </c>
      <c r="H138" s="6" t="str">
        <f>IF(EXACT($D138, ""), "", VLOOKUP('Transform Contact Email'!$D138, 'RAW EDITED 3 Years'!$A$2:$P$999, 16, FALSE))</f>
        <v>-</v>
      </c>
    </row>
    <row r="139" spans="2:8">
      <c r="B139" s="5">
        <f>'DataLookUp - InstitutionBranch'!B224</f>
        <v>124000000000221</v>
      </c>
      <c r="C139" s="6" t="str">
        <f>'DataLookUp - InstitutionBranch'!C224</f>
        <v>PT. Putraguna Jayamulia</v>
      </c>
      <c r="D139" s="6" t="str">
        <f>'DataLookUp - InstitutionBranch'!D224</f>
        <v>VDR4032</v>
      </c>
      <c r="E139" s="6" t="str">
        <f>IF(EXACT($D139, ""), "", VLOOKUP('Transform Contact Email'!$D139, 'RAW EDITED 3 Years'!$A$2:$J$999, 8, FALSE))</f>
        <v>0317497330 / +62 822-8707-4561</v>
      </c>
      <c r="F139" s="6" t="str">
        <f>IF(EXACT($D139, ""), "", VLOOKUP('Transform Contact Email'!$D139, 'RAW EDITED 3 Years'!$A$2:$J$999, 10, FALSE))</f>
        <v/>
      </c>
      <c r="G139" s="6" t="str">
        <f>IF(EXACT($D139, ""), "", VLOOKUP('Transform Contact Email'!$D139, 'RAW EDITED 3 Years'!$A$2:$J$999, 9, FALSE))</f>
        <v/>
      </c>
      <c r="H139" s="6" t="str">
        <f>IF(EXACT($D139, ""), "", VLOOKUP('Transform Contact Email'!$D139, 'RAW EDITED 3 Years'!$A$2:$P$999, 16, FALSE))</f>
        <v>Yatno</v>
      </c>
    </row>
    <row r="140" spans="2:8">
      <c r="B140" s="5">
        <f>'DataLookUp - InstitutionBranch'!B225</f>
        <v>124000000000222</v>
      </c>
      <c r="C140" s="6" t="str">
        <f>'DataLookUp - InstitutionBranch'!C225</f>
        <v>PT. Putratel Andalan Sukses</v>
      </c>
      <c r="D140" s="6" t="str">
        <f>'DataLookUp - InstitutionBranch'!D225</f>
        <v>VDR2541</v>
      </c>
      <c r="E140" s="6" t="str">
        <f>IF(EXACT($D140, ""), "", VLOOKUP('Transform Contact Email'!$D140, 'RAW EDITED 3 Years'!$A$2:$J$999, 8, FALSE))</f>
        <v>+62 811-977-381</v>
      </c>
      <c r="F140" s="6" t="str">
        <f>IF(EXACT($D140, ""), "", VLOOKUP('Transform Contact Email'!$D140, 'RAW EDITED 3 Years'!$A$2:$J$999, 10, FALSE))</f>
        <v/>
      </c>
      <c r="G140" s="6" t="str">
        <f>IF(EXACT($D140, ""), "", VLOOKUP('Transform Contact Email'!$D140, 'RAW EDITED 3 Years'!$A$2:$J$999, 9, FALSE))</f>
        <v/>
      </c>
      <c r="H140" s="6" t="str">
        <f>IF(EXACT($D140, ""), "", VLOOKUP('Transform Contact Email'!$D140, 'RAW EDITED 3 Years'!$A$2:$P$999, 16, FALSE))</f>
        <v>Chayadi Subrata</v>
      </c>
    </row>
    <row r="141" spans="2:8">
      <c r="B141" s="5">
        <f>'DataLookUp - InstitutionBranch'!B226</f>
        <v>124000000000223</v>
      </c>
      <c r="C141" s="6" t="str">
        <f>'DataLookUp - InstitutionBranch'!C226</f>
        <v xml:space="preserve">PT. Radian Sarana Elektrika   </v>
      </c>
      <c r="D141" s="6" t="str">
        <f>'DataLookUp - InstitutionBranch'!D226</f>
        <v>VDR2109</v>
      </c>
      <c r="E141" s="6" t="str">
        <f>IF(EXACT($D141, ""), "", VLOOKUP('Transform Contact Email'!$D141, 'RAW EDITED 3 Years'!$A$2:$J$999, 8, FALSE))</f>
        <v>0</v>
      </c>
      <c r="F141" s="6" t="str">
        <f>IF(EXACT($D141, ""), "", VLOOKUP('Transform Contact Email'!$D141, 'RAW EDITED 3 Years'!$A$2:$J$999, 10, FALSE))</f>
        <v>0</v>
      </c>
      <c r="G141" s="6" t="str">
        <f>IF(EXACT($D141, ""), "", VLOOKUP('Transform Contact Email'!$D141, 'RAW EDITED 3 Years'!$A$2:$J$999, 9, FALSE))</f>
        <v>corsec@rse.co.id</v>
      </c>
      <c r="H141" s="6" t="str">
        <f>IF(EXACT($D141, ""), "", VLOOKUP('Transform Contact Email'!$D141, 'RAW EDITED 3 Years'!$A$2:$P$999, 16, FALSE))</f>
        <v>0</v>
      </c>
    </row>
    <row r="142" spans="2:8">
      <c r="B142" s="5">
        <f>'DataLookUp - InstitutionBranch'!B227</f>
        <v>124000000000224</v>
      </c>
      <c r="C142" s="6" t="str">
        <f>'DataLookUp - InstitutionBranch'!C227</f>
        <v>PT. Raj Prima</v>
      </c>
      <c r="D142" s="6" t="str">
        <f>'DataLookUp - InstitutionBranch'!D227</f>
        <v>VDR4041</v>
      </c>
      <c r="E142" s="6" t="str">
        <f>IF(EXACT($D142, ""), "", VLOOKUP('Transform Contact Email'!$D142, 'RAW EDITED 3 Years'!$A$2:$J$999, 8, FALSE))</f>
        <v>02122235000</v>
      </c>
      <c r="F142" s="6" t="str">
        <f>IF(EXACT($D142, ""), "", VLOOKUP('Transform Contact Email'!$D142, 'RAW EDITED 3 Years'!$A$2:$J$999, 10, FALSE))</f>
        <v/>
      </c>
      <c r="G142" s="6" t="str">
        <f>IF(EXACT($D142, ""), "", VLOOKUP('Transform Contact Email'!$D142, 'RAW EDITED 3 Years'!$A$2:$J$999, 9, FALSE))</f>
        <v/>
      </c>
      <c r="H142" s="6" t="str">
        <f>IF(EXACT($D142, ""), "", VLOOKUP('Transform Contact Email'!$D142, 'RAW EDITED 3 Years'!$A$2:$P$999, 16, FALSE))</f>
        <v>Nugroho Wisnu</v>
      </c>
    </row>
    <row r="143" spans="2:8">
      <c r="B143" s="5">
        <f>'DataLookUp - InstitutionBranch'!B228</f>
        <v>124000000000225</v>
      </c>
      <c r="C143" s="6" t="str">
        <f>'DataLookUp - InstitutionBranch'!C228</f>
        <v>PT. Rangka Raya</v>
      </c>
      <c r="D143" s="6" t="str">
        <f>'DataLookUp - InstitutionBranch'!D228</f>
        <v>VDR2957</v>
      </c>
      <c r="E143" s="6" t="str">
        <f>IF(EXACT($D143, ""), "", VLOOKUP('Transform Contact Email'!$D143, 'RAW EDITED 3 Years'!$A$2:$J$999, 8, FALSE))</f>
        <v xml:space="preserve">081131151888 &amp; 081332676091 </v>
      </c>
      <c r="F143" s="6" t="str">
        <f>IF(EXACT($D143, ""), "", VLOOKUP('Transform Contact Email'!$D143, 'RAW EDITED 3 Years'!$A$2:$J$999, 10, FALSE))</f>
        <v/>
      </c>
      <c r="G143" s="6" t="str">
        <f>IF(EXACT($D143, ""), "", VLOOKUP('Transform Contact Email'!$D143, 'RAW EDITED 3 Years'!$A$2:$J$999, 9, FALSE))</f>
        <v/>
      </c>
      <c r="H143" s="6" t="str">
        <f>IF(EXACT($D143, ""), "", VLOOKUP('Transform Contact Email'!$D143, 'RAW EDITED 3 Years'!$A$2:$P$999, 16, FALSE))</f>
        <v>Ibu Dewi</v>
      </c>
    </row>
    <row r="144" spans="2:8">
      <c r="B144" s="5">
        <f>'DataLookUp - InstitutionBranch'!B229</f>
        <v>124000000000226</v>
      </c>
      <c r="C144" s="6" t="str">
        <f>'DataLookUp - InstitutionBranch'!C229</f>
        <v>PT. Riau Crane Perkasa</v>
      </c>
      <c r="D144" s="6" t="str">
        <f>'DataLookUp - InstitutionBranch'!D229</f>
        <v>VDR3943</v>
      </c>
      <c r="E144" s="6" t="str">
        <f>IF(EXACT($D144, ""), "", VLOOKUP('Transform Contact Email'!$D144, 'RAW EDITED 3 Years'!$A$2:$J$999, 8, FALSE))</f>
        <v>0812 777 32510 / +62 812-6804-676</v>
      </c>
      <c r="F144" s="6" t="str">
        <f>IF(EXACT($D144, ""), "", VLOOKUP('Transform Contact Email'!$D144, 'RAW EDITED 3 Years'!$A$2:$J$999, 10, FALSE))</f>
        <v/>
      </c>
      <c r="G144" s="6" t="str">
        <f>IF(EXACT($D144, ""), "", VLOOKUP('Transform Contact Email'!$D144, 'RAW EDITED 3 Years'!$A$2:$J$999, 9, FALSE))</f>
        <v/>
      </c>
      <c r="H144" s="6" t="str">
        <f>IF(EXACT($D144, ""), "", VLOOKUP('Transform Contact Email'!$D144, 'RAW EDITED 3 Years'!$A$2:$P$999, 16, FALSE))</f>
        <v>Budi</v>
      </c>
    </row>
    <row r="145" spans="2:8">
      <c r="B145" s="5">
        <f>'DataLookUp - InstitutionBranch'!B230</f>
        <v>124000000000227</v>
      </c>
      <c r="C145" s="6" t="str">
        <f>'DataLookUp - InstitutionBranch'!C230</f>
        <v>PT. Royal Madani Persada</v>
      </c>
      <c r="D145" s="6" t="str">
        <f>'DataLookUp - InstitutionBranch'!D230</f>
        <v>VDR3882</v>
      </c>
      <c r="E145" s="6" t="str">
        <f>IF(EXACT($D145, ""), "", VLOOKUP('Transform Contact Email'!$D145, 'RAW EDITED 3 Years'!$A$2:$J$999, 8, FALSE))</f>
        <v>+62 811-1350-4001</v>
      </c>
      <c r="F145" s="6" t="str">
        <f>IF(EXACT($D145, ""), "", VLOOKUP('Transform Contact Email'!$D145, 'RAW EDITED 3 Years'!$A$2:$J$999, 10, FALSE))</f>
        <v>-</v>
      </c>
      <c r="G145" s="6" t="str">
        <f>IF(EXACT($D145, ""), "", VLOOKUP('Transform Contact Email'!$D145, 'RAW EDITED 3 Years'!$A$2:$J$999, 9, FALSE))</f>
        <v>royalmadanipersada@gmail.com</v>
      </c>
      <c r="H145" s="6" t="str">
        <f>IF(EXACT($D145, ""), "", VLOOKUP('Transform Contact Email'!$D145, 'RAW EDITED 3 Years'!$A$2:$P$999, 16, FALSE))</f>
        <v>Insan Kurniawan</v>
      </c>
    </row>
    <row r="146" spans="2:8">
      <c r="B146" s="5">
        <f>'DataLookUp - InstitutionBranch'!B231</f>
        <v>124000000000228</v>
      </c>
      <c r="C146" s="6" t="str">
        <f>'DataLookUp - InstitutionBranch'!C231</f>
        <v>PT. Salaeurih Muda Perkasa</v>
      </c>
      <c r="D146" s="6" t="str">
        <f>'DataLookUp - InstitutionBranch'!D231</f>
        <v>VDR4128</v>
      </c>
      <c r="E146" s="6" t="str">
        <f>IF(EXACT($D146, ""), "", VLOOKUP('Transform Contact Email'!$D146, 'RAW EDITED 3 Years'!$A$2:$J$999, 8, FALSE))</f>
        <v>081213819639</v>
      </c>
      <c r="F146" s="6" t="str">
        <f>IF(EXACT($D146, ""), "", VLOOKUP('Transform Contact Email'!$D146, 'RAW EDITED 3 Years'!$A$2:$J$999, 10, FALSE))</f>
        <v>-</v>
      </c>
      <c r="G146" s="6" t="str">
        <f>IF(EXACT($D146, ""), "", VLOOKUP('Transform Contact Email'!$D146, 'RAW EDITED 3 Years'!$A$2:$J$999, 9, FALSE))</f>
        <v>-</v>
      </c>
      <c r="H146" s="6" t="str">
        <f>IF(EXACT($D146, ""), "", VLOOKUP('Transform Contact Email'!$D146, 'RAW EDITED 3 Years'!$A$2:$P$999, 16, FALSE))</f>
        <v>Dian</v>
      </c>
    </row>
    <row r="147" spans="2:8">
      <c r="B147" s="5">
        <f>'DataLookUp - InstitutionBranch'!B232</f>
        <v>124000000000229</v>
      </c>
      <c r="C147" s="6" t="str">
        <f>'DataLookUp - InstitutionBranch'!C232</f>
        <v>PT. Salam Pacific Indonesia Lines</v>
      </c>
      <c r="D147" s="6" t="str">
        <f>'DataLookUp - InstitutionBranch'!D232</f>
        <v>VDR3995</v>
      </c>
      <c r="E147" s="6" t="str">
        <f>IF(EXACT($D147, ""), "", VLOOKUP('Transform Contact Email'!$D147, 'RAW EDITED 3 Years'!$A$2:$J$999, 8, FALSE))</f>
        <v>0811333799</v>
      </c>
      <c r="F147" s="6" t="str">
        <f>IF(EXACT($D147, ""), "", VLOOKUP('Transform Contact Email'!$D147, 'RAW EDITED 3 Years'!$A$2:$J$999, 10, FALSE))</f>
        <v/>
      </c>
      <c r="G147" s="6" t="str">
        <f>IF(EXACT($D147, ""), "", VLOOKUP('Transform Contact Email'!$D147, 'RAW EDITED 3 Years'!$A$2:$J$999, 9, FALSE))</f>
        <v>procurement.admin@qdc.co.id</v>
      </c>
      <c r="H147" s="6" t="str">
        <f>IF(EXACT($D147, ""), "", VLOOKUP('Transform Contact Email'!$D147, 'RAW EDITED 3 Years'!$A$2:$P$999, 16, FALSE))</f>
        <v>-</v>
      </c>
    </row>
    <row r="148" spans="2:8">
      <c r="B148" s="5">
        <f>'DataLookUp - InstitutionBranch'!B233</f>
        <v>124000000000230</v>
      </c>
      <c r="C148" s="6" t="str">
        <f>'DataLookUp - InstitutionBranch'!C233</f>
        <v>PT. Schneider Indonesia</v>
      </c>
      <c r="D148" s="6" t="str">
        <f>'DataLookUp - InstitutionBranch'!D233</f>
        <v>VDR3504</v>
      </c>
      <c r="E148" s="6" t="str">
        <f>IF(EXACT($D148, ""), "", VLOOKUP('Transform Contact Email'!$D148, 'RAW EDITED 3 Years'!$A$2:$J$999, 8, FALSE))</f>
        <v>021-7504406/0812-8496-2128</v>
      </c>
      <c r="F148" s="6" t="str">
        <f>IF(EXACT($D148, ""), "", VLOOKUP('Transform Contact Email'!$D148, 'RAW EDITED 3 Years'!$A$2:$J$999, 10, FALSE))</f>
        <v>021-7504415-16</v>
      </c>
      <c r="G148" s="6" t="str">
        <f>IF(EXACT($D148, ""), "", VLOOKUP('Transform Contact Email'!$D148, 'RAW EDITED 3 Years'!$A$2:$J$999, 9, FALSE))</f>
        <v>chodrin.butar@se.com</v>
      </c>
      <c r="H148" s="6" t="str">
        <f>IF(EXACT($D148, ""), "", VLOOKUP('Transform Contact Email'!$D148, 'RAW EDITED 3 Years'!$A$2:$P$999, 16, FALSE))</f>
        <v>Bpk. Chodrin Butarbutar</v>
      </c>
    </row>
    <row r="149" spans="2:8">
      <c r="B149" s="5">
        <f>'DataLookUp - InstitutionBranch'!B234</f>
        <v>124000000000231</v>
      </c>
      <c r="C149" s="6" t="str">
        <f>'DataLookUp - InstitutionBranch'!C234</f>
        <v>PT. Sentosa Prima Mandiri</v>
      </c>
      <c r="D149" s="6" t="str">
        <f>'DataLookUp - InstitutionBranch'!D234</f>
        <v>VDR3227</v>
      </c>
      <c r="E149" s="6" t="str">
        <f>IF(EXACT($D149, ""), "", VLOOKUP('Transform Contact Email'!$D149, 'RAW EDITED 3 Years'!$A$2:$J$999, 8, FALSE))</f>
        <v>0821-2351-0899</v>
      </c>
      <c r="F149" s="6" t="str">
        <f>IF(EXACT($D149, ""), "", VLOOKUP('Transform Contact Email'!$D149, 'RAW EDITED 3 Years'!$A$2:$J$999, 10, FALSE))</f>
        <v>-</v>
      </c>
      <c r="G149" s="6" t="str">
        <f>IF(EXACT($D149, ""), "", VLOOKUP('Transform Contact Email'!$D149, 'RAW EDITED 3 Years'!$A$2:$J$999, 9, FALSE))</f>
        <v>noviindri01@gmail.com</v>
      </c>
      <c r="H149" s="6" t="str">
        <f>IF(EXACT($D149, ""), "", VLOOKUP('Transform Contact Email'!$D149, 'RAW EDITED 3 Years'!$A$2:$P$999, 16, FALSE))</f>
        <v>Andri/novi indri</v>
      </c>
    </row>
    <row r="150" spans="2:8">
      <c r="B150" s="5">
        <f>'DataLookUp - InstitutionBranch'!B235</f>
        <v>124000000000232</v>
      </c>
      <c r="C150" s="6" t="str">
        <f>'DataLookUp - InstitutionBranch'!C235</f>
        <v xml:space="preserve">PT. Siemens Indonesia </v>
      </c>
      <c r="D150" s="6" t="str">
        <f>'DataLookUp - InstitutionBranch'!D235</f>
        <v>VDR1235</v>
      </c>
      <c r="E150" s="6" t="str">
        <f>IF(EXACT($D150, ""), "", VLOOKUP('Transform Contact Email'!$D150, 'RAW EDITED 3 Years'!$A$2:$J$999, 8, FALSE))</f>
        <v>+6221-24555100</v>
      </c>
      <c r="F150" s="6" t="str">
        <f>IF(EXACT($D150, ""), "", VLOOKUP('Transform Contact Email'!$D150, 'RAW EDITED 3 Years'!$A$2:$J$999, 10, FALSE))</f>
        <v>+6221-24555244</v>
      </c>
      <c r="G150" s="6" t="str">
        <f>IF(EXACT($D150, ""), "", VLOOKUP('Transform Contact Email'!$D150, 'RAW EDITED 3 Years'!$A$2:$J$999, 9, FALSE))</f>
        <v xml:space="preserve">Martinus.Lase@siemens.com </v>
      </c>
      <c r="H150" s="6" t="str">
        <f>IF(EXACT($D150, ""), "", VLOOKUP('Transform Contact Email'!$D150, 'RAW EDITED 3 Years'!$A$2:$P$999, 16, FALSE))</f>
        <v>MARTINUS LASE</v>
      </c>
    </row>
    <row r="151" spans="2:8">
      <c r="B151" s="5">
        <f>'DataLookUp - InstitutionBranch'!B236</f>
        <v>124000000000233</v>
      </c>
      <c r="C151" s="6" t="str">
        <f>'DataLookUp - InstitutionBranch'!C236</f>
        <v>PT. Siemon Damai Jaya Abadi</v>
      </c>
      <c r="D151" s="6" t="str">
        <f>'DataLookUp - InstitutionBranch'!D236</f>
        <v>VDR3955</v>
      </c>
      <c r="E151" s="6" t="str">
        <f>IF(EXACT($D151, ""), "", VLOOKUP('Transform Contact Email'!$D151, 'RAW EDITED 3 Years'!$A$2:$J$999, 8, FALSE))</f>
        <v>0857 8741 2872</v>
      </c>
      <c r="F151" s="6" t="str">
        <f>IF(EXACT($D151, ""), "", VLOOKUP('Transform Contact Email'!$D151, 'RAW EDITED 3 Years'!$A$2:$J$999, 10, FALSE))</f>
        <v/>
      </c>
      <c r="G151" s="6" t="str">
        <f>IF(EXACT($D151, ""), "", VLOOKUP('Transform Contact Email'!$D151, 'RAW EDITED 3 Years'!$A$2:$J$999, 9, FALSE))</f>
        <v/>
      </c>
      <c r="H151" s="6" t="str">
        <f>IF(EXACT($D151, ""), "", VLOOKUP('Transform Contact Email'!$D151, 'RAW EDITED 3 Years'!$A$2:$P$999, 16, FALSE))</f>
        <v>Agung Bagus Yulianto</v>
      </c>
    </row>
    <row r="152" spans="2:8">
      <c r="B152" s="5">
        <f>'DataLookUp - InstitutionBranch'!B237</f>
        <v>124000000000234</v>
      </c>
      <c r="C152" s="6" t="str">
        <f>'DataLookUp - InstitutionBranch'!C237</f>
        <v>PT. Silica Central Asia</v>
      </c>
      <c r="D152" s="6" t="str">
        <f>'DataLookUp - InstitutionBranch'!D237</f>
        <v>VDR4036</v>
      </c>
      <c r="E152" s="6" t="str">
        <f>IF(EXACT($D152, ""), "", VLOOKUP('Transform Contact Email'!$D152, 'RAW EDITED 3 Years'!$A$2:$J$999, 8, FALSE))</f>
        <v>+62 822-5336-0516 / 081352778784</v>
      </c>
      <c r="F152" s="6" t="str">
        <f>IF(EXACT($D152, ""), "", VLOOKUP('Transform Contact Email'!$D152, 'RAW EDITED 3 Years'!$A$2:$J$999, 10, FALSE))</f>
        <v/>
      </c>
      <c r="G152" s="6" t="str">
        <f>IF(EXACT($D152, ""), "", VLOOKUP('Transform Contact Email'!$D152, 'RAW EDITED 3 Years'!$A$2:$J$999, 9, FALSE))</f>
        <v/>
      </c>
      <c r="H152" s="6" t="str">
        <f>IF(EXACT($D152, ""), "", VLOOKUP('Transform Contact Email'!$D152, 'RAW EDITED 3 Years'!$A$2:$P$999, 16, FALSE))</f>
        <v>Masyudi</v>
      </c>
    </row>
    <row r="153" spans="2:8">
      <c r="B153" s="5">
        <f>'DataLookUp - InstitutionBranch'!B238</f>
        <v>124000000000235</v>
      </c>
      <c r="C153" s="6" t="str">
        <f>'DataLookUp - InstitutionBranch'!C238</f>
        <v>PT. Simetrik Integrasi</v>
      </c>
      <c r="D153" s="6" t="str">
        <f>'DataLookUp - InstitutionBranch'!D238</f>
        <v>VDR1932</v>
      </c>
      <c r="E153" s="6" t="str">
        <f>IF(EXACT($D153, ""), "", VLOOKUP('Transform Contact Email'!$D153, 'RAW EDITED 3 Years'!$A$2:$J$999, 8, FALSE))</f>
        <v>0817721213</v>
      </c>
      <c r="F153" s="6" t="str">
        <f>IF(EXACT($D153, ""), "", VLOOKUP('Transform Contact Email'!$D153, 'RAW EDITED 3 Years'!$A$2:$J$999, 10, FALSE))</f>
        <v>-</v>
      </c>
      <c r="G153" s="6" t="str">
        <f>IF(EXACT($D153, ""), "", VLOOKUP('Transform Contact Email'!$D153, 'RAW EDITED 3 Years'!$A$2:$J$999, 9, FALSE))</f>
        <v>-</v>
      </c>
      <c r="H153" s="6" t="str">
        <f>IF(EXACT($D153, ""), "", VLOOKUP('Transform Contact Email'!$D153, 'RAW EDITED 3 Years'!$A$2:$P$999, 16, FALSE))</f>
        <v>M. ALU MUKTI</v>
      </c>
    </row>
    <row r="154" spans="2:8">
      <c r="B154" s="5">
        <f>'DataLookUp - InstitutionBranch'!B239</f>
        <v>124000000000236</v>
      </c>
      <c r="C154" s="6" t="str">
        <f>'DataLookUp - InstitutionBranch'!C239</f>
        <v>PT. Sinar Laut Mandiri</v>
      </c>
      <c r="D154" s="6" t="str">
        <f>'DataLookUp - InstitutionBranch'!D239</f>
        <v>VDR2520</v>
      </c>
      <c r="E154" s="6" t="str">
        <f>IF(EXACT($D154, ""), "", VLOOKUP('Transform Contact Email'!$D154, 'RAW EDITED 3 Years'!$A$2:$J$999, 8, FALSE))</f>
        <v>+62 877-8011-7878</v>
      </c>
      <c r="F154" s="6" t="str">
        <f>IF(EXACT($D154, ""), "", VLOOKUP('Transform Contact Email'!$D154, 'RAW EDITED 3 Years'!$A$2:$J$999, 10, FALSE))</f>
        <v/>
      </c>
      <c r="G154" s="6" t="str">
        <f>IF(EXACT($D154, ""), "", VLOOKUP('Transform Contact Email'!$D154, 'RAW EDITED 3 Years'!$A$2:$J$999, 9, FALSE))</f>
        <v/>
      </c>
      <c r="H154" s="6" t="str">
        <f>IF(EXACT($D154, ""), "", VLOOKUP('Transform Contact Email'!$D154, 'RAW EDITED 3 Years'!$A$2:$P$999, 16, FALSE))</f>
        <v>Shela</v>
      </c>
    </row>
    <row r="155" spans="2:8">
      <c r="B155" s="5">
        <f>'DataLookUp - InstitutionBranch'!B240</f>
        <v>124000000000237</v>
      </c>
      <c r="C155" s="6" t="str">
        <f>'DataLookUp - InstitutionBranch'!C240</f>
        <v>PT. Sinergi Garuda Nusantara</v>
      </c>
      <c r="D155" s="6" t="str">
        <f>'DataLookUp - InstitutionBranch'!D240</f>
        <v>VDR3775</v>
      </c>
      <c r="E155" s="6" t="str">
        <f>IF(EXACT($D155, ""), "", VLOOKUP('Transform Contact Email'!$D155, 'RAW EDITED 3 Years'!$A$2:$J$999, 8, FALSE))</f>
        <v>081212252501</v>
      </c>
      <c r="F155" s="6" t="str">
        <f>IF(EXACT($D155, ""), "", VLOOKUP('Transform Contact Email'!$D155, 'RAW EDITED 3 Years'!$A$2:$J$999, 10, FALSE))</f>
        <v>-</v>
      </c>
      <c r="G155" s="6" t="str">
        <f>IF(EXACT($D155, ""), "", VLOOKUP('Transform Contact Email'!$D155, 'RAW EDITED 3 Years'!$A$2:$J$999, 9, FALSE))</f>
        <v>djayaprint@gmail.com</v>
      </c>
      <c r="H155" s="6" t="str">
        <f>IF(EXACT($D155, ""), "", VLOOKUP('Transform Contact Email'!$D155, 'RAW EDITED 3 Years'!$A$2:$P$999, 16, FALSE))</f>
        <v>-</v>
      </c>
    </row>
    <row r="156" spans="2:8">
      <c r="B156" s="5">
        <f>'DataLookUp - InstitutionBranch'!B241</f>
        <v>124000000000238</v>
      </c>
      <c r="C156" s="6" t="str">
        <f>'DataLookUp - InstitutionBranch'!C241</f>
        <v>PT. Sinergi Karsa Utama</v>
      </c>
      <c r="D156" s="6" t="str">
        <f>'DataLookUp - InstitutionBranch'!D241</f>
        <v>VDR4227</v>
      </c>
      <c r="E156" s="6" t="str">
        <f>IF(EXACT($D156, ""), "", VLOOKUP('Transform Contact Email'!$D156, 'RAW EDITED 3 Years'!$A$2:$J$999, 8, FALSE))</f>
        <v>08537777022</v>
      </c>
      <c r="F156" s="6" t="str">
        <f>IF(EXACT($D156, ""), "", VLOOKUP('Transform Contact Email'!$D156, 'RAW EDITED 3 Years'!$A$2:$J$999, 10, FALSE))</f>
        <v>-</v>
      </c>
      <c r="G156" s="6" t="str">
        <f>IF(EXACT($D156, ""), "", VLOOKUP('Transform Contact Email'!$D156, 'RAW EDITED 3 Years'!$A$2:$J$999, 9, FALSE))</f>
        <v>-</v>
      </c>
      <c r="H156" s="6" t="str">
        <f>IF(EXACT($D156, ""), "", VLOOKUP('Transform Contact Email'!$D156, 'RAW EDITED 3 Years'!$A$2:$P$999, 16, FALSE))</f>
        <v>Dedi</v>
      </c>
    </row>
    <row r="157" spans="2:8">
      <c r="B157" s="5">
        <f>'DataLookUp - InstitutionBranch'!B242</f>
        <v>124000000000239</v>
      </c>
      <c r="C157" s="6" t="str">
        <f>'DataLookUp - InstitutionBranch'!C242</f>
        <v>PT. Sintra Sinarindo Elektrik</v>
      </c>
      <c r="D157" s="6" t="str">
        <f>'DataLookUp - InstitutionBranch'!D242</f>
        <v>VDR4066</v>
      </c>
      <c r="E157" s="6" t="str">
        <f>IF(EXACT($D157, ""), "", VLOOKUP('Transform Contact Email'!$D157, 'RAW EDITED 3 Years'!$A$2:$J$999, 8, FALSE))</f>
        <v>021-897489 / +62 815-8655-8899</v>
      </c>
      <c r="F157" s="6" t="str">
        <f>IF(EXACT($D157, ""), "", VLOOKUP('Transform Contact Email'!$D157, 'RAW EDITED 3 Years'!$A$2:$J$999, 10, FALSE))</f>
        <v/>
      </c>
      <c r="G157" s="6" t="str">
        <f>IF(EXACT($D157, ""), "", VLOOKUP('Transform Contact Email'!$D157, 'RAW EDITED 3 Years'!$A$2:$J$999, 9, FALSE))</f>
        <v/>
      </c>
      <c r="H157" s="6" t="str">
        <f>IF(EXACT($D157, ""), "", VLOOKUP('Transform Contact Email'!$D157, 'RAW EDITED 3 Years'!$A$2:$P$999, 16, FALSE))</f>
        <v>Mahdan</v>
      </c>
    </row>
    <row r="158" spans="2:8">
      <c r="B158" s="5">
        <f>'DataLookUp - InstitutionBranch'!B243</f>
        <v>124000000000240</v>
      </c>
      <c r="C158" s="6" t="str">
        <f>'DataLookUp - InstitutionBranch'!C243</f>
        <v>PT. Siscom Technologies</v>
      </c>
      <c r="D158" s="6" t="str">
        <f>'DataLookUp - InstitutionBranch'!D243</f>
        <v>VDR4094</v>
      </c>
      <c r="E158" s="6" t="str">
        <f>IF(EXACT($D158, ""), "", VLOOKUP('Transform Contact Email'!$D158, 'RAW EDITED 3 Years'!$A$2:$J$999, 8, FALSE))</f>
        <v>+62 811-9210-031 /  02129053595</v>
      </c>
      <c r="F158" s="6" t="str">
        <f>IF(EXACT($D158, ""), "", VLOOKUP('Transform Contact Email'!$D158, 'RAW EDITED 3 Years'!$A$2:$J$999, 10, FALSE))</f>
        <v/>
      </c>
      <c r="G158" s="6" t="str">
        <f>IF(EXACT($D158, ""), "", VLOOKUP('Transform Contact Email'!$D158, 'RAW EDITED 3 Years'!$A$2:$J$999, 9, FALSE))</f>
        <v/>
      </c>
      <c r="H158" s="6" t="str">
        <f>IF(EXACT($D158, ""), "", VLOOKUP('Transform Contact Email'!$D158, 'RAW EDITED 3 Years'!$A$2:$P$999, 16, FALSE))</f>
        <v>Ahmad</v>
      </c>
    </row>
    <row r="159" spans="2:8">
      <c r="B159" s="5">
        <f>'DataLookUp - InstitutionBranch'!B244</f>
        <v>124000000000241</v>
      </c>
      <c r="C159" s="6" t="str">
        <f>'DataLookUp - InstitutionBranch'!C244</f>
        <v>PT. Subur Buana Raya</v>
      </c>
      <c r="D159" s="6" t="str">
        <f>'DataLookUp - InstitutionBranch'!D244</f>
        <v>VDR3849</v>
      </c>
      <c r="E159" s="6" t="str">
        <f>IF(EXACT($D159, ""), "", VLOOKUP('Transform Contact Email'!$D159, 'RAW EDITED 3 Years'!$A$2:$J$999, 8, FALSE))</f>
        <v>0317491125</v>
      </c>
      <c r="F159" s="6" t="str">
        <f>IF(EXACT($D159, ""), "", VLOOKUP('Transform Contact Email'!$D159, 'RAW EDITED 3 Years'!$A$2:$J$999, 10, FALSE))</f>
        <v>-</v>
      </c>
      <c r="G159" s="6" t="str">
        <f>IF(EXACT($D159, ""), "", VLOOKUP('Transform Contact Email'!$D159, 'RAW EDITED 3 Years'!$A$2:$J$999, 9, FALSE))</f>
        <v>-</v>
      </c>
      <c r="H159" s="6" t="str">
        <f>IF(EXACT($D159, ""), "", VLOOKUP('Transform Contact Email'!$D159, 'RAW EDITED 3 Years'!$A$2:$P$999, 16, FALSE))</f>
        <v>-</v>
      </c>
    </row>
    <row r="160" spans="2:8">
      <c r="B160" s="5">
        <f>'DataLookUp - InstitutionBranch'!B245</f>
        <v>124000000000242</v>
      </c>
      <c r="C160" s="6" t="str">
        <f>'DataLookUp - InstitutionBranch'!C245</f>
        <v xml:space="preserve">PT. Sukses Perkasa Forestama </v>
      </c>
      <c r="D160" s="6" t="str">
        <f>'DataLookUp - InstitutionBranch'!D245</f>
        <v>VDR3852</v>
      </c>
      <c r="E160" s="6" t="str">
        <f>IF(EXACT($D160, ""), "", VLOOKUP('Transform Contact Email'!$D160, 'RAW EDITED 3 Years'!$A$2:$J$999, 8, FALSE))</f>
        <v>(031) 7482568</v>
      </c>
      <c r="F160" s="6" t="str">
        <f>IF(EXACT($D160, ""), "", VLOOKUP('Transform Contact Email'!$D160, 'RAW EDITED 3 Years'!$A$2:$J$999, 10, FALSE))</f>
        <v>-</v>
      </c>
      <c r="G160" s="6" t="str">
        <f>IF(EXACT($D160, ""), "", VLOOKUP('Transform Contact Email'!$D160, 'RAW EDITED 3 Years'!$A$2:$J$999, 9, FALSE))</f>
        <v>-</v>
      </c>
      <c r="H160" s="6" t="str">
        <f>IF(EXACT($D160, ""), "", VLOOKUP('Transform Contact Email'!$D160, 'RAW EDITED 3 Years'!$A$2:$P$999, 16, FALSE))</f>
        <v>Mala</v>
      </c>
    </row>
    <row r="161" spans="2:8">
      <c r="B161" s="5">
        <f>'DataLookUp - InstitutionBranch'!B246</f>
        <v>124000000000243</v>
      </c>
      <c r="C161" s="6" t="str">
        <f>'DataLookUp - InstitutionBranch'!C246</f>
        <v xml:space="preserve">PT. Suryamas Elsindo Primatama </v>
      </c>
      <c r="D161" s="6" t="str">
        <f>'DataLookUp - InstitutionBranch'!D246</f>
        <v>VDR2095</v>
      </c>
      <c r="E161" s="6" t="str">
        <f>IF(EXACT($D161, ""), "", VLOOKUP('Transform Contact Email'!$D161, 'RAW EDITED 3 Years'!$A$2:$J$999, 8, FALSE))</f>
        <v>021-5855064 -4077</v>
      </c>
      <c r="F161" s="6" t="str">
        <f>IF(EXACT($D161, ""), "", VLOOKUP('Transform Contact Email'!$D161, 'RAW EDITED 3 Years'!$A$2:$J$999, 10, FALSE))</f>
        <v>021-5874532</v>
      </c>
      <c r="G161" s="6" t="str">
        <f>IF(EXACT($D161, ""), "", VLOOKUP('Transform Contact Email'!$D161, 'RAW EDITED 3 Years'!$A$2:$J$999, 9, FALSE))</f>
        <v>suryamas@cbn.net.id</v>
      </c>
      <c r="H161" s="6" t="str">
        <f>IF(EXACT($D161, ""), "", VLOOKUP('Transform Contact Email'!$D161, 'RAW EDITED 3 Years'!$A$2:$P$999, 16, FALSE))</f>
        <v>Bp Setia Kusuma</v>
      </c>
    </row>
    <row r="162" spans="2:8">
      <c r="B162" s="5">
        <f>'DataLookUp - InstitutionBranch'!B247</f>
        <v>124000000000244</v>
      </c>
      <c r="C162" s="6" t="str">
        <f>'DataLookUp - InstitutionBranch'!C247</f>
        <v>PT. Temas Tbk</v>
      </c>
      <c r="D162" s="6" t="str">
        <f>'DataLookUp - InstitutionBranch'!D247</f>
        <v>VDR3996</v>
      </c>
      <c r="E162" s="6" t="str">
        <f>IF(EXACT($D162, ""), "", VLOOKUP('Transform Contact Email'!$D162, 'RAW EDITED 3 Years'!$A$2:$J$999, 8, FALSE))</f>
        <v>(021) 4302388</v>
      </c>
      <c r="F162" s="6" t="str">
        <f>IF(EXACT($D162, ""), "", VLOOKUP('Transform Contact Email'!$D162, 'RAW EDITED 3 Years'!$A$2:$J$999, 10, FALSE))</f>
        <v/>
      </c>
      <c r="G162" s="6" t="str">
        <f>IF(EXACT($D162, ""), "", VLOOKUP('Transform Contact Email'!$D162, 'RAW EDITED 3 Years'!$A$2:$J$999, 9, FALSE))</f>
        <v>procurement.admin@qdc.co.id</v>
      </c>
      <c r="H162" s="6" t="str">
        <f>IF(EXACT($D162, ""), "", VLOOKUP('Transform Contact Email'!$D162, 'RAW EDITED 3 Years'!$A$2:$P$999, 16, FALSE))</f>
        <v>-</v>
      </c>
    </row>
    <row r="163" spans="2:8">
      <c r="B163" s="5">
        <f>'DataLookUp - InstitutionBranch'!B248</f>
        <v>124000000000245</v>
      </c>
      <c r="C163" s="6" t="str">
        <f>'DataLookUp - InstitutionBranch'!C248</f>
        <v>PT. Tirtakencana Tatawarna</v>
      </c>
      <c r="D163" s="6" t="str">
        <f>'DataLookUp - InstitutionBranch'!D248</f>
        <v>VDR4118</v>
      </c>
      <c r="E163" s="6" t="str">
        <f>IF(EXACT($D163, ""), "", VLOOKUP('Transform Contact Email'!$D163, 'RAW EDITED 3 Years'!$A$2:$J$999, 8, FALSE))</f>
        <v>+62 859-3927-6314</v>
      </c>
      <c r="F163" s="6" t="str">
        <f>IF(EXACT($D163, ""), "", VLOOKUP('Transform Contact Email'!$D163, 'RAW EDITED 3 Years'!$A$2:$J$999, 10, FALSE))</f>
        <v/>
      </c>
      <c r="G163" s="6" t="str">
        <f>IF(EXACT($D163, ""), "", VLOOKUP('Transform Contact Email'!$D163, 'RAW EDITED 3 Years'!$A$2:$J$999, 9, FALSE))</f>
        <v/>
      </c>
      <c r="H163" s="6" t="str">
        <f>IF(EXACT($D163, ""), "", VLOOKUP('Transform Contact Email'!$D163, 'RAW EDITED 3 Years'!$A$2:$P$999, 16, FALSE))</f>
        <v>Vikri</v>
      </c>
    </row>
    <row r="164" spans="2:8">
      <c r="B164" s="5">
        <f>'DataLookUp - InstitutionBranch'!B249</f>
        <v>124000000000246</v>
      </c>
      <c r="C164" s="6" t="str">
        <f>'DataLookUp - InstitutionBranch'!C249</f>
        <v>PT. Tri Artha Manunggal</v>
      </c>
      <c r="D164" s="6" t="str">
        <f>'DataLookUp - InstitutionBranch'!D249</f>
        <v>VDR4059</v>
      </c>
      <c r="E164" s="6" t="str">
        <f>IF(EXACT($D164, ""), "", VLOOKUP('Transform Contact Email'!$D164, 'RAW EDITED 3 Years'!$A$2:$J$999, 8, FALSE))</f>
        <v>081315263086</v>
      </c>
      <c r="F164" s="6" t="str">
        <f>IF(EXACT($D164, ""), "", VLOOKUP('Transform Contact Email'!$D164, 'RAW EDITED 3 Years'!$A$2:$J$999, 10, FALSE))</f>
        <v/>
      </c>
      <c r="G164" s="6" t="str">
        <f>IF(EXACT($D164, ""), "", VLOOKUP('Transform Contact Email'!$D164, 'RAW EDITED 3 Years'!$A$2:$J$999, 9, FALSE))</f>
        <v/>
      </c>
      <c r="H164" s="6" t="str">
        <f>IF(EXACT($D164, ""), "", VLOOKUP('Transform Contact Email'!$D164, 'RAW EDITED 3 Years'!$A$2:$P$999, 16, FALSE))</f>
        <v>Ketut Suada</v>
      </c>
    </row>
    <row r="165" spans="2:8">
      <c r="B165" s="5">
        <f>'DataLookUp - InstitutionBranch'!B250</f>
        <v>124000000000247</v>
      </c>
      <c r="C165" s="6" t="str">
        <f>'DataLookUp - InstitutionBranch'!C250</f>
        <v>PT. Tri Karya Teslatama</v>
      </c>
      <c r="D165" s="6" t="str">
        <f>'DataLookUp - InstitutionBranch'!D250</f>
        <v>VDR4116</v>
      </c>
      <c r="E165" s="6" t="str">
        <f>IF(EXACT($D165, ""), "", VLOOKUP('Transform Contact Email'!$D165, 'RAW EDITED 3 Years'!$A$2:$J$999, 8, FALSE))</f>
        <v>02125546700</v>
      </c>
      <c r="F165" s="6" t="str">
        <f>IF(EXACT($D165, ""), "", VLOOKUP('Transform Contact Email'!$D165, 'RAW EDITED 3 Years'!$A$2:$J$999, 10, FALSE))</f>
        <v/>
      </c>
      <c r="G165" s="6" t="str">
        <f>IF(EXACT($D165, ""), "", VLOOKUP('Transform Contact Email'!$D165, 'RAW EDITED 3 Years'!$A$2:$J$999, 9, FALSE))</f>
        <v/>
      </c>
      <c r="H165" s="6" t="str">
        <f>IF(EXACT($D165, ""), "", VLOOKUP('Transform Contact Email'!$D165, 'RAW EDITED 3 Years'!$A$2:$P$999, 16, FALSE))</f>
        <v>Robert</v>
      </c>
    </row>
    <row r="166" spans="2:8">
      <c r="B166" s="5">
        <f>'DataLookUp - InstitutionBranch'!B251</f>
        <v>124000000000248</v>
      </c>
      <c r="C166" s="6" t="str">
        <f>'DataLookUp - InstitutionBranch'!C251</f>
        <v>PT. Tribaja Karya Sejahtera</v>
      </c>
      <c r="D166" s="6" t="str">
        <f>'DataLookUp - InstitutionBranch'!D251</f>
        <v>VDR3950</v>
      </c>
      <c r="E166" s="6" t="str">
        <f>IF(EXACT($D166, ""), "", VLOOKUP('Transform Contact Email'!$D166, 'RAW EDITED 3 Years'!$A$2:$J$999, 8, FALSE))</f>
        <v>0856 9714 7754</v>
      </c>
      <c r="F166" s="6" t="str">
        <f>IF(EXACT($D166, ""), "", VLOOKUP('Transform Contact Email'!$D166, 'RAW EDITED 3 Years'!$A$2:$J$999, 10, FALSE))</f>
        <v/>
      </c>
      <c r="G166" s="6" t="str">
        <f>IF(EXACT($D166, ""), "", VLOOKUP('Transform Contact Email'!$D166, 'RAW EDITED 3 Years'!$A$2:$J$999, 9, FALSE))</f>
        <v/>
      </c>
      <c r="H166" s="6" t="str">
        <f>IF(EXACT($D166, ""), "", VLOOKUP('Transform Contact Email'!$D166, 'RAW EDITED 3 Years'!$A$2:$P$999, 16, FALSE))</f>
        <v>Engel</v>
      </c>
    </row>
    <row r="167" spans="2:8">
      <c r="B167" s="5">
        <f>'DataLookUp - InstitutionBranch'!B252</f>
        <v>124000000000249</v>
      </c>
      <c r="C167" s="6" t="str">
        <f>'DataLookUp - InstitutionBranch'!C252</f>
        <v>PT. Triotama Toya Energi</v>
      </c>
      <c r="D167" s="6" t="str">
        <f>'DataLookUp - InstitutionBranch'!D252</f>
        <v>VDR4259</v>
      </c>
      <c r="E167" s="6" t="str">
        <f>IF(EXACT($D167, ""), "", VLOOKUP('Transform Contact Email'!$D167, 'RAW EDITED 3 Years'!$A$2:$J$999, 8, FALSE))</f>
        <v>0216684848</v>
      </c>
      <c r="F167" s="6" t="str">
        <f>IF(EXACT($D167, ""), "", VLOOKUP('Transform Contact Email'!$D167, 'RAW EDITED 3 Years'!$A$2:$J$999, 10, FALSE))</f>
        <v/>
      </c>
      <c r="G167" s="6" t="str">
        <f>IF(EXACT($D167, ""), "", VLOOKUP('Transform Contact Email'!$D167, 'RAW EDITED 3 Years'!$A$2:$J$999, 9, FALSE))</f>
        <v>triotamatoya@gmail.com</v>
      </c>
      <c r="H167" s="6" t="str">
        <f>IF(EXACT($D167, ""), "", VLOOKUP('Transform Contact Email'!$D167, 'RAW EDITED 3 Years'!$A$2:$P$999, 16, FALSE))</f>
        <v>Mahdan +6281586558899</v>
      </c>
    </row>
    <row r="168" spans="2:8">
      <c r="B168" s="5">
        <f>'DataLookUp - InstitutionBranch'!B253</f>
        <v>124000000000250</v>
      </c>
      <c r="C168" s="6" t="str">
        <f>'DataLookUp - InstitutionBranch'!C253</f>
        <v xml:space="preserve">PT. Twink Indonesia </v>
      </c>
      <c r="D168" s="6" t="str">
        <f>'DataLookUp - InstitutionBranch'!D253</f>
        <v>VDR3959</v>
      </c>
      <c r="E168" s="6" t="str">
        <f>IF(EXACT($D168, ""), "", VLOOKUP('Transform Contact Email'!$D168, 'RAW EDITED 3 Years'!$A$2:$J$999, 8, FALSE))</f>
        <v xml:space="preserve"> 021-7900088</v>
      </c>
      <c r="F168" s="6" t="str">
        <f>IF(EXACT($D168, ""), "", VLOOKUP('Transform Contact Email'!$D168, 'RAW EDITED 3 Years'!$A$2:$J$999, 10, FALSE))</f>
        <v>-</v>
      </c>
      <c r="G168" s="6" t="str">
        <f>IF(EXACT($D168, ""), "", VLOOKUP('Transform Contact Email'!$D168, 'RAW EDITED 3 Years'!$A$2:$J$999, 9, FALSE))</f>
        <v>-</v>
      </c>
      <c r="H168" s="6" t="str">
        <f>IF(EXACT($D168, ""), "", VLOOKUP('Transform Contact Email'!$D168, 'RAW EDITED 3 Years'!$A$2:$P$999, 16, FALSE))</f>
        <v>-</v>
      </c>
    </row>
    <row r="169" spans="2:8">
      <c r="B169" s="5">
        <f>'DataLookUp - InstitutionBranch'!B254</f>
        <v>124000000000251</v>
      </c>
      <c r="C169" s="6" t="str">
        <f>'DataLookUp - InstitutionBranch'!C254</f>
        <v xml:space="preserve">PT. Vector Info Technologies </v>
      </c>
      <c r="D169" s="6" t="str">
        <f>'DataLookUp - InstitutionBranch'!D254</f>
        <v>VDR4022</v>
      </c>
      <c r="E169" s="6" t="str">
        <f>IF(EXACT($D169, ""), "", VLOOKUP('Transform Contact Email'!$D169, 'RAW EDITED 3 Years'!$A$2:$J$999, 8, FALSE))</f>
        <v>085359936053</v>
      </c>
      <c r="F169" s="6" t="str">
        <f>IF(EXACT($D169, ""), "", VLOOKUP('Transform Contact Email'!$D169, 'RAW EDITED 3 Years'!$A$2:$J$999, 10, FALSE))</f>
        <v/>
      </c>
      <c r="G169" s="6" t="str">
        <f>IF(EXACT($D169, ""), "", VLOOKUP('Transform Contact Email'!$D169, 'RAW EDITED 3 Years'!$A$2:$J$999, 9, FALSE))</f>
        <v/>
      </c>
      <c r="H169" s="6" t="str">
        <f>IF(EXACT($D169, ""), "", VLOOKUP('Transform Contact Email'!$D169, 'RAW EDITED 3 Years'!$A$2:$P$999, 16, FALSE))</f>
        <v>-</v>
      </c>
    </row>
    <row r="170" spans="2:8">
      <c r="B170" s="5">
        <f>'DataLookUp - InstitutionBranch'!B255</f>
        <v>124000000000252</v>
      </c>
      <c r="C170" s="6" t="str">
        <f>'DataLookUp - InstitutionBranch'!C255</f>
        <v>PT. Vins Teknik Internusa</v>
      </c>
      <c r="D170" s="6" t="str">
        <f>'DataLookUp - InstitutionBranch'!D255</f>
        <v>VDR3639</v>
      </c>
      <c r="E170" s="6" t="str">
        <f>IF(EXACT($D170, ""), "", VLOOKUP('Transform Contact Email'!$D170, 'RAW EDITED 3 Years'!$A$2:$J$999, 8, FALSE))</f>
        <v>-</v>
      </c>
      <c r="F170" s="6" t="str">
        <f>IF(EXACT($D170, ""), "", VLOOKUP('Transform Contact Email'!$D170, 'RAW EDITED 3 Years'!$A$2:$J$999, 10, FALSE))</f>
        <v>-</v>
      </c>
      <c r="G170" s="6" t="str">
        <f>IF(EXACT($D170, ""), "", VLOOKUP('Transform Contact Email'!$D170, 'RAW EDITED 3 Years'!$A$2:$J$999, 9, FALSE))</f>
        <v>-</v>
      </c>
      <c r="H170" s="6" t="str">
        <f>IF(EXACT($D170, ""), "", VLOOKUP('Transform Contact Email'!$D170, 'RAW EDITED 3 Years'!$A$2:$P$999, 16, FALSE))</f>
        <v>-</v>
      </c>
    </row>
    <row r="171" spans="2:8">
      <c r="B171" s="5">
        <f>'DataLookUp - InstitutionBranch'!B256</f>
        <v>124000000000253</v>
      </c>
      <c r="C171" s="6" t="str">
        <f>'DataLookUp - InstitutionBranch'!C256</f>
        <v xml:space="preserve">PT. Voksel Electric Tbk </v>
      </c>
      <c r="D171" s="6" t="str">
        <f>'DataLookUp - InstitutionBranch'!D256</f>
        <v>VDR0187</v>
      </c>
      <c r="E171" s="6" t="str">
        <f>IF(EXACT($D171, ""), "", VLOOKUP('Transform Contact Email'!$D171, 'RAW EDITED 3 Years'!$A$2:$J$999, 8, FALSE))</f>
        <v>021-8230525</v>
      </c>
      <c r="F171" s="6" t="str">
        <f>IF(EXACT($D171, ""), "", VLOOKUP('Transform Contact Email'!$D171, 'RAW EDITED 3 Years'!$A$2:$J$999, 10, FALSE))</f>
        <v>021-8230526</v>
      </c>
      <c r="G171" s="6" t="str">
        <f>IF(EXACT($D171, ""), "", VLOOKUP('Transform Contact Email'!$D171, 'RAW EDITED 3 Years'!$A$2:$J$999, 9, FALSE))</f>
        <v>ve@voksel.co.id - sales@voksel</v>
      </c>
      <c r="H171" s="6" t="str">
        <f>IF(EXACT($D171, ""), "", VLOOKUP('Transform Contact Email'!$D171, 'RAW EDITED 3 Years'!$A$2:$P$999, 16, FALSE))</f>
        <v>Edy Surya Tarigan</v>
      </c>
    </row>
    <row r="172" spans="2:8">
      <c r="B172" s="5">
        <f>'DataLookUp - InstitutionBranch'!B257</f>
        <v>124000000000254</v>
      </c>
      <c r="C172" s="6" t="str">
        <f>'DataLookUp - InstitutionBranch'!C257</f>
        <v>PT. Widya Prima Utama</v>
      </c>
      <c r="D172" s="6" t="str">
        <f>'DataLookUp - InstitutionBranch'!D257</f>
        <v>VDR4053</v>
      </c>
      <c r="E172" s="6" t="str">
        <f>IF(EXACT($D172, ""), "", VLOOKUP('Transform Contact Email'!$D172, 'RAW EDITED 3 Years'!$A$2:$J$999, 8, FALSE))</f>
        <v>+62 856-2515-327</v>
      </c>
      <c r="F172" s="6" t="str">
        <f>IF(EXACT($D172, ""), "", VLOOKUP('Transform Contact Email'!$D172, 'RAW EDITED 3 Years'!$A$2:$J$999, 10, FALSE))</f>
        <v/>
      </c>
      <c r="G172" s="6" t="str">
        <f>IF(EXACT($D172, ""), "", VLOOKUP('Transform Contact Email'!$D172, 'RAW EDITED 3 Years'!$A$2:$J$999, 9, FALSE))</f>
        <v/>
      </c>
      <c r="H172" s="6" t="str">
        <f>IF(EXACT($D172, ""), "", VLOOKUP('Transform Contact Email'!$D172, 'RAW EDITED 3 Years'!$A$2:$P$999, 16, FALSE))</f>
        <v>Reki</v>
      </c>
    </row>
    <row r="173" spans="2:8">
      <c r="B173" s="5">
        <f>'DataLookUp - InstitutionBranch'!B258</f>
        <v>124000000000255</v>
      </c>
      <c r="C173" s="6" t="str">
        <f>'DataLookUp - InstitutionBranch'!C258</f>
        <v xml:space="preserve">PT. Yanmarindo Perkasa </v>
      </c>
      <c r="D173" s="6" t="str">
        <f>'DataLookUp - InstitutionBranch'!D258</f>
        <v>VDR0985</v>
      </c>
      <c r="E173" s="6" t="str">
        <f>IF(EXACT($D173, ""), "", VLOOKUP('Transform Contact Email'!$D173, 'RAW EDITED 3 Years'!$A$2:$J$999, 8, FALSE))</f>
        <v>0761 44000</v>
      </c>
      <c r="F173" s="6" t="str">
        <f>IF(EXACT($D173, ""), "", VLOOKUP('Transform Contact Email'!$D173, 'RAW EDITED 3 Years'!$A$2:$J$999, 10, FALSE))</f>
        <v>0761 44155</v>
      </c>
      <c r="G173" s="6" t="str">
        <f>IF(EXACT($D173, ""), "", VLOOKUP('Transform Contact Email'!$D173, 'RAW EDITED 3 Years'!$A$2:$J$999, 9, FALSE))</f>
        <v>kreatif@indo.net.id</v>
      </c>
      <c r="H173" s="6" t="str">
        <f>IF(EXACT($D173, ""), "", VLOOKUP('Transform Contact Email'!$D173, 'RAW EDITED 3 Years'!$A$2:$P$999, 16, FALSE))</f>
        <v>Bp Acai dan Bp Rais</v>
      </c>
    </row>
    <row r="174" spans="2:8">
      <c r="B174" s="5">
        <f>'DataLookUp - InstitutionBranch'!B259</f>
        <v>124000000000256</v>
      </c>
      <c r="C174" s="6" t="str">
        <f>'DataLookUp - InstitutionBranch'!C259</f>
        <v>PT. Yudha Berkat Layana</v>
      </c>
      <c r="D174" s="6" t="str">
        <f>'DataLookUp - InstitutionBranch'!D259</f>
        <v>VDR4133</v>
      </c>
      <c r="E174" s="6" t="str">
        <f>IF(EXACT($D174, ""), "", VLOOKUP('Transform Contact Email'!$D174, 'RAW EDITED 3 Years'!$A$2:$J$999, 8, FALSE))</f>
        <v>0818735222</v>
      </c>
      <c r="F174" s="6" t="str">
        <f>IF(EXACT($D174, ""), "", VLOOKUP('Transform Contact Email'!$D174, 'RAW EDITED 3 Years'!$A$2:$J$999, 10, FALSE))</f>
        <v>-</v>
      </c>
      <c r="G174" s="6" t="str">
        <f>IF(EXACT($D174, ""), "", VLOOKUP('Transform Contact Email'!$D174, 'RAW EDITED 3 Years'!$A$2:$J$999, 9, FALSE))</f>
        <v>yudhaberkatlayana@gmail.com</v>
      </c>
      <c r="H174" s="6" t="str">
        <f>IF(EXACT($D174, ""), "", VLOOKUP('Transform Contact Email'!$D174, 'RAW EDITED 3 Years'!$A$2:$P$999, 16, FALSE))</f>
        <v>Lina</v>
      </c>
    </row>
    <row r="175" spans="2:8">
      <c r="B175" s="5">
        <f>'DataLookUp - InstitutionBranch'!B260</f>
        <v>124000000000257</v>
      </c>
      <c r="C175" s="6" t="str">
        <f>'DataLookUp - InstitutionBranch'!C260</f>
        <v xml:space="preserve">PT. ZTT Cable Indonesia     </v>
      </c>
      <c r="D175" s="6" t="str">
        <f>'DataLookUp - InstitutionBranch'!D260</f>
        <v>VDR2391</v>
      </c>
      <c r="E175" s="6" t="str">
        <f>IF(EXACT($D175, ""), "", VLOOKUP('Transform Contact Email'!$D175, 'RAW EDITED 3 Years'!$A$2:$J$999, 8, FALSE))</f>
        <v xml:space="preserve">0811 895 789     </v>
      </c>
      <c r="F175" s="6" t="str">
        <f>IF(EXACT($D175, ""), "", VLOOKUP('Transform Contact Email'!$D175, 'RAW EDITED 3 Years'!$A$2:$J$999, 10, FALSE))</f>
        <v>0</v>
      </c>
      <c r="G175" s="6" t="str">
        <f>IF(EXACT($D175, ""), "", VLOOKUP('Transform Contact Email'!$D175, 'RAW EDITED 3 Years'!$A$2:$J$999, 9, FALSE))</f>
        <v>0</v>
      </c>
      <c r="H175" s="6" t="str">
        <f>IF(EXACT($D175, ""), "", VLOOKUP('Transform Contact Email'!$D175, 'RAW EDITED 3 Years'!$A$2:$P$999, 16, FALSE))</f>
        <v>0</v>
      </c>
    </row>
    <row r="176" spans="2:8">
      <c r="B176" s="5">
        <f>'DataLookUp - InstitutionBranch'!B261</f>
        <v>124000000000258</v>
      </c>
      <c r="C176" s="6" t="str">
        <f>'DataLookUp - InstitutionBranch'!C261</f>
        <v>PT. KMI Wire and Cable, Tbk [a.k.a : Kabel Metal Indonesia]</v>
      </c>
      <c r="D176" s="6" t="str">
        <f>'DataLookUp - InstitutionBranch'!D261</f>
        <v>VDR0383, VDR0384</v>
      </c>
      <c r="E176" s="6" t="str">
        <f>IF(EXACT($D176, ""), "", VLOOKUP('Transform Contact Email'!$D176, 'RAW EDITED 3 Years'!$A$2:$J$999, 8, FALSE))</f>
        <v>021 4601733</v>
      </c>
      <c r="F176" s="6" t="str">
        <f>IF(EXACT($D176, ""), "", VLOOKUP('Transform Contact Email'!$D176, 'RAW EDITED 3 Years'!$A$2:$J$999, 10, FALSE))</f>
        <v>021 4610588</v>
      </c>
      <c r="G176" s="6" t="str">
        <f>IF(EXACT($D176, ""), "", VLOOKUP('Transform Contact Email'!$D176, 'RAW EDITED 3 Years'!$A$2:$J$999, 9, FALSE))</f>
        <v/>
      </c>
      <c r="H176" s="6" t="str">
        <f>IF(EXACT($D176, ""), "", VLOOKUP('Transform Contact Email'!$D176, 'RAW EDITED 3 Years'!$A$2:$P$999, 16, FALSE))</f>
        <v>Dede Suhendra</v>
      </c>
    </row>
    <row r="177" spans="2:8">
      <c r="B177" s="5">
        <f>'DataLookUp - InstitutionBranch'!B262</f>
        <v>124000000000259</v>
      </c>
      <c r="C177" s="6" t="str">
        <f>'DataLookUp - InstitutionBranch'!C262</f>
        <v>PT. Kokoh Inti Arebama, Tbk</v>
      </c>
      <c r="D177" s="6" t="str">
        <f>'DataLookUp - InstitutionBranch'!D262</f>
        <v>VDR3351</v>
      </c>
      <c r="E177" s="6" t="str">
        <f>IF(EXACT($D177, ""), "", VLOOKUP('Transform Contact Email'!$D177, 'RAW EDITED 3 Years'!$A$2:$J$999, 8, FALSE))</f>
        <v>(021) 7971153 &amp; 7971190 &amp;  812-2505-5287</v>
      </c>
      <c r="F177" s="6" t="str">
        <f>IF(EXACT($D177, ""), "", VLOOKUP('Transform Contact Email'!$D177, 'RAW EDITED 3 Years'!$A$2:$J$999, 10, FALSE))</f>
        <v/>
      </c>
      <c r="G177" s="6" t="str">
        <f>IF(EXACT($D177, ""), "", VLOOKUP('Transform Contact Email'!$D177, 'RAW EDITED 3 Years'!$A$2:$J$999, 9, FALSE))</f>
        <v/>
      </c>
      <c r="H177" s="6" t="str">
        <f>IF(EXACT($D177, ""), "", VLOOKUP('Transform Contact Email'!$D177, 'RAW EDITED 3 Years'!$A$2:$P$999, 16, FALSE))</f>
        <v>Herry</v>
      </c>
    </row>
    <row r="178" spans="2:8">
      <c r="B178" s="5">
        <f>'DataLookUp - InstitutionBranch'!B263</f>
        <v>124000000000260</v>
      </c>
      <c r="C178" s="6" t="str">
        <f>'DataLookUp - InstitutionBranch'!C263</f>
        <v>BPJS Ketenagakerjaan</v>
      </c>
      <c r="D178" s="6" t="str">
        <f>'DataLookUp - InstitutionBranch'!D263</f>
        <v>VDR0736</v>
      </c>
      <c r="E178" s="6" t="str">
        <f>IF(EXACT($D178, ""), "", VLOOKUP('Transform Contact Email'!$D178, 'RAW EDITED 3 Years'!$A$2:$J$999, 8, FALSE))</f>
        <v>(021) 5279318 s/d 23</v>
      </c>
      <c r="F178" s="6" t="str">
        <f>IF(EXACT($D178, ""), "", VLOOKUP('Transform Contact Email'!$D178, 'RAW EDITED 3 Years'!$A$2:$J$999, 10, FALSE))</f>
        <v>(021) 5279324/5</v>
      </c>
      <c r="G178" s="6" t="str">
        <f>IF(EXACT($D178, ""), "", VLOOKUP('Transform Contact Email'!$D178, 'RAW EDITED 3 Years'!$A$2:$J$999, 9, FALSE))</f>
        <v/>
      </c>
      <c r="H178" s="6" t="str">
        <f>IF(EXACT($D178, ""), "", VLOOKUP('Transform Contact Email'!$D178, 'RAW EDITED 3 Years'!$A$2:$P$999, 16, FALSE))</f>
        <v>Titi suprapti</v>
      </c>
    </row>
    <row r="179" spans="2:8">
      <c r="B179" s="5">
        <f>'DataLookUp - InstitutionBranch'!B264</f>
        <v>124000000000261</v>
      </c>
      <c r="C179" s="6" t="str">
        <f>'DataLookUp - InstitutionBranch'!C264</f>
        <v>BPJS Kesehatan</v>
      </c>
      <c r="D179" s="6" t="str">
        <f>'DataLookUp - InstitutionBranch'!D264</f>
        <v>VDR1591</v>
      </c>
      <c r="E179" s="6" t="str">
        <f>IF(EXACT($D179, ""), "", VLOOKUP('Transform Contact Email'!$D179, 'RAW EDITED 3 Years'!$A$2:$J$999, 8, FALSE))</f>
        <v>(021) 7946321, 0812 8415148</v>
      </c>
      <c r="F179" s="6" t="str">
        <f>IF(EXACT($D179, ""), "", VLOOKUP('Transform Contact Email'!$D179, 'RAW EDITED 3 Years'!$A$2:$J$999, 10, FALSE))</f>
        <v/>
      </c>
      <c r="G179" s="6" t="str">
        <f>IF(EXACT($D179, ""), "", VLOOKUP('Transform Contact Email'!$D179, 'RAW EDITED 3 Years'!$A$2:$J$999, 9, FALSE))</f>
        <v/>
      </c>
      <c r="H179" s="6" t="str">
        <f>IF(EXACT($D179, ""), "", VLOOKUP('Transform Contact Email'!$D179, 'RAW EDITED 3 Years'!$A$2:$P$999, 16, FALSE))</f>
        <v>BPJS Kesehatan Kantor Cab</v>
      </c>
    </row>
    <row r="180" spans="2:8">
      <c r="B180" s="5">
        <f>'DataLookUp - InstitutionBranch'!B265</f>
        <v>124000000000262</v>
      </c>
      <c r="C180" s="6" t="str">
        <f>'DataLookUp - InstitutionBranch'!C265</f>
        <v>PT. Bank Rakyat Indonesia (Persero), Tbk</v>
      </c>
      <c r="D180" s="6" t="str">
        <f>'DataLookUp - InstitutionBranch'!D265</f>
        <v>VDR3944</v>
      </c>
      <c r="E180" s="6" t="str">
        <f>IF(EXACT($D180, ""), "", VLOOKUP('Transform Contact Email'!$D180, 'RAW EDITED 3 Years'!$A$2:$J$999, 8, FALSE))</f>
        <v>(021)-7255 924 / 0821-2435-5468</v>
      </c>
      <c r="F180" s="6" t="str">
        <f>IF(EXACT($D180, ""), "", VLOOKUP('Transform Contact Email'!$D180, 'RAW EDITED 3 Years'!$A$2:$J$999, 10, FALSE))</f>
        <v>7255 968</v>
      </c>
      <c r="G180" s="6" t="str">
        <f>IF(EXACT($D180, ""), "", VLOOKUP('Transform Contact Email'!$D180, 'RAW EDITED 3 Years'!$A$2:$J$999, 9, FALSE))</f>
        <v/>
      </c>
      <c r="H180" s="6" t="str">
        <f>IF(EXACT($D180, ""), "", VLOOKUP('Transform Contact Email'!$D180, 'RAW EDITED 3 Years'!$A$2:$P$999, 16, FALSE))</f>
        <v>Wahyu R BRI PLN Pusat</v>
      </c>
    </row>
    <row r="181" spans="2:8">
      <c r="B181" s="5">
        <f>'DataLookUp - InstitutionBranch'!B266</f>
        <v>124000000000263</v>
      </c>
      <c r="C181" s="6" t="str">
        <f>'DataLookUp - InstitutionBranch'!C266</f>
        <v xml:space="preserve">Koperasi Mekar - Jakarta Selatan </v>
      </c>
      <c r="D181" s="6" t="str">
        <f>'DataLookUp - InstitutionBranch'!D266</f>
        <v>VDR2588</v>
      </c>
      <c r="E181" s="6" t="str">
        <f>IF(EXACT($D181, ""), "", VLOOKUP('Transform Contact Email'!$D181, 'RAW EDITED 3 Years'!$A$2:$J$999, 8, FALSE))</f>
        <v>+62 822-5880-3066</v>
      </c>
      <c r="F181" s="6" t="str">
        <f>IF(EXACT($D181, ""), "", VLOOKUP('Transform Contact Email'!$D181, 'RAW EDITED 3 Years'!$A$2:$J$999, 10, FALSE))</f>
        <v/>
      </c>
      <c r="G181" s="6" t="str">
        <f>IF(EXACT($D181, ""), "", VLOOKUP('Transform Contact Email'!$D181, 'RAW EDITED 3 Years'!$A$2:$J$999, 9, FALSE))</f>
        <v/>
      </c>
      <c r="H181" s="6" t="str">
        <f>IF(EXACT($D181, ""), "", VLOOKUP('Transform Contact Email'!$D181, 'RAW EDITED 3 Years'!$A$2:$P$999, 16, FALSE))</f>
        <v>Ruwanto</v>
      </c>
    </row>
    <row r="182" spans="2:8">
      <c r="B182" s="5">
        <f>'DataLookUp - InstitutionBranch'!B267</f>
        <v>124000000000264</v>
      </c>
      <c r="C182" s="6" t="str">
        <f>'DataLookUp - InstitutionBranch'!C267</f>
        <v>PT. Pelayanan Listrik Nasional (Persero) [a.k.a : PLN] - Pusat Sertifikasi</v>
      </c>
      <c r="D182" s="6" t="str">
        <f>'DataLookUp - InstitutionBranch'!D267</f>
        <v>VDR3615</v>
      </c>
      <c r="E182" s="6" t="str">
        <f>IF(EXACT($D182, ""), "", VLOOKUP('Transform Contact Email'!$D182, 'RAW EDITED 3 Years'!$A$2:$J$999, 8, FALSE))</f>
        <v>(021) 790 0034</v>
      </c>
      <c r="F182" s="6" t="str">
        <f>IF(EXACT($D182, ""), "", VLOOKUP('Transform Contact Email'!$D182, 'RAW EDITED 3 Years'!$A$2:$J$999, 10, FALSE))</f>
        <v>(021) 798 2034</v>
      </c>
      <c r="G182" s="6" t="str">
        <f>IF(EXACT($D182, ""), "", VLOOKUP('Transform Contact Email'!$D182, 'RAW EDITED 3 Years'!$A$2:$J$999, 9, FALSE))</f>
        <v>niaga.pusertif@pln.co.id</v>
      </c>
      <c r="H182" s="6" t="str">
        <f>IF(EXACT($D182, ""), "", VLOOKUP('Transform Contact Email'!$D182, 'RAW EDITED 3 Years'!$A$2:$P$999, 16, FALSE))</f>
        <v>PLN (Persero) Pusat Serti</v>
      </c>
    </row>
    <row r="183" spans="2:8">
      <c r="B183" s="5">
        <f>'DataLookUp - InstitutionBranch'!B268</f>
        <v>124000000000265</v>
      </c>
      <c r="C183" s="6" t="str">
        <f>'DataLookUp - InstitutionBranch'!C268</f>
        <v>UD. Athar Marzuki Plywood</v>
      </c>
      <c r="D183" s="6" t="str">
        <f>'DataLookUp - InstitutionBranch'!D268</f>
        <v>VDR4113</v>
      </c>
      <c r="E183" s="6" t="str">
        <f>IF(EXACT($D183, ""), "", VLOOKUP('Transform Contact Email'!$D183, 'RAW EDITED 3 Years'!$A$2:$J$999, 8, FALSE))</f>
        <v>+62 812-7566-0605</v>
      </c>
      <c r="F183" s="6" t="str">
        <f>IF(EXACT($D183, ""), "", VLOOKUP('Transform Contact Email'!$D183, 'RAW EDITED 3 Years'!$A$2:$J$999, 10, FALSE))</f>
        <v/>
      </c>
      <c r="G183" s="6" t="str">
        <f>IF(EXACT($D183, ""), "", VLOOKUP('Transform Contact Email'!$D183, 'RAW EDITED 3 Years'!$A$2:$J$999, 9, FALSE))</f>
        <v/>
      </c>
      <c r="H183" s="6" t="str">
        <f>IF(EXACT($D183, ""), "", VLOOKUP('Transform Contact Email'!$D183, 'RAW EDITED 3 Years'!$A$2:$P$999, 16, FALSE))</f>
        <v>Robby</v>
      </c>
    </row>
    <row r="184" spans="2:8">
      <c r="B184" s="5">
        <f>'DataLookUp - InstitutionBranch'!B269</f>
        <v>124000000000266</v>
      </c>
      <c r="C184" s="6" t="str">
        <f>'DataLookUp - InstitutionBranch'!C269</f>
        <v>UD. Gajah Mungkur</v>
      </c>
      <c r="D184" s="6" t="str">
        <f>'DataLookUp - InstitutionBranch'!D269</f>
        <v>VDR3984</v>
      </c>
      <c r="E184" s="6" t="str">
        <f>IF(EXACT($D184, ""), "", VLOOKUP('Transform Contact Email'!$D184, 'RAW EDITED 3 Years'!$A$2:$J$999, 8, FALSE))</f>
        <v>0812 5074 883 / 0813 4914 0290</v>
      </c>
      <c r="F184" s="6" t="str">
        <f>IF(EXACT($D184, ""), "", VLOOKUP('Transform Contact Email'!$D184, 'RAW EDITED 3 Years'!$A$2:$J$999, 10, FALSE))</f>
        <v/>
      </c>
      <c r="G184" s="6" t="str">
        <f>IF(EXACT($D184, ""), "", VLOOKUP('Transform Contact Email'!$D184, 'RAW EDITED 3 Years'!$A$2:$J$999, 9, FALSE))</f>
        <v/>
      </c>
      <c r="H184" s="6" t="str">
        <f>IF(EXACT($D184, ""), "", VLOOKUP('Transform Contact Email'!$D184, 'RAW EDITED 3 Years'!$A$2:$P$999, 16, FALSE))</f>
        <v>Widyanto</v>
      </c>
    </row>
    <row r="185" spans="2:8">
      <c r="B185" s="5">
        <f>'DataLookUp - InstitutionBranch'!B270</f>
        <v>124000000000267</v>
      </c>
      <c r="C185" s="6" t="str">
        <f>'DataLookUp - InstitutionBranch'!C270</f>
        <v>UD. Kalam Hidup kendari</v>
      </c>
      <c r="D185" s="6" t="str">
        <f>'DataLookUp - InstitutionBranch'!D270</f>
        <v>VDR3798</v>
      </c>
      <c r="E185" s="6" t="str">
        <f>IF(EXACT($D185, ""), "", VLOOKUP('Transform Contact Email'!$D185, 'RAW EDITED 3 Years'!$A$2:$J$999, 8, FALSE))</f>
        <v>04013122812</v>
      </c>
      <c r="F185" s="6" t="str">
        <f>IF(EXACT($D185, ""), "", VLOOKUP('Transform Contact Email'!$D185, 'RAW EDITED 3 Years'!$A$2:$J$999, 10, FALSE))</f>
        <v>-</v>
      </c>
      <c r="G185" s="6" t="str">
        <f>IF(EXACT($D185, ""), "", VLOOKUP('Transform Contact Email'!$D185, 'RAW EDITED 3 Years'!$A$2:$J$999, 9, FALSE))</f>
        <v>-</v>
      </c>
      <c r="H185" s="6" t="str">
        <f>IF(EXACT($D185, ""), "", VLOOKUP('Transform Contact Email'!$D185, 'RAW EDITED 3 Years'!$A$2:$P$999, 16, FALSE))</f>
        <v>SALSA</v>
      </c>
    </row>
    <row r="186" spans="2:8">
      <c r="B186" s="5">
        <f>'DataLookUp - InstitutionBranch'!B271</f>
        <v>124000000000268</v>
      </c>
      <c r="C186" s="6" t="str">
        <f>'DataLookUp - InstitutionBranch'!C271</f>
        <v>UD. Mandiri Jaya</v>
      </c>
      <c r="D186" s="6" t="str">
        <f>'DataLookUp - InstitutionBranch'!D271</f>
        <v>VDR3527</v>
      </c>
      <c r="E186" s="6" t="str">
        <f>IF(EXACT($D186, ""), "", VLOOKUP('Transform Contact Email'!$D186, 'RAW EDITED 3 Years'!$A$2:$J$999, 8, FALSE))</f>
        <v>0812-1899-6521</v>
      </c>
      <c r="F186" s="6" t="str">
        <f>IF(EXACT($D186, ""), "", VLOOKUP('Transform Contact Email'!$D186, 'RAW EDITED 3 Years'!$A$2:$J$999, 10, FALSE))</f>
        <v/>
      </c>
      <c r="G186" s="6" t="str">
        <f>IF(EXACT($D186, ""), "", VLOOKUP('Transform Contact Email'!$D186, 'RAW EDITED 3 Years'!$A$2:$J$999, 9, FALSE))</f>
        <v/>
      </c>
      <c r="H186" s="6" t="str">
        <f>IF(EXACT($D186, ""), "", VLOOKUP('Transform Contact Email'!$D186, 'RAW EDITED 3 Years'!$A$2:$P$999, 16, FALSE))</f>
        <v>Albert Pranata Wijaya</v>
      </c>
    </row>
    <row r="187" spans="2:8">
      <c r="B187" s="5">
        <f>'DataLookUp - InstitutionBranch'!B272</f>
        <v>124000000000269</v>
      </c>
      <c r="C187" s="6" t="str">
        <f>'DataLookUp - InstitutionBranch'!C272</f>
        <v>UD. Subur</v>
      </c>
      <c r="D187" s="6" t="str">
        <f>'DataLookUp - InstitutionBranch'!D272</f>
        <v>VDR4062</v>
      </c>
      <c r="E187" s="6" t="str">
        <f>IF(EXACT($D187, ""), "", VLOOKUP('Transform Contact Email'!$D187, 'RAW EDITED 3 Years'!$A$2:$J$999, 8, FALSE))</f>
        <v>+62 852-4928-6029</v>
      </c>
      <c r="F187" s="6" t="str">
        <f>IF(EXACT($D187, ""), "", VLOOKUP('Transform Contact Email'!$D187, 'RAW EDITED 3 Years'!$A$2:$J$999, 10, FALSE))</f>
        <v/>
      </c>
      <c r="G187" s="6" t="str">
        <f>IF(EXACT($D187, ""), "", VLOOKUP('Transform Contact Email'!$D187, 'RAW EDITED 3 Years'!$A$2:$J$999, 9, FALSE))</f>
        <v/>
      </c>
      <c r="H187" s="6" t="str">
        <f>IF(EXACT($D187, ""), "", VLOOKUP('Transform Contact Email'!$D187, 'RAW EDITED 3 Years'!$A$2:$P$999, 16, FALSE))</f>
        <v>-</v>
      </c>
    </row>
    <row r="188" spans="2:8">
      <c r="B188" s="5">
        <f>'DataLookUp - InstitutionBranch'!B273</f>
        <v>124000000000270</v>
      </c>
      <c r="C188" s="6" t="str">
        <f>'DataLookUp - InstitutionBranch'!C273</f>
        <v>UD. Thufail</v>
      </c>
      <c r="D188" s="6" t="str">
        <f>'DataLookUp - InstitutionBranch'!D273</f>
        <v>VDR3880</v>
      </c>
      <c r="E188" s="6" t="str">
        <f>IF(EXACT($D188, ""), "", VLOOKUP('Transform Contact Email'!$D188, 'RAW EDITED 3 Years'!$A$2:$J$999, 8, FALSE))</f>
        <v>085242316821</v>
      </c>
      <c r="F188" s="6" t="str">
        <f>IF(EXACT($D188, ""), "", VLOOKUP('Transform Contact Email'!$D188, 'RAW EDITED 3 Years'!$A$2:$J$999, 10, FALSE))</f>
        <v/>
      </c>
      <c r="G188" s="6" t="str">
        <f>IF(EXACT($D188, ""), "", VLOOKUP('Transform Contact Email'!$D188, 'RAW EDITED 3 Years'!$A$2:$J$999, 9, FALSE))</f>
        <v/>
      </c>
      <c r="H188" s="6" t="str">
        <f>IF(EXACT($D188, ""), "", VLOOKUP('Transform Contact Email'!$D188, 'RAW EDITED 3 Years'!$A$2:$P$999, 16, FALSE))</f>
        <v>085242316821</v>
      </c>
    </row>
    <row r="189" spans="2:8">
      <c r="B189" s="5">
        <f>'DataLookUp - InstitutionBranch'!B274</f>
        <v>124000000000271</v>
      </c>
      <c r="C189" s="6" t="str">
        <f>'DataLookUp - InstitutionBranch'!C274</f>
        <v>TB. Asep Saprudin</v>
      </c>
      <c r="D189" s="6" t="str">
        <f>'DataLookUp - InstitutionBranch'!D274</f>
        <v>VDR4145</v>
      </c>
      <c r="E189" s="6" t="str">
        <f>IF(EXACT($D189, ""), "", VLOOKUP('Transform Contact Email'!$D189, 'RAW EDITED 3 Years'!$A$2:$J$999, 8, FALSE))</f>
        <v>085222294833</v>
      </c>
      <c r="F189" s="6" t="str">
        <f>IF(EXACT($D189, ""), "", VLOOKUP('Transform Contact Email'!$D189, 'RAW EDITED 3 Years'!$A$2:$J$999, 10, FALSE))</f>
        <v>-</v>
      </c>
      <c r="G189" s="6" t="str">
        <f>IF(EXACT($D189, ""), "", VLOOKUP('Transform Contact Email'!$D189, 'RAW EDITED 3 Years'!$A$2:$J$999, 9, FALSE))</f>
        <v>-</v>
      </c>
      <c r="H189" s="6" t="str">
        <f>IF(EXACT($D189, ""), "", VLOOKUP('Transform Contact Email'!$D189, 'RAW EDITED 3 Years'!$A$2:$P$999, 16, FALSE))</f>
        <v>Asep</v>
      </c>
    </row>
    <row r="190" spans="2:8">
      <c r="B190" s="5">
        <f>'DataLookUp - InstitutionBranch'!B275</f>
        <v>124000000000272</v>
      </c>
      <c r="C190" s="6" t="str">
        <f>'DataLookUp - InstitutionBranch'!C275</f>
        <v>TB. Berkah Sentosa</v>
      </c>
      <c r="D190" s="6" t="str">
        <f>'DataLookUp - InstitutionBranch'!D275</f>
        <v>VDR0910</v>
      </c>
      <c r="E190" s="6" t="str">
        <f>IF(EXACT($D190, ""), "", VLOOKUP('Transform Contact Email'!$D190, 'RAW EDITED 3 Years'!$A$2:$J$999, 8, FALSE))</f>
        <v>+62 823-9137-2798</v>
      </c>
      <c r="F190" s="6" t="str">
        <f>IF(EXACT($D190, ""), "", VLOOKUP('Transform Contact Email'!$D190, 'RAW EDITED 3 Years'!$A$2:$J$999, 10, FALSE))</f>
        <v/>
      </c>
      <c r="G190" s="6" t="str">
        <f>IF(EXACT($D190, ""), "", VLOOKUP('Transform Contact Email'!$D190, 'RAW EDITED 3 Years'!$A$2:$J$999, 9, FALSE))</f>
        <v/>
      </c>
      <c r="H190" s="6" t="str">
        <f>IF(EXACT($D190, ""), "", VLOOKUP('Transform Contact Email'!$D190, 'RAW EDITED 3 Years'!$A$2:$P$999, 16, FALSE))</f>
        <v>Admin</v>
      </c>
    </row>
    <row r="191" spans="2:8">
      <c r="B191" s="5">
        <f>'DataLookUp - InstitutionBranch'!B276</f>
        <v>124000000000273</v>
      </c>
      <c r="C191" s="6" t="str">
        <f>'DataLookUp - InstitutionBranch'!C276</f>
        <v>TB. Berkat Orang Tua</v>
      </c>
      <c r="D191" s="6" t="str">
        <f>'DataLookUp - InstitutionBranch'!D276</f>
        <v>VDR3983, VDR3991</v>
      </c>
      <c r="E191" s="6" t="str">
        <f>IF(EXACT($D191, ""), "", VLOOKUP('Transform Contact Email'!$D191, 'RAW EDITED 3 Years'!$A$2:$J$999, 8, FALSE))</f>
        <v>0856 5493 1726</v>
      </c>
      <c r="F191" s="6" t="str">
        <f>IF(EXACT($D191, ""), "", VLOOKUP('Transform Contact Email'!$D191, 'RAW EDITED 3 Years'!$A$2:$J$999, 10, FALSE))</f>
        <v/>
      </c>
      <c r="G191" s="6" t="str">
        <f>IF(EXACT($D191, ""), "", VLOOKUP('Transform Contact Email'!$D191, 'RAW EDITED 3 Years'!$A$2:$J$999, 9, FALSE))</f>
        <v/>
      </c>
      <c r="H191" s="6" t="str">
        <f>IF(EXACT($D191, ""), "", VLOOKUP('Transform Contact Email'!$D191, 'RAW EDITED 3 Years'!$A$2:$P$999, 16, FALSE))</f>
        <v>Ahmad Hafi Badali</v>
      </c>
    </row>
    <row r="192" spans="2:8">
      <c r="B192" s="5">
        <f>'DataLookUp - InstitutionBranch'!B277</f>
        <v>124000000000274</v>
      </c>
      <c r="C192" s="6" t="str">
        <f>'DataLookUp - InstitutionBranch'!C277</f>
        <v>TB. Cipta Bangun</v>
      </c>
      <c r="D192" s="6" t="str">
        <f>'DataLookUp - InstitutionBranch'!D277</f>
        <v>VDR4139</v>
      </c>
      <c r="E192" s="6" t="str">
        <f>IF(EXACT($D192, ""), "", VLOOKUP('Transform Contact Email'!$D192, 'RAW EDITED 3 Years'!$A$2:$J$999, 8, FALSE))</f>
        <v>+62 812-6639-9939</v>
      </c>
      <c r="F192" s="6" t="str">
        <f>IF(EXACT($D192, ""), "", VLOOKUP('Transform Contact Email'!$D192, 'RAW EDITED 3 Years'!$A$2:$J$999, 10, FALSE))</f>
        <v/>
      </c>
      <c r="G192" s="6" t="str">
        <f>IF(EXACT($D192, ""), "", VLOOKUP('Transform Contact Email'!$D192, 'RAW EDITED 3 Years'!$A$2:$J$999, 9, FALSE))</f>
        <v/>
      </c>
      <c r="H192" s="6" t="str">
        <f>IF(EXACT($D192, ""), "", VLOOKUP('Transform Contact Email'!$D192, 'RAW EDITED 3 Years'!$A$2:$P$999, 16, FALSE))</f>
        <v>Martinus Angga</v>
      </c>
    </row>
    <row r="193" spans="2:8">
      <c r="B193" s="5">
        <f>'DataLookUp - InstitutionBranch'!B278</f>
        <v>124000000000275</v>
      </c>
      <c r="C193" s="6" t="str">
        <f>'DataLookUp - InstitutionBranch'!C278</f>
        <v>TB. Karta Jaya</v>
      </c>
      <c r="D193" s="6" t="str">
        <f>'DataLookUp - InstitutionBranch'!D278</f>
        <v>VDR4153</v>
      </c>
      <c r="E193" s="6" t="str">
        <f>IF(EXACT($D193, ""), "", VLOOKUP('Transform Contact Email'!$D193, 'RAW EDITED 3 Years'!$A$2:$J$999, 8, FALSE))</f>
        <v>087839408562</v>
      </c>
      <c r="F193" s="6" t="str">
        <f>IF(EXACT($D193, ""), "", VLOOKUP('Transform Contact Email'!$D193, 'RAW EDITED 3 Years'!$A$2:$J$999, 10, FALSE))</f>
        <v>-</v>
      </c>
      <c r="G193" s="6" t="str">
        <f>IF(EXACT($D193, ""), "", VLOOKUP('Transform Contact Email'!$D193, 'RAW EDITED 3 Years'!$A$2:$J$999, 9, FALSE))</f>
        <v>-</v>
      </c>
      <c r="H193" s="6" t="str">
        <f>IF(EXACT($D193, ""), "", VLOOKUP('Transform Contact Email'!$D193, 'RAW EDITED 3 Years'!$A$2:$P$999, 16, FALSE))</f>
        <v>Anggun</v>
      </c>
    </row>
    <row r="194" spans="2:8">
      <c r="B194" s="5">
        <f>'DataLookUp - InstitutionBranch'!B279</f>
        <v>124000000000276</v>
      </c>
      <c r="C194" s="6" t="str">
        <f>'DataLookUp - InstitutionBranch'!C279</f>
        <v>TB. Roma Bangunan</v>
      </c>
      <c r="D194" s="6" t="str">
        <f>'DataLookUp - InstitutionBranch'!D279</f>
        <v>VDR4147</v>
      </c>
      <c r="E194" s="6" t="str">
        <f>IF(EXACT($D194, ""), "", VLOOKUP('Transform Contact Email'!$D194, 'RAW EDITED 3 Years'!$A$2:$J$999, 8, FALSE))</f>
        <v>082121215018</v>
      </c>
      <c r="F194" s="6" t="str">
        <f>IF(EXACT($D194, ""), "", VLOOKUP('Transform Contact Email'!$D194, 'RAW EDITED 3 Years'!$A$2:$J$999, 10, FALSE))</f>
        <v>-</v>
      </c>
      <c r="G194" s="6" t="str">
        <f>IF(EXACT($D194, ""), "", VLOOKUP('Transform Contact Email'!$D194, 'RAW EDITED 3 Years'!$A$2:$J$999, 9, FALSE))</f>
        <v>-</v>
      </c>
      <c r="H194" s="6" t="str">
        <f>IF(EXACT($D194, ""), "", VLOOKUP('Transform Contact Email'!$D194, 'RAW EDITED 3 Years'!$A$2:$P$999, 16, FALSE))</f>
        <v>Maldini</v>
      </c>
    </row>
    <row r="195" spans="2:8">
      <c r="B195" s="5">
        <f>'DataLookUp - InstitutionBranch'!B280</f>
        <v>124000000000277</v>
      </c>
      <c r="C195" s="6" t="str">
        <f>'DataLookUp - InstitutionBranch'!C280</f>
        <v>TB. Sumber Jaya Bangunan</v>
      </c>
      <c r="D195" s="6" t="str">
        <f>'DataLookUp - InstitutionBranch'!D280</f>
        <v>VDR4152</v>
      </c>
      <c r="E195" s="6" t="str">
        <f>IF(EXACT($D195, ""), "", VLOOKUP('Transform Contact Email'!$D195, 'RAW EDITED 3 Years'!$A$2:$J$999, 8, FALSE))</f>
        <v>087824045968</v>
      </c>
      <c r="F195" s="6" t="str">
        <f>IF(EXACT($D195, ""), "", VLOOKUP('Transform Contact Email'!$D195, 'RAW EDITED 3 Years'!$A$2:$J$999, 10, FALSE))</f>
        <v>-</v>
      </c>
      <c r="G195" s="6" t="str">
        <f>IF(EXACT($D195, ""), "", VLOOKUP('Transform Contact Email'!$D195, 'RAW EDITED 3 Years'!$A$2:$J$999, 9, FALSE))</f>
        <v>-</v>
      </c>
      <c r="H195" s="6" t="str">
        <f>IF(EXACT($D195, ""), "", VLOOKUP('Transform Contact Email'!$D195, 'RAW EDITED 3 Years'!$A$2:$P$999, 16, FALSE))</f>
        <v>Yulianti</v>
      </c>
    </row>
    <row r="196" spans="2:8">
      <c r="B196" s="5">
        <f>'DataLookUp - InstitutionBranch'!B281</f>
        <v>124000000000278</v>
      </c>
      <c r="C196" s="6" t="str">
        <f>'DataLookUp - InstitutionBranch'!C281</f>
        <v>Toko Agen Kaca Kita Yakin</v>
      </c>
      <c r="D196" s="6" t="str">
        <f>'DataLookUp - InstitutionBranch'!D281</f>
        <v>VDR4043</v>
      </c>
      <c r="E196" s="6" t="str">
        <f>IF(EXACT($D196, ""), "", VLOOKUP('Transform Contact Email'!$D196, 'RAW EDITED 3 Years'!$A$2:$J$999, 8, FALSE))</f>
        <v>0821 5932 9476</v>
      </c>
      <c r="F196" s="6" t="str">
        <f>IF(EXACT($D196, ""), "", VLOOKUP('Transform Contact Email'!$D196, 'RAW EDITED 3 Years'!$A$2:$J$999, 10, FALSE))</f>
        <v/>
      </c>
      <c r="G196" s="6" t="str">
        <f>IF(EXACT($D196, ""), "", VLOOKUP('Transform Contact Email'!$D196, 'RAW EDITED 3 Years'!$A$2:$J$999, 9, FALSE))</f>
        <v/>
      </c>
      <c r="H196" s="6" t="str">
        <f>IF(EXACT($D196, ""), "", VLOOKUP('Transform Contact Email'!$D196, 'RAW EDITED 3 Years'!$A$2:$P$999, 16, FALSE))</f>
        <v>Jenly Bentley Rokot</v>
      </c>
    </row>
    <row r="197" spans="2:8">
      <c r="B197" s="5">
        <f>'DataLookUp - InstitutionBranch'!B282</f>
        <v>124000000000279</v>
      </c>
      <c r="C197" s="6" t="str">
        <f>'DataLookUp - InstitutionBranch'!C282</f>
        <v>Toko Akbar Seng</v>
      </c>
      <c r="D197" s="6" t="str">
        <f>'DataLookUp - InstitutionBranch'!D282</f>
        <v>VDR3976</v>
      </c>
      <c r="E197" s="6" t="str">
        <f>IF(EXACT($D197, ""), "", VLOOKUP('Transform Contact Email'!$D197, 'RAW EDITED 3 Years'!$A$2:$J$999, 8, FALSE))</f>
        <v>0821 6558 8600</v>
      </c>
      <c r="F197" s="6" t="str">
        <f>IF(EXACT($D197, ""), "", VLOOKUP('Transform Contact Email'!$D197, 'RAW EDITED 3 Years'!$A$2:$J$999, 10, FALSE))</f>
        <v/>
      </c>
      <c r="G197" s="6" t="str">
        <f>IF(EXACT($D197, ""), "", VLOOKUP('Transform Contact Email'!$D197, 'RAW EDITED 3 Years'!$A$2:$J$999, 9, FALSE))</f>
        <v/>
      </c>
      <c r="H197" s="6" t="str">
        <f>IF(EXACT($D197, ""), "", VLOOKUP('Transform Contact Email'!$D197, 'RAW EDITED 3 Years'!$A$2:$P$999, 16, FALSE))</f>
        <v>Nyoto Dedi Hartono</v>
      </c>
    </row>
    <row r="198" spans="2:8">
      <c r="B198" s="5">
        <f>'DataLookUp - InstitutionBranch'!B283</f>
        <v>124000000000280</v>
      </c>
      <c r="C198" s="6" t="str">
        <f>'DataLookUp - InstitutionBranch'!C283</f>
        <v>Toko Berkah</v>
      </c>
      <c r="D198" s="6" t="str">
        <f>'DataLookUp - InstitutionBranch'!D283</f>
        <v>VDR0131</v>
      </c>
      <c r="E198" s="6" t="str">
        <f>IF(EXACT($D198, ""), "", VLOOKUP('Transform Contact Email'!$D198, 'RAW EDITED 3 Years'!$A$2:$J$999, 8, FALSE))</f>
        <v>+62 856-4375-6205 / 021-3160282</v>
      </c>
      <c r="F198" s="6" t="str">
        <f>IF(EXACT($D198, ""), "", VLOOKUP('Transform Contact Email'!$D198, 'RAW EDITED 3 Years'!$A$2:$J$999, 10, FALSE))</f>
        <v/>
      </c>
      <c r="G198" s="6" t="str">
        <f>IF(EXACT($D198, ""), "", VLOOKUP('Transform Contact Email'!$D198, 'RAW EDITED 3 Years'!$A$2:$J$999, 9, FALSE))</f>
        <v/>
      </c>
      <c r="H198" s="6" t="str">
        <f>IF(EXACT($D198, ""), "", VLOOKUP('Transform Contact Email'!$D198, 'RAW EDITED 3 Years'!$A$2:$P$999, 16, FALSE))</f>
        <v>Abdurrahman</v>
      </c>
    </row>
    <row r="199" spans="2:8">
      <c r="B199" s="5">
        <f>'DataLookUp - InstitutionBranch'!B284</f>
        <v>124000000000281</v>
      </c>
      <c r="C199" s="6" t="str">
        <f>'DataLookUp - InstitutionBranch'!C284</f>
        <v>Toko Buana Tunggal</v>
      </c>
      <c r="D199" s="6" t="str">
        <f>'DataLookUp - InstitutionBranch'!D284</f>
        <v>VDR2756</v>
      </c>
      <c r="E199" s="6" t="str">
        <f>IF(EXACT($D199, ""), "", VLOOKUP('Transform Contact Email'!$D199, 'RAW EDITED 3 Years'!$A$2:$J$999, 8, FALSE))</f>
        <v>02162201083 &amp; 081913012150</v>
      </c>
      <c r="F199" s="6" t="str">
        <f>IF(EXACT($D199, ""), "", VLOOKUP('Transform Contact Email'!$D199, 'RAW EDITED 3 Years'!$A$2:$J$999, 10, FALSE))</f>
        <v/>
      </c>
      <c r="G199" s="6" t="str">
        <f>IF(EXACT($D199, ""), "", VLOOKUP('Transform Contact Email'!$D199, 'RAW EDITED 3 Years'!$A$2:$J$999, 9, FALSE))</f>
        <v/>
      </c>
      <c r="H199" s="6" t="str">
        <f>IF(EXACT($D199, ""), "", VLOOKUP('Transform Contact Email'!$D199, 'RAW EDITED 3 Years'!$A$2:$P$999, 16, FALSE))</f>
        <v>Ibu Slivia Veronika</v>
      </c>
    </row>
    <row r="200" spans="2:8">
      <c r="B200" s="5">
        <f>'DataLookUp - InstitutionBranch'!B285</f>
        <v>124000000000282</v>
      </c>
      <c r="C200" s="6" t="str">
        <f>'DataLookUp - InstitutionBranch'!C285</f>
        <v>Toko Dunia Elektronik</v>
      </c>
      <c r="D200" s="6" t="str">
        <f>'DataLookUp - InstitutionBranch'!D285</f>
        <v>VDR3858</v>
      </c>
      <c r="E200" s="6" t="str">
        <f>IF(EXACT($D200, ""), "", VLOOKUP('Transform Contact Email'!$D200, 'RAW EDITED 3 Years'!$A$2:$J$999, 8, FALSE))</f>
        <v>085100351415</v>
      </c>
      <c r="F200" s="6" t="str">
        <f>IF(EXACT($D200, ""), "", VLOOKUP('Transform Contact Email'!$D200, 'RAW EDITED 3 Years'!$A$2:$J$999, 10, FALSE))</f>
        <v>-</v>
      </c>
      <c r="G200" s="6" t="str">
        <f>IF(EXACT($D200, ""), "", VLOOKUP('Transform Contact Email'!$D200, 'RAW EDITED 3 Years'!$A$2:$J$999, 9, FALSE))</f>
        <v>-</v>
      </c>
      <c r="H200" s="6" t="str">
        <f>IF(EXACT($D200, ""), "", VLOOKUP('Transform Contact Email'!$D200, 'RAW EDITED 3 Years'!$A$2:$P$999, 16, FALSE))</f>
        <v>Go Sun Chen</v>
      </c>
    </row>
    <row r="201" spans="2:8">
      <c r="B201" s="5">
        <f>'DataLookUp - InstitutionBranch'!B286</f>
        <v>124000000000283</v>
      </c>
      <c r="C201" s="6" t="str">
        <f>'DataLookUp - InstitutionBranch'!C286</f>
        <v>Toko Fajar Timur Motor</v>
      </c>
      <c r="D201" s="6" t="str">
        <f>'DataLookUp - InstitutionBranch'!D286</f>
        <v>VDR3802</v>
      </c>
      <c r="E201" s="6" t="str">
        <f>IF(EXACT($D201, ""), "", VLOOKUP('Transform Contact Email'!$D201, 'RAW EDITED 3 Years'!$A$2:$J$999, 8, FALSE))</f>
        <v>0878-8508-0973</v>
      </c>
      <c r="F201" s="6" t="str">
        <f>IF(EXACT($D201, ""), "", VLOOKUP('Transform Contact Email'!$D201, 'RAW EDITED 3 Years'!$A$2:$J$999, 10, FALSE))</f>
        <v>-</v>
      </c>
      <c r="G201" s="6" t="str">
        <f>IF(EXACT($D201, ""), "", VLOOKUP('Transform Contact Email'!$D201, 'RAW EDITED 3 Years'!$A$2:$J$999, 9, FALSE))</f>
        <v>-</v>
      </c>
      <c r="H201" s="6" t="str">
        <f>IF(EXACT($D201, ""), "", VLOOKUP('Transform Contact Email'!$D201, 'RAW EDITED 3 Years'!$A$2:$P$999, 16, FALSE))</f>
        <v>Sabinah Budiman</v>
      </c>
    </row>
    <row r="202" spans="2:8">
      <c r="B202" s="5">
        <f>'DataLookUp - InstitutionBranch'!B287</f>
        <v>124000000000284</v>
      </c>
      <c r="C202" s="6" t="str">
        <f>'DataLookUp - InstitutionBranch'!C287</f>
        <v xml:space="preserve">Toko Global Teknik     </v>
      </c>
      <c r="D202" s="6" t="str">
        <f>'DataLookUp - InstitutionBranch'!D287</f>
        <v>VDR2231</v>
      </c>
      <c r="E202" s="6" t="str">
        <f>IF(EXACT($D202, ""), "", VLOOKUP('Transform Contact Email'!$D202, 'RAW EDITED 3 Years'!$A$2:$J$999, 8, FALSE))</f>
        <v xml:space="preserve">021 612 1292       </v>
      </c>
      <c r="F202" s="6" t="str">
        <f>IF(EXACT($D202, ""), "", VLOOKUP('Transform Contact Email'!$D202, 'RAW EDITED 3 Years'!$A$2:$J$999, 10, FALSE))</f>
        <v xml:space="preserve">021 612 1293 </v>
      </c>
      <c r="G202" s="6" t="str">
        <f>IF(EXACT($D202, ""), "", VLOOKUP('Transform Contact Email'!$D202, 'RAW EDITED 3 Years'!$A$2:$J$999, 9, FALSE))</f>
        <v>0</v>
      </c>
      <c r="H202" s="6" t="str">
        <f>IF(EXACT($D202, ""), "", VLOOKUP('Transform Contact Email'!$D202, 'RAW EDITED 3 Years'!$A$2:$P$999, 16, FALSE))</f>
        <v>0</v>
      </c>
    </row>
    <row r="203" spans="2:8">
      <c r="B203" s="5">
        <f>'DataLookUp - InstitutionBranch'!B288</f>
        <v>124000000000285</v>
      </c>
      <c r="C203" s="6" t="str">
        <f>'DataLookUp - InstitutionBranch'!C288</f>
        <v>Toko Glodok Teknik Diesel</v>
      </c>
      <c r="D203" s="6" t="str">
        <f>'DataLookUp - InstitutionBranch'!D288</f>
        <v>VDR3107</v>
      </c>
      <c r="E203" s="6" t="str">
        <f>IF(EXACT($D203, ""), "", VLOOKUP('Transform Contact Email'!$D203, 'RAW EDITED 3 Years'!$A$2:$J$999, 8, FALSE))</f>
        <v>0878-8569-0291</v>
      </c>
      <c r="F203" s="6" t="str">
        <f>IF(EXACT($D203, ""), "", VLOOKUP('Transform Contact Email'!$D203, 'RAW EDITED 3 Years'!$A$2:$J$999, 10, FALSE))</f>
        <v/>
      </c>
      <c r="G203" s="6" t="str">
        <f>IF(EXACT($D203, ""), "", VLOOKUP('Transform Contact Email'!$D203, 'RAW EDITED 3 Years'!$A$2:$J$999, 9, FALSE))</f>
        <v/>
      </c>
      <c r="H203" s="6" t="str">
        <f>IF(EXACT($D203, ""), "", VLOOKUP('Transform Contact Email'!$D203, 'RAW EDITED 3 Years'!$A$2:$P$999, 16, FALSE))</f>
        <v>Bp Ricky</v>
      </c>
    </row>
    <row r="204" spans="2:8">
      <c r="B204" s="5">
        <f>'DataLookUp - InstitutionBranch'!B289</f>
        <v>124000000000286</v>
      </c>
      <c r="C204" s="6" t="str">
        <f>'DataLookUp - InstitutionBranch'!C289</f>
        <v>Toko GLX - Ariyati</v>
      </c>
      <c r="D204" s="6" t="str">
        <f>'DataLookUp - InstitutionBranch'!D289</f>
        <v>VDR3926</v>
      </c>
      <c r="E204" s="6" t="str">
        <f>IF(EXACT($D204, ""), "", VLOOKUP('Transform Contact Email'!$D204, 'RAW EDITED 3 Years'!$A$2:$J$999, 8, FALSE))</f>
        <v>+62 812-2925-5561</v>
      </c>
      <c r="F204" s="6" t="str">
        <f>IF(EXACT($D204, ""), "", VLOOKUP('Transform Contact Email'!$D204, 'RAW EDITED 3 Years'!$A$2:$J$999, 10, FALSE))</f>
        <v/>
      </c>
      <c r="G204" s="6" t="str">
        <f>IF(EXACT($D204, ""), "", VLOOKUP('Transform Contact Email'!$D204, 'RAW EDITED 3 Years'!$A$2:$J$999, 9, FALSE))</f>
        <v/>
      </c>
      <c r="H204" s="6" t="str">
        <f>IF(EXACT($D204, ""), "", VLOOKUP('Transform Contact Email'!$D204, 'RAW EDITED 3 Years'!$A$2:$P$999, 16, FALSE))</f>
        <v>Ariyati</v>
      </c>
    </row>
    <row r="205" spans="2:8">
      <c r="B205" s="5">
        <f>'DataLookUp - InstitutionBranch'!B290</f>
        <v>124000000000287</v>
      </c>
      <c r="C205" s="6" t="str">
        <f>'DataLookUp - InstitutionBranch'!C290</f>
        <v>Toko Inpaco</v>
      </c>
      <c r="D205" s="6" t="str">
        <f>'DataLookUp - InstitutionBranch'!D290</f>
        <v>VDR0268</v>
      </c>
      <c r="E205" s="6" t="str">
        <f>IF(EXACT($D205, ""), "", VLOOKUP('Transform Contact Email'!$D205, 'RAW EDITED 3 Years'!$A$2:$J$999, 8, FALSE))</f>
        <v>+62 813-6507-1396</v>
      </c>
      <c r="F205" s="6" t="str">
        <f>IF(EXACT($D205, ""), "", VLOOKUP('Transform Contact Email'!$D205, 'RAW EDITED 3 Years'!$A$2:$J$999, 10, FALSE))</f>
        <v/>
      </c>
      <c r="G205" s="6" t="str">
        <f>IF(EXACT($D205, ""), "", VLOOKUP('Transform Contact Email'!$D205, 'RAW EDITED 3 Years'!$A$2:$J$999, 9, FALSE))</f>
        <v/>
      </c>
      <c r="H205" s="6" t="str">
        <f>IF(EXACT($D205, ""), "", VLOOKUP('Transform Contact Email'!$D205, 'RAW EDITED 3 Years'!$A$2:$P$999, 16, FALSE))</f>
        <v>Olivia</v>
      </c>
    </row>
    <row r="206" spans="2:8">
      <c r="B206" s="5">
        <f>'DataLookUp - InstitutionBranch'!B291</f>
        <v>124000000000288</v>
      </c>
      <c r="C206" s="6" t="str">
        <f>'DataLookUp - InstitutionBranch'!C291</f>
        <v xml:space="preserve">Toko Intan Bangunan </v>
      </c>
      <c r="D206" s="6" t="str">
        <f>'DataLookUp - InstitutionBranch'!D291</f>
        <v>VDR3876</v>
      </c>
      <c r="E206" s="6" t="str">
        <f>IF(EXACT($D206, ""), "", VLOOKUP('Transform Contact Email'!$D206, 'RAW EDITED 3 Years'!$A$2:$J$999, 8, FALSE))</f>
        <v>0823-4944-4545</v>
      </c>
      <c r="F206" s="6" t="str">
        <f>IF(EXACT($D206, ""), "", VLOOKUP('Transform Contact Email'!$D206, 'RAW EDITED 3 Years'!$A$2:$J$999, 10, FALSE))</f>
        <v>-</v>
      </c>
      <c r="G206" s="6" t="str">
        <f>IF(EXACT($D206, ""), "", VLOOKUP('Transform Contact Email'!$D206, 'RAW EDITED 3 Years'!$A$2:$J$999, 9, FALSE))</f>
        <v>-</v>
      </c>
      <c r="H206" s="6" t="str">
        <f>IF(EXACT($D206, ""), "", VLOOKUP('Transform Contact Email'!$D206, 'RAW EDITED 3 Years'!$A$2:$P$999, 16, FALSE))</f>
        <v>Yohannes Padidi</v>
      </c>
    </row>
    <row r="207" spans="2:8">
      <c r="B207" s="5">
        <f>'DataLookUp - InstitutionBranch'!B292</f>
        <v>124000000000289</v>
      </c>
      <c r="C207" s="6" t="str">
        <f>'DataLookUp - InstitutionBranch'!C292</f>
        <v>Toko Intan Motor</v>
      </c>
      <c r="D207" s="6" t="str">
        <f>'DataLookUp - InstitutionBranch'!D292</f>
        <v>VDR3821</v>
      </c>
      <c r="E207" s="6" t="str">
        <f>IF(EXACT($D207, ""), "", VLOOKUP('Transform Contact Email'!$D207, 'RAW EDITED 3 Years'!$A$2:$J$999, 8, FALSE))</f>
        <v>0823-4944-4545</v>
      </c>
      <c r="F207" s="6" t="str">
        <f>IF(EXACT($D207, ""), "", VLOOKUP('Transform Contact Email'!$D207, 'RAW EDITED 3 Years'!$A$2:$J$999, 10, FALSE))</f>
        <v>-</v>
      </c>
      <c r="G207" s="6" t="str">
        <f>IF(EXACT($D207, ""), "", VLOOKUP('Transform Contact Email'!$D207, 'RAW EDITED 3 Years'!$A$2:$J$999, 9, FALSE))</f>
        <v>-</v>
      </c>
      <c r="H207" s="6" t="str">
        <f>IF(EXACT($D207, ""), "", VLOOKUP('Transform Contact Email'!$D207, 'RAW EDITED 3 Years'!$A$2:$P$999, 16, FALSE))</f>
        <v>Yohannes Padidi</v>
      </c>
    </row>
    <row r="208" spans="2:8">
      <c r="B208" s="5">
        <f>'DataLookUp - InstitutionBranch'!B293</f>
        <v>124000000000290</v>
      </c>
      <c r="C208" s="6" t="str">
        <f>'DataLookUp - InstitutionBranch'!C293</f>
        <v>Toko Jalajah Karya Teknik</v>
      </c>
      <c r="D208" s="6" t="str">
        <f>'DataLookUp - InstitutionBranch'!D293</f>
        <v>VDR3936, VDR3992</v>
      </c>
      <c r="E208" s="6" t="str">
        <f>IF(EXACT($D208, ""), "", VLOOKUP('Transform Contact Email'!$D208, 'RAW EDITED 3 Years'!$A$2:$J$999, 8, FALSE))</f>
        <v>0821 1303 2738</v>
      </c>
      <c r="F208" s="6" t="str">
        <f>IF(EXACT($D208, ""), "", VLOOKUP('Transform Contact Email'!$D208, 'RAW EDITED 3 Years'!$A$2:$J$999, 10, FALSE))</f>
        <v/>
      </c>
      <c r="G208" s="6" t="str">
        <f>IF(EXACT($D208, ""), "", VLOOKUP('Transform Contact Email'!$D208, 'RAW EDITED 3 Years'!$A$2:$J$999, 9, FALSE))</f>
        <v/>
      </c>
      <c r="H208" s="6" t="str">
        <f>IF(EXACT($D208, ""), "", VLOOKUP('Transform Contact Email'!$D208, 'RAW EDITED 3 Years'!$A$2:$P$999, 16, FALSE))</f>
        <v>Michael Manalu, ST</v>
      </c>
    </row>
    <row r="209" spans="2:8">
      <c r="B209" s="5">
        <f>'DataLookUp - InstitutionBranch'!B294</f>
        <v>124000000000291</v>
      </c>
      <c r="C209" s="6" t="str">
        <f>'DataLookUp - InstitutionBranch'!C294</f>
        <v>Toko JualWaterStop.NET</v>
      </c>
      <c r="D209" s="6" t="str">
        <f>'DataLookUp - InstitutionBranch'!D294</f>
        <v>VDR3915</v>
      </c>
      <c r="E209" s="6" t="str">
        <f>IF(EXACT($D209, ""), "", VLOOKUP('Transform Contact Email'!$D209, 'RAW EDITED 3 Years'!$A$2:$J$999, 8, FALSE))</f>
        <v>0852-1859-5053</v>
      </c>
      <c r="F209" s="6" t="str">
        <f>IF(EXACT($D209, ""), "", VLOOKUP('Transform Contact Email'!$D209, 'RAW EDITED 3 Years'!$A$2:$J$999, 10, FALSE))</f>
        <v>-</v>
      </c>
      <c r="G209" s="6" t="str">
        <f>IF(EXACT($D209, ""), "", VLOOKUP('Transform Contact Email'!$D209, 'RAW EDITED 3 Years'!$A$2:$J$999, 9, FALSE))</f>
        <v>admin@jualwaterstop.net</v>
      </c>
      <c r="H209" s="6" t="str">
        <f>IF(EXACT($D209, ""), "", VLOOKUP('Transform Contact Email'!$D209, 'RAW EDITED 3 Years'!$A$2:$P$999, 16, FALSE))</f>
        <v>Surya Pitono</v>
      </c>
    </row>
    <row r="210" spans="2:8">
      <c r="B210" s="5">
        <f>'DataLookUp - InstitutionBranch'!B295</f>
        <v>124000000000292</v>
      </c>
      <c r="C210" s="6" t="str">
        <f>'DataLookUp - InstitutionBranch'!C295</f>
        <v>Toko Marpoyan Teknik Diesel</v>
      </c>
      <c r="D210" s="6" t="str">
        <f>'DataLookUp - InstitutionBranch'!D295</f>
        <v>VDR4056</v>
      </c>
      <c r="E210" s="6" t="str">
        <f>IF(EXACT($D210, ""), "", VLOOKUP('Transform Contact Email'!$D210, 'RAW EDITED 3 Years'!$A$2:$J$999, 8, FALSE))</f>
        <v>0823-8611-8522</v>
      </c>
      <c r="F210" s="6" t="str">
        <f>IF(EXACT($D210, ""), "", VLOOKUP('Transform Contact Email'!$D210, 'RAW EDITED 3 Years'!$A$2:$J$999, 10, FALSE))</f>
        <v/>
      </c>
      <c r="G210" s="6" t="str">
        <f>IF(EXACT($D210, ""), "", VLOOKUP('Transform Contact Email'!$D210, 'RAW EDITED 3 Years'!$A$2:$J$999, 9, FALSE))</f>
        <v/>
      </c>
      <c r="H210" s="6" t="str">
        <f>IF(EXACT($D210, ""), "", VLOOKUP('Transform Contact Email'!$D210, 'RAW EDITED 3 Years'!$A$2:$P$999, 16, FALSE))</f>
        <v>Suwandi</v>
      </c>
    </row>
    <row r="211" spans="2:8">
      <c r="B211" s="5">
        <f>'DataLookUp - InstitutionBranch'!B296</f>
        <v>124000000000293</v>
      </c>
      <c r="C211" s="6" t="str">
        <f>'DataLookUp - InstitutionBranch'!C296</f>
        <v>Toko Mega Diesel</v>
      </c>
      <c r="D211" s="6" t="str">
        <f>'DataLookUp - InstitutionBranch'!D296</f>
        <v>VDR4160</v>
      </c>
      <c r="E211" s="6" t="str">
        <f>IF(EXACT($D211, ""), "", VLOOKUP('Transform Contact Email'!$D211, 'RAW EDITED 3 Years'!$A$2:$J$999, 8, FALSE))</f>
        <v>0813-7274-7194</v>
      </c>
      <c r="F211" s="6" t="str">
        <f>IF(EXACT($D211, ""), "", VLOOKUP('Transform Contact Email'!$D211, 'RAW EDITED 3 Years'!$A$2:$J$999, 10, FALSE))</f>
        <v>-</v>
      </c>
      <c r="G211" s="6" t="str">
        <f>IF(EXACT($D211, ""), "", VLOOKUP('Transform Contact Email'!$D211, 'RAW EDITED 3 Years'!$A$2:$J$999, 9, FALSE))</f>
        <v>-</v>
      </c>
      <c r="H211" s="6" t="str">
        <f>IF(EXACT($D211, ""), "", VLOOKUP('Transform Contact Email'!$D211, 'RAW EDITED 3 Years'!$A$2:$P$999, 16, FALSE))</f>
        <v>Rozak</v>
      </c>
    </row>
    <row r="212" spans="2:8">
      <c r="B212" s="5">
        <f>'DataLookUp - InstitutionBranch'!B297</f>
        <v>124000000000294</v>
      </c>
      <c r="C212" s="6" t="str">
        <f>'DataLookUp - InstitutionBranch'!C297</f>
        <v xml:space="preserve">Toko Mega Jaya </v>
      </c>
      <c r="D212" s="6" t="str">
        <f>'DataLookUp - InstitutionBranch'!D297</f>
        <v>VDR1576</v>
      </c>
      <c r="E212" s="6" t="str">
        <f>IF(EXACT($D212, ""), "", VLOOKUP('Transform Contact Email'!$D212, 'RAW EDITED 3 Years'!$A$2:$J$999, 8, FALSE))</f>
        <v>021-62307196</v>
      </c>
      <c r="F212" s="6" t="str">
        <f>IF(EXACT($D212, ""), "", VLOOKUP('Transform Contact Email'!$D212, 'RAW EDITED 3 Years'!$A$2:$J$999, 10, FALSE))</f>
        <v>021-62307196</v>
      </c>
      <c r="G212" s="6" t="str">
        <f>IF(EXACT($D212, ""), "", VLOOKUP('Transform Contact Email'!$D212, 'RAW EDITED 3 Years'!$A$2:$J$999, 9, FALSE))</f>
        <v>mega9jaya@yahoo.co.id</v>
      </c>
      <c r="H212" s="6" t="str">
        <f>IF(EXACT($D212, ""), "", VLOOKUP('Transform Contact Email'!$D212, 'RAW EDITED 3 Years'!$A$2:$P$999, 16, FALSE))</f>
        <v>Djohan Halim</v>
      </c>
    </row>
    <row r="213" spans="2:8">
      <c r="B213" s="5">
        <f>'DataLookUp - InstitutionBranch'!B298</f>
        <v>124000000000295</v>
      </c>
      <c r="C213" s="6" t="str">
        <f>'DataLookUp - InstitutionBranch'!C298</f>
        <v>Toko Meubel Dani</v>
      </c>
      <c r="D213" s="6" t="str">
        <f>'DataLookUp - InstitutionBranch'!D298</f>
        <v>VDR4060</v>
      </c>
      <c r="E213" s="6" t="str">
        <f>IF(EXACT($D213, ""), "", VLOOKUP('Transform Contact Email'!$D213, 'RAW EDITED 3 Years'!$A$2:$J$999, 8, FALSE))</f>
        <v>+62 812-5443-2465</v>
      </c>
      <c r="F213" s="6" t="str">
        <f>IF(EXACT($D213, ""), "", VLOOKUP('Transform Contact Email'!$D213, 'RAW EDITED 3 Years'!$A$2:$J$999, 10, FALSE))</f>
        <v/>
      </c>
      <c r="G213" s="6" t="str">
        <f>IF(EXACT($D213, ""), "", VLOOKUP('Transform Contact Email'!$D213, 'RAW EDITED 3 Years'!$A$2:$J$999, 9, FALSE))</f>
        <v/>
      </c>
      <c r="H213" s="6" t="str">
        <f>IF(EXACT($D213, ""), "", VLOOKUP('Transform Contact Email'!$D213, 'RAW EDITED 3 Years'!$A$2:$P$999, 16, FALSE))</f>
        <v>Muhammad Amin</v>
      </c>
    </row>
    <row r="214" spans="2:8">
      <c r="B214" s="5">
        <f>'DataLookUp - InstitutionBranch'!B299</f>
        <v>124000000000296</v>
      </c>
      <c r="C214" s="6" t="str">
        <f>'DataLookUp - InstitutionBranch'!C299</f>
        <v>Toko Murah Rezeki</v>
      </c>
      <c r="D214" s="6" t="str">
        <f>'DataLookUp - InstitutionBranch'!D299</f>
        <v>VDR4076</v>
      </c>
      <c r="E214" s="6" t="str">
        <f>IF(EXACT($D214, ""), "", VLOOKUP('Transform Contact Email'!$D214, 'RAW EDITED 3 Years'!$A$2:$J$999, 8, FALSE))</f>
        <v>+62 852-5183-8177</v>
      </c>
      <c r="F214" s="6" t="str">
        <f>IF(EXACT($D214, ""), "", VLOOKUP('Transform Contact Email'!$D214, 'RAW EDITED 3 Years'!$A$2:$J$999, 10, FALSE))</f>
        <v/>
      </c>
      <c r="G214" s="6" t="str">
        <f>IF(EXACT($D214, ""), "", VLOOKUP('Transform Contact Email'!$D214, 'RAW EDITED 3 Years'!$A$2:$J$999, 9, FALSE))</f>
        <v/>
      </c>
      <c r="H214" s="6" t="str">
        <f>IF(EXACT($D214, ""), "", VLOOKUP('Transform Contact Email'!$D214, 'RAW EDITED 3 Years'!$A$2:$P$999, 16, FALSE))</f>
        <v>Ismail</v>
      </c>
    </row>
    <row r="215" spans="2:8">
      <c r="B215" s="5">
        <f>'DataLookUp - InstitutionBranch'!B300</f>
        <v>124000000000297</v>
      </c>
      <c r="C215" s="6" t="str">
        <f>'DataLookUp - InstitutionBranch'!C300</f>
        <v>Toko Ocu Intan</v>
      </c>
      <c r="D215" s="6" t="str">
        <f>'DataLookUp - InstitutionBranch'!D300</f>
        <v>VDR4017</v>
      </c>
      <c r="E215" s="6" t="str">
        <f>IF(EXACT($D215, ""), "", VLOOKUP('Transform Contact Email'!$D215, 'RAW EDITED 3 Years'!$A$2:$J$999, 8, FALSE))</f>
        <v>+62 813-7496-6558</v>
      </c>
      <c r="F215" s="6" t="str">
        <f>IF(EXACT($D215, ""), "", VLOOKUP('Transform Contact Email'!$D215, 'RAW EDITED 3 Years'!$A$2:$J$999, 10, FALSE))</f>
        <v/>
      </c>
      <c r="G215" s="6" t="str">
        <f>IF(EXACT($D215, ""), "", VLOOKUP('Transform Contact Email'!$D215, 'RAW EDITED 3 Years'!$A$2:$J$999, 9, FALSE))</f>
        <v/>
      </c>
      <c r="H215" s="6" t="str">
        <f>IF(EXACT($D215, ""), "", VLOOKUP('Transform Contact Email'!$D215, 'RAW EDITED 3 Years'!$A$2:$P$999, 16, FALSE))</f>
        <v>Apriati Isna Mulia</v>
      </c>
    </row>
    <row r="216" spans="2:8">
      <c r="B216" s="5">
        <f>'DataLookUp - InstitutionBranch'!B301</f>
        <v>124000000000298</v>
      </c>
      <c r="C216" s="6" t="str">
        <f>'DataLookUp - InstitutionBranch'!C301</f>
        <v>Toko Pasar Minggu Tehnik</v>
      </c>
      <c r="D216" s="6" t="str">
        <f>'DataLookUp - InstitutionBranch'!D301</f>
        <v>VDR2492</v>
      </c>
      <c r="E216" s="6" t="str">
        <f>IF(EXACT($D216, ""), "", VLOOKUP('Transform Contact Email'!$D216, 'RAW EDITED 3 Years'!$A$2:$J$999, 8, FALSE))</f>
        <v>0217806415 &amp; 08128408041</v>
      </c>
      <c r="F216" s="6" t="str">
        <f>IF(EXACT($D216, ""), "", VLOOKUP('Transform Contact Email'!$D216, 'RAW EDITED 3 Years'!$A$2:$J$999, 10, FALSE))</f>
        <v/>
      </c>
      <c r="G216" s="6" t="str">
        <f>IF(EXACT($D216, ""), "", VLOOKUP('Transform Contact Email'!$D216, 'RAW EDITED 3 Years'!$A$2:$J$999, 9, FALSE))</f>
        <v/>
      </c>
      <c r="H216" s="6" t="str">
        <f>IF(EXACT($D216, ""), "", VLOOKUP('Transform Contact Email'!$D216, 'RAW EDITED 3 Years'!$A$2:$P$999, 16, FALSE))</f>
        <v>Bp H Rizal</v>
      </c>
    </row>
    <row r="217" spans="2:8">
      <c r="B217" s="5">
        <f>'DataLookUp - InstitutionBranch'!B302</f>
        <v>124000000000299</v>
      </c>
      <c r="C217" s="6" t="str">
        <f>'DataLookUp - InstitutionBranch'!C302</f>
        <v>Toko Restia</v>
      </c>
      <c r="D217" s="6" t="str">
        <f>'DataLookUp - InstitutionBranch'!D302</f>
        <v>VDR4228</v>
      </c>
      <c r="E217" s="6" t="str">
        <f>IF(EXACT($D217, ""), "", VLOOKUP('Transform Contact Email'!$D217, 'RAW EDITED 3 Years'!$A$2:$J$999, 8, FALSE))</f>
        <v>0812-6868-360</v>
      </c>
      <c r="F217" s="6" t="str">
        <f>IF(EXACT($D217, ""), "", VLOOKUP('Transform Contact Email'!$D217, 'RAW EDITED 3 Years'!$A$2:$J$999, 10, FALSE))</f>
        <v/>
      </c>
      <c r="G217" s="6" t="str">
        <f>IF(EXACT($D217, ""), "", VLOOKUP('Transform Contact Email'!$D217, 'RAW EDITED 3 Years'!$A$2:$J$999, 9, FALSE))</f>
        <v/>
      </c>
      <c r="H217" s="6" t="str">
        <f>IF(EXACT($D217, ""), "", VLOOKUP('Transform Contact Email'!$D217, 'RAW EDITED 3 Years'!$A$2:$P$999, 16, FALSE))</f>
        <v>Afrizal</v>
      </c>
    </row>
    <row r="218" spans="2:8">
      <c r="B218" s="5">
        <f>'DataLookUp - InstitutionBranch'!B303</f>
        <v>124000000000300</v>
      </c>
      <c r="C218" s="6" t="str">
        <f>'DataLookUp - InstitutionBranch'!C303</f>
        <v>Toko S Three Sane Security System</v>
      </c>
      <c r="D218" s="6" t="str">
        <f>'DataLookUp - InstitutionBranch'!D303</f>
        <v>VDR4090</v>
      </c>
      <c r="E218" s="6" t="str">
        <f>IF(EXACT($D218, ""), "", VLOOKUP('Transform Contact Email'!$D218, 'RAW EDITED 3 Years'!$A$2:$J$999, 8, FALSE))</f>
        <v>+62 813-3837-6453</v>
      </c>
      <c r="F218" s="6" t="str">
        <f>IF(EXACT($D218, ""), "", VLOOKUP('Transform Contact Email'!$D218, 'RAW EDITED 3 Years'!$A$2:$J$999, 10, FALSE))</f>
        <v/>
      </c>
      <c r="G218" s="6" t="str">
        <f>IF(EXACT($D218, ""), "", VLOOKUP('Transform Contact Email'!$D218, 'RAW EDITED 3 Years'!$A$2:$J$999, 9, FALSE))</f>
        <v/>
      </c>
      <c r="H218" s="6" t="str">
        <f>IF(EXACT($D218, ""), "", VLOOKUP('Transform Contact Email'!$D218, 'RAW EDITED 3 Years'!$A$2:$P$999, 16, FALSE))</f>
        <v>Yayang</v>
      </c>
    </row>
    <row r="219" spans="2:8">
      <c r="B219" s="5">
        <f>'DataLookUp - InstitutionBranch'!B304</f>
        <v>124000000000301</v>
      </c>
      <c r="C219" s="6" t="str">
        <f>'DataLookUp - InstitutionBranch'!C304</f>
        <v>Toko Sarana Jaya Abadi</v>
      </c>
      <c r="D219" s="6" t="str">
        <f>'DataLookUp - InstitutionBranch'!D304</f>
        <v>VDR4083</v>
      </c>
      <c r="E219" s="6" t="str">
        <f>IF(EXACT($D219, ""), "", VLOOKUP('Transform Contact Email'!$D219, 'RAW EDITED 3 Years'!$A$2:$J$999, 8, FALSE))</f>
        <v>+62 813-8698-7295</v>
      </c>
      <c r="F219" s="6" t="str">
        <f>IF(EXACT($D219, ""), "", VLOOKUP('Transform Contact Email'!$D219, 'RAW EDITED 3 Years'!$A$2:$J$999, 10, FALSE))</f>
        <v/>
      </c>
      <c r="G219" s="6" t="str">
        <f>IF(EXACT($D219, ""), "", VLOOKUP('Transform Contact Email'!$D219, 'RAW EDITED 3 Years'!$A$2:$J$999, 9, FALSE))</f>
        <v/>
      </c>
      <c r="H219" s="6" t="str">
        <f>IF(EXACT($D219, ""), "", VLOOKUP('Transform Contact Email'!$D219, 'RAW EDITED 3 Years'!$A$2:$P$999, 16, FALSE))</f>
        <v>Bayu</v>
      </c>
    </row>
    <row r="220" spans="2:8">
      <c r="B220" s="5">
        <f>'DataLookUp - InstitutionBranch'!B305</f>
        <v>124000000000302</v>
      </c>
      <c r="C220" s="6" t="str">
        <f>'DataLookUp - InstitutionBranch'!C305</f>
        <v>Toko Sekawan Jaya Safety</v>
      </c>
      <c r="D220" s="6" t="str">
        <f>'DataLookUp - InstitutionBranch'!D305</f>
        <v>VDR2853</v>
      </c>
      <c r="E220" s="6" t="str">
        <f>IF(EXACT($D220, ""), "", VLOOKUP('Transform Contact Email'!$D220, 'RAW EDITED 3 Years'!$A$2:$J$999, 8, FALSE))</f>
        <v>+62 813-2200-7288</v>
      </c>
      <c r="F220" s="6" t="str">
        <f>IF(EXACT($D220, ""), "", VLOOKUP('Transform Contact Email'!$D220, 'RAW EDITED 3 Years'!$A$2:$J$999, 10, FALSE))</f>
        <v/>
      </c>
      <c r="G220" s="6" t="str">
        <f>IF(EXACT($D220, ""), "", VLOOKUP('Transform Contact Email'!$D220, 'RAW EDITED 3 Years'!$A$2:$J$999, 9, FALSE))</f>
        <v/>
      </c>
      <c r="H220" s="6" t="str">
        <f>IF(EXACT($D220, ""), "", VLOOKUP('Transform Contact Email'!$D220, 'RAW EDITED 3 Years'!$A$2:$P$999, 16, FALSE))</f>
        <v>Rizal</v>
      </c>
    </row>
    <row r="221" spans="2:8">
      <c r="B221" s="5">
        <f>'DataLookUp - InstitutionBranch'!B306</f>
        <v>124000000000303</v>
      </c>
      <c r="C221" s="6" t="str">
        <f>'DataLookUp - InstitutionBranch'!C306</f>
        <v>Toko Sentral Elektronik</v>
      </c>
      <c r="D221" s="6" t="str">
        <f>'DataLookUp - InstitutionBranch'!D306</f>
        <v>VDR4009</v>
      </c>
      <c r="E221" s="6" t="str">
        <f>IF(EXACT($D221, ""), "", VLOOKUP('Transform Contact Email'!$D221, 'RAW EDITED 3 Years'!$A$2:$J$999, 8, FALSE))</f>
        <v>+62 821-7172-5995</v>
      </c>
      <c r="F221" s="6" t="str">
        <f>IF(EXACT($D221, ""), "", VLOOKUP('Transform Contact Email'!$D221, 'RAW EDITED 3 Years'!$A$2:$J$999, 10, FALSE))</f>
        <v/>
      </c>
      <c r="G221" s="6" t="str">
        <f>IF(EXACT($D221, ""), "", VLOOKUP('Transform Contact Email'!$D221, 'RAW EDITED 3 Years'!$A$2:$J$999, 9, FALSE))</f>
        <v/>
      </c>
      <c r="H221" s="6" t="str">
        <f>IF(EXACT($D221, ""), "", VLOOKUP('Transform Contact Email'!$D221, 'RAW EDITED 3 Years'!$A$2:$P$999, 16, FALSE))</f>
        <v>Siaubie</v>
      </c>
    </row>
    <row r="222" spans="2:8">
      <c r="B222" s="5">
        <f>'DataLookUp - InstitutionBranch'!B307</f>
        <v>124000000000304</v>
      </c>
      <c r="C222" s="6" t="str">
        <f>'DataLookUp - InstitutionBranch'!C307</f>
        <v>Toko Sinar Baja</v>
      </c>
      <c r="D222" s="6" t="str">
        <f>'DataLookUp - InstitutionBranch'!D307</f>
        <v>VDR3868, VDR3794</v>
      </c>
      <c r="E222" s="6" t="str">
        <f>IF(EXACT($D222, ""), "", VLOOKUP('Transform Contact Email'!$D222, 'RAW EDITED 3 Years'!$A$2:$J$999, 8, FALSE))</f>
        <v>0821-9075-1789</v>
      </c>
      <c r="F222" s="6" t="str">
        <f>IF(EXACT($D222, ""), "", VLOOKUP('Transform Contact Email'!$D222, 'RAW EDITED 3 Years'!$A$2:$J$999, 10, FALSE))</f>
        <v>-</v>
      </c>
      <c r="G222" s="6" t="str">
        <f>IF(EXACT($D222, ""), "", VLOOKUP('Transform Contact Email'!$D222, 'RAW EDITED 3 Years'!$A$2:$J$999, 9, FALSE))</f>
        <v>-</v>
      </c>
      <c r="H222" s="6" t="str">
        <f>IF(EXACT($D222, ""), "", VLOOKUP('Transform Contact Email'!$D222, 'RAW EDITED 3 Years'!$A$2:$P$999, 16, FALSE))</f>
        <v>Syafir Ottong</v>
      </c>
    </row>
    <row r="223" spans="2:8">
      <c r="B223" s="5">
        <f>'DataLookUp - InstitutionBranch'!B308</f>
        <v>124000000000305</v>
      </c>
      <c r="C223" s="6" t="str">
        <f>'DataLookUp - InstitutionBranch'!C308</f>
        <v xml:space="preserve">Toko Sinar Baut </v>
      </c>
      <c r="D223" s="6" t="str">
        <f>'DataLookUp - InstitutionBranch'!D308</f>
        <v>VDR3844</v>
      </c>
      <c r="E223" s="6" t="str">
        <f>IF(EXACT($D223, ""), "", VLOOKUP('Transform Contact Email'!$D223, 'RAW EDITED 3 Years'!$A$2:$J$999, 8, FALSE))</f>
        <v>0852-4180-8527</v>
      </c>
      <c r="F223" s="6" t="str">
        <f>IF(EXACT($D223, ""), "", VLOOKUP('Transform Contact Email'!$D223, 'RAW EDITED 3 Years'!$A$2:$J$999, 10, FALSE))</f>
        <v>-</v>
      </c>
      <c r="G223" s="6" t="str">
        <f>IF(EXACT($D223, ""), "", VLOOKUP('Transform Contact Email'!$D223, 'RAW EDITED 3 Years'!$A$2:$J$999, 9, FALSE))</f>
        <v>-</v>
      </c>
      <c r="H223" s="6" t="str">
        <f>IF(EXACT($D223, ""), "", VLOOKUP('Transform Contact Email'!$D223, 'RAW EDITED 3 Years'!$A$2:$P$999, 16, FALSE))</f>
        <v>Silvia Wijaya</v>
      </c>
    </row>
    <row r="224" spans="2:8">
      <c r="B224" s="5">
        <f>'DataLookUp - InstitutionBranch'!B309</f>
        <v>124000000000306</v>
      </c>
      <c r="C224" s="6" t="str">
        <f>'DataLookUp - InstitutionBranch'!C309</f>
        <v>Toko Sinar Listrik</v>
      </c>
      <c r="D224" s="6" t="str">
        <f>'DataLookUp - InstitutionBranch'!D309</f>
        <v>VDR0063</v>
      </c>
      <c r="E224" s="6" t="str">
        <f>IF(EXACT($D224, ""), "", VLOOKUP('Transform Contact Email'!$D224, 'RAW EDITED 3 Years'!$A$2:$J$999, 8, FALSE))</f>
        <v>+62 852-2750-4400</v>
      </c>
      <c r="F224" s="6" t="str">
        <f>IF(EXACT($D224, ""), "", VLOOKUP('Transform Contact Email'!$D224, 'RAW EDITED 3 Years'!$A$2:$J$999, 10, FALSE))</f>
        <v/>
      </c>
      <c r="G224" s="6" t="str">
        <f>IF(EXACT($D224, ""), "", VLOOKUP('Transform Contact Email'!$D224, 'RAW EDITED 3 Years'!$A$2:$J$999, 9, FALSE))</f>
        <v/>
      </c>
      <c r="H224" s="6" t="str">
        <f>IF(EXACT($D224, ""), "", VLOOKUP('Transform Contact Email'!$D224, 'RAW EDITED 3 Years'!$A$2:$P$999, 16, FALSE))</f>
        <v>Rahman</v>
      </c>
    </row>
    <row r="225" spans="2:8">
      <c r="B225" s="5">
        <f>'DataLookUp - InstitutionBranch'!B310</f>
        <v>124000000000307</v>
      </c>
      <c r="C225" s="6" t="str">
        <f>'DataLookUp - InstitutionBranch'!C310</f>
        <v>Toko SKCR</v>
      </c>
      <c r="D225" s="6" t="str">
        <f>'DataLookUp - InstitutionBranch'!D310</f>
        <v>VDR0284</v>
      </c>
      <c r="E225" s="6" t="str">
        <f>IF(EXACT($D225, ""), "", VLOOKUP('Transform Contact Email'!$D225, 'RAW EDITED 3 Years'!$A$2:$J$999, 8, FALSE))</f>
        <v>+62 813-7288-2518</v>
      </c>
      <c r="F225" s="6" t="str">
        <f>IF(EXACT($D225, ""), "", VLOOKUP('Transform Contact Email'!$D225, 'RAW EDITED 3 Years'!$A$2:$J$999, 10, FALSE))</f>
        <v/>
      </c>
      <c r="G225" s="6" t="str">
        <f>IF(EXACT($D225, ""), "", VLOOKUP('Transform Contact Email'!$D225, 'RAW EDITED 3 Years'!$A$2:$J$999, 9, FALSE))</f>
        <v/>
      </c>
      <c r="H225" s="6" t="str">
        <f>IF(EXACT($D225, ""), "", VLOOKUP('Transform Contact Email'!$D225, 'RAW EDITED 3 Years'!$A$2:$P$999, 16, FALSE))</f>
        <v>Admin</v>
      </c>
    </row>
    <row r="226" spans="2:8">
      <c r="B226" s="5">
        <f>'DataLookUp - InstitutionBranch'!B311</f>
        <v>124000000000308</v>
      </c>
      <c r="C226" s="6" t="str">
        <f>'DataLookUp - InstitutionBranch'!C311</f>
        <v>Toko Sumber Makmur</v>
      </c>
      <c r="D226" s="6" t="str">
        <f>'DataLookUp - InstitutionBranch'!D311</f>
        <v>VDR3812</v>
      </c>
      <c r="E226" s="6" t="str">
        <f>IF(EXACT($D226, ""), "", VLOOKUP('Transform Contact Email'!$D226, 'RAW EDITED 3 Years'!$A$2:$J$999, 8, FALSE))</f>
        <v>082190751388</v>
      </c>
      <c r="F226" s="6" t="str">
        <f>IF(EXACT($D226, ""), "", VLOOKUP('Transform Contact Email'!$D226, 'RAW EDITED 3 Years'!$A$2:$J$999, 10, FALSE))</f>
        <v>-</v>
      </c>
      <c r="G226" s="6" t="str">
        <f>IF(EXACT($D226, ""), "", VLOOKUP('Transform Contact Email'!$D226, 'RAW EDITED 3 Years'!$A$2:$J$999, 9, FALSE))</f>
        <v>-</v>
      </c>
      <c r="H226" s="6" t="str">
        <f>IF(EXACT($D226, ""), "", VLOOKUP('Transform Contact Email'!$D226, 'RAW EDITED 3 Years'!$A$2:$P$999, 16, FALSE))</f>
        <v>Roy Lieswan</v>
      </c>
    </row>
    <row r="227" spans="2:8">
      <c r="B227" s="5">
        <f>'DataLookUp - InstitutionBranch'!B312</f>
        <v>124000000000309</v>
      </c>
      <c r="C227" s="6" t="str">
        <f>'DataLookUp - InstitutionBranch'!C312</f>
        <v>Toko Sumber Terang</v>
      </c>
      <c r="D227" s="6" t="str">
        <f>'DataLookUp - InstitutionBranch'!D312</f>
        <v>VDR3957</v>
      </c>
      <c r="E227" s="6" t="str">
        <f>IF(EXACT($D227, ""), "", VLOOKUP('Transform Contact Email'!$D227, 'RAW EDITED 3 Years'!$A$2:$J$999, 8, FALSE))</f>
        <v>0823 8992 2255</v>
      </c>
      <c r="F227" s="6" t="str">
        <f>IF(EXACT($D227, ""), "", VLOOKUP('Transform Contact Email'!$D227, 'RAW EDITED 3 Years'!$A$2:$J$999, 10, FALSE))</f>
        <v/>
      </c>
      <c r="G227" s="6" t="str">
        <f>IF(EXACT($D227, ""), "", VLOOKUP('Transform Contact Email'!$D227, 'RAW EDITED 3 Years'!$A$2:$J$999, 9, FALSE))</f>
        <v/>
      </c>
      <c r="H227" s="6" t="str">
        <f>IF(EXACT($D227, ""), "", VLOOKUP('Transform Contact Email'!$D227, 'RAW EDITED 3 Years'!$A$2:$P$999, 16, FALSE))</f>
        <v>Suryanto</v>
      </c>
    </row>
    <row r="228" spans="2:8">
      <c r="B228" s="5">
        <f>'DataLookUp - InstitutionBranch'!B313</f>
        <v>124000000000310</v>
      </c>
      <c r="C228" s="6" t="str">
        <f>'DataLookUp - InstitutionBranch'!C313</f>
        <v>Toko Suroto Motor</v>
      </c>
      <c r="D228" s="6" t="str">
        <f>'DataLookUp - InstitutionBranch'!D313</f>
        <v>VDR4103</v>
      </c>
      <c r="E228" s="6" t="str">
        <f>IF(EXACT($D228, ""), "", VLOOKUP('Transform Contact Email'!$D228, 'RAW EDITED 3 Years'!$A$2:$J$999, 8, FALSE))</f>
        <v>+62 821-5878-7635</v>
      </c>
      <c r="F228" s="6" t="str">
        <f>IF(EXACT($D228, ""), "", VLOOKUP('Transform Contact Email'!$D228, 'RAW EDITED 3 Years'!$A$2:$J$999, 10, FALSE))</f>
        <v/>
      </c>
      <c r="G228" s="6" t="str">
        <f>IF(EXACT($D228, ""), "", VLOOKUP('Transform Contact Email'!$D228, 'RAW EDITED 3 Years'!$A$2:$J$999, 9, FALSE))</f>
        <v/>
      </c>
      <c r="H228" s="6" t="str">
        <f>IF(EXACT($D228, ""), "", VLOOKUP('Transform Contact Email'!$D228, 'RAW EDITED 3 Years'!$A$2:$P$999, 16, FALSE))</f>
        <v>Suroto</v>
      </c>
    </row>
    <row r="229" spans="2:8">
      <c r="B229" s="5">
        <f>'DataLookUp - InstitutionBranch'!B314</f>
        <v>124000000000311</v>
      </c>
      <c r="C229" s="6" t="str">
        <f>'DataLookUp - InstitutionBranch'!C314</f>
        <v>Toko Surya Electrical</v>
      </c>
      <c r="D229" s="6" t="str">
        <f>'DataLookUp - InstitutionBranch'!D314</f>
        <v>VDR4212</v>
      </c>
      <c r="E229" s="6" t="str">
        <f>IF(EXACT($D229, ""), "", VLOOKUP('Transform Contact Email'!$D229, 'RAW EDITED 3 Years'!$A$2:$J$999, 8, FALSE))</f>
        <v>-</v>
      </c>
      <c r="F229" s="6" t="str">
        <f>IF(EXACT($D229, ""), "", VLOOKUP('Transform Contact Email'!$D229, 'RAW EDITED 3 Years'!$A$2:$J$999, 10, FALSE))</f>
        <v>-</v>
      </c>
      <c r="G229" s="6" t="str">
        <f>IF(EXACT($D229, ""), "", VLOOKUP('Transform Contact Email'!$D229, 'RAW EDITED 3 Years'!$A$2:$J$999, 9, FALSE))</f>
        <v>-</v>
      </c>
      <c r="H229" s="6" t="str">
        <f>IF(EXACT($D229, ""), "", VLOOKUP('Transform Contact Email'!$D229, 'RAW EDITED 3 Years'!$A$2:$P$999, 16, FALSE))</f>
        <v>-</v>
      </c>
    </row>
    <row r="230" spans="2:8">
      <c r="B230" s="5">
        <f>'DataLookUp - InstitutionBranch'!B315</f>
        <v>124000000000312</v>
      </c>
      <c r="C230" s="6" t="str">
        <f>'DataLookUp - InstitutionBranch'!C315</f>
        <v>Toko Top Listrik</v>
      </c>
      <c r="D230" s="6" t="str">
        <f>'DataLookUp - InstitutionBranch'!D315</f>
        <v>VDR3855</v>
      </c>
      <c r="E230" s="6" t="str">
        <f>IF(EXACT($D230, ""), "", VLOOKUP('Transform Contact Email'!$D230, 'RAW EDITED 3 Years'!$A$2:$J$999, 8, FALSE))</f>
        <v>+62 852-3319-1162</v>
      </c>
      <c r="F230" s="6" t="str">
        <f>IF(EXACT($D230, ""), "", VLOOKUP('Transform Contact Email'!$D230, 'RAW EDITED 3 Years'!$A$2:$J$999, 10, FALSE))</f>
        <v>-</v>
      </c>
      <c r="G230" s="6" t="str">
        <f>IF(EXACT($D230, ""), "", VLOOKUP('Transform Contact Email'!$D230, 'RAW EDITED 3 Years'!$A$2:$J$999, 9, FALSE))</f>
        <v>-</v>
      </c>
      <c r="H230" s="6" t="str">
        <f>IF(EXACT($D230, ""), "", VLOOKUP('Transform Contact Email'!$D230, 'RAW EDITED 3 Years'!$A$2:$P$999, 16, FALSE))</f>
        <v>Mindar Gorat</v>
      </c>
    </row>
    <row r="231" spans="2:8">
      <c r="B231" s="5">
        <f>'DataLookUp - InstitutionBranch'!B316</f>
        <v>124000000000313</v>
      </c>
      <c r="C231" s="6" t="str">
        <f>'DataLookUp - InstitutionBranch'!C316</f>
        <v>Toko Top Swalayan</v>
      </c>
      <c r="D231" s="6" t="str">
        <f>'DataLookUp - InstitutionBranch'!D316</f>
        <v>VDR3797</v>
      </c>
      <c r="E231" s="6" t="str">
        <f>IF(EXACT($D231, ""), "", VLOOKUP('Transform Contact Email'!$D231, 'RAW EDITED 3 Years'!$A$2:$J$999, 8, FALSE))</f>
        <v>0823-4745-3535</v>
      </c>
      <c r="F231" s="6" t="str">
        <f>IF(EXACT($D231, ""), "", VLOOKUP('Transform Contact Email'!$D231, 'RAW EDITED 3 Years'!$A$2:$J$999, 10, FALSE))</f>
        <v>-</v>
      </c>
      <c r="G231" s="6" t="str">
        <f>IF(EXACT($D231, ""), "", VLOOKUP('Transform Contact Email'!$D231, 'RAW EDITED 3 Years'!$A$2:$J$999, 9, FALSE))</f>
        <v>topswalayan@ymail.com</v>
      </c>
      <c r="H231" s="6" t="str">
        <f>IF(EXACT($D231, ""), "", VLOOKUP('Transform Contact Email'!$D231, 'RAW EDITED 3 Years'!$A$2:$P$999, 16, FALSE))</f>
        <v>-</v>
      </c>
    </row>
    <row r="232" spans="2:8">
      <c r="B232" s="5">
        <f>'DataLookUp - InstitutionBranch'!B317</f>
        <v>124000000000314</v>
      </c>
      <c r="C232" s="6" t="str">
        <f>'DataLookUp - InstitutionBranch'!C317</f>
        <v>Toko Usaha Teknik Bersama</v>
      </c>
      <c r="D232" s="6" t="str">
        <f>'DataLookUp - InstitutionBranch'!D317</f>
        <v>VDR4015</v>
      </c>
      <c r="E232" s="6" t="str">
        <f>IF(EXACT($D232, ""), "", VLOOKUP('Transform Contact Email'!$D232, 'RAW EDITED 3 Years'!$A$2:$J$999, 8, FALSE))</f>
        <v>+62 811-9897-820</v>
      </c>
      <c r="F232" s="6" t="str">
        <f>IF(EXACT($D232, ""), "", VLOOKUP('Transform Contact Email'!$D232, 'RAW EDITED 3 Years'!$A$2:$J$999, 10, FALSE))</f>
        <v/>
      </c>
      <c r="G232" s="6" t="str">
        <f>IF(EXACT($D232, ""), "", VLOOKUP('Transform Contact Email'!$D232, 'RAW EDITED 3 Years'!$A$2:$J$999, 9, FALSE))</f>
        <v/>
      </c>
      <c r="H232" s="6" t="str">
        <f>IF(EXACT($D232, ""), "", VLOOKUP('Transform Contact Email'!$D232, 'RAW EDITED 3 Years'!$A$2:$P$999, 16, FALSE))</f>
        <v>Ridwanudin</v>
      </c>
    </row>
    <row r="233" spans="2:8">
      <c r="B233" s="5">
        <f>'DataLookUp - InstitutionBranch'!B318</f>
        <v>124000000000315</v>
      </c>
      <c r="C233" s="6" t="str">
        <f>'DataLookUp - InstitutionBranch'!C318</f>
        <v>Toko Online Tokopedia - Aji jaya tehnik</v>
      </c>
      <c r="D233" s="6" t="str">
        <f>'DataLookUp - InstitutionBranch'!D318</f>
        <v>VDR0250</v>
      </c>
      <c r="E233" s="6" t="str">
        <f>IF(EXACT($D233, ""), "", VLOOKUP('Transform Contact Email'!$D233, 'RAW EDITED 3 Years'!$A$2:$J$999, 8, FALSE))</f>
        <v>-</v>
      </c>
      <c r="F233" s="6" t="str">
        <f>IF(EXACT($D233, ""), "", VLOOKUP('Transform Contact Email'!$D233, 'RAW EDITED 3 Years'!$A$2:$J$999, 10, FALSE))</f>
        <v/>
      </c>
      <c r="G233" s="6" t="str">
        <f>IF(EXACT($D233, ""), "", VLOOKUP('Transform Contact Email'!$D233, 'RAW EDITED 3 Years'!$A$2:$J$999, 9, FALSE))</f>
        <v/>
      </c>
      <c r="H233" s="6" t="str">
        <f>IF(EXACT($D233, ""), "", VLOOKUP('Transform Contact Email'!$D233, 'RAW EDITED 3 Years'!$A$2:$P$999, 16, FALSE))</f>
        <v>Admin</v>
      </c>
    </row>
    <row r="234" spans="2:8">
      <c r="B234" s="5">
        <f>'DataLookUp - InstitutionBranch'!B319</f>
        <v>124000000000316</v>
      </c>
      <c r="C234" s="6" t="str">
        <f>'DataLookUp - InstitutionBranch'!C319</f>
        <v>Toko Online Tokopedia - Aksesmandiri</v>
      </c>
      <c r="D234" s="6" t="str">
        <f>'DataLookUp - InstitutionBranch'!D319</f>
        <v>VDR3875</v>
      </c>
      <c r="E234" s="6" t="str">
        <f>IF(EXACT($D234, ""), "", VLOOKUP('Transform Contact Email'!$D234, 'RAW EDITED 3 Years'!$A$2:$J$999, 8, FALSE))</f>
        <v>-</v>
      </c>
      <c r="F234" s="6" t="str">
        <f>IF(EXACT($D234, ""), "", VLOOKUP('Transform Contact Email'!$D234, 'RAW EDITED 3 Years'!$A$2:$J$999, 10, FALSE))</f>
        <v>-</v>
      </c>
      <c r="G234" s="6" t="str">
        <f>IF(EXACT($D234, ""), "", VLOOKUP('Transform Contact Email'!$D234, 'RAW EDITED 3 Years'!$A$2:$J$999, 9, FALSE))</f>
        <v>-</v>
      </c>
      <c r="H234" s="6" t="str">
        <f>IF(EXACT($D234, ""), "", VLOOKUP('Transform Contact Email'!$D234, 'RAW EDITED 3 Years'!$A$2:$P$999, 16, FALSE))</f>
        <v>Aksesmandiri - Tokopedia</v>
      </c>
    </row>
    <row r="235" spans="2:8">
      <c r="B235" s="5">
        <f>'DataLookUp - InstitutionBranch'!B320</f>
        <v>124000000000317</v>
      </c>
      <c r="C235" s="6" t="str">
        <f>'DataLookUp - InstitutionBranch'!C320</f>
        <v>Toko Online Tokopedia - aprofficialjkt</v>
      </c>
      <c r="D235" s="6" t="str">
        <f>'DataLookUp - InstitutionBranch'!D320</f>
        <v>VDR2506</v>
      </c>
      <c r="E235" s="6" t="str">
        <f>IF(EXACT($D235, ""), "", VLOOKUP('Transform Contact Email'!$D235, 'RAW EDITED 3 Years'!$A$2:$J$999, 8, FALSE))</f>
        <v>0</v>
      </c>
      <c r="F235" s="6" t="str">
        <f>IF(EXACT($D235, ""), "", VLOOKUP('Transform Contact Email'!$D235, 'RAW EDITED 3 Years'!$A$2:$J$999, 10, FALSE))</f>
        <v/>
      </c>
      <c r="G235" s="6" t="str">
        <f>IF(EXACT($D235, ""), "", VLOOKUP('Transform Contact Email'!$D235, 'RAW EDITED 3 Years'!$A$2:$J$999, 9, FALSE))</f>
        <v/>
      </c>
      <c r="H235" s="6" t="str">
        <f>IF(EXACT($D235, ""), "", VLOOKUP('Transform Contact Email'!$D235, 'RAW EDITED 3 Years'!$A$2:$P$999, 16, FALSE))</f>
        <v>Admin</v>
      </c>
    </row>
    <row r="236" spans="2:8">
      <c r="B236" s="5">
        <f>'DataLookUp - InstitutionBranch'!B321</f>
        <v>124000000000318</v>
      </c>
      <c r="C236" s="6" t="str">
        <f>'DataLookUp - InstitutionBranch'!C321</f>
        <v>Toko Online Tokopedia - Aurorae World</v>
      </c>
      <c r="D236" s="6" t="str">
        <f>'DataLookUp - InstitutionBranch'!D321</f>
        <v>VDR0452</v>
      </c>
      <c r="E236" s="6" t="str">
        <f>IF(EXACT($D236, ""), "", VLOOKUP('Transform Contact Email'!$D236, 'RAW EDITED 3 Years'!$A$2:$J$999, 8, FALSE))</f>
        <v>-</v>
      </c>
      <c r="F236" s="6" t="str">
        <f>IF(EXACT($D236, ""), "", VLOOKUP('Transform Contact Email'!$D236, 'RAW EDITED 3 Years'!$A$2:$J$999, 10, FALSE))</f>
        <v/>
      </c>
      <c r="G236" s="6" t="str">
        <f>IF(EXACT($D236, ""), "", VLOOKUP('Transform Contact Email'!$D236, 'RAW EDITED 3 Years'!$A$2:$J$999, 9, FALSE))</f>
        <v/>
      </c>
      <c r="H236" s="6" t="str">
        <f>IF(EXACT($D236, ""), "", VLOOKUP('Transform Contact Email'!$D236, 'RAW EDITED 3 Years'!$A$2:$P$999, 16, FALSE))</f>
        <v>-</v>
      </c>
    </row>
    <row r="237" spans="2:8">
      <c r="B237" s="5">
        <f>'DataLookUp - InstitutionBranch'!B322</f>
        <v>124000000000319</v>
      </c>
      <c r="C237" s="6" t="str">
        <f>'DataLookUp - InstitutionBranch'!C322</f>
        <v>Toko Online Tokopedia - Automa-88</v>
      </c>
      <c r="D237" s="6" t="str">
        <f>'DataLookUp - InstitutionBranch'!D322</f>
        <v>VDR0595</v>
      </c>
      <c r="E237" s="6" t="str">
        <f>IF(EXACT($D237, ""), "", VLOOKUP('Transform Contact Email'!$D237, 'RAW EDITED 3 Years'!$A$2:$J$999, 8, FALSE))</f>
        <v>-</v>
      </c>
      <c r="F237" s="6" t="str">
        <f>IF(EXACT($D237, ""), "", VLOOKUP('Transform Contact Email'!$D237, 'RAW EDITED 3 Years'!$A$2:$J$999, 10, FALSE))</f>
        <v>-</v>
      </c>
      <c r="G237" s="6" t="str">
        <f>IF(EXACT($D237, ""), "", VLOOKUP('Transform Contact Email'!$D237, 'RAW EDITED 3 Years'!$A$2:$J$999, 9, FALSE))</f>
        <v/>
      </c>
      <c r="H237" s="6" t="str">
        <f>IF(EXACT($D237, ""), "", VLOOKUP('Transform Contact Email'!$D237, 'RAW EDITED 3 Years'!$A$2:$P$999, 16, FALSE))</f>
        <v>-</v>
      </c>
    </row>
    <row r="238" spans="2:8">
      <c r="B238" s="5">
        <f>'DataLookUp - InstitutionBranch'!B323</f>
        <v>124000000000320</v>
      </c>
      <c r="C238" s="6" t="str">
        <f>'DataLookUp - InstitutionBranch'!C323</f>
        <v>Toko Online Tokopedia - Baja Besi Perkasa</v>
      </c>
      <c r="D238" s="6" t="str">
        <f>'DataLookUp - InstitutionBranch'!D323</f>
        <v>VDR4192</v>
      </c>
      <c r="E238" s="6" t="str">
        <f>IF(EXACT($D238, ""), "", VLOOKUP('Transform Contact Email'!$D238, 'RAW EDITED 3 Years'!$A$2:$J$999, 8, FALSE))</f>
        <v>-</v>
      </c>
      <c r="F238" s="6" t="str">
        <f>IF(EXACT($D238, ""), "", VLOOKUP('Transform Contact Email'!$D238, 'RAW EDITED 3 Years'!$A$2:$J$999, 10, FALSE))</f>
        <v/>
      </c>
      <c r="G238" s="6" t="str">
        <f>IF(EXACT($D238, ""), "", VLOOKUP('Transform Contact Email'!$D238, 'RAW EDITED 3 Years'!$A$2:$J$999, 9, FALSE))</f>
        <v/>
      </c>
      <c r="H238" s="6" t="str">
        <f>IF(EXACT($D238, ""), "", VLOOKUP('Transform Contact Email'!$D238, 'RAW EDITED 3 Years'!$A$2:$P$999, 16, FALSE))</f>
        <v>-</v>
      </c>
    </row>
    <row r="239" spans="2:8">
      <c r="B239" s="5">
        <f>'DataLookUp - InstitutionBranch'!B324</f>
        <v>124000000000321</v>
      </c>
      <c r="C239" s="6" t="str">
        <f>'DataLookUp - InstitutionBranch'!C324</f>
        <v>Toko Online Tokopedia - BB Wing</v>
      </c>
      <c r="D239" s="6" t="str">
        <f>'DataLookUp - InstitutionBranch'!D324</f>
        <v>VDR3159</v>
      </c>
      <c r="E239" s="6" t="str">
        <f>IF(EXACT($D239, ""), "", VLOOKUP('Transform Contact Email'!$D239, 'RAW EDITED 3 Years'!$A$2:$J$999, 8, FALSE))</f>
        <v>-</v>
      </c>
      <c r="F239" s="6" t="str">
        <f>IF(EXACT($D239, ""), "", VLOOKUP('Transform Contact Email'!$D239, 'RAW EDITED 3 Years'!$A$2:$J$999, 10, FALSE))</f>
        <v/>
      </c>
      <c r="G239" s="6" t="str">
        <f>IF(EXACT($D239, ""), "", VLOOKUP('Transform Contact Email'!$D239, 'RAW EDITED 3 Years'!$A$2:$J$999, 9, FALSE))</f>
        <v/>
      </c>
      <c r="H239" s="6" t="str">
        <f>IF(EXACT($D239, ""), "", VLOOKUP('Transform Contact Email'!$D239, 'RAW EDITED 3 Years'!$A$2:$P$999, 16, FALSE))</f>
        <v>-</v>
      </c>
    </row>
    <row r="240" spans="2:8">
      <c r="B240" s="5">
        <f>'DataLookUp - InstitutionBranch'!B325</f>
        <v>124000000000322</v>
      </c>
      <c r="C240" s="6" t="str">
        <f>'DataLookUp - InstitutionBranch'!C325</f>
        <v>Toko Online Tokopedia - Best Electric 168</v>
      </c>
      <c r="D240" s="6" t="str">
        <f>'DataLookUp - InstitutionBranch'!D325</f>
        <v>VDR0100</v>
      </c>
      <c r="E240" s="6" t="str">
        <f>IF(EXACT($D240, ""), "", VLOOKUP('Transform Contact Email'!$D240, 'RAW EDITED 3 Years'!$A$2:$J$999, 8, FALSE))</f>
        <v>0</v>
      </c>
      <c r="F240" s="6" t="str">
        <f>IF(EXACT($D240, ""), "", VLOOKUP('Transform Contact Email'!$D240, 'RAW EDITED 3 Years'!$A$2:$J$999, 10, FALSE))</f>
        <v>0</v>
      </c>
      <c r="G240" s="6" t="str">
        <f>IF(EXACT($D240, ""), "", VLOOKUP('Transform Contact Email'!$D240, 'RAW EDITED 3 Years'!$A$2:$J$999, 9, FALSE))</f>
        <v/>
      </c>
      <c r="H240" s="6" t="str">
        <f>IF(EXACT($D240, ""), "", VLOOKUP('Transform Contact Email'!$D240, 'RAW EDITED 3 Years'!$A$2:$P$999, 16, FALSE))</f>
        <v>Admin</v>
      </c>
    </row>
    <row r="241" spans="2:8">
      <c r="B241" s="5">
        <f>'DataLookUp - InstitutionBranch'!B326</f>
        <v>124000000000323</v>
      </c>
      <c r="C241" s="6" t="str">
        <f>'DataLookUp - InstitutionBranch'!C326</f>
        <v>Toko Online Tokopedia - Bina Electric</v>
      </c>
      <c r="D241" s="6" t="str">
        <f>'DataLookUp - InstitutionBranch'!D326</f>
        <v>VDR3022</v>
      </c>
      <c r="E241" s="6" t="str">
        <f>IF(EXACT($D241, ""), "", VLOOKUP('Transform Contact Email'!$D241, 'RAW EDITED 3 Years'!$A$2:$J$999, 8, FALSE))</f>
        <v>-</v>
      </c>
      <c r="F241" s="6" t="str">
        <f>IF(EXACT($D241, ""), "", VLOOKUP('Transform Contact Email'!$D241, 'RAW EDITED 3 Years'!$A$2:$J$999, 10, FALSE))</f>
        <v/>
      </c>
      <c r="G241" s="6" t="str">
        <f>IF(EXACT($D241, ""), "", VLOOKUP('Transform Contact Email'!$D241, 'RAW EDITED 3 Years'!$A$2:$J$999, 9, FALSE))</f>
        <v/>
      </c>
      <c r="H241" s="6" t="str">
        <f>IF(EXACT($D241, ""), "", VLOOKUP('Transform Contact Email'!$D241, 'RAW EDITED 3 Years'!$A$2:$P$999, 16, FALSE))</f>
        <v>Admin</v>
      </c>
    </row>
    <row r="242" spans="2:8">
      <c r="B242" s="5">
        <f>'DataLookUp - InstitutionBranch'!B327</f>
        <v>124000000000324</v>
      </c>
      <c r="C242" s="6" t="str">
        <f>'DataLookUp - InstitutionBranch'!C327</f>
        <v>Toko Online Tokopedia - Bintang-Electric</v>
      </c>
      <c r="D242" s="6" t="str">
        <f>'DataLookUp - InstitutionBranch'!D327</f>
        <v>VDR3187</v>
      </c>
      <c r="E242" s="6" t="str">
        <f>IF(EXACT($D242, ""), "", VLOOKUP('Transform Contact Email'!$D242, 'RAW EDITED 3 Years'!$A$2:$J$999, 8, FALSE))</f>
        <v>-</v>
      </c>
      <c r="F242" s="6" t="str">
        <f>IF(EXACT($D242, ""), "", VLOOKUP('Transform Contact Email'!$D242, 'RAW EDITED 3 Years'!$A$2:$J$999, 10, FALSE))</f>
        <v>-</v>
      </c>
      <c r="G242" s="6" t="str">
        <f>IF(EXACT($D242, ""), "", VLOOKUP('Transform Contact Email'!$D242, 'RAW EDITED 3 Years'!$A$2:$J$999, 9, FALSE))</f>
        <v>-</v>
      </c>
      <c r="H242" s="6" t="str">
        <f>IF(EXACT($D242, ""), "", VLOOKUP('Transform Contact Email'!$D242, 'RAW EDITED 3 Years'!$A$2:$P$999, 16, FALSE))</f>
        <v>-</v>
      </c>
    </row>
    <row r="243" spans="2:8">
      <c r="B243" s="5">
        <f>'DataLookUp - InstitutionBranch'!B328</f>
        <v>124000000000325</v>
      </c>
      <c r="C243" s="6" t="str">
        <f>'DataLookUp - InstitutionBranch'!C328</f>
        <v>Toko Online Tokopedia - BJ Telecom</v>
      </c>
      <c r="D243" s="6" t="str">
        <f>'DataLookUp - InstitutionBranch'!D328</f>
        <v>VDR0138</v>
      </c>
      <c r="E243" s="6" t="str">
        <f>IF(EXACT($D243, ""), "", VLOOKUP('Transform Contact Email'!$D243, 'RAW EDITED 3 Years'!$A$2:$J$999, 8, FALSE))</f>
        <v>0</v>
      </c>
      <c r="F243" s="6" t="str">
        <f>IF(EXACT($D243, ""), "", VLOOKUP('Transform Contact Email'!$D243, 'RAW EDITED 3 Years'!$A$2:$J$999, 10, FALSE))</f>
        <v/>
      </c>
      <c r="G243" s="6" t="str">
        <f>IF(EXACT($D243, ""), "", VLOOKUP('Transform Contact Email'!$D243, 'RAW EDITED 3 Years'!$A$2:$J$999, 9, FALSE))</f>
        <v/>
      </c>
      <c r="H243" s="6" t="str">
        <f>IF(EXACT($D243, ""), "", VLOOKUP('Transform Contact Email'!$D243, 'RAW EDITED 3 Years'!$A$2:$P$999, 16, FALSE))</f>
        <v>Admin</v>
      </c>
    </row>
    <row r="244" spans="2:8">
      <c r="B244" s="5">
        <f>'DataLookUp - InstitutionBranch'!B329</f>
        <v>124000000000326</v>
      </c>
      <c r="C244" s="6" t="str">
        <f>'DataLookUp - InstitutionBranch'!C329</f>
        <v>Toko Online Tokopedia - Budget Technology</v>
      </c>
      <c r="D244" s="6" t="str">
        <f>'DataLookUp - InstitutionBranch'!D329</f>
        <v>VDR4164</v>
      </c>
      <c r="E244" s="6" t="str">
        <f>IF(EXACT($D244, ""), "", VLOOKUP('Transform Contact Email'!$D244, 'RAW EDITED 3 Years'!$A$2:$J$999, 8, FALSE))</f>
        <v>-</v>
      </c>
      <c r="F244" s="6" t="str">
        <f>IF(EXACT($D244, ""), "", VLOOKUP('Transform Contact Email'!$D244, 'RAW EDITED 3 Years'!$A$2:$J$999, 10, FALSE))</f>
        <v>-</v>
      </c>
      <c r="G244" s="6" t="str">
        <f>IF(EXACT($D244, ""), "", VLOOKUP('Transform Contact Email'!$D244, 'RAW EDITED 3 Years'!$A$2:$J$999, 9, FALSE))</f>
        <v>-</v>
      </c>
      <c r="H244" s="6" t="str">
        <f>IF(EXACT($D244, ""), "", VLOOKUP('Transform Contact Email'!$D244, 'RAW EDITED 3 Years'!$A$2:$P$999, 16, FALSE))</f>
        <v>-</v>
      </c>
    </row>
    <row r="245" spans="2:8">
      <c r="B245" s="5">
        <f>'DataLookUp - InstitutionBranch'!B330</f>
        <v>124000000000327</v>
      </c>
      <c r="C245" s="6" t="str">
        <f>'DataLookUp - InstitutionBranch'!C330</f>
        <v>Toko Online Tokopedia - Cahaya Mitra Electrical</v>
      </c>
      <c r="D245" s="6" t="str">
        <f>'DataLookUp - InstitutionBranch'!D330</f>
        <v>VDR0114</v>
      </c>
      <c r="E245" s="6" t="str">
        <f>IF(EXACT($D245, ""), "", VLOOKUP('Transform Contact Email'!$D245, 'RAW EDITED 3 Years'!$A$2:$J$999, 8, FALSE))</f>
        <v>-</v>
      </c>
      <c r="F245" s="6" t="str">
        <f>IF(EXACT($D245, ""), "", VLOOKUP('Transform Contact Email'!$D245, 'RAW EDITED 3 Years'!$A$2:$J$999, 10, FALSE))</f>
        <v/>
      </c>
      <c r="G245" s="6" t="str">
        <f>IF(EXACT($D245, ""), "", VLOOKUP('Transform Contact Email'!$D245, 'RAW EDITED 3 Years'!$A$2:$J$999, 9, FALSE))</f>
        <v/>
      </c>
      <c r="H245" s="6" t="str">
        <f>IF(EXACT($D245, ""), "", VLOOKUP('Transform Contact Email'!$D245, 'RAW EDITED 3 Years'!$A$2:$P$999, 16, FALSE))</f>
        <v>Admin</v>
      </c>
    </row>
    <row r="246" spans="2:8">
      <c r="B246" s="5">
        <f>'DataLookUp - InstitutionBranch'!B331</f>
        <v>124000000000328</v>
      </c>
      <c r="C246" s="6" t="str">
        <f>'DataLookUp - InstitutionBranch'!C331</f>
        <v>Toko Online Tokopedia - Central Electrindo</v>
      </c>
      <c r="D246" s="6" t="str">
        <f>'DataLookUp - InstitutionBranch'!D331</f>
        <v>VDR3431</v>
      </c>
      <c r="E246" s="6" t="str">
        <f>IF(EXACT($D246, ""), "", VLOOKUP('Transform Contact Email'!$D246, 'RAW EDITED 3 Years'!$A$2:$J$999, 8, FALSE))</f>
        <v>-</v>
      </c>
      <c r="F246" s="6" t="str">
        <f>IF(EXACT($D246, ""), "", VLOOKUP('Transform Contact Email'!$D246, 'RAW EDITED 3 Years'!$A$2:$J$999, 10, FALSE))</f>
        <v/>
      </c>
      <c r="G246" s="6" t="str">
        <f>IF(EXACT($D246, ""), "", VLOOKUP('Transform Contact Email'!$D246, 'RAW EDITED 3 Years'!$A$2:$J$999, 9, FALSE))</f>
        <v/>
      </c>
      <c r="H246" s="6" t="str">
        <f>IF(EXACT($D246, ""), "", VLOOKUP('Transform Contact Email'!$D246, 'RAW EDITED 3 Years'!$A$2:$P$999, 16, FALSE))</f>
        <v>Admin</v>
      </c>
    </row>
    <row r="247" spans="2:8">
      <c r="B247" s="5">
        <f>'DataLookUp - InstitutionBranch'!B332</f>
        <v>124000000000329</v>
      </c>
      <c r="C247" s="6" t="str">
        <f>'DataLookUp - InstitutionBranch'!C332</f>
        <v>Toko Online Tokopedia - Damarstore01</v>
      </c>
      <c r="D247" s="6" t="str">
        <f>'DataLookUp - InstitutionBranch'!D332</f>
        <v>VDR3336</v>
      </c>
      <c r="E247" s="6" t="str">
        <f>IF(EXACT($D247, ""), "", VLOOKUP('Transform Contact Email'!$D247, 'RAW EDITED 3 Years'!$A$2:$J$999, 8, FALSE))</f>
        <v>-</v>
      </c>
      <c r="F247" s="6" t="str">
        <f>IF(EXACT($D247, ""), "", VLOOKUP('Transform Contact Email'!$D247, 'RAW EDITED 3 Years'!$A$2:$J$999, 10, FALSE))</f>
        <v/>
      </c>
      <c r="G247" s="6" t="str">
        <f>IF(EXACT($D247, ""), "", VLOOKUP('Transform Contact Email'!$D247, 'RAW EDITED 3 Years'!$A$2:$J$999, 9, FALSE))</f>
        <v/>
      </c>
      <c r="H247" s="6" t="str">
        <f>IF(EXACT($D247, ""), "", VLOOKUP('Transform Contact Email'!$D247, 'RAW EDITED 3 Years'!$A$2:$P$999, 16, FALSE))</f>
        <v>Admin</v>
      </c>
    </row>
    <row r="248" spans="2:8">
      <c r="B248" s="5">
        <f>'DataLookUp - InstitutionBranch'!B333</f>
        <v>124000000000330</v>
      </c>
      <c r="C248" s="6" t="str">
        <f>'DataLookUp - InstitutionBranch'!C333</f>
        <v>Toko Online Tokopedia - Dewa Listrik</v>
      </c>
      <c r="D248" s="6" t="str">
        <f>'DataLookUp - InstitutionBranch'!D333</f>
        <v>VDR0599</v>
      </c>
      <c r="E248" s="6" t="str">
        <f>IF(EXACT($D248, ""), "", VLOOKUP('Transform Contact Email'!$D248, 'RAW EDITED 3 Years'!$A$2:$J$999, 8, FALSE))</f>
        <v>-</v>
      </c>
      <c r="F248" s="6" t="str">
        <f>IF(EXACT($D248, ""), "", VLOOKUP('Transform Contact Email'!$D248, 'RAW EDITED 3 Years'!$A$2:$J$999, 10, FALSE))</f>
        <v/>
      </c>
      <c r="G248" s="6" t="str">
        <f>IF(EXACT($D248, ""), "", VLOOKUP('Transform Contact Email'!$D248, 'RAW EDITED 3 Years'!$A$2:$J$999, 9, FALSE))</f>
        <v/>
      </c>
      <c r="H248" s="6" t="str">
        <f>IF(EXACT($D248, ""), "", VLOOKUP('Transform Contact Email'!$D248, 'RAW EDITED 3 Years'!$A$2:$P$999, 16, FALSE))</f>
        <v>-</v>
      </c>
    </row>
    <row r="249" spans="2:8">
      <c r="B249" s="5">
        <f>'DataLookUp - InstitutionBranch'!B334</f>
        <v>124000000000331</v>
      </c>
      <c r="C249" s="6" t="str">
        <f>'DataLookUp - InstitutionBranch'!C334</f>
        <v>Toko Online Tokopedia - Distributor Kabel</v>
      </c>
      <c r="D249" s="6" t="str">
        <f>'DataLookUp - InstitutionBranch'!D334</f>
        <v>VDR0291</v>
      </c>
      <c r="E249" s="6" t="str">
        <f>IF(EXACT($D249, ""), "", VLOOKUP('Transform Contact Email'!$D249, 'RAW EDITED 3 Years'!$A$2:$J$999, 8, FALSE))</f>
        <v>-</v>
      </c>
      <c r="F249" s="6" t="str">
        <f>IF(EXACT($D249, ""), "", VLOOKUP('Transform Contact Email'!$D249, 'RAW EDITED 3 Years'!$A$2:$J$999, 10, FALSE))</f>
        <v/>
      </c>
      <c r="G249" s="6" t="str">
        <f>IF(EXACT($D249, ""), "", VLOOKUP('Transform Contact Email'!$D249, 'RAW EDITED 3 Years'!$A$2:$J$999, 9, FALSE))</f>
        <v/>
      </c>
      <c r="H249" s="6" t="str">
        <f>IF(EXACT($D249, ""), "", VLOOKUP('Transform Contact Email'!$D249, 'RAW EDITED 3 Years'!$A$2:$P$999, 16, FALSE))</f>
        <v>Admin</v>
      </c>
    </row>
    <row r="250" spans="2:8">
      <c r="B250" s="5">
        <f>'DataLookUp - InstitutionBranch'!B335</f>
        <v>124000000000332</v>
      </c>
      <c r="C250" s="6" t="str">
        <f>'DataLookUp - InstitutionBranch'!C335</f>
        <v>Toko Online Tokopedia - Doctor Electrical</v>
      </c>
      <c r="D250" s="6" t="str">
        <f>'DataLookUp - InstitutionBranch'!D335</f>
        <v>VDR3180</v>
      </c>
      <c r="E250" s="6" t="str">
        <f>IF(EXACT($D250, ""), "", VLOOKUP('Transform Contact Email'!$D250, 'RAW EDITED 3 Years'!$A$2:$J$999, 8, FALSE))</f>
        <v>-</v>
      </c>
      <c r="F250" s="6" t="str">
        <f>IF(EXACT($D250, ""), "", VLOOKUP('Transform Contact Email'!$D250, 'RAW EDITED 3 Years'!$A$2:$J$999, 10, FALSE))</f>
        <v>-</v>
      </c>
      <c r="G250" s="6" t="str">
        <f>IF(EXACT($D250, ""), "", VLOOKUP('Transform Contact Email'!$D250, 'RAW EDITED 3 Years'!$A$2:$J$999, 9, FALSE))</f>
        <v>-</v>
      </c>
      <c r="H250" s="6" t="str">
        <f>IF(EXACT($D250, ""), "", VLOOKUP('Transform Contact Email'!$D250, 'RAW EDITED 3 Years'!$A$2:$P$999, 16, FALSE))</f>
        <v>0</v>
      </c>
    </row>
    <row r="251" spans="2:8">
      <c r="B251" s="5">
        <f>'DataLookUp - InstitutionBranch'!B336</f>
        <v>124000000000333</v>
      </c>
      <c r="C251" s="6" t="str">
        <f>'DataLookUp - InstitutionBranch'!C336</f>
        <v xml:space="preserve">Toko Online Tokopedia - Dunia Ban Indonesia </v>
      </c>
      <c r="D251" s="6" t="str">
        <f>'DataLookUp - InstitutionBranch'!D336</f>
        <v>VDR3890</v>
      </c>
      <c r="E251" s="6" t="str">
        <f>IF(EXACT($D251, ""), "", VLOOKUP('Transform Contact Email'!$D251, 'RAW EDITED 3 Years'!$A$2:$J$999, 8, FALSE))</f>
        <v>-</v>
      </c>
      <c r="F251" s="6" t="str">
        <f>IF(EXACT($D251, ""), "", VLOOKUP('Transform Contact Email'!$D251, 'RAW EDITED 3 Years'!$A$2:$J$999, 10, FALSE))</f>
        <v>-</v>
      </c>
      <c r="G251" s="6" t="str">
        <f>IF(EXACT($D251, ""), "", VLOOKUP('Transform Contact Email'!$D251, 'RAW EDITED 3 Years'!$A$2:$J$999, 9, FALSE))</f>
        <v>-</v>
      </c>
      <c r="H251" s="6" t="str">
        <f>IF(EXACT($D251, ""), "", VLOOKUP('Transform Contact Email'!$D251, 'RAW EDITED 3 Years'!$A$2:$P$999, 16, FALSE))</f>
        <v>Tokopedia - Dunia Ban Ind</v>
      </c>
    </row>
    <row r="252" spans="2:8">
      <c r="B252" s="5">
        <f>'DataLookUp - InstitutionBranch'!B337</f>
        <v>124000000000334</v>
      </c>
      <c r="C252" s="6" t="str">
        <f>'DataLookUp - InstitutionBranch'!C337</f>
        <v>Toko Online Tokopedia - Eddy variasi motor</v>
      </c>
      <c r="D252" s="6" t="str">
        <f>'DataLookUp - InstitutionBranch'!D337</f>
        <v>VDR3831</v>
      </c>
      <c r="E252" s="6" t="str">
        <f>IF(EXACT($D252, ""), "", VLOOKUP('Transform Contact Email'!$D252, 'RAW EDITED 3 Years'!$A$2:$J$999, 8, FALSE))</f>
        <v>-</v>
      </c>
      <c r="F252" s="6" t="str">
        <f>IF(EXACT($D252, ""), "", VLOOKUP('Transform Contact Email'!$D252, 'RAW EDITED 3 Years'!$A$2:$J$999, 10, FALSE))</f>
        <v>-</v>
      </c>
      <c r="G252" s="6" t="str">
        <f>IF(EXACT($D252, ""), "", VLOOKUP('Transform Contact Email'!$D252, 'RAW EDITED 3 Years'!$A$2:$J$999, 9, FALSE))</f>
        <v>-</v>
      </c>
      <c r="H252" s="6" t="str">
        <f>IF(EXACT($D252, ""), "", VLOOKUP('Transform Contact Email'!$D252, 'RAW EDITED 3 Years'!$A$2:$P$999, 16, FALSE))</f>
        <v>Eddy Variasi</v>
      </c>
    </row>
    <row r="253" spans="2:8">
      <c r="B253" s="5">
        <f>'DataLookUp - InstitutionBranch'!B338</f>
        <v>124000000000335</v>
      </c>
      <c r="C253" s="6" t="str">
        <f>'DataLookUp - InstitutionBranch'!C338</f>
        <v>Toko Online Tokopedia - Fixprint Plus</v>
      </c>
      <c r="D253" s="6" t="str">
        <f>'DataLookUp - InstitutionBranch'!D338</f>
        <v>VDR4163</v>
      </c>
      <c r="E253" s="6" t="str">
        <f>IF(EXACT($D253, ""), "", VLOOKUP('Transform Contact Email'!$D253, 'RAW EDITED 3 Years'!$A$2:$J$999, 8, FALSE))</f>
        <v>-</v>
      </c>
      <c r="F253" s="6" t="str">
        <f>IF(EXACT($D253, ""), "", VLOOKUP('Transform Contact Email'!$D253, 'RAW EDITED 3 Years'!$A$2:$J$999, 10, FALSE))</f>
        <v>-</v>
      </c>
      <c r="G253" s="6" t="str">
        <f>IF(EXACT($D253, ""), "", VLOOKUP('Transform Contact Email'!$D253, 'RAW EDITED 3 Years'!$A$2:$J$999, 9, FALSE))</f>
        <v>-</v>
      </c>
      <c r="H253" s="6" t="str">
        <f>IF(EXACT($D253, ""), "", VLOOKUP('Transform Contact Email'!$D253, 'RAW EDITED 3 Years'!$A$2:$P$999, 16, FALSE))</f>
        <v>-</v>
      </c>
    </row>
    <row r="254" spans="2:8">
      <c r="B254" s="5">
        <f>'DataLookUp - InstitutionBranch'!B339</f>
        <v>124000000000336</v>
      </c>
      <c r="C254" s="6" t="str">
        <f>'DataLookUp - InstitutionBranch'!C339</f>
        <v>Toko Online Tokopedia - Glodok Diesel</v>
      </c>
      <c r="D254" s="6" t="str">
        <f>'DataLookUp - InstitutionBranch'!D339</f>
        <v>VDR3030</v>
      </c>
      <c r="E254" s="6" t="str">
        <f>IF(EXACT($D254, ""), "", VLOOKUP('Transform Contact Email'!$D254, 'RAW EDITED 3 Years'!$A$2:$J$999, 8, FALSE))</f>
        <v>0878-8569-0291</v>
      </c>
      <c r="F254" s="6" t="str">
        <f>IF(EXACT($D254, ""), "", VLOOKUP('Transform Contact Email'!$D254, 'RAW EDITED 3 Years'!$A$2:$J$999, 10, FALSE))</f>
        <v/>
      </c>
      <c r="G254" s="6" t="str">
        <f>IF(EXACT($D254, ""), "", VLOOKUP('Transform Contact Email'!$D254, 'RAW EDITED 3 Years'!$A$2:$J$999, 9, FALSE))</f>
        <v/>
      </c>
      <c r="H254" s="6" t="str">
        <f>IF(EXACT($D254, ""), "", VLOOKUP('Transform Contact Email'!$D254, 'RAW EDITED 3 Years'!$A$2:$P$999, 16, FALSE))</f>
        <v>Glodok Diesel</v>
      </c>
    </row>
    <row r="255" spans="2:8">
      <c r="B255" s="5">
        <f>'DataLookUp - InstitutionBranch'!B340</f>
        <v>124000000000337</v>
      </c>
      <c r="C255" s="6" t="str">
        <f>'DataLookUp - InstitutionBranch'!C340</f>
        <v>Toko Online Tokopedia - GSC-CHEMTECH</v>
      </c>
      <c r="D255" s="6" t="str">
        <f>'DataLookUp - InstitutionBranch'!D340</f>
        <v>VDR0217</v>
      </c>
      <c r="E255" s="6" t="str">
        <f>IF(EXACT($D255, ""), "", VLOOKUP('Transform Contact Email'!$D255, 'RAW EDITED 3 Years'!$A$2:$J$999, 8, FALSE))</f>
        <v>-</v>
      </c>
      <c r="F255" s="6" t="str">
        <f>IF(EXACT($D255, ""), "", VLOOKUP('Transform Contact Email'!$D255, 'RAW EDITED 3 Years'!$A$2:$J$999, 10, FALSE))</f>
        <v/>
      </c>
      <c r="G255" s="6" t="str">
        <f>IF(EXACT($D255, ""), "", VLOOKUP('Transform Contact Email'!$D255, 'RAW EDITED 3 Years'!$A$2:$J$999, 9, FALSE))</f>
        <v/>
      </c>
      <c r="H255" s="6" t="str">
        <f>IF(EXACT($D255, ""), "", VLOOKUP('Transform Contact Email'!$D255, 'RAW EDITED 3 Years'!$A$2:$P$999, 16, FALSE))</f>
        <v>Admin</v>
      </c>
    </row>
    <row r="256" spans="2:8">
      <c r="B256" s="5">
        <f>'DataLookUp - InstitutionBranch'!B341</f>
        <v>124000000000338</v>
      </c>
      <c r="C256" s="6" t="str">
        <f>'DataLookUp - InstitutionBranch'!C341</f>
        <v>Toko Online Tokopedia - Gudang Listrik</v>
      </c>
      <c r="D256" s="6" t="str">
        <f>'DataLookUp - InstitutionBranch'!D341</f>
        <v>VDR2954</v>
      </c>
      <c r="E256" s="6" t="str">
        <f>IF(EXACT($D256, ""), "", VLOOKUP('Transform Contact Email'!$D256, 'RAW EDITED 3 Years'!$A$2:$J$999, 8, FALSE))</f>
        <v>0</v>
      </c>
      <c r="F256" s="6" t="str">
        <f>IF(EXACT($D256, ""), "", VLOOKUP('Transform Contact Email'!$D256, 'RAW EDITED 3 Years'!$A$2:$J$999, 10, FALSE))</f>
        <v/>
      </c>
      <c r="G256" s="6" t="str">
        <f>IF(EXACT($D256, ""), "", VLOOKUP('Transform Contact Email'!$D256, 'RAW EDITED 3 Years'!$A$2:$J$999, 9, FALSE))</f>
        <v/>
      </c>
      <c r="H256" s="6" t="str">
        <f>IF(EXACT($D256, ""), "", VLOOKUP('Transform Contact Email'!$D256, 'RAW EDITED 3 Years'!$A$2:$P$999, 16, FALSE))</f>
        <v>Tokopedia - Gudang Listri</v>
      </c>
    </row>
    <row r="257" spans="2:8">
      <c r="B257" s="5">
        <f>'DataLookUp - InstitutionBranch'!B342</f>
        <v>124000000000339</v>
      </c>
      <c r="C257" s="6" t="str">
        <f>'DataLookUp - InstitutionBranch'!C342</f>
        <v>Toko Online Tokopedia - Gudang Power Tools</v>
      </c>
      <c r="D257" s="6" t="str">
        <f>'DataLookUp - InstitutionBranch'!D342</f>
        <v>VDR3295</v>
      </c>
      <c r="E257" s="6" t="str">
        <f>IF(EXACT($D257, ""), "", VLOOKUP('Transform Contact Email'!$D257, 'RAW EDITED 3 Years'!$A$2:$J$999, 8, FALSE))</f>
        <v>-</v>
      </c>
      <c r="F257" s="6" t="str">
        <f>IF(EXACT($D257, ""), "", VLOOKUP('Transform Contact Email'!$D257, 'RAW EDITED 3 Years'!$A$2:$J$999, 10, FALSE))</f>
        <v>-</v>
      </c>
      <c r="G257" s="6" t="str">
        <f>IF(EXACT($D257, ""), "", VLOOKUP('Transform Contact Email'!$D257, 'RAW EDITED 3 Years'!$A$2:$J$999, 9, FALSE))</f>
        <v>https://www.tokopedia.com/guda</v>
      </c>
      <c r="H257" s="6" t="str">
        <f>IF(EXACT($D257, ""), "", VLOOKUP('Transform Contact Email'!$D257, 'RAW EDITED 3 Years'!$A$2:$P$999, 16, FALSE))</f>
        <v>-</v>
      </c>
    </row>
    <row r="258" spans="2:8">
      <c r="B258" s="5">
        <f>'DataLookUp - InstitutionBranch'!B343</f>
        <v>124000000000340</v>
      </c>
      <c r="C258" s="6" t="str">
        <f>'DataLookUp - InstitutionBranch'!C343</f>
        <v>Toko Online Tokopedia - Indah Jaya Tools</v>
      </c>
      <c r="D258" s="6" t="str">
        <f>'DataLookUp - InstitutionBranch'!D343</f>
        <v>VDR3273</v>
      </c>
      <c r="E258" s="6" t="str">
        <f>IF(EXACT($D258, ""), "", VLOOKUP('Transform Contact Email'!$D258, 'RAW EDITED 3 Years'!$A$2:$J$999, 8, FALSE))</f>
        <v>-</v>
      </c>
      <c r="F258" s="6" t="str">
        <f>IF(EXACT($D258, ""), "", VLOOKUP('Transform Contact Email'!$D258, 'RAW EDITED 3 Years'!$A$2:$J$999, 10, FALSE))</f>
        <v/>
      </c>
      <c r="G258" s="6" t="str">
        <f>IF(EXACT($D258, ""), "", VLOOKUP('Transform Contact Email'!$D258, 'RAW EDITED 3 Years'!$A$2:$J$999, 9, FALSE))</f>
        <v/>
      </c>
      <c r="H258" s="6" t="str">
        <f>IF(EXACT($D258, ""), "", VLOOKUP('Transform Contact Email'!$D258, 'RAW EDITED 3 Years'!$A$2:$P$999, 16, FALSE))</f>
        <v>-</v>
      </c>
    </row>
    <row r="259" spans="2:8">
      <c r="B259" s="5">
        <f>'DataLookUp - InstitutionBranch'!B344</f>
        <v>124000000000341</v>
      </c>
      <c r="C259" s="6" t="str">
        <f>'DataLookUp - InstitutionBranch'!C344</f>
        <v>Toko Online Tokopedia - Indo_Security</v>
      </c>
      <c r="D259" s="6" t="str">
        <f>'DataLookUp - InstitutionBranch'!D344</f>
        <v>VDR3143</v>
      </c>
      <c r="E259" s="6" t="str">
        <f>IF(EXACT($D259, ""), "", VLOOKUP('Transform Contact Email'!$D259, 'RAW EDITED 3 Years'!$A$2:$J$999, 8, FALSE))</f>
        <v>-</v>
      </c>
      <c r="F259" s="6" t="str">
        <f>IF(EXACT($D259, ""), "", VLOOKUP('Transform Contact Email'!$D259, 'RAW EDITED 3 Years'!$A$2:$J$999, 10, FALSE))</f>
        <v/>
      </c>
      <c r="G259" s="6" t="str">
        <f>IF(EXACT($D259, ""), "", VLOOKUP('Transform Contact Email'!$D259, 'RAW EDITED 3 Years'!$A$2:$J$999, 9, FALSE))</f>
        <v/>
      </c>
      <c r="H259" s="6" t="str">
        <f>IF(EXACT($D259, ""), "", VLOOKUP('Transform Contact Email'!$D259, 'RAW EDITED 3 Years'!$A$2:$P$999, 16, FALSE))</f>
        <v>-</v>
      </c>
    </row>
    <row r="260" spans="2:8">
      <c r="B260" s="5">
        <f>'DataLookUp - InstitutionBranch'!B345</f>
        <v>124000000000342</v>
      </c>
      <c r="C260" s="6" t="str">
        <f>'DataLookUp - InstitutionBranch'!C345</f>
        <v>Toko Online Tokopedia - Indotara Persada</v>
      </c>
      <c r="D260" s="6" t="str">
        <f>'DataLookUp - InstitutionBranch'!D345</f>
        <v>VDR4214</v>
      </c>
      <c r="E260" s="6" t="str">
        <f>IF(EXACT($D260, ""), "", VLOOKUP('Transform Contact Email'!$D260, 'RAW EDITED 3 Years'!$A$2:$J$999, 8, FALSE))</f>
        <v>-</v>
      </c>
      <c r="F260" s="6" t="str">
        <f>IF(EXACT($D260, ""), "", VLOOKUP('Transform Contact Email'!$D260, 'RAW EDITED 3 Years'!$A$2:$J$999, 10, FALSE))</f>
        <v>-</v>
      </c>
      <c r="G260" s="6" t="str">
        <f>IF(EXACT($D260, ""), "", VLOOKUP('Transform Contact Email'!$D260, 'RAW EDITED 3 Years'!$A$2:$J$999, 9, FALSE))</f>
        <v>-</v>
      </c>
      <c r="H260" s="6" t="str">
        <f>IF(EXACT($D260, ""), "", VLOOKUP('Transform Contact Email'!$D260, 'RAW EDITED 3 Years'!$A$2:$P$999, 16, FALSE))</f>
        <v>Tokopedia</v>
      </c>
    </row>
    <row r="261" spans="2:8">
      <c r="B261" s="5">
        <f>'DataLookUp - InstitutionBranch'!B346</f>
        <v>124000000000343</v>
      </c>
      <c r="C261" s="6" t="str">
        <f>'DataLookUp - InstitutionBranch'!C346</f>
        <v>Toko Online Tokopedia - Iterno Listrik</v>
      </c>
      <c r="D261" s="6" t="str">
        <f>'DataLookUp - InstitutionBranch'!D346</f>
        <v>VDR0025</v>
      </c>
      <c r="E261" s="6" t="str">
        <f>IF(EXACT($D261, ""), "", VLOOKUP('Transform Contact Email'!$D261, 'RAW EDITED 3 Years'!$A$2:$J$999, 8, FALSE))</f>
        <v>0</v>
      </c>
      <c r="F261" s="6" t="str">
        <f>IF(EXACT($D261, ""), "", VLOOKUP('Transform Contact Email'!$D261, 'RAW EDITED 3 Years'!$A$2:$J$999, 10, FALSE))</f>
        <v>0</v>
      </c>
      <c r="G261" s="6" t="str">
        <f>IF(EXACT($D261, ""), "", VLOOKUP('Transform Contact Email'!$D261, 'RAW EDITED 3 Years'!$A$2:$J$999, 9, FALSE))</f>
        <v/>
      </c>
      <c r="H261" s="6" t="str">
        <f>IF(EXACT($D261, ""), "", VLOOKUP('Transform Contact Email'!$D261, 'RAW EDITED 3 Years'!$A$2:$P$999, 16, FALSE))</f>
        <v>0</v>
      </c>
    </row>
    <row r="262" spans="2:8">
      <c r="B262" s="5">
        <f>'DataLookUp - InstitutionBranch'!B347</f>
        <v>124000000000344</v>
      </c>
      <c r="C262" s="6" t="str">
        <f>'DataLookUp - InstitutionBranch'!C347</f>
        <v>Toko Online Tokopedia - Jakarta.Gudang.Indonesia</v>
      </c>
      <c r="D262" s="6" t="str">
        <f>'DataLookUp - InstitutionBranch'!D347</f>
        <v>VDR0278</v>
      </c>
      <c r="E262" s="6" t="str">
        <f>IF(EXACT($D262, ""), "", VLOOKUP('Transform Contact Email'!$D262, 'RAW EDITED 3 Years'!$A$2:$J$999, 8, FALSE))</f>
        <v>-</v>
      </c>
      <c r="F262" s="6" t="str">
        <f>IF(EXACT($D262, ""), "", VLOOKUP('Transform Contact Email'!$D262, 'RAW EDITED 3 Years'!$A$2:$J$999, 10, FALSE))</f>
        <v>-</v>
      </c>
      <c r="G262" s="6" t="str">
        <f>IF(EXACT($D262, ""), "", VLOOKUP('Transform Contact Email'!$D262, 'RAW EDITED 3 Years'!$A$2:$J$999, 9, FALSE))</f>
        <v/>
      </c>
      <c r="H262" s="6" t="str">
        <f>IF(EXACT($D262, ""), "", VLOOKUP('Transform Contact Email'!$D262, 'RAW EDITED 3 Years'!$A$2:$P$999, 16, FALSE))</f>
        <v>Mastono</v>
      </c>
    </row>
    <row r="263" spans="2:8">
      <c r="B263" s="5">
        <f>'DataLookUp - InstitutionBranch'!B348</f>
        <v>124000000000345</v>
      </c>
      <c r="C263" s="6" t="str">
        <f>'DataLookUp - InstitutionBranch'!C348</f>
        <v>Toko Online Tokopedia - Kembar Makmur Abadi</v>
      </c>
      <c r="D263" s="6" t="str">
        <f>'DataLookUp - InstitutionBranch'!D348</f>
        <v>VDR3219</v>
      </c>
      <c r="E263" s="6" t="str">
        <f>IF(EXACT($D263, ""), "", VLOOKUP('Transform Contact Email'!$D263, 'RAW EDITED 3 Years'!$A$2:$J$999, 8, FALSE))</f>
        <v>-</v>
      </c>
      <c r="F263" s="6" t="str">
        <f>IF(EXACT($D263, ""), "", VLOOKUP('Transform Contact Email'!$D263, 'RAW EDITED 3 Years'!$A$2:$J$999, 10, FALSE))</f>
        <v>-</v>
      </c>
      <c r="G263" s="6" t="str">
        <f>IF(EXACT($D263, ""), "", VLOOKUP('Transform Contact Email'!$D263, 'RAW EDITED 3 Years'!$A$2:$J$999, 9, FALSE))</f>
        <v>-</v>
      </c>
      <c r="H263" s="6" t="str">
        <f>IF(EXACT($D263, ""), "", VLOOKUP('Transform Contact Email'!$D263, 'RAW EDITED 3 Years'!$A$2:$P$999, 16, FALSE))</f>
        <v>-</v>
      </c>
    </row>
    <row r="264" spans="2:8">
      <c r="B264" s="5">
        <f>'DataLookUp - InstitutionBranch'!B349</f>
        <v>124000000000346</v>
      </c>
      <c r="C264" s="6" t="str">
        <f>'DataLookUp - InstitutionBranch'!C349</f>
        <v>Toko Online Tokopedia - Kevin Electrical</v>
      </c>
      <c r="D264" s="6" t="str">
        <f>'DataLookUp - InstitutionBranch'!D349</f>
        <v>VDR3391</v>
      </c>
      <c r="E264" s="6" t="str">
        <f>IF(EXACT($D264, ""), "", VLOOKUP('Transform Contact Email'!$D264, 'RAW EDITED 3 Years'!$A$2:$J$999, 8, FALSE))</f>
        <v>-</v>
      </c>
      <c r="F264" s="6" t="str">
        <f>IF(EXACT($D264, ""), "", VLOOKUP('Transform Contact Email'!$D264, 'RAW EDITED 3 Years'!$A$2:$J$999, 10, FALSE))</f>
        <v/>
      </c>
      <c r="G264" s="6" t="str">
        <f>IF(EXACT($D264, ""), "", VLOOKUP('Transform Contact Email'!$D264, 'RAW EDITED 3 Years'!$A$2:$J$999, 9, FALSE))</f>
        <v/>
      </c>
      <c r="H264" s="6" t="str">
        <f>IF(EXACT($D264, ""), "", VLOOKUP('Transform Contact Email'!$D264, 'RAW EDITED 3 Years'!$A$2:$P$999, 16, FALSE))</f>
        <v>Admin</v>
      </c>
    </row>
    <row r="265" spans="2:8">
      <c r="B265" s="5">
        <f>'DataLookUp - InstitutionBranch'!B350</f>
        <v>124000000000347</v>
      </c>
      <c r="C265" s="6" t="str">
        <f>'DataLookUp - InstitutionBranch'!C350</f>
        <v>Toko Online Tokopedia - lapakcablegland</v>
      </c>
      <c r="D265" s="6" t="str">
        <f>'DataLookUp - InstitutionBranch'!D350</f>
        <v>VDR4051</v>
      </c>
      <c r="E265" s="6" t="str">
        <f>IF(EXACT($D265, ""), "", VLOOKUP('Transform Contact Email'!$D265, 'RAW EDITED 3 Years'!$A$2:$J$999, 8, FALSE))</f>
        <v>-</v>
      </c>
      <c r="F265" s="6" t="str">
        <f>IF(EXACT($D265, ""), "", VLOOKUP('Transform Contact Email'!$D265, 'RAW EDITED 3 Years'!$A$2:$J$999, 10, FALSE))</f>
        <v/>
      </c>
      <c r="G265" s="6" t="str">
        <f>IF(EXACT($D265, ""), "", VLOOKUP('Transform Contact Email'!$D265, 'RAW EDITED 3 Years'!$A$2:$J$999, 9, FALSE))</f>
        <v/>
      </c>
      <c r="H265" s="6" t="str">
        <f>IF(EXACT($D265, ""), "", VLOOKUP('Transform Contact Email'!$D265, 'RAW EDITED 3 Years'!$A$2:$P$999, 16, FALSE))</f>
        <v>-</v>
      </c>
    </row>
    <row r="266" spans="2:8">
      <c r="B266" s="5">
        <f>'DataLookUp - InstitutionBranch'!B351</f>
        <v>124000000000348</v>
      </c>
      <c r="C266" s="6" t="str">
        <f>'DataLookUp - InstitutionBranch'!C351</f>
        <v>Toko Online Tokopedia - LED Lighting Store</v>
      </c>
      <c r="D266" s="6" t="str">
        <f>'DataLookUp - InstitutionBranch'!D351</f>
        <v>VDR3008</v>
      </c>
      <c r="E266" s="6" t="str">
        <f>IF(EXACT($D266, ""), "", VLOOKUP('Transform Contact Email'!$D266, 'RAW EDITED 3 Years'!$A$2:$J$999, 8, FALSE))</f>
        <v>-</v>
      </c>
      <c r="F266" s="6" t="str">
        <f>IF(EXACT($D266, ""), "", VLOOKUP('Transform Contact Email'!$D266, 'RAW EDITED 3 Years'!$A$2:$J$999, 10, FALSE))</f>
        <v/>
      </c>
      <c r="G266" s="6" t="str">
        <f>IF(EXACT($D266, ""), "", VLOOKUP('Transform Contact Email'!$D266, 'RAW EDITED 3 Years'!$A$2:$J$999, 9, FALSE))</f>
        <v/>
      </c>
      <c r="H266" s="6" t="str">
        <f>IF(EXACT($D266, ""), "", VLOOKUP('Transform Contact Email'!$D266, 'RAW EDITED 3 Years'!$A$2:$P$999, 16, FALSE))</f>
        <v>Admin</v>
      </c>
    </row>
    <row r="267" spans="2:8">
      <c r="B267" s="5">
        <f>'DataLookUp - InstitutionBranch'!B352</f>
        <v>124000000000349</v>
      </c>
      <c r="C267" s="6" t="str">
        <f>'DataLookUp - InstitutionBranch'!C352</f>
        <v>Toko Online Tokopedia - Lima Kencana Utama</v>
      </c>
      <c r="D267" s="6" t="str">
        <f>'DataLookUp - InstitutionBranch'!D352</f>
        <v>VDR3300</v>
      </c>
      <c r="E267" s="6" t="str">
        <f>IF(EXACT($D267, ""), "", VLOOKUP('Transform Contact Email'!$D267, 'RAW EDITED 3 Years'!$A$2:$J$999, 8, FALSE))</f>
        <v>-</v>
      </c>
      <c r="F267" s="6" t="str">
        <f>IF(EXACT($D267, ""), "", VLOOKUP('Transform Contact Email'!$D267, 'RAW EDITED 3 Years'!$A$2:$J$999, 10, FALSE))</f>
        <v/>
      </c>
      <c r="G267" s="6" t="str">
        <f>IF(EXACT($D267, ""), "", VLOOKUP('Transform Contact Email'!$D267, 'RAW EDITED 3 Years'!$A$2:$J$999, 9, FALSE))</f>
        <v/>
      </c>
      <c r="H267" s="6" t="str">
        <f>IF(EXACT($D267, ""), "", VLOOKUP('Transform Contact Email'!$D267, 'RAW EDITED 3 Years'!$A$2:$P$999, 16, FALSE))</f>
        <v>Admin</v>
      </c>
    </row>
    <row r="268" spans="2:8">
      <c r="B268" s="5">
        <f>'DataLookUp - InstitutionBranch'!B353</f>
        <v>124000000000350</v>
      </c>
      <c r="C268" s="6" t="str">
        <f>'DataLookUp - InstitutionBranch'!C353</f>
        <v>Toko Online Tokopedia - Macro Panel Elektrik</v>
      </c>
      <c r="D268" s="6" t="str">
        <f>'DataLookUp - InstitutionBranch'!D353</f>
        <v>VDR0267</v>
      </c>
      <c r="E268" s="6" t="str">
        <f>IF(EXACT($D268, ""), "", VLOOKUP('Transform Contact Email'!$D268, 'RAW EDITED 3 Years'!$A$2:$J$999, 8, FALSE))</f>
        <v>-</v>
      </c>
      <c r="F268" s="6" t="str">
        <f>IF(EXACT($D268, ""), "", VLOOKUP('Transform Contact Email'!$D268, 'RAW EDITED 3 Years'!$A$2:$J$999, 10, FALSE))</f>
        <v/>
      </c>
      <c r="G268" s="6" t="str">
        <f>IF(EXACT($D268, ""), "", VLOOKUP('Transform Contact Email'!$D268, 'RAW EDITED 3 Years'!$A$2:$J$999, 9, FALSE))</f>
        <v/>
      </c>
      <c r="H268" s="6" t="str">
        <f>IF(EXACT($D268, ""), "", VLOOKUP('Transform Contact Email'!$D268, 'RAW EDITED 3 Years'!$A$2:$P$999, 16, FALSE))</f>
        <v>Admin</v>
      </c>
    </row>
    <row r="269" spans="2:8">
      <c r="B269" s="5">
        <f>'DataLookUp - InstitutionBranch'!B354</f>
        <v>124000000000351</v>
      </c>
      <c r="C269" s="6" t="str">
        <f>'DataLookUp - InstitutionBranch'!C354</f>
        <v>Toko Online Tokopedia - Megalistrik2</v>
      </c>
      <c r="D269" s="6" t="str">
        <f>'DataLookUp - InstitutionBranch'!D354</f>
        <v>VDR4054</v>
      </c>
      <c r="E269" s="6" t="str">
        <f>IF(EXACT($D269, ""), "", VLOOKUP('Transform Contact Email'!$D269, 'RAW EDITED 3 Years'!$A$2:$J$999, 8, FALSE))</f>
        <v>-</v>
      </c>
      <c r="F269" s="6" t="str">
        <f>IF(EXACT($D269, ""), "", VLOOKUP('Transform Contact Email'!$D269, 'RAW EDITED 3 Years'!$A$2:$J$999, 10, FALSE))</f>
        <v/>
      </c>
      <c r="G269" s="6" t="str">
        <f>IF(EXACT($D269, ""), "", VLOOKUP('Transform Contact Email'!$D269, 'RAW EDITED 3 Years'!$A$2:$J$999, 9, FALSE))</f>
        <v/>
      </c>
      <c r="H269" s="6" t="str">
        <f>IF(EXACT($D269, ""), "", VLOOKUP('Transform Contact Email'!$D269, 'RAW EDITED 3 Years'!$A$2:$P$999, 16, FALSE))</f>
        <v>-</v>
      </c>
    </row>
    <row r="270" spans="2:8">
      <c r="B270" s="5">
        <f>'DataLookUp - InstitutionBranch'!B355</f>
        <v>124000000000352</v>
      </c>
      <c r="C270" s="6" t="str">
        <f>'DataLookUp - InstitutionBranch'!C355</f>
        <v>Toko Online Tokopedia - MM Teknindo</v>
      </c>
      <c r="D270" s="6" t="str">
        <f>'DataLookUp - InstitutionBranch'!D355</f>
        <v>VDR3215</v>
      </c>
      <c r="E270" s="6" t="str">
        <f>IF(EXACT($D270, ""), "", VLOOKUP('Transform Contact Email'!$D270, 'RAW EDITED 3 Years'!$A$2:$J$999, 8, FALSE))</f>
        <v>08111581199/021-6242341</v>
      </c>
      <c r="F270" s="6" t="str">
        <f>IF(EXACT($D270, ""), "", VLOOKUP('Transform Contact Email'!$D270, 'RAW EDITED 3 Years'!$A$2:$J$999, 10, FALSE))</f>
        <v>-</v>
      </c>
      <c r="G270" s="6" t="str">
        <f>IF(EXACT($D270, ""), "", VLOOKUP('Transform Contact Email'!$D270, 'RAW EDITED 3 Years'!$A$2:$J$999, 9, FALSE))</f>
        <v>-</v>
      </c>
      <c r="H270" s="6" t="str">
        <f>IF(EXACT($D270, ""), "", VLOOKUP('Transform Contact Email'!$D270, 'RAW EDITED 3 Years'!$A$2:$P$999, 16, FALSE))</f>
        <v>-</v>
      </c>
    </row>
    <row r="271" spans="2:8">
      <c r="B271" s="5">
        <f>'DataLookUp - InstitutionBranch'!B356</f>
        <v>124000000000353</v>
      </c>
      <c r="C271" s="6" t="str">
        <f>'DataLookUp - InstitutionBranch'!C356</f>
        <v>Toko Online Tokopedia - MMJ Tools</v>
      </c>
      <c r="D271" s="6" t="str">
        <f>'DataLookUp - InstitutionBranch'!D356</f>
        <v>VDR4191</v>
      </c>
      <c r="E271" s="6" t="str">
        <f>IF(EXACT($D271, ""), "", VLOOKUP('Transform Contact Email'!$D271, 'RAW EDITED 3 Years'!$A$2:$J$999, 8, FALSE))</f>
        <v>-</v>
      </c>
      <c r="F271" s="6" t="str">
        <f>IF(EXACT($D271, ""), "", VLOOKUP('Transform Contact Email'!$D271, 'RAW EDITED 3 Years'!$A$2:$J$999, 10, FALSE))</f>
        <v/>
      </c>
      <c r="G271" s="6" t="str">
        <f>IF(EXACT($D271, ""), "", VLOOKUP('Transform Contact Email'!$D271, 'RAW EDITED 3 Years'!$A$2:$J$999, 9, FALSE))</f>
        <v/>
      </c>
      <c r="H271" s="6" t="str">
        <f>IF(EXACT($D271, ""), "", VLOOKUP('Transform Contact Email'!$D271, 'RAW EDITED 3 Years'!$A$2:$P$999, 16, FALSE))</f>
        <v>-</v>
      </c>
    </row>
    <row r="272" spans="2:8">
      <c r="B272" s="5">
        <f>'DataLookUp - InstitutionBranch'!B357</f>
        <v>124000000000354</v>
      </c>
      <c r="C272" s="6" t="str">
        <f>'DataLookUp - InstitutionBranch'!C357</f>
        <v>Toko Online Tokopedia - Morning Star 1</v>
      </c>
      <c r="D272" s="6" t="str">
        <f>'DataLookUp - InstitutionBranch'!D357</f>
        <v>VDR4161</v>
      </c>
      <c r="E272" s="6" t="str">
        <f>IF(EXACT($D272, ""), "", VLOOKUP('Transform Contact Email'!$D272, 'RAW EDITED 3 Years'!$A$2:$J$999, 8, FALSE))</f>
        <v>-</v>
      </c>
      <c r="F272" s="6" t="str">
        <f>IF(EXACT($D272, ""), "", VLOOKUP('Transform Contact Email'!$D272, 'RAW EDITED 3 Years'!$A$2:$J$999, 10, FALSE))</f>
        <v>-</v>
      </c>
      <c r="G272" s="6" t="str">
        <f>IF(EXACT($D272, ""), "", VLOOKUP('Transform Contact Email'!$D272, 'RAW EDITED 3 Years'!$A$2:$J$999, 9, FALSE))</f>
        <v>-</v>
      </c>
      <c r="H272" s="6" t="str">
        <f>IF(EXACT($D272, ""), "", VLOOKUP('Transform Contact Email'!$D272, 'RAW EDITED 3 Years'!$A$2:$P$999, 16, FALSE))</f>
        <v>-</v>
      </c>
    </row>
    <row r="273" spans="2:8">
      <c r="B273" s="5">
        <f>'DataLookUp - InstitutionBranch'!B358</f>
        <v>124000000000355</v>
      </c>
      <c r="C273" s="6" t="str">
        <f>'DataLookUp - InstitutionBranch'!C358</f>
        <v>Toko Online Tokopedia - Multifungsi Online</v>
      </c>
      <c r="D273" s="6" t="str">
        <f>'DataLookUp - InstitutionBranch'!D358</f>
        <v>VDR4194</v>
      </c>
      <c r="E273" s="6" t="str">
        <f>IF(EXACT($D273, ""), "", VLOOKUP('Transform Contact Email'!$D273, 'RAW EDITED 3 Years'!$A$2:$J$999, 8, FALSE))</f>
        <v>-</v>
      </c>
      <c r="F273" s="6" t="str">
        <f>IF(EXACT($D273, ""), "", VLOOKUP('Transform Contact Email'!$D273, 'RAW EDITED 3 Years'!$A$2:$J$999, 10, FALSE))</f>
        <v>-</v>
      </c>
      <c r="G273" s="6" t="str">
        <f>IF(EXACT($D273, ""), "", VLOOKUP('Transform Contact Email'!$D273, 'RAW EDITED 3 Years'!$A$2:$J$999, 9, FALSE))</f>
        <v>-</v>
      </c>
      <c r="H273" s="6" t="str">
        <f>IF(EXACT($D273, ""), "", VLOOKUP('Transform Contact Email'!$D273, 'RAW EDITED 3 Years'!$A$2:$P$999, 16, FALSE))</f>
        <v>-</v>
      </c>
    </row>
    <row r="274" spans="2:8">
      <c r="B274" s="5">
        <f>'DataLookUp - InstitutionBranch'!B359</f>
        <v>124000000000356</v>
      </c>
      <c r="C274" s="6" t="str">
        <f>'DataLookUp - InstitutionBranch'!C359</f>
        <v>Toko Online Tokopedia - Niaga Abadi Kenari</v>
      </c>
      <c r="D274" s="6" t="str">
        <f>'DataLookUp - InstitutionBranch'!D359</f>
        <v>VDR4052</v>
      </c>
      <c r="E274" s="6" t="str">
        <f>IF(EXACT($D274, ""), "", VLOOKUP('Transform Contact Email'!$D274, 'RAW EDITED 3 Years'!$A$2:$J$999, 8, FALSE))</f>
        <v>-</v>
      </c>
      <c r="F274" s="6" t="str">
        <f>IF(EXACT($D274, ""), "", VLOOKUP('Transform Contact Email'!$D274, 'RAW EDITED 3 Years'!$A$2:$J$999, 10, FALSE))</f>
        <v/>
      </c>
      <c r="G274" s="6" t="str">
        <f>IF(EXACT($D274, ""), "", VLOOKUP('Transform Contact Email'!$D274, 'RAW EDITED 3 Years'!$A$2:$J$999, 9, FALSE))</f>
        <v/>
      </c>
      <c r="H274" s="6" t="str">
        <f>IF(EXACT($D274, ""), "", VLOOKUP('Transform Contact Email'!$D274, 'RAW EDITED 3 Years'!$A$2:$P$999, 16, FALSE))</f>
        <v>-</v>
      </c>
    </row>
    <row r="275" spans="2:8">
      <c r="B275" s="5">
        <f>'DataLookUp - InstitutionBranch'!B360</f>
        <v>124000000000357</v>
      </c>
      <c r="C275" s="6" t="str">
        <f>'DataLookUp - InstitutionBranch'!C360</f>
        <v xml:space="preserve">Toko Online Tokopedia - NVIDIA GeForce </v>
      </c>
      <c r="D275" s="6" t="str">
        <f>'DataLookUp - InstitutionBranch'!D360</f>
        <v>VDR3419</v>
      </c>
      <c r="E275" s="6" t="str">
        <f>IF(EXACT($D275, ""), "", VLOOKUP('Transform Contact Email'!$D275, 'RAW EDITED 3 Years'!$A$2:$J$999, 8, FALSE))</f>
        <v>-</v>
      </c>
      <c r="F275" s="6" t="str">
        <f>IF(EXACT($D275, ""), "", VLOOKUP('Transform Contact Email'!$D275, 'RAW EDITED 3 Years'!$A$2:$J$999, 10, FALSE))</f>
        <v>-</v>
      </c>
      <c r="G275" s="6" t="str">
        <f>IF(EXACT($D275, ""), "", VLOOKUP('Transform Contact Email'!$D275, 'RAW EDITED 3 Years'!$A$2:$J$999, 9, FALSE))</f>
        <v>-</v>
      </c>
      <c r="H275" s="6" t="str">
        <f>IF(EXACT($D275, ""), "", VLOOKUP('Transform Contact Email'!$D275, 'RAW EDITED 3 Years'!$A$2:$P$999, 16, FALSE))</f>
        <v>-</v>
      </c>
    </row>
    <row r="276" spans="2:8">
      <c r="B276" s="5">
        <f>'DataLookUp - InstitutionBranch'!B361</f>
        <v>124000000000358</v>
      </c>
      <c r="C276" s="6" t="str">
        <f>'DataLookUp - InstitutionBranch'!C361</f>
        <v>Toko Online Tokopedia - panelmas electric</v>
      </c>
      <c r="D276" s="6" t="str">
        <f>'DataLookUp - InstitutionBranch'!D361</f>
        <v>VDR3318</v>
      </c>
      <c r="E276" s="6" t="str">
        <f>IF(EXACT($D276, ""), "", VLOOKUP('Transform Contact Email'!$D276, 'RAW EDITED 3 Years'!$A$2:$J$999, 8, FALSE))</f>
        <v>-</v>
      </c>
      <c r="F276" s="6" t="str">
        <f>IF(EXACT($D276, ""), "", VLOOKUP('Transform Contact Email'!$D276, 'RAW EDITED 3 Years'!$A$2:$J$999, 10, FALSE))</f>
        <v/>
      </c>
      <c r="G276" s="6" t="str">
        <f>IF(EXACT($D276, ""), "", VLOOKUP('Transform Contact Email'!$D276, 'RAW EDITED 3 Years'!$A$2:$J$999, 9, FALSE))</f>
        <v/>
      </c>
      <c r="H276" s="6" t="str">
        <f>IF(EXACT($D276, ""), "", VLOOKUP('Transform Contact Email'!$D276, 'RAW EDITED 3 Years'!$A$2:$P$999, 16, FALSE))</f>
        <v>Admin</v>
      </c>
    </row>
    <row r="277" spans="2:8">
      <c r="B277" s="5">
        <f>'DataLookUp - InstitutionBranch'!B362</f>
        <v>124000000000359</v>
      </c>
      <c r="C277" s="6" t="str">
        <f>'DataLookUp - InstitutionBranch'!C362</f>
        <v>Toko Online Tokopedia - Protech Computer</v>
      </c>
      <c r="D277" s="6" t="str">
        <f>'DataLookUp - InstitutionBranch'!D362</f>
        <v>VDR2878</v>
      </c>
      <c r="E277" s="6" t="str">
        <f>IF(EXACT($D277, ""), "", VLOOKUP('Transform Contact Email'!$D277, 'RAW EDITED 3 Years'!$A$2:$J$999, 8, FALSE))</f>
        <v>0</v>
      </c>
      <c r="F277" s="6" t="str">
        <f>IF(EXACT($D277, ""), "", VLOOKUP('Transform Contact Email'!$D277, 'RAW EDITED 3 Years'!$A$2:$J$999, 10, FALSE))</f>
        <v/>
      </c>
      <c r="G277" s="6" t="str">
        <f>IF(EXACT($D277, ""), "", VLOOKUP('Transform Contact Email'!$D277, 'RAW EDITED 3 Years'!$A$2:$J$999, 9, FALSE))</f>
        <v/>
      </c>
      <c r="H277" s="6" t="str">
        <f>IF(EXACT($D277, ""), "", VLOOKUP('Transform Contact Email'!$D277, 'RAW EDITED 3 Years'!$A$2:$P$999, 16, FALSE))</f>
        <v>Protech Computer</v>
      </c>
    </row>
    <row r="278" spans="2:8">
      <c r="B278" s="5">
        <f>'DataLookUp - InstitutionBranch'!B363</f>
        <v>124000000000360</v>
      </c>
      <c r="C278" s="6" t="str">
        <f>'DataLookUp - InstitutionBranch'!C363</f>
        <v>Toko Online Tokopedia - Puma Elektrik Niaga</v>
      </c>
      <c r="D278" s="6" t="str">
        <f>'DataLookUp - InstitutionBranch'!D363</f>
        <v>VDR3121</v>
      </c>
      <c r="E278" s="6" t="str">
        <f>IF(EXACT($D278, ""), "", VLOOKUP('Transform Contact Email'!$D278, 'RAW EDITED 3 Years'!$A$2:$J$999, 8, FALSE))</f>
        <v>-</v>
      </c>
      <c r="F278" s="6" t="str">
        <f>IF(EXACT($D278, ""), "", VLOOKUP('Transform Contact Email'!$D278, 'RAW EDITED 3 Years'!$A$2:$J$999, 10, FALSE))</f>
        <v/>
      </c>
      <c r="G278" s="6" t="str">
        <f>IF(EXACT($D278, ""), "", VLOOKUP('Transform Contact Email'!$D278, 'RAW EDITED 3 Years'!$A$2:$J$999, 9, FALSE))</f>
        <v/>
      </c>
      <c r="H278" s="6" t="str">
        <f>IF(EXACT($D278, ""), "", VLOOKUP('Transform Contact Email'!$D278, 'RAW EDITED 3 Years'!$A$2:$P$999, 16, FALSE))</f>
        <v>Admin</v>
      </c>
    </row>
    <row r="279" spans="2:8">
      <c r="B279" s="5">
        <f>'DataLookUp - InstitutionBranch'!B364</f>
        <v>124000000000361</v>
      </c>
      <c r="C279" s="6" t="str">
        <f>'DataLookUp - InstitutionBranch'!C364</f>
        <v>Toko Online Tokopedia - Raspberry Pi Distributor</v>
      </c>
      <c r="D279" s="6" t="str">
        <f>'DataLookUp - InstitutionBranch'!D364</f>
        <v>VDR2736</v>
      </c>
      <c r="E279" s="6" t="str">
        <f>IF(EXACT($D279, ""), "", VLOOKUP('Transform Contact Email'!$D279, 'RAW EDITED 3 Years'!$A$2:$J$999, 8, FALSE))</f>
        <v>0</v>
      </c>
      <c r="F279" s="6" t="str">
        <f>IF(EXACT($D279, ""), "", VLOOKUP('Transform Contact Email'!$D279, 'RAW EDITED 3 Years'!$A$2:$J$999, 10, FALSE))</f>
        <v/>
      </c>
      <c r="G279" s="6" t="str">
        <f>IF(EXACT($D279, ""), "", VLOOKUP('Transform Contact Email'!$D279, 'RAW EDITED 3 Years'!$A$2:$J$999, 9, FALSE))</f>
        <v/>
      </c>
      <c r="H279" s="6" t="str">
        <f>IF(EXACT($D279, ""), "", VLOOKUP('Transform Contact Email'!$D279, 'RAW EDITED 3 Years'!$A$2:$P$999, 16, FALSE))</f>
        <v>0</v>
      </c>
    </row>
    <row r="280" spans="2:8">
      <c r="B280" s="5">
        <f>'DataLookUp - InstitutionBranch'!B365</f>
        <v>124000000000362</v>
      </c>
      <c r="C280" s="6" t="str">
        <f>'DataLookUp - InstitutionBranch'!C365</f>
        <v>Toko Online Tokopedia - RFelektrik</v>
      </c>
      <c r="D280" s="6" t="str">
        <f>'DataLookUp - InstitutionBranch'!D365</f>
        <v>VDR3202</v>
      </c>
      <c r="E280" s="6" t="str">
        <f>IF(EXACT($D280, ""), "", VLOOKUP('Transform Contact Email'!$D280, 'RAW EDITED 3 Years'!$A$2:$J$999, 8, FALSE))</f>
        <v>-</v>
      </c>
      <c r="F280" s="6" t="str">
        <f>IF(EXACT($D280, ""), "", VLOOKUP('Transform Contact Email'!$D280, 'RAW EDITED 3 Years'!$A$2:$J$999, 10, FALSE))</f>
        <v>-</v>
      </c>
      <c r="G280" s="6" t="str">
        <f>IF(EXACT($D280, ""), "", VLOOKUP('Transform Contact Email'!$D280, 'RAW EDITED 3 Years'!$A$2:$J$999, 9, FALSE))</f>
        <v>-</v>
      </c>
      <c r="H280" s="6" t="str">
        <f>IF(EXACT($D280, ""), "", VLOOKUP('Transform Contact Email'!$D280, 'RAW EDITED 3 Years'!$A$2:$P$999, 16, FALSE))</f>
        <v>-</v>
      </c>
    </row>
    <row r="281" spans="2:8">
      <c r="B281" s="5">
        <f>'DataLookUp - InstitutionBranch'!B366</f>
        <v>124000000000363</v>
      </c>
      <c r="C281" s="6" t="str">
        <f>'DataLookUp - InstitutionBranch'!C366</f>
        <v>Toko Online Tokopedia - Riv ID</v>
      </c>
      <c r="D281" s="6" t="str">
        <f>'DataLookUp - InstitutionBranch'!D366</f>
        <v>VDR0263</v>
      </c>
      <c r="E281" s="6" t="str">
        <f>IF(EXACT($D281, ""), "", VLOOKUP('Transform Contact Email'!$D281, 'RAW EDITED 3 Years'!$A$2:$J$999, 8, FALSE))</f>
        <v>-</v>
      </c>
      <c r="F281" s="6" t="str">
        <f>IF(EXACT($D281, ""), "", VLOOKUP('Transform Contact Email'!$D281, 'RAW EDITED 3 Years'!$A$2:$J$999, 10, FALSE))</f>
        <v/>
      </c>
      <c r="G281" s="6" t="str">
        <f>IF(EXACT($D281, ""), "", VLOOKUP('Transform Contact Email'!$D281, 'RAW EDITED 3 Years'!$A$2:$J$999, 9, FALSE))</f>
        <v/>
      </c>
      <c r="H281" s="6" t="str">
        <f>IF(EXACT($D281, ""), "", VLOOKUP('Transform Contact Email'!$D281, 'RAW EDITED 3 Years'!$A$2:$P$999, 16, FALSE))</f>
        <v>Admin</v>
      </c>
    </row>
    <row r="282" spans="2:8">
      <c r="B282" s="5">
        <f>'DataLookUp - InstitutionBranch'!B367</f>
        <v>124000000000364</v>
      </c>
      <c r="C282" s="6" t="str">
        <f>'DataLookUp - InstitutionBranch'!C367</f>
        <v>Toko Online Tokopedia - Rizqiana Berkah</v>
      </c>
      <c r="D282" s="6" t="str">
        <f>'DataLookUp - InstitutionBranch'!D367</f>
        <v>VDR0231</v>
      </c>
      <c r="E282" s="6" t="str">
        <f>IF(EXACT($D282, ""), "", VLOOKUP('Transform Contact Email'!$D282, 'RAW EDITED 3 Years'!$A$2:$J$999, 8, FALSE))</f>
        <v>-</v>
      </c>
      <c r="F282" s="6" t="str">
        <f>IF(EXACT($D282, ""), "", VLOOKUP('Transform Contact Email'!$D282, 'RAW EDITED 3 Years'!$A$2:$J$999, 10, FALSE))</f>
        <v/>
      </c>
      <c r="G282" s="6" t="str">
        <f>IF(EXACT($D282, ""), "", VLOOKUP('Transform Contact Email'!$D282, 'RAW EDITED 3 Years'!$A$2:$J$999, 9, FALSE))</f>
        <v/>
      </c>
      <c r="H282" s="6" t="str">
        <f>IF(EXACT($D282, ""), "", VLOOKUP('Transform Contact Email'!$D282, 'RAW EDITED 3 Years'!$A$2:$P$999, 16, FALSE))</f>
        <v>Admin</v>
      </c>
    </row>
    <row r="283" spans="2:8">
      <c r="B283" s="5">
        <f>'DataLookUp - InstitutionBranch'!B368</f>
        <v>124000000000365</v>
      </c>
      <c r="C283" s="6" t="str">
        <f>'DataLookUp - InstitutionBranch'!C368</f>
        <v>Toko Online Tokopedia - Sarana Elektrik</v>
      </c>
      <c r="D283" s="6" t="str">
        <f>'DataLookUp - InstitutionBranch'!D368</f>
        <v>VDR3201</v>
      </c>
      <c r="E283" s="6" t="str">
        <f>IF(EXACT($D283, ""), "", VLOOKUP('Transform Contact Email'!$D283, 'RAW EDITED 3 Years'!$A$2:$J$999, 8, FALSE))</f>
        <v>-</v>
      </c>
      <c r="F283" s="6" t="str">
        <f>IF(EXACT($D283, ""), "", VLOOKUP('Transform Contact Email'!$D283, 'RAW EDITED 3 Years'!$A$2:$J$999, 10, FALSE))</f>
        <v/>
      </c>
      <c r="G283" s="6" t="str">
        <f>IF(EXACT($D283, ""), "", VLOOKUP('Transform Contact Email'!$D283, 'RAW EDITED 3 Years'!$A$2:$J$999, 9, FALSE))</f>
        <v/>
      </c>
      <c r="H283" s="6" t="str">
        <f>IF(EXACT($D283, ""), "", VLOOKUP('Transform Contact Email'!$D283, 'RAW EDITED 3 Years'!$A$2:$P$999, 16, FALSE))</f>
        <v>Admin</v>
      </c>
    </row>
    <row r="284" spans="2:8">
      <c r="B284" s="5">
        <f>'DataLookUp - InstitutionBranch'!B369</f>
        <v>124000000000366</v>
      </c>
      <c r="C284" s="6" t="str">
        <f>'DataLookUp - InstitutionBranch'!C369</f>
        <v>Toko Online Tokopedia - Sochi Smart Shop</v>
      </c>
      <c r="D284" s="6" t="str">
        <f>'DataLookUp - InstitutionBranch'!D369</f>
        <v>VDR3396</v>
      </c>
      <c r="E284" s="6" t="str">
        <f>IF(EXACT($D284, ""), "", VLOOKUP('Transform Contact Email'!$D284, 'RAW EDITED 3 Years'!$A$2:$J$999, 8, FALSE))</f>
        <v>-</v>
      </c>
      <c r="F284" s="6" t="str">
        <f>IF(EXACT($D284, ""), "", VLOOKUP('Transform Contact Email'!$D284, 'RAW EDITED 3 Years'!$A$2:$J$999, 10, FALSE))</f>
        <v/>
      </c>
      <c r="G284" s="6" t="str">
        <f>IF(EXACT($D284, ""), "", VLOOKUP('Transform Contact Email'!$D284, 'RAW EDITED 3 Years'!$A$2:$J$999, 9, FALSE))</f>
        <v/>
      </c>
      <c r="H284" s="6" t="str">
        <f>IF(EXACT($D284, ""), "", VLOOKUP('Transform Contact Email'!$D284, 'RAW EDITED 3 Years'!$A$2:$P$999, 16, FALSE))</f>
        <v>Admin</v>
      </c>
    </row>
    <row r="285" spans="2:8">
      <c r="B285" s="5">
        <f>'DataLookUp - InstitutionBranch'!B370</f>
        <v>124000000000367</v>
      </c>
      <c r="C285" s="6" t="str">
        <f>'DataLookUp - InstitutionBranch'!C370</f>
        <v>Toko Online Tokopedia - Solusi Material Bangunan Pondok Pinang</v>
      </c>
      <c r="D285" s="6" t="str">
        <f>'DataLookUp - InstitutionBranch'!D370</f>
        <v>VDR4165</v>
      </c>
      <c r="E285" s="6" t="str">
        <f>IF(EXACT($D285, ""), "", VLOOKUP('Transform Contact Email'!$D285, 'RAW EDITED 3 Years'!$A$2:$J$999, 8, FALSE))</f>
        <v>-</v>
      </c>
      <c r="F285" s="6" t="str">
        <f>IF(EXACT($D285, ""), "", VLOOKUP('Transform Contact Email'!$D285, 'RAW EDITED 3 Years'!$A$2:$J$999, 10, FALSE))</f>
        <v>-</v>
      </c>
      <c r="G285" s="6" t="str">
        <f>IF(EXACT($D285, ""), "", VLOOKUP('Transform Contact Email'!$D285, 'RAW EDITED 3 Years'!$A$2:$J$999, 9, FALSE))</f>
        <v>-</v>
      </c>
      <c r="H285" s="6" t="str">
        <f>IF(EXACT($D285, ""), "", VLOOKUP('Transform Contact Email'!$D285, 'RAW EDITED 3 Years'!$A$2:$P$999, 16, FALSE))</f>
        <v>-</v>
      </c>
    </row>
    <row r="286" spans="2:8">
      <c r="B286" s="5">
        <f>'DataLookUp - InstitutionBranch'!B371</f>
        <v>124000000000368</v>
      </c>
      <c r="C286" s="6" t="str">
        <f>'DataLookUp - InstitutionBranch'!C371</f>
        <v>Toko Online Tokopedia - Sumber Lighting Jaya</v>
      </c>
      <c r="D286" s="6" t="str">
        <f>'DataLookUp - InstitutionBranch'!D371</f>
        <v>VDR2955</v>
      </c>
      <c r="E286" s="6" t="str">
        <f>IF(EXACT($D286, ""), "", VLOOKUP('Transform Contact Email'!$D286, 'RAW EDITED 3 Years'!$A$2:$J$999, 8, FALSE))</f>
        <v>0</v>
      </c>
      <c r="F286" s="6" t="str">
        <f>IF(EXACT($D286, ""), "", VLOOKUP('Transform Contact Email'!$D286, 'RAW EDITED 3 Years'!$A$2:$J$999, 10, FALSE))</f>
        <v/>
      </c>
      <c r="G286" s="6" t="str">
        <f>IF(EXACT($D286, ""), "", VLOOKUP('Transform Contact Email'!$D286, 'RAW EDITED 3 Years'!$A$2:$J$999, 9, FALSE))</f>
        <v/>
      </c>
      <c r="H286" s="6" t="str">
        <f>IF(EXACT($D286, ""), "", VLOOKUP('Transform Contact Email'!$D286, 'RAW EDITED 3 Years'!$A$2:$P$999, 16, FALSE))</f>
        <v>Tokopedia - Sumber Lighti</v>
      </c>
    </row>
    <row r="287" spans="2:8">
      <c r="B287" s="5">
        <f>'DataLookUp - InstitutionBranch'!B372</f>
        <v>124000000000369</v>
      </c>
      <c r="C287" s="6" t="str">
        <f>'DataLookUp - InstitutionBranch'!C372</f>
        <v>Toko Online Tokopedia - Sumber Listrik Abadi</v>
      </c>
      <c r="D287" s="6" t="str">
        <f>'DataLookUp - InstitutionBranch'!D372</f>
        <v>VDR3198</v>
      </c>
      <c r="E287" s="6" t="str">
        <f>IF(EXACT($D287, ""), "", VLOOKUP('Transform Contact Email'!$D287, 'RAW EDITED 3 Years'!$A$2:$J$999, 8, FALSE))</f>
        <v>-</v>
      </c>
      <c r="F287" s="6" t="str">
        <f>IF(EXACT($D287, ""), "", VLOOKUP('Transform Contact Email'!$D287, 'RAW EDITED 3 Years'!$A$2:$J$999, 10, FALSE))</f>
        <v>-</v>
      </c>
      <c r="G287" s="6" t="str">
        <f>IF(EXACT($D287, ""), "", VLOOKUP('Transform Contact Email'!$D287, 'RAW EDITED 3 Years'!$A$2:$J$999, 9, FALSE))</f>
        <v>-</v>
      </c>
      <c r="H287" s="6" t="str">
        <f>IF(EXACT($D287, ""), "", VLOOKUP('Transform Contact Email'!$D287, 'RAW EDITED 3 Years'!$A$2:$P$999, 16, FALSE))</f>
        <v>-</v>
      </c>
    </row>
    <row r="288" spans="2:8">
      <c r="B288" s="5">
        <f>'DataLookUp - InstitutionBranch'!B373</f>
        <v>124000000000370</v>
      </c>
      <c r="C288" s="6" t="str">
        <f>'DataLookUp - InstitutionBranch'!C373</f>
        <v>Toko Online Tokopedia - Syafiqah Adv</v>
      </c>
      <c r="D288" s="6" t="str">
        <f>'DataLookUp - InstitutionBranch'!D373</f>
        <v>VDR4047</v>
      </c>
      <c r="E288" s="6" t="str">
        <f>IF(EXACT($D288, ""), "", VLOOKUP('Transform Contact Email'!$D288, 'RAW EDITED 3 Years'!$A$2:$J$999, 8, FALSE))</f>
        <v>-</v>
      </c>
      <c r="F288" s="6" t="str">
        <f>IF(EXACT($D288, ""), "", VLOOKUP('Transform Contact Email'!$D288, 'RAW EDITED 3 Years'!$A$2:$J$999, 10, FALSE))</f>
        <v/>
      </c>
      <c r="G288" s="6" t="str">
        <f>IF(EXACT($D288, ""), "", VLOOKUP('Transform Contact Email'!$D288, 'RAW EDITED 3 Years'!$A$2:$J$999, 9, FALSE))</f>
        <v/>
      </c>
      <c r="H288" s="6" t="str">
        <f>IF(EXACT($D288, ""), "", VLOOKUP('Transform Contact Email'!$D288, 'RAW EDITED 3 Years'!$A$2:$P$999, 16, FALSE))</f>
        <v>-</v>
      </c>
    </row>
    <row r="289" spans="2:8">
      <c r="B289" s="5">
        <f>'DataLookUp - InstitutionBranch'!B374</f>
        <v>124000000000371</v>
      </c>
      <c r="C289" s="6" t="str">
        <f>'DataLookUp - InstitutionBranch'!C374</f>
        <v>Toko Online Tokopedia - Tanelec</v>
      </c>
      <c r="D289" s="6" t="str">
        <f>'DataLookUp - InstitutionBranch'!D374</f>
        <v>VDR0614</v>
      </c>
      <c r="E289" s="6" t="str">
        <f>IF(EXACT($D289, ""), "", VLOOKUP('Transform Contact Email'!$D289, 'RAW EDITED 3 Years'!$A$2:$J$999, 8, FALSE))</f>
        <v>-</v>
      </c>
      <c r="F289" s="6" t="str">
        <f>IF(EXACT($D289, ""), "", VLOOKUP('Transform Contact Email'!$D289, 'RAW EDITED 3 Years'!$A$2:$J$999, 10, FALSE))</f>
        <v/>
      </c>
      <c r="G289" s="6" t="str">
        <f>IF(EXACT($D289, ""), "", VLOOKUP('Transform Contact Email'!$D289, 'RAW EDITED 3 Years'!$A$2:$J$999, 9, FALSE))</f>
        <v/>
      </c>
      <c r="H289" s="6" t="str">
        <f>IF(EXACT($D289, ""), "", VLOOKUP('Transform Contact Email'!$D289, 'RAW EDITED 3 Years'!$A$2:$P$999, 16, FALSE))</f>
        <v>Admin</v>
      </c>
    </row>
    <row r="290" spans="2:8">
      <c r="B290" s="5">
        <f>'DataLookUp - InstitutionBranch'!B375</f>
        <v>124000000000372</v>
      </c>
      <c r="C290" s="6" t="str">
        <f>'DataLookUp - InstitutionBranch'!C375</f>
        <v>Toko Online Tokopedia - Teknik Supplier.</v>
      </c>
      <c r="D290" s="6" t="str">
        <f>'DataLookUp - InstitutionBranch'!D375</f>
        <v>VDR3224</v>
      </c>
      <c r="E290" s="6" t="str">
        <f>IF(EXACT($D290, ""), "", VLOOKUP('Transform Contact Email'!$D290, 'RAW EDITED 3 Years'!$A$2:$J$999, 8, FALSE))</f>
        <v>-</v>
      </c>
      <c r="F290" s="6" t="str">
        <f>IF(EXACT($D290, ""), "", VLOOKUP('Transform Contact Email'!$D290, 'RAW EDITED 3 Years'!$A$2:$J$999, 10, FALSE))</f>
        <v/>
      </c>
      <c r="G290" s="6" t="str">
        <f>IF(EXACT($D290, ""), "", VLOOKUP('Transform Contact Email'!$D290, 'RAW EDITED 3 Years'!$A$2:$J$999, 9, FALSE))</f>
        <v/>
      </c>
      <c r="H290" s="6" t="str">
        <f>IF(EXACT($D290, ""), "", VLOOKUP('Transform Contact Email'!$D290, 'RAW EDITED 3 Years'!$A$2:$P$999, 16, FALSE))</f>
        <v>-</v>
      </c>
    </row>
    <row r="291" spans="2:8">
      <c r="B291" s="5">
        <f>'DataLookUp - InstitutionBranch'!B376</f>
        <v>124000000000373</v>
      </c>
      <c r="C291" s="6" t="str">
        <f>'DataLookUp - InstitutionBranch'!C376</f>
        <v>Toko Online Tokopedia - Toko Laris82</v>
      </c>
      <c r="D291" s="6" t="str">
        <f>'DataLookUp - InstitutionBranch'!D376</f>
        <v>VDR0697</v>
      </c>
      <c r="E291" s="6" t="str">
        <f>IF(EXACT($D291, ""), "", VLOOKUP('Transform Contact Email'!$D291, 'RAW EDITED 3 Years'!$A$2:$J$999, 8, FALSE))</f>
        <v>-</v>
      </c>
      <c r="F291" s="6" t="str">
        <f>IF(EXACT($D291, ""), "", VLOOKUP('Transform Contact Email'!$D291, 'RAW EDITED 3 Years'!$A$2:$J$999, 10, FALSE))</f>
        <v/>
      </c>
      <c r="G291" s="6" t="str">
        <f>IF(EXACT($D291, ""), "", VLOOKUP('Transform Contact Email'!$D291, 'RAW EDITED 3 Years'!$A$2:$J$999, 9, FALSE))</f>
        <v/>
      </c>
      <c r="H291" s="6" t="str">
        <f>IF(EXACT($D291, ""), "", VLOOKUP('Transform Contact Email'!$D291, 'RAW EDITED 3 Years'!$A$2:$P$999, 16, FALSE))</f>
        <v>Admin</v>
      </c>
    </row>
    <row r="292" spans="2:8">
      <c r="B292" s="5">
        <f>'DataLookUp - InstitutionBranch'!B377</f>
        <v>124000000000374</v>
      </c>
      <c r="C292" s="6" t="str">
        <f>'DataLookUp - InstitutionBranch'!C377</f>
        <v>Toko Online Tokopedia - Toko Listrik 68</v>
      </c>
      <c r="D292" s="6" t="str">
        <f>'DataLookUp - InstitutionBranch'!D377</f>
        <v>VDR3315</v>
      </c>
      <c r="E292" s="6" t="str">
        <f>IF(EXACT($D292, ""), "", VLOOKUP('Transform Contact Email'!$D292, 'RAW EDITED 3 Years'!$A$2:$J$999, 8, FALSE))</f>
        <v>-</v>
      </c>
      <c r="F292" s="6" t="str">
        <f>IF(EXACT($D292, ""), "", VLOOKUP('Transform Contact Email'!$D292, 'RAW EDITED 3 Years'!$A$2:$J$999, 10, FALSE))</f>
        <v/>
      </c>
      <c r="G292" s="6" t="str">
        <f>IF(EXACT($D292, ""), "", VLOOKUP('Transform Contact Email'!$D292, 'RAW EDITED 3 Years'!$A$2:$J$999, 9, FALSE))</f>
        <v/>
      </c>
      <c r="H292" s="6" t="str">
        <f>IF(EXACT($D292, ""), "", VLOOKUP('Transform Contact Email'!$D292, 'RAW EDITED 3 Years'!$A$2:$P$999, 16, FALSE))</f>
        <v>Admin</v>
      </c>
    </row>
    <row r="293" spans="2:8">
      <c r="B293" s="5">
        <f>'DataLookUp - InstitutionBranch'!B378</f>
        <v>124000000000375</v>
      </c>
      <c r="C293" s="6" t="str">
        <f>'DataLookUp - InstitutionBranch'!C378</f>
        <v>Toko Online Tokopedia - Tristar Teknik</v>
      </c>
      <c r="D293" s="6" t="str">
        <f>'DataLookUp - InstitutionBranch'!D378</f>
        <v>VDR4057</v>
      </c>
      <c r="E293" s="6" t="str">
        <f>IF(EXACT($D293, ""), "", VLOOKUP('Transform Contact Email'!$D293, 'RAW EDITED 3 Years'!$A$2:$J$999, 8, FALSE))</f>
        <v>-</v>
      </c>
      <c r="F293" s="6" t="str">
        <f>IF(EXACT($D293, ""), "", VLOOKUP('Transform Contact Email'!$D293, 'RAW EDITED 3 Years'!$A$2:$J$999, 10, FALSE))</f>
        <v/>
      </c>
      <c r="G293" s="6" t="str">
        <f>IF(EXACT($D293, ""), "", VLOOKUP('Transform Contact Email'!$D293, 'RAW EDITED 3 Years'!$A$2:$J$999, 9, FALSE))</f>
        <v/>
      </c>
      <c r="H293" s="6" t="str">
        <f>IF(EXACT($D293, ""), "", VLOOKUP('Transform Contact Email'!$D293, 'RAW EDITED 3 Years'!$A$2:$P$999, 16, FALSE))</f>
        <v>-</v>
      </c>
    </row>
    <row r="294" spans="2:8">
      <c r="B294" s="5">
        <f>'DataLookUp - InstitutionBranch'!B379</f>
        <v>124000000000376</v>
      </c>
      <c r="C294" s="6" t="str">
        <f>'DataLookUp - InstitutionBranch'!C379</f>
        <v>Toko Online Tokopedia - Uno Living Furniture</v>
      </c>
      <c r="D294" s="6" t="str">
        <f>'DataLookUp - InstitutionBranch'!D379</f>
        <v>VDR4162</v>
      </c>
      <c r="E294" s="6" t="str">
        <f>IF(EXACT($D294, ""), "", VLOOKUP('Transform Contact Email'!$D294, 'RAW EDITED 3 Years'!$A$2:$J$999, 8, FALSE))</f>
        <v>-</v>
      </c>
      <c r="F294" s="6" t="str">
        <f>IF(EXACT($D294, ""), "", VLOOKUP('Transform Contact Email'!$D294, 'RAW EDITED 3 Years'!$A$2:$J$999, 10, FALSE))</f>
        <v>-</v>
      </c>
      <c r="G294" s="6" t="str">
        <f>IF(EXACT($D294, ""), "", VLOOKUP('Transform Contact Email'!$D294, 'RAW EDITED 3 Years'!$A$2:$J$999, 9, FALSE))</f>
        <v>-</v>
      </c>
      <c r="H294" s="6" t="str">
        <f>IF(EXACT($D294, ""), "", VLOOKUP('Transform Contact Email'!$D294, 'RAW EDITED 3 Years'!$A$2:$P$999, 16, FALSE))</f>
        <v>-</v>
      </c>
    </row>
    <row r="295" spans="2:8">
      <c r="B295" s="5">
        <f>'DataLookUp - InstitutionBranch'!B380</f>
        <v>124000000000377</v>
      </c>
      <c r="C295" s="6" t="str">
        <f>'DataLookUp - InstitutionBranch'!C380</f>
        <v>Toko Online Tokopedia - US_Electronic</v>
      </c>
      <c r="D295" s="6" t="str">
        <f>'DataLookUp - InstitutionBranch'!D380</f>
        <v>VDR3428</v>
      </c>
      <c r="E295" s="6" t="str">
        <f>IF(EXACT($D295, ""), "", VLOOKUP('Transform Contact Email'!$D295, 'RAW EDITED 3 Years'!$A$2:$J$999, 8, FALSE))</f>
        <v>-</v>
      </c>
      <c r="F295" s="6" t="str">
        <f>IF(EXACT($D295, ""), "", VLOOKUP('Transform Contact Email'!$D295, 'RAW EDITED 3 Years'!$A$2:$J$999, 10, FALSE))</f>
        <v>-</v>
      </c>
      <c r="G295" s="6" t="str">
        <f>IF(EXACT($D295, ""), "", VLOOKUP('Transform Contact Email'!$D295, 'RAW EDITED 3 Years'!$A$2:$J$999, 9, FALSE))</f>
        <v>-</v>
      </c>
      <c r="H295" s="6" t="str">
        <f>IF(EXACT($D295, ""), "", VLOOKUP('Transform Contact Email'!$D295, 'RAW EDITED 3 Years'!$A$2:$P$999, 16, FALSE))</f>
        <v>-</v>
      </c>
    </row>
    <row r="296" spans="2:8">
      <c r="B296" s="5">
        <f>'DataLookUp - InstitutionBranch'!B381</f>
        <v>124000000000378</v>
      </c>
      <c r="C296" s="6" t="str">
        <f>'DataLookUp - InstitutionBranch'!C381</f>
        <v>Toko Online Tokopedia - VINS TEKNIK</v>
      </c>
      <c r="D296" s="6" t="str">
        <f>'DataLookUp - InstitutionBranch'!D381</f>
        <v>VDR3289</v>
      </c>
      <c r="E296" s="6" t="str">
        <f>IF(EXACT($D296, ""), "", VLOOKUP('Transform Contact Email'!$D296, 'RAW EDITED 3 Years'!$A$2:$J$999, 8, FALSE))</f>
        <v>021-</v>
      </c>
      <c r="F296" s="6" t="str">
        <f>IF(EXACT($D296, ""), "", VLOOKUP('Transform Contact Email'!$D296, 'RAW EDITED 3 Years'!$A$2:$J$999, 10, FALSE))</f>
        <v/>
      </c>
      <c r="G296" s="6" t="str">
        <f>IF(EXACT($D296, ""), "", VLOOKUP('Transform Contact Email'!$D296, 'RAW EDITED 3 Years'!$A$2:$J$999, 9, FALSE))</f>
        <v/>
      </c>
      <c r="H296" s="6" t="str">
        <f>IF(EXACT($D296, ""), "", VLOOKUP('Transform Contact Email'!$D296, 'RAW EDITED 3 Years'!$A$2:$P$999, 16, FALSE))</f>
        <v>Tokopedia - VINS TEKNIK</v>
      </c>
    </row>
    <row r="297" spans="2:8">
      <c r="B297" s="5">
        <f>'DataLookUp - InstitutionBranch'!B382</f>
        <v>124000000000379</v>
      </c>
      <c r="C297" s="6" t="str">
        <f>'DataLookUp - InstitutionBranch'!C382</f>
        <v>Toko Online Tokopedia - vsdpedia</v>
      </c>
      <c r="D297" s="6" t="str">
        <f>'DataLookUp - InstitutionBranch'!D382</f>
        <v>VDR0702</v>
      </c>
      <c r="E297" s="6" t="str">
        <f>IF(EXACT($D297, ""), "", VLOOKUP('Transform Contact Email'!$D297, 'RAW EDITED 3 Years'!$A$2:$J$999, 8, FALSE))</f>
        <v>-</v>
      </c>
      <c r="F297" s="6" t="str">
        <f>IF(EXACT($D297, ""), "", VLOOKUP('Transform Contact Email'!$D297, 'RAW EDITED 3 Years'!$A$2:$J$999, 10, FALSE))</f>
        <v/>
      </c>
      <c r="G297" s="6" t="str">
        <f>IF(EXACT($D297, ""), "", VLOOKUP('Transform Contact Email'!$D297, 'RAW EDITED 3 Years'!$A$2:$J$999, 9, FALSE))</f>
        <v/>
      </c>
      <c r="H297" s="6" t="str">
        <f>IF(EXACT($D297, ""), "", VLOOKUP('Transform Contact Email'!$D297, 'RAW EDITED 3 Years'!$A$2:$P$999, 16, FALSE))</f>
        <v>Admin</v>
      </c>
    </row>
    <row r="298" spans="2:8">
      <c r="B298" s="5">
        <f>'DataLookUp - InstitutionBranch'!B383</f>
        <v>124000000000380</v>
      </c>
      <c r="C298" s="6" t="str">
        <f>'DataLookUp - InstitutionBranch'!C383</f>
        <v>Mandor Abd Karim</v>
      </c>
      <c r="D298" s="6" t="str">
        <f>'DataLookUp - InstitutionBranch'!D383</f>
        <v>VDR3888</v>
      </c>
      <c r="E298" s="6" t="str">
        <f>IF(EXACT($D298, ""), "", VLOOKUP('Transform Contact Email'!$D298, 'RAW EDITED 3 Years'!$A$2:$J$999, 8, FALSE))</f>
        <v>085249859628</v>
      </c>
      <c r="F298" s="6" t="str">
        <f>IF(EXACT($D298, ""), "", VLOOKUP('Transform Contact Email'!$D298, 'RAW EDITED 3 Years'!$A$2:$J$999, 10, FALSE))</f>
        <v>-</v>
      </c>
      <c r="G298" s="6" t="str">
        <f>IF(EXACT($D298, ""), "", VLOOKUP('Transform Contact Email'!$D298, 'RAW EDITED 3 Years'!$A$2:$J$999, 9, FALSE))</f>
        <v>-</v>
      </c>
      <c r="H298" s="6" t="str">
        <f>IF(EXACT($D298, ""), "", VLOOKUP('Transform Contact Email'!$D298, 'RAW EDITED 3 Years'!$A$2:$P$999, 16, FALSE))</f>
        <v>Abd Karim</v>
      </c>
    </row>
    <row r="299" spans="2:8">
      <c r="B299" s="5">
        <f>'DataLookUp - InstitutionBranch'!B384</f>
        <v>124000000000381</v>
      </c>
      <c r="C299" s="6" t="str">
        <f>'DataLookUp - InstitutionBranch'!C384</f>
        <v>Mandor Ade Gunawan</v>
      </c>
      <c r="D299" s="6" t="str">
        <f>'DataLookUp - InstitutionBranch'!D384</f>
        <v>VDR4055</v>
      </c>
      <c r="E299" s="6" t="str">
        <f>IF(EXACT($D299, ""), "", VLOOKUP('Transform Contact Email'!$D299, 'RAW EDITED 3 Years'!$A$2:$J$999, 8, FALSE))</f>
        <v>-</v>
      </c>
      <c r="F299" s="6" t="str">
        <f>IF(EXACT($D299, ""), "", VLOOKUP('Transform Contact Email'!$D299, 'RAW EDITED 3 Years'!$A$2:$J$999, 10, FALSE))</f>
        <v/>
      </c>
      <c r="G299" s="6" t="str">
        <f>IF(EXACT($D299, ""), "", VLOOKUP('Transform Contact Email'!$D299, 'RAW EDITED 3 Years'!$A$2:$J$999, 9, FALSE))</f>
        <v/>
      </c>
      <c r="H299" s="6" t="str">
        <f>IF(EXACT($D299, ""), "", VLOOKUP('Transform Contact Email'!$D299, 'RAW EDITED 3 Years'!$A$2:$P$999, 16, FALSE))</f>
        <v>Ade Gunawan</v>
      </c>
    </row>
    <row r="300" spans="2:8">
      <c r="B300" s="5">
        <f>'DataLookUp - InstitutionBranch'!B385</f>
        <v>124000000000382</v>
      </c>
      <c r="C300" s="6" t="str">
        <f>'DataLookUp - InstitutionBranch'!C385</f>
        <v>Mandor Adi Sutrisno</v>
      </c>
      <c r="D300" s="6" t="str">
        <f>'DataLookUp - InstitutionBranch'!D385</f>
        <v>VDR3843</v>
      </c>
      <c r="E300" s="6" t="str">
        <f>IF(EXACT($D300, ""), "", VLOOKUP('Transform Contact Email'!$D300, 'RAW EDITED 3 Years'!$A$2:$J$999, 8, FALSE))</f>
        <v>0821571923000</v>
      </c>
      <c r="F300" s="6" t="str">
        <f>IF(EXACT($D300, ""), "", VLOOKUP('Transform Contact Email'!$D300, 'RAW EDITED 3 Years'!$A$2:$J$999, 10, FALSE))</f>
        <v>-</v>
      </c>
      <c r="G300" s="6" t="str">
        <f>IF(EXACT($D300, ""), "", VLOOKUP('Transform Contact Email'!$D300, 'RAW EDITED 3 Years'!$A$2:$J$999, 9, FALSE))</f>
        <v>-</v>
      </c>
      <c r="H300" s="6" t="str">
        <f>IF(EXACT($D300, ""), "", VLOOKUP('Transform Contact Email'!$D300, 'RAW EDITED 3 Years'!$A$2:$P$999, 16, FALSE))</f>
        <v>Adi Sutrisno</v>
      </c>
    </row>
    <row r="301" spans="2:8">
      <c r="B301" s="5">
        <f>'DataLookUp - InstitutionBranch'!B386</f>
        <v>124000000000383</v>
      </c>
      <c r="C301" s="6" t="str">
        <f>'DataLookUp - InstitutionBranch'!C386</f>
        <v>Mandor Afrizal</v>
      </c>
      <c r="D301" s="6" t="str">
        <f>'DataLookUp - InstitutionBranch'!D386</f>
        <v>VDR3987</v>
      </c>
      <c r="E301" s="6" t="str">
        <f>IF(EXACT($D301, ""), "", VLOOKUP('Transform Contact Email'!$D301, 'RAW EDITED 3 Years'!$A$2:$J$999, 8, FALSE))</f>
        <v>+62 812-6865-2373</v>
      </c>
      <c r="F301" s="6" t="str">
        <f>IF(EXACT($D301, ""), "", VLOOKUP('Transform Contact Email'!$D301, 'RAW EDITED 3 Years'!$A$2:$J$999, 10, FALSE))</f>
        <v/>
      </c>
      <c r="G301" s="6" t="str">
        <f>IF(EXACT($D301, ""), "", VLOOKUP('Transform Contact Email'!$D301, 'RAW EDITED 3 Years'!$A$2:$J$999, 9, FALSE))</f>
        <v/>
      </c>
      <c r="H301" s="6" t="str">
        <f>IF(EXACT($D301, ""), "", VLOOKUP('Transform Contact Email'!$D301, 'RAW EDITED 3 Years'!$A$2:$P$999, 16, FALSE))</f>
        <v>Afrizal</v>
      </c>
    </row>
    <row r="302" spans="2:8">
      <c r="B302" s="5">
        <f>'DataLookUp - InstitutionBranch'!B387</f>
        <v>124000000000384</v>
      </c>
      <c r="C302" s="6" t="str">
        <f>'DataLookUp - InstitutionBranch'!C387</f>
        <v>Mandor Ahmad Sholeh</v>
      </c>
      <c r="D302" s="6" t="str">
        <f>'DataLookUp - InstitutionBranch'!D387</f>
        <v>VDR4180</v>
      </c>
      <c r="E302" s="6" t="str">
        <f>IF(EXACT($D302, ""), "", VLOOKUP('Transform Contact Email'!$D302, 'RAW EDITED 3 Years'!$A$2:$J$999, 8, FALSE))</f>
        <v>087754475373</v>
      </c>
      <c r="F302" s="6" t="str">
        <f>IF(EXACT($D302, ""), "", VLOOKUP('Transform Contact Email'!$D302, 'RAW EDITED 3 Years'!$A$2:$J$999, 10, FALSE))</f>
        <v>-</v>
      </c>
      <c r="G302" s="6" t="str">
        <f>IF(EXACT($D302, ""), "", VLOOKUP('Transform Contact Email'!$D302, 'RAW EDITED 3 Years'!$A$2:$J$999, 9, FALSE))</f>
        <v>-</v>
      </c>
      <c r="H302" s="6" t="str">
        <f>IF(EXACT($D302, ""), "", VLOOKUP('Transform Contact Email'!$D302, 'RAW EDITED 3 Years'!$A$2:$P$999, 16, FALSE))</f>
        <v>Ahmad Sholeh</v>
      </c>
    </row>
    <row r="303" spans="2:8">
      <c r="B303" s="5">
        <f>'DataLookUp - InstitutionBranch'!B388</f>
        <v>124000000000385</v>
      </c>
      <c r="C303" s="6" t="str">
        <f>'DataLookUp - InstitutionBranch'!C388</f>
        <v>Mandor Ahmad Syamsudin</v>
      </c>
      <c r="D303" s="6" t="str">
        <f>'DataLookUp - InstitutionBranch'!D388</f>
        <v>VDR4159</v>
      </c>
      <c r="E303" s="6" t="str">
        <f>IF(EXACT($D303, ""), "", VLOOKUP('Transform Contact Email'!$D303, 'RAW EDITED 3 Years'!$A$2:$J$999, 8, FALSE))</f>
        <v>+62 812-3694-9841</v>
      </c>
      <c r="F303" s="6" t="str">
        <f>IF(EXACT($D303, ""), "", VLOOKUP('Transform Contact Email'!$D303, 'RAW EDITED 3 Years'!$A$2:$J$999, 10, FALSE))</f>
        <v/>
      </c>
      <c r="G303" s="6" t="str">
        <f>IF(EXACT($D303, ""), "", VLOOKUP('Transform Contact Email'!$D303, 'RAW EDITED 3 Years'!$A$2:$J$999, 9, FALSE))</f>
        <v/>
      </c>
      <c r="H303" s="6" t="str">
        <f>IF(EXACT($D303, ""), "", VLOOKUP('Transform Contact Email'!$D303, 'RAW EDITED 3 Years'!$A$2:$P$999, 16, FALSE))</f>
        <v>Ahmad</v>
      </c>
    </row>
    <row r="304" spans="2:8">
      <c r="B304" s="5">
        <f>'DataLookUp - InstitutionBranch'!B389</f>
        <v>124000000000386</v>
      </c>
      <c r="C304" s="6" t="str">
        <f>'DataLookUp - InstitutionBranch'!C389</f>
        <v>Mandor Ajay</v>
      </c>
      <c r="D304" s="6" t="str">
        <f>'DataLookUp - InstitutionBranch'!D389</f>
        <v>VDR4251</v>
      </c>
      <c r="E304" s="6" t="str">
        <f>IF(EXACT($D304, ""), "", VLOOKUP('Transform Contact Email'!$D304, 'RAW EDITED 3 Years'!$A$2:$J$999, 8, FALSE))</f>
        <v>087778930682</v>
      </c>
      <c r="F304" s="6" t="str">
        <f>IF(EXACT($D304, ""), "", VLOOKUP('Transform Contact Email'!$D304, 'RAW EDITED 3 Years'!$A$2:$J$999, 10, FALSE))</f>
        <v>-</v>
      </c>
      <c r="G304" s="6" t="str">
        <f>IF(EXACT($D304, ""), "", VLOOKUP('Transform Contact Email'!$D304, 'RAW EDITED 3 Years'!$A$2:$J$999, 9, FALSE))</f>
        <v>-</v>
      </c>
      <c r="H304" s="6" t="str">
        <f>IF(EXACT($D304, ""), "", VLOOKUP('Transform Contact Email'!$D304, 'RAW EDITED 3 Years'!$A$2:$P$999, 16, FALSE))</f>
        <v>Ajay</v>
      </c>
    </row>
    <row r="305" spans="2:8">
      <c r="B305" s="5">
        <f>'DataLookUp - InstitutionBranch'!B390</f>
        <v>124000000000387</v>
      </c>
      <c r="C305" s="6" t="str">
        <f>'DataLookUp - InstitutionBranch'!C390</f>
        <v>Mandor Alfian Dani</v>
      </c>
      <c r="D305" s="6" t="str">
        <f>'DataLookUp - InstitutionBranch'!D390</f>
        <v>VDR4221</v>
      </c>
      <c r="E305" s="6" t="str">
        <f>IF(EXACT($D305, ""), "", VLOOKUP('Transform Contact Email'!$D305, 'RAW EDITED 3 Years'!$A$2:$J$999, 8, FALSE))</f>
        <v>+62 851-2619-9395</v>
      </c>
      <c r="F305" s="6" t="str">
        <f>IF(EXACT($D305, ""), "", VLOOKUP('Transform Contact Email'!$D305, 'RAW EDITED 3 Years'!$A$2:$J$999, 10, FALSE))</f>
        <v/>
      </c>
      <c r="G305" s="6" t="str">
        <f>IF(EXACT($D305, ""), "", VLOOKUP('Transform Contact Email'!$D305, 'RAW EDITED 3 Years'!$A$2:$J$999, 9, FALSE))</f>
        <v/>
      </c>
      <c r="H305" s="6" t="str">
        <f>IF(EXACT($D305, ""), "", VLOOKUP('Transform Contact Email'!$D305, 'RAW EDITED 3 Years'!$A$2:$P$999, 16, FALSE))</f>
        <v>Dani</v>
      </c>
    </row>
    <row r="306" spans="2:8">
      <c r="B306" s="5">
        <f>'DataLookUp - InstitutionBranch'!B391</f>
        <v>124000000000388</v>
      </c>
      <c r="C306" s="6" t="str">
        <f>'DataLookUp - InstitutionBranch'!C391</f>
        <v>Mandor Alimuddin</v>
      </c>
      <c r="D306" s="6" t="str">
        <f>'DataLookUp - InstitutionBranch'!D391</f>
        <v>VDR3887</v>
      </c>
      <c r="E306" s="6" t="str">
        <f>IF(EXACT($D306, ""), "", VLOOKUP('Transform Contact Email'!$D306, 'RAW EDITED 3 Years'!$A$2:$J$999, 8, FALSE))</f>
        <v>081931448554</v>
      </c>
      <c r="F306" s="6" t="str">
        <f>IF(EXACT($D306, ""), "", VLOOKUP('Transform Contact Email'!$D306, 'RAW EDITED 3 Years'!$A$2:$J$999, 10, FALSE))</f>
        <v>-</v>
      </c>
      <c r="G306" s="6" t="str">
        <f>IF(EXACT($D306, ""), "", VLOOKUP('Transform Contact Email'!$D306, 'RAW EDITED 3 Years'!$A$2:$J$999, 9, FALSE))</f>
        <v>-</v>
      </c>
      <c r="H306" s="6" t="str">
        <f>IF(EXACT($D306, ""), "", VLOOKUP('Transform Contact Email'!$D306, 'RAW EDITED 3 Years'!$A$2:$P$999, 16, FALSE))</f>
        <v>Alimuddin</v>
      </c>
    </row>
    <row r="307" spans="2:8">
      <c r="B307" s="5">
        <f>'DataLookUp - InstitutionBranch'!B392</f>
        <v>124000000000389</v>
      </c>
      <c r="C307" s="6" t="str">
        <f>'DataLookUp - InstitutionBranch'!C392</f>
        <v>Mandor Ari Setiawan</v>
      </c>
      <c r="D307" s="6" t="str">
        <f>'DataLookUp - InstitutionBranch'!D392</f>
        <v>VDR3109</v>
      </c>
      <c r="E307" s="6" t="str">
        <f>IF(EXACT($D307, ""), "", VLOOKUP('Transform Contact Email'!$D307, 'RAW EDITED 3 Years'!$A$2:$J$999, 8, FALSE))</f>
        <v>+62 859-7597-3027</v>
      </c>
      <c r="F307" s="6" t="str">
        <f>IF(EXACT($D307, ""), "", VLOOKUP('Transform Contact Email'!$D307, 'RAW EDITED 3 Years'!$A$2:$J$999, 10, FALSE))</f>
        <v/>
      </c>
      <c r="G307" s="6" t="str">
        <f>IF(EXACT($D307, ""), "", VLOOKUP('Transform Contact Email'!$D307, 'RAW EDITED 3 Years'!$A$2:$J$999, 9, FALSE))</f>
        <v/>
      </c>
      <c r="H307" s="6" t="str">
        <f>IF(EXACT($D307, ""), "", VLOOKUP('Transform Contact Email'!$D307, 'RAW EDITED 3 Years'!$A$2:$P$999, 16, FALSE))</f>
        <v>Ari Setiawan</v>
      </c>
    </row>
    <row r="308" spans="2:8">
      <c r="B308" s="5">
        <f>'DataLookUp - InstitutionBranch'!B393</f>
        <v>124000000000390</v>
      </c>
      <c r="C308" s="6" t="str">
        <f>'DataLookUp - InstitutionBranch'!C393</f>
        <v>Mandor Baharuddin</v>
      </c>
      <c r="D308" s="6" t="str">
        <f>'DataLookUp - InstitutionBranch'!D393</f>
        <v>VDR3884</v>
      </c>
      <c r="E308" s="6" t="str">
        <f>IF(EXACT($D308, ""), "", VLOOKUP('Transform Contact Email'!$D308, 'RAW EDITED 3 Years'!$A$2:$J$999, 8, FALSE))</f>
        <v>082141000545</v>
      </c>
      <c r="F308" s="6" t="str">
        <f>IF(EXACT($D308, ""), "", VLOOKUP('Transform Contact Email'!$D308, 'RAW EDITED 3 Years'!$A$2:$J$999, 10, FALSE))</f>
        <v>-</v>
      </c>
      <c r="G308" s="6" t="str">
        <f>IF(EXACT($D308, ""), "", VLOOKUP('Transform Contact Email'!$D308, 'RAW EDITED 3 Years'!$A$2:$J$999, 9, FALSE))</f>
        <v>-</v>
      </c>
      <c r="H308" s="6" t="str">
        <f>IF(EXACT($D308, ""), "", VLOOKUP('Transform Contact Email'!$D308, 'RAW EDITED 3 Years'!$A$2:$P$999, 16, FALSE))</f>
        <v>Baharuddin</v>
      </c>
    </row>
    <row r="309" spans="2:8">
      <c r="B309" s="5">
        <f>'DataLookUp - InstitutionBranch'!B394</f>
        <v>124000000000391</v>
      </c>
      <c r="C309" s="6" t="str">
        <f>'DataLookUp - InstitutionBranch'!C394</f>
        <v>Mandor Balduin Situmorang</v>
      </c>
      <c r="D309" s="6" t="str">
        <f>'DataLookUp - InstitutionBranch'!D394</f>
        <v>VDR2423</v>
      </c>
      <c r="E309" s="6" t="str">
        <f>IF(EXACT($D309, ""), "", VLOOKUP('Transform Contact Email'!$D309, 'RAW EDITED 3 Years'!$A$2:$J$999, 8, FALSE))</f>
        <v>081319614973</v>
      </c>
      <c r="F309" s="6" t="str">
        <f>IF(EXACT($D309, ""), "", VLOOKUP('Transform Contact Email'!$D309, 'RAW EDITED 3 Years'!$A$2:$J$999, 10, FALSE))</f>
        <v/>
      </c>
      <c r="G309" s="6" t="str">
        <f>IF(EXACT($D309, ""), "", VLOOKUP('Transform Contact Email'!$D309, 'RAW EDITED 3 Years'!$A$2:$J$999, 9, FALSE))</f>
        <v/>
      </c>
      <c r="H309" s="6" t="str">
        <f>IF(EXACT($D309, ""), "", VLOOKUP('Transform Contact Email'!$D309, 'RAW EDITED 3 Years'!$A$2:$P$999, 16, FALSE))</f>
        <v>0</v>
      </c>
    </row>
    <row r="310" spans="2:8">
      <c r="B310" s="5">
        <f>'DataLookUp - InstitutionBranch'!B395</f>
        <v>124000000000392</v>
      </c>
      <c r="C310" s="6" t="str">
        <f>'DataLookUp - InstitutionBranch'!C395</f>
        <v>Mandor Budi Prihatin</v>
      </c>
      <c r="D310" s="6" t="str">
        <f>'DataLookUp - InstitutionBranch'!D395</f>
        <v>VDR4144</v>
      </c>
      <c r="E310" s="6" t="str">
        <f>IF(EXACT($D310, ""), "", VLOOKUP('Transform Contact Email'!$D310, 'RAW EDITED 3 Years'!$A$2:$J$999, 8, FALSE))</f>
        <v>085759447668</v>
      </c>
      <c r="F310" s="6" t="str">
        <f>IF(EXACT($D310, ""), "", VLOOKUP('Transform Contact Email'!$D310, 'RAW EDITED 3 Years'!$A$2:$J$999, 10, FALSE))</f>
        <v>-</v>
      </c>
      <c r="G310" s="6" t="str">
        <f>IF(EXACT($D310, ""), "", VLOOKUP('Transform Contact Email'!$D310, 'RAW EDITED 3 Years'!$A$2:$J$999, 9, FALSE))</f>
        <v>-</v>
      </c>
      <c r="H310" s="6" t="str">
        <f>IF(EXACT($D310, ""), "", VLOOKUP('Transform Contact Email'!$D310, 'RAW EDITED 3 Years'!$A$2:$P$999, 16, FALSE))</f>
        <v>Budi</v>
      </c>
    </row>
    <row r="311" spans="2:8">
      <c r="B311" s="5">
        <f>'DataLookUp - InstitutionBranch'!B396</f>
        <v>124000000000393</v>
      </c>
      <c r="C311" s="6" t="str">
        <f>'DataLookUp - InstitutionBranch'!C396</f>
        <v>Mandor Burhanudin</v>
      </c>
      <c r="D311" s="6" t="str">
        <f>'DataLookUp - InstitutionBranch'!D396</f>
        <v>VDR4084</v>
      </c>
      <c r="E311" s="6" t="str">
        <f>IF(EXACT($D311, ""), "", VLOOKUP('Transform Contact Email'!$D311, 'RAW EDITED 3 Years'!$A$2:$J$999, 8, FALSE))</f>
        <v>+62 813-1067-7754</v>
      </c>
      <c r="F311" s="6" t="str">
        <f>IF(EXACT($D311, ""), "", VLOOKUP('Transform Contact Email'!$D311, 'RAW EDITED 3 Years'!$A$2:$J$999, 10, FALSE))</f>
        <v/>
      </c>
      <c r="G311" s="6" t="str">
        <f>IF(EXACT($D311, ""), "", VLOOKUP('Transform Contact Email'!$D311, 'RAW EDITED 3 Years'!$A$2:$J$999, 9, FALSE))</f>
        <v/>
      </c>
      <c r="H311" s="6" t="str">
        <f>IF(EXACT($D311, ""), "", VLOOKUP('Transform Contact Email'!$D311, 'RAW EDITED 3 Years'!$A$2:$P$999, 16, FALSE))</f>
        <v>Burhanudin</v>
      </c>
    </row>
    <row r="312" spans="2:8">
      <c r="B312" s="5">
        <f>'DataLookUp - InstitutionBranch'!B397</f>
        <v>124000000000394</v>
      </c>
      <c r="C312" s="6" t="str">
        <f>'DataLookUp - InstitutionBranch'!C397</f>
        <v>Mandor Dian Effendi</v>
      </c>
      <c r="D312" s="6" t="str">
        <f>'DataLookUp - InstitutionBranch'!D397</f>
        <v>VDR4167</v>
      </c>
      <c r="E312" s="6" t="str">
        <f>IF(EXACT($D312, ""), "", VLOOKUP('Transform Contact Email'!$D312, 'RAW EDITED 3 Years'!$A$2:$J$999, 8, FALSE))</f>
        <v>087820020484</v>
      </c>
      <c r="F312" s="6" t="str">
        <f>IF(EXACT($D312, ""), "", VLOOKUP('Transform Contact Email'!$D312, 'RAW EDITED 3 Years'!$A$2:$J$999, 10, FALSE))</f>
        <v>-</v>
      </c>
      <c r="G312" s="6" t="str">
        <f>IF(EXACT($D312, ""), "", VLOOKUP('Transform Contact Email'!$D312, 'RAW EDITED 3 Years'!$A$2:$J$999, 9, FALSE))</f>
        <v>-</v>
      </c>
      <c r="H312" s="6" t="str">
        <f>IF(EXACT($D312, ""), "", VLOOKUP('Transform Contact Email'!$D312, 'RAW EDITED 3 Years'!$A$2:$P$999, 16, FALSE))</f>
        <v>Effendi</v>
      </c>
    </row>
    <row r="313" spans="2:8">
      <c r="B313" s="5">
        <f>'DataLookUp - InstitutionBranch'!B398</f>
        <v>124000000000395</v>
      </c>
      <c r="C313" s="6" t="str">
        <f>'DataLookUp - InstitutionBranch'!C398</f>
        <v>Mandor Dwi Trisno Utomo</v>
      </c>
      <c r="D313" s="6" t="str">
        <f>'DataLookUp - InstitutionBranch'!D398</f>
        <v>VDR3819</v>
      </c>
      <c r="E313" s="6" t="str">
        <f>IF(EXACT($D313, ""), "", VLOOKUP('Transform Contact Email'!$D313, 'RAW EDITED 3 Years'!$A$2:$J$999, 8, FALSE))</f>
        <v>085894327516</v>
      </c>
      <c r="F313" s="6" t="str">
        <f>IF(EXACT($D313, ""), "", VLOOKUP('Transform Contact Email'!$D313, 'RAW EDITED 3 Years'!$A$2:$J$999, 10, FALSE))</f>
        <v>-</v>
      </c>
      <c r="G313" s="6" t="str">
        <f>IF(EXACT($D313, ""), "", VLOOKUP('Transform Contact Email'!$D313, 'RAW EDITED 3 Years'!$A$2:$J$999, 9, FALSE))</f>
        <v>-</v>
      </c>
      <c r="H313" s="6" t="str">
        <f>IF(EXACT($D313, ""), "", VLOOKUP('Transform Contact Email'!$D313, 'RAW EDITED 3 Years'!$A$2:$P$999, 16, FALSE))</f>
        <v>Dwi Trisno Utomo</v>
      </c>
    </row>
    <row r="314" spans="2:8">
      <c r="B314" s="5">
        <f>'DataLookUp - InstitutionBranch'!B399</f>
        <v>124000000000396</v>
      </c>
      <c r="C314" s="6" t="str">
        <f>'DataLookUp - InstitutionBranch'!C399</f>
        <v>Mandor Erizal</v>
      </c>
      <c r="D314" s="6" t="str">
        <f>'DataLookUp - InstitutionBranch'!D399</f>
        <v>VDR3905</v>
      </c>
      <c r="E314" s="6" t="str">
        <f>IF(EXACT($D314, ""), "", VLOOKUP('Transform Contact Email'!$D314, 'RAW EDITED 3 Years'!$A$2:$J$999, 8, FALSE))</f>
        <v>0882015386047</v>
      </c>
      <c r="F314" s="6" t="str">
        <f>IF(EXACT($D314, ""), "", VLOOKUP('Transform Contact Email'!$D314, 'RAW EDITED 3 Years'!$A$2:$J$999, 10, FALSE))</f>
        <v>-</v>
      </c>
      <c r="G314" s="6" t="str">
        <f>IF(EXACT($D314, ""), "", VLOOKUP('Transform Contact Email'!$D314, 'RAW EDITED 3 Years'!$A$2:$J$999, 9, FALSE))</f>
        <v>-</v>
      </c>
      <c r="H314" s="6" t="str">
        <f>IF(EXACT($D314, ""), "", VLOOKUP('Transform Contact Email'!$D314, 'RAW EDITED 3 Years'!$A$2:$P$999, 16, FALSE))</f>
        <v>Erizal</v>
      </c>
    </row>
    <row r="315" spans="2:8">
      <c r="B315" s="5">
        <f>'DataLookUp - InstitutionBranch'!B400</f>
        <v>124000000000397</v>
      </c>
      <c r="C315" s="6" t="str">
        <f>'DataLookUp - InstitutionBranch'!C400</f>
        <v>Mandor Galih Ramadhan</v>
      </c>
      <c r="D315" s="6" t="str">
        <f>'DataLookUp - InstitutionBranch'!D400</f>
        <v>VDR4127</v>
      </c>
      <c r="E315" s="6" t="str">
        <f>IF(EXACT($D315, ""), "", VLOOKUP('Transform Contact Email'!$D315, 'RAW EDITED 3 Years'!$A$2:$J$999, 8, FALSE))</f>
        <v>+62 821-2308-9655</v>
      </c>
      <c r="F315" s="6" t="str">
        <f>IF(EXACT($D315, ""), "", VLOOKUP('Transform Contact Email'!$D315, 'RAW EDITED 3 Years'!$A$2:$J$999, 10, FALSE))</f>
        <v/>
      </c>
      <c r="G315" s="6" t="str">
        <f>IF(EXACT($D315, ""), "", VLOOKUP('Transform Contact Email'!$D315, 'RAW EDITED 3 Years'!$A$2:$J$999, 9, FALSE))</f>
        <v/>
      </c>
      <c r="H315" s="6" t="str">
        <f>IF(EXACT($D315, ""), "", VLOOKUP('Transform Contact Email'!$D315, 'RAW EDITED 3 Years'!$A$2:$P$999, 16, FALSE))</f>
        <v>Galih</v>
      </c>
    </row>
    <row r="316" spans="2:8">
      <c r="B316" s="5">
        <f>'DataLookUp - InstitutionBranch'!B401</f>
        <v>124000000000398</v>
      </c>
      <c r="C316" s="6" t="str">
        <f>'DataLookUp - InstitutionBranch'!C401</f>
        <v>Mandor Haerul Gunawan</v>
      </c>
      <c r="D316" s="6" t="str">
        <f>'DataLookUp - InstitutionBranch'!D401</f>
        <v>VDR3885</v>
      </c>
      <c r="E316" s="6" t="str">
        <f>IF(EXACT($D316, ""), "", VLOOKUP('Transform Contact Email'!$D316, 'RAW EDITED 3 Years'!$A$2:$J$999, 8, FALSE))</f>
        <v>085338573116</v>
      </c>
      <c r="F316" s="6" t="str">
        <f>IF(EXACT($D316, ""), "", VLOOKUP('Transform Contact Email'!$D316, 'RAW EDITED 3 Years'!$A$2:$J$999, 10, FALSE))</f>
        <v>-</v>
      </c>
      <c r="G316" s="6" t="str">
        <f>IF(EXACT($D316, ""), "", VLOOKUP('Transform Contact Email'!$D316, 'RAW EDITED 3 Years'!$A$2:$J$999, 9, FALSE))</f>
        <v>-</v>
      </c>
      <c r="H316" s="6" t="str">
        <f>IF(EXACT($D316, ""), "", VLOOKUP('Transform Contact Email'!$D316, 'RAW EDITED 3 Years'!$A$2:$P$999, 16, FALSE))</f>
        <v>Haerul Gunawan</v>
      </c>
    </row>
    <row r="317" spans="2:8">
      <c r="B317" s="5">
        <f>'DataLookUp - InstitutionBranch'!B402</f>
        <v>124000000000399</v>
      </c>
      <c r="C317" s="6" t="str">
        <f>'DataLookUp - InstitutionBranch'!C402</f>
        <v>Mandor Harno</v>
      </c>
      <c r="D317" s="6" t="str">
        <f>'DataLookUp - InstitutionBranch'!D402</f>
        <v>VDR3782</v>
      </c>
      <c r="E317" s="6" t="str">
        <f>IF(EXACT($D317, ""), "", VLOOKUP('Transform Contact Email'!$D317, 'RAW EDITED 3 Years'!$A$2:$J$999, 8, FALSE))</f>
        <v>081227026200</v>
      </c>
      <c r="F317" s="6" t="str">
        <f>IF(EXACT($D317, ""), "", VLOOKUP('Transform Contact Email'!$D317, 'RAW EDITED 3 Years'!$A$2:$J$999, 10, FALSE))</f>
        <v>-</v>
      </c>
      <c r="G317" s="6" t="str">
        <f>IF(EXACT($D317, ""), "", VLOOKUP('Transform Contact Email'!$D317, 'RAW EDITED 3 Years'!$A$2:$J$999, 9, FALSE))</f>
        <v>-</v>
      </c>
      <c r="H317" s="6" t="str">
        <f>IF(EXACT($D317, ""), "", VLOOKUP('Transform Contact Email'!$D317, 'RAW EDITED 3 Years'!$A$2:$P$999, 16, FALSE))</f>
        <v>Harno</v>
      </c>
    </row>
    <row r="318" spans="2:8">
      <c r="B318" s="5">
        <f>'DataLookUp - InstitutionBranch'!B403</f>
        <v>124000000000400</v>
      </c>
      <c r="C318" s="6" t="str">
        <f>'DataLookUp - InstitutionBranch'!C403</f>
        <v>Mandor Haswanuddin</v>
      </c>
      <c r="D318" s="6" t="str">
        <f>'DataLookUp - InstitutionBranch'!D403</f>
        <v>VDR3837</v>
      </c>
      <c r="E318" s="6" t="str">
        <f>IF(EXACT($D318, ""), "", VLOOKUP('Transform Contact Email'!$D318, 'RAW EDITED 3 Years'!$A$2:$J$999, 8, FALSE))</f>
        <v>085242771124</v>
      </c>
      <c r="F318" s="6" t="str">
        <f>IF(EXACT($D318, ""), "", VLOOKUP('Transform Contact Email'!$D318, 'RAW EDITED 3 Years'!$A$2:$J$999, 10, FALSE))</f>
        <v>-</v>
      </c>
      <c r="G318" s="6" t="str">
        <f>IF(EXACT($D318, ""), "", VLOOKUP('Transform Contact Email'!$D318, 'RAW EDITED 3 Years'!$A$2:$J$999, 9, FALSE))</f>
        <v>-</v>
      </c>
      <c r="H318" s="6" t="str">
        <f>IF(EXACT($D318, ""), "", VLOOKUP('Transform Contact Email'!$D318, 'RAW EDITED 3 Years'!$A$2:$P$999, 16, FALSE))</f>
        <v>Haswanuddin</v>
      </c>
    </row>
    <row r="319" spans="2:8">
      <c r="B319" s="5">
        <f>'DataLookUp - InstitutionBranch'!B404</f>
        <v>124000000000401</v>
      </c>
      <c r="C319" s="6" t="str">
        <f>'DataLookUp - InstitutionBranch'!C404</f>
        <v>Mandor Heryanto Tanjong</v>
      </c>
      <c r="D319" s="6" t="str">
        <f>'DataLookUp - InstitutionBranch'!D404</f>
        <v>VDR4126</v>
      </c>
      <c r="E319" s="6" t="str">
        <f>IF(EXACT($D319, ""), "", VLOOKUP('Transform Contact Email'!$D319, 'RAW EDITED 3 Years'!$A$2:$J$999, 8, FALSE))</f>
        <v>+62 852-5516-0961</v>
      </c>
      <c r="F319" s="6" t="str">
        <f>IF(EXACT($D319, ""), "", VLOOKUP('Transform Contact Email'!$D319, 'RAW EDITED 3 Years'!$A$2:$J$999, 10, FALSE))</f>
        <v/>
      </c>
      <c r="G319" s="6" t="str">
        <f>IF(EXACT($D319, ""), "", VLOOKUP('Transform Contact Email'!$D319, 'RAW EDITED 3 Years'!$A$2:$J$999, 9, FALSE))</f>
        <v/>
      </c>
      <c r="H319" s="6" t="str">
        <f>IF(EXACT($D319, ""), "", VLOOKUP('Transform Contact Email'!$D319, 'RAW EDITED 3 Years'!$A$2:$P$999, 16, FALSE))</f>
        <v>Heryanto Tanjong</v>
      </c>
    </row>
    <row r="320" spans="2:8">
      <c r="B320" s="5">
        <f>'DataLookUp - InstitutionBranch'!B405</f>
        <v>124000000000402</v>
      </c>
      <c r="C320" s="6" t="str">
        <f>'DataLookUp - InstitutionBranch'!C405</f>
        <v>Mandor Iwan Risnawan</v>
      </c>
      <c r="D320" s="6" t="str">
        <f>'DataLookUp - InstitutionBranch'!D405</f>
        <v>VDR3074</v>
      </c>
      <c r="E320" s="6" t="str">
        <f>IF(EXACT($D320, ""), "", VLOOKUP('Transform Contact Email'!$D320, 'RAW EDITED 3 Years'!$A$2:$J$999, 8, FALSE))</f>
        <v>0853-1796-2234</v>
      </c>
      <c r="F320" s="6" t="str">
        <f>IF(EXACT($D320, ""), "", VLOOKUP('Transform Contact Email'!$D320, 'RAW EDITED 3 Years'!$A$2:$J$999, 10, FALSE))</f>
        <v/>
      </c>
      <c r="G320" s="6" t="str">
        <f>IF(EXACT($D320, ""), "", VLOOKUP('Transform Contact Email'!$D320, 'RAW EDITED 3 Years'!$A$2:$J$999, 9, FALSE))</f>
        <v/>
      </c>
      <c r="H320" s="6" t="str">
        <f>IF(EXACT($D320, ""), "", VLOOKUP('Transform Contact Email'!$D320, 'RAW EDITED 3 Years'!$A$2:$P$999, 16, FALSE))</f>
        <v>Bp Iwan</v>
      </c>
    </row>
    <row r="321" spans="2:8">
      <c r="B321" s="5">
        <f>'DataLookUp - InstitutionBranch'!B406</f>
        <v>124000000000403</v>
      </c>
      <c r="C321" s="6" t="str">
        <f>'DataLookUp - InstitutionBranch'!C406</f>
        <v>Mandor Jaelani W</v>
      </c>
      <c r="D321" s="6" t="str">
        <f>'DataLookUp - InstitutionBranch'!D406</f>
        <v>VDR3785</v>
      </c>
      <c r="E321" s="6" t="str">
        <f>IF(EXACT($D321, ""), "", VLOOKUP('Transform Contact Email'!$D321, 'RAW EDITED 3 Years'!$A$2:$J$999, 8, FALSE))</f>
        <v>082142424216</v>
      </c>
      <c r="F321" s="6" t="str">
        <f>IF(EXACT($D321, ""), "", VLOOKUP('Transform Contact Email'!$D321, 'RAW EDITED 3 Years'!$A$2:$J$999, 10, FALSE))</f>
        <v>-</v>
      </c>
      <c r="G321" s="6" t="str">
        <f>IF(EXACT($D321, ""), "", VLOOKUP('Transform Contact Email'!$D321, 'RAW EDITED 3 Years'!$A$2:$J$999, 9, FALSE))</f>
        <v>-</v>
      </c>
      <c r="H321" s="6" t="str">
        <f>IF(EXACT($D321, ""), "", VLOOKUP('Transform Contact Email'!$D321, 'RAW EDITED 3 Years'!$A$2:$P$999, 16, FALSE))</f>
        <v>Jaelani W</v>
      </c>
    </row>
    <row r="322" spans="2:8">
      <c r="B322" s="5">
        <f>'DataLookUp - InstitutionBranch'!B407</f>
        <v>124000000000404</v>
      </c>
      <c r="C322" s="6" t="str">
        <f>'DataLookUp - InstitutionBranch'!C407</f>
        <v>Mandor Jusrial</v>
      </c>
      <c r="D322" s="6" t="str">
        <f>'DataLookUp - InstitutionBranch'!D407</f>
        <v>VDR4171</v>
      </c>
      <c r="E322" s="6" t="str">
        <f>IF(EXACT($D322, ""), "", VLOOKUP('Transform Contact Email'!$D322, 'RAW EDITED 3 Years'!$A$2:$J$999, 8, FALSE))</f>
        <v>081365559618</v>
      </c>
      <c r="F322" s="6" t="str">
        <f>IF(EXACT($D322, ""), "", VLOOKUP('Transform Contact Email'!$D322, 'RAW EDITED 3 Years'!$A$2:$J$999, 10, FALSE))</f>
        <v>-</v>
      </c>
      <c r="G322" s="6" t="str">
        <f>IF(EXACT($D322, ""), "", VLOOKUP('Transform Contact Email'!$D322, 'RAW EDITED 3 Years'!$A$2:$J$999, 9, FALSE))</f>
        <v>-</v>
      </c>
      <c r="H322" s="6" t="str">
        <f>IF(EXACT($D322, ""), "", VLOOKUP('Transform Contact Email'!$D322, 'RAW EDITED 3 Years'!$A$2:$P$999, 16, FALSE))</f>
        <v>Jusrial</v>
      </c>
    </row>
    <row r="323" spans="2:8">
      <c r="B323" s="5">
        <f>'DataLookUp - InstitutionBranch'!B408</f>
        <v>124000000000405</v>
      </c>
      <c r="C323" s="6" t="str">
        <f>'DataLookUp - InstitutionBranch'!C408</f>
        <v>Mandor Kasiyono</v>
      </c>
      <c r="D323" s="6" t="str">
        <f>'DataLookUp - InstitutionBranch'!D408</f>
        <v>VDR4114</v>
      </c>
      <c r="E323" s="6" t="str">
        <f>IF(EXACT($D323, ""), "", VLOOKUP('Transform Contact Email'!$D323, 'RAW EDITED 3 Years'!$A$2:$J$999, 8, FALSE))</f>
        <v>0823-2381-6333</v>
      </c>
      <c r="F323" s="6" t="str">
        <f>IF(EXACT($D323, ""), "", VLOOKUP('Transform Contact Email'!$D323, 'RAW EDITED 3 Years'!$A$2:$J$999, 10, FALSE))</f>
        <v/>
      </c>
      <c r="G323" s="6" t="str">
        <f>IF(EXACT($D323, ""), "", VLOOKUP('Transform Contact Email'!$D323, 'RAW EDITED 3 Years'!$A$2:$J$999, 9, FALSE))</f>
        <v/>
      </c>
      <c r="H323" s="6" t="str">
        <f>IF(EXACT($D323, ""), "", VLOOKUP('Transform Contact Email'!$D323, 'RAW EDITED 3 Years'!$A$2:$P$999, 16, FALSE))</f>
        <v>Kasiyono</v>
      </c>
    </row>
    <row r="324" spans="2:8">
      <c r="B324" s="5">
        <f>'DataLookUp - InstitutionBranch'!B409</f>
        <v>124000000000406</v>
      </c>
      <c r="C324" s="6" t="str">
        <f>'DataLookUp - InstitutionBranch'!C409</f>
        <v>Mandor Lulus Pastiono</v>
      </c>
      <c r="D324" s="6" t="str">
        <f>'DataLookUp - InstitutionBranch'!D409</f>
        <v>VDR3900</v>
      </c>
      <c r="E324" s="6" t="str">
        <f>IF(EXACT($D324, ""), "", VLOOKUP('Transform Contact Email'!$D324, 'RAW EDITED 3 Years'!$A$2:$J$999, 8, FALSE))</f>
        <v>088294684138</v>
      </c>
      <c r="F324" s="6" t="str">
        <f>IF(EXACT($D324, ""), "", VLOOKUP('Transform Contact Email'!$D324, 'RAW EDITED 3 Years'!$A$2:$J$999, 10, FALSE))</f>
        <v/>
      </c>
      <c r="G324" s="6" t="str">
        <f>IF(EXACT($D324, ""), "", VLOOKUP('Transform Contact Email'!$D324, 'RAW EDITED 3 Years'!$A$2:$J$999, 9, FALSE))</f>
        <v/>
      </c>
      <c r="H324" s="6" t="str">
        <f>IF(EXACT($D324, ""), "", VLOOKUP('Transform Contact Email'!$D324, 'RAW EDITED 3 Years'!$A$2:$P$999, 16, FALSE))</f>
        <v>Lulus Pastiono</v>
      </c>
    </row>
    <row r="325" spans="2:8">
      <c r="B325" s="5">
        <f>'DataLookUp - InstitutionBranch'!B410</f>
        <v>124000000000407</v>
      </c>
      <c r="C325" s="6" t="str">
        <f>'DataLookUp - InstitutionBranch'!C410</f>
        <v>Mandor M. Nasir</v>
      </c>
      <c r="D325" s="6" t="str">
        <f>'DataLookUp - InstitutionBranch'!D410</f>
        <v>VDR3909</v>
      </c>
      <c r="E325" s="6" t="str">
        <f>IF(EXACT($D325, ""), "", VLOOKUP('Transform Contact Email'!$D325, 'RAW EDITED 3 Years'!$A$2:$J$999, 8, FALSE))</f>
        <v>081266523419</v>
      </c>
      <c r="F325" s="6" t="str">
        <f>IF(EXACT($D325, ""), "", VLOOKUP('Transform Contact Email'!$D325, 'RAW EDITED 3 Years'!$A$2:$J$999, 10, FALSE))</f>
        <v>-</v>
      </c>
      <c r="G325" s="6" t="str">
        <f>IF(EXACT($D325, ""), "", VLOOKUP('Transform Contact Email'!$D325, 'RAW EDITED 3 Years'!$A$2:$J$999, 9, FALSE))</f>
        <v>-</v>
      </c>
      <c r="H325" s="6" t="str">
        <f>IF(EXACT($D325, ""), "", VLOOKUP('Transform Contact Email'!$D325, 'RAW EDITED 3 Years'!$A$2:$P$999, 16, FALSE))</f>
        <v>M Nasir</v>
      </c>
    </row>
    <row r="326" spans="2:8">
      <c r="B326" s="5">
        <f>'DataLookUp - InstitutionBranch'!B411</f>
        <v>124000000000408</v>
      </c>
      <c r="C326" s="6" t="str">
        <f>'DataLookUp - InstitutionBranch'!C411</f>
        <v>Mandor Maikel</v>
      </c>
      <c r="D326" s="6" t="str">
        <f>'DataLookUp - InstitutionBranch'!D411</f>
        <v>VDR4098</v>
      </c>
      <c r="E326" s="6" t="str">
        <f>IF(EXACT($D326, ""), "", VLOOKUP('Transform Contact Email'!$D326, 'RAW EDITED 3 Years'!$A$2:$J$999, 8, FALSE))</f>
        <v>082138703832</v>
      </c>
      <c r="F326" s="6" t="str">
        <f>IF(EXACT($D326, ""), "", VLOOKUP('Transform Contact Email'!$D326, 'RAW EDITED 3 Years'!$A$2:$J$999, 10, FALSE))</f>
        <v>-</v>
      </c>
      <c r="G326" s="6" t="str">
        <f>IF(EXACT($D326, ""), "", VLOOKUP('Transform Contact Email'!$D326, 'RAW EDITED 3 Years'!$A$2:$J$999, 9, FALSE))</f>
        <v>-</v>
      </c>
      <c r="H326" s="6" t="str">
        <f>IF(EXACT($D326, ""), "", VLOOKUP('Transform Contact Email'!$D326, 'RAW EDITED 3 Years'!$A$2:$P$999, 16, FALSE))</f>
        <v>-</v>
      </c>
    </row>
    <row r="327" spans="2:8">
      <c r="B327" s="5">
        <f>'DataLookUp - InstitutionBranch'!B412</f>
        <v>124000000000409</v>
      </c>
      <c r="C327" s="6" t="str">
        <f>'DataLookUp - InstitutionBranch'!C412</f>
        <v>Mandor Moh Agus Muslimin</v>
      </c>
      <c r="D327" s="6" t="str">
        <f>'DataLookUp - InstitutionBranch'!D412</f>
        <v>VDR3835</v>
      </c>
      <c r="E327" s="6" t="str">
        <f>IF(EXACT($D327, ""), "", VLOOKUP('Transform Contact Email'!$D327, 'RAW EDITED 3 Years'!$A$2:$J$999, 8, FALSE))</f>
        <v>081317883839</v>
      </c>
      <c r="F327" s="6" t="str">
        <f>IF(EXACT($D327, ""), "", VLOOKUP('Transform Contact Email'!$D327, 'RAW EDITED 3 Years'!$A$2:$J$999, 10, FALSE))</f>
        <v>-</v>
      </c>
      <c r="G327" s="6" t="str">
        <f>IF(EXACT($D327, ""), "", VLOOKUP('Transform Contact Email'!$D327, 'RAW EDITED 3 Years'!$A$2:$J$999, 9, FALSE))</f>
        <v>-</v>
      </c>
      <c r="H327" s="6" t="str">
        <f>IF(EXACT($D327, ""), "", VLOOKUP('Transform Contact Email'!$D327, 'RAW EDITED 3 Years'!$A$2:$P$999, 16, FALSE))</f>
        <v>Moh Agus Muslimin</v>
      </c>
    </row>
    <row r="328" spans="2:8">
      <c r="B328" s="5">
        <f>'DataLookUp - InstitutionBranch'!B413</f>
        <v>124000000000410</v>
      </c>
      <c r="C328" s="6" t="str">
        <f>'DataLookUp - InstitutionBranch'!C413</f>
        <v>Mandor Muchribian Novianto</v>
      </c>
      <c r="D328" s="6" t="str">
        <f>'DataLookUp - InstitutionBranch'!D413</f>
        <v>VDR3938</v>
      </c>
      <c r="E328" s="6" t="str">
        <f>IF(EXACT($D328, ""), "", VLOOKUP('Transform Contact Email'!$D328, 'RAW EDITED 3 Years'!$A$2:$J$999, 8, FALSE))</f>
        <v>081350276481</v>
      </c>
      <c r="F328" s="6" t="str">
        <f>IF(EXACT($D328, ""), "", VLOOKUP('Transform Contact Email'!$D328, 'RAW EDITED 3 Years'!$A$2:$J$999, 10, FALSE))</f>
        <v/>
      </c>
      <c r="G328" s="6" t="str">
        <f>IF(EXACT($D328, ""), "", VLOOKUP('Transform Contact Email'!$D328, 'RAW EDITED 3 Years'!$A$2:$J$999, 9, FALSE))</f>
        <v/>
      </c>
      <c r="H328" s="6" t="str">
        <f>IF(EXACT($D328, ""), "", VLOOKUP('Transform Contact Email'!$D328, 'RAW EDITED 3 Years'!$A$2:$P$999, 16, FALSE))</f>
        <v>Muchribian</v>
      </c>
    </row>
    <row r="329" spans="2:8">
      <c r="B329" s="5">
        <f>'DataLookUp - InstitutionBranch'!B414</f>
        <v>124000000000411</v>
      </c>
      <c r="C329" s="6" t="str">
        <f>'DataLookUp - InstitutionBranch'!C414</f>
        <v>Mandor Muh Amir Pasang</v>
      </c>
      <c r="D329" s="6" t="str">
        <f>'DataLookUp - InstitutionBranch'!D414</f>
        <v>VDR3863</v>
      </c>
      <c r="E329" s="6" t="str">
        <f>IF(EXACT($D329, ""), "", VLOOKUP('Transform Contact Email'!$D329, 'RAW EDITED 3 Years'!$A$2:$J$999, 8, FALSE))</f>
        <v>081931448554</v>
      </c>
      <c r="F329" s="6" t="str">
        <f>IF(EXACT($D329, ""), "", VLOOKUP('Transform Contact Email'!$D329, 'RAW EDITED 3 Years'!$A$2:$J$999, 10, FALSE))</f>
        <v>-</v>
      </c>
      <c r="G329" s="6" t="str">
        <f>IF(EXACT($D329, ""), "", VLOOKUP('Transform Contact Email'!$D329, 'RAW EDITED 3 Years'!$A$2:$J$999, 9, FALSE))</f>
        <v>-</v>
      </c>
      <c r="H329" s="6" t="str">
        <f>IF(EXACT($D329, ""), "", VLOOKUP('Transform Contact Email'!$D329, 'RAW EDITED 3 Years'!$A$2:$P$999, 16, FALSE))</f>
        <v>Muh Amir Pasang</v>
      </c>
    </row>
    <row r="330" spans="2:8">
      <c r="B330" s="5">
        <f>'DataLookUp - InstitutionBranch'!B415</f>
        <v>124000000000412</v>
      </c>
      <c r="C330" s="6" t="str">
        <f>'DataLookUp - InstitutionBranch'!C415</f>
        <v>Mandor Muntaji</v>
      </c>
      <c r="D330" s="6" t="str">
        <f>'DataLookUp - InstitutionBranch'!D415</f>
        <v>VDR3993</v>
      </c>
      <c r="E330" s="6" t="str">
        <f>IF(EXACT($D330, ""), "", VLOOKUP('Transform Contact Email'!$D330, 'RAW EDITED 3 Years'!$A$2:$J$999, 8, FALSE))</f>
        <v>+62 821-4999-9290</v>
      </c>
      <c r="F330" s="6" t="str">
        <f>IF(EXACT($D330, ""), "", VLOOKUP('Transform Contact Email'!$D330, 'RAW EDITED 3 Years'!$A$2:$J$999, 10, FALSE))</f>
        <v/>
      </c>
      <c r="G330" s="6" t="str">
        <f>IF(EXACT($D330, ""), "", VLOOKUP('Transform Contact Email'!$D330, 'RAW EDITED 3 Years'!$A$2:$J$999, 9, FALSE))</f>
        <v/>
      </c>
      <c r="H330" s="6" t="str">
        <f>IF(EXACT($D330, ""), "", VLOOKUP('Transform Contact Email'!$D330, 'RAW EDITED 3 Years'!$A$2:$P$999, 16, FALSE))</f>
        <v>Muntaji</v>
      </c>
    </row>
    <row r="331" spans="2:8">
      <c r="B331" s="5">
        <f>'DataLookUp - InstitutionBranch'!B416</f>
        <v>124000000000413</v>
      </c>
      <c r="C331" s="6" t="str">
        <f>'DataLookUp - InstitutionBranch'!C416</f>
        <v>Mandor Nanda Arista</v>
      </c>
      <c r="D331" s="6" t="str">
        <f>'DataLookUp - InstitutionBranch'!D416</f>
        <v>VDR4104</v>
      </c>
      <c r="E331" s="6" t="str">
        <f>IF(EXACT($D331, ""), "", VLOOKUP('Transform Contact Email'!$D331, 'RAW EDITED 3 Years'!$A$2:$J$999, 8, FALSE))</f>
        <v>+62 812-5116-2446</v>
      </c>
      <c r="F331" s="6" t="str">
        <f>IF(EXACT($D331, ""), "", VLOOKUP('Transform Contact Email'!$D331, 'RAW EDITED 3 Years'!$A$2:$J$999, 10, FALSE))</f>
        <v/>
      </c>
      <c r="G331" s="6" t="str">
        <f>IF(EXACT($D331, ""), "", VLOOKUP('Transform Contact Email'!$D331, 'RAW EDITED 3 Years'!$A$2:$J$999, 9, FALSE))</f>
        <v/>
      </c>
      <c r="H331" s="6" t="str">
        <f>IF(EXACT($D331, ""), "", VLOOKUP('Transform Contact Email'!$D331, 'RAW EDITED 3 Years'!$A$2:$P$999, 16, FALSE))</f>
        <v>Nanda</v>
      </c>
    </row>
    <row r="332" spans="2:8">
      <c r="B332" s="5">
        <f>'DataLookUp - InstitutionBranch'!B417</f>
        <v>124000000000414</v>
      </c>
      <c r="C332" s="6" t="str">
        <f>'DataLookUp - InstitutionBranch'!C417</f>
        <v>Mandor Nardi Bin Suwirto</v>
      </c>
      <c r="D332" s="6" t="str">
        <f>'DataLookUp - InstitutionBranch'!D417</f>
        <v>VDR2466</v>
      </c>
      <c r="E332" s="6" t="str">
        <f>IF(EXACT($D332, ""), "", VLOOKUP('Transform Contact Email'!$D332, 'RAW EDITED 3 Years'!$A$2:$J$999, 8, FALSE))</f>
        <v>081294435775</v>
      </c>
      <c r="F332" s="6" t="str">
        <f>IF(EXACT($D332, ""), "", VLOOKUP('Transform Contact Email'!$D332, 'RAW EDITED 3 Years'!$A$2:$J$999, 10, FALSE))</f>
        <v/>
      </c>
      <c r="G332" s="6" t="str">
        <f>IF(EXACT($D332, ""), "", VLOOKUP('Transform Contact Email'!$D332, 'RAW EDITED 3 Years'!$A$2:$J$999, 9, FALSE))</f>
        <v/>
      </c>
      <c r="H332" s="6" t="str">
        <f>IF(EXACT($D332, ""), "", VLOOKUP('Transform Contact Email'!$D332, 'RAW EDITED 3 Years'!$A$2:$P$999, 16, FALSE))</f>
        <v>Nardi Bin Suwirto</v>
      </c>
    </row>
    <row r="333" spans="2:8">
      <c r="B333" s="5">
        <f>'DataLookUp - InstitutionBranch'!B418</f>
        <v>124000000000415</v>
      </c>
      <c r="C333" s="6" t="str">
        <f>'DataLookUp - InstitutionBranch'!C418</f>
        <v>Mandor Pirmansyah</v>
      </c>
      <c r="D333" s="6" t="str">
        <f>'DataLookUp - InstitutionBranch'!D418</f>
        <v>VDR4074</v>
      </c>
      <c r="E333" s="6" t="str">
        <f>IF(EXACT($D333, ""), "", VLOOKUP('Transform Contact Email'!$D333, 'RAW EDITED 3 Years'!$A$2:$J$999, 8, FALSE))</f>
        <v>+62 838-7314-3615</v>
      </c>
      <c r="F333" s="6" t="str">
        <f>IF(EXACT($D333, ""), "", VLOOKUP('Transform Contact Email'!$D333, 'RAW EDITED 3 Years'!$A$2:$J$999, 10, FALSE))</f>
        <v/>
      </c>
      <c r="G333" s="6" t="str">
        <f>IF(EXACT($D333, ""), "", VLOOKUP('Transform Contact Email'!$D333, 'RAW EDITED 3 Years'!$A$2:$J$999, 9, FALSE))</f>
        <v/>
      </c>
      <c r="H333" s="6" t="str">
        <f>IF(EXACT($D333, ""), "", VLOOKUP('Transform Contact Email'!$D333, 'RAW EDITED 3 Years'!$A$2:$P$999, 16, FALSE))</f>
        <v>Pirmansyah</v>
      </c>
    </row>
    <row r="334" spans="2:8">
      <c r="B334" s="5">
        <f>'DataLookUp - InstitutionBranch'!B419</f>
        <v>124000000000416</v>
      </c>
      <c r="C334" s="6" t="str">
        <f>'DataLookUp - InstitutionBranch'!C419</f>
        <v>Mandor Pristianda Erwin Pauzi</v>
      </c>
      <c r="D334" s="6" t="str">
        <f>'DataLookUp - InstitutionBranch'!D419</f>
        <v>VDR4061</v>
      </c>
      <c r="E334" s="6" t="str">
        <f>IF(EXACT($D334, ""), "", VLOOKUP('Transform Contact Email'!$D334, 'RAW EDITED 3 Years'!$A$2:$J$999, 8, FALSE))</f>
        <v>+62 812-9122-8186</v>
      </c>
      <c r="F334" s="6" t="str">
        <f>IF(EXACT($D334, ""), "", VLOOKUP('Transform Contact Email'!$D334, 'RAW EDITED 3 Years'!$A$2:$J$999, 10, FALSE))</f>
        <v/>
      </c>
      <c r="G334" s="6" t="str">
        <f>IF(EXACT($D334, ""), "", VLOOKUP('Transform Contact Email'!$D334, 'RAW EDITED 3 Years'!$A$2:$J$999, 9, FALSE))</f>
        <v/>
      </c>
      <c r="H334" s="6" t="str">
        <f>IF(EXACT($D334, ""), "", VLOOKUP('Transform Contact Email'!$D334, 'RAW EDITED 3 Years'!$A$2:$P$999, 16, FALSE))</f>
        <v>Pristianda Erwin Pauzi</v>
      </c>
    </row>
    <row r="335" spans="2:8">
      <c r="B335" s="5">
        <f>'DataLookUp - InstitutionBranch'!B420</f>
        <v>124000000000417</v>
      </c>
      <c r="C335" s="6" t="str">
        <f>'DataLookUp - InstitutionBranch'!C420</f>
        <v>Mandor Priyo Handoko</v>
      </c>
      <c r="D335" s="6" t="str">
        <f>'DataLookUp - InstitutionBranch'!D420</f>
        <v>VDR3999</v>
      </c>
      <c r="E335" s="6" t="str">
        <f>IF(EXACT($D335, ""), "", VLOOKUP('Transform Contact Email'!$D335, 'RAW EDITED 3 Years'!$A$2:$J$999, 8, FALSE))</f>
        <v>0813 4924 6427</v>
      </c>
      <c r="F335" s="6" t="str">
        <f>IF(EXACT($D335, ""), "", VLOOKUP('Transform Contact Email'!$D335, 'RAW EDITED 3 Years'!$A$2:$J$999, 10, FALSE))</f>
        <v/>
      </c>
      <c r="G335" s="6" t="str">
        <f>IF(EXACT($D335, ""), "", VLOOKUP('Transform Contact Email'!$D335, 'RAW EDITED 3 Years'!$A$2:$J$999, 9, FALSE))</f>
        <v/>
      </c>
      <c r="H335" s="6" t="str">
        <f>IF(EXACT($D335, ""), "", VLOOKUP('Transform Contact Email'!$D335, 'RAW EDITED 3 Years'!$A$2:$P$999, 16, FALSE))</f>
        <v>Priyo</v>
      </c>
    </row>
    <row r="336" spans="2:8">
      <c r="B336" s="5">
        <f>'DataLookUp - InstitutionBranch'!B421</f>
        <v>124000000000418</v>
      </c>
      <c r="C336" s="6" t="str">
        <f>'DataLookUp - InstitutionBranch'!C421</f>
        <v>Mandor Ricardo Manurung</v>
      </c>
      <c r="D336" s="6" t="str">
        <f>'DataLookUp - InstitutionBranch'!D421</f>
        <v>VDR4207</v>
      </c>
      <c r="E336" s="6" t="str">
        <f>IF(EXACT($D336, ""), "", VLOOKUP('Transform Contact Email'!$D336, 'RAW EDITED 3 Years'!$A$2:$J$999, 8, FALSE))</f>
        <v>087865313633</v>
      </c>
      <c r="F336" s="6" t="str">
        <f>IF(EXACT($D336, ""), "", VLOOKUP('Transform Contact Email'!$D336, 'RAW EDITED 3 Years'!$A$2:$J$999, 10, FALSE))</f>
        <v>-</v>
      </c>
      <c r="G336" s="6" t="str">
        <f>IF(EXACT($D336, ""), "", VLOOKUP('Transform Contact Email'!$D336, 'RAW EDITED 3 Years'!$A$2:$J$999, 9, FALSE))</f>
        <v>-</v>
      </c>
      <c r="H336" s="6" t="str">
        <f>IF(EXACT($D336, ""), "", VLOOKUP('Transform Contact Email'!$D336, 'RAW EDITED 3 Years'!$A$2:$P$999, 16, FALSE))</f>
        <v>Ricardo</v>
      </c>
    </row>
    <row r="337" spans="2:8">
      <c r="B337" s="5">
        <f>'DataLookUp - InstitutionBranch'!B422</f>
        <v>124000000000419</v>
      </c>
      <c r="C337" s="6" t="str">
        <f>'DataLookUp - InstitutionBranch'!C422</f>
        <v>Mandor Ryan Prasetyo</v>
      </c>
      <c r="D337" s="6" t="str">
        <f>'DataLookUp - InstitutionBranch'!D422</f>
        <v>VDR4190</v>
      </c>
      <c r="E337" s="6" t="str">
        <f>IF(EXACT($D337, ""), "", VLOOKUP('Transform Contact Email'!$D337, 'RAW EDITED 3 Years'!$A$2:$J$999, 8, FALSE))</f>
        <v>081293950080</v>
      </c>
      <c r="F337" s="6" t="str">
        <f>IF(EXACT($D337, ""), "", VLOOKUP('Transform Contact Email'!$D337, 'RAW EDITED 3 Years'!$A$2:$J$999, 10, FALSE))</f>
        <v>-</v>
      </c>
      <c r="G337" s="6" t="str">
        <f>IF(EXACT($D337, ""), "", VLOOKUP('Transform Contact Email'!$D337, 'RAW EDITED 3 Years'!$A$2:$J$999, 9, FALSE))</f>
        <v>-</v>
      </c>
      <c r="H337" s="6" t="str">
        <f>IF(EXACT($D337, ""), "", VLOOKUP('Transform Contact Email'!$D337, 'RAW EDITED 3 Years'!$A$2:$P$999, 16, FALSE))</f>
        <v>Ryan</v>
      </c>
    </row>
    <row r="338" spans="2:8">
      <c r="B338" s="5">
        <f>'DataLookUp - InstitutionBranch'!B423</f>
        <v>124000000000420</v>
      </c>
      <c r="C338" s="6" t="str">
        <f>'DataLookUp - InstitutionBranch'!C423</f>
        <v>Mandor Sattria</v>
      </c>
      <c r="D338" s="6" t="str">
        <f>'DataLookUp - InstitutionBranch'!D423</f>
        <v>VDR4080</v>
      </c>
      <c r="E338" s="6" t="str">
        <f>IF(EXACT($D338, ""), "", VLOOKUP('Transform Contact Email'!$D338, 'RAW EDITED 3 Years'!$A$2:$J$999, 8, FALSE))</f>
        <v>+62 852-6065-7666</v>
      </c>
      <c r="F338" s="6" t="str">
        <f>IF(EXACT($D338, ""), "", VLOOKUP('Transform Contact Email'!$D338, 'RAW EDITED 3 Years'!$A$2:$J$999, 10, FALSE))</f>
        <v/>
      </c>
      <c r="G338" s="6" t="str">
        <f>IF(EXACT($D338, ""), "", VLOOKUP('Transform Contact Email'!$D338, 'RAW EDITED 3 Years'!$A$2:$J$999, 9, FALSE))</f>
        <v/>
      </c>
      <c r="H338" s="6" t="str">
        <f>IF(EXACT($D338, ""), "", VLOOKUP('Transform Contact Email'!$D338, 'RAW EDITED 3 Years'!$A$2:$P$999, 16, FALSE))</f>
        <v>Sattria</v>
      </c>
    </row>
    <row r="339" spans="2:8">
      <c r="B339" s="5">
        <f>'DataLookUp - InstitutionBranch'!B424</f>
        <v>124000000000421</v>
      </c>
      <c r="C339" s="6" t="str">
        <f>'DataLookUp - InstitutionBranch'!C424</f>
        <v>Mandor Solikhin</v>
      </c>
      <c r="D339" s="6" t="str">
        <f>'DataLookUp - InstitutionBranch'!D424</f>
        <v>VDR2478</v>
      </c>
      <c r="E339" s="6" t="str">
        <f>IF(EXACT($D339, ""), "", VLOOKUP('Transform Contact Email'!$D339, 'RAW EDITED 3 Years'!$A$2:$J$999, 8, FALSE))</f>
        <v>082294066686</v>
      </c>
      <c r="F339" s="6" t="str">
        <f>IF(EXACT($D339, ""), "", VLOOKUP('Transform Contact Email'!$D339, 'RAW EDITED 3 Years'!$A$2:$J$999, 10, FALSE))</f>
        <v/>
      </c>
      <c r="G339" s="6" t="str">
        <f>IF(EXACT($D339, ""), "", VLOOKUP('Transform Contact Email'!$D339, 'RAW EDITED 3 Years'!$A$2:$J$999, 9, FALSE))</f>
        <v/>
      </c>
      <c r="H339" s="6" t="str">
        <f>IF(EXACT($D339, ""), "", VLOOKUP('Transform Contact Email'!$D339, 'RAW EDITED 3 Years'!$A$2:$P$999, 16, FALSE))</f>
        <v>Solikhin</v>
      </c>
    </row>
    <row r="340" spans="2:8">
      <c r="B340" s="5">
        <f>'DataLookUp - InstitutionBranch'!B425</f>
        <v>124000000000422</v>
      </c>
      <c r="C340" s="6" t="str">
        <f>'DataLookUp - InstitutionBranch'!C425</f>
        <v>Mandor Suhendri</v>
      </c>
      <c r="D340" s="6" t="str">
        <f>'DataLookUp - InstitutionBranch'!D425</f>
        <v>VDR4058</v>
      </c>
      <c r="E340" s="6" t="str">
        <f>IF(EXACT($D340, ""), "", VLOOKUP('Transform Contact Email'!$D340, 'RAW EDITED 3 Years'!$A$2:$J$999, 8, FALSE))</f>
        <v>+62 813-1413-0158</v>
      </c>
      <c r="F340" s="6" t="str">
        <f>IF(EXACT($D340, ""), "", VLOOKUP('Transform Contact Email'!$D340, 'RAW EDITED 3 Years'!$A$2:$J$999, 10, FALSE))</f>
        <v/>
      </c>
      <c r="G340" s="6" t="str">
        <f>IF(EXACT($D340, ""), "", VLOOKUP('Transform Contact Email'!$D340, 'RAW EDITED 3 Years'!$A$2:$J$999, 9, FALSE))</f>
        <v/>
      </c>
      <c r="H340" s="6" t="str">
        <f>IF(EXACT($D340, ""), "", VLOOKUP('Transform Contact Email'!$D340, 'RAW EDITED 3 Years'!$A$2:$P$999, 16, FALSE))</f>
        <v>Suhendri</v>
      </c>
    </row>
    <row r="341" spans="2:8">
      <c r="B341" s="5">
        <f>'DataLookUp - InstitutionBranch'!B426</f>
        <v>124000000000423</v>
      </c>
      <c r="C341" s="6" t="str">
        <f>'DataLookUp - InstitutionBranch'!C426</f>
        <v>Mandor Sunanda</v>
      </c>
      <c r="D341" s="6" t="str">
        <f>'DataLookUp - InstitutionBranch'!D426</f>
        <v>VDR4014</v>
      </c>
      <c r="E341" s="6" t="str">
        <f>IF(EXACT($D341, ""), "", VLOOKUP('Transform Contact Email'!$D341, 'RAW EDITED 3 Years'!$A$2:$J$999, 8, FALSE))</f>
        <v>-</v>
      </c>
      <c r="F341" s="6" t="str">
        <f>IF(EXACT($D341, ""), "", VLOOKUP('Transform Contact Email'!$D341, 'RAW EDITED 3 Years'!$A$2:$J$999, 10, FALSE))</f>
        <v>-</v>
      </c>
      <c r="G341" s="6" t="str">
        <f>IF(EXACT($D341, ""), "", VLOOKUP('Transform Contact Email'!$D341, 'RAW EDITED 3 Years'!$A$2:$J$999, 9, FALSE))</f>
        <v>-</v>
      </c>
      <c r="H341" s="6" t="str">
        <f>IF(EXACT($D341, ""), "", VLOOKUP('Transform Contact Email'!$D341, 'RAW EDITED 3 Years'!$A$2:$P$999, 16, FALSE))</f>
        <v>-</v>
      </c>
    </row>
    <row r="342" spans="2:8">
      <c r="B342" s="5">
        <f>'DataLookUp - InstitutionBranch'!B427</f>
        <v>124000000000424</v>
      </c>
      <c r="C342" s="6" t="str">
        <f>'DataLookUp - InstitutionBranch'!C427</f>
        <v xml:space="preserve">Mandor Sunardi </v>
      </c>
      <c r="D342" s="6" t="str">
        <f>'DataLookUp - InstitutionBranch'!D427</f>
        <v>VDR1777</v>
      </c>
      <c r="E342" s="6" t="str">
        <f>IF(EXACT($D342, ""), "", VLOOKUP('Transform Contact Email'!$D342, 'RAW EDITED 3 Years'!$A$2:$J$999, 8, FALSE))</f>
        <v>082317074886</v>
      </c>
      <c r="F342" s="6" t="str">
        <f>IF(EXACT($D342, ""), "", VLOOKUP('Transform Contact Email'!$D342, 'RAW EDITED 3 Years'!$A$2:$J$999, 10, FALSE))</f>
        <v/>
      </c>
      <c r="G342" s="6" t="str">
        <f>IF(EXACT($D342, ""), "", VLOOKUP('Transform Contact Email'!$D342, 'RAW EDITED 3 Years'!$A$2:$J$999, 9, FALSE))</f>
        <v/>
      </c>
      <c r="H342" s="6" t="str">
        <f>IF(EXACT($D342, ""), "", VLOOKUP('Transform Contact Email'!$D342, 'RAW EDITED 3 Years'!$A$2:$P$999, 16, FALSE))</f>
        <v>Sunardi</v>
      </c>
    </row>
    <row r="343" spans="2:8">
      <c r="B343" s="5">
        <f>'DataLookUp - InstitutionBranch'!B428</f>
        <v>124000000000425</v>
      </c>
      <c r="C343" s="6" t="str">
        <f>'DataLookUp - InstitutionBranch'!C428</f>
        <v>Mandor Suprianto</v>
      </c>
      <c r="D343" s="6" t="str">
        <f>'DataLookUp - InstitutionBranch'!D428</f>
        <v>VDR4121</v>
      </c>
      <c r="E343" s="6" t="str">
        <f>IF(EXACT($D343, ""), "", VLOOKUP('Transform Contact Email'!$D343, 'RAW EDITED 3 Years'!$A$2:$J$999, 8, FALSE))</f>
        <v>+62 852-7711-5058</v>
      </c>
      <c r="F343" s="6" t="str">
        <f>IF(EXACT($D343, ""), "", VLOOKUP('Transform Contact Email'!$D343, 'RAW EDITED 3 Years'!$A$2:$J$999, 10, FALSE))</f>
        <v/>
      </c>
      <c r="G343" s="6" t="str">
        <f>IF(EXACT($D343, ""), "", VLOOKUP('Transform Contact Email'!$D343, 'RAW EDITED 3 Years'!$A$2:$J$999, 9, FALSE))</f>
        <v/>
      </c>
      <c r="H343" s="6" t="str">
        <f>IF(EXACT($D343, ""), "", VLOOKUP('Transform Contact Email'!$D343, 'RAW EDITED 3 Years'!$A$2:$P$999, 16, FALSE))</f>
        <v>Suprianto</v>
      </c>
    </row>
    <row r="344" spans="2:8">
      <c r="B344" s="5">
        <f>'DataLookUp - InstitutionBranch'!B429</f>
        <v>124000000000426</v>
      </c>
      <c r="C344" s="6" t="str">
        <f>'DataLookUp - InstitutionBranch'!C429</f>
        <v>Mandor Susanto</v>
      </c>
      <c r="D344" s="6" t="str">
        <f>'DataLookUp - InstitutionBranch'!D429</f>
        <v>VDR4168</v>
      </c>
      <c r="E344" s="6" t="str">
        <f>IF(EXACT($D344, ""), "", VLOOKUP('Transform Contact Email'!$D344, 'RAW EDITED 3 Years'!$A$2:$J$999, 8, FALSE))</f>
        <v>+62 859-6634-4195</v>
      </c>
      <c r="F344" s="6" t="str">
        <f>IF(EXACT($D344, ""), "", VLOOKUP('Transform Contact Email'!$D344, 'RAW EDITED 3 Years'!$A$2:$J$999, 10, FALSE))</f>
        <v>-</v>
      </c>
      <c r="G344" s="6" t="str">
        <f>IF(EXACT($D344, ""), "", VLOOKUP('Transform Contact Email'!$D344, 'RAW EDITED 3 Years'!$A$2:$J$999, 9, FALSE))</f>
        <v>-</v>
      </c>
      <c r="H344" s="6" t="str">
        <f>IF(EXACT($D344, ""), "", VLOOKUP('Transform Contact Email'!$D344, 'RAW EDITED 3 Years'!$A$2:$P$999, 16, FALSE))</f>
        <v>Susanto</v>
      </c>
    </row>
    <row r="345" spans="2:8">
      <c r="B345" s="5">
        <f>'DataLookUp - InstitutionBranch'!B430</f>
        <v>124000000000427</v>
      </c>
      <c r="C345" s="6" t="str">
        <f>'DataLookUp - InstitutionBranch'!C430</f>
        <v>Mandor Sutikno</v>
      </c>
      <c r="D345" s="6" t="str">
        <f>'DataLookUp - InstitutionBranch'!D430</f>
        <v>VDR3962</v>
      </c>
      <c r="E345" s="6" t="str">
        <f>IF(EXACT($D345, ""), "", VLOOKUP('Transform Contact Email'!$D345, 'RAW EDITED 3 Years'!$A$2:$J$999, 8, FALSE))</f>
        <v>085212119241</v>
      </c>
      <c r="F345" s="6" t="str">
        <f>IF(EXACT($D345, ""), "", VLOOKUP('Transform Contact Email'!$D345, 'RAW EDITED 3 Years'!$A$2:$J$999, 10, FALSE))</f>
        <v/>
      </c>
      <c r="G345" s="6" t="str">
        <f>IF(EXACT($D345, ""), "", VLOOKUP('Transform Contact Email'!$D345, 'RAW EDITED 3 Years'!$A$2:$J$999, 9, FALSE))</f>
        <v/>
      </c>
      <c r="H345" s="6" t="str">
        <f>IF(EXACT($D345, ""), "", VLOOKUP('Transform Contact Email'!$D345, 'RAW EDITED 3 Years'!$A$2:$P$999, 16, FALSE))</f>
        <v>Sutikno</v>
      </c>
    </row>
    <row r="346" spans="2:8">
      <c r="B346" s="5">
        <f>'DataLookUp - InstitutionBranch'!B431</f>
        <v>124000000000428</v>
      </c>
      <c r="C346" s="6" t="str">
        <f>'DataLookUp - InstitutionBranch'!C431</f>
        <v>Mandor Sutoyo Bin Durajak</v>
      </c>
      <c r="D346" s="6" t="str">
        <f>'DataLookUp - InstitutionBranch'!D431</f>
        <v>VDR3859</v>
      </c>
      <c r="E346" s="6" t="str">
        <f>IF(EXACT($D346, ""), "", VLOOKUP('Transform Contact Email'!$D346, 'RAW EDITED 3 Years'!$A$2:$J$999, 8, FALSE))</f>
        <v>0813-8806-3146</v>
      </c>
      <c r="F346" s="6" t="str">
        <f>IF(EXACT($D346, ""), "", VLOOKUP('Transform Contact Email'!$D346, 'RAW EDITED 3 Years'!$A$2:$J$999, 10, FALSE))</f>
        <v>-</v>
      </c>
      <c r="G346" s="6" t="str">
        <f>IF(EXACT($D346, ""), "", VLOOKUP('Transform Contact Email'!$D346, 'RAW EDITED 3 Years'!$A$2:$J$999, 9, FALSE))</f>
        <v>-</v>
      </c>
      <c r="H346" s="6" t="str">
        <f>IF(EXACT($D346, ""), "", VLOOKUP('Transform Contact Email'!$D346, 'RAW EDITED 3 Years'!$A$2:$P$999, 16, FALSE))</f>
        <v>Sutoyo Bin Durajak</v>
      </c>
    </row>
    <row r="347" spans="2:8">
      <c r="B347" s="5">
        <f>'DataLookUp - InstitutionBranch'!B432</f>
        <v>124000000000429</v>
      </c>
      <c r="C347" s="6" t="str">
        <f>'DataLookUp - InstitutionBranch'!C432</f>
        <v>Mandor Suwarjono</v>
      </c>
      <c r="D347" s="6" t="str">
        <f>'DataLookUp - InstitutionBranch'!D432</f>
        <v>VDR3877, VDR3913</v>
      </c>
      <c r="E347" s="6" t="str">
        <f>IF(EXACT($D347, ""), "", VLOOKUP('Transform Contact Email'!$D347, 'RAW EDITED 3 Years'!$A$2:$J$999, 8, FALSE))</f>
        <v>0853-1312-5585</v>
      </c>
      <c r="F347" s="6" t="str">
        <f>IF(EXACT($D347, ""), "", VLOOKUP('Transform Contact Email'!$D347, 'RAW EDITED 3 Years'!$A$2:$J$999, 10, FALSE))</f>
        <v>-</v>
      </c>
      <c r="G347" s="6" t="str">
        <f>IF(EXACT($D347, ""), "", VLOOKUP('Transform Contact Email'!$D347, 'RAW EDITED 3 Years'!$A$2:$J$999, 9, FALSE))</f>
        <v>-</v>
      </c>
      <c r="H347" s="6" t="str">
        <f>IF(EXACT($D347, ""), "", VLOOKUP('Transform Contact Email'!$D347, 'RAW EDITED 3 Years'!$A$2:$P$999, 16, FALSE))</f>
        <v>Suwarjono</v>
      </c>
    </row>
    <row r="348" spans="2:8">
      <c r="B348" s="5">
        <f>'DataLookUp - InstitutionBranch'!B433</f>
        <v>124000000000430</v>
      </c>
      <c r="C348" s="6" t="str">
        <f>'DataLookUp - InstitutionBranch'!C433</f>
        <v>Mandor Suyoto</v>
      </c>
      <c r="D348" s="6" t="str">
        <f>'DataLookUp - InstitutionBranch'!D433</f>
        <v>VDR2891</v>
      </c>
      <c r="E348" s="6" t="str">
        <f>IF(EXACT($D348, ""), "", VLOOKUP('Transform Contact Email'!$D348, 'RAW EDITED 3 Years'!$A$2:$J$999, 8, FALSE))</f>
        <v>+62 812-6878-8809</v>
      </c>
      <c r="F348" s="6" t="str">
        <f>IF(EXACT($D348, ""), "", VLOOKUP('Transform Contact Email'!$D348, 'RAW EDITED 3 Years'!$A$2:$J$999, 10, FALSE))</f>
        <v/>
      </c>
      <c r="G348" s="6" t="str">
        <f>IF(EXACT($D348, ""), "", VLOOKUP('Transform Contact Email'!$D348, 'RAW EDITED 3 Years'!$A$2:$J$999, 9, FALSE))</f>
        <v/>
      </c>
      <c r="H348" s="6" t="str">
        <f>IF(EXACT($D348, ""), "", VLOOKUP('Transform Contact Email'!$D348, 'RAW EDITED 3 Years'!$A$2:$P$999, 16, FALSE))</f>
        <v>Suyoto</v>
      </c>
    </row>
    <row r="349" spans="2:8">
      <c r="B349" s="5">
        <f>'DataLookUp - InstitutionBranch'!B434</f>
        <v>124000000000431</v>
      </c>
      <c r="C349" s="6" t="str">
        <f>'DataLookUp - InstitutionBranch'!C434</f>
        <v xml:space="preserve">Mandor Tajudin  </v>
      </c>
      <c r="D349" s="6" t="str">
        <f>'DataLookUp - InstitutionBranch'!D434</f>
        <v>VDR2362</v>
      </c>
      <c r="E349" s="6" t="str">
        <f>IF(EXACT($D349, ""), "", VLOOKUP('Transform Contact Email'!$D349, 'RAW EDITED 3 Years'!$A$2:$J$999, 8, FALSE))</f>
        <v>0</v>
      </c>
      <c r="F349" s="6" t="str">
        <f>IF(EXACT($D349, ""), "", VLOOKUP('Transform Contact Email'!$D349, 'RAW EDITED 3 Years'!$A$2:$J$999, 10, FALSE))</f>
        <v>0</v>
      </c>
      <c r="G349" s="6" t="str">
        <f>IF(EXACT($D349, ""), "", VLOOKUP('Transform Contact Email'!$D349, 'RAW EDITED 3 Years'!$A$2:$J$999, 9, FALSE))</f>
        <v>0</v>
      </c>
      <c r="H349" s="6" t="str">
        <f>IF(EXACT($D349, ""), "", VLOOKUP('Transform Contact Email'!$D349, 'RAW EDITED 3 Years'!$A$2:$P$999, 16, FALSE))</f>
        <v>0</v>
      </c>
    </row>
    <row r="350" spans="2:8">
      <c r="B350" s="5">
        <f>'DataLookUp - InstitutionBranch'!B435</f>
        <v>124000000000432</v>
      </c>
      <c r="C350" s="6" t="str">
        <f>'DataLookUp - InstitutionBranch'!C435</f>
        <v>Mandor Teguh Ari Wibowo</v>
      </c>
      <c r="D350" s="6" t="str">
        <f>'DataLookUp - InstitutionBranch'!D435</f>
        <v>VDR3886</v>
      </c>
      <c r="E350" s="6" t="str">
        <f>IF(EXACT($D350, ""), "", VLOOKUP('Transform Contact Email'!$D350, 'RAW EDITED 3 Years'!$A$2:$J$999, 8, FALSE))</f>
        <v>0895324841841</v>
      </c>
      <c r="F350" s="6" t="str">
        <f>IF(EXACT($D350, ""), "", VLOOKUP('Transform Contact Email'!$D350, 'RAW EDITED 3 Years'!$A$2:$J$999, 10, FALSE))</f>
        <v>-</v>
      </c>
      <c r="G350" s="6" t="str">
        <f>IF(EXACT($D350, ""), "", VLOOKUP('Transform Contact Email'!$D350, 'RAW EDITED 3 Years'!$A$2:$J$999, 9, FALSE))</f>
        <v>-</v>
      </c>
      <c r="H350" s="6" t="str">
        <f>IF(EXACT($D350, ""), "", VLOOKUP('Transform Contact Email'!$D350, 'RAW EDITED 3 Years'!$A$2:$P$999, 16, FALSE))</f>
        <v>Tegyh Ari wibowo</v>
      </c>
    </row>
    <row r="351" spans="2:8">
      <c r="B351" s="5">
        <f>'DataLookUp - InstitutionBranch'!B436</f>
        <v>124000000000433</v>
      </c>
      <c r="C351" s="6" t="str">
        <f>'DataLookUp - InstitutionBranch'!C436</f>
        <v>Mandor Tengku Wahyudi</v>
      </c>
      <c r="D351" s="6" t="str">
        <f>'DataLookUp - InstitutionBranch'!D436</f>
        <v>VDR4184</v>
      </c>
      <c r="E351" s="6" t="str">
        <f>IF(EXACT($D351, ""), "", VLOOKUP('Transform Contact Email'!$D351, 'RAW EDITED 3 Years'!$A$2:$J$999, 8, FALSE))</f>
        <v>+62 822-4970-0074</v>
      </c>
      <c r="F351" s="6" t="str">
        <f>IF(EXACT($D351, ""), "", VLOOKUP('Transform Contact Email'!$D351, 'RAW EDITED 3 Years'!$A$2:$J$999, 10, FALSE))</f>
        <v>-</v>
      </c>
      <c r="G351" s="6" t="str">
        <f>IF(EXACT($D351, ""), "", VLOOKUP('Transform Contact Email'!$D351, 'RAW EDITED 3 Years'!$A$2:$J$999, 9, FALSE))</f>
        <v>-</v>
      </c>
      <c r="H351" s="6" t="str">
        <f>IF(EXACT($D351, ""), "", VLOOKUP('Transform Contact Email'!$D351, 'RAW EDITED 3 Years'!$A$2:$P$999, 16, FALSE))</f>
        <v>Yudhi</v>
      </c>
    </row>
    <row r="352" spans="2:8">
      <c r="B352" s="5">
        <f>'DataLookUp - InstitutionBranch'!B437</f>
        <v>124000000000434</v>
      </c>
      <c r="C352" s="6" t="str">
        <f>'DataLookUp - InstitutionBranch'!C437</f>
        <v>Mandor Usman</v>
      </c>
      <c r="D352" s="6" t="str">
        <f>'DataLookUp - InstitutionBranch'!D437</f>
        <v>VDR2640</v>
      </c>
      <c r="E352" s="6" t="str">
        <f>IF(EXACT($D352, ""), "", VLOOKUP('Transform Contact Email'!$D352, 'RAW EDITED 3 Years'!$A$2:$J$999, 8, FALSE))</f>
        <v>+62 853-5989-1916</v>
      </c>
      <c r="F352" s="6" t="str">
        <f>IF(EXACT($D352, ""), "", VLOOKUP('Transform Contact Email'!$D352, 'RAW EDITED 3 Years'!$A$2:$J$999, 10, FALSE))</f>
        <v/>
      </c>
      <c r="G352" s="6" t="str">
        <f>IF(EXACT($D352, ""), "", VLOOKUP('Transform Contact Email'!$D352, 'RAW EDITED 3 Years'!$A$2:$J$999, 9, FALSE))</f>
        <v/>
      </c>
      <c r="H352" s="6" t="str">
        <f>IF(EXACT($D352, ""), "", VLOOKUP('Transform Contact Email'!$D352, 'RAW EDITED 3 Years'!$A$2:$P$999, 16, FALSE))</f>
        <v>Usman</v>
      </c>
    </row>
    <row r="353" spans="2:8">
      <c r="B353" s="5">
        <f>'DataLookUp - InstitutionBranch'!B438</f>
        <v>124000000000435</v>
      </c>
      <c r="C353" s="6" t="str">
        <f>'DataLookUp - InstitutionBranch'!C438</f>
        <v>Mandor Yeyet Abdulrahman</v>
      </c>
      <c r="D353" s="6" t="str">
        <f>'DataLookUp - InstitutionBranch'!D438</f>
        <v>VDR4173</v>
      </c>
      <c r="E353" s="6" t="str">
        <f>IF(EXACT($D353, ""), "", VLOOKUP('Transform Contact Email'!$D353, 'RAW EDITED 3 Years'!$A$2:$J$999, 8, FALSE))</f>
        <v>081314712177</v>
      </c>
      <c r="F353" s="6" t="str">
        <f>IF(EXACT($D353, ""), "", VLOOKUP('Transform Contact Email'!$D353, 'RAW EDITED 3 Years'!$A$2:$J$999, 10, FALSE))</f>
        <v>-</v>
      </c>
      <c r="G353" s="6" t="str">
        <f>IF(EXACT($D353, ""), "", VLOOKUP('Transform Contact Email'!$D353, 'RAW EDITED 3 Years'!$A$2:$J$999, 9, FALSE))</f>
        <v>-</v>
      </c>
      <c r="H353" s="6" t="str">
        <f>IF(EXACT($D353, ""), "", VLOOKUP('Transform Contact Email'!$D353, 'RAW EDITED 3 Years'!$A$2:$P$999, 16, FALSE))</f>
        <v>Yeyet</v>
      </c>
    </row>
    <row r="354" spans="2:8">
      <c r="B354" s="5">
        <f>'DataLookUp - InstitutionBranch'!B439</f>
        <v>124000000000436</v>
      </c>
      <c r="C354" s="6" t="str">
        <f>'DataLookUp - InstitutionBranch'!C439</f>
        <v>Mandor Yosefa Trisna Aroma Furi</v>
      </c>
      <c r="D354" s="6" t="str">
        <f>'DataLookUp - InstitutionBranch'!D439</f>
        <v>VDR4203</v>
      </c>
      <c r="E354" s="6" t="str">
        <f>IF(EXACT($D354, ""), "", VLOOKUP('Transform Contact Email'!$D354, 'RAW EDITED 3 Years'!$A$2:$J$999, 8, FALSE))</f>
        <v>+62 812-9828-0909</v>
      </c>
      <c r="F354" s="6" t="str">
        <f>IF(EXACT($D354, ""), "", VLOOKUP('Transform Contact Email'!$D354, 'RAW EDITED 3 Years'!$A$2:$J$999, 10, FALSE))</f>
        <v/>
      </c>
      <c r="G354" s="6" t="str">
        <f>IF(EXACT($D354, ""), "", VLOOKUP('Transform Contact Email'!$D354, 'RAW EDITED 3 Years'!$A$2:$J$999, 9, FALSE))</f>
        <v/>
      </c>
      <c r="H354" s="6" t="str">
        <f>IF(EXACT($D354, ""), "", VLOOKUP('Transform Contact Email'!$D354, 'RAW EDITED 3 Years'!$A$2:$P$999, 16, FALSE))</f>
        <v>Yosefa Trisna Aroma Furi</v>
      </c>
    </row>
    <row r="355" spans="2:8">
      <c r="B355" s="5">
        <f>'DataLookUp - InstitutionBranch'!B440</f>
        <v>124000000000437</v>
      </c>
      <c r="C355" s="6" t="str">
        <f>'DataLookUp - InstitutionBranch'!C440</f>
        <v>Mandor Zepridani M K</v>
      </c>
      <c r="D355" s="6" t="str">
        <f>'DataLookUp - InstitutionBranch'!D440</f>
        <v>VDR3286</v>
      </c>
      <c r="E355" s="6" t="str">
        <f>IF(EXACT($D355, ""), "", VLOOKUP('Transform Contact Email'!$D355, 'RAW EDITED 3 Years'!$A$2:$J$999, 8, FALSE))</f>
        <v>+62 813-8053-6580</v>
      </c>
      <c r="F355" s="6" t="str">
        <f>IF(EXACT($D355, ""), "", VLOOKUP('Transform Contact Email'!$D355, 'RAW EDITED 3 Years'!$A$2:$J$999, 10, FALSE))</f>
        <v/>
      </c>
      <c r="G355" s="6" t="str">
        <f>IF(EXACT($D355, ""), "", VLOOKUP('Transform Contact Email'!$D355, 'RAW EDITED 3 Years'!$A$2:$J$999, 9, FALSE))</f>
        <v/>
      </c>
      <c r="H355" s="6" t="str">
        <f>IF(EXACT($D355, ""), "", VLOOKUP('Transform Contact Email'!$D355, 'RAW EDITED 3 Years'!$A$2:$P$999, 16, FALSE))</f>
        <v>Zepridani</v>
      </c>
    </row>
    <row r="356" spans="2:8">
      <c r="B356" s="5">
        <f>'DataLookUp - InstitutionBranch'!B441</f>
        <v>124000000000438</v>
      </c>
      <c r="C356" s="6" t="str">
        <f>'DataLookUp - InstitutionBranch'!C441</f>
        <v>Ade Saputra</v>
      </c>
      <c r="D356" s="6" t="str">
        <f>'DataLookUp - InstitutionBranch'!D441</f>
        <v>VDR4035</v>
      </c>
      <c r="E356" s="6" t="str">
        <f>IF(EXACT($D356, ""), "", VLOOKUP('Transform Contact Email'!$D356, 'RAW EDITED 3 Years'!$A$2:$J$999, 8, FALSE))</f>
        <v>0822-8555-7077</v>
      </c>
      <c r="F356" s="6" t="str">
        <f>IF(EXACT($D356, ""), "", VLOOKUP('Transform Contact Email'!$D356, 'RAW EDITED 3 Years'!$A$2:$J$999, 10, FALSE))</f>
        <v/>
      </c>
      <c r="G356" s="6" t="str">
        <f>IF(EXACT($D356, ""), "", VLOOKUP('Transform Contact Email'!$D356, 'RAW EDITED 3 Years'!$A$2:$J$999, 9, FALSE))</f>
        <v/>
      </c>
      <c r="H356" s="6" t="str">
        <f>IF(EXACT($D356, ""), "", VLOOKUP('Transform Contact Email'!$D356, 'RAW EDITED 3 Years'!$A$2:$P$999, 16, FALSE))</f>
        <v>Ade</v>
      </c>
    </row>
    <row r="357" spans="2:8">
      <c r="B357" s="5">
        <f>'DataLookUp - InstitutionBranch'!B442</f>
        <v>124000000000439</v>
      </c>
      <c r="C357" s="6" t="str">
        <f>'DataLookUp - InstitutionBranch'!C442</f>
        <v>Aef Sugihartono</v>
      </c>
      <c r="D357" s="6" t="str">
        <f>'DataLookUp - InstitutionBranch'!D442</f>
        <v>VDR4069</v>
      </c>
      <c r="E357" s="6" t="str">
        <f>IF(EXACT($D357, ""), "", VLOOKUP('Transform Contact Email'!$D357, 'RAW EDITED 3 Years'!$A$2:$J$999, 8, FALSE))</f>
        <v>0813-1187-3910</v>
      </c>
      <c r="F357" s="6" t="str">
        <f>IF(EXACT($D357, ""), "", VLOOKUP('Transform Contact Email'!$D357, 'RAW EDITED 3 Years'!$A$2:$J$999, 10, FALSE))</f>
        <v/>
      </c>
      <c r="G357" s="6" t="str">
        <f>IF(EXACT($D357, ""), "", VLOOKUP('Transform Contact Email'!$D357, 'RAW EDITED 3 Years'!$A$2:$J$999, 9, FALSE))</f>
        <v/>
      </c>
      <c r="H357" s="6" t="str">
        <f>IF(EXACT($D357, ""), "", VLOOKUP('Transform Contact Email'!$D357, 'RAW EDITED 3 Years'!$A$2:$P$999, 16, FALSE))</f>
        <v>Aef</v>
      </c>
    </row>
    <row r="358" spans="2:8">
      <c r="B358" s="5">
        <f>'DataLookUp - InstitutionBranch'!B443</f>
        <v>124000000000440</v>
      </c>
      <c r="C358" s="6" t="str">
        <f>'DataLookUp - InstitutionBranch'!C443</f>
        <v>Agung Pranata</v>
      </c>
      <c r="D358" s="6" t="str">
        <f>'DataLookUp - InstitutionBranch'!D443</f>
        <v>VDR3942</v>
      </c>
      <c r="E358" s="6" t="str">
        <f>IF(EXACT($D358, ""), "", VLOOKUP('Transform Contact Email'!$D358, 'RAW EDITED 3 Years'!$A$2:$J$999, 8, FALSE))</f>
        <v>081371428400</v>
      </c>
      <c r="F358" s="6" t="str">
        <f>IF(EXACT($D358, ""), "", VLOOKUP('Transform Contact Email'!$D358, 'RAW EDITED 3 Years'!$A$2:$J$999, 10, FALSE))</f>
        <v/>
      </c>
      <c r="G358" s="6" t="str">
        <f>IF(EXACT($D358, ""), "", VLOOKUP('Transform Contact Email'!$D358, 'RAW EDITED 3 Years'!$A$2:$J$999, 9, FALSE))</f>
        <v/>
      </c>
      <c r="H358" s="6" t="str">
        <f>IF(EXACT($D358, ""), "", VLOOKUP('Transform Contact Email'!$D358, 'RAW EDITED 3 Years'!$A$2:$P$999, 16, FALSE))</f>
        <v>Agung Pranata</v>
      </c>
    </row>
    <row r="359" spans="2:8">
      <c r="B359" s="5">
        <f>'DataLookUp - InstitutionBranch'!B444</f>
        <v>124000000000441</v>
      </c>
      <c r="C359" s="6" t="str">
        <f>'DataLookUp - InstitutionBranch'!C444</f>
        <v>Ahmad Hamidi</v>
      </c>
      <c r="D359" s="6" t="str">
        <f>'DataLookUp - InstitutionBranch'!D444</f>
        <v>VDR3954</v>
      </c>
      <c r="E359" s="6" t="str">
        <f>IF(EXACT($D359, ""), "", VLOOKUP('Transform Contact Email'!$D359, 'RAW EDITED 3 Years'!$A$2:$J$999, 8, FALSE))</f>
        <v>+62 812-7717-8717</v>
      </c>
      <c r="F359" s="6" t="str">
        <f>IF(EXACT($D359, ""), "", VLOOKUP('Transform Contact Email'!$D359, 'RAW EDITED 3 Years'!$A$2:$J$999, 10, FALSE))</f>
        <v/>
      </c>
      <c r="G359" s="6" t="str">
        <f>IF(EXACT($D359, ""), "", VLOOKUP('Transform Contact Email'!$D359, 'RAW EDITED 3 Years'!$A$2:$J$999, 9, FALSE))</f>
        <v/>
      </c>
      <c r="H359" s="6" t="str">
        <f>IF(EXACT($D359, ""), "", VLOOKUP('Transform Contact Email'!$D359, 'RAW EDITED 3 Years'!$A$2:$P$999, 16, FALSE))</f>
        <v>Ridho - Staff Ahmad Hamid</v>
      </c>
    </row>
    <row r="360" spans="2:8">
      <c r="B360" s="5">
        <f>'DataLookUp - InstitutionBranch'!B445</f>
        <v>124000000000442</v>
      </c>
      <c r="C360" s="6" t="str">
        <f>'DataLookUp - InstitutionBranch'!C445</f>
        <v>Ahmad Suhadi</v>
      </c>
      <c r="D360" s="6" t="str">
        <f>'DataLookUp - InstitutionBranch'!D445</f>
        <v>VDR4033</v>
      </c>
      <c r="E360" s="6" t="str">
        <f>IF(EXACT($D360, ""), "", VLOOKUP('Transform Contact Email'!$D360, 'RAW EDITED 3 Years'!$A$2:$J$999, 8, FALSE))</f>
        <v>+62 822-5274-8523</v>
      </c>
      <c r="F360" s="6" t="str">
        <f>IF(EXACT($D360, ""), "", VLOOKUP('Transform Contact Email'!$D360, 'RAW EDITED 3 Years'!$A$2:$J$999, 10, FALSE))</f>
        <v/>
      </c>
      <c r="G360" s="6" t="str">
        <f>IF(EXACT($D360, ""), "", VLOOKUP('Transform Contact Email'!$D360, 'RAW EDITED 3 Years'!$A$2:$J$999, 9, FALSE))</f>
        <v/>
      </c>
      <c r="H360" s="6" t="str">
        <f>IF(EXACT($D360, ""), "", VLOOKUP('Transform Contact Email'!$D360, 'RAW EDITED 3 Years'!$A$2:$P$999, 16, FALSE))</f>
        <v>Ahmad Suhadi</v>
      </c>
    </row>
    <row r="361" spans="2:8">
      <c r="B361" s="5">
        <f>'DataLookUp - InstitutionBranch'!B446</f>
        <v>124000000000443</v>
      </c>
      <c r="C361" s="6" t="str">
        <f>'DataLookUp - InstitutionBranch'!C446</f>
        <v>Ali Mufti Wardhani</v>
      </c>
      <c r="D361" s="6" t="str">
        <f>'DataLookUp - InstitutionBranch'!D446</f>
        <v>VDR4027</v>
      </c>
      <c r="E361" s="6" t="str">
        <f>IF(EXACT($D361, ""), "", VLOOKUP('Transform Contact Email'!$D361, 'RAW EDITED 3 Years'!$A$2:$J$999, 8, FALSE))</f>
        <v>+62 853-5033-4280</v>
      </c>
      <c r="F361" s="6" t="str">
        <f>IF(EXACT($D361, ""), "", VLOOKUP('Transform Contact Email'!$D361, 'RAW EDITED 3 Years'!$A$2:$J$999, 10, FALSE))</f>
        <v/>
      </c>
      <c r="G361" s="6" t="str">
        <f>IF(EXACT($D361, ""), "", VLOOKUP('Transform Contact Email'!$D361, 'RAW EDITED 3 Years'!$A$2:$J$999, 9, FALSE))</f>
        <v/>
      </c>
      <c r="H361" s="6" t="str">
        <f>IF(EXACT($D361, ""), "", VLOOKUP('Transform Contact Email'!$D361, 'RAW EDITED 3 Years'!$A$2:$P$999, 16, FALSE))</f>
        <v>Ali Mufti</v>
      </c>
    </row>
    <row r="362" spans="2:8">
      <c r="B362" s="5">
        <f>'DataLookUp - InstitutionBranch'!B447</f>
        <v>124000000000444</v>
      </c>
      <c r="C362" s="6" t="str">
        <f>'DataLookUp - InstitutionBranch'!C447</f>
        <v>Ali Sopandi</v>
      </c>
      <c r="D362" s="6" t="str">
        <f>'DataLookUp - InstitutionBranch'!D447</f>
        <v>VDR4186</v>
      </c>
      <c r="E362" s="6" t="str">
        <f>IF(EXACT($D362, ""), "", VLOOKUP('Transform Contact Email'!$D362, 'RAW EDITED 3 Years'!$A$2:$J$999, 8, FALSE))</f>
        <v>081381828537</v>
      </c>
      <c r="F362" s="6" t="str">
        <f>IF(EXACT($D362, ""), "", VLOOKUP('Transform Contact Email'!$D362, 'RAW EDITED 3 Years'!$A$2:$J$999, 10, FALSE))</f>
        <v>-</v>
      </c>
      <c r="G362" s="6" t="str">
        <f>IF(EXACT($D362, ""), "", VLOOKUP('Transform Contact Email'!$D362, 'RAW EDITED 3 Years'!$A$2:$J$999, 9, FALSE))</f>
        <v>-</v>
      </c>
      <c r="H362" s="6" t="str">
        <f>IF(EXACT($D362, ""), "", VLOOKUP('Transform Contact Email'!$D362, 'RAW EDITED 3 Years'!$A$2:$P$999, 16, FALSE))</f>
        <v>Ali</v>
      </c>
    </row>
    <row r="363" spans="2:8">
      <c r="B363" s="5">
        <f>'DataLookUp - InstitutionBranch'!B448</f>
        <v>124000000000445</v>
      </c>
      <c r="C363" s="6" t="str">
        <f>'DataLookUp - InstitutionBranch'!C448</f>
        <v>Ardhis Collection</v>
      </c>
      <c r="D363" s="6" t="str">
        <f>'DataLookUp - InstitutionBranch'!D448</f>
        <v>VDR1326</v>
      </c>
      <c r="E363" s="6" t="str">
        <f>IF(EXACT($D363, ""), "", VLOOKUP('Transform Contact Email'!$D363, 'RAW EDITED 3 Years'!$A$2:$J$999, 8, FALSE))</f>
        <v>021-88865032, HP : 081388272713</v>
      </c>
      <c r="F363" s="6" t="str">
        <f>IF(EXACT($D363, ""), "", VLOOKUP('Transform Contact Email'!$D363, 'RAW EDITED 3 Years'!$A$2:$J$999, 10, FALSE))</f>
        <v>021-88865032</v>
      </c>
      <c r="G363" s="6" t="str">
        <f>IF(EXACT($D363, ""), "", VLOOKUP('Transform Contact Email'!$D363, 'RAW EDITED 3 Years'!$A$2:$J$999, 9, FALSE))</f>
        <v>iwanridwantaufiq@ymail.com, ha</v>
      </c>
      <c r="H363" s="6" t="str">
        <f>IF(EXACT($D363, ""), "", VLOOKUP('Transform Contact Email'!$D363, 'RAW EDITED 3 Years'!$A$2:$P$999, 16, FALSE))</f>
        <v>Iwan Ridwan Taufiq</v>
      </c>
    </row>
    <row r="364" spans="2:8">
      <c r="B364" s="5">
        <f>'DataLookUp - InstitutionBranch'!B449</f>
        <v>124000000000446</v>
      </c>
      <c r="C364" s="6" t="str">
        <f>'DataLookUp - InstitutionBranch'!C449</f>
        <v>Arsyad</v>
      </c>
      <c r="D364" s="6" t="str">
        <f>'DataLookUp - InstitutionBranch'!D449</f>
        <v>VDR4229</v>
      </c>
      <c r="E364" s="6" t="str">
        <f>IF(EXACT($D364, ""), "", VLOOKUP('Transform Contact Email'!$D364, 'RAW EDITED 3 Years'!$A$2:$J$999, 8, FALSE))</f>
        <v xml:space="preserve">0812-3037-1112 </v>
      </c>
      <c r="F364" s="6" t="str">
        <f>IF(EXACT($D364, ""), "", VLOOKUP('Transform Contact Email'!$D364, 'RAW EDITED 3 Years'!$A$2:$J$999, 10, FALSE))</f>
        <v/>
      </c>
      <c r="G364" s="6" t="str">
        <f>IF(EXACT($D364, ""), "", VLOOKUP('Transform Contact Email'!$D364, 'RAW EDITED 3 Years'!$A$2:$J$999, 9, FALSE))</f>
        <v/>
      </c>
      <c r="H364" s="6" t="str">
        <f>IF(EXACT($D364, ""), "", VLOOKUP('Transform Contact Email'!$D364, 'RAW EDITED 3 Years'!$A$2:$P$999, 16, FALSE))</f>
        <v>Arsyad</v>
      </c>
    </row>
    <row r="365" spans="2:8">
      <c r="B365" s="5">
        <f>'DataLookUp - InstitutionBranch'!B450</f>
        <v>124000000000447</v>
      </c>
      <c r="C365" s="6" t="str">
        <f>'DataLookUp - InstitutionBranch'!C450</f>
        <v xml:space="preserve">Asuransi Ramayana </v>
      </c>
      <c r="D365" s="6" t="str">
        <f>'DataLookUp - InstitutionBranch'!D450</f>
        <v>VDR0967</v>
      </c>
      <c r="E365" s="6" t="str">
        <f>IF(EXACT($D365, ""), "", VLOOKUP('Transform Contact Email'!$D365, 'RAW EDITED 3 Years'!$A$2:$J$999, 8, FALSE))</f>
        <v>62 2131937148</v>
      </c>
      <c r="F365" s="6" t="str">
        <f>IF(EXACT($D365, ""), "", VLOOKUP('Transform Contact Email'!$D365, 'RAW EDITED 3 Years'!$A$2:$J$999, 10, FALSE))</f>
        <v>62 2131934825</v>
      </c>
      <c r="G365" s="6" t="str">
        <f>IF(EXACT($D365, ""), "", VLOOKUP('Transform Contact Email'!$D365, 'RAW EDITED 3 Years'!$A$2:$J$999, 9, FALSE))</f>
        <v/>
      </c>
      <c r="H365" s="6" t="str">
        <f>IF(EXACT($D365, ""), "", VLOOKUP('Transform Contact Email'!$D365, 'RAW EDITED 3 Years'!$A$2:$P$999, 16, FALSE))</f>
        <v>Lusi Andriani</v>
      </c>
    </row>
    <row r="366" spans="2:8">
      <c r="B366" s="5">
        <f>'DataLookUp - InstitutionBranch'!B451</f>
        <v>124000000000448</v>
      </c>
      <c r="C366" s="6" t="str">
        <f>'DataLookUp - InstitutionBranch'!C451</f>
        <v>Barokah Bengkel Las</v>
      </c>
      <c r="D366" s="6" t="str">
        <f>'DataLookUp - InstitutionBranch'!D451</f>
        <v>VDR3975</v>
      </c>
      <c r="E366" s="6" t="str">
        <f>IF(EXACT($D366, ""), "", VLOOKUP('Transform Contact Email'!$D366, 'RAW EDITED 3 Years'!$A$2:$J$999, 8, FALSE))</f>
        <v>0815-2899-5211</v>
      </c>
      <c r="F366" s="6" t="str">
        <f>IF(EXACT($D366, ""), "", VLOOKUP('Transform Contact Email'!$D366, 'RAW EDITED 3 Years'!$A$2:$J$999, 10, FALSE))</f>
        <v/>
      </c>
      <c r="G366" s="6" t="str">
        <f>IF(EXACT($D366, ""), "", VLOOKUP('Transform Contact Email'!$D366, 'RAW EDITED 3 Years'!$A$2:$J$999, 9, FALSE))</f>
        <v/>
      </c>
      <c r="H366" s="6" t="str">
        <f>IF(EXACT($D366, ""), "", VLOOKUP('Transform Contact Email'!$D366, 'RAW EDITED 3 Years'!$A$2:$P$999, 16, FALSE))</f>
        <v>Dahrul</v>
      </c>
    </row>
    <row r="367" spans="2:8">
      <c r="B367" s="5">
        <f>'DataLookUp - InstitutionBranch'!B452</f>
        <v>124000000000449</v>
      </c>
      <c r="C367" s="6" t="str">
        <f>'DataLookUp - InstitutionBranch'!C452</f>
        <v>Batik Air Cargo</v>
      </c>
      <c r="D367" s="6" t="str">
        <f>'DataLookUp - InstitutionBranch'!D452</f>
        <v>VDR0288</v>
      </c>
      <c r="E367" s="6" t="str">
        <f>IF(EXACT($D367, ""), "", VLOOKUP('Transform Contact Email'!$D367, 'RAW EDITED 3 Years'!$A$2:$J$999, 8, FALSE))</f>
        <v>-</v>
      </c>
      <c r="F367" s="6" t="str">
        <f>IF(EXACT($D367, ""), "", VLOOKUP('Transform Contact Email'!$D367, 'RAW EDITED 3 Years'!$A$2:$J$999, 10, FALSE))</f>
        <v/>
      </c>
      <c r="G367" s="6" t="str">
        <f>IF(EXACT($D367, ""), "", VLOOKUP('Transform Contact Email'!$D367, 'RAW EDITED 3 Years'!$A$2:$J$999, 9, FALSE))</f>
        <v/>
      </c>
      <c r="H367" s="6" t="str">
        <f>IF(EXACT($D367, ""), "", VLOOKUP('Transform Contact Email'!$D367, 'RAW EDITED 3 Years'!$A$2:$P$999, 16, FALSE))</f>
        <v>Admin</v>
      </c>
    </row>
    <row r="368" spans="2:8">
      <c r="B368" s="5">
        <f>'DataLookUp - InstitutionBranch'!B453</f>
        <v>124000000000450</v>
      </c>
      <c r="C368" s="6" t="str">
        <f>'DataLookUp - InstitutionBranch'!C453</f>
        <v>Bengkel Mobil dan Las Heri</v>
      </c>
      <c r="D368" s="6" t="str">
        <f>'DataLookUp - InstitutionBranch'!D453</f>
        <v>VDR3920</v>
      </c>
      <c r="E368" s="6" t="str">
        <f>IF(EXACT($D368, ""), "", VLOOKUP('Transform Contact Email'!$D368, 'RAW EDITED 3 Years'!$A$2:$J$999, 8, FALSE))</f>
        <v>+62 822-9285-2219</v>
      </c>
      <c r="F368" s="6" t="str">
        <f>IF(EXACT($D368, ""), "", VLOOKUP('Transform Contact Email'!$D368, 'RAW EDITED 3 Years'!$A$2:$J$999, 10, FALSE))</f>
        <v/>
      </c>
      <c r="G368" s="6" t="str">
        <f>IF(EXACT($D368, ""), "", VLOOKUP('Transform Contact Email'!$D368, 'RAW EDITED 3 Years'!$A$2:$J$999, 9, FALSE))</f>
        <v/>
      </c>
      <c r="H368" s="6" t="str">
        <f>IF(EXACT($D368, ""), "", VLOOKUP('Transform Contact Email'!$D368, 'RAW EDITED 3 Years'!$A$2:$P$999, 16, FALSE))</f>
        <v>Yunsar</v>
      </c>
    </row>
    <row r="369" spans="2:8">
      <c r="B369" s="5">
        <f>'DataLookUp - InstitutionBranch'!B454</f>
        <v>124000000000451</v>
      </c>
      <c r="C369" s="6" t="str">
        <f>'DataLookUp - InstitutionBranch'!C454</f>
        <v>Bunyamin Majid</v>
      </c>
      <c r="D369" s="6" t="str">
        <f>'DataLookUp - InstitutionBranch'!D454</f>
        <v>VDR3839</v>
      </c>
      <c r="E369" s="6" t="str">
        <f>IF(EXACT($D369, ""), "", VLOOKUP('Transform Contact Email'!$D369, 'RAW EDITED 3 Years'!$A$2:$J$999, 8, FALSE))</f>
        <v>-</v>
      </c>
      <c r="F369" s="6" t="str">
        <f>IF(EXACT($D369, ""), "", VLOOKUP('Transform Contact Email'!$D369, 'RAW EDITED 3 Years'!$A$2:$J$999, 10, FALSE))</f>
        <v>-</v>
      </c>
      <c r="G369" s="6" t="str">
        <f>IF(EXACT($D369, ""), "", VLOOKUP('Transform Contact Email'!$D369, 'RAW EDITED 3 Years'!$A$2:$J$999, 9, FALSE))</f>
        <v>-</v>
      </c>
      <c r="H369" s="6" t="str">
        <f>IF(EXACT($D369, ""), "", VLOOKUP('Transform Contact Email'!$D369, 'RAW EDITED 3 Years'!$A$2:$P$999, 16, FALSE))</f>
        <v>Bunyamin Majid</v>
      </c>
    </row>
    <row r="370" spans="2:8">
      <c r="B370" s="5">
        <f>'DataLookUp - InstitutionBranch'!B455</f>
        <v>124000000000452</v>
      </c>
      <c r="C370" s="6" t="str">
        <f>'DataLookUp - InstitutionBranch'!C455</f>
        <v>Bustami</v>
      </c>
      <c r="D370" s="6" t="str">
        <f>'DataLookUp - InstitutionBranch'!D455</f>
        <v>VDR4067</v>
      </c>
      <c r="E370" s="6" t="str">
        <f>IF(EXACT($D370, ""), "", VLOOKUP('Transform Contact Email'!$D370, 'RAW EDITED 3 Years'!$A$2:$J$999, 8, FALSE))</f>
        <v>+62 852-8889-7838</v>
      </c>
      <c r="F370" s="6" t="str">
        <f>IF(EXACT($D370, ""), "", VLOOKUP('Transform Contact Email'!$D370, 'RAW EDITED 3 Years'!$A$2:$J$999, 10, FALSE))</f>
        <v/>
      </c>
      <c r="G370" s="6" t="str">
        <f>IF(EXACT($D370, ""), "", VLOOKUP('Transform Contact Email'!$D370, 'RAW EDITED 3 Years'!$A$2:$J$999, 9, FALSE))</f>
        <v/>
      </c>
      <c r="H370" s="6" t="str">
        <f>IF(EXACT($D370, ""), "", VLOOKUP('Transform Contact Email'!$D370, 'RAW EDITED 3 Years'!$A$2:$P$999, 16, FALSE))</f>
        <v>Bustami</v>
      </c>
    </row>
    <row r="371" spans="2:8">
      <c r="B371" s="5">
        <f>'DataLookUp - InstitutionBranch'!B456</f>
        <v>124000000000453</v>
      </c>
      <c r="C371" s="6" t="str">
        <f>'DataLookUp - InstitutionBranch'!C456</f>
        <v>Cargo Nusantara Express</v>
      </c>
      <c r="D371" s="6" t="str">
        <f>'DataLookUp - InstitutionBranch'!D456</f>
        <v>VDR4230</v>
      </c>
      <c r="E371" s="6" t="str">
        <f>IF(EXACT($D371, ""), "", VLOOKUP('Transform Contact Email'!$D371, 'RAW EDITED 3 Years'!$A$2:$J$999, 8, FALSE))</f>
        <v>+62 817-115-233</v>
      </c>
      <c r="F371" s="6" t="str">
        <f>IF(EXACT($D371, ""), "", VLOOKUP('Transform Contact Email'!$D371, 'RAW EDITED 3 Years'!$A$2:$J$999, 10, FALSE))</f>
        <v/>
      </c>
      <c r="G371" s="6" t="str">
        <f>IF(EXACT($D371, ""), "", VLOOKUP('Transform Contact Email'!$D371, 'RAW EDITED 3 Years'!$A$2:$J$999, 9, FALSE))</f>
        <v/>
      </c>
      <c r="H371" s="6" t="str">
        <f>IF(EXACT($D371, ""), "", VLOOKUP('Transform Contact Email'!$D371, 'RAW EDITED 3 Years'!$A$2:$P$999, 16, FALSE))</f>
        <v>Ardiansyah</v>
      </c>
    </row>
    <row r="372" spans="2:8">
      <c r="B372" s="5">
        <f>'DataLookUp - InstitutionBranch'!B457</f>
        <v>124000000000454</v>
      </c>
      <c r="C372" s="6" t="str">
        <f>'DataLookUp - InstitutionBranch'!C457</f>
        <v>Damarra Rezza</v>
      </c>
      <c r="D372" s="6" t="str">
        <f>'DataLookUp - InstitutionBranch'!D457</f>
        <v>VDR4241</v>
      </c>
      <c r="E372" s="6" t="str">
        <f>IF(EXACT($D372, ""), "", VLOOKUP('Transform Contact Email'!$D372, 'RAW EDITED 3 Years'!$A$2:$J$999, 8, FALSE))</f>
        <v>0812 2157 2668</v>
      </c>
      <c r="F372" s="6" t="str">
        <f>IF(EXACT($D372, ""), "", VLOOKUP('Transform Contact Email'!$D372, 'RAW EDITED 3 Years'!$A$2:$J$999, 10, FALSE))</f>
        <v/>
      </c>
      <c r="G372" s="6" t="str">
        <f>IF(EXACT($D372, ""), "", VLOOKUP('Transform Contact Email'!$D372, 'RAW EDITED 3 Years'!$A$2:$J$999, 9, FALSE))</f>
        <v/>
      </c>
      <c r="H372" s="6" t="str">
        <f>IF(EXACT($D372, ""), "", VLOOKUP('Transform Contact Email'!$D372, 'RAW EDITED 3 Years'!$A$2:$P$999, 16, FALSE))</f>
        <v>Rezza</v>
      </c>
    </row>
    <row r="373" spans="2:8">
      <c r="B373" s="5">
        <f>'DataLookUp - InstitutionBranch'!B458</f>
        <v>124000000000455</v>
      </c>
      <c r="C373" s="6" t="str">
        <f>'DataLookUp - InstitutionBranch'!C458</f>
        <v>Darmawan Dwi Sanjaya</v>
      </c>
      <c r="D373" s="6" t="str">
        <f>'DataLookUp - InstitutionBranch'!D458</f>
        <v>VDR4138</v>
      </c>
      <c r="E373" s="6" t="str">
        <f>IF(EXACT($D373, ""), "", VLOOKUP('Transform Contact Email'!$D373, 'RAW EDITED 3 Years'!$A$2:$J$999, 8, FALSE))</f>
        <v>+62 898-8054-747</v>
      </c>
      <c r="F373" s="6" t="str">
        <f>IF(EXACT($D373, ""), "", VLOOKUP('Transform Contact Email'!$D373, 'RAW EDITED 3 Years'!$A$2:$J$999, 10, FALSE))</f>
        <v/>
      </c>
      <c r="G373" s="6" t="str">
        <f>IF(EXACT($D373, ""), "", VLOOKUP('Transform Contact Email'!$D373, 'RAW EDITED 3 Years'!$A$2:$J$999, 9, FALSE))</f>
        <v/>
      </c>
      <c r="H373" s="6" t="str">
        <f>IF(EXACT($D373, ""), "", VLOOKUP('Transform Contact Email'!$D373, 'RAW EDITED 3 Years'!$A$2:$P$999, 16, FALSE))</f>
        <v>Darmawan Dwi Sanjaya</v>
      </c>
    </row>
    <row r="374" spans="2:8">
      <c r="B374" s="5">
        <f>'DataLookUp - InstitutionBranch'!B459</f>
        <v>124000000000456</v>
      </c>
      <c r="C374" s="6" t="str">
        <f>'DataLookUp - InstitutionBranch'!C459</f>
        <v>Devit Kustianto</v>
      </c>
      <c r="D374" s="6" t="str">
        <f>'DataLookUp - InstitutionBranch'!D459</f>
        <v>VDR3964</v>
      </c>
      <c r="E374" s="6" t="str">
        <f>IF(EXACT($D374, ""), "", VLOOKUP('Transform Contact Email'!$D374, 'RAW EDITED 3 Years'!$A$2:$J$999, 8, FALSE))</f>
        <v>+62 823-8223-5945</v>
      </c>
      <c r="F374" s="6" t="str">
        <f>IF(EXACT($D374, ""), "", VLOOKUP('Transform Contact Email'!$D374, 'RAW EDITED 3 Years'!$A$2:$J$999, 10, FALSE))</f>
        <v/>
      </c>
      <c r="G374" s="6" t="str">
        <f>IF(EXACT($D374, ""), "", VLOOKUP('Transform Contact Email'!$D374, 'RAW EDITED 3 Years'!$A$2:$J$999, 9, FALSE))</f>
        <v/>
      </c>
      <c r="H374" s="6" t="str">
        <f>IF(EXACT($D374, ""), "", VLOOKUP('Transform Contact Email'!$D374, 'RAW EDITED 3 Years'!$A$2:$P$999, 16, FALSE))</f>
        <v>Devit Kustianto</v>
      </c>
    </row>
    <row r="375" spans="2:8">
      <c r="B375" s="5">
        <f>'DataLookUp - InstitutionBranch'!B460</f>
        <v>124000000000457</v>
      </c>
      <c r="C375" s="6" t="str">
        <f>'DataLookUp - InstitutionBranch'!C460</f>
        <v>Didik Haryadi</v>
      </c>
      <c r="D375" s="6" t="str">
        <f>'DataLookUp - InstitutionBranch'!D460</f>
        <v>VDR2916</v>
      </c>
      <c r="E375" s="6" t="str">
        <f>IF(EXACT($D375, ""), "", VLOOKUP('Transform Contact Email'!$D375, 'RAW EDITED 3 Years'!$A$2:$J$999, 8, FALSE))</f>
        <v>+62 815-6729-483</v>
      </c>
      <c r="F375" s="6" t="str">
        <f>IF(EXACT($D375, ""), "", VLOOKUP('Transform Contact Email'!$D375, 'RAW EDITED 3 Years'!$A$2:$J$999, 10, FALSE))</f>
        <v/>
      </c>
      <c r="G375" s="6" t="str">
        <f>IF(EXACT($D375, ""), "", VLOOKUP('Transform Contact Email'!$D375, 'RAW EDITED 3 Years'!$A$2:$J$999, 9, FALSE))</f>
        <v/>
      </c>
      <c r="H375" s="6" t="str">
        <f>IF(EXACT($D375, ""), "", VLOOKUP('Transform Contact Email'!$D375, 'RAW EDITED 3 Years'!$A$2:$P$999, 16, FALSE))</f>
        <v>Didik Haryadi</v>
      </c>
    </row>
    <row r="376" spans="2:8">
      <c r="B376" s="5">
        <f>'DataLookUp - InstitutionBranch'!B461</f>
        <v>124000000000458</v>
      </c>
      <c r="C376" s="6" t="str">
        <f>'DataLookUp - InstitutionBranch'!C461</f>
        <v>Didin</v>
      </c>
      <c r="D376" s="6" t="str">
        <f>'DataLookUp - InstitutionBranch'!D461</f>
        <v>VDR3005</v>
      </c>
      <c r="E376" s="6" t="str">
        <f>IF(EXACT($D376, ""), "", VLOOKUP('Transform Contact Email'!$D376, 'RAW EDITED 3 Years'!$A$2:$J$999, 8, FALSE))</f>
        <v>+62 853-1290-4492</v>
      </c>
      <c r="F376" s="6" t="str">
        <f>IF(EXACT($D376, ""), "", VLOOKUP('Transform Contact Email'!$D376, 'RAW EDITED 3 Years'!$A$2:$J$999, 10, FALSE))</f>
        <v>0</v>
      </c>
      <c r="G376" s="6" t="str">
        <f>IF(EXACT($D376, ""), "", VLOOKUP('Transform Contact Email'!$D376, 'RAW EDITED 3 Years'!$A$2:$J$999, 9, FALSE))</f>
        <v/>
      </c>
      <c r="H376" s="6" t="str">
        <f>IF(EXACT($D376, ""), "", VLOOKUP('Transform Contact Email'!$D376, 'RAW EDITED 3 Years'!$A$2:$P$999, 16, FALSE))</f>
        <v>Didin</v>
      </c>
    </row>
    <row r="377" spans="2:8">
      <c r="B377" s="5">
        <f>'DataLookUp - InstitutionBranch'!B462</f>
        <v>124000000000459</v>
      </c>
      <c r="C377" s="6" t="str">
        <f>'DataLookUp - InstitutionBranch'!C462</f>
        <v>Djumsadi</v>
      </c>
      <c r="D377" s="6" t="str">
        <f>'DataLookUp - InstitutionBranch'!D462</f>
        <v>VDR4117</v>
      </c>
      <c r="E377" s="6" t="str">
        <f>IF(EXACT($D377, ""), "", VLOOKUP('Transform Contact Email'!$D377, 'RAW EDITED 3 Years'!$A$2:$J$999, 8, FALSE))</f>
        <v>087754475373</v>
      </c>
      <c r="F377" s="6" t="str">
        <f>IF(EXACT($D377, ""), "", VLOOKUP('Transform Contact Email'!$D377, 'RAW EDITED 3 Years'!$A$2:$J$999, 10, FALSE))</f>
        <v>-</v>
      </c>
      <c r="G377" s="6" t="str">
        <f>IF(EXACT($D377, ""), "", VLOOKUP('Transform Contact Email'!$D377, 'RAW EDITED 3 Years'!$A$2:$J$999, 9, FALSE))</f>
        <v>-</v>
      </c>
      <c r="H377" s="6" t="str">
        <f>IF(EXACT($D377, ""), "", VLOOKUP('Transform Contact Email'!$D377, 'RAW EDITED 3 Years'!$A$2:$P$999, 16, FALSE))</f>
        <v>-</v>
      </c>
    </row>
    <row r="378" spans="2:8">
      <c r="B378" s="5">
        <f>'DataLookUp - InstitutionBranch'!B463</f>
        <v>124000000000460</v>
      </c>
      <c r="C378" s="6" t="str">
        <f>'DataLookUp - InstitutionBranch'!C463</f>
        <v xml:space="preserve">Dodi Tri Prasetyo         </v>
      </c>
      <c r="D378" s="6" t="str">
        <f>'DataLookUp - InstitutionBranch'!D463</f>
        <v>VDR2312</v>
      </c>
      <c r="E378" s="6" t="str">
        <f>IF(EXACT($D378, ""), "", VLOOKUP('Transform Contact Email'!$D378, 'RAW EDITED 3 Years'!$A$2:$J$999, 8, FALSE))</f>
        <v xml:space="preserve">0813 1490 4159 </v>
      </c>
      <c r="F378" s="6" t="str">
        <f>IF(EXACT($D378, ""), "", VLOOKUP('Transform Contact Email'!$D378, 'RAW EDITED 3 Years'!$A$2:$J$999, 10, FALSE))</f>
        <v>0</v>
      </c>
      <c r="G378" s="6" t="str">
        <f>IF(EXACT($D378, ""), "", VLOOKUP('Transform Contact Email'!$D378, 'RAW EDITED 3 Years'!$A$2:$J$999, 9, FALSE))</f>
        <v xml:space="preserve">Dodi80magetan@gmail.com </v>
      </c>
      <c r="H378" s="6" t="str">
        <f>IF(EXACT($D378, ""), "", VLOOKUP('Transform Contact Email'!$D378, 'RAW EDITED 3 Years'!$A$2:$P$999, 16, FALSE))</f>
        <v>Dodi</v>
      </c>
    </row>
    <row r="379" spans="2:8">
      <c r="B379" s="5">
        <f>'DataLookUp - InstitutionBranch'!B464</f>
        <v>124000000000461</v>
      </c>
      <c r="C379" s="6" t="str">
        <f>'DataLookUp - InstitutionBranch'!C464</f>
        <v>Dwi Hariyanto</v>
      </c>
      <c r="D379" s="6" t="str">
        <f>'DataLookUp - InstitutionBranch'!D464</f>
        <v>VDR2571</v>
      </c>
      <c r="E379" s="6" t="str">
        <f>IF(EXACT($D379, ""), "", VLOOKUP('Transform Contact Email'!$D379, 'RAW EDITED 3 Years'!$A$2:$J$999, 8, FALSE))</f>
        <v>+62 821-2523-7484</v>
      </c>
      <c r="F379" s="6" t="str">
        <f>IF(EXACT($D379, ""), "", VLOOKUP('Transform Contact Email'!$D379, 'RAW EDITED 3 Years'!$A$2:$J$999, 10, FALSE))</f>
        <v/>
      </c>
      <c r="G379" s="6" t="str">
        <f>IF(EXACT($D379, ""), "", VLOOKUP('Transform Contact Email'!$D379, 'RAW EDITED 3 Years'!$A$2:$J$999, 9, FALSE))</f>
        <v/>
      </c>
      <c r="H379" s="6" t="str">
        <f>IF(EXACT($D379, ""), "", VLOOKUP('Transform Contact Email'!$D379, 'RAW EDITED 3 Years'!$A$2:$P$999, 16, FALSE))</f>
        <v>Dwi Hariyanto</v>
      </c>
    </row>
    <row r="380" spans="2:8">
      <c r="B380" s="5">
        <f>'DataLookUp - InstitutionBranch'!B465</f>
        <v>124000000000462</v>
      </c>
      <c r="C380" s="6" t="str">
        <f>'DataLookUp - InstitutionBranch'!C465</f>
        <v>Eda Hartini</v>
      </c>
      <c r="D380" s="6" t="str">
        <f>'DataLookUp - InstitutionBranch'!D465</f>
        <v>VDR3810</v>
      </c>
      <c r="E380" s="6" t="str">
        <f>IF(EXACT($D380, ""), "", VLOOKUP('Transform Contact Email'!$D380, 'RAW EDITED 3 Years'!$A$2:$J$999, 8, FALSE))</f>
        <v>085255241523</v>
      </c>
      <c r="F380" s="6" t="str">
        <f>IF(EXACT($D380, ""), "", VLOOKUP('Transform Contact Email'!$D380, 'RAW EDITED 3 Years'!$A$2:$J$999, 10, FALSE))</f>
        <v>-</v>
      </c>
      <c r="G380" s="6" t="str">
        <f>IF(EXACT($D380, ""), "", VLOOKUP('Transform Contact Email'!$D380, 'RAW EDITED 3 Years'!$A$2:$J$999, 9, FALSE))</f>
        <v>-</v>
      </c>
      <c r="H380" s="6" t="str">
        <f>IF(EXACT($D380, ""), "", VLOOKUP('Transform Contact Email'!$D380, 'RAW EDITED 3 Years'!$A$2:$P$999, 16, FALSE))</f>
        <v>Eda Hartini</v>
      </c>
    </row>
    <row r="381" spans="2:8">
      <c r="B381" s="5">
        <f>'DataLookUp - InstitutionBranch'!B466</f>
        <v>124000000000463</v>
      </c>
      <c r="C381" s="6" t="str">
        <f>'DataLookUp - InstitutionBranch'!C466</f>
        <v>Efo Akmal</v>
      </c>
      <c r="D381" s="6" t="str">
        <f>'DataLookUp - InstitutionBranch'!D466</f>
        <v>VDR4233</v>
      </c>
      <c r="E381" s="6" t="str">
        <f>IF(EXACT($D381, ""), "", VLOOKUP('Transform Contact Email'!$D381, 'RAW EDITED 3 Years'!$A$2:$J$999, 8, FALSE))</f>
        <v>081905054148</v>
      </c>
      <c r="F381" s="6" t="str">
        <f>IF(EXACT($D381, ""), "", VLOOKUP('Transform Contact Email'!$D381, 'RAW EDITED 3 Years'!$A$2:$J$999, 10, FALSE))</f>
        <v>-</v>
      </c>
      <c r="G381" s="6" t="str">
        <f>IF(EXACT($D381, ""), "", VLOOKUP('Transform Contact Email'!$D381, 'RAW EDITED 3 Years'!$A$2:$J$999, 9, FALSE))</f>
        <v>-</v>
      </c>
      <c r="H381" s="6" t="str">
        <f>IF(EXACT($D381, ""), "", VLOOKUP('Transform Contact Email'!$D381, 'RAW EDITED 3 Years'!$A$2:$P$999, 16, FALSE))</f>
        <v>-</v>
      </c>
    </row>
    <row r="382" spans="2:8">
      <c r="B382" s="5">
        <f>'DataLookUp - InstitutionBranch'!B467</f>
        <v>124000000000464</v>
      </c>
      <c r="C382" s="6" t="str">
        <f>'DataLookUp - InstitutionBranch'!C467</f>
        <v>Erie Herliana</v>
      </c>
      <c r="D382" s="6" t="str">
        <f>'DataLookUp - InstitutionBranch'!D467</f>
        <v>VDR4204</v>
      </c>
      <c r="E382" s="6" t="str">
        <f>IF(EXACT($D382, ""), "", VLOOKUP('Transform Contact Email'!$D382, 'RAW EDITED 3 Years'!$A$2:$J$999, 8, FALSE))</f>
        <v>087871360918</v>
      </c>
      <c r="F382" s="6" t="str">
        <f>IF(EXACT($D382, ""), "", VLOOKUP('Transform Contact Email'!$D382, 'RAW EDITED 3 Years'!$A$2:$J$999, 10, FALSE))</f>
        <v>-</v>
      </c>
      <c r="G382" s="6" t="str">
        <f>IF(EXACT($D382, ""), "", VLOOKUP('Transform Contact Email'!$D382, 'RAW EDITED 3 Years'!$A$2:$J$999, 9, FALSE))</f>
        <v>-</v>
      </c>
      <c r="H382" s="6" t="str">
        <f>IF(EXACT($D382, ""), "", VLOOKUP('Transform Contact Email'!$D382, 'RAW EDITED 3 Years'!$A$2:$P$999, 16, FALSE))</f>
        <v>Erie</v>
      </c>
    </row>
    <row r="383" spans="2:8">
      <c r="B383" s="5">
        <f>'DataLookUp - InstitutionBranch'!B468</f>
        <v>124000000000465</v>
      </c>
      <c r="C383" s="6" t="str">
        <f>'DataLookUp - InstitutionBranch'!C468</f>
        <v>Etty Irawaty</v>
      </c>
      <c r="D383" s="6" t="str">
        <f>'DataLookUp - InstitutionBranch'!D468</f>
        <v>VDR3985</v>
      </c>
      <c r="E383" s="6" t="str">
        <f>IF(EXACT($D383, ""), "", VLOOKUP('Transform Contact Email'!$D383, 'RAW EDITED 3 Years'!$A$2:$J$999, 8, FALSE))</f>
        <v>+62 821-1979-9987</v>
      </c>
      <c r="F383" s="6" t="str">
        <f>IF(EXACT($D383, ""), "", VLOOKUP('Transform Contact Email'!$D383, 'RAW EDITED 3 Years'!$A$2:$J$999, 10, FALSE))</f>
        <v/>
      </c>
      <c r="G383" s="6" t="str">
        <f>IF(EXACT($D383, ""), "", VLOOKUP('Transform Contact Email'!$D383, 'RAW EDITED 3 Years'!$A$2:$J$999, 9, FALSE))</f>
        <v/>
      </c>
      <c r="H383" s="6" t="str">
        <f>IF(EXACT($D383, ""), "", VLOOKUP('Transform Contact Email'!$D383, 'RAW EDITED 3 Years'!$A$2:$P$999, 16, FALSE))</f>
        <v>Etty Irawaty</v>
      </c>
    </row>
    <row r="384" spans="2:8">
      <c r="B384" s="5">
        <f>'DataLookUp - InstitutionBranch'!B469</f>
        <v>124000000000466</v>
      </c>
      <c r="C384" s="6" t="str">
        <f>'DataLookUp - InstitutionBranch'!C469</f>
        <v>Finus Arifin</v>
      </c>
      <c r="D384" s="6" t="str">
        <f>'DataLookUp - InstitutionBranch'!D469</f>
        <v>VDR4189</v>
      </c>
      <c r="E384" s="6" t="str">
        <f>IF(EXACT($D384, ""), "", VLOOKUP('Transform Contact Email'!$D384, 'RAW EDITED 3 Years'!$A$2:$J$999, 8, FALSE))</f>
        <v>081282874422</v>
      </c>
      <c r="F384" s="6" t="str">
        <f>IF(EXACT($D384, ""), "", VLOOKUP('Transform Contact Email'!$D384, 'RAW EDITED 3 Years'!$A$2:$J$999, 10, FALSE))</f>
        <v>-</v>
      </c>
      <c r="G384" s="6" t="str">
        <f>IF(EXACT($D384, ""), "", VLOOKUP('Transform Contact Email'!$D384, 'RAW EDITED 3 Years'!$A$2:$J$999, 9, FALSE))</f>
        <v>-</v>
      </c>
      <c r="H384" s="6" t="str">
        <f>IF(EXACT($D384, ""), "", VLOOKUP('Transform Contact Email'!$D384, 'RAW EDITED 3 Years'!$A$2:$P$999, 16, FALSE))</f>
        <v>Arifin</v>
      </c>
    </row>
    <row r="385" spans="2:8">
      <c r="B385" s="5">
        <f>'DataLookUp - InstitutionBranch'!B470</f>
        <v>124000000000467</v>
      </c>
      <c r="C385" s="6" t="str">
        <f>'DataLookUp - InstitutionBranch'!C470</f>
        <v>H. Juhriyanto</v>
      </c>
      <c r="D385" s="6" t="str">
        <f>'DataLookUp - InstitutionBranch'!D470</f>
        <v>VDR3786</v>
      </c>
      <c r="E385" s="6" t="str">
        <f>IF(EXACT($D385, ""), "", VLOOKUP('Transform Contact Email'!$D385, 'RAW EDITED 3 Years'!$A$2:$J$999, 8, FALSE))</f>
        <v>+62 821-5324-1982</v>
      </c>
      <c r="F385" s="6" t="str">
        <f>IF(EXACT($D385, ""), "", VLOOKUP('Transform Contact Email'!$D385, 'RAW EDITED 3 Years'!$A$2:$J$999, 10, FALSE))</f>
        <v>-</v>
      </c>
      <c r="G385" s="6" t="str">
        <f>IF(EXACT($D385, ""), "", VLOOKUP('Transform Contact Email'!$D385, 'RAW EDITED 3 Years'!$A$2:$J$999, 9, FALSE))</f>
        <v>-</v>
      </c>
      <c r="H385" s="6" t="str">
        <f>IF(EXACT($D385, ""), "", VLOOKUP('Transform Contact Email'!$D385, 'RAW EDITED 3 Years'!$A$2:$P$999, 16, FALSE))</f>
        <v>H. Juhriyanto</v>
      </c>
    </row>
    <row r="386" spans="2:8">
      <c r="B386" s="5">
        <f>'DataLookUp - InstitutionBranch'!B471</f>
        <v>124000000000468</v>
      </c>
      <c r="C386" s="6" t="str">
        <f>'DataLookUp - InstitutionBranch'!C471</f>
        <v>Haerudin</v>
      </c>
      <c r="D386" s="6" t="str">
        <f>'DataLookUp - InstitutionBranch'!D471</f>
        <v>VDR4095</v>
      </c>
      <c r="E386" s="6" t="str">
        <f>IF(EXACT($D386, ""), "", VLOOKUP('Transform Contact Email'!$D386, 'RAW EDITED 3 Years'!$A$2:$J$999, 8, FALSE))</f>
        <v>+62 877-7154-7377</v>
      </c>
      <c r="F386" s="6" t="str">
        <f>IF(EXACT($D386, ""), "", VLOOKUP('Transform Contact Email'!$D386, 'RAW EDITED 3 Years'!$A$2:$J$999, 10, FALSE))</f>
        <v/>
      </c>
      <c r="G386" s="6" t="str">
        <f>IF(EXACT($D386, ""), "", VLOOKUP('Transform Contact Email'!$D386, 'RAW EDITED 3 Years'!$A$2:$J$999, 9, FALSE))</f>
        <v/>
      </c>
      <c r="H386" s="6" t="str">
        <f>IF(EXACT($D386, ""), "", VLOOKUP('Transform Contact Email'!$D386, 'RAW EDITED 3 Years'!$A$2:$P$999, 16, FALSE))</f>
        <v>Haerudin</v>
      </c>
    </row>
    <row r="387" spans="2:8">
      <c r="B387" s="5">
        <f>'DataLookUp - InstitutionBranch'!B472</f>
        <v>124000000000469</v>
      </c>
      <c r="C387" s="6" t="str">
        <f>'DataLookUp - InstitutionBranch'!C472</f>
        <v>Hajaratul Aswad</v>
      </c>
      <c r="D387" s="6" t="str">
        <f>'DataLookUp - InstitutionBranch'!D472</f>
        <v>VDR3919</v>
      </c>
      <c r="E387" s="6" t="str">
        <f>IF(EXACT($D387, ""), "", VLOOKUP('Transform Contact Email'!$D387, 'RAW EDITED 3 Years'!$A$2:$J$999, 8, FALSE))</f>
        <v>082191862038</v>
      </c>
      <c r="F387" s="6" t="str">
        <f>IF(EXACT($D387, ""), "", VLOOKUP('Transform Contact Email'!$D387, 'RAW EDITED 3 Years'!$A$2:$J$999, 10, FALSE))</f>
        <v/>
      </c>
      <c r="G387" s="6" t="str">
        <f>IF(EXACT($D387, ""), "", VLOOKUP('Transform Contact Email'!$D387, 'RAW EDITED 3 Years'!$A$2:$J$999, 9, FALSE))</f>
        <v/>
      </c>
      <c r="H387" s="6" t="str">
        <f>IF(EXACT($D387, ""), "", VLOOKUP('Transform Contact Email'!$D387, 'RAW EDITED 3 Years'!$A$2:$P$999, 16, FALSE))</f>
        <v>Hajaratul Aswad</v>
      </c>
    </row>
    <row r="388" spans="2:8">
      <c r="B388" s="5">
        <f>'DataLookUp - InstitutionBranch'!B473</f>
        <v>124000000000470</v>
      </c>
      <c r="C388" s="6" t="str">
        <f>'DataLookUp - InstitutionBranch'!C473</f>
        <v>Hajrawati</v>
      </c>
      <c r="D388" s="6" t="str">
        <f>'DataLookUp - InstitutionBranch'!D473</f>
        <v>VDR3853</v>
      </c>
      <c r="E388" s="6" t="str">
        <f>IF(EXACT($D388, ""), "", VLOOKUP('Transform Contact Email'!$D388, 'RAW EDITED 3 Years'!$A$2:$J$999, 8, FALSE))</f>
        <v>082363366104</v>
      </c>
      <c r="F388" s="6" t="str">
        <f>IF(EXACT($D388, ""), "", VLOOKUP('Transform Contact Email'!$D388, 'RAW EDITED 3 Years'!$A$2:$J$999, 10, FALSE))</f>
        <v>-</v>
      </c>
      <c r="G388" s="6" t="str">
        <f>IF(EXACT($D388, ""), "", VLOOKUP('Transform Contact Email'!$D388, 'RAW EDITED 3 Years'!$A$2:$J$999, 9, FALSE))</f>
        <v>-</v>
      </c>
      <c r="H388" s="6" t="str">
        <f>IF(EXACT($D388, ""), "", VLOOKUP('Transform Contact Email'!$D388, 'RAW EDITED 3 Years'!$A$2:$P$999, 16, FALSE))</f>
        <v>Hajrawati</v>
      </c>
    </row>
    <row r="389" spans="2:8">
      <c r="B389" s="5">
        <f>'DataLookUp - InstitutionBranch'!B474</f>
        <v>124000000000471</v>
      </c>
      <c r="C389" s="6" t="str">
        <f>'DataLookUp - InstitutionBranch'!C474</f>
        <v>Hanafi Surya</v>
      </c>
      <c r="D389" s="6" t="str">
        <f>'DataLookUp - InstitutionBranch'!D474</f>
        <v>VDR2937</v>
      </c>
      <c r="E389" s="6" t="str">
        <f>IF(EXACT($D389, ""), "", VLOOKUP('Transform Contact Email'!$D389, 'RAW EDITED 3 Years'!$A$2:$J$999, 8, FALSE))</f>
        <v>+62 812-8544-1428</v>
      </c>
      <c r="F389" s="6" t="str">
        <f>IF(EXACT($D389, ""), "", VLOOKUP('Transform Contact Email'!$D389, 'RAW EDITED 3 Years'!$A$2:$J$999, 10, FALSE))</f>
        <v/>
      </c>
      <c r="G389" s="6" t="str">
        <f>IF(EXACT($D389, ""), "", VLOOKUP('Transform Contact Email'!$D389, 'RAW EDITED 3 Years'!$A$2:$J$999, 9, FALSE))</f>
        <v/>
      </c>
      <c r="H389" s="6" t="str">
        <f>IF(EXACT($D389, ""), "", VLOOKUP('Transform Contact Email'!$D389, 'RAW EDITED 3 Years'!$A$2:$P$999, 16, FALSE))</f>
        <v>Hanafi</v>
      </c>
    </row>
    <row r="390" spans="2:8">
      <c r="B390" s="5">
        <f>'DataLookUp - InstitutionBranch'!B475</f>
        <v>124000000000472</v>
      </c>
      <c r="C390" s="6" t="str">
        <f>'DataLookUp - InstitutionBranch'!C475</f>
        <v>Harun Nur Rasyid</v>
      </c>
      <c r="D390" s="6" t="str">
        <f>'DataLookUp - InstitutionBranch'!D475</f>
        <v>VDR0464</v>
      </c>
      <c r="E390" s="6" t="str">
        <f>IF(EXACT($D390, ""), "", VLOOKUP('Transform Contact Email'!$D390, 'RAW EDITED 3 Years'!$A$2:$J$999, 8, FALSE))</f>
        <v>+62 811-753-790</v>
      </c>
      <c r="F390" s="6" t="str">
        <f>IF(EXACT($D390, ""), "", VLOOKUP('Transform Contact Email'!$D390, 'RAW EDITED 3 Years'!$A$2:$J$999, 10, FALSE))</f>
        <v/>
      </c>
      <c r="G390" s="6" t="str">
        <f>IF(EXACT($D390, ""), "", VLOOKUP('Transform Contact Email'!$D390, 'RAW EDITED 3 Years'!$A$2:$J$999, 9, FALSE))</f>
        <v/>
      </c>
      <c r="H390" s="6" t="str">
        <f>IF(EXACT($D390, ""), "", VLOOKUP('Transform Contact Email'!$D390, 'RAW EDITED 3 Years'!$A$2:$P$999, 16, FALSE))</f>
        <v>Harun</v>
      </c>
    </row>
    <row r="391" spans="2:8">
      <c r="B391" s="5">
        <f>'DataLookUp - InstitutionBranch'!B476</f>
        <v>124000000000473</v>
      </c>
      <c r="C391" s="6" t="str">
        <f>'DataLookUp - InstitutionBranch'!C476</f>
        <v>Hasnida</v>
      </c>
      <c r="D391" s="6" t="str">
        <f>'DataLookUp - InstitutionBranch'!D476</f>
        <v>VDR3817</v>
      </c>
      <c r="E391" s="6" t="str">
        <f>IF(EXACT($D391, ""), "", VLOOKUP('Transform Contact Email'!$D391, 'RAW EDITED 3 Years'!$A$2:$J$999, 8, FALSE))</f>
        <v>082259679591</v>
      </c>
      <c r="F391" s="6" t="str">
        <f>IF(EXACT($D391, ""), "", VLOOKUP('Transform Contact Email'!$D391, 'RAW EDITED 3 Years'!$A$2:$J$999, 10, FALSE))</f>
        <v>-</v>
      </c>
      <c r="G391" s="6" t="str">
        <f>IF(EXACT($D391, ""), "", VLOOKUP('Transform Contact Email'!$D391, 'RAW EDITED 3 Years'!$A$2:$J$999, 9, FALSE))</f>
        <v>-</v>
      </c>
      <c r="H391" s="6" t="str">
        <f>IF(EXACT($D391, ""), "", VLOOKUP('Transform Contact Email'!$D391, 'RAW EDITED 3 Years'!$A$2:$P$999, 16, FALSE))</f>
        <v>Hasnida</v>
      </c>
    </row>
    <row r="392" spans="2:8">
      <c r="B392" s="5">
        <f>'DataLookUp - InstitutionBranch'!B477</f>
        <v>124000000000474</v>
      </c>
      <c r="C392" s="6" t="str">
        <f>'DataLookUp - InstitutionBranch'!C477</f>
        <v>Hendri Rahmat - Kepala Lab. Univ. Lancang Kuning</v>
      </c>
      <c r="D392" s="6" t="str">
        <f>'DataLookUp - InstitutionBranch'!D477</f>
        <v>VDR3906</v>
      </c>
      <c r="E392" s="6" t="str">
        <f>IF(EXACT($D392, ""), "", VLOOKUP('Transform Contact Email'!$D392, 'RAW EDITED 3 Years'!$A$2:$J$999, 8, FALSE))</f>
        <v>+62 822-6846-3939</v>
      </c>
      <c r="F392" s="6" t="str">
        <f>IF(EXACT($D392, ""), "", VLOOKUP('Transform Contact Email'!$D392, 'RAW EDITED 3 Years'!$A$2:$J$999, 10, FALSE))</f>
        <v/>
      </c>
      <c r="G392" s="6" t="str">
        <f>IF(EXACT($D392, ""), "", VLOOKUP('Transform Contact Email'!$D392, 'RAW EDITED 3 Years'!$A$2:$J$999, 9, FALSE))</f>
        <v/>
      </c>
      <c r="H392" s="6" t="str">
        <f>IF(EXACT($D392, ""), "", VLOOKUP('Transform Contact Email'!$D392, 'RAW EDITED 3 Years'!$A$2:$P$999, 16, FALSE))</f>
        <v>Ignatius Hadi</v>
      </c>
    </row>
    <row r="393" spans="2:8">
      <c r="B393" s="5">
        <f>'DataLookUp - InstitutionBranch'!B478</f>
        <v>124000000000475</v>
      </c>
      <c r="C393" s="6" t="str">
        <f>'DataLookUp - InstitutionBranch'!C478</f>
        <v>Herdi Riawan</v>
      </c>
      <c r="D393" s="6" t="str">
        <f>'DataLookUp - InstitutionBranch'!D478</f>
        <v>VDR4238</v>
      </c>
      <c r="E393" s="6" t="str">
        <f>IF(EXACT($D393, ""), "", VLOOKUP('Transform Contact Email'!$D393, 'RAW EDITED 3 Years'!$A$2:$J$999, 8, FALSE))</f>
        <v>0852-8088-8411</v>
      </c>
      <c r="F393" s="6" t="str">
        <f>IF(EXACT($D393, ""), "", VLOOKUP('Transform Contact Email'!$D393, 'RAW EDITED 3 Years'!$A$2:$J$999, 10, FALSE))</f>
        <v/>
      </c>
      <c r="G393" s="6" t="str">
        <f>IF(EXACT($D393, ""), "", VLOOKUP('Transform Contact Email'!$D393, 'RAW EDITED 3 Years'!$A$2:$J$999, 9, FALSE))</f>
        <v/>
      </c>
      <c r="H393" s="6" t="str">
        <f>IF(EXACT($D393, ""), "", VLOOKUP('Transform Contact Email'!$D393, 'RAW EDITED 3 Years'!$A$2:$P$999, 16, FALSE))</f>
        <v>Herdi</v>
      </c>
    </row>
    <row r="394" spans="2:8">
      <c r="B394" s="5">
        <f>'DataLookUp - InstitutionBranch'!B479</f>
        <v>124000000000476</v>
      </c>
      <c r="C394" s="6" t="str">
        <f>'DataLookUp - InstitutionBranch'!C479</f>
        <v>Holid Gilpani</v>
      </c>
      <c r="D394" s="6" t="str">
        <f>'DataLookUp - InstitutionBranch'!D479</f>
        <v>VDR2446</v>
      </c>
      <c r="E394" s="6" t="str">
        <f>IF(EXACT($D394, ""), "", VLOOKUP('Transform Contact Email'!$D394, 'RAW EDITED 3 Years'!$A$2:$J$999, 8, FALSE))</f>
        <v>082249684303</v>
      </c>
      <c r="F394" s="6" t="str">
        <f>IF(EXACT($D394, ""), "", VLOOKUP('Transform Contact Email'!$D394, 'RAW EDITED 3 Years'!$A$2:$J$999, 10, FALSE))</f>
        <v/>
      </c>
      <c r="G394" s="6" t="str">
        <f>IF(EXACT($D394, ""), "", VLOOKUP('Transform Contact Email'!$D394, 'RAW EDITED 3 Years'!$A$2:$J$999, 9, FALSE))</f>
        <v/>
      </c>
      <c r="H394" s="6" t="str">
        <f>IF(EXACT($D394, ""), "", VLOOKUP('Transform Contact Email'!$D394, 'RAW EDITED 3 Years'!$A$2:$P$999, 16, FALSE))</f>
        <v>Holid gilpani</v>
      </c>
    </row>
    <row r="395" spans="2:8">
      <c r="B395" s="5">
        <f>'DataLookUp - InstitutionBranch'!B480</f>
        <v>124000000000477</v>
      </c>
      <c r="C395" s="6" t="str">
        <f>'DataLookUp - InstitutionBranch'!C480</f>
        <v>Hunan Lingte Technology Co., Ltd</v>
      </c>
      <c r="D395" s="6" t="str">
        <f>'DataLookUp - InstitutionBranch'!D480</f>
        <v>VDR3980</v>
      </c>
      <c r="E395" s="6" t="str">
        <f>IF(EXACT($D395, ""), "", VLOOKUP('Transform Contact Email'!$D395, 'RAW EDITED 3 Years'!$A$2:$J$999, 8, FALSE))</f>
        <v>+86-13397499864</v>
      </c>
      <c r="F395" s="6" t="str">
        <f>IF(EXACT($D395, ""), "", VLOOKUP('Transform Contact Email'!$D395, 'RAW EDITED 3 Years'!$A$2:$J$999, 10, FALSE))</f>
        <v/>
      </c>
      <c r="G395" s="6" t="str">
        <f>IF(EXACT($D395, ""), "", VLOOKUP('Transform Contact Email'!$D395, 'RAW EDITED 3 Years'!$A$2:$J$999, 9, FALSE))</f>
        <v/>
      </c>
      <c r="H395" s="6" t="str">
        <f>IF(EXACT($D395, ""), "", VLOOKUP('Transform Contact Email'!$D395, 'RAW EDITED 3 Years'!$A$2:$P$999, 16, FALSE))</f>
        <v>-</v>
      </c>
    </row>
    <row r="396" spans="2:8">
      <c r="B396" s="5">
        <f>'DataLookUp - InstitutionBranch'!B481</f>
        <v>124000000000478</v>
      </c>
      <c r="C396" s="6" t="str">
        <f>'DataLookUp - InstitutionBranch'!C481</f>
        <v>Ikhwan Nauli Lubis</v>
      </c>
      <c r="D396" s="6" t="str">
        <f>'DataLookUp - InstitutionBranch'!D481</f>
        <v>VDR4085</v>
      </c>
      <c r="E396" s="6" t="str">
        <f>IF(EXACT($D396, ""), "", VLOOKUP('Transform Contact Email'!$D396, 'RAW EDITED 3 Years'!$A$2:$J$999, 8, FALSE))</f>
        <v>+62 812-1037-4952</v>
      </c>
      <c r="F396" s="6" t="str">
        <f>IF(EXACT($D396, ""), "", VLOOKUP('Transform Contact Email'!$D396, 'RAW EDITED 3 Years'!$A$2:$J$999, 10, FALSE))</f>
        <v/>
      </c>
      <c r="G396" s="6" t="str">
        <f>IF(EXACT($D396, ""), "", VLOOKUP('Transform Contact Email'!$D396, 'RAW EDITED 3 Years'!$A$2:$J$999, 9, FALSE))</f>
        <v/>
      </c>
      <c r="H396" s="6" t="str">
        <f>IF(EXACT($D396, ""), "", VLOOKUP('Transform Contact Email'!$D396, 'RAW EDITED 3 Years'!$A$2:$P$999, 16, FALSE))</f>
        <v>Ikhwan</v>
      </c>
    </row>
    <row r="397" spans="2:8">
      <c r="B397" s="5">
        <f>'DataLookUp - InstitutionBranch'!B482</f>
        <v>124000000000479</v>
      </c>
      <c r="C397" s="6" t="str">
        <f>'DataLookUp - InstitutionBranch'!C482</f>
        <v>Irhamsyah Purba</v>
      </c>
      <c r="D397" s="6" t="str">
        <f>'DataLookUp - InstitutionBranch'!D482</f>
        <v>VDR4115</v>
      </c>
      <c r="E397" s="6" t="str">
        <f>IF(EXACT($D397, ""), "", VLOOKUP('Transform Contact Email'!$D397, 'RAW EDITED 3 Years'!$A$2:$J$999, 8, FALSE))</f>
        <v>+62 852-7119-6661</v>
      </c>
      <c r="F397" s="6" t="str">
        <f>IF(EXACT($D397, ""), "", VLOOKUP('Transform Contact Email'!$D397, 'RAW EDITED 3 Years'!$A$2:$J$999, 10, FALSE))</f>
        <v/>
      </c>
      <c r="G397" s="6" t="str">
        <f>IF(EXACT($D397, ""), "", VLOOKUP('Transform Contact Email'!$D397, 'RAW EDITED 3 Years'!$A$2:$J$999, 9, FALSE))</f>
        <v/>
      </c>
      <c r="H397" s="6" t="str">
        <f>IF(EXACT($D397, ""), "", VLOOKUP('Transform Contact Email'!$D397, 'RAW EDITED 3 Years'!$A$2:$P$999, 16, FALSE))</f>
        <v>Purba</v>
      </c>
    </row>
    <row r="398" spans="2:8">
      <c r="B398" s="5">
        <f>'DataLookUp - InstitutionBranch'!B483</f>
        <v>124000000000480</v>
      </c>
      <c r="C398" s="6" t="str">
        <f>'DataLookUp - InstitutionBranch'!C483</f>
        <v>Irma</v>
      </c>
      <c r="D398" s="6" t="str">
        <f>'DataLookUp - InstitutionBranch'!D483</f>
        <v>VDR3869</v>
      </c>
      <c r="E398" s="6" t="str">
        <f>IF(EXACT($D398, ""), "", VLOOKUP('Transform Contact Email'!$D398, 'RAW EDITED 3 Years'!$A$2:$J$999, 8, FALSE))</f>
        <v>081242618199</v>
      </c>
      <c r="F398" s="6" t="str">
        <f>IF(EXACT($D398, ""), "", VLOOKUP('Transform Contact Email'!$D398, 'RAW EDITED 3 Years'!$A$2:$J$999, 10, FALSE))</f>
        <v>-</v>
      </c>
      <c r="G398" s="6" t="str">
        <f>IF(EXACT($D398, ""), "", VLOOKUP('Transform Contact Email'!$D398, 'RAW EDITED 3 Years'!$A$2:$J$999, 9, FALSE))</f>
        <v>-</v>
      </c>
      <c r="H398" s="6" t="str">
        <f>IF(EXACT($D398, ""), "", VLOOKUP('Transform Contact Email'!$D398, 'RAW EDITED 3 Years'!$A$2:$P$999, 16, FALSE))</f>
        <v>Irma</v>
      </c>
    </row>
    <row r="399" spans="2:8">
      <c r="B399" s="5">
        <f>'DataLookUp - InstitutionBranch'!B484</f>
        <v>124000000000481</v>
      </c>
      <c r="C399" s="6" t="str">
        <f>'DataLookUp - InstitutionBranch'!C484</f>
        <v>Istanto</v>
      </c>
      <c r="D399" s="6" t="str">
        <f>'DataLookUp - InstitutionBranch'!D484</f>
        <v>VDR3949</v>
      </c>
      <c r="E399" s="6" t="str">
        <f>IF(EXACT($D399, ""), "", VLOOKUP('Transform Contact Email'!$D399, 'RAW EDITED 3 Years'!$A$2:$J$999, 8, FALSE))</f>
        <v>0823 5121 5392</v>
      </c>
      <c r="F399" s="6" t="str">
        <f>IF(EXACT($D399, ""), "", VLOOKUP('Transform Contact Email'!$D399, 'RAW EDITED 3 Years'!$A$2:$J$999, 10, FALSE))</f>
        <v/>
      </c>
      <c r="G399" s="6" t="str">
        <f>IF(EXACT($D399, ""), "", VLOOKUP('Transform Contact Email'!$D399, 'RAW EDITED 3 Years'!$A$2:$J$999, 9, FALSE))</f>
        <v/>
      </c>
      <c r="H399" s="6" t="str">
        <f>IF(EXACT($D399, ""), "", VLOOKUP('Transform Contact Email'!$D399, 'RAW EDITED 3 Years'!$A$2:$P$999, 16, FALSE))</f>
        <v>Istanto alias Wito</v>
      </c>
    </row>
    <row r="400" spans="2:8">
      <c r="B400" s="5">
        <f>'DataLookUp - InstitutionBranch'!B485</f>
        <v>124000000000482</v>
      </c>
      <c r="C400" s="6" t="str">
        <f>'DataLookUp - InstitutionBranch'!C485</f>
        <v>Kamil</v>
      </c>
      <c r="D400" s="6" t="str">
        <f>'DataLookUp - InstitutionBranch'!D485</f>
        <v>VDR3830</v>
      </c>
      <c r="E400" s="6" t="str">
        <f>IF(EXACT($D400, ""), "", VLOOKUP('Transform Contact Email'!$D400, 'RAW EDITED 3 Years'!$A$2:$J$999, 8, FALSE))</f>
        <v>081340345555</v>
      </c>
      <c r="F400" s="6" t="str">
        <f>IF(EXACT($D400, ""), "", VLOOKUP('Transform Contact Email'!$D400, 'RAW EDITED 3 Years'!$A$2:$J$999, 10, FALSE))</f>
        <v>-</v>
      </c>
      <c r="G400" s="6" t="str">
        <f>IF(EXACT($D400, ""), "", VLOOKUP('Transform Contact Email'!$D400, 'RAW EDITED 3 Years'!$A$2:$J$999, 9, FALSE))</f>
        <v>-</v>
      </c>
      <c r="H400" s="6" t="str">
        <f>IF(EXACT($D400, ""), "", VLOOKUP('Transform Contact Email'!$D400, 'RAW EDITED 3 Years'!$A$2:$P$999, 16, FALSE))</f>
        <v>Kamil</v>
      </c>
    </row>
    <row r="401" spans="2:8">
      <c r="B401" s="5">
        <f>'DataLookUp - InstitutionBranch'!B486</f>
        <v>124000000000483</v>
      </c>
      <c r="C401" s="6" t="str">
        <f>'DataLookUp - InstitutionBranch'!C486</f>
        <v>Klinik Pratama Simpang Lima Husada</v>
      </c>
      <c r="D401" s="6" t="str">
        <f>'DataLookUp - InstitutionBranch'!D486</f>
        <v>VDR3840</v>
      </c>
      <c r="E401" s="6" t="str">
        <f>IF(EXACT($D401, ""), "", VLOOKUP('Transform Contact Email'!$D401, 'RAW EDITED 3 Years'!$A$2:$J$999, 8, FALSE))</f>
        <v>0292 421397</v>
      </c>
      <c r="F401" s="6" t="str">
        <f>IF(EXACT($D401, ""), "", VLOOKUP('Transform Contact Email'!$D401, 'RAW EDITED 3 Years'!$A$2:$J$999, 10, FALSE))</f>
        <v>-</v>
      </c>
      <c r="G401" s="6" t="str">
        <f>IF(EXACT($D401, ""), "", VLOOKUP('Transform Contact Email'!$D401, 'RAW EDITED 3 Years'!$A$2:$J$999, 9, FALSE))</f>
        <v>kliniksimpang5@gmail.com</v>
      </c>
      <c r="H401" s="6" t="str">
        <f>IF(EXACT($D401, ""), "", VLOOKUP('Transform Contact Email'!$D401, 'RAW EDITED 3 Years'!$A$2:$P$999, 16, FALSE))</f>
        <v>Fangiwati Chandra</v>
      </c>
    </row>
    <row r="402" spans="2:8">
      <c r="B402" s="5">
        <f>'DataLookUp - InstitutionBranch'!B487</f>
        <v>124000000000484</v>
      </c>
      <c r="C402" s="6" t="str">
        <f>'DataLookUp - InstitutionBranch'!C487</f>
        <v>KSO.Sucofindo-Surveyor Indonesia</v>
      </c>
      <c r="D402" s="6" t="str">
        <f>'DataLookUp - InstitutionBranch'!D487</f>
        <v>VDR4063</v>
      </c>
      <c r="E402" s="6" t="str">
        <f>IF(EXACT($D402, ""), "", VLOOKUP('Transform Contact Email'!$D402, 'RAW EDITED 3 Years'!$A$2:$J$999, 8, FALSE))</f>
        <v>+62 813-1620-2066</v>
      </c>
      <c r="F402" s="6" t="str">
        <f>IF(EXACT($D402, ""), "", VLOOKUP('Transform Contact Email'!$D402, 'RAW EDITED 3 Years'!$A$2:$J$999, 10, FALSE))</f>
        <v/>
      </c>
      <c r="G402" s="6" t="str">
        <f>IF(EXACT($D402, ""), "", VLOOKUP('Transform Contact Email'!$D402, 'RAW EDITED 3 Years'!$A$2:$J$999, 9, FALSE))</f>
        <v/>
      </c>
      <c r="H402" s="6" t="str">
        <f>IF(EXACT($D402, ""), "", VLOOKUP('Transform Contact Email'!$D402, 'RAW EDITED 3 Years'!$A$2:$P$999, 16, FALSE))</f>
        <v>Novriesco Aichiro</v>
      </c>
    </row>
    <row r="403" spans="2:8">
      <c r="B403" s="5">
        <f>'DataLookUp - InstitutionBranch'!B488</f>
        <v>124000000000485</v>
      </c>
      <c r="C403" s="6" t="str">
        <f>'DataLookUp - InstitutionBranch'!C488</f>
        <v>Laboratorium Unit Pengelola Penilaian Kesesuaian Bahan dan Barang Teknik</v>
      </c>
      <c r="D403" s="6" t="str">
        <f>'DataLookUp - InstitutionBranch'!D488</f>
        <v>VDR3952</v>
      </c>
      <c r="E403" s="6" t="str">
        <f>IF(EXACT($D403, ""), "", VLOOKUP('Transform Contact Email'!$D403, 'RAW EDITED 3 Years'!$A$2:$J$999, 8, FALSE))</f>
        <v>+62 881-1508-382</v>
      </c>
      <c r="F403" s="6" t="str">
        <f>IF(EXACT($D403, ""), "", VLOOKUP('Transform Contact Email'!$D403, 'RAW EDITED 3 Years'!$A$2:$J$999, 10, FALSE))</f>
        <v/>
      </c>
      <c r="G403" s="6" t="str">
        <f>IF(EXACT($D403, ""), "", VLOOKUP('Transform Contact Email'!$D403, 'RAW EDITED 3 Years'!$A$2:$J$999, 9, FALSE))</f>
        <v/>
      </c>
      <c r="H403" s="6" t="str">
        <f>IF(EXACT($D403, ""), "", VLOOKUP('Transform Contact Email'!$D403, 'RAW EDITED 3 Years'!$A$2:$P$999, 16, FALSE))</f>
        <v>-</v>
      </c>
    </row>
    <row r="404" spans="2:8">
      <c r="B404" s="5">
        <f>'DataLookUp - InstitutionBranch'!B489</f>
        <v>124000000000486</v>
      </c>
      <c r="C404" s="6" t="str">
        <f>'DataLookUp - InstitutionBranch'!C489</f>
        <v>Marhaeni</v>
      </c>
      <c r="D404" s="6" t="str">
        <f>'DataLookUp - InstitutionBranch'!D489</f>
        <v>VDR3914</v>
      </c>
      <c r="E404" s="6" t="str">
        <f>IF(EXACT($D404, ""), "", VLOOKUP('Transform Contact Email'!$D404, 'RAW EDITED 3 Years'!$A$2:$J$999, 8, FALSE))</f>
        <v>0853-9915-2090</v>
      </c>
      <c r="F404" s="6" t="str">
        <f>IF(EXACT($D404, ""), "", VLOOKUP('Transform Contact Email'!$D404, 'RAW EDITED 3 Years'!$A$2:$J$999, 10, FALSE))</f>
        <v>-</v>
      </c>
      <c r="G404" s="6" t="str">
        <f>IF(EXACT($D404, ""), "", VLOOKUP('Transform Contact Email'!$D404, 'RAW EDITED 3 Years'!$A$2:$J$999, 9, FALSE))</f>
        <v>-</v>
      </c>
      <c r="H404" s="6" t="str">
        <f>IF(EXACT($D404, ""), "", VLOOKUP('Transform Contact Email'!$D404, 'RAW EDITED 3 Years'!$A$2:$P$999, 16, FALSE))</f>
        <v>Marhaeni</v>
      </c>
    </row>
    <row r="405" spans="2:8">
      <c r="B405" s="5">
        <f>'DataLookUp - InstitutionBranch'!B490</f>
        <v>124000000000487</v>
      </c>
      <c r="C405" s="6" t="str">
        <f>'DataLookUp - InstitutionBranch'!C490</f>
        <v>Mudji Irmawan Arkani</v>
      </c>
      <c r="D405" s="6" t="str">
        <f>'DataLookUp - InstitutionBranch'!D490</f>
        <v>VDR4245</v>
      </c>
      <c r="E405" s="6" t="str">
        <f>IF(EXACT($D405, ""), "", VLOOKUP('Transform Contact Email'!$D405, 'RAW EDITED 3 Years'!$A$2:$J$999, 8, FALSE))</f>
        <v>+62 813-9948-2959</v>
      </c>
      <c r="F405" s="6" t="str">
        <f>IF(EXACT($D405, ""), "", VLOOKUP('Transform Contact Email'!$D405, 'RAW EDITED 3 Years'!$A$2:$J$999, 10, FALSE))</f>
        <v/>
      </c>
      <c r="G405" s="6" t="str">
        <f>IF(EXACT($D405, ""), "", VLOOKUP('Transform Contact Email'!$D405, 'RAW EDITED 3 Years'!$A$2:$J$999, 9, FALSE))</f>
        <v/>
      </c>
      <c r="H405" s="6" t="str">
        <f>IF(EXACT($D405, ""), "", VLOOKUP('Transform Contact Email'!$D405, 'RAW EDITED 3 Years'!$A$2:$P$999, 16, FALSE))</f>
        <v>Mudji</v>
      </c>
    </row>
    <row r="406" spans="2:8">
      <c r="B406" s="5">
        <f>'DataLookUp - InstitutionBranch'!B491</f>
        <v>124000000000488</v>
      </c>
      <c r="C406" s="6" t="str">
        <f>'DataLookUp - InstitutionBranch'!C491</f>
        <v>Mukhlas. A</v>
      </c>
      <c r="D406" s="6" t="str">
        <f>'DataLookUp - InstitutionBranch'!D491</f>
        <v>VDR0283</v>
      </c>
      <c r="E406" s="6" t="str">
        <f>IF(EXACT($D406, ""), "", VLOOKUP('Transform Contact Email'!$D406, 'RAW EDITED 3 Years'!$A$2:$J$999, 8, FALSE))</f>
        <v>+62 853-7552-2377</v>
      </c>
      <c r="F406" s="6" t="str">
        <f>IF(EXACT($D406, ""), "", VLOOKUP('Transform Contact Email'!$D406, 'RAW EDITED 3 Years'!$A$2:$J$999, 10, FALSE))</f>
        <v/>
      </c>
      <c r="G406" s="6" t="str">
        <f>IF(EXACT($D406, ""), "", VLOOKUP('Transform Contact Email'!$D406, 'RAW EDITED 3 Years'!$A$2:$J$999, 9, FALSE))</f>
        <v/>
      </c>
      <c r="H406" s="6" t="str">
        <f>IF(EXACT($D406, ""), "", VLOOKUP('Transform Contact Email'!$D406, 'RAW EDITED 3 Years'!$A$2:$P$999, 16, FALSE))</f>
        <v>Mukhlas</v>
      </c>
    </row>
    <row r="407" spans="2:8">
      <c r="B407" s="5">
        <f>'DataLookUp - InstitutionBranch'!B492</f>
        <v>124000000000489</v>
      </c>
      <c r="C407" s="6" t="str">
        <f>'DataLookUp - InstitutionBranch'!C492</f>
        <v>Musdawaty</v>
      </c>
      <c r="D407" s="6" t="str">
        <f>'DataLookUp - InstitutionBranch'!D492</f>
        <v>VDR3795</v>
      </c>
      <c r="E407" s="6" t="str">
        <f>IF(EXACT($D407, ""), "", VLOOKUP('Transform Contact Email'!$D407, 'RAW EDITED 3 Years'!$A$2:$J$999, 8, FALSE))</f>
        <v>+62 853-4111-1177</v>
      </c>
      <c r="F407" s="6" t="str">
        <f>IF(EXACT($D407, ""), "", VLOOKUP('Transform Contact Email'!$D407, 'RAW EDITED 3 Years'!$A$2:$J$999, 10, FALSE))</f>
        <v>-</v>
      </c>
      <c r="G407" s="6" t="str">
        <f>IF(EXACT($D407, ""), "", VLOOKUP('Transform Contact Email'!$D407, 'RAW EDITED 3 Years'!$A$2:$J$999, 9, FALSE))</f>
        <v>-</v>
      </c>
      <c r="H407" s="6" t="str">
        <f>IF(EXACT($D407, ""), "", VLOOKUP('Transform Contact Email'!$D407, 'RAW EDITED 3 Years'!$A$2:$P$999, 16, FALSE))</f>
        <v>Musdawaty</v>
      </c>
    </row>
    <row r="408" spans="2:8">
      <c r="B408" s="5">
        <f>'DataLookUp - InstitutionBranch'!B493</f>
        <v>124000000000490</v>
      </c>
      <c r="C408" s="6" t="str">
        <f>'DataLookUp - InstitutionBranch'!C493</f>
        <v xml:space="preserve">Mustakim </v>
      </c>
      <c r="D408" s="6" t="str">
        <f>'DataLookUp - InstitutionBranch'!D493</f>
        <v>VDR3826</v>
      </c>
      <c r="E408" s="6" t="str">
        <f>IF(EXACT($D408, ""), "", VLOOKUP('Transform Contact Email'!$D408, 'RAW EDITED 3 Years'!$A$2:$J$999, 8, FALSE))</f>
        <v>081245850679</v>
      </c>
      <c r="F408" s="6" t="str">
        <f>IF(EXACT($D408, ""), "", VLOOKUP('Transform Contact Email'!$D408, 'RAW EDITED 3 Years'!$A$2:$J$999, 10, FALSE))</f>
        <v>-</v>
      </c>
      <c r="G408" s="6" t="str">
        <f>IF(EXACT($D408, ""), "", VLOOKUP('Transform Contact Email'!$D408, 'RAW EDITED 3 Years'!$A$2:$J$999, 9, FALSE))</f>
        <v>-</v>
      </c>
      <c r="H408" s="6" t="str">
        <f>IF(EXACT($D408, ""), "", VLOOKUP('Transform Contact Email'!$D408, 'RAW EDITED 3 Years'!$A$2:$P$999, 16, FALSE))</f>
        <v>Mustakim</v>
      </c>
    </row>
    <row r="409" spans="2:8">
      <c r="B409" s="5">
        <f>'DataLookUp - InstitutionBranch'!B494</f>
        <v>124000000000491</v>
      </c>
      <c r="C409" s="6" t="str">
        <f>'DataLookUp - InstitutionBranch'!C494</f>
        <v>Mustari</v>
      </c>
      <c r="D409" s="6" t="str">
        <f>'DataLookUp - InstitutionBranch'!D494</f>
        <v>VDR3811</v>
      </c>
      <c r="E409" s="6" t="str">
        <f>IF(EXACT($D409, ""), "", VLOOKUP('Transform Contact Email'!$D409, 'RAW EDITED 3 Years'!$A$2:$J$999, 8, FALSE))</f>
        <v>085348002680</v>
      </c>
      <c r="F409" s="6" t="str">
        <f>IF(EXACT($D409, ""), "", VLOOKUP('Transform Contact Email'!$D409, 'RAW EDITED 3 Years'!$A$2:$J$999, 10, FALSE))</f>
        <v>-</v>
      </c>
      <c r="G409" s="6" t="str">
        <f>IF(EXACT($D409, ""), "", VLOOKUP('Transform Contact Email'!$D409, 'RAW EDITED 3 Years'!$A$2:$J$999, 9, FALSE))</f>
        <v>-</v>
      </c>
      <c r="H409" s="6" t="str">
        <f>IF(EXACT($D409, ""), "", VLOOKUP('Transform Contact Email'!$D409, 'RAW EDITED 3 Years'!$A$2:$P$999, 16, FALSE))</f>
        <v>Mastari</v>
      </c>
    </row>
    <row r="410" spans="2:8">
      <c r="B410" s="5">
        <f>'DataLookUp - InstitutionBranch'!B495</f>
        <v>124000000000492</v>
      </c>
      <c r="C410" s="6" t="str">
        <f>'DataLookUp - InstitutionBranch'!C495</f>
        <v>Narkum</v>
      </c>
      <c r="D410" s="6" t="str">
        <f>'DataLookUp - InstitutionBranch'!D495</f>
        <v>VDR4175</v>
      </c>
      <c r="E410" s="6" t="str">
        <f>IF(EXACT($D410, ""), "", VLOOKUP('Transform Contact Email'!$D410, 'RAW EDITED 3 Years'!$A$2:$J$999, 8, FALSE))</f>
        <v>085217413909</v>
      </c>
      <c r="F410" s="6" t="str">
        <f>IF(EXACT($D410, ""), "", VLOOKUP('Transform Contact Email'!$D410, 'RAW EDITED 3 Years'!$A$2:$J$999, 10, FALSE))</f>
        <v>-</v>
      </c>
      <c r="G410" s="6" t="str">
        <f>IF(EXACT($D410, ""), "", VLOOKUP('Transform Contact Email'!$D410, 'RAW EDITED 3 Years'!$A$2:$J$999, 9, FALSE))</f>
        <v>-</v>
      </c>
      <c r="H410" s="6" t="str">
        <f>IF(EXACT($D410, ""), "", VLOOKUP('Transform Contact Email'!$D410, 'RAW EDITED 3 Years'!$A$2:$P$999, 16, FALSE))</f>
        <v>Narkum</v>
      </c>
    </row>
    <row r="411" spans="2:8">
      <c r="B411" s="5">
        <f>'DataLookUp - InstitutionBranch'!B496</f>
        <v>124000000000493</v>
      </c>
      <c r="C411" s="6" t="str">
        <f>'DataLookUp - InstitutionBranch'!C496</f>
        <v>Toko Toba Raya Konstruksi</v>
      </c>
      <c r="D411" s="6" t="str">
        <f>'DataLookUp - InstitutionBranch'!D496</f>
        <v>VDR3793</v>
      </c>
      <c r="E411" s="6" t="str">
        <f>IF(EXACT($D411, ""), "", VLOOKUP('Transform Contact Email'!$D411, 'RAW EDITED 3 Years'!$A$2:$J$999, 8, FALSE))</f>
        <v>081215608000</v>
      </c>
      <c r="F411" s="6" t="str">
        <f>IF(EXACT($D411, ""), "", VLOOKUP('Transform Contact Email'!$D411, 'RAW EDITED 3 Years'!$A$2:$J$999, 10, FALSE))</f>
        <v>-</v>
      </c>
      <c r="G411" s="6" t="str">
        <f>IF(EXACT($D411, ""), "", VLOOKUP('Transform Contact Email'!$D411, 'RAW EDITED 3 Years'!$A$2:$J$999, 9, FALSE))</f>
        <v>-</v>
      </c>
      <c r="H411" s="6" t="str">
        <f>IF(EXACT($D411, ""), "", VLOOKUP('Transform Contact Email'!$D411, 'RAW EDITED 3 Years'!$A$2:$P$999, 16, FALSE))</f>
        <v>Neny Suissa Sitorus</v>
      </c>
    </row>
    <row r="412" spans="2:8">
      <c r="B412" s="5">
        <f>'DataLookUp - InstitutionBranch'!B497</f>
        <v>124000000000494</v>
      </c>
      <c r="C412" s="6" t="str">
        <f>'DataLookUp - InstitutionBranch'!C497</f>
        <v>Oscar</v>
      </c>
      <c r="D412" s="6" t="str">
        <f>'DataLookUp - InstitutionBranch'!D497</f>
        <v>VDR4132</v>
      </c>
      <c r="E412" s="6" t="str">
        <f>IF(EXACT($D412, ""), "", VLOOKUP('Transform Contact Email'!$D412, 'RAW EDITED 3 Years'!$A$2:$J$999, 8, FALSE))</f>
        <v>085974731474</v>
      </c>
      <c r="F412" s="6" t="str">
        <f>IF(EXACT($D412, ""), "", VLOOKUP('Transform Contact Email'!$D412, 'RAW EDITED 3 Years'!$A$2:$J$999, 10, FALSE))</f>
        <v>-</v>
      </c>
      <c r="G412" s="6" t="str">
        <f>IF(EXACT($D412, ""), "", VLOOKUP('Transform Contact Email'!$D412, 'RAW EDITED 3 Years'!$A$2:$J$999, 9, FALSE))</f>
        <v>-</v>
      </c>
      <c r="H412" s="6" t="str">
        <f>IF(EXACT($D412, ""), "", VLOOKUP('Transform Contact Email'!$D412, 'RAW EDITED 3 Years'!$A$2:$P$999, 16, FALSE))</f>
        <v>Oscar</v>
      </c>
    </row>
    <row r="413" spans="2:8">
      <c r="B413" s="5">
        <f>'DataLookUp - InstitutionBranch'!B498</f>
        <v>124000000000495</v>
      </c>
      <c r="C413" s="6" t="str">
        <f>'DataLookUp - InstitutionBranch'!C498</f>
        <v>Pardi</v>
      </c>
      <c r="D413" s="6" t="str">
        <f>'DataLookUp - InstitutionBranch'!D498</f>
        <v>VDR4004</v>
      </c>
      <c r="E413" s="6" t="str">
        <f>IF(EXACT($D413, ""), "", VLOOKUP('Transform Contact Email'!$D413, 'RAW EDITED 3 Years'!$A$2:$J$999, 8, FALSE))</f>
        <v>+62 853-4146-4279</v>
      </c>
      <c r="F413" s="6" t="str">
        <f>IF(EXACT($D413, ""), "", VLOOKUP('Transform Contact Email'!$D413, 'RAW EDITED 3 Years'!$A$2:$J$999, 10, FALSE))</f>
        <v/>
      </c>
      <c r="G413" s="6" t="str">
        <f>IF(EXACT($D413, ""), "", VLOOKUP('Transform Contact Email'!$D413, 'RAW EDITED 3 Years'!$A$2:$J$999, 9, FALSE))</f>
        <v/>
      </c>
      <c r="H413" s="6" t="str">
        <f>IF(EXACT($D413, ""), "", VLOOKUP('Transform Contact Email'!$D413, 'RAW EDITED 3 Years'!$A$2:$P$999, 16, FALSE))</f>
        <v>Pardi</v>
      </c>
    </row>
    <row r="414" spans="2:8">
      <c r="B414" s="5">
        <f>'DataLookUp - InstitutionBranch'!B499</f>
        <v>124000000000496</v>
      </c>
      <c r="C414" s="6" t="str">
        <f>'DataLookUp - InstitutionBranch'!C499</f>
        <v>Raminto</v>
      </c>
      <c r="D414" s="6" t="str">
        <f>'DataLookUp - InstitutionBranch'!D499</f>
        <v>VDR3932</v>
      </c>
      <c r="E414" s="6" t="str">
        <f>IF(EXACT($D414, ""), "", VLOOKUP('Transform Contact Email'!$D414, 'RAW EDITED 3 Years'!$A$2:$J$999, 8, FALSE))</f>
        <v>0821 5862 1819</v>
      </c>
      <c r="F414" s="6" t="str">
        <f>IF(EXACT($D414, ""), "", VLOOKUP('Transform Contact Email'!$D414, 'RAW EDITED 3 Years'!$A$2:$J$999, 10, FALSE))</f>
        <v/>
      </c>
      <c r="G414" s="6" t="str">
        <f>IF(EXACT($D414, ""), "", VLOOKUP('Transform Contact Email'!$D414, 'RAW EDITED 3 Years'!$A$2:$J$999, 9, FALSE))</f>
        <v/>
      </c>
      <c r="H414" s="6" t="str">
        <f>IF(EXACT($D414, ""), "", VLOOKUP('Transform Contact Email'!$D414, 'RAW EDITED 3 Years'!$A$2:$P$999, 16, FALSE))</f>
        <v>Ruminto</v>
      </c>
    </row>
    <row r="415" spans="2:8">
      <c r="B415" s="5">
        <f>'DataLookUp - InstitutionBranch'!B500</f>
        <v>124000000000497</v>
      </c>
      <c r="C415" s="6" t="str">
        <f>'DataLookUp - InstitutionBranch'!C500</f>
        <v>Rocki Sitepu</v>
      </c>
      <c r="D415" s="6" t="str">
        <f>'DataLookUp - InstitutionBranch'!D500</f>
        <v>VDR4218</v>
      </c>
      <c r="E415" s="6" t="str">
        <f>IF(EXACT($D415, ""), "", VLOOKUP('Transform Contact Email'!$D415, 'RAW EDITED 3 Years'!$A$2:$J$999, 8, FALSE))</f>
        <v>+62 813-6530-7579</v>
      </c>
      <c r="F415" s="6" t="str">
        <f>IF(EXACT($D415, ""), "", VLOOKUP('Transform Contact Email'!$D415, 'RAW EDITED 3 Years'!$A$2:$J$999, 10, FALSE))</f>
        <v/>
      </c>
      <c r="G415" s="6" t="str">
        <f>IF(EXACT($D415, ""), "", VLOOKUP('Transform Contact Email'!$D415, 'RAW EDITED 3 Years'!$A$2:$J$999, 9, FALSE))</f>
        <v/>
      </c>
      <c r="H415" s="6" t="str">
        <f>IF(EXACT($D415, ""), "", VLOOKUP('Transform Contact Email'!$D415, 'RAW EDITED 3 Years'!$A$2:$P$999, 16, FALSE))</f>
        <v>Roki</v>
      </c>
    </row>
    <row r="416" spans="2:8">
      <c r="B416" s="5">
        <f>'DataLookUp - InstitutionBranch'!B501</f>
        <v>124000000000498</v>
      </c>
      <c r="C416" s="6" t="str">
        <f>'DataLookUp - InstitutionBranch'!C501</f>
        <v>RS Benyamin Guluh</v>
      </c>
      <c r="D416" s="6" t="str">
        <f>'DataLookUp - InstitutionBranch'!D501</f>
        <v>VDR3788</v>
      </c>
      <c r="E416" s="6" t="str">
        <f>IF(EXACT($D416, ""), "", VLOOKUP('Transform Contact Email'!$D416, 'RAW EDITED 3 Years'!$A$2:$J$999, 8, FALSE))</f>
        <v>(0405) 2321042</v>
      </c>
      <c r="F416" s="6" t="str">
        <f>IF(EXACT($D416, ""), "", VLOOKUP('Transform Contact Email'!$D416, 'RAW EDITED 3 Years'!$A$2:$J$999, 10, FALSE))</f>
        <v>-</v>
      </c>
      <c r="G416" s="6" t="str">
        <f>IF(EXACT($D416, ""), "", VLOOKUP('Transform Contact Email'!$D416, 'RAW EDITED 3 Years'!$A$2:$J$999, 9, FALSE))</f>
        <v>rsud.kolaka@yahoo.com</v>
      </c>
      <c r="H416" s="6" t="str">
        <f>IF(EXACT($D416, ""), "", VLOOKUP('Transform Contact Email'!$D416, 'RAW EDITED 3 Years'!$A$2:$P$999, 16, FALSE))</f>
        <v>-</v>
      </c>
    </row>
    <row r="417" spans="2:8">
      <c r="B417" s="5">
        <f>'DataLookUp - InstitutionBranch'!B502</f>
        <v>124000000000499</v>
      </c>
      <c r="C417" s="6" t="str">
        <f>'DataLookUp - InstitutionBranch'!C502</f>
        <v xml:space="preserve">RS Keluarga Husada </v>
      </c>
      <c r="D417" s="6" t="str">
        <f>'DataLookUp - InstitutionBranch'!D502</f>
        <v>VDR3851</v>
      </c>
      <c r="E417" s="6" t="str">
        <f>IF(EXACT($D417, ""), "", VLOOKUP('Transform Contact Email'!$D417, 'RAW EDITED 3 Years'!$A$2:$J$999, 8, FALSE))</f>
        <v>07784804597</v>
      </c>
      <c r="F417" s="6" t="str">
        <f>IF(EXACT($D417, ""), "", VLOOKUP('Transform Contact Email'!$D417, 'RAW EDITED 3 Years'!$A$2:$J$999, 10, FALSE))</f>
        <v>-</v>
      </c>
      <c r="G417" s="6" t="str">
        <f>IF(EXACT($D417, ""), "", VLOOKUP('Transform Contact Email'!$D417, 'RAW EDITED 3 Years'!$A$2:$J$999, 9, FALSE))</f>
        <v>-</v>
      </c>
      <c r="H417" s="6" t="str">
        <f>IF(EXACT($D417, ""), "", VLOOKUP('Transform Contact Email'!$D417, 'RAW EDITED 3 Years'!$A$2:$P$999, 16, FALSE))</f>
        <v>Customer Service</v>
      </c>
    </row>
    <row r="418" spans="2:8">
      <c r="B418" s="5">
        <f>'DataLookUp - InstitutionBranch'!B503</f>
        <v>124000000000500</v>
      </c>
      <c r="C418" s="6" t="str">
        <f>'DataLookUp - InstitutionBranch'!C503</f>
        <v>RSUD Dr. R. Soedjati</v>
      </c>
      <c r="D418" s="6" t="str">
        <f>'DataLookUp - InstitutionBranch'!D503</f>
        <v>VDR3832</v>
      </c>
      <c r="E418" s="6" t="str">
        <f>IF(EXACT($D418, ""), "", VLOOKUP('Transform Contact Email'!$D418, 'RAW EDITED 3 Years'!$A$2:$J$999, 8, FALSE))</f>
        <v>(0292) 421004</v>
      </c>
      <c r="F418" s="6" t="str">
        <f>IF(EXACT($D418, ""), "", VLOOKUP('Transform Contact Email'!$D418, 'RAW EDITED 3 Years'!$A$2:$J$999, 10, FALSE))</f>
        <v>-</v>
      </c>
      <c r="G418" s="6" t="str">
        <f>IF(EXACT($D418, ""), "", VLOOKUP('Transform Contact Email'!$D418, 'RAW EDITED 3 Years'!$A$2:$J$999, 9, FALSE))</f>
        <v>-</v>
      </c>
      <c r="H418" s="6" t="str">
        <f>IF(EXACT($D418, ""), "", VLOOKUP('Transform Contact Email'!$D418, 'RAW EDITED 3 Years'!$A$2:$P$999, 16, FALSE))</f>
        <v>Poli Lab MCU</v>
      </c>
    </row>
    <row r="419" spans="2:8">
      <c r="B419" s="5">
        <f>'DataLookUp - InstitutionBranch'!B504</f>
        <v>124000000000501</v>
      </c>
      <c r="C419" s="6" t="str">
        <f>'DataLookUp - InstitutionBranch'!C504</f>
        <v>Rudi Hardianto</v>
      </c>
      <c r="D419" s="6" t="str">
        <f>'DataLookUp - InstitutionBranch'!D504</f>
        <v>VDR4040</v>
      </c>
      <c r="E419" s="6" t="str">
        <f>IF(EXACT($D419, ""), "", VLOOKUP('Transform Contact Email'!$D419, 'RAW EDITED 3 Years'!$A$2:$J$999, 8, FALSE))</f>
        <v>+62 812-7683-597</v>
      </c>
      <c r="F419" s="6" t="str">
        <f>IF(EXACT($D419, ""), "", VLOOKUP('Transform Contact Email'!$D419, 'RAW EDITED 3 Years'!$A$2:$J$999, 10, FALSE))</f>
        <v/>
      </c>
      <c r="G419" s="6" t="str">
        <f>IF(EXACT($D419, ""), "", VLOOKUP('Transform Contact Email'!$D419, 'RAW EDITED 3 Years'!$A$2:$J$999, 9, FALSE))</f>
        <v/>
      </c>
      <c r="H419" s="6" t="str">
        <f>IF(EXACT($D419, ""), "", VLOOKUP('Transform Contact Email'!$D419, 'RAW EDITED 3 Years'!$A$2:$P$999, 16, FALSE))</f>
        <v>Rudi Hardianto</v>
      </c>
    </row>
    <row r="420" spans="2:8">
      <c r="B420" s="5">
        <f>'DataLookUp - InstitutionBranch'!B505</f>
        <v>124000000000502</v>
      </c>
      <c r="C420" s="6" t="str">
        <f>'DataLookUp - InstitutionBranch'!C505</f>
        <v>Siemens Energy Global GmbH &amp; Co. KG - SE GT S TSE AR Departement</v>
      </c>
      <c r="D420" s="6" t="str">
        <f>'DataLookUp - InstitutionBranch'!D505</f>
        <v>VDR3935</v>
      </c>
      <c r="E420" s="6" t="str">
        <f>IF(EXACT($D420, ""), "", VLOOKUP('Transform Contact Email'!$D420, 'RAW EDITED 3 Years'!$A$2:$J$999, 8, FALSE))</f>
        <v>0812 2352 0000</v>
      </c>
      <c r="F420" s="6" t="str">
        <f>IF(EXACT($D420, ""), "", VLOOKUP('Transform Contact Email'!$D420, 'RAW EDITED 3 Years'!$A$2:$J$999, 10, FALSE))</f>
        <v/>
      </c>
      <c r="G420" s="6" t="str">
        <f>IF(EXACT($D420, ""), "", VLOOKUP('Transform Contact Email'!$D420, 'RAW EDITED 3 Years'!$A$2:$J$999, 9, FALSE))</f>
        <v/>
      </c>
      <c r="H420" s="6" t="str">
        <f>IF(EXACT($D420, ""), "", VLOOKUP('Transform Contact Email'!$D420, 'RAW EDITED 3 Years'!$A$2:$P$999, 16, FALSE))</f>
        <v>Mr. Hong Jin</v>
      </c>
    </row>
    <row r="421" spans="2:8">
      <c r="B421" s="5">
        <f>'DataLookUp - InstitutionBranch'!B506</f>
        <v>124000000000503</v>
      </c>
      <c r="C421" s="6" t="str">
        <f>'DataLookUp - InstitutionBranch'!C506</f>
        <v>Suci Nurul Utami Putri</v>
      </c>
      <c r="D421" s="6" t="str">
        <f>'DataLookUp - InstitutionBranch'!D506</f>
        <v>VDR3800</v>
      </c>
      <c r="E421" s="6" t="str">
        <f>IF(EXACT($D421, ""), "", VLOOKUP('Transform Contact Email'!$D421, 'RAW EDITED 3 Years'!$A$2:$J$999, 8, FALSE))</f>
        <v>085377775752</v>
      </c>
      <c r="F421" s="6" t="str">
        <f>IF(EXACT($D421, ""), "", VLOOKUP('Transform Contact Email'!$D421, 'RAW EDITED 3 Years'!$A$2:$J$999, 10, FALSE))</f>
        <v>-</v>
      </c>
      <c r="G421" s="6" t="str">
        <f>IF(EXACT($D421, ""), "", VLOOKUP('Transform Contact Email'!$D421, 'RAW EDITED 3 Years'!$A$2:$J$999, 9, FALSE))</f>
        <v>-</v>
      </c>
      <c r="H421" s="6" t="str">
        <f>IF(EXACT($D421, ""), "", VLOOKUP('Transform Contact Email'!$D421, 'RAW EDITED 3 Years'!$A$2:$P$999, 16, FALSE))</f>
        <v>Suci Nurul Utami Putri</v>
      </c>
    </row>
    <row r="422" spans="2:8">
      <c r="B422" s="5">
        <f>'DataLookUp - InstitutionBranch'!B507</f>
        <v>124000000000504</v>
      </c>
      <c r="C422" s="6" t="str">
        <f>'DataLookUp - InstitutionBranch'!C507</f>
        <v>Suparno</v>
      </c>
      <c r="D422" s="6" t="str">
        <f>'DataLookUp - InstitutionBranch'!D507</f>
        <v>VDR3977</v>
      </c>
      <c r="E422" s="6" t="str">
        <f>IF(EXACT($D422, ""), "", VLOOKUP('Transform Contact Email'!$D422, 'RAW EDITED 3 Years'!$A$2:$J$999, 8, FALSE))</f>
        <v>0821 5464 1078</v>
      </c>
      <c r="F422" s="6" t="str">
        <f>IF(EXACT($D422, ""), "", VLOOKUP('Transform Contact Email'!$D422, 'RAW EDITED 3 Years'!$A$2:$J$999, 10, FALSE))</f>
        <v/>
      </c>
      <c r="G422" s="6" t="str">
        <f>IF(EXACT($D422, ""), "", VLOOKUP('Transform Contact Email'!$D422, 'RAW EDITED 3 Years'!$A$2:$J$999, 9, FALSE))</f>
        <v/>
      </c>
      <c r="H422" s="6" t="str">
        <f>IF(EXACT($D422, ""), "", VLOOKUP('Transform Contact Email'!$D422, 'RAW EDITED 3 Years'!$A$2:$P$999, 16, FALSE))</f>
        <v>Suparno</v>
      </c>
    </row>
    <row r="423" spans="2:8">
      <c r="B423" s="5">
        <f>'DataLookUp - InstitutionBranch'!B508</f>
        <v>124000000000505</v>
      </c>
      <c r="C423" s="6" t="str">
        <f>'DataLookUp - InstitutionBranch'!C508</f>
        <v xml:space="preserve">Surnadi </v>
      </c>
      <c r="D423" s="6" t="str">
        <f>'DataLookUp - InstitutionBranch'!D508</f>
        <v>VDR3857</v>
      </c>
      <c r="E423" s="6" t="str">
        <f>IF(EXACT($D423, ""), "", VLOOKUP('Transform Contact Email'!$D423, 'RAW EDITED 3 Years'!$A$2:$J$999, 8, FALSE))</f>
        <v>+62 822-1739-9469</v>
      </c>
      <c r="F423" s="6" t="str">
        <f>IF(EXACT($D423, ""), "", VLOOKUP('Transform Contact Email'!$D423, 'RAW EDITED 3 Years'!$A$2:$J$999, 10, FALSE))</f>
        <v>-</v>
      </c>
      <c r="G423" s="6" t="str">
        <f>IF(EXACT($D423, ""), "", VLOOKUP('Transform Contact Email'!$D423, 'RAW EDITED 3 Years'!$A$2:$J$999, 9, FALSE))</f>
        <v>-</v>
      </c>
      <c r="H423" s="6" t="str">
        <f>IF(EXACT($D423, ""), "", VLOOKUP('Transform Contact Email'!$D423, 'RAW EDITED 3 Years'!$A$2:$P$999, 16, FALSE))</f>
        <v>Surnadi</v>
      </c>
    </row>
    <row r="424" spans="2:8">
      <c r="B424" s="5">
        <f>'DataLookUp - InstitutionBranch'!B509</f>
        <v>124000000000506</v>
      </c>
      <c r="C424" s="6" t="str">
        <f>'DataLookUp - InstitutionBranch'!C509</f>
        <v>Suroto</v>
      </c>
      <c r="D424" s="6" t="str">
        <f>'DataLookUp - InstitutionBranch'!D509</f>
        <v>VDR3951</v>
      </c>
      <c r="E424" s="6" t="str">
        <f>IF(EXACT($D424, ""), "", VLOOKUP('Transform Contact Email'!$D424, 'RAW EDITED 3 Years'!$A$2:$J$999, 8, FALSE))</f>
        <v>+62 812-5730-0560</v>
      </c>
      <c r="F424" s="6" t="str">
        <f>IF(EXACT($D424, ""), "", VLOOKUP('Transform Contact Email'!$D424, 'RAW EDITED 3 Years'!$A$2:$J$999, 10, FALSE))</f>
        <v/>
      </c>
      <c r="G424" s="6" t="str">
        <f>IF(EXACT($D424, ""), "", VLOOKUP('Transform Contact Email'!$D424, 'RAW EDITED 3 Years'!$A$2:$J$999, 9, FALSE))</f>
        <v/>
      </c>
      <c r="H424" s="6" t="str">
        <f>IF(EXACT($D424, ""), "", VLOOKUP('Transform Contact Email'!$D424, 'RAW EDITED 3 Years'!$A$2:$P$999, 16, FALSE))</f>
        <v>Suroto</v>
      </c>
    </row>
    <row r="425" spans="2:8">
      <c r="B425" s="5">
        <f>'DataLookUp - InstitutionBranch'!B510</f>
        <v>124000000000507</v>
      </c>
      <c r="C425" s="6" t="str">
        <f>'DataLookUp - InstitutionBranch'!C510</f>
        <v>Syahrian</v>
      </c>
      <c r="D425" s="6" t="str">
        <f>'DataLookUp - InstitutionBranch'!D510</f>
        <v>VDR3940</v>
      </c>
      <c r="E425" s="6" t="str">
        <f>IF(EXACT($D425, ""), "", VLOOKUP('Transform Contact Email'!$D425, 'RAW EDITED 3 Years'!$A$2:$J$999, 8, FALSE))</f>
        <v>0858-2209-6026</v>
      </c>
      <c r="F425" s="6" t="str">
        <f>IF(EXACT($D425, ""), "", VLOOKUP('Transform Contact Email'!$D425, 'RAW EDITED 3 Years'!$A$2:$J$999, 10, FALSE))</f>
        <v/>
      </c>
      <c r="G425" s="6" t="str">
        <f>IF(EXACT($D425, ""), "", VLOOKUP('Transform Contact Email'!$D425, 'RAW EDITED 3 Years'!$A$2:$J$999, 9, FALSE))</f>
        <v/>
      </c>
      <c r="H425" s="6" t="str">
        <f>IF(EXACT($D425, ""), "", VLOOKUP('Transform Contact Email'!$D425, 'RAW EDITED 3 Years'!$A$2:$P$999, 16, FALSE))</f>
        <v>Syahrian</v>
      </c>
    </row>
    <row r="426" spans="2:8">
      <c r="B426" s="5">
        <f>'DataLookUp - InstitutionBranch'!B511</f>
        <v>124000000000508</v>
      </c>
      <c r="C426" s="6" t="str">
        <f>'DataLookUp - InstitutionBranch'!C511</f>
        <v>Tjoe Tjhoen Song</v>
      </c>
      <c r="D426" s="6" t="str">
        <f>'DataLookUp - InstitutionBranch'!D511</f>
        <v>VDR3222</v>
      </c>
      <c r="E426" s="6" t="str">
        <f>IF(EXACT($D426, ""), "", VLOOKUP('Transform Contact Email'!$D426, 'RAW EDITED 3 Years'!$A$2:$J$999, 8, FALSE))</f>
        <v>0216292368</v>
      </c>
      <c r="F426" s="6" t="str">
        <f>IF(EXACT($D426, ""), "", VLOOKUP('Transform Contact Email'!$D426, 'RAW EDITED 3 Years'!$A$2:$J$999, 10, FALSE))</f>
        <v/>
      </c>
      <c r="G426" s="6" t="str">
        <f>IF(EXACT($D426, ""), "", VLOOKUP('Transform Contact Email'!$D426, 'RAW EDITED 3 Years'!$A$2:$J$999, 9, FALSE))</f>
        <v/>
      </c>
      <c r="H426" s="6" t="str">
        <f>IF(EXACT($D426, ""), "", VLOOKUP('Transform Contact Email'!$D426, 'RAW EDITED 3 Years'!$A$2:$P$999, 16, FALSE))</f>
        <v>Tjoe Tjhoen Song</v>
      </c>
    </row>
    <row r="427" spans="2:8">
      <c r="B427" s="5">
        <f>'DataLookUp - InstitutionBranch'!B512</f>
        <v>124000000000509</v>
      </c>
      <c r="C427" s="6" t="str">
        <f>'DataLookUp - InstitutionBranch'!C512</f>
        <v>Wilda Trans</v>
      </c>
      <c r="D427" s="6" t="str">
        <f>'DataLookUp - InstitutionBranch'!D512</f>
        <v>VDR3841</v>
      </c>
      <c r="E427" s="6" t="str">
        <f>IF(EXACT($D427, ""), "", VLOOKUP('Transform Contact Email'!$D427, 'RAW EDITED 3 Years'!$A$2:$J$999, 8, FALSE))</f>
        <v>-</v>
      </c>
      <c r="F427" s="6" t="str">
        <f>IF(EXACT($D427, ""), "", VLOOKUP('Transform Contact Email'!$D427, 'RAW EDITED 3 Years'!$A$2:$J$999, 10, FALSE))</f>
        <v>-</v>
      </c>
      <c r="G427" s="6" t="str">
        <f>IF(EXACT($D427, ""), "", VLOOKUP('Transform Contact Email'!$D427, 'RAW EDITED 3 Years'!$A$2:$J$999, 9, FALSE))</f>
        <v>-</v>
      </c>
      <c r="H427" s="6" t="str">
        <f>IF(EXACT($D427, ""), "", VLOOKUP('Transform Contact Email'!$D427, 'RAW EDITED 3 Years'!$A$2:$P$999, 16, FALSE))</f>
        <v>Bambang Setiawan</v>
      </c>
    </row>
    <row r="428" spans="2:8">
      <c r="B428" s="5"/>
    </row>
    <row r="429" spans="2:8">
      <c r="B429" s="5"/>
    </row>
    <row r="430" spans="2:8">
      <c r="B430" s="5"/>
    </row>
    <row r="431" spans="2:8">
      <c r="B431" s="5"/>
    </row>
    <row r="432" spans="2:8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</sheetData>
  <pageMargins left="0.7" right="0.7" top="0.75" bottom="0.75" header="0.3" footer="0.3"/>
  <pageSetup orientation="portrait" horizontalDpi="30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427"/>
  <sheetViews>
    <sheetView workbookViewId="0">
      <pane xSplit="2" ySplit="2" topLeftCell="C401" activePane="bottomRight" state="frozen"/>
      <selection pane="topRight" activeCell="C1" sqref="C1"/>
      <selection pane="bottomLeft" activeCell="A3" sqref="A3"/>
      <selection pane="bottomRight" activeCell="A416" sqref="A416"/>
    </sheetView>
  </sheetViews>
  <sheetFormatPr defaultRowHeight="12.75"/>
  <cols>
    <col min="1" max="1" width="7.85546875" style="35" bestFit="1" customWidth="1"/>
    <col min="2" max="2" width="2.85546875" style="6" customWidth="1"/>
    <col min="3" max="3" width="4.28515625" style="6" bestFit="1" customWidth="1"/>
    <col min="4" max="4" width="16.140625" style="5" bestFit="1" customWidth="1"/>
    <col min="5" max="5" width="16.140625" style="5" customWidth="1"/>
    <col min="6" max="6" width="38.28515625" style="6" customWidth="1"/>
    <col min="7" max="7" width="20.7109375" style="6" bestFit="1" customWidth="1"/>
    <col min="8" max="8" width="2.85546875" style="6" customWidth="1"/>
    <col min="9" max="9" width="4.28515625" style="6" bestFit="1" customWidth="1"/>
    <col min="10" max="10" width="16.140625" style="5" customWidth="1"/>
    <col min="11" max="11" width="14" style="5" bestFit="1" customWidth="1"/>
    <col min="12" max="12" width="16.28515625" style="6" bestFit="1" customWidth="1"/>
    <col min="13" max="13" width="20.7109375" style="6" bestFit="1" customWidth="1"/>
    <col min="14" max="14" width="2.85546875" style="6" customWidth="1"/>
    <col min="15" max="15" width="4.28515625" style="6" bestFit="1" customWidth="1"/>
    <col min="16" max="16" width="14" style="6" bestFit="1" customWidth="1"/>
    <col min="17" max="17" width="24.140625" style="6" bestFit="1" customWidth="1"/>
    <col min="18" max="18" width="20.7109375" style="6" bestFit="1" customWidth="1"/>
    <col min="19" max="16384" width="9.140625" style="6"/>
  </cols>
  <sheetData>
    <row r="1" spans="1:18" s="149" customFormat="1" ht="25.5" customHeight="1">
      <c r="A1" s="170" t="s">
        <v>17930</v>
      </c>
      <c r="C1" s="166" t="s">
        <v>17931</v>
      </c>
      <c r="D1" s="166"/>
      <c r="E1" s="166"/>
      <c r="F1" s="166"/>
      <c r="G1" s="166"/>
      <c r="I1" s="167" t="s">
        <v>17932</v>
      </c>
      <c r="J1" s="168"/>
      <c r="K1" s="168"/>
      <c r="L1" s="168"/>
      <c r="M1" s="169"/>
      <c r="O1" s="167" t="s">
        <v>17933</v>
      </c>
      <c r="P1" s="168"/>
      <c r="Q1" s="168"/>
      <c r="R1" s="169"/>
    </row>
    <row r="2" spans="1:18" s="149" customFormat="1" ht="25.5">
      <c r="A2" s="171"/>
      <c r="C2" s="150" t="s">
        <v>17935</v>
      </c>
      <c r="D2" s="150" t="s">
        <v>17938</v>
      </c>
      <c r="E2" s="150" t="s">
        <v>17934</v>
      </c>
      <c r="F2" s="150" t="s">
        <v>17936</v>
      </c>
      <c r="G2" s="150" t="s">
        <v>17937</v>
      </c>
      <c r="I2" s="150" t="s">
        <v>17935</v>
      </c>
      <c r="J2" s="150" t="s">
        <v>17938</v>
      </c>
      <c r="K2" s="150" t="s">
        <v>17934</v>
      </c>
      <c r="L2" s="150" t="s">
        <v>17936</v>
      </c>
      <c r="M2" s="150" t="s">
        <v>17937</v>
      </c>
      <c r="O2" s="150" t="s">
        <v>17935</v>
      </c>
      <c r="P2" s="150" t="s">
        <v>17938</v>
      </c>
      <c r="Q2" s="151"/>
      <c r="R2" s="151"/>
    </row>
    <row r="3" spans="1:18">
      <c r="A3" s="35">
        <v>1</v>
      </c>
      <c r="C3" s="6">
        <f>((A3-1)*2)+1</f>
        <v>1</v>
      </c>
      <c r="D3" s="5">
        <v>124000000000085</v>
      </c>
      <c r="E3" s="5">
        <v>223000000000002</v>
      </c>
      <c r="F3" s="6" t="s">
        <v>14737</v>
      </c>
      <c r="G3" s="6" t="s">
        <v>14741</v>
      </c>
      <c r="I3" s="6">
        <f>((A3-1)*2)+2</f>
        <v>2</v>
      </c>
      <c r="J3" s="5">
        <v>124000000000085</v>
      </c>
      <c r="K3" s="5">
        <v>223000000000005</v>
      </c>
      <c r="L3" s="6" t="s">
        <v>1453</v>
      </c>
      <c r="M3" s="6" t="s">
        <v>14741</v>
      </c>
      <c r="O3" s="6">
        <f>A3</f>
        <v>1</v>
      </c>
      <c r="P3" s="5">
        <v>124000000000085</v>
      </c>
      <c r="Q3" s="6" t="s">
        <v>1453</v>
      </c>
      <c r="R3" s="6" t="s">
        <v>14741</v>
      </c>
    </row>
    <row r="4" spans="1:18">
      <c r="A4" s="35">
        <v>2</v>
      </c>
      <c r="C4" s="6">
        <f t="shared" ref="C4:C67" si="0">((A4-1)*2)+1</f>
        <v>3</v>
      </c>
      <c r="D4" s="5">
        <v>124000000000086</v>
      </c>
      <c r="E4" s="5">
        <v>223000000000002</v>
      </c>
      <c r="F4" s="6" t="s">
        <v>14750</v>
      </c>
      <c r="G4" s="6" t="s">
        <v>14751</v>
      </c>
      <c r="I4" s="6">
        <f t="shared" ref="I4:I7" si="1">((A4-1)*2)+2</f>
        <v>4</v>
      </c>
      <c r="J4" s="5">
        <v>124000000000086</v>
      </c>
      <c r="K4" s="5">
        <v>223000000000005</v>
      </c>
      <c r="L4" s="6" t="s">
        <v>1453</v>
      </c>
      <c r="M4" s="6" t="s">
        <v>14751</v>
      </c>
      <c r="O4" s="6">
        <f>A4</f>
        <v>2</v>
      </c>
      <c r="P4" s="5">
        <v>124000000000086</v>
      </c>
      <c r="Q4" s="6" t="s">
        <v>1453</v>
      </c>
      <c r="R4" s="6" t="s">
        <v>14751</v>
      </c>
    </row>
    <row r="5" spans="1:18">
      <c r="A5" s="35">
        <v>3</v>
      </c>
      <c r="C5" s="6">
        <f t="shared" si="0"/>
        <v>5</v>
      </c>
      <c r="D5" s="5">
        <v>124000000000087</v>
      </c>
      <c r="E5" s="5">
        <v>223000000000002</v>
      </c>
      <c r="F5" s="6" t="s">
        <v>14757</v>
      </c>
      <c r="G5" s="6" t="s">
        <v>14762</v>
      </c>
      <c r="I5" s="6">
        <f t="shared" si="1"/>
        <v>6</v>
      </c>
      <c r="J5" s="5">
        <v>124000000000087</v>
      </c>
      <c r="K5" s="5">
        <v>223000000000005</v>
      </c>
      <c r="L5" s="6" t="s">
        <v>1453</v>
      </c>
      <c r="M5" s="6" t="s">
        <v>14762</v>
      </c>
      <c r="O5" s="6">
        <f>A5</f>
        <v>3</v>
      </c>
      <c r="P5" s="5">
        <v>124000000000087</v>
      </c>
      <c r="Q5" s="6" t="s">
        <v>14758</v>
      </c>
      <c r="R5" s="6" t="s">
        <v>14762</v>
      </c>
    </row>
    <row r="6" spans="1:18">
      <c r="A6" s="35">
        <v>4</v>
      </c>
      <c r="C6" s="6">
        <f t="shared" si="0"/>
        <v>7</v>
      </c>
      <c r="D6" s="5">
        <v>124000000000088</v>
      </c>
      <c r="E6" s="5">
        <v>223000000000002</v>
      </c>
      <c r="F6" s="6" t="s">
        <v>14765</v>
      </c>
      <c r="G6" s="6" t="s">
        <v>14768</v>
      </c>
      <c r="I6" s="6">
        <f t="shared" si="1"/>
        <v>8</v>
      </c>
      <c r="J6" s="5">
        <v>124000000000088</v>
      </c>
      <c r="K6" s="5">
        <v>223000000000005</v>
      </c>
      <c r="L6" s="6" t="s">
        <v>14332</v>
      </c>
      <c r="M6" s="6" t="s">
        <v>14768</v>
      </c>
      <c r="O6" s="6">
        <f t="shared" ref="O6:O69" si="2">A6</f>
        <v>4</v>
      </c>
      <c r="P6" s="5">
        <v>124000000000088</v>
      </c>
      <c r="Q6" s="6" t="s">
        <v>14332</v>
      </c>
      <c r="R6" s="6" t="s">
        <v>14768</v>
      </c>
    </row>
    <row r="7" spans="1:18">
      <c r="A7" s="35">
        <v>5</v>
      </c>
      <c r="C7" s="6">
        <f t="shared" si="0"/>
        <v>9</v>
      </c>
      <c r="D7" s="5">
        <v>124000000000089</v>
      </c>
      <c r="E7" s="5">
        <v>223000000000002</v>
      </c>
      <c r="F7" s="6" t="s">
        <v>14772</v>
      </c>
      <c r="G7" s="6" t="s">
        <v>14775</v>
      </c>
      <c r="I7" s="6">
        <f t="shared" si="1"/>
        <v>10</v>
      </c>
      <c r="J7" s="5">
        <v>124000000000089</v>
      </c>
      <c r="K7" s="5">
        <v>223000000000005</v>
      </c>
      <c r="L7" s="6" t="s">
        <v>14332</v>
      </c>
      <c r="M7" s="6" t="s">
        <v>14775</v>
      </c>
      <c r="O7" s="6">
        <f t="shared" si="2"/>
        <v>5</v>
      </c>
      <c r="P7" s="5">
        <v>124000000000089</v>
      </c>
      <c r="Q7" s="6" t="s">
        <v>14332</v>
      </c>
      <c r="R7" s="6" t="s">
        <v>14775</v>
      </c>
    </row>
    <row r="8" spans="1:18">
      <c r="A8" s="35">
        <v>6</v>
      </c>
      <c r="C8" s="6">
        <f t="shared" si="0"/>
        <v>11</v>
      </c>
      <c r="D8" s="5">
        <v>124000000000090</v>
      </c>
      <c r="E8" s="5">
        <v>223000000000002</v>
      </c>
      <c r="F8" s="6" t="s">
        <v>14780</v>
      </c>
      <c r="G8" s="6" t="s">
        <v>14784</v>
      </c>
      <c r="I8" s="6">
        <f t="shared" ref="I8:I71" si="3">((A8-1)*2)+2</f>
        <v>12</v>
      </c>
      <c r="J8" s="5">
        <v>124000000000090</v>
      </c>
      <c r="K8" s="5">
        <v>223000000000005</v>
      </c>
      <c r="L8" s="6" t="s">
        <v>14332</v>
      </c>
      <c r="M8" s="6" t="s">
        <v>14784</v>
      </c>
      <c r="O8" s="6">
        <f t="shared" si="2"/>
        <v>6</v>
      </c>
      <c r="P8" s="5">
        <v>124000000000090</v>
      </c>
      <c r="Q8" s="6" t="s">
        <v>14781</v>
      </c>
      <c r="R8" s="6" t="s">
        <v>14784</v>
      </c>
    </row>
    <row r="9" spans="1:18">
      <c r="A9" s="35">
        <v>7</v>
      </c>
      <c r="C9" s="6">
        <f t="shared" si="0"/>
        <v>13</v>
      </c>
      <c r="D9" s="5">
        <v>124000000000091</v>
      </c>
      <c r="E9" s="5">
        <v>223000000000002</v>
      </c>
      <c r="F9" s="6" t="s">
        <v>14791</v>
      </c>
      <c r="G9" s="6" t="s">
        <v>14796</v>
      </c>
      <c r="I9" s="6">
        <f t="shared" si="3"/>
        <v>14</v>
      </c>
      <c r="J9" s="5">
        <v>124000000000091</v>
      </c>
      <c r="K9" s="5">
        <v>223000000000005</v>
      </c>
      <c r="L9" s="6" t="s">
        <v>1453</v>
      </c>
      <c r="M9" s="6" t="s">
        <v>14796</v>
      </c>
      <c r="O9" s="6">
        <f t="shared" si="2"/>
        <v>7</v>
      </c>
      <c r="P9" s="5">
        <v>124000000000091</v>
      </c>
      <c r="Q9" s="6" t="s">
        <v>14792</v>
      </c>
      <c r="R9" s="6" t="s">
        <v>14796</v>
      </c>
    </row>
    <row r="10" spans="1:18">
      <c r="A10" s="35">
        <v>8</v>
      </c>
      <c r="C10" s="6">
        <f t="shared" si="0"/>
        <v>15</v>
      </c>
      <c r="D10" s="5">
        <v>124000000000092</v>
      </c>
      <c r="E10" s="5">
        <v>223000000000002</v>
      </c>
      <c r="F10" s="6" t="s">
        <v>15537</v>
      </c>
      <c r="G10" s="6" t="s">
        <v>15538</v>
      </c>
      <c r="I10" s="6">
        <f t="shared" si="3"/>
        <v>16</v>
      </c>
      <c r="J10" s="5">
        <v>124000000000092</v>
      </c>
      <c r="K10" s="5">
        <v>223000000000005</v>
      </c>
      <c r="L10" s="6" t="s">
        <v>1453</v>
      </c>
      <c r="M10" s="6" t="s">
        <v>15538</v>
      </c>
      <c r="O10" s="6">
        <f t="shared" si="2"/>
        <v>8</v>
      </c>
      <c r="P10" s="5">
        <v>124000000000092</v>
      </c>
      <c r="Q10" s="6" t="s">
        <v>1453</v>
      </c>
      <c r="R10" s="6" t="s">
        <v>15538</v>
      </c>
    </row>
    <row r="11" spans="1:18">
      <c r="A11" s="35">
        <v>9</v>
      </c>
      <c r="C11" s="6">
        <f t="shared" si="0"/>
        <v>17</v>
      </c>
      <c r="D11" s="5">
        <v>124000000000093</v>
      </c>
      <c r="E11" s="5">
        <v>223000000000002</v>
      </c>
      <c r="F11" s="6" t="s">
        <v>14811</v>
      </c>
      <c r="G11" s="6" t="s">
        <v>14813</v>
      </c>
      <c r="I11" s="6">
        <f t="shared" si="3"/>
        <v>18</v>
      </c>
      <c r="J11" s="5">
        <v>124000000000093</v>
      </c>
      <c r="K11" s="5">
        <v>223000000000005</v>
      </c>
      <c r="L11" s="6" t="s">
        <v>14332</v>
      </c>
      <c r="M11" s="6" t="s">
        <v>14813</v>
      </c>
      <c r="O11" s="6">
        <f t="shared" si="2"/>
        <v>9</v>
      </c>
      <c r="P11" s="5">
        <v>124000000000093</v>
      </c>
      <c r="Q11" s="6" t="s">
        <v>14332</v>
      </c>
      <c r="R11" s="6" t="s">
        <v>14813</v>
      </c>
    </row>
    <row r="12" spans="1:18">
      <c r="A12" s="35">
        <v>10</v>
      </c>
      <c r="C12" s="6">
        <f t="shared" si="0"/>
        <v>19</v>
      </c>
      <c r="D12" s="5">
        <v>124000000000094</v>
      </c>
      <c r="E12" s="5">
        <v>223000000000002</v>
      </c>
      <c r="F12" s="6" t="s">
        <v>14817</v>
      </c>
      <c r="G12" s="6" t="s">
        <v>14821</v>
      </c>
      <c r="I12" s="6">
        <f t="shared" si="3"/>
        <v>20</v>
      </c>
      <c r="J12" s="5">
        <v>124000000000094</v>
      </c>
      <c r="K12" s="5">
        <v>223000000000005</v>
      </c>
      <c r="L12" s="6" t="s">
        <v>14332</v>
      </c>
      <c r="M12" s="6" t="s">
        <v>14821</v>
      </c>
      <c r="O12" s="6">
        <f t="shared" si="2"/>
        <v>10</v>
      </c>
      <c r="P12" s="5">
        <v>124000000000094</v>
      </c>
      <c r="Q12" s="6" t="s">
        <v>14818</v>
      </c>
      <c r="R12" s="6" t="s">
        <v>14821</v>
      </c>
    </row>
    <row r="13" spans="1:18">
      <c r="A13" s="35">
        <v>11</v>
      </c>
      <c r="C13" s="6">
        <f t="shared" si="0"/>
        <v>21</v>
      </c>
      <c r="D13" s="5">
        <v>124000000000095</v>
      </c>
      <c r="E13" s="5">
        <v>223000000000002</v>
      </c>
      <c r="F13" s="6" t="s">
        <v>14825</v>
      </c>
      <c r="G13" s="6" t="s">
        <v>14826</v>
      </c>
      <c r="I13" s="6">
        <f t="shared" si="3"/>
        <v>22</v>
      </c>
      <c r="J13" s="5">
        <v>124000000000095</v>
      </c>
      <c r="K13" s="5">
        <v>223000000000005</v>
      </c>
      <c r="L13" s="6" t="s">
        <v>14332</v>
      </c>
      <c r="M13" s="6" t="s">
        <v>14826</v>
      </c>
      <c r="O13" s="6">
        <f t="shared" si="2"/>
        <v>11</v>
      </c>
      <c r="P13" s="5">
        <v>124000000000095</v>
      </c>
      <c r="Q13" s="6" t="s">
        <v>14332</v>
      </c>
      <c r="R13" s="6" t="s">
        <v>14826</v>
      </c>
    </row>
    <row r="14" spans="1:18">
      <c r="A14" s="35">
        <v>12</v>
      </c>
      <c r="C14" s="6">
        <f t="shared" si="0"/>
        <v>23</v>
      </c>
      <c r="D14" s="5">
        <v>124000000000096</v>
      </c>
      <c r="E14" s="5">
        <v>223000000000002</v>
      </c>
      <c r="F14" s="6" t="s">
        <v>14830</v>
      </c>
      <c r="G14" s="6" t="s">
        <v>14834</v>
      </c>
      <c r="I14" s="6">
        <f t="shared" si="3"/>
        <v>24</v>
      </c>
      <c r="J14" s="5">
        <v>124000000000096</v>
      </c>
      <c r="K14" s="5">
        <v>223000000000005</v>
      </c>
      <c r="L14" s="6" t="s">
        <v>1453</v>
      </c>
      <c r="M14" s="6" t="s">
        <v>14834</v>
      </c>
      <c r="O14" s="6">
        <f t="shared" si="2"/>
        <v>12</v>
      </c>
      <c r="P14" s="5">
        <v>124000000000096</v>
      </c>
      <c r="Q14" s="6" t="s">
        <v>14831</v>
      </c>
      <c r="R14" s="6" t="s">
        <v>14834</v>
      </c>
    </row>
    <row r="15" spans="1:18">
      <c r="A15" s="35">
        <v>13</v>
      </c>
      <c r="C15" s="6">
        <f t="shared" si="0"/>
        <v>25</v>
      </c>
      <c r="D15" s="5">
        <v>124000000000097</v>
      </c>
      <c r="E15" s="5">
        <v>223000000000002</v>
      </c>
      <c r="F15" s="6" t="s">
        <v>14837</v>
      </c>
      <c r="G15" s="6" t="s">
        <v>14838</v>
      </c>
      <c r="I15" s="6">
        <f t="shared" si="3"/>
        <v>26</v>
      </c>
      <c r="J15" s="5">
        <v>124000000000097</v>
      </c>
      <c r="K15" s="5">
        <v>223000000000005</v>
      </c>
      <c r="L15" s="6" t="s">
        <v>14332</v>
      </c>
      <c r="M15" s="6" t="s">
        <v>14838</v>
      </c>
      <c r="O15" s="6">
        <f t="shared" si="2"/>
        <v>13</v>
      </c>
      <c r="P15" s="5">
        <v>124000000000097</v>
      </c>
      <c r="Q15" s="6" t="s">
        <v>14332</v>
      </c>
      <c r="R15" s="6" t="s">
        <v>14838</v>
      </c>
    </row>
    <row r="16" spans="1:18">
      <c r="A16" s="35">
        <v>14</v>
      </c>
      <c r="C16" s="6">
        <f t="shared" si="0"/>
        <v>27</v>
      </c>
      <c r="D16" s="5">
        <v>124000000000098</v>
      </c>
      <c r="E16" s="5">
        <v>223000000000002</v>
      </c>
      <c r="F16" s="6" t="s">
        <v>14843</v>
      </c>
      <c r="G16" s="6" t="s">
        <v>14844</v>
      </c>
      <c r="I16" s="6">
        <f t="shared" si="3"/>
        <v>28</v>
      </c>
      <c r="J16" s="5">
        <v>124000000000098</v>
      </c>
      <c r="K16" s="5">
        <v>223000000000005</v>
      </c>
      <c r="L16" s="6" t="s">
        <v>1453</v>
      </c>
      <c r="M16" s="6" t="s">
        <v>14844</v>
      </c>
      <c r="O16" s="6">
        <f t="shared" si="2"/>
        <v>14</v>
      </c>
      <c r="P16" s="5">
        <v>124000000000098</v>
      </c>
      <c r="Q16" s="6" t="s">
        <v>1453</v>
      </c>
      <c r="R16" s="6" t="s">
        <v>14844</v>
      </c>
    </row>
    <row r="17" spans="1:18">
      <c r="A17" s="35">
        <v>15</v>
      </c>
      <c r="C17" s="6">
        <f t="shared" si="0"/>
        <v>29</v>
      </c>
      <c r="D17" s="5">
        <v>124000000000099</v>
      </c>
      <c r="E17" s="5">
        <v>223000000000002</v>
      </c>
      <c r="F17" s="6" t="s">
        <v>14846</v>
      </c>
      <c r="G17" s="6" t="s">
        <v>14849</v>
      </c>
      <c r="I17" s="6">
        <f t="shared" si="3"/>
        <v>30</v>
      </c>
      <c r="J17" s="5">
        <v>124000000000099</v>
      </c>
      <c r="K17" s="5">
        <v>223000000000005</v>
      </c>
      <c r="L17" s="6" t="s">
        <v>14332</v>
      </c>
      <c r="M17" s="6" t="s">
        <v>14849</v>
      </c>
      <c r="O17" s="6">
        <f t="shared" si="2"/>
        <v>15</v>
      </c>
      <c r="P17" s="5">
        <v>124000000000099</v>
      </c>
      <c r="Q17" s="6" t="s">
        <v>14847</v>
      </c>
      <c r="R17" s="6" t="s">
        <v>14849</v>
      </c>
    </row>
    <row r="18" spans="1:18">
      <c r="A18" s="35">
        <v>16</v>
      </c>
      <c r="C18" s="6">
        <f t="shared" si="0"/>
        <v>31</v>
      </c>
      <c r="D18" s="5">
        <v>124000000000100</v>
      </c>
      <c r="E18" s="5">
        <v>223000000000002</v>
      </c>
      <c r="F18" s="6" t="s">
        <v>14854</v>
      </c>
      <c r="G18" s="6" t="s">
        <v>14855</v>
      </c>
      <c r="I18" s="6">
        <f t="shared" si="3"/>
        <v>32</v>
      </c>
      <c r="J18" s="5">
        <v>124000000000100</v>
      </c>
      <c r="K18" s="5">
        <v>223000000000005</v>
      </c>
      <c r="L18" s="6" t="s">
        <v>14332</v>
      </c>
      <c r="M18" s="6" t="s">
        <v>14855</v>
      </c>
      <c r="O18" s="6">
        <f t="shared" si="2"/>
        <v>16</v>
      </c>
      <c r="P18" s="5">
        <v>124000000000100</v>
      </c>
      <c r="Q18" s="6" t="s">
        <v>14332</v>
      </c>
      <c r="R18" s="6" t="s">
        <v>14855</v>
      </c>
    </row>
    <row r="19" spans="1:18">
      <c r="A19" s="35">
        <v>17</v>
      </c>
      <c r="C19" s="6">
        <f t="shared" si="0"/>
        <v>33</v>
      </c>
      <c r="D19" s="5">
        <v>124000000000101</v>
      </c>
      <c r="E19" s="5">
        <v>223000000000002</v>
      </c>
      <c r="F19" s="6" t="s">
        <v>14859</v>
      </c>
      <c r="G19" s="6" t="s">
        <v>14861</v>
      </c>
      <c r="I19" s="6">
        <f t="shared" si="3"/>
        <v>34</v>
      </c>
      <c r="J19" s="5">
        <v>124000000000101</v>
      </c>
      <c r="K19" s="5">
        <v>223000000000005</v>
      </c>
      <c r="L19" s="6" t="s">
        <v>14332</v>
      </c>
      <c r="M19" s="6" t="s">
        <v>14861</v>
      </c>
      <c r="O19" s="6">
        <f t="shared" si="2"/>
        <v>17</v>
      </c>
      <c r="P19" s="5">
        <v>124000000000101</v>
      </c>
      <c r="Q19" s="6" t="s">
        <v>14332</v>
      </c>
      <c r="R19" s="6" t="s">
        <v>14861</v>
      </c>
    </row>
    <row r="20" spans="1:18">
      <c r="A20" s="35">
        <v>18</v>
      </c>
      <c r="C20" s="6">
        <f t="shared" si="0"/>
        <v>35</v>
      </c>
      <c r="D20" s="5">
        <v>124000000000102</v>
      </c>
      <c r="E20" s="5">
        <v>223000000000002</v>
      </c>
      <c r="F20" s="6" t="s">
        <v>14866</v>
      </c>
      <c r="G20" s="6" t="s">
        <v>14868</v>
      </c>
      <c r="I20" s="6">
        <f t="shared" si="3"/>
        <v>36</v>
      </c>
      <c r="J20" s="5">
        <v>124000000000102</v>
      </c>
      <c r="K20" s="5">
        <v>223000000000005</v>
      </c>
      <c r="L20" s="6" t="s">
        <v>1453</v>
      </c>
      <c r="M20" s="6" t="s">
        <v>14868</v>
      </c>
      <c r="O20" s="6">
        <f t="shared" si="2"/>
        <v>18</v>
      </c>
      <c r="P20" s="5">
        <v>124000000000102</v>
      </c>
      <c r="Q20" s="6" t="s">
        <v>1453</v>
      </c>
      <c r="R20" s="6" t="s">
        <v>14868</v>
      </c>
    </row>
    <row r="21" spans="1:18">
      <c r="A21" s="35">
        <v>19</v>
      </c>
      <c r="C21" s="6">
        <f t="shared" si="0"/>
        <v>37</v>
      </c>
      <c r="D21" s="5">
        <v>124000000000103</v>
      </c>
      <c r="E21" s="5">
        <v>223000000000002</v>
      </c>
      <c r="F21" s="6" t="s">
        <v>14873</v>
      </c>
      <c r="G21" s="6" t="s">
        <v>14875</v>
      </c>
      <c r="I21" s="6">
        <f t="shared" si="3"/>
        <v>38</v>
      </c>
      <c r="J21" s="5">
        <v>124000000000103</v>
      </c>
      <c r="K21" s="5">
        <v>223000000000005</v>
      </c>
      <c r="L21" s="6" t="s">
        <v>14332</v>
      </c>
      <c r="M21" s="6" t="s">
        <v>14875</v>
      </c>
      <c r="O21" s="6">
        <f t="shared" si="2"/>
        <v>19</v>
      </c>
      <c r="P21" s="5">
        <v>124000000000103</v>
      </c>
      <c r="Q21" s="6" t="s">
        <v>14332</v>
      </c>
      <c r="R21" s="6" t="s">
        <v>14875</v>
      </c>
    </row>
    <row r="22" spans="1:18">
      <c r="A22" s="35">
        <v>20</v>
      </c>
      <c r="C22" s="6">
        <f t="shared" si="0"/>
        <v>39</v>
      </c>
      <c r="D22" s="5">
        <v>124000000000104</v>
      </c>
      <c r="E22" s="5">
        <v>223000000000002</v>
      </c>
      <c r="F22" s="6" t="s">
        <v>14879</v>
      </c>
      <c r="G22" s="6" t="s">
        <v>1453</v>
      </c>
      <c r="I22" s="6">
        <f t="shared" si="3"/>
        <v>40</v>
      </c>
      <c r="J22" s="5">
        <v>124000000000104</v>
      </c>
      <c r="K22" s="5">
        <v>223000000000005</v>
      </c>
      <c r="L22" s="6" t="s">
        <v>1453</v>
      </c>
      <c r="M22" s="6" t="s">
        <v>1453</v>
      </c>
      <c r="O22" s="6">
        <f t="shared" si="2"/>
        <v>20</v>
      </c>
      <c r="P22" s="5">
        <v>124000000000104</v>
      </c>
      <c r="Q22" s="6" t="s">
        <v>1453</v>
      </c>
      <c r="R22" s="6" t="s">
        <v>1453</v>
      </c>
    </row>
    <row r="23" spans="1:18">
      <c r="A23" s="35">
        <v>21</v>
      </c>
      <c r="C23" s="6">
        <f t="shared" si="0"/>
        <v>41</v>
      </c>
      <c r="D23" s="5">
        <v>124000000000105</v>
      </c>
      <c r="E23" s="5">
        <v>223000000000002</v>
      </c>
      <c r="F23" s="6" t="s">
        <v>14882</v>
      </c>
      <c r="G23" s="6" t="s">
        <v>14884</v>
      </c>
      <c r="I23" s="6">
        <f t="shared" si="3"/>
        <v>42</v>
      </c>
      <c r="J23" s="5">
        <v>124000000000105</v>
      </c>
      <c r="K23" s="5">
        <v>223000000000005</v>
      </c>
      <c r="L23" s="6" t="s">
        <v>1453</v>
      </c>
      <c r="M23" s="6" t="s">
        <v>14884</v>
      </c>
      <c r="O23" s="6">
        <f t="shared" si="2"/>
        <v>21</v>
      </c>
      <c r="P23" s="5">
        <v>124000000000105</v>
      </c>
      <c r="Q23" s="6" t="s">
        <v>1453</v>
      </c>
      <c r="R23" s="6" t="s">
        <v>14884</v>
      </c>
    </row>
    <row r="24" spans="1:18">
      <c r="A24" s="35">
        <v>22</v>
      </c>
      <c r="C24" s="6">
        <f t="shared" si="0"/>
        <v>43</v>
      </c>
      <c r="D24" s="5">
        <v>124000000000106</v>
      </c>
      <c r="E24" s="5">
        <v>223000000000002</v>
      </c>
      <c r="F24" s="6" t="s">
        <v>14889</v>
      </c>
      <c r="G24" s="6" t="s">
        <v>14893</v>
      </c>
      <c r="I24" s="6">
        <f t="shared" si="3"/>
        <v>44</v>
      </c>
      <c r="J24" s="5">
        <v>124000000000106</v>
      </c>
      <c r="K24" s="5">
        <v>223000000000005</v>
      </c>
      <c r="L24" s="6" t="s">
        <v>1453</v>
      </c>
      <c r="M24" s="6" t="s">
        <v>14893</v>
      </c>
      <c r="O24" s="6">
        <f t="shared" si="2"/>
        <v>22</v>
      </c>
      <c r="P24" s="5">
        <v>124000000000106</v>
      </c>
      <c r="Q24" s="6" t="s">
        <v>14890</v>
      </c>
      <c r="R24" s="6" t="s">
        <v>14893</v>
      </c>
    </row>
    <row r="25" spans="1:18">
      <c r="A25" s="35">
        <v>23</v>
      </c>
      <c r="C25" s="6">
        <f t="shared" si="0"/>
        <v>45</v>
      </c>
      <c r="D25" s="5">
        <v>124000000000107</v>
      </c>
      <c r="E25" s="5">
        <v>223000000000002</v>
      </c>
      <c r="F25" s="6" t="s">
        <v>14898</v>
      </c>
      <c r="G25" s="6" t="s">
        <v>14899</v>
      </c>
      <c r="I25" s="6">
        <f t="shared" si="3"/>
        <v>46</v>
      </c>
      <c r="J25" s="5">
        <v>124000000000107</v>
      </c>
      <c r="K25" s="5">
        <v>223000000000005</v>
      </c>
      <c r="L25" s="6" t="s">
        <v>14332</v>
      </c>
      <c r="M25" s="6" t="s">
        <v>14899</v>
      </c>
      <c r="O25" s="6">
        <f t="shared" si="2"/>
        <v>23</v>
      </c>
      <c r="P25" s="5">
        <v>124000000000107</v>
      </c>
      <c r="Q25" s="6" t="s">
        <v>14332</v>
      </c>
      <c r="R25" s="6" t="s">
        <v>14899</v>
      </c>
    </row>
    <row r="26" spans="1:18">
      <c r="A26" s="35">
        <v>24</v>
      </c>
      <c r="C26" s="6">
        <f t="shared" si="0"/>
        <v>47</v>
      </c>
      <c r="D26" s="5">
        <v>124000000000108</v>
      </c>
      <c r="E26" s="5">
        <v>223000000000002</v>
      </c>
      <c r="F26" s="6" t="s">
        <v>14904</v>
      </c>
      <c r="G26" s="6" t="s">
        <v>14906</v>
      </c>
      <c r="I26" s="6">
        <f t="shared" si="3"/>
        <v>48</v>
      </c>
      <c r="J26" s="5">
        <v>124000000000108</v>
      </c>
      <c r="K26" s="5">
        <v>223000000000005</v>
      </c>
      <c r="L26" s="6" t="s">
        <v>1453</v>
      </c>
      <c r="M26" s="6" t="s">
        <v>14906</v>
      </c>
      <c r="O26" s="6">
        <f t="shared" si="2"/>
        <v>24</v>
      </c>
      <c r="P26" s="5">
        <v>124000000000108</v>
      </c>
      <c r="Q26" s="6" t="s">
        <v>1453</v>
      </c>
      <c r="R26" s="6" t="s">
        <v>14906</v>
      </c>
    </row>
    <row r="27" spans="1:18">
      <c r="A27" s="35">
        <v>25</v>
      </c>
      <c r="C27" s="6">
        <f t="shared" si="0"/>
        <v>49</v>
      </c>
      <c r="D27" s="5">
        <v>124000000000109</v>
      </c>
      <c r="E27" s="5">
        <v>223000000000002</v>
      </c>
      <c r="F27" s="6" t="s">
        <v>12298</v>
      </c>
      <c r="G27" s="6" t="s">
        <v>14911</v>
      </c>
      <c r="I27" s="6">
        <f t="shared" si="3"/>
        <v>50</v>
      </c>
      <c r="J27" s="5">
        <v>124000000000109</v>
      </c>
      <c r="K27" s="5">
        <v>223000000000005</v>
      </c>
      <c r="L27" s="6" t="s">
        <v>14332</v>
      </c>
      <c r="M27" s="6" t="s">
        <v>14911</v>
      </c>
      <c r="O27" s="6">
        <f t="shared" si="2"/>
        <v>25</v>
      </c>
      <c r="P27" s="5">
        <v>124000000000109</v>
      </c>
      <c r="Q27" s="6" t="s">
        <v>14332</v>
      </c>
      <c r="R27" s="6" t="s">
        <v>14911</v>
      </c>
    </row>
    <row r="28" spans="1:18">
      <c r="A28" s="35">
        <v>26</v>
      </c>
      <c r="C28" s="6">
        <f t="shared" si="0"/>
        <v>51</v>
      </c>
      <c r="D28" s="5">
        <v>124000000000110</v>
      </c>
      <c r="E28" s="5">
        <v>223000000000002</v>
      </c>
      <c r="F28" s="6" t="s">
        <v>14916</v>
      </c>
      <c r="G28" s="6" t="s">
        <v>14918</v>
      </c>
      <c r="I28" s="6">
        <f t="shared" si="3"/>
        <v>52</v>
      </c>
      <c r="J28" s="5">
        <v>124000000000110</v>
      </c>
      <c r="K28" s="5">
        <v>223000000000005</v>
      </c>
      <c r="L28" s="6" t="s">
        <v>14332</v>
      </c>
      <c r="M28" s="6" t="s">
        <v>14918</v>
      </c>
      <c r="O28" s="6">
        <f t="shared" si="2"/>
        <v>26</v>
      </c>
      <c r="P28" s="5">
        <v>124000000000110</v>
      </c>
      <c r="Q28" s="6" t="s">
        <v>14332</v>
      </c>
      <c r="R28" s="6" t="s">
        <v>14918</v>
      </c>
    </row>
    <row r="29" spans="1:18">
      <c r="A29" s="35">
        <v>27</v>
      </c>
      <c r="C29" s="6">
        <f t="shared" si="0"/>
        <v>53</v>
      </c>
      <c r="D29" s="5">
        <v>124000000000111</v>
      </c>
      <c r="E29" s="5">
        <v>223000000000002</v>
      </c>
      <c r="F29" s="6" t="s">
        <v>14922</v>
      </c>
      <c r="G29" s="6" t="s">
        <v>14923</v>
      </c>
      <c r="I29" s="6">
        <f t="shared" si="3"/>
        <v>54</v>
      </c>
      <c r="J29" s="5">
        <v>124000000000111</v>
      </c>
      <c r="K29" s="5">
        <v>223000000000005</v>
      </c>
      <c r="L29" s="6" t="s">
        <v>14332</v>
      </c>
      <c r="M29" s="6" t="s">
        <v>14923</v>
      </c>
      <c r="O29" s="6">
        <f t="shared" si="2"/>
        <v>27</v>
      </c>
      <c r="P29" s="5">
        <v>124000000000111</v>
      </c>
      <c r="Q29" s="6" t="s">
        <v>14332</v>
      </c>
      <c r="R29" s="6" t="s">
        <v>14923</v>
      </c>
    </row>
    <row r="30" spans="1:18">
      <c r="A30" s="35">
        <v>28</v>
      </c>
      <c r="C30" s="6">
        <f t="shared" si="0"/>
        <v>55</v>
      </c>
      <c r="D30" s="5">
        <v>124000000000112</v>
      </c>
      <c r="E30" s="5">
        <v>223000000000002</v>
      </c>
      <c r="F30" s="6" t="s">
        <v>14928</v>
      </c>
      <c r="G30" s="6" t="s">
        <v>14855</v>
      </c>
      <c r="I30" s="6">
        <f t="shared" si="3"/>
        <v>56</v>
      </c>
      <c r="J30" s="5">
        <v>124000000000112</v>
      </c>
      <c r="K30" s="5">
        <v>223000000000005</v>
      </c>
      <c r="L30" s="6" t="s">
        <v>14332</v>
      </c>
      <c r="M30" s="6" t="s">
        <v>14855</v>
      </c>
      <c r="O30" s="6">
        <f t="shared" si="2"/>
        <v>28</v>
      </c>
      <c r="P30" s="5">
        <v>124000000000112</v>
      </c>
      <c r="Q30" s="6" t="s">
        <v>14332</v>
      </c>
      <c r="R30" s="6" t="s">
        <v>14855</v>
      </c>
    </row>
    <row r="31" spans="1:18">
      <c r="A31" s="35">
        <v>29</v>
      </c>
      <c r="C31" s="6">
        <f t="shared" si="0"/>
        <v>57</v>
      </c>
      <c r="D31" s="5">
        <v>124000000000113</v>
      </c>
      <c r="E31" s="5">
        <v>223000000000002</v>
      </c>
      <c r="F31" s="6" t="s">
        <v>14802</v>
      </c>
      <c r="G31" s="6" t="s">
        <v>14805</v>
      </c>
      <c r="I31" s="6">
        <f t="shared" si="3"/>
        <v>58</v>
      </c>
      <c r="J31" s="5">
        <v>124000000000113</v>
      </c>
      <c r="K31" s="5">
        <v>223000000000005</v>
      </c>
      <c r="L31" s="6" t="s">
        <v>1453</v>
      </c>
      <c r="M31" s="6" t="s">
        <v>14805</v>
      </c>
      <c r="O31" s="6">
        <f t="shared" si="2"/>
        <v>29</v>
      </c>
      <c r="P31" s="5">
        <v>124000000000113</v>
      </c>
      <c r="Q31" s="6" t="s">
        <v>1453</v>
      </c>
      <c r="R31" s="6" t="s">
        <v>14805</v>
      </c>
    </row>
    <row r="32" spans="1:18">
      <c r="A32" s="35">
        <v>30</v>
      </c>
      <c r="C32" s="6">
        <f t="shared" si="0"/>
        <v>59</v>
      </c>
      <c r="D32" s="5">
        <v>124000000000114</v>
      </c>
      <c r="E32" s="5">
        <v>223000000000002</v>
      </c>
      <c r="F32" s="6" t="s">
        <v>16009</v>
      </c>
      <c r="G32" s="6" t="s">
        <v>16011</v>
      </c>
      <c r="I32" s="6">
        <f t="shared" si="3"/>
        <v>60</v>
      </c>
      <c r="J32" s="5">
        <v>124000000000114</v>
      </c>
      <c r="K32" s="5">
        <v>223000000000005</v>
      </c>
      <c r="L32" s="6" t="s">
        <v>1453</v>
      </c>
      <c r="M32" s="6" t="s">
        <v>16011</v>
      </c>
      <c r="O32" s="6">
        <f t="shared" si="2"/>
        <v>30</v>
      </c>
      <c r="P32" s="5">
        <v>124000000000114</v>
      </c>
      <c r="Q32" s="6" t="s">
        <v>16010</v>
      </c>
      <c r="R32" s="6" t="s">
        <v>16011</v>
      </c>
    </row>
    <row r="33" spans="1:18">
      <c r="A33" s="35">
        <v>31</v>
      </c>
      <c r="C33" s="6">
        <f t="shared" si="0"/>
        <v>61</v>
      </c>
      <c r="D33" s="5">
        <v>124000000000115</v>
      </c>
      <c r="E33" s="5">
        <v>223000000000002</v>
      </c>
      <c r="F33" s="6" t="s">
        <v>16786</v>
      </c>
      <c r="G33" s="6" t="s">
        <v>1453</v>
      </c>
      <c r="I33" s="6">
        <f t="shared" si="3"/>
        <v>62</v>
      </c>
      <c r="J33" s="5">
        <v>124000000000115</v>
      </c>
      <c r="K33" s="5">
        <v>223000000000005</v>
      </c>
      <c r="L33" s="6" t="s">
        <v>14332</v>
      </c>
      <c r="M33" s="6" t="s">
        <v>1453</v>
      </c>
      <c r="O33" s="6">
        <f t="shared" si="2"/>
        <v>31</v>
      </c>
      <c r="P33" s="5">
        <v>124000000000115</v>
      </c>
      <c r="Q33" s="6" t="s">
        <v>14332</v>
      </c>
      <c r="R33" s="6" t="s">
        <v>1453</v>
      </c>
    </row>
    <row r="34" spans="1:18">
      <c r="A34" s="35">
        <v>32</v>
      </c>
      <c r="C34" s="6">
        <f t="shared" si="0"/>
        <v>63</v>
      </c>
      <c r="D34" s="5">
        <v>124000000000116</v>
      </c>
      <c r="E34" s="5">
        <v>223000000000002</v>
      </c>
      <c r="F34" s="6" t="s">
        <v>16020</v>
      </c>
      <c r="G34" s="6" t="s">
        <v>15418</v>
      </c>
      <c r="I34" s="6">
        <f t="shared" si="3"/>
        <v>64</v>
      </c>
      <c r="J34" s="5">
        <v>124000000000116</v>
      </c>
      <c r="K34" s="5">
        <v>223000000000005</v>
      </c>
      <c r="L34" s="6" t="s">
        <v>14332</v>
      </c>
      <c r="M34" s="6" t="s">
        <v>15418</v>
      </c>
      <c r="O34" s="6">
        <f t="shared" si="2"/>
        <v>32</v>
      </c>
      <c r="P34" s="5">
        <v>124000000000116</v>
      </c>
      <c r="Q34" s="6" t="s">
        <v>14332</v>
      </c>
      <c r="R34" s="6" t="s">
        <v>15418</v>
      </c>
    </row>
    <row r="35" spans="1:18">
      <c r="A35" s="35">
        <v>33</v>
      </c>
      <c r="C35" s="6">
        <f t="shared" si="0"/>
        <v>65</v>
      </c>
      <c r="D35" s="5">
        <v>124000000000117</v>
      </c>
      <c r="E35" s="5">
        <v>223000000000002</v>
      </c>
      <c r="F35" s="6" t="s">
        <v>16027</v>
      </c>
      <c r="G35" s="6" t="s">
        <v>16029</v>
      </c>
      <c r="I35" s="6">
        <f t="shared" si="3"/>
        <v>66</v>
      </c>
      <c r="J35" s="5">
        <v>124000000000117</v>
      </c>
      <c r="K35" s="5">
        <v>223000000000005</v>
      </c>
      <c r="L35" s="6" t="s">
        <v>1453</v>
      </c>
      <c r="M35" s="6" t="s">
        <v>16029</v>
      </c>
      <c r="O35" s="6">
        <f t="shared" si="2"/>
        <v>33</v>
      </c>
      <c r="P35" s="5">
        <v>124000000000117</v>
      </c>
      <c r="Q35" s="6" t="s">
        <v>16028</v>
      </c>
      <c r="R35" s="6" t="s">
        <v>16029</v>
      </c>
    </row>
    <row r="36" spans="1:18">
      <c r="A36" s="35">
        <v>34</v>
      </c>
      <c r="C36" s="6">
        <f t="shared" si="0"/>
        <v>67</v>
      </c>
      <c r="D36" s="5">
        <v>124000000000118</v>
      </c>
      <c r="E36" s="5">
        <v>223000000000002</v>
      </c>
      <c r="F36" s="6" t="s">
        <v>16037</v>
      </c>
      <c r="G36" s="6" t="s">
        <v>16038</v>
      </c>
      <c r="I36" s="6">
        <f t="shared" si="3"/>
        <v>68</v>
      </c>
      <c r="J36" s="5">
        <v>124000000000118</v>
      </c>
      <c r="K36" s="5">
        <v>223000000000005</v>
      </c>
      <c r="L36" s="6" t="s">
        <v>14332</v>
      </c>
      <c r="M36" s="6" t="s">
        <v>16038</v>
      </c>
      <c r="O36" s="6">
        <f t="shared" si="2"/>
        <v>34</v>
      </c>
      <c r="P36" s="5">
        <v>124000000000118</v>
      </c>
      <c r="Q36" s="6" t="s">
        <v>14332</v>
      </c>
      <c r="R36" s="6" t="s">
        <v>16038</v>
      </c>
    </row>
    <row r="37" spans="1:18">
      <c r="A37" s="35">
        <v>35</v>
      </c>
      <c r="C37" s="6">
        <f t="shared" si="0"/>
        <v>69</v>
      </c>
      <c r="D37" s="5">
        <v>124000000000119</v>
      </c>
      <c r="E37" s="5">
        <v>223000000000002</v>
      </c>
      <c r="F37" s="6" t="s">
        <v>16044</v>
      </c>
      <c r="G37" s="6" t="s">
        <v>16045</v>
      </c>
      <c r="I37" s="6">
        <f t="shared" si="3"/>
        <v>70</v>
      </c>
      <c r="J37" s="5">
        <v>124000000000119</v>
      </c>
      <c r="K37" s="5">
        <v>223000000000005</v>
      </c>
      <c r="L37" s="6" t="s">
        <v>1453</v>
      </c>
      <c r="M37" s="6" t="s">
        <v>16045</v>
      </c>
      <c r="O37" s="6">
        <f t="shared" si="2"/>
        <v>35</v>
      </c>
      <c r="P37" s="5">
        <v>124000000000119</v>
      </c>
      <c r="Q37" s="6" t="s">
        <v>1453</v>
      </c>
      <c r="R37" s="6" t="s">
        <v>16045</v>
      </c>
    </row>
    <row r="38" spans="1:18">
      <c r="A38" s="35">
        <v>36</v>
      </c>
      <c r="C38" s="6">
        <f t="shared" si="0"/>
        <v>71</v>
      </c>
      <c r="D38" s="5">
        <v>124000000000120</v>
      </c>
      <c r="E38" s="5">
        <v>223000000000002</v>
      </c>
      <c r="F38" s="6" t="s">
        <v>10294</v>
      </c>
      <c r="G38" s="6" t="s">
        <v>16790</v>
      </c>
      <c r="I38" s="6">
        <f t="shared" si="3"/>
        <v>72</v>
      </c>
      <c r="J38" s="5">
        <v>124000000000120</v>
      </c>
      <c r="K38" s="5">
        <v>223000000000005</v>
      </c>
      <c r="L38" s="6" t="s">
        <v>14332</v>
      </c>
      <c r="M38" s="6" t="s">
        <v>16790</v>
      </c>
      <c r="O38" s="6">
        <f t="shared" si="2"/>
        <v>36</v>
      </c>
      <c r="P38" s="5">
        <v>124000000000120</v>
      </c>
      <c r="Q38" s="6" t="s">
        <v>14332</v>
      </c>
      <c r="R38" s="6" t="s">
        <v>16790</v>
      </c>
    </row>
    <row r="39" spans="1:18">
      <c r="A39" s="35">
        <v>37</v>
      </c>
      <c r="C39" s="6">
        <f t="shared" si="0"/>
        <v>73</v>
      </c>
      <c r="D39" s="5">
        <v>124000000000121</v>
      </c>
      <c r="E39" s="5">
        <v>223000000000002</v>
      </c>
      <c r="F39" s="6" t="s">
        <v>16797</v>
      </c>
      <c r="G39" s="6" t="s">
        <v>16800</v>
      </c>
      <c r="I39" s="6">
        <f t="shared" si="3"/>
        <v>74</v>
      </c>
      <c r="J39" s="5">
        <v>124000000000121</v>
      </c>
      <c r="K39" s="5">
        <v>223000000000005</v>
      </c>
      <c r="L39" s="6" t="s">
        <v>16799</v>
      </c>
      <c r="M39" s="6" t="s">
        <v>16800</v>
      </c>
      <c r="O39" s="6">
        <f t="shared" si="2"/>
        <v>37</v>
      </c>
      <c r="P39" s="5">
        <v>124000000000121</v>
      </c>
      <c r="Q39" s="6" t="s">
        <v>16798</v>
      </c>
      <c r="R39" s="6" t="s">
        <v>16800</v>
      </c>
    </row>
    <row r="40" spans="1:18">
      <c r="A40" s="35">
        <v>38</v>
      </c>
      <c r="C40" s="6">
        <f t="shared" si="0"/>
        <v>75</v>
      </c>
      <c r="D40" s="5">
        <v>124000000000122</v>
      </c>
      <c r="E40" s="5">
        <v>223000000000002</v>
      </c>
      <c r="F40" s="6" t="s">
        <v>16053</v>
      </c>
      <c r="G40" s="6" t="s">
        <v>5589</v>
      </c>
      <c r="I40" s="6">
        <f t="shared" si="3"/>
        <v>76</v>
      </c>
      <c r="J40" s="5">
        <v>124000000000122</v>
      </c>
      <c r="K40" s="5">
        <v>223000000000005</v>
      </c>
      <c r="L40" s="6" t="s">
        <v>14332</v>
      </c>
      <c r="M40" s="6" t="s">
        <v>5589</v>
      </c>
      <c r="O40" s="6">
        <f t="shared" si="2"/>
        <v>38</v>
      </c>
      <c r="P40" s="5">
        <v>124000000000122</v>
      </c>
      <c r="Q40" s="6" t="s">
        <v>14332</v>
      </c>
      <c r="R40" s="6" t="s">
        <v>5589</v>
      </c>
    </row>
    <row r="41" spans="1:18">
      <c r="A41" s="35">
        <v>39</v>
      </c>
      <c r="C41" s="6">
        <f t="shared" si="0"/>
        <v>77</v>
      </c>
      <c r="D41" s="5">
        <v>124000000000123</v>
      </c>
      <c r="E41" s="5">
        <v>223000000000002</v>
      </c>
      <c r="F41" s="6" t="s">
        <v>16059</v>
      </c>
      <c r="G41" s="6" t="s">
        <v>16060</v>
      </c>
      <c r="I41" s="6">
        <f t="shared" si="3"/>
        <v>78</v>
      </c>
      <c r="J41" s="5">
        <v>124000000000123</v>
      </c>
      <c r="K41" s="5">
        <v>223000000000005</v>
      </c>
      <c r="L41" s="6" t="s">
        <v>14332</v>
      </c>
      <c r="M41" s="6" t="s">
        <v>16060</v>
      </c>
      <c r="O41" s="6">
        <f t="shared" si="2"/>
        <v>39</v>
      </c>
      <c r="P41" s="5">
        <v>124000000000123</v>
      </c>
      <c r="Q41" s="6" t="s">
        <v>14332</v>
      </c>
      <c r="R41" s="6" t="s">
        <v>16060</v>
      </c>
    </row>
    <row r="42" spans="1:18">
      <c r="A42" s="35">
        <v>40</v>
      </c>
      <c r="C42" s="6">
        <f t="shared" si="0"/>
        <v>79</v>
      </c>
      <c r="D42" s="5">
        <v>124000000000124</v>
      </c>
      <c r="E42" s="5">
        <v>223000000000002</v>
      </c>
      <c r="F42" s="6" t="s">
        <v>12765</v>
      </c>
      <c r="G42" s="6" t="s">
        <v>16062</v>
      </c>
      <c r="I42" s="6">
        <f t="shared" si="3"/>
        <v>80</v>
      </c>
      <c r="J42" s="5">
        <v>124000000000124</v>
      </c>
      <c r="K42" s="5">
        <v>223000000000005</v>
      </c>
      <c r="L42" s="6" t="s">
        <v>14332</v>
      </c>
      <c r="M42" s="6" t="s">
        <v>16062</v>
      </c>
      <c r="O42" s="6">
        <f t="shared" si="2"/>
        <v>40</v>
      </c>
      <c r="P42" s="5">
        <v>124000000000124</v>
      </c>
      <c r="Q42" s="6" t="s">
        <v>14332</v>
      </c>
      <c r="R42" s="6" t="s">
        <v>16062</v>
      </c>
    </row>
    <row r="43" spans="1:18">
      <c r="A43" s="35">
        <v>41</v>
      </c>
      <c r="C43" s="6">
        <f t="shared" si="0"/>
        <v>81</v>
      </c>
      <c r="D43" s="5">
        <v>124000000000125</v>
      </c>
      <c r="E43" s="5">
        <v>223000000000002</v>
      </c>
      <c r="F43" s="6" t="s">
        <v>16075</v>
      </c>
      <c r="G43" s="6" t="s">
        <v>16076</v>
      </c>
      <c r="I43" s="6">
        <f t="shared" si="3"/>
        <v>82</v>
      </c>
      <c r="J43" s="5">
        <v>124000000000125</v>
      </c>
      <c r="K43" s="5">
        <v>223000000000005</v>
      </c>
      <c r="L43" s="6" t="s">
        <v>14332</v>
      </c>
      <c r="M43" s="6" t="s">
        <v>16076</v>
      </c>
      <c r="O43" s="6">
        <f t="shared" si="2"/>
        <v>41</v>
      </c>
      <c r="P43" s="5">
        <v>124000000000125</v>
      </c>
      <c r="Q43" s="6" t="s">
        <v>14332</v>
      </c>
      <c r="R43" s="6" t="s">
        <v>16076</v>
      </c>
    </row>
    <row r="44" spans="1:18">
      <c r="A44" s="35">
        <v>42</v>
      </c>
      <c r="C44" s="6">
        <f t="shared" si="0"/>
        <v>83</v>
      </c>
      <c r="D44" s="5">
        <v>124000000000126</v>
      </c>
      <c r="E44" s="5">
        <v>223000000000002</v>
      </c>
      <c r="F44" s="6" t="s">
        <v>16084</v>
      </c>
      <c r="G44" s="6" t="s">
        <v>16085</v>
      </c>
      <c r="I44" s="6">
        <f t="shared" si="3"/>
        <v>84</v>
      </c>
      <c r="J44" s="5">
        <v>124000000000126</v>
      </c>
      <c r="K44" s="5">
        <v>223000000000005</v>
      </c>
      <c r="L44" s="6" t="s">
        <v>14332</v>
      </c>
      <c r="M44" s="6" t="s">
        <v>16085</v>
      </c>
      <c r="O44" s="6">
        <f t="shared" si="2"/>
        <v>42</v>
      </c>
      <c r="P44" s="5">
        <v>124000000000126</v>
      </c>
      <c r="Q44" s="6" t="s">
        <v>14332</v>
      </c>
      <c r="R44" s="6" t="s">
        <v>16085</v>
      </c>
    </row>
    <row r="45" spans="1:18">
      <c r="A45" s="35">
        <v>43</v>
      </c>
      <c r="C45" s="6">
        <f t="shared" si="0"/>
        <v>85</v>
      </c>
      <c r="D45" s="5">
        <v>124000000000127</v>
      </c>
      <c r="E45" s="5">
        <v>223000000000002</v>
      </c>
      <c r="F45" s="6" t="s">
        <v>16091</v>
      </c>
      <c r="G45" s="6" t="s">
        <v>16092</v>
      </c>
      <c r="I45" s="6">
        <f t="shared" si="3"/>
        <v>86</v>
      </c>
      <c r="J45" s="5">
        <v>124000000000127</v>
      </c>
      <c r="K45" s="5">
        <v>223000000000005</v>
      </c>
      <c r="L45" s="6" t="s">
        <v>14332</v>
      </c>
      <c r="M45" s="6" t="s">
        <v>16092</v>
      </c>
      <c r="O45" s="6">
        <f t="shared" si="2"/>
        <v>43</v>
      </c>
      <c r="P45" s="5">
        <v>124000000000127</v>
      </c>
      <c r="Q45" s="6" t="s">
        <v>14332</v>
      </c>
      <c r="R45" s="6" t="s">
        <v>16092</v>
      </c>
    </row>
    <row r="46" spans="1:18">
      <c r="A46" s="35">
        <v>44</v>
      </c>
      <c r="C46" s="6">
        <f t="shared" si="0"/>
        <v>87</v>
      </c>
      <c r="D46" s="5">
        <v>124000000000128</v>
      </c>
      <c r="E46" s="5">
        <v>223000000000002</v>
      </c>
      <c r="F46" s="6" t="s">
        <v>15784</v>
      </c>
      <c r="G46" s="6" t="s">
        <v>15787</v>
      </c>
      <c r="I46" s="6">
        <f t="shared" si="3"/>
        <v>88</v>
      </c>
      <c r="J46" s="5">
        <v>124000000000128</v>
      </c>
      <c r="K46" s="5">
        <v>223000000000005</v>
      </c>
      <c r="L46" s="6" t="s">
        <v>15786</v>
      </c>
      <c r="M46" s="6" t="s">
        <v>15787</v>
      </c>
      <c r="O46" s="6">
        <f t="shared" si="2"/>
        <v>44</v>
      </c>
      <c r="P46" s="5">
        <v>124000000000128</v>
      </c>
      <c r="Q46" s="6" t="s">
        <v>15785</v>
      </c>
      <c r="R46" s="6" t="s">
        <v>15787</v>
      </c>
    </row>
    <row r="47" spans="1:18">
      <c r="A47" s="35">
        <v>45</v>
      </c>
      <c r="C47" s="6">
        <f t="shared" si="0"/>
        <v>89</v>
      </c>
      <c r="D47" s="5">
        <v>124000000000129</v>
      </c>
      <c r="E47" s="5">
        <v>223000000000002</v>
      </c>
      <c r="F47" s="6" t="s">
        <v>10783</v>
      </c>
      <c r="G47" s="6" t="s">
        <v>16096</v>
      </c>
      <c r="I47" s="6">
        <f t="shared" si="3"/>
        <v>90</v>
      </c>
      <c r="J47" s="5">
        <v>124000000000129</v>
      </c>
      <c r="K47" s="5">
        <v>223000000000005</v>
      </c>
      <c r="L47" s="6" t="s">
        <v>14332</v>
      </c>
      <c r="M47" s="6" t="s">
        <v>16096</v>
      </c>
      <c r="O47" s="6">
        <f t="shared" si="2"/>
        <v>45</v>
      </c>
      <c r="P47" s="5">
        <v>124000000000129</v>
      </c>
      <c r="Q47" s="6" t="s">
        <v>14332</v>
      </c>
      <c r="R47" s="6" t="s">
        <v>16096</v>
      </c>
    </row>
    <row r="48" spans="1:18">
      <c r="A48" s="35">
        <v>46</v>
      </c>
      <c r="C48" s="6">
        <f t="shared" si="0"/>
        <v>91</v>
      </c>
      <c r="D48" s="5">
        <v>124000000000130</v>
      </c>
      <c r="E48" s="5">
        <v>223000000000002</v>
      </c>
      <c r="F48" s="6" t="s">
        <v>16103</v>
      </c>
      <c r="G48" s="6" t="s">
        <v>16105</v>
      </c>
      <c r="I48" s="6">
        <f t="shared" si="3"/>
        <v>92</v>
      </c>
      <c r="J48" s="5">
        <v>124000000000130</v>
      </c>
      <c r="K48" s="5">
        <v>223000000000005</v>
      </c>
      <c r="L48" s="6" t="s">
        <v>16103</v>
      </c>
      <c r="M48" s="6" t="s">
        <v>16105</v>
      </c>
      <c r="O48" s="6">
        <f t="shared" si="2"/>
        <v>46</v>
      </c>
      <c r="P48" s="5">
        <v>124000000000130</v>
      </c>
      <c r="Q48" s="6" t="s">
        <v>16104</v>
      </c>
      <c r="R48" s="6" t="s">
        <v>16105</v>
      </c>
    </row>
    <row r="49" spans="1:18">
      <c r="A49" s="35">
        <v>47</v>
      </c>
      <c r="C49" s="6">
        <f t="shared" si="0"/>
        <v>93</v>
      </c>
      <c r="D49" s="5">
        <v>124000000000131</v>
      </c>
      <c r="E49" s="5">
        <v>223000000000002</v>
      </c>
      <c r="F49" s="6" t="s">
        <v>16111</v>
      </c>
      <c r="G49" s="6" t="s">
        <v>16112</v>
      </c>
      <c r="I49" s="6">
        <f t="shared" si="3"/>
        <v>94</v>
      </c>
      <c r="J49" s="5">
        <v>124000000000131</v>
      </c>
      <c r="K49" s="5">
        <v>223000000000005</v>
      </c>
      <c r="L49" s="6" t="s">
        <v>14332</v>
      </c>
      <c r="M49" s="6" t="s">
        <v>16112</v>
      </c>
      <c r="O49" s="6">
        <f t="shared" si="2"/>
        <v>47</v>
      </c>
      <c r="P49" s="5">
        <v>124000000000131</v>
      </c>
      <c r="Q49" s="6" t="s">
        <v>14332</v>
      </c>
      <c r="R49" s="6" t="s">
        <v>16112</v>
      </c>
    </row>
    <row r="50" spans="1:18">
      <c r="A50" s="35">
        <v>48</v>
      </c>
      <c r="C50" s="6">
        <f t="shared" si="0"/>
        <v>95</v>
      </c>
      <c r="D50" s="5">
        <v>124000000000132</v>
      </c>
      <c r="E50" s="5">
        <v>223000000000002</v>
      </c>
      <c r="F50" s="6" t="s">
        <v>16118</v>
      </c>
      <c r="G50" s="6" t="s">
        <v>16119</v>
      </c>
      <c r="I50" s="6">
        <f t="shared" si="3"/>
        <v>96</v>
      </c>
      <c r="J50" s="5">
        <v>124000000000132</v>
      </c>
      <c r="K50" s="5">
        <v>223000000000005</v>
      </c>
      <c r="L50" s="6" t="s">
        <v>14332</v>
      </c>
      <c r="M50" s="6" t="s">
        <v>16119</v>
      </c>
      <c r="O50" s="6">
        <f t="shared" si="2"/>
        <v>48</v>
      </c>
      <c r="P50" s="5">
        <v>124000000000132</v>
      </c>
      <c r="Q50" s="6" t="s">
        <v>14332</v>
      </c>
      <c r="R50" s="6" t="s">
        <v>16119</v>
      </c>
    </row>
    <row r="51" spans="1:18">
      <c r="A51" s="35">
        <v>49</v>
      </c>
      <c r="C51" s="6">
        <f t="shared" si="0"/>
        <v>97</v>
      </c>
      <c r="D51" s="5">
        <v>124000000000133</v>
      </c>
      <c r="E51" s="5">
        <v>223000000000002</v>
      </c>
      <c r="F51" s="6" t="s">
        <v>8256</v>
      </c>
      <c r="G51" s="6" t="s">
        <v>16124</v>
      </c>
      <c r="I51" s="6">
        <f t="shared" si="3"/>
        <v>98</v>
      </c>
      <c r="J51" s="5">
        <v>124000000000133</v>
      </c>
      <c r="K51" s="5">
        <v>223000000000005</v>
      </c>
      <c r="L51" s="6" t="s">
        <v>8256</v>
      </c>
      <c r="M51" s="6" t="s">
        <v>16124</v>
      </c>
      <c r="O51" s="6">
        <f t="shared" si="2"/>
        <v>49</v>
      </c>
      <c r="P51" s="5">
        <v>124000000000133</v>
      </c>
      <c r="Q51" s="6" t="s">
        <v>8257</v>
      </c>
      <c r="R51" s="6" t="s">
        <v>16124</v>
      </c>
    </row>
    <row r="52" spans="1:18">
      <c r="A52" s="35">
        <v>50</v>
      </c>
      <c r="C52" s="6">
        <f t="shared" si="0"/>
        <v>99</v>
      </c>
      <c r="D52" s="5">
        <v>124000000000134</v>
      </c>
      <c r="E52" s="5">
        <v>223000000000002</v>
      </c>
      <c r="F52" s="6" t="s">
        <v>16131</v>
      </c>
      <c r="G52" s="6" t="s">
        <v>16134</v>
      </c>
      <c r="I52" s="6">
        <f t="shared" si="3"/>
        <v>100</v>
      </c>
      <c r="J52" s="5">
        <v>124000000000134</v>
      </c>
      <c r="K52" s="5">
        <v>223000000000005</v>
      </c>
      <c r="L52" s="6" t="s">
        <v>1453</v>
      </c>
      <c r="M52" s="6" t="s">
        <v>16134</v>
      </c>
      <c r="O52" s="6">
        <f t="shared" si="2"/>
        <v>50</v>
      </c>
      <c r="P52" s="5">
        <v>124000000000134</v>
      </c>
      <c r="Q52" s="6" t="s">
        <v>16132</v>
      </c>
      <c r="R52" s="6" t="s">
        <v>16134</v>
      </c>
    </row>
    <row r="53" spans="1:18">
      <c r="A53" s="35">
        <v>51</v>
      </c>
      <c r="C53" s="6">
        <f t="shared" si="0"/>
        <v>101</v>
      </c>
      <c r="D53" s="5">
        <v>124000000000135</v>
      </c>
      <c r="E53" s="5">
        <v>223000000000002</v>
      </c>
      <c r="F53" s="6" t="s">
        <v>16143</v>
      </c>
      <c r="G53" s="6" t="s">
        <v>16144</v>
      </c>
      <c r="I53" s="6">
        <f t="shared" si="3"/>
        <v>102</v>
      </c>
      <c r="J53" s="5">
        <v>124000000000135</v>
      </c>
      <c r="K53" s="5">
        <v>223000000000005</v>
      </c>
      <c r="L53" s="6" t="s">
        <v>14332</v>
      </c>
      <c r="M53" s="6" t="s">
        <v>16144</v>
      </c>
      <c r="O53" s="6">
        <f t="shared" si="2"/>
        <v>51</v>
      </c>
      <c r="P53" s="5">
        <v>124000000000135</v>
      </c>
      <c r="Q53" s="6" t="s">
        <v>14332</v>
      </c>
      <c r="R53" s="6" t="s">
        <v>16144</v>
      </c>
    </row>
    <row r="54" spans="1:18">
      <c r="A54" s="35">
        <v>52</v>
      </c>
      <c r="C54" s="6">
        <f t="shared" si="0"/>
        <v>103</v>
      </c>
      <c r="D54" s="5">
        <v>124000000000136</v>
      </c>
      <c r="E54" s="5">
        <v>223000000000002</v>
      </c>
      <c r="F54" s="6" t="s">
        <v>1453</v>
      </c>
      <c r="G54" s="6" t="s">
        <v>16153</v>
      </c>
      <c r="I54" s="6">
        <f t="shared" si="3"/>
        <v>104</v>
      </c>
      <c r="J54" s="5">
        <v>124000000000136</v>
      </c>
      <c r="K54" s="5">
        <v>223000000000005</v>
      </c>
      <c r="L54" s="6" t="s">
        <v>14332</v>
      </c>
      <c r="M54" s="6" t="s">
        <v>16153</v>
      </c>
      <c r="O54" s="6">
        <f t="shared" si="2"/>
        <v>52</v>
      </c>
      <c r="P54" s="5">
        <v>124000000000136</v>
      </c>
      <c r="Q54" s="6" t="s">
        <v>16151</v>
      </c>
      <c r="R54" s="6" t="s">
        <v>16153</v>
      </c>
    </row>
    <row r="55" spans="1:18">
      <c r="A55" s="35">
        <v>53</v>
      </c>
      <c r="C55" s="6">
        <f t="shared" si="0"/>
        <v>105</v>
      </c>
      <c r="D55" s="5">
        <v>124000000000137</v>
      </c>
      <c r="E55" s="5">
        <v>223000000000002</v>
      </c>
      <c r="F55" s="6" t="s">
        <v>16160</v>
      </c>
      <c r="G55" s="6" t="s">
        <v>1453</v>
      </c>
      <c r="I55" s="6">
        <f t="shared" si="3"/>
        <v>106</v>
      </c>
      <c r="J55" s="5">
        <v>124000000000137</v>
      </c>
      <c r="K55" s="5">
        <v>223000000000005</v>
      </c>
      <c r="L55" s="6" t="s">
        <v>14332</v>
      </c>
      <c r="M55" s="6" t="s">
        <v>1453</v>
      </c>
      <c r="O55" s="6">
        <f t="shared" si="2"/>
        <v>53</v>
      </c>
      <c r="P55" s="5">
        <v>124000000000137</v>
      </c>
      <c r="Q55" s="6" t="s">
        <v>14332</v>
      </c>
      <c r="R55" s="6" t="s">
        <v>1453</v>
      </c>
    </row>
    <row r="56" spans="1:18">
      <c r="A56" s="35">
        <v>54</v>
      </c>
      <c r="C56" s="6">
        <f t="shared" si="0"/>
        <v>107</v>
      </c>
      <c r="D56" s="5">
        <v>124000000000138</v>
      </c>
      <c r="E56" s="5">
        <v>223000000000002</v>
      </c>
      <c r="F56" s="6" t="s">
        <v>16167</v>
      </c>
      <c r="G56" s="6" t="s">
        <v>16168</v>
      </c>
      <c r="I56" s="6">
        <f t="shared" si="3"/>
        <v>108</v>
      </c>
      <c r="J56" s="5">
        <v>124000000000138</v>
      </c>
      <c r="K56" s="5">
        <v>223000000000005</v>
      </c>
      <c r="L56" s="6" t="s">
        <v>14332</v>
      </c>
      <c r="M56" s="6" t="s">
        <v>16168</v>
      </c>
      <c r="O56" s="6">
        <f t="shared" si="2"/>
        <v>54</v>
      </c>
      <c r="P56" s="5">
        <v>124000000000138</v>
      </c>
      <c r="Q56" s="6" t="s">
        <v>14332</v>
      </c>
      <c r="R56" s="6" t="s">
        <v>16168</v>
      </c>
    </row>
    <row r="57" spans="1:18">
      <c r="A57" s="35">
        <v>55</v>
      </c>
      <c r="C57" s="6">
        <f t="shared" si="0"/>
        <v>109</v>
      </c>
      <c r="D57" s="5">
        <v>124000000000139</v>
      </c>
      <c r="E57" s="5">
        <v>223000000000002</v>
      </c>
      <c r="F57" s="6" t="s">
        <v>16181</v>
      </c>
      <c r="G57" s="6" t="s">
        <v>1453</v>
      </c>
      <c r="I57" s="6">
        <f t="shared" si="3"/>
        <v>110</v>
      </c>
      <c r="J57" s="5">
        <v>124000000000139</v>
      </c>
      <c r="K57" s="5">
        <v>223000000000005</v>
      </c>
      <c r="L57" s="6" t="s">
        <v>1453</v>
      </c>
      <c r="M57" s="6" t="s">
        <v>1453</v>
      </c>
      <c r="O57" s="6">
        <f t="shared" si="2"/>
        <v>55</v>
      </c>
      <c r="P57" s="5">
        <v>124000000000139</v>
      </c>
      <c r="Q57" s="6" t="s">
        <v>16182</v>
      </c>
      <c r="R57" s="6" t="s">
        <v>1453</v>
      </c>
    </row>
    <row r="58" spans="1:18">
      <c r="A58" s="35">
        <v>56</v>
      </c>
      <c r="C58" s="6">
        <f t="shared" si="0"/>
        <v>111</v>
      </c>
      <c r="D58" s="5">
        <v>124000000000140</v>
      </c>
      <c r="E58" s="5">
        <v>223000000000002</v>
      </c>
      <c r="F58" s="6" t="s">
        <v>16869</v>
      </c>
      <c r="G58" s="6" t="s">
        <v>16871</v>
      </c>
      <c r="I58" s="6">
        <f t="shared" si="3"/>
        <v>112</v>
      </c>
      <c r="J58" s="5">
        <v>124000000000140</v>
      </c>
      <c r="K58" s="5">
        <v>223000000000005</v>
      </c>
      <c r="L58" s="6" t="s">
        <v>1453</v>
      </c>
      <c r="M58" s="6" t="s">
        <v>16871</v>
      </c>
      <c r="O58" s="6">
        <f t="shared" si="2"/>
        <v>56</v>
      </c>
      <c r="P58" s="5">
        <v>124000000000140</v>
      </c>
      <c r="Q58" s="6" t="s">
        <v>16870</v>
      </c>
      <c r="R58" s="6" t="s">
        <v>16871</v>
      </c>
    </row>
    <row r="59" spans="1:18">
      <c r="A59" s="35">
        <v>57</v>
      </c>
      <c r="C59" s="6">
        <f t="shared" si="0"/>
        <v>113</v>
      </c>
      <c r="D59" s="5">
        <v>124000000000141</v>
      </c>
      <c r="E59" s="5">
        <v>223000000000002</v>
      </c>
      <c r="F59" s="6" t="s">
        <v>9234</v>
      </c>
      <c r="G59" s="6" t="s">
        <v>16190</v>
      </c>
      <c r="I59" s="6">
        <f t="shared" si="3"/>
        <v>114</v>
      </c>
      <c r="J59" s="5">
        <v>124000000000141</v>
      </c>
      <c r="K59" s="5">
        <v>223000000000005</v>
      </c>
      <c r="L59" s="6" t="s">
        <v>14332</v>
      </c>
      <c r="M59" s="6" t="s">
        <v>16190</v>
      </c>
      <c r="O59" s="6">
        <f t="shared" si="2"/>
        <v>57</v>
      </c>
      <c r="P59" s="5">
        <v>124000000000141</v>
      </c>
      <c r="Q59" s="6" t="s">
        <v>9235</v>
      </c>
      <c r="R59" s="6" t="s">
        <v>16190</v>
      </c>
    </row>
    <row r="60" spans="1:18">
      <c r="A60" s="35">
        <v>58</v>
      </c>
      <c r="C60" s="6">
        <f t="shared" si="0"/>
        <v>115</v>
      </c>
      <c r="D60" s="5">
        <v>124000000000142</v>
      </c>
      <c r="E60" s="5">
        <v>223000000000002</v>
      </c>
      <c r="F60" s="6" t="s">
        <v>2870</v>
      </c>
      <c r="G60" s="6" t="s">
        <v>16196</v>
      </c>
      <c r="I60" s="6">
        <f t="shared" si="3"/>
        <v>116</v>
      </c>
      <c r="J60" s="5">
        <v>124000000000142</v>
      </c>
      <c r="K60" s="5">
        <v>223000000000005</v>
      </c>
      <c r="L60" s="6" t="s">
        <v>2871</v>
      </c>
      <c r="M60" s="6" t="s">
        <v>16196</v>
      </c>
      <c r="O60" s="6">
        <f t="shared" si="2"/>
        <v>58</v>
      </c>
      <c r="P60" s="5">
        <v>124000000000142</v>
      </c>
      <c r="Q60" s="6" t="s">
        <v>14332</v>
      </c>
      <c r="R60" s="6" t="s">
        <v>16196</v>
      </c>
    </row>
    <row r="61" spans="1:18">
      <c r="A61" s="35">
        <v>59</v>
      </c>
      <c r="C61" s="6">
        <f t="shared" si="0"/>
        <v>117</v>
      </c>
      <c r="D61" s="5">
        <v>124000000000143</v>
      </c>
      <c r="E61" s="5">
        <v>223000000000002</v>
      </c>
      <c r="F61" s="6" t="s">
        <v>16878</v>
      </c>
      <c r="G61" s="6" t="s">
        <v>16882</v>
      </c>
      <c r="I61" s="6">
        <f t="shared" si="3"/>
        <v>118</v>
      </c>
      <c r="J61" s="5">
        <v>124000000000143</v>
      </c>
      <c r="K61" s="5">
        <v>223000000000005</v>
      </c>
      <c r="L61" s="6" t="s">
        <v>1453</v>
      </c>
      <c r="M61" s="6" t="s">
        <v>16882</v>
      </c>
      <c r="O61" s="6">
        <f t="shared" si="2"/>
        <v>59</v>
      </c>
      <c r="P61" s="5">
        <v>124000000000143</v>
      </c>
      <c r="Q61" s="6" t="s">
        <v>16879</v>
      </c>
      <c r="R61" s="6" t="s">
        <v>16882</v>
      </c>
    </row>
    <row r="62" spans="1:18">
      <c r="A62" s="35">
        <v>60</v>
      </c>
      <c r="C62" s="6">
        <f t="shared" si="0"/>
        <v>119</v>
      </c>
      <c r="D62" s="5">
        <v>124000000000144</v>
      </c>
      <c r="E62" s="5">
        <v>223000000000002</v>
      </c>
      <c r="F62" s="6" t="s">
        <v>16199</v>
      </c>
      <c r="G62" s="6" t="s">
        <v>16201</v>
      </c>
      <c r="I62" s="6">
        <f t="shared" si="3"/>
        <v>120</v>
      </c>
      <c r="J62" s="5">
        <v>124000000000144</v>
      </c>
      <c r="K62" s="5">
        <v>223000000000005</v>
      </c>
      <c r="L62" s="6" t="s">
        <v>16200</v>
      </c>
      <c r="M62" s="6" t="s">
        <v>16201</v>
      </c>
      <c r="O62" s="6">
        <f t="shared" si="2"/>
        <v>60</v>
      </c>
      <c r="P62" s="5">
        <v>124000000000144</v>
      </c>
      <c r="Q62" s="6" t="s">
        <v>7025</v>
      </c>
      <c r="R62" s="6" t="s">
        <v>16201</v>
      </c>
    </row>
    <row r="63" spans="1:18">
      <c r="A63" s="35">
        <v>61</v>
      </c>
      <c r="C63" s="6">
        <f t="shared" si="0"/>
        <v>121</v>
      </c>
      <c r="D63" s="5">
        <v>124000000000145</v>
      </c>
      <c r="E63" s="5">
        <v>223000000000002</v>
      </c>
      <c r="F63" s="6" t="s">
        <v>6149</v>
      </c>
      <c r="G63" s="6" t="s">
        <v>16889</v>
      </c>
      <c r="I63" s="6">
        <f t="shared" si="3"/>
        <v>122</v>
      </c>
      <c r="J63" s="5">
        <v>124000000000145</v>
      </c>
      <c r="K63" s="5">
        <v>223000000000005</v>
      </c>
      <c r="L63" s="6" t="s">
        <v>6151</v>
      </c>
      <c r="M63" s="6" t="s">
        <v>16889</v>
      </c>
      <c r="O63" s="6">
        <f t="shared" si="2"/>
        <v>61</v>
      </c>
      <c r="P63" s="5">
        <v>124000000000145</v>
      </c>
      <c r="Q63" s="6" t="s">
        <v>6150</v>
      </c>
      <c r="R63" s="6" t="s">
        <v>16889</v>
      </c>
    </row>
    <row r="64" spans="1:18">
      <c r="A64" s="35">
        <v>62</v>
      </c>
      <c r="C64" s="6">
        <f t="shared" si="0"/>
        <v>123</v>
      </c>
      <c r="D64" s="5">
        <v>124000000000146</v>
      </c>
      <c r="E64" s="5">
        <v>223000000000002</v>
      </c>
      <c r="F64" s="6" t="s">
        <v>16213</v>
      </c>
      <c r="G64" s="6" t="s">
        <v>16214</v>
      </c>
      <c r="I64" s="6">
        <f t="shared" si="3"/>
        <v>124</v>
      </c>
      <c r="J64" s="5">
        <v>124000000000146</v>
      </c>
      <c r="K64" s="5">
        <v>223000000000005</v>
      </c>
      <c r="L64" s="6" t="s">
        <v>14332</v>
      </c>
      <c r="M64" s="6" t="s">
        <v>16214</v>
      </c>
      <c r="O64" s="6">
        <f t="shared" si="2"/>
        <v>62</v>
      </c>
      <c r="P64" s="5">
        <v>124000000000146</v>
      </c>
      <c r="Q64" s="6" t="s">
        <v>14332</v>
      </c>
      <c r="R64" s="6" t="s">
        <v>16214</v>
      </c>
    </row>
    <row r="65" spans="1:18">
      <c r="A65" s="35">
        <v>63</v>
      </c>
      <c r="C65" s="6">
        <f t="shared" si="0"/>
        <v>125</v>
      </c>
      <c r="D65" s="5">
        <v>124000000000147</v>
      </c>
      <c r="E65" s="5">
        <v>223000000000002</v>
      </c>
      <c r="F65" s="6" t="s">
        <v>16223</v>
      </c>
      <c r="G65" s="6" t="s">
        <v>16224</v>
      </c>
      <c r="I65" s="6">
        <f t="shared" si="3"/>
        <v>126</v>
      </c>
      <c r="J65" s="5">
        <v>124000000000147</v>
      </c>
      <c r="K65" s="5">
        <v>223000000000005</v>
      </c>
      <c r="L65" s="6" t="s">
        <v>14332</v>
      </c>
      <c r="M65" s="6" t="s">
        <v>16224</v>
      </c>
      <c r="O65" s="6">
        <f t="shared" si="2"/>
        <v>63</v>
      </c>
      <c r="P65" s="5">
        <v>124000000000147</v>
      </c>
      <c r="Q65" s="6" t="s">
        <v>14332</v>
      </c>
      <c r="R65" s="6" t="s">
        <v>16224</v>
      </c>
    </row>
    <row r="66" spans="1:18">
      <c r="A66" s="35">
        <v>64</v>
      </c>
      <c r="C66" s="6">
        <f t="shared" si="0"/>
        <v>127</v>
      </c>
      <c r="D66" s="5">
        <v>124000000000148</v>
      </c>
      <c r="E66" s="5">
        <v>223000000000002</v>
      </c>
      <c r="F66" s="6" t="s">
        <v>16229</v>
      </c>
      <c r="G66" s="6" t="s">
        <v>16232</v>
      </c>
      <c r="I66" s="6">
        <f t="shared" si="3"/>
        <v>128</v>
      </c>
      <c r="J66" s="5">
        <v>124000000000148</v>
      </c>
      <c r="K66" s="5">
        <v>223000000000005</v>
      </c>
      <c r="L66" s="6" t="s">
        <v>14332</v>
      </c>
      <c r="M66" s="6" t="s">
        <v>16232</v>
      </c>
      <c r="O66" s="6">
        <f t="shared" si="2"/>
        <v>64</v>
      </c>
      <c r="P66" s="5">
        <v>124000000000148</v>
      </c>
      <c r="Q66" s="6" t="s">
        <v>14332</v>
      </c>
      <c r="R66" s="6" t="s">
        <v>16232</v>
      </c>
    </row>
    <row r="67" spans="1:18">
      <c r="A67" s="35">
        <v>65</v>
      </c>
      <c r="C67" s="6">
        <f t="shared" si="0"/>
        <v>129</v>
      </c>
      <c r="D67" s="5">
        <v>124000000000149</v>
      </c>
      <c r="E67" s="5">
        <v>223000000000002</v>
      </c>
      <c r="F67" s="6" t="s">
        <v>11446</v>
      </c>
      <c r="G67" s="6" t="s">
        <v>16237</v>
      </c>
      <c r="I67" s="6">
        <f t="shared" si="3"/>
        <v>130</v>
      </c>
      <c r="J67" s="5">
        <v>124000000000149</v>
      </c>
      <c r="K67" s="5">
        <v>223000000000005</v>
      </c>
      <c r="L67" s="6" t="s">
        <v>14332</v>
      </c>
      <c r="M67" s="6" t="s">
        <v>16237</v>
      </c>
      <c r="O67" s="6">
        <f t="shared" si="2"/>
        <v>65</v>
      </c>
      <c r="P67" s="5">
        <v>124000000000149</v>
      </c>
      <c r="Q67" s="6" t="s">
        <v>14332</v>
      </c>
      <c r="R67" s="6" t="s">
        <v>16237</v>
      </c>
    </row>
    <row r="68" spans="1:18">
      <c r="A68" s="35">
        <v>66</v>
      </c>
      <c r="C68" s="6">
        <f t="shared" ref="C68:C131" si="4">((A68-1)*2)+1</f>
        <v>131</v>
      </c>
      <c r="D68" s="5">
        <v>124000000000150</v>
      </c>
      <c r="E68" s="5">
        <v>223000000000002</v>
      </c>
      <c r="F68" s="6" t="s">
        <v>16250</v>
      </c>
      <c r="G68" s="6" t="s">
        <v>16251</v>
      </c>
      <c r="I68" s="6">
        <f t="shared" si="3"/>
        <v>132</v>
      </c>
      <c r="J68" s="5">
        <v>124000000000150</v>
      </c>
      <c r="K68" s="5">
        <v>223000000000005</v>
      </c>
      <c r="L68" s="6" t="s">
        <v>14332</v>
      </c>
      <c r="M68" s="6" t="s">
        <v>16251</v>
      </c>
      <c r="O68" s="6">
        <f t="shared" si="2"/>
        <v>66</v>
      </c>
      <c r="P68" s="5">
        <v>124000000000150</v>
      </c>
      <c r="Q68" s="6" t="s">
        <v>14332</v>
      </c>
      <c r="R68" s="6" t="s">
        <v>16251</v>
      </c>
    </row>
    <row r="69" spans="1:18">
      <c r="A69" s="35">
        <v>67</v>
      </c>
      <c r="C69" s="6">
        <f t="shared" si="4"/>
        <v>133</v>
      </c>
      <c r="D69" s="5">
        <v>124000000000151</v>
      </c>
      <c r="E69" s="5">
        <v>223000000000002</v>
      </c>
      <c r="F69" s="6" t="s">
        <v>16256</v>
      </c>
      <c r="G69" s="6" t="s">
        <v>16258</v>
      </c>
      <c r="I69" s="6">
        <f t="shared" si="3"/>
        <v>134</v>
      </c>
      <c r="J69" s="5">
        <v>124000000000151</v>
      </c>
      <c r="K69" s="5">
        <v>223000000000005</v>
      </c>
      <c r="L69" s="6" t="s">
        <v>16257</v>
      </c>
      <c r="M69" s="6" t="s">
        <v>16258</v>
      </c>
      <c r="O69" s="6">
        <f t="shared" si="2"/>
        <v>67</v>
      </c>
      <c r="P69" s="5">
        <v>124000000000151</v>
      </c>
      <c r="Q69" s="6" t="s">
        <v>11390</v>
      </c>
      <c r="R69" s="6" t="s">
        <v>16258</v>
      </c>
    </row>
    <row r="70" spans="1:18">
      <c r="A70" s="35">
        <v>68</v>
      </c>
      <c r="C70" s="6">
        <f t="shared" si="4"/>
        <v>135</v>
      </c>
      <c r="D70" s="5">
        <v>124000000000152</v>
      </c>
      <c r="E70" s="5">
        <v>223000000000002</v>
      </c>
      <c r="F70" s="6" t="s">
        <v>16266</v>
      </c>
      <c r="G70" s="6" t="s">
        <v>16267</v>
      </c>
      <c r="I70" s="6">
        <f t="shared" si="3"/>
        <v>136</v>
      </c>
      <c r="J70" s="5">
        <v>124000000000152</v>
      </c>
      <c r="K70" s="5">
        <v>223000000000005</v>
      </c>
      <c r="L70" s="6" t="s">
        <v>14332</v>
      </c>
      <c r="M70" s="6" t="s">
        <v>16267</v>
      </c>
      <c r="O70" s="6">
        <f t="shared" ref="O70:O133" si="5">A70</f>
        <v>68</v>
      </c>
      <c r="P70" s="5">
        <v>124000000000152</v>
      </c>
      <c r="Q70" s="6" t="s">
        <v>14332</v>
      </c>
      <c r="R70" s="6" t="s">
        <v>16267</v>
      </c>
    </row>
    <row r="71" spans="1:18">
      <c r="A71" s="35">
        <v>69</v>
      </c>
      <c r="C71" s="6">
        <f t="shared" si="4"/>
        <v>137</v>
      </c>
      <c r="D71" s="5">
        <v>124000000000153</v>
      </c>
      <c r="E71" s="5">
        <v>223000000000002</v>
      </c>
      <c r="F71" s="6" t="s">
        <v>16274</v>
      </c>
      <c r="G71" s="6" t="s">
        <v>16277</v>
      </c>
      <c r="I71" s="6">
        <f t="shared" si="3"/>
        <v>138</v>
      </c>
      <c r="J71" s="5">
        <v>124000000000153</v>
      </c>
      <c r="K71" s="5">
        <v>223000000000005</v>
      </c>
      <c r="L71" s="6" t="s">
        <v>1453</v>
      </c>
      <c r="M71" s="6" t="s">
        <v>16277</v>
      </c>
      <c r="O71" s="6">
        <f t="shared" si="5"/>
        <v>69</v>
      </c>
      <c r="P71" s="5">
        <v>124000000000153</v>
      </c>
      <c r="Q71" s="6" t="s">
        <v>16275</v>
      </c>
      <c r="R71" s="6" t="s">
        <v>16277</v>
      </c>
    </row>
    <row r="72" spans="1:18">
      <c r="A72" s="35">
        <v>70</v>
      </c>
      <c r="C72" s="6">
        <f t="shared" si="4"/>
        <v>139</v>
      </c>
      <c r="D72" s="5">
        <v>124000000000154</v>
      </c>
      <c r="E72" s="5">
        <v>223000000000002</v>
      </c>
      <c r="F72" s="6" t="s">
        <v>16286</v>
      </c>
      <c r="G72" s="6" t="s">
        <v>16289</v>
      </c>
      <c r="I72" s="6">
        <f t="shared" ref="I72:I135" si="6">((A72-1)*2)+2</f>
        <v>140</v>
      </c>
      <c r="J72" s="5">
        <v>124000000000154</v>
      </c>
      <c r="K72" s="5">
        <v>223000000000005</v>
      </c>
      <c r="L72" s="6" t="s">
        <v>16288</v>
      </c>
      <c r="M72" s="6" t="s">
        <v>16289</v>
      </c>
      <c r="O72" s="6">
        <f t="shared" si="5"/>
        <v>70</v>
      </c>
      <c r="P72" s="5">
        <v>124000000000154</v>
      </c>
      <c r="Q72" s="6" t="s">
        <v>16287</v>
      </c>
      <c r="R72" s="6" t="s">
        <v>16289</v>
      </c>
    </row>
    <row r="73" spans="1:18">
      <c r="A73" s="35">
        <v>71</v>
      </c>
      <c r="C73" s="6">
        <f t="shared" si="4"/>
        <v>141</v>
      </c>
      <c r="D73" s="5">
        <v>124000000000155</v>
      </c>
      <c r="E73" s="5">
        <v>223000000000002</v>
      </c>
      <c r="F73" s="6" t="s">
        <v>16808</v>
      </c>
      <c r="G73" s="6" t="s">
        <v>16811</v>
      </c>
      <c r="I73" s="6">
        <f t="shared" si="6"/>
        <v>142</v>
      </c>
      <c r="J73" s="5">
        <v>124000000000155</v>
      </c>
      <c r="K73" s="5">
        <v>223000000000005</v>
      </c>
      <c r="L73" s="6" t="s">
        <v>14332</v>
      </c>
      <c r="M73" s="6" t="s">
        <v>16811</v>
      </c>
      <c r="O73" s="6">
        <f t="shared" si="5"/>
        <v>71</v>
      </c>
      <c r="P73" s="5">
        <v>124000000000155</v>
      </c>
      <c r="Q73" s="6" t="s">
        <v>16809</v>
      </c>
      <c r="R73" s="6" t="s">
        <v>16811</v>
      </c>
    </row>
    <row r="74" spans="1:18">
      <c r="A74" s="35">
        <v>72</v>
      </c>
      <c r="C74" s="6">
        <f t="shared" si="4"/>
        <v>143</v>
      </c>
      <c r="D74" s="5">
        <v>124000000000156</v>
      </c>
      <c r="E74" s="5">
        <v>223000000000002</v>
      </c>
      <c r="F74" s="6" t="s">
        <v>16295</v>
      </c>
      <c r="G74" s="6" t="s">
        <v>15418</v>
      </c>
      <c r="I74" s="6">
        <f t="shared" si="6"/>
        <v>144</v>
      </c>
      <c r="J74" s="5">
        <v>124000000000156</v>
      </c>
      <c r="K74" s="5">
        <v>223000000000005</v>
      </c>
      <c r="L74" s="6" t="s">
        <v>14332</v>
      </c>
      <c r="M74" s="6" t="s">
        <v>15418</v>
      </c>
      <c r="O74" s="6">
        <f t="shared" si="5"/>
        <v>72</v>
      </c>
      <c r="P74" s="5">
        <v>124000000000156</v>
      </c>
      <c r="Q74" s="6" t="s">
        <v>14332</v>
      </c>
      <c r="R74" s="6" t="s">
        <v>15418</v>
      </c>
    </row>
    <row r="75" spans="1:18">
      <c r="A75" s="35">
        <v>73</v>
      </c>
      <c r="C75" s="6">
        <f t="shared" si="4"/>
        <v>145</v>
      </c>
      <c r="D75" s="5">
        <v>124000000000157</v>
      </c>
      <c r="E75" s="5">
        <v>223000000000002</v>
      </c>
      <c r="F75" s="6" t="s">
        <v>16302</v>
      </c>
      <c r="G75" s="6" t="s">
        <v>16303</v>
      </c>
      <c r="I75" s="6">
        <f t="shared" si="6"/>
        <v>146</v>
      </c>
      <c r="J75" s="5">
        <v>124000000000157</v>
      </c>
      <c r="K75" s="5">
        <v>223000000000005</v>
      </c>
      <c r="L75" s="6" t="s">
        <v>14332</v>
      </c>
      <c r="M75" s="6" t="s">
        <v>16303</v>
      </c>
      <c r="O75" s="6">
        <f t="shared" si="5"/>
        <v>73</v>
      </c>
      <c r="P75" s="5">
        <v>124000000000157</v>
      </c>
      <c r="Q75" s="6" t="s">
        <v>14332</v>
      </c>
      <c r="R75" s="6" t="s">
        <v>16303</v>
      </c>
    </row>
    <row r="76" spans="1:18">
      <c r="A76" s="35">
        <v>74</v>
      </c>
      <c r="C76" s="6">
        <f t="shared" si="4"/>
        <v>147</v>
      </c>
      <c r="D76" s="5">
        <v>124000000000158</v>
      </c>
      <c r="E76" s="5">
        <v>223000000000002</v>
      </c>
      <c r="F76" s="6" t="s">
        <v>16311</v>
      </c>
      <c r="G76" s="6" t="s">
        <v>16313</v>
      </c>
      <c r="I76" s="6">
        <f t="shared" si="6"/>
        <v>148</v>
      </c>
      <c r="J76" s="5">
        <v>124000000000158</v>
      </c>
      <c r="K76" s="5">
        <v>223000000000005</v>
      </c>
      <c r="L76" s="6" t="s">
        <v>16312</v>
      </c>
      <c r="M76" s="6" t="s">
        <v>16313</v>
      </c>
      <c r="O76" s="6">
        <f t="shared" si="5"/>
        <v>74</v>
      </c>
      <c r="P76" s="5">
        <v>124000000000158</v>
      </c>
      <c r="Q76" s="6" t="s">
        <v>1453</v>
      </c>
      <c r="R76" s="6" t="s">
        <v>16313</v>
      </c>
    </row>
    <row r="77" spans="1:18">
      <c r="A77" s="35">
        <v>75</v>
      </c>
      <c r="C77" s="6">
        <f t="shared" si="4"/>
        <v>149</v>
      </c>
      <c r="D77" s="5">
        <v>124000000000159</v>
      </c>
      <c r="E77" s="5">
        <v>223000000000002</v>
      </c>
      <c r="F77" s="6" t="s">
        <v>16319</v>
      </c>
      <c r="G77" s="6" t="s">
        <v>16320</v>
      </c>
      <c r="I77" s="6">
        <f t="shared" si="6"/>
        <v>150</v>
      </c>
      <c r="J77" s="5">
        <v>124000000000159</v>
      </c>
      <c r="K77" s="5">
        <v>223000000000005</v>
      </c>
      <c r="L77" s="6" t="s">
        <v>14332</v>
      </c>
      <c r="M77" s="6" t="s">
        <v>16320</v>
      </c>
      <c r="O77" s="6">
        <f t="shared" si="5"/>
        <v>75</v>
      </c>
      <c r="P77" s="5">
        <v>124000000000159</v>
      </c>
      <c r="Q77" s="6" t="s">
        <v>14332</v>
      </c>
      <c r="R77" s="6" t="s">
        <v>16320</v>
      </c>
    </row>
    <row r="78" spans="1:18">
      <c r="A78" s="35">
        <v>76</v>
      </c>
      <c r="C78" s="6">
        <f t="shared" si="4"/>
        <v>151</v>
      </c>
      <c r="D78" s="5">
        <v>124000000000160</v>
      </c>
      <c r="E78" s="5">
        <v>223000000000002</v>
      </c>
      <c r="F78" s="6" t="s">
        <v>11522</v>
      </c>
      <c r="G78" s="6" t="s">
        <v>16325</v>
      </c>
      <c r="I78" s="6">
        <f t="shared" si="6"/>
        <v>152</v>
      </c>
      <c r="J78" s="5">
        <v>124000000000160</v>
      </c>
      <c r="K78" s="5">
        <v>223000000000005</v>
      </c>
      <c r="L78" s="6" t="s">
        <v>14332</v>
      </c>
      <c r="M78" s="6" t="s">
        <v>16325</v>
      </c>
      <c r="O78" s="6">
        <f t="shared" si="5"/>
        <v>76</v>
      </c>
      <c r="P78" s="5">
        <v>124000000000160</v>
      </c>
      <c r="Q78" s="6" t="s">
        <v>14332</v>
      </c>
      <c r="R78" s="6" t="s">
        <v>16325</v>
      </c>
    </row>
    <row r="79" spans="1:18">
      <c r="A79" s="35">
        <v>77</v>
      </c>
      <c r="C79" s="6">
        <f t="shared" si="4"/>
        <v>153</v>
      </c>
      <c r="D79" s="5">
        <v>124000000000161</v>
      </c>
      <c r="E79" s="5">
        <v>223000000000002</v>
      </c>
      <c r="F79" s="6" t="s">
        <v>1453</v>
      </c>
      <c r="G79" s="6" t="s">
        <v>16329</v>
      </c>
      <c r="I79" s="6">
        <f t="shared" si="6"/>
        <v>154</v>
      </c>
      <c r="J79" s="5">
        <v>124000000000161</v>
      </c>
      <c r="K79" s="5">
        <v>223000000000005</v>
      </c>
      <c r="L79" s="6" t="s">
        <v>1453</v>
      </c>
      <c r="M79" s="6" t="s">
        <v>16329</v>
      </c>
      <c r="O79" s="6">
        <f t="shared" si="5"/>
        <v>77</v>
      </c>
      <c r="P79" s="5">
        <v>124000000000161</v>
      </c>
      <c r="Q79" s="6" t="s">
        <v>1453</v>
      </c>
      <c r="R79" s="6" t="s">
        <v>16329</v>
      </c>
    </row>
    <row r="80" spans="1:18">
      <c r="A80" s="35">
        <v>78</v>
      </c>
      <c r="C80" s="6">
        <f t="shared" si="4"/>
        <v>155</v>
      </c>
      <c r="D80" s="5">
        <v>124000000000162</v>
      </c>
      <c r="E80" s="5">
        <v>223000000000002</v>
      </c>
      <c r="F80" s="6" t="s">
        <v>16339</v>
      </c>
      <c r="G80" s="6" t="s">
        <v>11870</v>
      </c>
      <c r="I80" s="6">
        <f t="shared" si="6"/>
        <v>156</v>
      </c>
      <c r="J80" s="5">
        <v>124000000000162</v>
      </c>
      <c r="K80" s="5">
        <v>223000000000005</v>
      </c>
      <c r="L80" s="6" t="s">
        <v>1453</v>
      </c>
      <c r="M80" s="6" t="s">
        <v>11870</v>
      </c>
      <c r="O80" s="6">
        <f t="shared" si="5"/>
        <v>78</v>
      </c>
      <c r="P80" s="5">
        <v>124000000000162</v>
      </c>
      <c r="Q80" s="6" t="s">
        <v>1453</v>
      </c>
      <c r="R80" s="6" t="s">
        <v>11870</v>
      </c>
    </row>
    <row r="81" spans="1:18">
      <c r="A81" s="35">
        <v>79</v>
      </c>
      <c r="C81" s="6">
        <f t="shared" si="4"/>
        <v>157</v>
      </c>
      <c r="D81" s="5">
        <v>124000000000163</v>
      </c>
      <c r="E81" s="5">
        <v>223000000000002</v>
      </c>
      <c r="F81" s="6" t="s">
        <v>16347</v>
      </c>
      <c r="G81" s="6" t="s">
        <v>16348</v>
      </c>
      <c r="I81" s="6">
        <f t="shared" si="6"/>
        <v>158</v>
      </c>
      <c r="J81" s="5">
        <v>124000000000163</v>
      </c>
      <c r="K81" s="5">
        <v>223000000000005</v>
      </c>
      <c r="L81" s="6" t="s">
        <v>14332</v>
      </c>
      <c r="M81" s="6" t="s">
        <v>16348</v>
      </c>
      <c r="O81" s="6">
        <f t="shared" si="5"/>
        <v>79</v>
      </c>
      <c r="P81" s="5">
        <v>124000000000163</v>
      </c>
      <c r="Q81" s="6" t="s">
        <v>14332</v>
      </c>
      <c r="R81" s="6" t="s">
        <v>16348</v>
      </c>
    </row>
    <row r="82" spans="1:18">
      <c r="A82" s="35">
        <v>80</v>
      </c>
      <c r="C82" s="6">
        <f t="shared" si="4"/>
        <v>159</v>
      </c>
      <c r="D82" s="5">
        <v>124000000000164</v>
      </c>
      <c r="E82" s="5">
        <v>223000000000002</v>
      </c>
      <c r="F82" s="6" t="s">
        <v>16356</v>
      </c>
      <c r="G82" s="6" t="s">
        <v>1453</v>
      </c>
      <c r="I82" s="6">
        <f t="shared" si="6"/>
        <v>160</v>
      </c>
      <c r="J82" s="5">
        <v>124000000000164</v>
      </c>
      <c r="K82" s="5">
        <v>223000000000005</v>
      </c>
      <c r="L82" s="6" t="s">
        <v>14332</v>
      </c>
      <c r="M82" s="6" t="s">
        <v>1453</v>
      </c>
      <c r="O82" s="6">
        <f t="shared" si="5"/>
        <v>80</v>
      </c>
      <c r="P82" s="5">
        <v>124000000000164</v>
      </c>
      <c r="Q82" s="6" t="s">
        <v>14332</v>
      </c>
      <c r="R82" s="6" t="s">
        <v>1453</v>
      </c>
    </row>
    <row r="83" spans="1:18">
      <c r="A83" s="35">
        <v>81</v>
      </c>
      <c r="C83" s="6">
        <f t="shared" si="4"/>
        <v>161</v>
      </c>
      <c r="D83" s="5">
        <v>124000000000165</v>
      </c>
      <c r="E83" s="5">
        <v>223000000000002</v>
      </c>
      <c r="F83" s="6" t="s">
        <v>12109</v>
      </c>
      <c r="G83" s="6" t="s">
        <v>16362</v>
      </c>
      <c r="I83" s="6">
        <f t="shared" si="6"/>
        <v>162</v>
      </c>
      <c r="J83" s="5">
        <v>124000000000165</v>
      </c>
      <c r="K83" s="5">
        <v>223000000000005</v>
      </c>
      <c r="L83" s="6" t="s">
        <v>14332</v>
      </c>
      <c r="M83" s="6" t="s">
        <v>16362</v>
      </c>
      <c r="O83" s="6">
        <f t="shared" si="5"/>
        <v>81</v>
      </c>
      <c r="P83" s="5">
        <v>124000000000165</v>
      </c>
      <c r="Q83" s="6" t="s">
        <v>14332</v>
      </c>
      <c r="R83" s="6" t="s">
        <v>16362</v>
      </c>
    </row>
    <row r="84" spans="1:18">
      <c r="A84" s="35">
        <v>82</v>
      </c>
      <c r="C84" s="6">
        <f t="shared" si="4"/>
        <v>163</v>
      </c>
      <c r="D84" s="5">
        <v>124000000000166</v>
      </c>
      <c r="E84" s="5">
        <v>223000000000002</v>
      </c>
      <c r="F84" s="6" t="s">
        <v>1453</v>
      </c>
      <c r="G84" s="6" t="s">
        <v>16368</v>
      </c>
      <c r="I84" s="6">
        <f t="shared" si="6"/>
        <v>164</v>
      </c>
      <c r="J84" s="5">
        <v>124000000000166</v>
      </c>
      <c r="K84" s="5">
        <v>223000000000005</v>
      </c>
      <c r="L84" s="6" t="s">
        <v>1453</v>
      </c>
      <c r="M84" s="6" t="s">
        <v>16368</v>
      </c>
      <c r="O84" s="6">
        <f t="shared" si="5"/>
        <v>82</v>
      </c>
      <c r="P84" s="5">
        <v>124000000000166</v>
      </c>
      <c r="Q84" s="6" t="s">
        <v>1453</v>
      </c>
      <c r="R84" s="6" t="s">
        <v>16368</v>
      </c>
    </row>
    <row r="85" spans="1:18">
      <c r="A85" s="35">
        <v>83</v>
      </c>
      <c r="C85" s="6">
        <f t="shared" si="4"/>
        <v>165</v>
      </c>
      <c r="D85" s="5">
        <v>124000000000167</v>
      </c>
      <c r="E85" s="5">
        <v>223000000000002</v>
      </c>
      <c r="F85" s="6" t="s">
        <v>14912</v>
      </c>
      <c r="G85" s="6" t="s">
        <v>15418</v>
      </c>
      <c r="I85" s="6">
        <f t="shared" si="6"/>
        <v>166</v>
      </c>
      <c r="J85" s="5">
        <v>124000000000167</v>
      </c>
      <c r="K85" s="5">
        <v>223000000000005</v>
      </c>
      <c r="L85" s="6" t="s">
        <v>1453</v>
      </c>
      <c r="M85" s="6" t="s">
        <v>15418</v>
      </c>
      <c r="O85" s="6">
        <f t="shared" si="5"/>
        <v>83</v>
      </c>
      <c r="P85" s="5">
        <v>124000000000167</v>
      </c>
      <c r="Q85" s="6" t="s">
        <v>1453</v>
      </c>
      <c r="R85" s="6" t="s">
        <v>15418</v>
      </c>
    </row>
    <row r="86" spans="1:18">
      <c r="A86" s="35">
        <v>84</v>
      </c>
      <c r="C86" s="6">
        <f t="shared" si="4"/>
        <v>167</v>
      </c>
      <c r="D86" s="5">
        <v>124000000000168</v>
      </c>
      <c r="E86" s="5">
        <v>223000000000002</v>
      </c>
      <c r="F86" s="6" t="s">
        <v>9697</v>
      </c>
      <c r="G86" s="6" t="s">
        <v>16381</v>
      </c>
      <c r="I86" s="6">
        <f t="shared" si="6"/>
        <v>168</v>
      </c>
      <c r="J86" s="5">
        <v>124000000000168</v>
      </c>
      <c r="K86" s="5">
        <v>223000000000005</v>
      </c>
      <c r="L86" s="6" t="s">
        <v>14332</v>
      </c>
      <c r="M86" s="6" t="s">
        <v>16381</v>
      </c>
      <c r="O86" s="6">
        <f t="shared" si="5"/>
        <v>84</v>
      </c>
      <c r="P86" s="5">
        <v>124000000000168</v>
      </c>
      <c r="Q86" s="6" t="s">
        <v>14332</v>
      </c>
      <c r="R86" s="6" t="s">
        <v>16381</v>
      </c>
    </row>
    <row r="87" spans="1:18">
      <c r="A87" s="35">
        <v>85</v>
      </c>
      <c r="C87" s="6">
        <f t="shared" si="4"/>
        <v>169</v>
      </c>
      <c r="D87" s="5">
        <v>124000000000169</v>
      </c>
      <c r="E87" s="5">
        <v>223000000000002</v>
      </c>
      <c r="F87" s="6" t="s">
        <v>1453</v>
      </c>
      <c r="G87" s="6" t="s">
        <v>1453</v>
      </c>
      <c r="I87" s="6">
        <f t="shared" si="6"/>
        <v>170</v>
      </c>
      <c r="J87" s="5">
        <v>124000000000169</v>
      </c>
      <c r="K87" s="5">
        <v>223000000000005</v>
      </c>
      <c r="L87" s="6" t="s">
        <v>1453</v>
      </c>
      <c r="M87" s="6" t="s">
        <v>1453</v>
      </c>
      <c r="O87" s="6">
        <f t="shared" si="5"/>
        <v>85</v>
      </c>
      <c r="P87" s="5">
        <v>124000000000169</v>
      </c>
      <c r="Q87" s="6" t="s">
        <v>12867</v>
      </c>
      <c r="R87" s="6" t="s">
        <v>1453</v>
      </c>
    </row>
    <row r="88" spans="1:18">
      <c r="A88" s="35">
        <v>86</v>
      </c>
      <c r="C88" s="6">
        <f t="shared" si="4"/>
        <v>171</v>
      </c>
      <c r="D88" s="5">
        <v>124000000000170</v>
      </c>
      <c r="E88" s="5">
        <v>223000000000002</v>
      </c>
      <c r="F88" s="6" t="s">
        <v>16384</v>
      </c>
      <c r="G88" s="6" t="s">
        <v>16385</v>
      </c>
      <c r="I88" s="6">
        <f t="shared" si="6"/>
        <v>172</v>
      </c>
      <c r="J88" s="5">
        <v>124000000000170</v>
      </c>
      <c r="K88" s="5">
        <v>223000000000005</v>
      </c>
      <c r="L88" s="6" t="s">
        <v>1453</v>
      </c>
      <c r="M88" s="6" t="s">
        <v>16385</v>
      </c>
      <c r="O88" s="6">
        <f t="shared" si="5"/>
        <v>86</v>
      </c>
      <c r="P88" s="5">
        <v>124000000000170</v>
      </c>
      <c r="Q88" s="6" t="s">
        <v>12655</v>
      </c>
      <c r="R88" s="6" t="s">
        <v>16385</v>
      </c>
    </row>
    <row r="89" spans="1:18">
      <c r="A89" s="35">
        <v>87</v>
      </c>
      <c r="C89" s="6">
        <f t="shared" si="4"/>
        <v>173</v>
      </c>
      <c r="D89" s="5">
        <v>124000000000171</v>
      </c>
      <c r="E89" s="5">
        <v>223000000000002</v>
      </c>
      <c r="F89" s="6" t="s">
        <v>5548</v>
      </c>
      <c r="G89" s="6" t="s">
        <v>16389</v>
      </c>
      <c r="I89" s="6">
        <f t="shared" si="6"/>
        <v>174</v>
      </c>
      <c r="J89" s="5">
        <v>124000000000171</v>
      </c>
      <c r="K89" s="5">
        <v>223000000000005</v>
      </c>
      <c r="L89" s="6" t="s">
        <v>5550</v>
      </c>
      <c r="M89" s="6" t="s">
        <v>16389</v>
      </c>
      <c r="O89" s="6">
        <f t="shared" si="5"/>
        <v>87</v>
      </c>
      <c r="P89" s="5">
        <v>124000000000171</v>
      </c>
      <c r="Q89" s="6" t="s">
        <v>5549</v>
      </c>
      <c r="R89" s="6" t="s">
        <v>16389</v>
      </c>
    </row>
    <row r="90" spans="1:18">
      <c r="A90" s="35">
        <v>88</v>
      </c>
      <c r="C90" s="6">
        <f t="shared" si="4"/>
        <v>175</v>
      </c>
      <c r="D90" s="5">
        <v>124000000000172</v>
      </c>
      <c r="E90" s="5">
        <v>223000000000002</v>
      </c>
      <c r="F90" s="6" t="s">
        <v>16408</v>
      </c>
      <c r="G90" s="6" t="s">
        <v>16409</v>
      </c>
      <c r="I90" s="6">
        <f t="shared" si="6"/>
        <v>176</v>
      </c>
      <c r="J90" s="5">
        <v>124000000000172</v>
      </c>
      <c r="K90" s="5">
        <v>223000000000005</v>
      </c>
      <c r="L90" s="6" t="s">
        <v>14332</v>
      </c>
      <c r="M90" s="6" t="s">
        <v>16409</v>
      </c>
      <c r="O90" s="6">
        <f t="shared" si="5"/>
        <v>88</v>
      </c>
      <c r="P90" s="5">
        <v>124000000000172</v>
      </c>
      <c r="Q90" s="6" t="s">
        <v>14332</v>
      </c>
      <c r="R90" s="6" t="s">
        <v>16409</v>
      </c>
    </row>
    <row r="91" spans="1:18">
      <c r="A91" s="35">
        <v>89</v>
      </c>
      <c r="C91" s="6">
        <f t="shared" si="4"/>
        <v>177</v>
      </c>
      <c r="D91" s="5">
        <v>124000000000173</v>
      </c>
      <c r="E91" s="5">
        <v>223000000000002</v>
      </c>
      <c r="F91" s="6" t="s">
        <v>16415</v>
      </c>
      <c r="G91" s="6" t="s">
        <v>16417</v>
      </c>
      <c r="I91" s="6">
        <f t="shared" si="6"/>
        <v>178</v>
      </c>
      <c r="J91" s="5">
        <v>124000000000173</v>
      </c>
      <c r="K91" s="5">
        <v>223000000000005</v>
      </c>
      <c r="L91" s="6" t="s">
        <v>1453</v>
      </c>
      <c r="M91" s="6" t="s">
        <v>16417</v>
      </c>
      <c r="O91" s="6">
        <f t="shared" si="5"/>
        <v>89</v>
      </c>
      <c r="P91" s="5">
        <v>124000000000173</v>
      </c>
      <c r="Q91" s="6" t="s">
        <v>16416</v>
      </c>
      <c r="R91" s="6" t="s">
        <v>16417</v>
      </c>
    </row>
    <row r="92" spans="1:18">
      <c r="A92" s="35">
        <v>90</v>
      </c>
      <c r="C92" s="6">
        <f t="shared" si="4"/>
        <v>179</v>
      </c>
      <c r="D92" s="5">
        <v>124000000000174</v>
      </c>
      <c r="E92" s="5">
        <v>223000000000002</v>
      </c>
      <c r="F92" s="6" t="s">
        <v>16425</v>
      </c>
      <c r="G92" s="6" t="s">
        <v>16427</v>
      </c>
      <c r="I92" s="6">
        <f t="shared" si="6"/>
        <v>180</v>
      </c>
      <c r="J92" s="5">
        <v>124000000000174</v>
      </c>
      <c r="K92" s="5">
        <v>223000000000005</v>
      </c>
      <c r="L92" s="6" t="s">
        <v>1453</v>
      </c>
      <c r="M92" s="6" t="s">
        <v>16427</v>
      </c>
      <c r="O92" s="6">
        <f t="shared" si="5"/>
        <v>90</v>
      </c>
      <c r="P92" s="5">
        <v>124000000000174</v>
      </c>
      <c r="Q92" s="6" t="s">
        <v>16426</v>
      </c>
      <c r="R92" s="6" t="s">
        <v>16427</v>
      </c>
    </row>
    <row r="93" spans="1:18">
      <c r="A93" s="35">
        <v>91</v>
      </c>
      <c r="C93" s="6">
        <f t="shared" si="4"/>
        <v>181</v>
      </c>
      <c r="D93" s="5">
        <v>124000000000175</v>
      </c>
      <c r="E93" s="5">
        <v>223000000000002</v>
      </c>
      <c r="F93" s="6" t="s">
        <v>16435</v>
      </c>
      <c r="G93" s="6" t="s">
        <v>16436</v>
      </c>
      <c r="I93" s="6">
        <f t="shared" si="6"/>
        <v>182</v>
      </c>
      <c r="J93" s="5">
        <v>124000000000175</v>
      </c>
      <c r="K93" s="5">
        <v>223000000000005</v>
      </c>
      <c r="L93" s="6" t="s">
        <v>14332</v>
      </c>
      <c r="M93" s="6" t="s">
        <v>16436</v>
      </c>
      <c r="O93" s="6">
        <f t="shared" si="5"/>
        <v>91</v>
      </c>
      <c r="P93" s="5">
        <v>124000000000175</v>
      </c>
      <c r="Q93" s="6" t="s">
        <v>14332</v>
      </c>
      <c r="R93" s="6" t="s">
        <v>16436</v>
      </c>
    </row>
    <row r="94" spans="1:18">
      <c r="A94" s="35">
        <v>92</v>
      </c>
      <c r="C94" s="6">
        <f t="shared" si="4"/>
        <v>183</v>
      </c>
      <c r="D94" s="5">
        <v>124000000000176</v>
      </c>
      <c r="E94" s="5">
        <v>223000000000002</v>
      </c>
      <c r="F94" s="6" t="s">
        <v>16445</v>
      </c>
      <c r="G94" s="6" t="s">
        <v>16446</v>
      </c>
      <c r="I94" s="6">
        <f t="shared" si="6"/>
        <v>184</v>
      </c>
      <c r="J94" s="5">
        <v>124000000000176</v>
      </c>
      <c r="K94" s="5">
        <v>223000000000005</v>
      </c>
      <c r="L94" s="6" t="s">
        <v>14332</v>
      </c>
      <c r="M94" s="6" t="s">
        <v>16446</v>
      </c>
      <c r="O94" s="6">
        <f t="shared" si="5"/>
        <v>92</v>
      </c>
      <c r="P94" s="5">
        <v>124000000000176</v>
      </c>
      <c r="Q94" s="6" t="s">
        <v>14332</v>
      </c>
      <c r="R94" s="6" t="s">
        <v>16446</v>
      </c>
    </row>
    <row r="95" spans="1:18">
      <c r="A95" s="35">
        <v>93</v>
      </c>
      <c r="C95" s="6">
        <f t="shared" si="4"/>
        <v>185</v>
      </c>
      <c r="D95" s="5">
        <v>124000000000177</v>
      </c>
      <c r="E95" s="5">
        <v>223000000000002</v>
      </c>
      <c r="F95" s="6" t="s">
        <v>16454</v>
      </c>
      <c r="G95" s="6" t="s">
        <v>15418</v>
      </c>
      <c r="I95" s="6">
        <f t="shared" si="6"/>
        <v>186</v>
      </c>
      <c r="J95" s="5">
        <v>124000000000177</v>
      </c>
      <c r="K95" s="5">
        <v>223000000000005</v>
      </c>
      <c r="L95" s="6" t="s">
        <v>14332</v>
      </c>
      <c r="M95" s="6" t="s">
        <v>15418</v>
      </c>
      <c r="O95" s="6">
        <f t="shared" si="5"/>
        <v>93</v>
      </c>
      <c r="P95" s="5">
        <v>124000000000177</v>
      </c>
      <c r="Q95" s="6" t="s">
        <v>14332</v>
      </c>
      <c r="R95" s="6" t="s">
        <v>15418</v>
      </c>
    </row>
    <row r="96" spans="1:18">
      <c r="A96" s="35">
        <v>94</v>
      </c>
      <c r="C96" s="6">
        <f t="shared" si="4"/>
        <v>187</v>
      </c>
      <c r="D96" s="5">
        <v>124000000000178</v>
      </c>
      <c r="E96" s="5">
        <v>223000000000002</v>
      </c>
      <c r="F96" s="6" t="s">
        <v>16463</v>
      </c>
      <c r="G96" s="6" t="s">
        <v>16464</v>
      </c>
      <c r="I96" s="6">
        <f t="shared" si="6"/>
        <v>188</v>
      </c>
      <c r="J96" s="5">
        <v>124000000000178</v>
      </c>
      <c r="K96" s="5">
        <v>223000000000005</v>
      </c>
      <c r="L96" s="6" t="s">
        <v>14332</v>
      </c>
      <c r="M96" s="6" t="s">
        <v>16464</v>
      </c>
      <c r="O96" s="6">
        <f t="shared" si="5"/>
        <v>94</v>
      </c>
      <c r="P96" s="5">
        <v>124000000000178</v>
      </c>
      <c r="Q96" s="6" t="s">
        <v>14332</v>
      </c>
      <c r="R96" s="6" t="s">
        <v>16464</v>
      </c>
    </row>
    <row r="97" spans="1:18">
      <c r="A97" s="35">
        <v>95</v>
      </c>
      <c r="C97" s="6">
        <f t="shared" si="4"/>
        <v>189</v>
      </c>
      <c r="D97" s="5">
        <v>124000000000179</v>
      </c>
      <c r="E97" s="5">
        <v>223000000000002</v>
      </c>
      <c r="F97" s="6" t="s">
        <v>16470</v>
      </c>
      <c r="G97" s="6" t="s">
        <v>15048</v>
      </c>
      <c r="I97" s="6">
        <f t="shared" si="6"/>
        <v>190</v>
      </c>
      <c r="J97" s="5">
        <v>124000000000179</v>
      </c>
      <c r="K97" s="5">
        <v>223000000000005</v>
      </c>
      <c r="L97" s="6" t="s">
        <v>14332</v>
      </c>
      <c r="M97" s="6" t="s">
        <v>15048</v>
      </c>
      <c r="O97" s="6">
        <f t="shared" si="5"/>
        <v>95</v>
      </c>
      <c r="P97" s="5">
        <v>124000000000179</v>
      </c>
      <c r="Q97" s="6" t="s">
        <v>16471</v>
      </c>
      <c r="R97" s="6" t="s">
        <v>15048</v>
      </c>
    </row>
    <row r="98" spans="1:18">
      <c r="A98" s="35">
        <v>96</v>
      </c>
      <c r="C98" s="6">
        <f t="shared" si="4"/>
        <v>191</v>
      </c>
      <c r="D98" s="5">
        <v>124000000000180</v>
      </c>
      <c r="E98" s="5">
        <v>223000000000002</v>
      </c>
      <c r="F98" s="6" t="s">
        <v>16478</v>
      </c>
      <c r="G98" s="6" t="s">
        <v>16480</v>
      </c>
      <c r="I98" s="6">
        <f t="shared" si="6"/>
        <v>192</v>
      </c>
      <c r="J98" s="5">
        <v>124000000000180</v>
      </c>
      <c r="K98" s="5">
        <v>223000000000005</v>
      </c>
      <c r="L98" s="6" t="s">
        <v>1453</v>
      </c>
      <c r="M98" s="6" t="s">
        <v>16480</v>
      </c>
      <c r="O98" s="6">
        <f t="shared" si="5"/>
        <v>96</v>
      </c>
      <c r="P98" s="5">
        <v>124000000000180</v>
      </c>
      <c r="Q98" s="6" t="s">
        <v>1453</v>
      </c>
      <c r="R98" s="6" t="s">
        <v>16480</v>
      </c>
    </row>
    <row r="99" spans="1:18">
      <c r="A99" s="35">
        <v>97</v>
      </c>
      <c r="C99" s="6">
        <f t="shared" si="4"/>
        <v>193</v>
      </c>
      <c r="D99" s="5">
        <v>124000000000181</v>
      </c>
      <c r="E99" s="5">
        <v>223000000000002</v>
      </c>
      <c r="F99" s="6" t="s">
        <v>16896</v>
      </c>
      <c r="G99" s="6" t="s">
        <v>16899</v>
      </c>
      <c r="I99" s="6">
        <f t="shared" si="6"/>
        <v>194</v>
      </c>
      <c r="J99" s="5">
        <v>124000000000181</v>
      </c>
      <c r="K99" s="5">
        <v>223000000000005</v>
      </c>
      <c r="L99" s="6" t="s">
        <v>16897</v>
      </c>
      <c r="M99" s="6" t="s">
        <v>16899</v>
      </c>
      <c r="O99" s="6">
        <f t="shared" si="5"/>
        <v>97</v>
      </c>
      <c r="P99" s="5">
        <v>124000000000181</v>
      </c>
      <c r="Q99" s="6" t="s">
        <v>14332</v>
      </c>
      <c r="R99" s="6" t="s">
        <v>16899</v>
      </c>
    </row>
    <row r="100" spans="1:18">
      <c r="A100" s="35">
        <v>98</v>
      </c>
      <c r="C100" s="6">
        <f t="shared" si="4"/>
        <v>195</v>
      </c>
      <c r="D100" s="5">
        <v>124000000000182</v>
      </c>
      <c r="E100" s="5">
        <v>223000000000002</v>
      </c>
      <c r="F100" s="6" t="s">
        <v>16486</v>
      </c>
      <c r="G100" s="6" t="s">
        <v>16489</v>
      </c>
      <c r="I100" s="6">
        <f t="shared" si="6"/>
        <v>196</v>
      </c>
      <c r="J100" s="5">
        <v>124000000000182</v>
      </c>
      <c r="K100" s="5">
        <v>223000000000005</v>
      </c>
      <c r="L100" s="6" t="s">
        <v>14332</v>
      </c>
      <c r="M100" s="6" t="s">
        <v>16489</v>
      </c>
      <c r="O100" s="6">
        <f t="shared" si="5"/>
        <v>98</v>
      </c>
      <c r="P100" s="5">
        <v>124000000000182</v>
      </c>
      <c r="Q100" s="6" t="s">
        <v>16487</v>
      </c>
      <c r="R100" s="6" t="s">
        <v>16489</v>
      </c>
    </row>
    <row r="101" spans="1:18">
      <c r="A101" s="35">
        <v>99</v>
      </c>
      <c r="C101" s="6">
        <f t="shared" si="4"/>
        <v>197</v>
      </c>
      <c r="D101" s="5">
        <v>124000000000183</v>
      </c>
      <c r="E101" s="5">
        <v>223000000000002</v>
      </c>
      <c r="F101" s="6" t="s">
        <v>16508</v>
      </c>
      <c r="G101" s="6" t="s">
        <v>16509</v>
      </c>
      <c r="I101" s="6">
        <f t="shared" si="6"/>
        <v>198</v>
      </c>
      <c r="J101" s="5">
        <v>124000000000183</v>
      </c>
      <c r="K101" s="5">
        <v>223000000000005</v>
      </c>
      <c r="L101" s="6" t="s">
        <v>14332</v>
      </c>
      <c r="M101" s="6" t="s">
        <v>16509</v>
      </c>
      <c r="O101" s="6">
        <f t="shared" si="5"/>
        <v>99</v>
      </c>
      <c r="P101" s="5">
        <v>124000000000183</v>
      </c>
      <c r="Q101" s="6" t="s">
        <v>14332</v>
      </c>
      <c r="R101" s="6" t="s">
        <v>16509</v>
      </c>
    </row>
    <row r="102" spans="1:18">
      <c r="A102" s="35">
        <v>100</v>
      </c>
      <c r="C102" s="6">
        <f t="shared" si="4"/>
        <v>199</v>
      </c>
      <c r="D102" s="5">
        <v>124000000000184</v>
      </c>
      <c r="E102" s="5">
        <v>223000000000002</v>
      </c>
      <c r="F102" s="6" t="s">
        <v>16515</v>
      </c>
      <c r="G102" s="6" t="s">
        <v>16517</v>
      </c>
      <c r="I102" s="6">
        <f t="shared" si="6"/>
        <v>200</v>
      </c>
      <c r="J102" s="5">
        <v>124000000000184</v>
      </c>
      <c r="K102" s="5">
        <v>223000000000005</v>
      </c>
      <c r="L102" s="6" t="s">
        <v>1453</v>
      </c>
      <c r="M102" s="6" t="s">
        <v>16517</v>
      </c>
      <c r="O102" s="6">
        <f t="shared" si="5"/>
        <v>100</v>
      </c>
      <c r="P102" s="5">
        <v>124000000000184</v>
      </c>
      <c r="Q102" s="6" t="s">
        <v>16516</v>
      </c>
      <c r="R102" s="6" t="s">
        <v>16517</v>
      </c>
    </row>
    <row r="103" spans="1:18">
      <c r="A103" s="35">
        <v>101</v>
      </c>
      <c r="C103" s="6">
        <f t="shared" si="4"/>
        <v>201</v>
      </c>
      <c r="D103" s="5">
        <v>124000000000185</v>
      </c>
      <c r="E103" s="5">
        <v>223000000000002</v>
      </c>
      <c r="F103" s="6" t="s">
        <v>16525</v>
      </c>
      <c r="G103" s="6" t="s">
        <v>16527</v>
      </c>
      <c r="I103" s="6">
        <f t="shared" si="6"/>
        <v>202</v>
      </c>
      <c r="J103" s="5">
        <v>124000000000185</v>
      </c>
      <c r="K103" s="5">
        <v>223000000000005</v>
      </c>
      <c r="L103" s="6" t="s">
        <v>1453</v>
      </c>
      <c r="M103" s="6" t="s">
        <v>16527</v>
      </c>
      <c r="O103" s="6">
        <f t="shared" si="5"/>
        <v>101</v>
      </c>
      <c r="P103" s="5">
        <v>124000000000185</v>
      </c>
      <c r="Q103" s="6" t="s">
        <v>16526</v>
      </c>
      <c r="R103" s="6" t="s">
        <v>16527</v>
      </c>
    </row>
    <row r="104" spans="1:18">
      <c r="A104" s="35">
        <v>102</v>
      </c>
      <c r="C104" s="6">
        <f t="shared" si="4"/>
        <v>203</v>
      </c>
      <c r="D104" s="5">
        <v>124000000000186</v>
      </c>
      <c r="E104" s="5">
        <v>223000000000002</v>
      </c>
      <c r="F104" s="6" t="s">
        <v>16534</v>
      </c>
      <c r="G104" s="6" t="s">
        <v>16536</v>
      </c>
      <c r="I104" s="6">
        <f t="shared" si="6"/>
        <v>204</v>
      </c>
      <c r="J104" s="5">
        <v>124000000000186</v>
      </c>
      <c r="K104" s="5">
        <v>223000000000005</v>
      </c>
      <c r="L104" s="6" t="s">
        <v>1453</v>
      </c>
      <c r="M104" s="6" t="s">
        <v>16536</v>
      </c>
      <c r="O104" s="6">
        <f t="shared" si="5"/>
        <v>102</v>
      </c>
      <c r="P104" s="5">
        <v>124000000000186</v>
      </c>
      <c r="Q104" s="6" t="s">
        <v>16535</v>
      </c>
      <c r="R104" s="6" t="s">
        <v>16536</v>
      </c>
    </row>
    <row r="105" spans="1:18">
      <c r="A105" s="35">
        <v>103</v>
      </c>
      <c r="C105" s="6">
        <f t="shared" si="4"/>
        <v>205</v>
      </c>
      <c r="D105" s="5">
        <v>124000000000187</v>
      </c>
      <c r="E105" s="5">
        <v>223000000000002</v>
      </c>
      <c r="F105" s="6" t="s">
        <v>16542</v>
      </c>
      <c r="G105" s="6" t="s">
        <v>16543</v>
      </c>
      <c r="I105" s="6">
        <f t="shared" si="6"/>
        <v>206</v>
      </c>
      <c r="J105" s="5">
        <v>124000000000187</v>
      </c>
      <c r="K105" s="5">
        <v>223000000000005</v>
      </c>
      <c r="L105" s="6" t="s">
        <v>14332</v>
      </c>
      <c r="M105" s="6" t="s">
        <v>16543</v>
      </c>
      <c r="O105" s="6">
        <f t="shared" si="5"/>
        <v>103</v>
      </c>
      <c r="P105" s="5">
        <v>124000000000187</v>
      </c>
      <c r="Q105" s="6" t="s">
        <v>14332</v>
      </c>
      <c r="R105" s="6" t="s">
        <v>16543</v>
      </c>
    </row>
    <row r="106" spans="1:18">
      <c r="A106" s="35">
        <v>104</v>
      </c>
      <c r="C106" s="6">
        <f t="shared" si="4"/>
        <v>207</v>
      </c>
      <c r="D106" s="5">
        <v>124000000000188</v>
      </c>
      <c r="E106" s="5">
        <v>223000000000002</v>
      </c>
      <c r="F106" s="6" t="s">
        <v>16550</v>
      </c>
      <c r="G106" s="6" t="s">
        <v>16551</v>
      </c>
      <c r="I106" s="6">
        <f t="shared" si="6"/>
        <v>208</v>
      </c>
      <c r="J106" s="5">
        <v>124000000000188</v>
      </c>
      <c r="K106" s="5">
        <v>223000000000005</v>
      </c>
      <c r="L106" s="6" t="s">
        <v>14332</v>
      </c>
      <c r="M106" s="6" t="s">
        <v>16551</v>
      </c>
      <c r="O106" s="6">
        <f t="shared" si="5"/>
        <v>104</v>
      </c>
      <c r="P106" s="5">
        <v>124000000000188</v>
      </c>
      <c r="Q106" s="6" t="s">
        <v>14332</v>
      </c>
      <c r="R106" s="6" t="s">
        <v>16551</v>
      </c>
    </row>
    <row r="107" spans="1:18">
      <c r="A107" s="35">
        <v>105</v>
      </c>
      <c r="C107" s="6">
        <f t="shared" si="4"/>
        <v>209</v>
      </c>
      <c r="D107" s="5">
        <v>124000000000189</v>
      </c>
      <c r="E107" s="5">
        <v>223000000000002</v>
      </c>
      <c r="F107" s="6" t="s">
        <v>16557</v>
      </c>
      <c r="G107" s="6" t="s">
        <v>1453</v>
      </c>
      <c r="I107" s="6">
        <f t="shared" si="6"/>
        <v>210</v>
      </c>
      <c r="J107" s="5">
        <v>124000000000189</v>
      </c>
      <c r="K107" s="5">
        <v>223000000000005</v>
      </c>
      <c r="L107" s="6" t="s">
        <v>1453</v>
      </c>
      <c r="M107" s="6" t="s">
        <v>1453</v>
      </c>
      <c r="O107" s="6">
        <f t="shared" si="5"/>
        <v>105</v>
      </c>
      <c r="P107" s="5">
        <v>124000000000189</v>
      </c>
      <c r="Q107" s="6" t="s">
        <v>1453</v>
      </c>
      <c r="R107" s="6" t="s">
        <v>1453</v>
      </c>
    </row>
    <row r="108" spans="1:18">
      <c r="A108" s="35">
        <v>106</v>
      </c>
      <c r="C108" s="6">
        <f t="shared" si="4"/>
        <v>211</v>
      </c>
      <c r="D108" s="5">
        <v>124000000000190</v>
      </c>
      <c r="E108" s="5">
        <v>223000000000002</v>
      </c>
      <c r="F108" s="6" t="s">
        <v>16564</v>
      </c>
      <c r="G108" s="6" t="s">
        <v>1453</v>
      </c>
      <c r="I108" s="6">
        <f t="shared" si="6"/>
        <v>212</v>
      </c>
      <c r="J108" s="5">
        <v>124000000000190</v>
      </c>
      <c r="K108" s="5">
        <v>223000000000005</v>
      </c>
      <c r="L108" s="6" t="s">
        <v>14332</v>
      </c>
      <c r="M108" s="6" t="s">
        <v>1453</v>
      </c>
      <c r="O108" s="6">
        <f t="shared" si="5"/>
        <v>106</v>
      </c>
      <c r="P108" s="5">
        <v>124000000000190</v>
      </c>
      <c r="Q108" s="6" t="s">
        <v>14332</v>
      </c>
      <c r="R108" s="6" t="s">
        <v>1453</v>
      </c>
    </row>
    <row r="109" spans="1:18">
      <c r="A109" s="35">
        <v>107</v>
      </c>
      <c r="C109" s="6">
        <f t="shared" si="4"/>
        <v>213</v>
      </c>
      <c r="D109" s="5">
        <v>124000000000191</v>
      </c>
      <c r="E109" s="5">
        <v>223000000000002</v>
      </c>
      <c r="F109" s="6" t="s">
        <v>16570</v>
      </c>
      <c r="G109" s="6" t="s">
        <v>16572</v>
      </c>
      <c r="I109" s="6">
        <f t="shared" si="6"/>
        <v>214</v>
      </c>
      <c r="J109" s="5">
        <v>124000000000191</v>
      </c>
      <c r="K109" s="5">
        <v>223000000000005</v>
      </c>
      <c r="L109" s="6" t="s">
        <v>14332</v>
      </c>
      <c r="M109" s="6" t="s">
        <v>16572</v>
      </c>
      <c r="O109" s="6">
        <f t="shared" si="5"/>
        <v>107</v>
      </c>
      <c r="P109" s="5">
        <v>124000000000191</v>
      </c>
      <c r="Q109" s="6" t="s">
        <v>14332</v>
      </c>
      <c r="R109" s="6" t="s">
        <v>16572</v>
      </c>
    </row>
    <row r="110" spans="1:18">
      <c r="A110" s="35">
        <v>108</v>
      </c>
      <c r="C110" s="6">
        <f t="shared" si="4"/>
        <v>215</v>
      </c>
      <c r="D110" s="5">
        <v>124000000000192</v>
      </c>
      <c r="E110" s="5">
        <v>223000000000002</v>
      </c>
      <c r="F110" s="6" t="s">
        <v>16822</v>
      </c>
      <c r="G110" s="6" t="s">
        <v>16824</v>
      </c>
      <c r="I110" s="6">
        <f t="shared" si="6"/>
        <v>216</v>
      </c>
      <c r="J110" s="5">
        <v>124000000000192</v>
      </c>
      <c r="K110" s="5">
        <v>223000000000005</v>
      </c>
      <c r="L110" s="6" t="s">
        <v>1453</v>
      </c>
      <c r="M110" s="6" t="s">
        <v>16824</v>
      </c>
      <c r="O110" s="6">
        <f t="shared" si="5"/>
        <v>108</v>
      </c>
      <c r="P110" s="5">
        <v>124000000000192</v>
      </c>
      <c r="Q110" s="6" t="s">
        <v>14332</v>
      </c>
      <c r="R110" s="6" t="s">
        <v>16824</v>
      </c>
    </row>
    <row r="111" spans="1:18">
      <c r="A111" s="35">
        <v>109</v>
      </c>
      <c r="C111" s="6">
        <f t="shared" si="4"/>
        <v>217</v>
      </c>
      <c r="D111" s="5">
        <v>124000000000193</v>
      </c>
      <c r="E111" s="5">
        <v>223000000000002</v>
      </c>
      <c r="F111" s="6" t="s">
        <v>8010</v>
      </c>
      <c r="G111" s="6" t="s">
        <v>16905</v>
      </c>
      <c r="I111" s="6">
        <f t="shared" si="6"/>
        <v>218</v>
      </c>
      <c r="J111" s="5">
        <v>124000000000193</v>
      </c>
      <c r="K111" s="5">
        <v>223000000000005</v>
      </c>
      <c r="L111" s="6" t="s">
        <v>14332</v>
      </c>
      <c r="M111" s="6" t="s">
        <v>16905</v>
      </c>
      <c r="O111" s="6">
        <f t="shared" si="5"/>
        <v>109</v>
      </c>
      <c r="P111" s="5">
        <v>124000000000193</v>
      </c>
      <c r="Q111" s="6" t="s">
        <v>14332</v>
      </c>
      <c r="R111" s="6" t="s">
        <v>16905</v>
      </c>
    </row>
    <row r="112" spans="1:18">
      <c r="A112" s="35">
        <v>110</v>
      </c>
      <c r="C112" s="6">
        <f t="shared" si="4"/>
        <v>219</v>
      </c>
      <c r="D112" s="5">
        <v>124000000000194</v>
      </c>
      <c r="E112" s="5">
        <v>223000000000002</v>
      </c>
      <c r="F112" s="6" t="s">
        <v>16579</v>
      </c>
      <c r="G112" s="6" t="s">
        <v>16581</v>
      </c>
      <c r="I112" s="6">
        <f t="shared" si="6"/>
        <v>220</v>
      </c>
      <c r="J112" s="5">
        <v>124000000000194</v>
      </c>
      <c r="K112" s="5">
        <v>223000000000005</v>
      </c>
      <c r="L112" s="6" t="s">
        <v>14332</v>
      </c>
      <c r="M112" s="6" t="s">
        <v>16581</v>
      </c>
      <c r="O112" s="6">
        <f t="shared" si="5"/>
        <v>110</v>
      </c>
      <c r="P112" s="5">
        <v>124000000000194</v>
      </c>
      <c r="Q112" s="6" t="s">
        <v>16580</v>
      </c>
      <c r="R112" s="6" t="s">
        <v>16581</v>
      </c>
    </row>
    <row r="113" spans="1:18">
      <c r="A113" s="35">
        <v>111</v>
      </c>
      <c r="C113" s="6">
        <f t="shared" si="4"/>
        <v>221</v>
      </c>
      <c r="D113" s="5">
        <v>124000000000195</v>
      </c>
      <c r="E113" s="5">
        <v>223000000000002</v>
      </c>
      <c r="F113" s="6" t="s">
        <v>16831</v>
      </c>
      <c r="G113" s="6" t="s">
        <v>16835</v>
      </c>
      <c r="I113" s="6">
        <f t="shared" si="6"/>
        <v>222</v>
      </c>
      <c r="J113" s="5">
        <v>124000000000195</v>
      </c>
      <c r="K113" s="5">
        <v>223000000000005</v>
      </c>
      <c r="L113" s="6" t="s">
        <v>16833</v>
      </c>
      <c r="M113" s="6" t="s">
        <v>16835</v>
      </c>
      <c r="O113" s="6">
        <f t="shared" si="5"/>
        <v>111</v>
      </c>
      <c r="P113" s="5">
        <v>124000000000195</v>
      </c>
      <c r="Q113" s="6" t="s">
        <v>16832</v>
      </c>
      <c r="R113" s="6" t="s">
        <v>16835</v>
      </c>
    </row>
    <row r="114" spans="1:18">
      <c r="A114" s="35">
        <v>112</v>
      </c>
      <c r="C114" s="6">
        <f t="shared" si="4"/>
        <v>223</v>
      </c>
      <c r="D114" s="5">
        <v>124000000000196</v>
      </c>
      <c r="E114" s="5">
        <v>223000000000002</v>
      </c>
      <c r="F114" s="6" t="s">
        <v>16590</v>
      </c>
      <c r="G114" s="6" t="s">
        <v>16591</v>
      </c>
      <c r="I114" s="6">
        <f t="shared" si="6"/>
        <v>224</v>
      </c>
      <c r="J114" s="5">
        <v>124000000000196</v>
      </c>
      <c r="K114" s="5">
        <v>223000000000005</v>
      </c>
      <c r="L114" s="6" t="s">
        <v>1453</v>
      </c>
      <c r="M114" s="6" t="s">
        <v>16591</v>
      </c>
      <c r="O114" s="6">
        <f t="shared" si="5"/>
        <v>112</v>
      </c>
      <c r="P114" s="5">
        <v>124000000000196</v>
      </c>
      <c r="Q114" s="6" t="s">
        <v>1453</v>
      </c>
      <c r="R114" s="6" t="s">
        <v>16591</v>
      </c>
    </row>
    <row r="115" spans="1:18">
      <c r="A115" s="35">
        <v>113</v>
      </c>
      <c r="C115" s="6">
        <f t="shared" si="4"/>
        <v>225</v>
      </c>
      <c r="D115" s="5">
        <v>124000000000197</v>
      </c>
      <c r="E115" s="5">
        <v>223000000000002</v>
      </c>
      <c r="F115" s="6" t="s">
        <v>16600</v>
      </c>
      <c r="G115" s="6" t="s">
        <v>16602</v>
      </c>
      <c r="I115" s="6">
        <f t="shared" si="6"/>
        <v>226</v>
      </c>
      <c r="J115" s="5">
        <v>124000000000197</v>
      </c>
      <c r="K115" s="5">
        <v>223000000000005</v>
      </c>
      <c r="L115" s="6" t="s">
        <v>1453</v>
      </c>
      <c r="M115" s="6" t="s">
        <v>16602</v>
      </c>
      <c r="O115" s="6">
        <f t="shared" si="5"/>
        <v>113</v>
      </c>
      <c r="P115" s="5">
        <v>124000000000197</v>
      </c>
      <c r="Q115" s="6" t="s">
        <v>1453</v>
      </c>
      <c r="R115" s="6" t="s">
        <v>16602</v>
      </c>
    </row>
    <row r="116" spans="1:18">
      <c r="A116" s="35">
        <v>114</v>
      </c>
      <c r="C116" s="6">
        <f t="shared" si="4"/>
        <v>227</v>
      </c>
      <c r="D116" s="5">
        <v>124000000000198</v>
      </c>
      <c r="E116" s="5">
        <v>223000000000002</v>
      </c>
      <c r="F116" s="6" t="s">
        <v>16609</v>
      </c>
      <c r="G116" s="6" t="s">
        <v>16610</v>
      </c>
      <c r="I116" s="6">
        <f t="shared" si="6"/>
        <v>228</v>
      </c>
      <c r="J116" s="5">
        <v>124000000000198</v>
      </c>
      <c r="K116" s="5">
        <v>223000000000005</v>
      </c>
      <c r="L116" s="6" t="s">
        <v>14332</v>
      </c>
      <c r="M116" s="6" t="s">
        <v>16610</v>
      </c>
      <c r="O116" s="6">
        <f t="shared" si="5"/>
        <v>114</v>
      </c>
      <c r="P116" s="5">
        <v>124000000000198</v>
      </c>
      <c r="Q116" s="6" t="s">
        <v>14332</v>
      </c>
      <c r="R116" s="6" t="s">
        <v>16610</v>
      </c>
    </row>
    <row r="117" spans="1:18">
      <c r="A117" s="35">
        <v>115</v>
      </c>
      <c r="C117" s="6">
        <f t="shared" si="4"/>
        <v>229</v>
      </c>
      <c r="D117" s="5">
        <v>124000000000199</v>
      </c>
      <c r="E117" s="5">
        <v>223000000000002</v>
      </c>
      <c r="F117" s="6" t="s">
        <v>16616</v>
      </c>
      <c r="G117" s="6" t="s">
        <v>16618</v>
      </c>
      <c r="I117" s="6">
        <f t="shared" si="6"/>
        <v>230</v>
      </c>
      <c r="J117" s="5">
        <v>124000000000199</v>
      </c>
      <c r="K117" s="5">
        <v>223000000000005</v>
      </c>
      <c r="L117" s="6" t="s">
        <v>1453</v>
      </c>
      <c r="M117" s="6" t="s">
        <v>16618</v>
      </c>
      <c r="O117" s="6">
        <f t="shared" si="5"/>
        <v>115</v>
      </c>
      <c r="P117" s="5">
        <v>124000000000199</v>
      </c>
      <c r="Q117" s="6" t="s">
        <v>16617</v>
      </c>
      <c r="R117" s="6" t="s">
        <v>16618</v>
      </c>
    </row>
    <row r="118" spans="1:18">
      <c r="A118" s="35">
        <v>116</v>
      </c>
      <c r="C118" s="6">
        <f t="shared" si="4"/>
        <v>231</v>
      </c>
      <c r="D118" s="5">
        <v>124000000000200</v>
      </c>
      <c r="E118" s="5">
        <v>223000000000002</v>
      </c>
      <c r="F118" s="6" t="s">
        <v>16623</v>
      </c>
      <c r="G118" s="6" t="s">
        <v>16624</v>
      </c>
      <c r="I118" s="6">
        <f t="shared" si="6"/>
        <v>232</v>
      </c>
      <c r="J118" s="5">
        <v>124000000000200</v>
      </c>
      <c r="K118" s="5">
        <v>223000000000005</v>
      </c>
      <c r="L118" s="6" t="s">
        <v>14332</v>
      </c>
      <c r="M118" s="6" t="s">
        <v>16624</v>
      </c>
      <c r="O118" s="6">
        <f t="shared" si="5"/>
        <v>116</v>
      </c>
      <c r="P118" s="5">
        <v>124000000000200</v>
      </c>
      <c r="Q118" s="6" t="s">
        <v>14332</v>
      </c>
      <c r="R118" s="6" t="s">
        <v>16624</v>
      </c>
    </row>
    <row r="119" spans="1:18">
      <c r="A119" s="35">
        <v>117</v>
      </c>
      <c r="C119" s="6">
        <f t="shared" si="4"/>
        <v>233</v>
      </c>
      <c r="D119" s="5">
        <v>124000000000201</v>
      </c>
      <c r="E119" s="5">
        <v>223000000000002</v>
      </c>
      <c r="F119" s="6" t="s">
        <v>16630</v>
      </c>
      <c r="G119" s="6" t="s">
        <v>16631</v>
      </c>
      <c r="I119" s="6">
        <f t="shared" si="6"/>
        <v>234</v>
      </c>
      <c r="J119" s="5">
        <v>124000000000201</v>
      </c>
      <c r="K119" s="5">
        <v>223000000000005</v>
      </c>
      <c r="L119" s="6" t="s">
        <v>14332</v>
      </c>
      <c r="M119" s="6" t="s">
        <v>16631</v>
      </c>
      <c r="O119" s="6">
        <f t="shared" si="5"/>
        <v>117</v>
      </c>
      <c r="P119" s="5">
        <v>124000000000201</v>
      </c>
      <c r="Q119" s="6" t="s">
        <v>14332</v>
      </c>
      <c r="R119" s="6" t="s">
        <v>16631</v>
      </c>
    </row>
    <row r="120" spans="1:18">
      <c r="A120" s="35">
        <v>118</v>
      </c>
      <c r="C120" s="6">
        <f t="shared" si="4"/>
        <v>235</v>
      </c>
      <c r="D120" s="5">
        <v>124000000000202</v>
      </c>
      <c r="E120" s="5">
        <v>223000000000002</v>
      </c>
      <c r="F120" s="6" t="s">
        <v>3260</v>
      </c>
      <c r="G120" s="6" t="s">
        <v>16636</v>
      </c>
      <c r="I120" s="6">
        <f t="shared" si="6"/>
        <v>236</v>
      </c>
      <c r="J120" s="5">
        <v>124000000000202</v>
      </c>
      <c r="K120" s="5">
        <v>223000000000005</v>
      </c>
      <c r="L120" s="6" t="s">
        <v>3261</v>
      </c>
      <c r="M120" s="6" t="s">
        <v>16636</v>
      </c>
      <c r="O120" s="6">
        <f t="shared" si="5"/>
        <v>118</v>
      </c>
      <c r="P120" s="5">
        <v>124000000000202</v>
      </c>
      <c r="Q120" s="6" t="s">
        <v>14332</v>
      </c>
      <c r="R120" s="6" t="s">
        <v>16636</v>
      </c>
    </row>
    <row r="121" spans="1:18">
      <c r="A121" s="35">
        <v>119</v>
      </c>
      <c r="C121" s="6">
        <f t="shared" si="4"/>
        <v>237</v>
      </c>
      <c r="D121" s="5">
        <v>124000000000203</v>
      </c>
      <c r="E121" s="5">
        <v>223000000000002</v>
      </c>
      <c r="F121" s="6" t="s">
        <v>16644</v>
      </c>
      <c r="G121" s="6" t="s">
        <v>16646</v>
      </c>
      <c r="I121" s="6">
        <f t="shared" si="6"/>
        <v>238</v>
      </c>
      <c r="J121" s="5">
        <v>124000000000203</v>
      </c>
      <c r="K121" s="5">
        <v>223000000000005</v>
      </c>
      <c r="L121" s="6" t="s">
        <v>1453</v>
      </c>
      <c r="M121" s="6" t="s">
        <v>16646</v>
      </c>
      <c r="O121" s="6">
        <f t="shared" si="5"/>
        <v>119</v>
      </c>
      <c r="P121" s="5">
        <v>124000000000203</v>
      </c>
      <c r="Q121" s="6" t="s">
        <v>16645</v>
      </c>
      <c r="R121" s="6" t="s">
        <v>16646</v>
      </c>
    </row>
    <row r="122" spans="1:18">
      <c r="A122" s="35">
        <v>120</v>
      </c>
      <c r="C122" s="6">
        <f t="shared" si="4"/>
        <v>239</v>
      </c>
      <c r="D122" s="5">
        <v>124000000000204</v>
      </c>
      <c r="E122" s="5">
        <v>223000000000002</v>
      </c>
      <c r="F122" s="6" t="s">
        <v>16911</v>
      </c>
      <c r="G122" s="6" t="s">
        <v>16913</v>
      </c>
      <c r="I122" s="6">
        <f t="shared" si="6"/>
        <v>240</v>
      </c>
      <c r="J122" s="5">
        <v>124000000000204</v>
      </c>
      <c r="K122" s="5">
        <v>223000000000005</v>
      </c>
      <c r="L122" s="6" t="s">
        <v>14332</v>
      </c>
      <c r="M122" s="6" t="s">
        <v>16913</v>
      </c>
      <c r="O122" s="6">
        <f t="shared" si="5"/>
        <v>120</v>
      </c>
      <c r="P122" s="5">
        <v>124000000000204</v>
      </c>
      <c r="Q122" s="6" t="s">
        <v>16912</v>
      </c>
      <c r="R122" s="6" t="s">
        <v>16913</v>
      </c>
    </row>
    <row r="123" spans="1:18">
      <c r="A123" s="35">
        <v>121</v>
      </c>
      <c r="C123" s="6">
        <f t="shared" si="4"/>
        <v>241</v>
      </c>
      <c r="D123" s="5">
        <v>124000000000205</v>
      </c>
      <c r="E123" s="5">
        <v>223000000000002</v>
      </c>
      <c r="F123" s="6" t="s">
        <v>16654</v>
      </c>
      <c r="G123" s="6" t="s">
        <v>16656</v>
      </c>
      <c r="I123" s="6">
        <f t="shared" si="6"/>
        <v>242</v>
      </c>
      <c r="J123" s="5">
        <v>124000000000205</v>
      </c>
      <c r="K123" s="5">
        <v>223000000000005</v>
      </c>
      <c r="L123" s="6" t="s">
        <v>1453</v>
      </c>
      <c r="M123" s="6" t="s">
        <v>16656</v>
      </c>
      <c r="O123" s="6">
        <f t="shared" si="5"/>
        <v>121</v>
      </c>
      <c r="P123" s="5">
        <v>124000000000205</v>
      </c>
      <c r="Q123" s="6" t="s">
        <v>16655</v>
      </c>
      <c r="R123" s="6" t="s">
        <v>16656</v>
      </c>
    </row>
    <row r="124" spans="1:18">
      <c r="A124" s="35">
        <v>122</v>
      </c>
      <c r="C124" s="6">
        <f t="shared" si="4"/>
        <v>243</v>
      </c>
      <c r="D124" s="5">
        <v>124000000000206</v>
      </c>
      <c r="E124" s="5">
        <v>223000000000002</v>
      </c>
      <c r="F124" s="6" t="s">
        <v>16662</v>
      </c>
      <c r="G124" s="6" t="s">
        <v>16663</v>
      </c>
      <c r="I124" s="6">
        <f t="shared" si="6"/>
        <v>244</v>
      </c>
      <c r="J124" s="5">
        <v>124000000000206</v>
      </c>
      <c r="K124" s="5">
        <v>223000000000005</v>
      </c>
      <c r="L124" s="6" t="s">
        <v>14332</v>
      </c>
      <c r="M124" s="6" t="s">
        <v>16663</v>
      </c>
      <c r="O124" s="6">
        <f t="shared" si="5"/>
        <v>122</v>
      </c>
      <c r="P124" s="5">
        <v>124000000000206</v>
      </c>
      <c r="Q124" s="6" t="s">
        <v>14332</v>
      </c>
      <c r="R124" s="6" t="s">
        <v>16663</v>
      </c>
    </row>
    <row r="125" spans="1:18">
      <c r="A125" s="35">
        <v>123</v>
      </c>
      <c r="C125" s="6">
        <f t="shared" si="4"/>
        <v>245</v>
      </c>
      <c r="D125" s="5">
        <v>124000000000207</v>
      </c>
      <c r="E125" s="5">
        <v>223000000000002</v>
      </c>
      <c r="F125" s="6" t="s">
        <v>16920</v>
      </c>
      <c r="G125" s="6" t="s">
        <v>16923</v>
      </c>
      <c r="I125" s="6">
        <f t="shared" si="6"/>
        <v>246</v>
      </c>
      <c r="J125" s="5">
        <v>124000000000207</v>
      </c>
      <c r="K125" s="5">
        <v>223000000000005</v>
      </c>
      <c r="L125" s="6" t="s">
        <v>1453</v>
      </c>
      <c r="M125" s="6" t="s">
        <v>16923</v>
      </c>
      <c r="O125" s="6">
        <f t="shared" si="5"/>
        <v>123</v>
      </c>
      <c r="P125" s="5">
        <v>124000000000207</v>
      </c>
      <c r="Q125" s="6" t="s">
        <v>16921</v>
      </c>
      <c r="R125" s="6" t="s">
        <v>16923</v>
      </c>
    </row>
    <row r="126" spans="1:18">
      <c r="A126" s="35">
        <v>124</v>
      </c>
      <c r="C126" s="6">
        <f t="shared" si="4"/>
        <v>247</v>
      </c>
      <c r="D126" s="5">
        <v>124000000000208</v>
      </c>
      <c r="E126" s="5">
        <v>223000000000002</v>
      </c>
      <c r="F126" s="6" t="s">
        <v>10023</v>
      </c>
      <c r="G126" s="6" t="s">
        <v>16675</v>
      </c>
      <c r="I126" s="6">
        <f t="shared" si="6"/>
        <v>248</v>
      </c>
      <c r="J126" s="5">
        <v>124000000000208</v>
      </c>
      <c r="K126" s="5">
        <v>223000000000005</v>
      </c>
      <c r="L126" s="6" t="s">
        <v>14912</v>
      </c>
      <c r="M126" s="6" t="s">
        <v>16675</v>
      </c>
      <c r="O126" s="6">
        <f t="shared" si="5"/>
        <v>124</v>
      </c>
      <c r="P126" s="5">
        <v>124000000000208</v>
      </c>
      <c r="Q126" s="6" t="s">
        <v>14912</v>
      </c>
      <c r="R126" s="6" t="s">
        <v>16675</v>
      </c>
    </row>
    <row r="127" spans="1:18">
      <c r="A127" s="35">
        <v>125</v>
      </c>
      <c r="C127" s="6">
        <f t="shared" si="4"/>
        <v>249</v>
      </c>
      <c r="D127" s="5">
        <v>124000000000209</v>
      </c>
      <c r="E127" s="5">
        <v>223000000000002</v>
      </c>
      <c r="F127" s="6" t="s">
        <v>16682</v>
      </c>
      <c r="G127" s="6" t="s">
        <v>16683</v>
      </c>
      <c r="I127" s="6">
        <f t="shared" si="6"/>
        <v>250</v>
      </c>
      <c r="J127" s="5">
        <v>124000000000209</v>
      </c>
      <c r="K127" s="5">
        <v>223000000000005</v>
      </c>
      <c r="L127" s="6" t="s">
        <v>14332</v>
      </c>
      <c r="M127" s="6" t="s">
        <v>16683</v>
      </c>
      <c r="O127" s="6">
        <f t="shared" si="5"/>
        <v>125</v>
      </c>
      <c r="P127" s="5">
        <v>124000000000209</v>
      </c>
      <c r="Q127" s="6" t="s">
        <v>14332</v>
      </c>
      <c r="R127" s="6" t="s">
        <v>16683</v>
      </c>
    </row>
    <row r="128" spans="1:18">
      <c r="A128" s="35">
        <v>126</v>
      </c>
      <c r="C128" s="6">
        <f t="shared" si="4"/>
        <v>251</v>
      </c>
      <c r="D128" s="5">
        <v>124000000000210</v>
      </c>
      <c r="E128" s="5">
        <v>223000000000002</v>
      </c>
      <c r="F128" s="6" t="s">
        <v>16690</v>
      </c>
      <c r="G128" s="6" t="s">
        <v>16692</v>
      </c>
      <c r="I128" s="6">
        <f t="shared" si="6"/>
        <v>252</v>
      </c>
      <c r="J128" s="5">
        <v>124000000000210</v>
      </c>
      <c r="K128" s="5">
        <v>223000000000005</v>
      </c>
      <c r="L128" s="6" t="s">
        <v>1453</v>
      </c>
      <c r="M128" s="6" t="s">
        <v>16692</v>
      </c>
      <c r="O128" s="6">
        <f t="shared" si="5"/>
        <v>126</v>
      </c>
      <c r="P128" s="5">
        <v>124000000000210</v>
      </c>
      <c r="Q128" s="6" t="s">
        <v>16691</v>
      </c>
      <c r="R128" s="6" t="s">
        <v>16692</v>
      </c>
    </row>
    <row r="129" spans="1:18">
      <c r="A129" s="35">
        <v>127</v>
      </c>
      <c r="C129" s="6">
        <f t="shared" si="4"/>
        <v>253</v>
      </c>
      <c r="D129" s="5">
        <v>124000000000211</v>
      </c>
      <c r="E129" s="5">
        <v>223000000000002</v>
      </c>
      <c r="F129" s="6" t="s">
        <v>1453</v>
      </c>
      <c r="G129" s="6" t="s">
        <v>1453</v>
      </c>
      <c r="I129" s="6">
        <f t="shared" si="6"/>
        <v>254</v>
      </c>
      <c r="J129" s="5">
        <v>124000000000211</v>
      </c>
      <c r="K129" s="5">
        <v>223000000000005</v>
      </c>
      <c r="L129" s="6" t="s">
        <v>14332</v>
      </c>
      <c r="M129" s="6" t="s">
        <v>1453</v>
      </c>
      <c r="O129" s="6">
        <f t="shared" si="5"/>
        <v>127</v>
      </c>
      <c r="P129" s="5">
        <v>124000000000211</v>
      </c>
      <c r="Q129" s="6" t="s">
        <v>14332</v>
      </c>
      <c r="R129" s="6" t="s">
        <v>1453</v>
      </c>
    </row>
    <row r="130" spans="1:18">
      <c r="A130" s="35">
        <v>128</v>
      </c>
      <c r="C130" s="6">
        <f t="shared" si="4"/>
        <v>255</v>
      </c>
      <c r="D130" s="5">
        <v>124000000000212</v>
      </c>
      <c r="E130" s="5">
        <v>223000000000002</v>
      </c>
      <c r="F130" s="6" t="s">
        <v>16707</v>
      </c>
      <c r="G130" s="6" t="s">
        <v>16708</v>
      </c>
      <c r="I130" s="6">
        <f t="shared" si="6"/>
        <v>256</v>
      </c>
      <c r="J130" s="5">
        <v>124000000000212</v>
      </c>
      <c r="K130" s="5">
        <v>223000000000005</v>
      </c>
      <c r="L130" s="6" t="s">
        <v>14332</v>
      </c>
      <c r="M130" s="6" t="s">
        <v>16708</v>
      </c>
      <c r="O130" s="6">
        <f t="shared" si="5"/>
        <v>128</v>
      </c>
      <c r="P130" s="5">
        <v>124000000000212</v>
      </c>
      <c r="Q130" s="6" t="s">
        <v>14332</v>
      </c>
      <c r="R130" s="6" t="s">
        <v>16708</v>
      </c>
    </row>
    <row r="131" spans="1:18">
      <c r="A131" s="35">
        <v>129</v>
      </c>
      <c r="C131" s="6">
        <f t="shared" si="4"/>
        <v>257</v>
      </c>
      <c r="D131" s="5">
        <v>124000000000213</v>
      </c>
      <c r="E131" s="5">
        <v>223000000000002</v>
      </c>
      <c r="F131" s="6" t="s">
        <v>16724</v>
      </c>
      <c r="G131" s="6" t="s">
        <v>16725</v>
      </c>
      <c r="I131" s="6">
        <f t="shared" si="6"/>
        <v>258</v>
      </c>
      <c r="J131" s="5">
        <v>124000000000213</v>
      </c>
      <c r="K131" s="5">
        <v>223000000000005</v>
      </c>
      <c r="L131" s="6" t="s">
        <v>14332</v>
      </c>
      <c r="M131" s="6" t="s">
        <v>16725</v>
      </c>
      <c r="O131" s="6">
        <f t="shared" si="5"/>
        <v>129</v>
      </c>
      <c r="P131" s="5">
        <v>124000000000213</v>
      </c>
      <c r="Q131" s="6" t="s">
        <v>14332</v>
      </c>
      <c r="R131" s="6" t="s">
        <v>16725</v>
      </c>
    </row>
    <row r="132" spans="1:18">
      <c r="A132" s="35">
        <v>130</v>
      </c>
      <c r="C132" s="6">
        <f t="shared" ref="C132:C195" si="7">((A132-1)*2)+1</f>
        <v>259</v>
      </c>
      <c r="D132" s="5">
        <v>124000000000214</v>
      </c>
      <c r="E132" s="5">
        <v>223000000000002</v>
      </c>
      <c r="F132" s="6" t="s">
        <v>16731</v>
      </c>
      <c r="G132" s="6" t="s">
        <v>16733</v>
      </c>
      <c r="I132" s="6">
        <f t="shared" si="6"/>
        <v>260</v>
      </c>
      <c r="J132" s="5">
        <v>124000000000214</v>
      </c>
      <c r="K132" s="5">
        <v>223000000000005</v>
      </c>
      <c r="L132" s="6" t="s">
        <v>1453</v>
      </c>
      <c r="M132" s="6" t="s">
        <v>16733</v>
      </c>
      <c r="O132" s="6">
        <f t="shared" si="5"/>
        <v>130</v>
      </c>
      <c r="P132" s="5">
        <v>124000000000214</v>
      </c>
      <c r="Q132" s="6" t="s">
        <v>16732</v>
      </c>
      <c r="R132" s="6" t="s">
        <v>16733</v>
      </c>
    </row>
    <row r="133" spans="1:18">
      <c r="A133" s="35">
        <v>131</v>
      </c>
      <c r="C133" s="6">
        <f t="shared" si="7"/>
        <v>261</v>
      </c>
      <c r="D133" s="5">
        <v>124000000000215</v>
      </c>
      <c r="E133" s="5">
        <v>223000000000002</v>
      </c>
      <c r="F133" s="6" t="s">
        <v>16740</v>
      </c>
      <c r="G133" s="6" t="s">
        <v>1453</v>
      </c>
      <c r="I133" s="6">
        <f t="shared" si="6"/>
        <v>262</v>
      </c>
      <c r="J133" s="5">
        <v>124000000000215</v>
      </c>
      <c r="K133" s="5">
        <v>223000000000005</v>
      </c>
      <c r="L133" s="6" t="s">
        <v>14332</v>
      </c>
      <c r="M133" s="6" t="s">
        <v>1453</v>
      </c>
      <c r="O133" s="6">
        <f t="shared" si="5"/>
        <v>131</v>
      </c>
      <c r="P133" s="5">
        <v>124000000000215</v>
      </c>
      <c r="Q133" s="6" t="s">
        <v>14332</v>
      </c>
      <c r="R133" s="6" t="s">
        <v>1453</v>
      </c>
    </row>
    <row r="134" spans="1:18">
      <c r="A134" s="35">
        <v>132</v>
      </c>
      <c r="C134" s="6">
        <f t="shared" si="7"/>
        <v>263</v>
      </c>
      <c r="D134" s="5">
        <v>124000000000216</v>
      </c>
      <c r="E134" s="5">
        <v>223000000000002</v>
      </c>
      <c r="F134" s="6" t="s">
        <v>16749</v>
      </c>
      <c r="G134" s="6" t="s">
        <v>16750</v>
      </c>
      <c r="I134" s="6">
        <f t="shared" si="6"/>
        <v>264</v>
      </c>
      <c r="J134" s="5">
        <v>124000000000216</v>
      </c>
      <c r="K134" s="5">
        <v>223000000000005</v>
      </c>
      <c r="L134" s="6" t="s">
        <v>14332</v>
      </c>
      <c r="M134" s="6" t="s">
        <v>16750</v>
      </c>
      <c r="O134" s="6">
        <f t="shared" ref="O134:O197" si="8">A134</f>
        <v>132</v>
      </c>
      <c r="P134" s="5">
        <v>124000000000216</v>
      </c>
      <c r="Q134" s="6" t="s">
        <v>14332</v>
      </c>
      <c r="R134" s="6" t="s">
        <v>16750</v>
      </c>
    </row>
    <row r="135" spans="1:18">
      <c r="A135" s="35">
        <v>133</v>
      </c>
      <c r="C135" s="6">
        <f t="shared" si="7"/>
        <v>265</v>
      </c>
      <c r="D135" s="5">
        <v>124000000000217</v>
      </c>
      <c r="E135" s="5">
        <v>223000000000002</v>
      </c>
      <c r="F135" s="6" t="s">
        <v>16757</v>
      </c>
      <c r="G135" s="6" t="s">
        <v>16759</v>
      </c>
      <c r="I135" s="6">
        <f t="shared" si="6"/>
        <v>266</v>
      </c>
      <c r="J135" s="5">
        <v>124000000000217</v>
      </c>
      <c r="K135" s="5">
        <v>223000000000005</v>
      </c>
      <c r="L135" s="6" t="s">
        <v>1453</v>
      </c>
      <c r="M135" s="6" t="s">
        <v>16759</v>
      </c>
      <c r="O135" s="6">
        <f t="shared" si="8"/>
        <v>133</v>
      </c>
      <c r="P135" s="5">
        <v>124000000000217</v>
      </c>
      <c r="Q135" s="6" t="s">
        <v>16758</v>
      </c>
      <c r="R135" s="6" t="s">
        <v>16759</v>
      </c>
    </row>
    <row r="136" spans="1:18">
      <c r="A136" s="35">
        <v>134</v>
      </c>
      <c r="C136" s="6">
        <f t="shared" si="7"/>
        <v>267</v>
      </c>
      <c r="D136" s="5">
        <v>124000000000218</v>
      </c>
      <c r="E136" s="5">
        <v>223000000000002</v>
      </c>
      <c r="F136" s="6" t="s">
        <v>9383</v>
      </c>
      <c r="G136" s="6" t="s">
        <v>16768</v>
      </c>
      <c r="I136" s="6">
        <f t="shared" ref="I136:I199" si="9">((A136-1)*2)+2</f>
        <v>268</v>
      </c>
      <c r="J136" s="5">
        <v>124000000000218</v>
      </c>
      <c r="K136" s="5">
        <v>223000000000005</v>
      </c>
      <c r="L136" s="6" t="s">
        <v>9385</v>
      </c>
      <c r="M136" s="6" t="s">
        <v>16768</v>
      </c>
      <c r="O136" s="6">
        <f t="shared" si="8"/>
        <v>134</v>
      </c>
      <c r="P136" s="5">
        <v>124000000000218</v>
      </c>
      <c r="Q136" s="6" t="s">
        <v>9384</v>
      </c>
      <c r="R136" s="6" t="s">
        <v>16768</v>
      </c>
    </row>
    <row r="137" spans="1:18">
      <c r="A137" s="35">
        <v>135</v>
      </c>
      <c r="C137" s="6">
        <f t="shared" si="7"/>
        <v>269</v>
      </c>
      <c r="D137" s="5">
        <v>124000000000219</v>
      </c>
      <c r="E137" s="5">
        <v>223000000000002</v>
      </c>
      <c r="F137" s="6" t="s">
        <v>16776</v>
      </c>
      <c r="G137" s="6" t="s">
        <v>16778</v>
      </c>
      <c r="I137" s="6">
        <f t="shared" si="9"/>
        <v>270</v>
      </c>
      <c r="J137" s="5">
        <v>124000000000219</v>
      </c>
      <c r="K137" s="5">
        <v>223000000000005</v>
      </c>
      <c r="L137" s="6" t="s">
        <v>1453</v>
      </c>
      <c r="M137" s="6" t="s">
        <v>16778</v>
      </c>
      <c r="O137" s="6">
        <f t="shared" si="8"/>
        <v>135</v>
      </c>
      <c r="P137" s="5">
        <v>124000000000219</v>
      </c>
      <c r="Q137" s="6" t="s">
        <v>16777</v>
      </c>
      <c r="R137" s="6" t="s">
        <v>16778</v>
      </c>
    </row>
    <row r="138" spans="1:18">
      <c r="A138" s="35">
        <v>136</v>
      </c>
      <c r="C138" s="6">
        <f t="shared" si="7"/>
        <v>271</v>
      </c>
      <c r="D138" s="5">
        <v>124000000000220</v>
      </c>
      <c r="E138" s="5">
        <v>223000000000002</v>
      </c>
      <c r="F138" s="6" t="s">
        <v>1453</v>
      </c>
      <c r="G138" s="6" t="s">
        <v>1453</v>
      </c>
      <c r="I138" s="6">
        <f t="shared" si="9"/>
        <v>272</v>
      </c>
      <c r="J138" s="5">
        <v>124000000000220</v>
      </c>
      <c r="K138" s="5">
        <v>223000000000005</v>
      </c>
      <c r="L138" s="6" t="s">
        <v>14332</v>
      </c>
      <c r="M138" s="6" t="s">
        <v>1453</v>
      </c>
      <c r="O138" s="6">
        <f t="shared" si="8"/>
        <v>136</v>
      </c>
      <c r="P138" s="5">
        <v>124000000000220</v>
      </c>
      <c r="Q138" s="6" t="s">
        <v>14332</v>
      </c>
      <c r="R138" s="6" t="s">
        <v>1453</v>
      </c>
    </row>
    <row r="139" spans="1:18">
      <c r="A139" s="35">
        <v>137</v>
      </c>
      <c r="C139" s="6">
        <f t="shared" si="7"/>
        <v>273</v>
      </c>
      <c r="D139" s="5">
        <v>124000000000221</v>
      </c>
      <c r="E139" s="5">
        <v>223000000000002</v>
      </c>
      <c r="F139" s="6" t="s">
        <v>16954</v>
      </c>
      <c r="G139" s="6" t="s">
        <v>16955</v>
      </c>
      <c r="I139" s="6">
        <f t="shared" si="9"/>
        <v>274</v>
      </c>
      <c r="J139" s="5">
        <v>124000000000221</v>
      </c>
      <c r="K139" s="5">
        <v>223000000000005</v>
      </c>
      <c r="L139" s="6" t="s">
        <v>14332</v>
      </c>
      <c r="M139" s="6" t="s">
        <v>16955</v>
      </c>
      <c r="O139" s="6">
        <f t="shared" si="8"/>
        <v>137</v>
      </c>
      <c r="P139" s="5">
        <v>124000000000221</v>
      </c>
      <c r="Q139" s="6" t="s">
        <v>14332</v>
      </c>
      <c r="R139" s="6" t="s">
        <v>16955</v>
      </c>
    </row>
    <row r="140" spans="1:18">
      <c r="A140" s="35">
        <v>138</v>
      </c>
      <c r="C140" s="6">
        <f t="shared" si="7"/>
        <v>275</v>
      </c>
      <c r="D140" s="5">
        <v>124000000000222</v>
      </c>
      <c r="E140" s="5">
        <v>223000000000002</v>
      </c>
      <c r="F140" s="6" t="s">
        <v>10686</v>
      </c>
      <c r="G140" s="6" t="s">
        <v>16960</v>
      </c>
      <c r="I140" s="6">
        <f t="shared" si="9"/>
        <v>276</v>
      </c>
      <c r="J140" s="5">
        <v>124000000000222</v>
      </c>
      <c r="K140" s="5">
        <v>223000000000005</v>
      </c>
      <c r="L140" s="6" t="s">
        <v>14332</v>
      </c>
      <c r="M140" s="6" t="s">
        <v>16960</v>
      </c>
      <c r="O140" s="6">
        <f t="shared" si="8"/>
        <v>138</v>
      </c>
      <c r="P140" s="5">
        <v>124000000000222</v>
      </c>
      <c r="Q140" s="6" t="s">
        <v>14332</v>
      </c>
      <c r="R140" s="6" t="s">
        <v>16960</v>
      </c>
    </row>
    <row r="141" spans="1:18">
      <c r="A141" s="35">
        <v>139</v>
      </c>
      <c r="C141" s="6">
        <f t="shared" si="7"/>
        <v>277</v>
      </c>
      <c r="D141" s="5">
        <v>124000000000223</v>
      </c>
      <c r="E141" s="5">
        <v>223000000000002</v>
      </c>
      <c r="F141" s="6" t="s">
        <v>14912</v>
      </c>
      <c r="G141" s="6" t="s">
        <v>14912</v>
      </c>
      <c r="I141" s="6">
        <f t="shared" si="9"/>
        <v>278</v>
      </c>
      <c r="J141" s="5">
        <v>124000000000223</v>
      </c>
      <c r="K141" s="5">
        <v>223000000000005</v>
      </c>
      <c r="L141" s="6" t="s">
        <v>14912</v>
      </c>
      <c r="M141" s="6" t="s">
        <v>14912</v>
      </c>
      <c r="O141" s="6">
        <f t="shared" si="8"/>
        <v>139</v>
      </c>
      <c r="P141" s="5">
        <v>124000000000223</v>
      </c>
      <c r="Q141" s="6" t="s">
        <v>9024</v>
      </c>
      <c r="R141" s="6" t="s">
        <v>14912</v>
      </c>
    </row>
    <row r="142" spans="1:18">
      <c r="A142" s="35">
        <v>140</v>
      </c>
      <c r="C142" s="6">
        <f t="shared" si="7"/>
        <v>279</v>
      </c>
      <c r="D142" s="5">
        <v>124000000000224</v>
      </c>
      <c r="E142" s="5">
        <v>223000000000002</v>
      </c>
      <c r="F142" s="6" t="s">
        <v>16969</v>
      </c>
      <c r="G142" s="6" t="s">
        <v>16970</v>
      </c>
      <c r="I142" s="6">
        <f t="shared" si="9"/>
        <v>280</v>
      </c>
      <c r="J142" s="5">
        <v>124000000000224</v>
      </c>
      <c r="K142" s="5">
        <v>223000000000005</v>
      </c>
      <c r="L142" s="6" t="s">
        <v>14332</v>
      </c>
      <c r="M142" s="6" t="s">
        <v>16970</v>
      </c>
      <c r="O142" s="6">
        <f t="shared" si="8"/>
        <v>140</v>
      </c>
      <c r="P142" s="5">
        <v>124000000000224</v>
      </c>
      <c r="Q142" s="6" t="s">
        <v>14332</v>
      </c>
      <c r="R142" s="6" t="s">
        <v>16970</v>
      </c>
    </row>
    <row r="143" spans="1:18">
      <c r="A143" s="35">
        <v>141</v>
      </c>
      <c r="C143" s="6">
        <f t="shared" si="7"/>
        <v>281</v>
      </c>
      <c r="D143" s="5">
        <v>124000000000225</v>
      </c>
      <c r="E143" s="5">
        <v>223000000000002</v>
      </c>
      <c r="F143" s="6" t="s">
        <v>16974</v>
      </c>
      <c r="G143" s="6" t="s">
        <v>16768</v>
      </c>
      <c r="I143" s="6">
        <f t="shared" si="9"/>
        <v>282</v>
      </c>
      <c r="J143" s="5">
        <v>124000000000225</v>
      </c>
      <c r="K143" s="5">
        <v>223000000000005</v>
      </c>
      <c r="L143" s="6" t="s">
        <v>14332</v>
      </c>
      <c r="M143" s="6" t="s">
        <v>16768</v>
      </c>
      <c r="O143" s="6">
        <f t="shared" si="8"/>
        <v>141</v>
      </c>
      <c r="P143" s="5">
        <v>124000000000225</v>
      </c>
      <c r="Q143" s="6" t="s">
        <v>14332</v>
      </c>
      <c r="R143" s="6" t="s">
        <v>16768</v>
      </c>
    </row>
    <row r="144" spans="1:18">
      <c r="A144" s="35">
        <v>142</v>
      </c>
      <c r="C144" s="6">
        <f t="shared" si="7"/>
        <v>283</v>
      </c>
      <c r="D144" s="5">
        <v>124000000000226</v>
      </c>
      <c r="E144" s="5">
        <v>223000000000002</v>
      </c>
      <c r="F144" s="6" t="s">
        <v>16982</v>
      </c>
      <c r="G144" s="6" t="s">
        <v>14894</v>
      </c>
      <c r="I144" s="6">
        <f t="shared" si="9"/>
        <v>284</v>
      </c>
      <c r="J144" s="5">
        <v>124000000000226</v>
      </c>
      <c r="K144" s="5">
        <v>223000000000005</v>
      </c>
      <c r="L144" s="6" t="s">
        <v>14332</v>
      </c>
      <c r="M144" s="6" t="s">
        <v>14894</v>
      </c>
      <c r="O144" s="6">
        <f t="shared" si="8"/>
        <v>142</v>
      </c>
      <c r="P144" s="5">
        <v>124000000000226</v>
      </c>
      <c r="Q144" s="6" t="s">
        <v>14332</v>
      </c>
      <c r="R144" s="6" t="s">
        <v>14894</v>
      </c>
    </row>
    <row r="145" spans="1:18">
      <c r="A145" s="35">
        <v>143</v>
      </c>
      <c r="C145" s="6">
        <f t="shared" si="7"/>
        <v>285</v>
      </c>
      <c r="D145" s="5">
        <v>124000000000227</v>
      </c>
      <c r="E145" s="5">
        <v>223000000000002</v>
      </c>
      <c r="F145" s="6" t="s">
        <v>16989</v>
      </c>
      <c r="G145" s="6" t="s">
        <v>16991</v>
      </c>
      <c r="I145" s="6">
        <f t="shared" si="9"/>
        <v>286</v>
      </c>
      <c r="J145" s="5">
        <v>124000000000227</v>
      </c>
      <c r="K145" s="5">
        <v>223000000000005</v>
      </c>
      <c r="L145" s="6" t="s">
        <v>1453</v>
      </c>
      <c r="M145" s="6" t="s">
        <v>16991</v>
      </c>
      <c r="O145" s="6">
        <f t="shared" si="8"/>
        <v>143</v>
      </c>
      <c r="P145" s="5">
        <v>124000000000227</v>
      </c>
      <c r="Q145" s="6" t="s">
        <v>16990</v>
      </c>
      <c r="R145" s="6" t="s">
        <v>16991</v>
      </c>
    </row>
    <row r="146" spans="1:18">
      <c r="A146" s="35">
        <v>144</v>
      </c>
      <c r="C146" s="6">
        <f t="shared" si="7"/>
        <v>287</v>
      </c>
      <c r="D146" s="5">
        <v>124000000000228</v>
      </c>
      <c r="E146" s="5">
        <v>223000000000002</v>
      </c>
      <c r="F146" s="6" t="s">
        <v>16999</v>
      </c>
      <c r="G146" s="6" t="s">
        <v>17000</v>
      </c>
      <c r="I146" s="6">
        <f t="shared" si="9"/>
        <v>288</v>
      </c>
      <c r="J146" s="5">
        <v>124000000000228</v>
      </c>
      <c r="K146" s="5">
        <v>223000000000005</v>
      </c>
      <c r="L146" s="6" t="s">
        <v>1453</v>
      </c>
      <c r="M146" s="6" t="s">
        <v>17000</v>
      </c>
      <c r="O146" s="6">
        <f t="shared" si="8"/>
        <v>144</v>
      </c>
      <c r="P146" s="5">
        <v>124000000000228</v>
      </c>
      <c r="Q146" s="6" t="s">
        <v>1453</v>
      </c>
      <c r="R146" s="6" t="s">
        <v>17000</v>
      </c>
    </row>
    <row r="147" spans="1:18">
      <c r="A147" s="35">
        <v>145</v>
      </c>
      <c r="C147" s="6">
        <f t="shared" si="7"/>
        <v>289</v>
      </c>
      <c r="D147" s="5">
        <v>124000000000229</v>
      </c>
      <c r="E147" s="5">
        <v>223000000000002</v>
      </c>
      <c r="F147" s="6" t="s">
        <v>17006</v>
      </c>
      <c r="G147" s="6" t="s">
        <v>1453</v>
      </c>
      <c r="I147" s="6">
        <f t="shared" si="9"/>
        <v>290</v>
      </c>
      <c r="J147" s="5">
        <v>124000000000229</v>
      </c>
      <c r="K147" s="5">
        <v>223000000000005</v>
      </c>
      <c r="L147" s="6" t="s">
        <v>14332</v>
      </c>
      <c r="M147" s="6" t="s">
        <v>1453</v>
      </c>
      <c r="O147" s="6">
        <f t="shared" si="8"/>
        <v>145</v>
      </c>
      <c r="P147" s="5">
        <v>124000000000229</v>
      </c>
      <c r="Q147" s="6" t="s">
        <v>17007</v>
      </c>
      <c r="R147" s="6" t="s">
        <v>1453</v>
      </c>
    </row>
    <row r="148" spans="1:18">
      <c r="A148" s="35">
        <v>146</v>
      </c>
      <c r="C148" s="6">
        <f t="shared" si="7"/>
        <v>291</v>
      </c>
      <c r="D148" s="5">
        <v>124000000000230</v>
      </c>
      <c r="E148" s="5">
        <v>223000000000002</v>
      </c>
      <c r="F148" s="6" t="s">
        <v>16929</v>
      </c>
      <c r="G148" s="6" t="s">
        <v>16932</v>
      </c>
      <c r="I148" s="6">
        <f t="shared" si="9"/>
        <v>292</v>
      </c>
      <c r="J148" s="5">
        <v>124000000000230</v>
      </c>
      <c r="K148" s="5">
        <v>223000000000005</v>
      </c>
      <c r="L148" s="6" t="s">
        <v>16931</v>
      </c>
      <c r="M148" s="6" t="s">
        <v>16932</v>
      </c>
      <c r="O148" s="6">
        <f t="shared" si="8"/>
        <v>146</v>
      </c>
      <c r="P148" s="5">
        <v>124000000000230</v>
      </c>
      <c r="Q148" s="6" t="s">
        <v>16930</v>
      </c>
      <c r="R148" s="6" t="s">
        <v>16932</v>
      </c>
    </row>
    <row r="149" spans="1:18">
      <c r="A149" s="35">
        <v>147</v>
      </c>
      <c r="C149" s="6">
        <f t="shared" si="7"/>
        <v>293</v>
      </c>
      <c r="D149" s="5">
        <v>124000000000231</v>
      </c>
      <c r="E149" s="5">
        <v>223000000000002</v>
      </c>
      <c r="F149" s="6" t="s">
        <v>13147</v>
      </c>
      <c r="G149" s="6" t="s">
        <v>16936</v>
      </c>
      <c r="I149" s="6">
        <f t="shared" si="9"/>
        <v>294</v>
      </c>
      <c r="J149" s="5">
        <v>124000000000231</v>
      </c>
      <c r="K149" s="5">
        <v>223000000000005</v>
      </c>
      <c r="L149" s="6" t="s">
        <v>1453</v>
      </c>
      <c r="M149" s="6" t="s">
        <v>16936</v>
      </c>
      <c r="O149" s="6">
        <f t="shared" si="8"/>
        <v>147</v>
      </c>
      <c r="P149" s="5">
        <v>124000000000231</v>
      </c>
      <c r="Q149" s="6" t="s">
        <v>13148</v>
      </c>
      <c r="R149" s="6" t="s">
        <v>16936</v>
      </c>
    </row>
    <row r="150" spans="1:18">
      <c r="A150" s="35">
        <v>148</v>
      </c>
      <c r="C150" s="6">
        <f t="shared" si="7"/>
        <v>295</v>
      </c>
      <c r="D150" s="5">
        <v>124000000000232</v>
      </c>
      <c r="E150" s="5">
        <v>223000000000002</v>
      </c>
      <c r="F150" s="6" t="s">
        <v>16840</v>
      </c>
      <c r="G150" s="6" t="s">
        <v>16843</v>
      </c>
      <c r="I150" s="6">
        <f t="shared" si="9"/>
        <v>296</v>
      </c>
      <c r="J150" s="5">
        <v>124000000000232</v>
      </c>
      <c r="K150" s="5">
        <v>223000000000005</v>
      </c>
      <c r="L150" s="6" t="s">
        <v>16842</v>
      </c>
      <c r="M150" s="6" t="s">
        <v>16843</v>
      </c>
      <c r="O150" s="6">
        <f t="shared" si="8"/>
        <v>148</v>
      </c>
      <c r="P150" s="5">
        <v>124000000000232</v>
      </c>
      <c r="Q150" s="6" t="s">
        <v>16841</v>
      </c>
      <c r="R150" s="6" t="s">
        <v>16843</v>
      </c>
    </row>
    <row r="151" spans="1:18">
      <c r="A151" s="35">
        <v>149</v>
      </c>
      <c r="C151" s="6">
        <f t="shared" si="7"/>
        <v>297</v>
      </c>
      <c r="D151" s="5">
        <v>124000000000233</v>
      </c>
      <c r="E151" s="5">
        <v>223000000000002</v>
      </c>
      <c r="F151" s="6" t="s">
        <v>17011</v>
      </c>
      <c r="G151" s="6" t="s">
        <v>17012</v>
      </c>
      <c r="I151" s="6">
        <f t="shared" si="9"/>
        <v>298</v>
      </c>
      <c r="J151" s="5">
        <v>124000000000233</v>
      </c>
      <c r="K151" s="5">
        <v>223000000000005</v>
      </c>
      <c r="L151" s="6" t="s">
        <v>14332</v>
      </c>
      <c r="M151" s="6" t="s">
        <v>17012</v>
      </c>
      <c r="O151" s="6">
        <f t="shared" si="8"/>
        <v>149</v>
      </c>
      <c r="P151" s="5">
        <v>124000000000233</v>
      </c>
      <c r="Q151" s="6" t="s">
        <v>14332</v>
      </c>
      <c r="R151" s="6" t="s">
        <v>17012</v>
      </c>
    </row>
    <row r="152" spans="1:18">
      <c r="A152" s="35">
        <v>150</v>
      </c>
      <c r="C152" s="6">
        <f t="shared" si="7"/>
        <v>299</v>
      </c>
      <c r="D152" s="5">
        <v>124000000000234</v>
      </c>
      <c r="E152" s="5">
        <v>223000000000002</v>
      </c>
      <c r="F152" s="6" t="s">
        <v>17020</v>
      </c>
      <c r="G152" s="6" t="s">
        <v>17021</v>
      </c>
      <c r="I152" s="6">
        <f t="shared" si="9"/>
        <v>300</v>
      </c>
      <c r="J152" s="5">
        <v>124000000000234</v>
      </c>
      <c r="K152" s="5">
        <v>223000000000005</v>
      </c>
      <c r="L152" s="6" t="s">
        <v>14332</v>
      </c>
      <c r="M152" s="6" t="s">
        <v>17021</v>
      </c>
      <c r="O152" s="6">
        <f t="shared" si="8"/>
        <v>150</v>
      </c>
      <c r="P152" s="5">
        <v>124000000000234</v>
      </c>
      <c r="Q152" s="6" t="s">
        <v>14332</v>
      </c>
      <c r="R152" s="6" t="s">
        <v>17021</v>
      </c>
    </row>
    <row r="153" spans="1:18">
      <c r="A153" s="35">
        <v>151</v>
      </c>
      <c r="C153" s="6">
        <f t="shared" si="7"/>
        <v>301</v>
      </c>
      <c r="D153" s="5">
        <v>124000000000235</v>
      </c>
      <c r="E153" s="5">
        <v>223000000000002</v>
      </c>
      <c r="F153" s="6" t="s">
        <v>17026</v>
      </c>
      <c r="G153" s="6" t="s">
        <v>17027</v>
      </c>
      <c r="I153" s="6">
        <f t="shared" si="9"/>
        <v>302</v>
      </c>
      <c r="J153" s="5">
        <v>124000000000235</v>
      </c>
      <c r="K153" s="5">
        <v>223000000000005</v>
      </c>
      <c r="L153" s="6" t="s">
        <v>1453</v>
      </c>
      <c r="M153" s="6" t="s">
        <v>17027</v>
      </c>
      <c r="O153" s="6">
        <f t="shared" si="8"/>
        <v>151</v>
      </c>
      <c r="P153" s="5">
        <v>124000000000235</v>
      </c>
      <c r="Q153" s="6" t="s">
        <v>1453</v>
      </c>
      <c r="R153" s="6" t="s">
        <v>17027</v>
      </c>
    </row>
    <row r="154" spans="1:18">
      <c r="A154" s="35">
        <v>152</v>
      </c>
      <c r="C154" s="6">
        <f t="shared" si="7"/>
        <v>303</v>
      </c>
      <c r="D154" s="5">
        <v>124000000000236</v>
      </c>
      <c r="E154" s="5">
        <v>223000000000002</v>
      </c>
      <c r="F154" s="6" t="s">
        <v>10604</v>
      </c>
      <c r="G154" s="6" t="s">
        <v>17031</v>
      </c>
      <c r="I154" s="6">
        <f t="shared" si="9"/>
        <v>304</v>
      </c>
      <c r="J154" s="5">
        <v>124000000000236</v>
      </c>
      <c r="K154" s="5">
        <v>223000000000005</v>
      </c>
      <c r="L154" s="6" t="s">
        <v>14332</v>
      </c>
      <c r="M154" s="6" t="s">
        <v>17031</v>
      </c>
      <c r="O154" s="6">
        <f t="shared" si="8"/>
        <v>152</v>
      </c>
      <c r="P154" s="5">
        <v>124000000000236</v>
      </c>
      <c r="Q154" s="6" t="s">
        <v>14332</v>
      </c>
      <c r="R154" s="6" t="s">
        <v>17031</v>
      </c>
    </row>
    <row r="155" spans="1:18">
      <c r="A155" s="35">
        <v>153</v>
      </c>
      <c r="C155" s="6">
        <f t="shared" si="7"/>
        <v>305</v>
      </c>
      <c r="D155" s="5">
        <v>124000000000237</v>
      </c>
      <c r="E155" s="5">
        <v>223000000000002</v>
      </c>
      <c r="F155" s="6" t="s">
        <v>17040</v>
      </c>
      <c r="G155" s="6" t="s">
        <v>1453</v>
      </c>
      <c r="I155" s="6">
        <f t="shared" si="9"/>
        <v>306</v>
      </c>
      <c r="J155" s="5">
        <v>124000000000237</v>
      </c>
      <c r="K155" s="5">
        <v>223000000000005</v>
      </c>
      <c r="L155" s="6" t="s">
        <v>1453</v>
      </c>
      <c r="M155" s="6" t="s">
        <v>1453</v>
      </c>
      <c r="O155" s="6">
        <f t="shared" si="8"/>
        <v>153</v>
      </c>
      <c r="P155" s="5">
        <v>124000000000237</v>
      </c>
      <c r="Q155" s="6" t="s">
        <v>17041</v>
      </c>
      <c r="R155" s="6" t="s">
        <v>1453</v>
      </c>
    </row>
    <row r="156" spans="1:18">
      <c r="A156" s="35">
        <v>154</v>
      </c>
      <c r="C156" s="6">
        <f t="shared" si="7"/>
        <v>307</v>
      </c>
      <c r="D156" s="5">
        <v>124000000000238</v>
      </c>
      <c r="E156" s="5">
        <v>223000000000002</v>
      </c>
      <c r="F156" s="6" t="s">
        <v>16852</v>
      </c>
      <c r="G156" s="6" t="s">
        <v>16854</v>
      </c>
      <c r="I156" s="6">
        <f t="shared" si="9"/>
        <v>308</v>
      </c>
      <c r="J156" s="5">
        <v>124000000000238</v>
      </c>
      <c r="K156" s="5">
        <v>223000000000005</v>
      </c>
      <c r="L156" s="6" t="s">
        <v>1453</v>
      </c>
      <c r="M156" s="6" t="s">
        <v>16854</v>
      </c>
      <c r="O156" s="6">
        <f t="shared" si="8"/>
        <v>154</v>
      </c>
      <c r="P156" s="5">
        <v>124000000000238</v>
      </c>
      <c r="Q156" s="6" t="s">
        <v>1453</v>
      </c>
      <c r="R156" s="6" t="s">
        <v>16854</v>
      </c>
    </row>
    <row r="157" spans="1:18">
      <c r="A157" s="35">
        <v>155</v>
      </c>
      <c r="C157" s="6">
        <f t="shared" si="7"/>
        <v>309</v>
      </c>
      <c r="D157" s="5">
        <v>124000000000239</v>
      </c>
      <c r="E157" s="5">
        <v>223000000000002</v>
      </c>
      <c r="F157" s="6" t="s">
        <v>17049</v>
      </c>
      <c r="G157" s="6" t="s">
        <v>17050</v>
      </c>
      <c r="I157" s="6">
        <f t="shared" si="9"/>
        <v>310</v>
      </c>
      <c r="J157" s="5">
        <v>124000000000239</v>
      </c>
      <c r="K157" s="5">
        <v>223000000000005</v>
      </c>
      <c r="L157" s="6" t="s">
        <v>14332</v>
      </c>
      <c r="M157" s="6" t="s">
        <v>17050</v>
      </c>
      <c r="O157" s="6">
        <f t="shared" si="8"/>
        <v>155</v>
      </c>
      <c r="P157" s="5">
        <v>124000000000239</v>
      </c>
      <c r="Q157" s="6" t="s">
        <v>14332</v>
      </c>
      <c r="R157" s="6" t="s">
        <v>17050</v>
      </c>
    </row>
    <row r="158" spans="1:18">
      <c r="A158" s="35">
        <v>156</v>
      </c>
      <c r="C158" s="6">
        <f t="shared" si="7"/>
        <v>311</v>
      </c>
      <c r="D158" s="5">
        <v>124000000000240</v>
      </c>
      <c r="E158" s="5">
        <v>223000000000002</v>
      </c>
      <c r="F158" s="6" t="s">
        <v>17057</v>
      </c>
      <c r="G158" s="6" t="s">
        <v>14971</v>
      </c>
      <c r="I158" s="6">
        <f t="shared" si="9"/>
        <v>312</v>
      </c>
      <c r="J158" s="5">
        <v>124000000000240</v>
      </c>
      <c r="K158" s="5">
        <v>223000000000005</v>
      </c>
      <c r="L158" s="6" t="s">
        <v>14332</v>
      </c>
      <c r="M158" s="6" t="s">
        <v>14971</v>
      </c>
      <c r="O158" s="6">
        <f t="shared" si="8"/>
        <v>156</v>
      </c>
      <c r="P158" s="5">
        <v>124000000000240</v>
      </c>
      <c r="Q158" s="6" t="s">
        <v>14332</v>
      </c>
      <c r="R158" s="6" t="s">
        <v>14971</v>
      </c>
    </row>
    <row r="159" spans="1:18">
      <c r="A159" s="35">
        <v>157</v>
      </c>
      <c r="C159" s="6">
        <f t="shared" si="7"/>
        <v>313</v>
      </c>
      <c r="D159" s="5">
        <v>124000000000241</v>
      </c>
      <c r="E159" s="5">
        <v>223000000000002</v>
      </c>
      <c r="F159" s="6" t="s">
        <v>17064</v>
      </c>
      <c r="G159" s="6" t="s">
        <v>1453</v>
      </c>
      <c r="I159" s="6">
        <f t="shared" si="9"/>
        <v>314</v>
      </c>
      <c r="J159" s="5">
        <v>124000000000241</v>
      </c>
      <c r="K159" s="5">
        <v>223000000000005</v>
      </c>
      <c r="L159" s="6" t="s">
        <v>1453</v>
      </c>
      <c r="M159" s="6" t="s">
        <v>1453</v>
      </c>
      <c r="O159" s="6">
        <f t="shared" si="8"/>
        <v>157</v>
      </c>
      <c r="P159" s="5">
        <v>124000000000241</v>
      </c>
      <c r="Q159" s="6" t="s">
        <v>1453</v>
      </c>
      <c r="R159" s="6" t="s">
        <v>1453</v>
      </c>
    </row>
    <row r="160" spans="1:18">
      <c r="A160" s="35">
        <v>158</v>
      </c>
      <c r="C160" s="6">
        <f t="shared" si="7"/>
        <v>315</v>
      </c>
      <c r="D160" s="5">
        <v>124000000000242</v>
      </c>
      <c r="E160" s="5">
        <v>223000000000002</v>
      </c>
      <c r="F160" s="6" t="s">
        <v>17069</v>
      </c>
      <c r="G160" s="6" t="s">
        <v>17070</v>
      </c>
      <c r="I160" s="6">
        <f t="shared" si="9"/>
        <v>316</v>
      </c>
      <c r="J160" s="5">
        <v>124000000000242</v>
      </c>
      <c r="K160" s="5">
        <v>223000000000005</v>
      </c>
      <c r="L160" s="6" t="s">
        <v>1453</v>
      </c>
      <c r="M160" s="6" t="s">
        <v>17070</v>
      </c>
      <c r="O160" s="6">
        <f t="shared" si="8"/>
        <v>158</v>
      </c>
      <c r="P160" s="5">
        <v>124000000000242</v>
      </c>
      <c r="Q160" s="6" t="s">
        <v>1453</v>
      </c>
      <c r="R160" s="6" t="s">
        <v>17070</v>
      </c>
    </row>
    <row r="161" spans="1:18">
      <c r="A161" s="35">
        <v>159</v>
      </c>
      <c r="C161" s="6">
        <f t="shared" si="7"/>
        <v>317</v>
      </c>
      <c r="D161" s="5">
        <v>124000000000243</v>
      </c>
      <c r="E161" s="5">
        <v>223000000000002</v>
      </c>
      <c r="F161" s="6" t="s">
        <v>8995</v>
      </c>
      <c r="G161" s="6" t="s">
        <v>17073</v>
      </c>
      <c r="I161" s="6">
        <f t="shared" si="9"/>
        <v>318</v>
      </c>
      <c r="J161" s="5">
        <v>124000000000243</v>
      </c>
      <c r="K161" s="5">
        <v>223000000000005</v>
      </c>
      <c r="L161" s="6" t="s">
        <v>8997</v>
      </c>
      <c r="M161" s="6" t="s">
        <v>17073</v>
      </c>
      <c r="O161" s="6">
        <f t="shared" si="8"/>
        <v>159</v>
      </c>
      <c r="P161" s="5">
        <v>124000000000243</v>
      </c>
      <c r="Q161" s="6" t="s">
        <v>8996</v>
      </c>
      <c r="R161" s="6" t="s">
        <v>17073</v>
      </c>
    </row>
    <row r="162" spans="1:18">
      <c r="A162" s="35">
        <v>160</v>
      </c>
      <c r="C162" s="6">
        <f t="shared" si="7"/>
        <v>319</v>
      </c>
      <c r="D162" s="5">
        <v>124000000000244</v>
      </c>
      <c r="E162" s="5">
        <v>223000000000002</v>
      </c>
      <c r="F162" s="6" t="s">
        <v>17083</v>
      </c>
      <c r="G162" s="6" t="s">
        <v>1453</v>
      </c>
      <c r="I162" s="6">
        <f t="shared" si="9"/>
        <v>320</v>
      </c>
      <c r="J162" s="5">
        <v>124000000000244</v>
      </c>
      <c r="K162" s="5">
        <v>223000000000005</v>
      </c>
      <c r="L162" s="6" t="s">
        <v>14332</v>
      </c>
      <c r="M162" s="6" t="s">
        <v>1453</v>
      </c>
      <c r="O162" s="6">
        <f t="shared" si="8"/>
        <v>160</v>
      </c>
      <c r="P162" s="5">
        <v>124000000000244</v>
      </c>
      <c r="Q162" s="6" t="s">
        <v>17007</v>
      </c>
      <c r="R162" s="6" t="s">
        <v>1453</v>
      </c>
    </row>
    <row r="163" spans="1:18">
      <c r="A163" s="35">
        <v>161</v>
      </c>
      <c r="C163" s="6">
        <f t="shared" si="7"/>
        <v>321</v>
      </c>
      <c r="D163" s="5">
        <v>124000000000245</v>
      </c>
      <c r="E163" s="5">
        <v>223000000000002</v>
      </c>
      <c r="F163" s="6" t="s">
        <v>17092</v>
      </c>
      <c r="G163" s="6" t="s">
        <v>17093</v>
      </c>
      <c r="I163" s="6">
        <f t="shared" si="9"/>
        <v>322</v>
      </c>
      <c r="J163" s="5">
        <v>124000000000245</v>
      </c>
      <c r="K163" s="5">
        <v>223000000000005</v>
      </c>
      <c r="L163" s="6" t="s">
        <v>14332</v>
      </c>
      <c r="M163" s="6" t="s">
        <v>17093</v>
      </c>
      <c r="O163" s="6">
        <f t="shared" si="8"/>
        <v>161</v>
      </c>
      <c r="P163" s="5">
        <v>124000000000245</v>
      </c>
      <c r="Q163" s="6" t="s">
        <v>14332</v>
      </c>
      <c r="R163" s="6" t="s">
        <v>17093</v>
      </c>
    </row>
    <row r="164" spans="1:18">
      <c r="A164" s="35">
        <v>162</v>
      </c>
      <c r="C164" s="6">
        <f t="shared" si="7"/>
        <v>323</v>
      </c>
      <c r="D164" s="5">
        <v>124000000000246</v>
      </c>
      <c r="E164" s="5">
        <v>223000000000002</v>
      </c>
      <c r="F164" s="6" t="s">
        <v>17109</v>
      </c>
      <c r="G164" s="6" t="s">
        <v>17110</v>
      </c>
      <c r="I164" s="6">
        <f t="shared" si="9"/>
        <v>324</v>
      </c>
      <c r="J164" s="5">
        <v>124000000000246</v>
      </c>
      <c r="K164" s="5">
        <v>223000000000005</v>
      </c>
      <c r="L164" s="6" t="s">
        <v>14332</v>
      </c>
      <c r="M164" s="6" t="s">
        <v>17110</v>
      </c>
      <c r="O164" s="6">
        <f t="shared" si="8"/>
        <v>162</v>
      </c>
      <c r="P164" s="5">
        <v>124000000000246</v>
      </c>
      <c r="Q164" s="6" t="s">
        <v>14332</v>
      </c>
      <c r="R164" s="6" t="s">
        <v>17110</v>
      </c>
    </row>
    <row r="165" spans="1:18">
      <c r="A165" s="35">
        <v>163</v>
      </c>
      <c r="C165" s="6">
        <f t="shared" si="7"/>
        <v>325</v>
      </c>
      <c r="D165" s="5">
        <v>124000000000247</v>
      </c>
      <c r="E165" s="5">
        <v>223000000000002</v>
      </c>
      <c r="F165" s="6" t="s">
        <v>17116</v>
      </c>
      <c r="G165" s="6" t="s">
        <v>1767</v>
      </c>
      <c r="I165" s="6">
        <f t="shared" si="9"/>
        <v>326</v>
      </c>
      <c r="J165" s="5">
        <v>124000000000247</v>
      </c>
      <c r="K165" s="5">
        <v>223000000000005</v>
      </c>
      <c r="L165" s="6" t="s">
        <v>14332</v>
      </c>
      <c r="M165" s="6" t="s">
        <v>1767</v>
      </c>
      <c r="O165" s="6">
        <f t="shared" si="8"/>
        <v>163</v>
      </c>
      <c r="P165" s="5">
        <v>124000000000247</v>
      </c>
      <c r="Q165" s="6" t="s">
        <v>14332</v>
      </c>
      <c r="R165" s="6" t="s">
        <v>1767</v>
      </c>
    </row>
    <row r="166" spans="1:18">
      <c r="A166" s="35">
        <v>164</v>
      </c>
      <c r="C166" s="6">
        <f t="shared" si="7"/>
        <v>327</v>
      </c>
      <c r="D166" s="5">
        <v>124000000000248</v>
      </c>
      <c r="E166" s="5">
        <v>223000000000002</v>
      </c>
      <c r="F166" s="6" t="s">
        <v>17122</v>
      </c>
      <c r="G166" s="6" t="s">
        <v>17123</v>
      </c>
      <c r="I166" s="6">
        <f t="shared" si="9"/>
        <v>328</v>
      </c>
      <c r="J166" s="5">
        <v>124000000000248</v>
      </c>
      <c r="K166" s="5">
        <v>223000000000005</v>
      </c>
      <c r="L166" s="6" t="s">
        <v>14332</v>
      </c>
      <c r="M166" s="6" t="s">
        <v>17123</v>
      </c>
      <c r="O166" s="6">
        <f t="shared" si="8"/>
        <v>164</v>
      </c>
      <c r="P166" s="5">
        <v>124000000000248</v>
      </c>
      <c r="Q166" s="6" t="s">
        <v>14332</v>
      </c>
      <c r="R166" s="6" t="s">
        <v>17123</v>
      </c>
    </row>
    <row r="167" spans="1:18">
      <c r="A167" s="35">
        <v>165</v>
      </c>
      <c r="C167" s="6">
        <f t="shared" si="7"/>
        <v>329</v>
      </c>
      <c r="D167" s="5">
        <v>124000000000249</v>
      </c>
      <c r="E167" s="5">
        <v>223000000000002</v>
      </c>
      <c r="F167" s="6" t="s">
        <v>17129</v>
      </c>
      <c r="G167" s="6" t="s">
        <v>17131</v>
      </c>
      <c r="I167" s="6">
        <f t="shared" si="9"/>
        <v>330</v>
      </c>
      <c r="J167" s="5">
        <v>124000000000249</v>
      </c>
      <c r="K167" s="5">
        <v>223000000000005</v>
      </c>
      <c r="L167" s="6" t="s">
        <v>14332</v>
      </c>
      <c r="M167" s="6" t="s">
        <v>17131</v>
      </c>
      <c r="O167" s="6">
        <f t="shared" si="8"/>
        <v>165</v>
      </c>
      <c r="P167" s="5">
        <v>124000000000249</v>
      </c>
      <c r="Q167" s="6" t="s">
        <v>17130</v>
      </c>
      <c r="R167" s="6" t="s">
        <v>17131</v>
      </c>
    </row>
    <row r="168" spans="1:18">
      <c r="A168" s="35">
        <v>166</v>
      </c>
      <c r="C168" s="6">
        <f t="shared" si="7"/>
        <v>331</v>
      </c>
      <c r="D168" s="5">
        <v>124000000000250</v>
      </c>
      <c r="E168" s="5">
        <v>223000000000002</v>
      </c>
      <c r="F168" s="6" t="s">
        <v>17135</v>
      </c>
      <c r="G168" s="6" t="s">
        <v>1453</v>
      </c>
      <c r="I168" s="6">
        <f t="shared" si="9"/>
        <v>332</v>
      </c>
      <c r="J168" s="5">
        <v>124000000000250</v>
      </c>
      <c r="K168" s="5">
        <v>223000000000005</v>
      </c>
      <c r="L168" s="6" t="s">
        <v>1453</v>
      </c>
      <c r="M168" s="6" t="s">
        <v>1453</v>
      </c>
      <c r="O168" s="6">
        <f t="shared" si="8"/>
        <v>166</v>
      </c>
      <c r="P168" s="5">
        <v>124000000000250</v>
      </c>
      <c r="Q168" s="6" t="s">
        <v>1453</v>
      </c>
      <c r="R168" s="6" t="s">
        <v>1453</v>
      </c>
    </row>
    <row r="169" spans="1:18">
      <c r="A169" s="35">
        <v>167</v>
      </c>
      <c r="C169" s="6">
        <f t="shared" si="7"/>
        <v>333</v>
      </c>
      <c r="D169" s="5">
        <v>124000000000251</v>
      </c>
      <c r="E169" s="5">
        <v>223000000000002</v>
      </c>
      <c r="F169" s="6" t="s">
        <v>17141</v>
      </c>
      <c r="G169" s="6" t="s">
        <v>1453</v>
      </c>
      <c r="I169" s="6">
        <f t="shared" si="9"/>
        <v>334</v>
      </c>
      <c r="J169" s="5">
        <v>124000000000251</v>
      </c>
      <c r="K169" s="5">
        <v>223000000000005</v>
      </c>
      <c r="L169" s="6" t="s">
        <v>14332</v>
      </c>
      <c r="M169" s="6" t="s">
        <v>1453</v>
      </c>
      <c r="O169" s="6">
        <f t="shared" si="8"/>
        <v>167</v>
      </c>
      <c r="P169" s="5">
        <v>124000000000251</v>
      </c>
      <c r="Q169" s="6" t="s">
        <v>14332</v>
      </c>
      <c r="R169" s="6" t="s">
        <v>1453</v>
      </c>
    </row>
    <row r="170" spans="1:18">
      <c r="A170" s="35">
        <v>168</v>
      </c>
      <c r="C170" s="6">
        <f t="shared" si="7"/>
        <v>335</v>
      </c>
      <c r="D170" s="5">
        <v>124000000000252</v>
      </c>
      <c r="E170" s="5">
        <v>223000000000002</v>
      </c>
      <c r="F170" s="6" t="s">
        <v>1453</v>
      </c>
      <c r="G170" s="6" t="s">
        <v>1453</v>
      </c>
      <c r="I170" s="6">
        <f t="shared" si="9"/>
        <v>336</v>
      </c>
      <c r="J170" s="5">
        <v>124000000000252</v>
      </c>
      <c r="K170" s="5">
        <v>223000000000005</v>
      </c>
      <c r="L170" s="6" t="s">
        <v>1453</v>
      </c>
      <c r="M170" s="6" t="s">
        <v>1453</v>
      </c>
      <c r="O170" s="6">
        <f t="shared" si="8"/>
        <v>168</v>
      </c>
      <c r="P170" s="5">
        <v>124000000000252</v>
      </c>
      <c r="Q170" s="6" t="s">
        <v>1453</v>
      </c>
      <c r="R170" s="6" t="s">
        <v>1453</v>
      </c>
    </row>
    <row r="171" spans="1:18">
      <c r="A171" s="35">
        <v>169</v>
      </c>
      <c r="C171" s="6">
        <f t="shared" si="7"/>
        <v>337</v>
      </c>
      <c r="D171" s="5">
        <v>124000000000253</v>
      </c>
      <c r="E171" s="5">
        <v>223000000000002</v>
      </c>
      <c r="F171" s="6" t="s">
        <v>1295</v>
      </c>
      <c r="G171" s="6" t="s">
        <v>17155</v>
      </c>
      <c r="I171" s="6">
        <f t="shared" si="9"/>
        <v>338</v>
      </c>
      <c r="J171" s="5">
        <v>124000000000253</v>
      </c>
      <c r="K171" s="5">
        <v>223000000000005</v>
      </c>
      <c r="L171" s="6" t="s">
        <v>1297</v>
      </c>
      <c r="M171" s="6" t="s">
        <v>17155</v>
      </c>
      <c r="O171" s="6">
        <f t="shared" si="8"/>
        <v>169</v>
      </c>
      <c r="P171" s="5">
        <v>124000000000253</v>
      </c>
      <c r="Q171" s="6" t="s">
        <v>1296</v>
      </c>
      <c r="R171" s="6" t="s">
        <v>17155</v>
      </c>
    </row>
    <row r="172" spans="1:18">
      <c r="A172" s="35">
        <v>170</v>
      </c>
      <c r="C172" s="6">
        <f t="shared" si="7"/>
        <v>339</v>
      </c>
      <c r="D172" s="5">
        <v>124000000000254</v>
      </c>
      <c r="E172" s="5">
        <v>223000000000002</v>
      </c>
      <c r="F172" s="6" t="s">
        <v>17162</v>
      </c>
      <c r="G172" s="6" t="s">
        <v>17164</v>
      </c>
      <c r="I172" s="6">
        <f t="shared" si="9"/>
        <v>340</v>
      </c>
      <c r="J172" s="5">
        <v>124000000000254</v>
      </c>
      <c r="K172" s="5">
        <v>223000000000005</v>
      </c>
      <c r="L172" s="6" t="s">
        <v>14332</v>
      </c>
      <c r="M172" s="6" t="s">
        <v>17164</v>
      </c>
      <c r="O172" s="6">
        <f t="shared" si="8"/>
        <v>170</v>
      </c>
      <c r="P172" s="5">
        <v>124000000000254</v>
      </c>
      <c r="Q172" s="6" t="s">
        <v>14332</v>
      </c>
      <c r="R172" s="6" t="s">
        <v>17164</v>
      </c>
    </row>
    <row r="173" spans="1:18">
      <c r="A173" s="35">
        <v>171</v>
      </c>
      <c r="C173" s="6">
        <f t="shared" si="7"/>
        <v>341</v>
      </c>
      <c r="D173" s="5">
        <v>124000000000255</v>
      </c>
      <c r="E173" s="5">
        <v>223000000000002</v>
      </c>
      <c r="F173" s="6" t="s">
        <v>4419</v>
      </c>
      <c r="G173" s="6" t="s">
        <v>17168</v>
      </c>
      <c r="I173" s="6">
        <f t="shared" si="9"/>
        <v>342</v>
      </c>
      <c r="J173" s="5">
        <v>124000000000255</v>
      </c>
      <c r="K173" s="5">
        <v>223000000000005</v>
      </c>
      <c r="L173" s="6" t="s">
        <v>4421</v>
      </c>
      <c r="M173" s="6" t="s">
        <v>17168</v>
      </c>
      <c r="O173" s="6">
        <f t="shared" si="8"/>
        <v>171</v>
      </c>
      <c r="P173" s="5">
        <v>124000000000255</v>
      </c>
      <c r="Q173" s="6" t="s">
        <v>4420</v>
      </c>
      <c r="R173" s="6" t="s">
        <v>17168</v>
      </c>
    </row>
    <row r="174" spans="1:18">
      <c r="A174" s="35">
        <v>172</v>
      </c>
      <c r="C174" s="6">
        <f t="shared" si="7"/>
        <v>343</v>
      </c>
      <c r="D174" s="5">
        <v>124000000000256</v>
      </c>
      <c r="E174" s="5">
        <v>223000000000002</v>
      </c>
      <c r="F174" s="6" t="s">
        <v>17180</v>
      </c>
      <c r="G174" s="6" t="s">
        <v>17182</v>
      </c>
      <c r="I174" s="6">
        <f t="shared" si="9"/>
        <v>344</v>
      </c>
      <c r="J174" s="5">
        <v>124000000000256</v>
      </c>
      <c r="K174" s="5">
        <v>223000000000005</v>
      </c>
      <c r="L174" s="6" t="s">
        <v>1453</v>
      </c>
      <c r="M174" s="6" t="s">
        <v>17182</v>
      </c>
      <c r="O174" s="6">
        <f t="shared" si="8"/>
        <v>172</v>
      </c>
      <c r="P174" s="5">
        <v>124000000000256</v>
      </c>
      <c r="Q174" s="6" t="s">
        <v>17181</v>
      </c>
      <c r="R174" s="6" t="s">
        <v>17182</v>
      </c>
    </row>
    <row r="175" spans="1:18">
      <c r="A175" s="35">
        <v>173</v>
      </c>
      <c r="C175" s="6">
        <f t="shared" si="7"/>
        <v>345</v>
      </c>
      <c r="D175" s="5">
        <v>124000000000257</v>
      </c>
      <c r="E175" s="5">
        <v>223000000000002</v>
      </c>
      <c r="F175" s="6" t="s">
        <v>16940</v>
      </c>
      <c r="G175" s="6" t="s">
        <v>14912</v>
      </c>
      <c r="I175" s="6">
        <f t="shared" si="9"/>
        <v>346</v>
      </c>
      <c r="J175" s="5">
        <v>124000000000257</v>
      </c>
      <c r="K175" s="5">
        <v>223000000000005</v>
      </c>
      <c r="L175" s="6" t="s">
        <v>14912</v>
      </c>
      <c r="M175" s="6" t="s">
        <v>14912</v>
      </c>
      <c r="O175" s="6">
        <f t="shared" si="8"/>
        <v>173</v>
      </c>
      <c r="P175" s="5">
        <v>124000000000257</v>
      </c>
      <c r="Q175" s="6" t="s">
        <v>14912</v>
      </c>
      <c r="R175" s="6" t="s">
        <v>14912</v>
      </c>
    </row>
    <row r="176" spans="1:18">
      <c r="A176" s="35">
        <v>174</v>
      </c>
      <c r="C176" s="6">
        <f t="shared" si="7"/>
        <v>347</v>
      </c>
      <c r="D176" s="5">
        <v>124000000000258</v>
      </c>
      <c r="E176" s="5">
        <v>223000000000002</v>
      </c>
      <c r="F176" s="6" t="s">
        <v>1976</v>
      </c>
      <c r="G176" s="6" t="s">
        <v>16449</v>
      </c>
      <c r="I176" s="6">
        <f t="shared" si="9"/>
        <v>348</v>
      </c>
      <c r="J176" s="5">
        <v>124000000000258</v>
      </c>
      <c r="K176" s="5">
        <v>223000000000005</v>
      </c>
      <c r="L176" s="6" t="s">
        <v>1977</v>
      </c>
      <c r="M176" s="6" t="s">
        <v>16449</v>
      </c>
      <c r="O176" s="6">
        <f t="shared" si="8"/>
        <v>174</v>
      </c>
      <c r="P176" s="5">
        <v>124000000000258</v>
      </c>
      <c r="Q176" s="6" t="s">
        <v>14332</v>
      </c>
      <c r="R176" s="6" t="s">
        <v>16449</v>
      </c>
    </row>
    <row r="177" spans="1:18">
      <c r="A177" s="35">
        <v>175</v>
      </c>
      <c r="C177" s="6">
        <f t="shared" si="7"/>
        <v>349</v>
      </c>
      <c r="D177" s="5">
        <v>124000000000259</v>
      </c>
      <c r="E177" s="5">
        <v>223000000000002</v>
      </c>
      <c r="F177" s="6" t="s">
        <v>16500</v>
      </c>
      <c r="G177" s="6" t="s">
        <v>16501</v>
      </c>
      <c r="I177" s="6">
        <f t="shared" si="9"/>
        <v>350</v>
      </c>
      <c r="J177" s="5">
        <v>124000000000259</v>
      </c>
      <c r="K177" s="5">
        <v>223000000000005</v>
      </c>
      <c r="L177" s="6" t="s">
        <v>14332</v>
      </c>
      <c r="M177" s="6" t="s">
        <v>16501</v>
      </c>
      <c r="O177" s="6">
        <f t="shared" si="8"/>
        <v>175</v>
      </c>
      <c r="P177" s="5">
        <v>124000000000259</v>
      </c>
      <c r="Q177" s="6" t="s">
        <v>14332</v>
      </c>
      <c r="R177" s="6" t="s">
        <v>16501</v>
      </c>
    </row>
    <row r="178" spans="1:18">
      <c r="A178" s="35">
        <v>176</v>
      </c>
      <c r="C178" s="6">
        <f t="shared" si="7"/>
        <v>351</v>
      </c>
      <c r="D178" s="5">
        <v>124000000000260</v>
      </c>
      <c r="E178" s="5">
        <v>223000000000002</v>
      </c>
      <c r="F178" s="6" t="s">
        <v>3325</v>
      </c>
      <c r="G178" s="6" t="s">
        <v>16401</v>
      </c>
      <c r="I178" s="6">
        <f t="shared" si="9"/>
        <v>352</v>
      </c>
      <c r="J178" s="5">
        <v>124000000000260</v>
      </c>
      <c r="K178" s="5">
        <v>223000000000005</v>
      </c>
      <c r="L178" s="6" t="s">
        <v>3326</v>
      </c>
      <c r="M178" s="6" t="s">
        <v>16401</v>
      </c>
      <c r="O178" s="6">
        <f t="shared" si="8"/>
        <v>176</v>
      </c>
      <c r="P178" s="5">
        <v>124000000000260</v>
      </c>
      <c r="Q178" s="6" t="s">
        <v>14332</v>
      </c>
      <c r="R178" s="6" t="s">
        <v>16401</v>
      </c>
    </row>
    <row r="179" spans="1:18">
      <c r="A179" s="35">
        <v>177</v>
      </c>
      <c r="C179" s="6">
        <f t="shared" si="7"/>
        <v>353</v>
      </c>
      <c r="D179" s="5">
        <v>124000000000261</v>
      </c>
      <c r="E179" s="5">
        <v>223000000000002</v>
      </c>
      <c r="F179" s="6" t="s">
        <v>7065</v>
      </c>
      <c r="G179" s="6" t="s">
        <v>15435</v>
      </c>
      <c r="I179" s="6">
        <f t="shared" si="9"/>
        <v>354</v>
      </c>
      <c r="J179" s="5">
        <v>124000000000261</v>
      </c>
      <c r="K179" s="5">
        <v>223000000000005</v>
      </c>
      <c r="L179" s="6" t="s">
        <v>14332</v>
      </c>
      <c r="M179" s="6" t="s">
        <v>15435</v>
      </c>
      <c r="O179" s="6">
        <f t="shared" si="8"/>
        <v>177</v>
      </c>
      <c r="P179" s="5">
        <v>124000000000261</v>
      </c>
      <c r="Q179" s="6" t="s">
        <v>14332</v>
      </c>
      <c r="R179" s="6" t="s">
        <v>15435</v>
      </c>
    </row>
    <row r="180" spans="1:18">
      <c r="A180" s="35">
        <v>178</v>
      </c>
      <c r="C180" s="6">
        <f t="shared" si="7"/>
        <v>355</v>
      </c>
      <c r="D180" s="5">
        <v>124000000000262</v>
      </c>
      <c r="E180" s="5">
        <v>223000000000002</v>
      </c>
      <c r="F180" s="6" t="s">
        <v>16861</v>
      </c>
      <c r="G180" s="6" t="s">
        <v>16864</v>
      </c>
      <c r="I180" s="6">
        <f t="shared" si="9"/>
        <v>356</v>
      </c>
      <c r="J180" s="5">
        <v>124000000000262</v>
      </c>
      <c r="K180" s="5">
        <v>223000000000005</v>
      </c>
      <c r="L180" s="6" t="s">
        <v>16862</v>
      </c>
      <c r="M180" s="6" t="s">
        <v>16864</v>
      </c>
      <c r="O180" s="6">
        <f t="shared" si="8"/>
        <v>178</v>
      </c>
      <c r="P180" s="5">
        <v>124000000000262</v>
      </c>
      <c r="Q180" s="6" t="s">
        <v>14332</v>
      </c>
      <c r="R180" s="6" t="s">
        <v>16864</v>
      </c>
    </row>
    <row r="181" spans="1:18">
      <c r="A181" s="35">
        <v>179</v>
      </c>
      <c r="C181" s="6">
        <f t="shared" si="7"/>
        <v>357</v>
      </c>
      <c r="D181" s="5">
        <v>124000000000263</v>
      </c>
      <c r="E181" s="5">
        <v>223000000000002</v>
      </c>
      <c r="F181" s="6" t="s">
        <v>10869</v>
      </c>
      <c r="G181" s="6" t="s">
        <v>17243</v>
      </c>
      <c r="I181" s="6">
        <f t="shared" si="9"/>
        <v>358</v>
      </c>
      <c r="J181" s="5">
        <v>124000000000263</v>
      </c>
      <c r="K181" s="5">
        <v>223000000000005</v>
      </c>
      <c r="L181" s="6" t="s">
        <v>14332</v>
      </c>
      <c r="M181" s="6" t="s">
        <v>17243</v>
      </c>
      <c r="O181" s="6">
        <f t="shared" si="8"/>
        <v>179</v>
      </c>
      <c r="P181" s="5">
        <v>124000000000263</v>
      </c>
      <c r="Q181" s="6" t="s">
        <v>14332</v>
      </c>
      <c r="R181" s="6" t="s">
        <v>17243</v>
      </c>
    </row>
    <row r="182" spans="1:18">
      <c r="A182" s="35">
        <v>180</v>
      </c>
      <c r="C182" s="6">
        <f t="shared" si="7"/>
        <v>359</v>
      </c>
      <c r="D182" s="5">
        <v>124000000000264</v>
      </c>
      <c r="E182" s="5">
        <v>223000000000002</v>
      </c>
      <c r="F182" s="6" t="s">
        <v>16715</v>
      </c>
      <c r="G182" s="6" t="s">
        <v>16718</v>
      </c>
      <c r="I182" s="6">
        <f t="shared" si="9"/>
        <v>360</v>
      </c>
      <c r="J182" s="5">
        <v>124000000000264</v>
      </c>
      <c r="K182" s="5">
        <v>223000000000005</v>
      </c>
      <c r="L182" s="6" t="s">
        <v>16717</v>
      </c>
      <c r="M182" s="6" t="s">
        <v>16718</v>
      </c>
      <c r="O182" s="6">
        <f t="shared" si="8"/>
        <v>180</v>
      </c>
      <c r="P182" s="5">
        <v>124000000000264</v>
      </c>
      <c r="Q182" s="6" t="s">
        <v>16716</v>
      </c>
      <c r="R182" s="6" t="s">
        <v>16718</v>
      </c>
    </row>
    <row r="183" spans="1:18">
      <c r="A183" s="35">
        <v>181</v>
      </c>
      <c r="C183" s="6">
        <f t="shared" si="7"/>
        <v>361</v>
      </c>
      <c r="D183" s="5">
        <v>124000000000265</v>
      </c>
      <c r="E183" s="5">
        <v>223000000000002</v>
      </c>
      <c r="F183" s="6" t="s">
        <v>17327</v>
      </c>
      <c r="G183" s="6" t="s">
        <v>17328</v>
      </c>
      <c r="I183" s="6">
        <f t="shared" si="9"/>
        <v>362</v>
      </c>
      <c r="J183" s="5">
        <v>124000000000265</v>
      </c>
      <c r="K183" s="5">
        <v>223000000000005</v>
      </c>
      <c r="L183" s="6" t="s">
        <v>14332</v>
      </c>
      <c r="M183" s="6" t="s">
        <v>17328</v>
      </c>
      <c r="O183" s="6">
        <f t="shared" si="8"/>
        <v>181</v>
      </c>
      <c r="P183" s="5">
        <v>124000000000265</v>
      </c>
      <c r="Q183" s="6" t="s">
        <v>14332</v>
      </c>
      <c r="R183" s="6" t="s">
        <v>17328</v>
      </c>
    </row>
    <row r="184" spans="1:18">
      <c r="A184" s="35">
        <v>182</v>
      </c>
      <c r="C184" s="6">
        <f t="shared" si="7"/>
        <v>363</v>
      </c>
      <c r="D184" s="5">
        <v>124000000000266</v>
      </c>
      <c r="E184" s="5">
        <v>223000000000002</v>
      </c>
      <c r="F184" s="6" t="s">
        <v>17329</v>
      </c>
      <c r="G184" s="6" t="s">
        <v>2264</v>
      </c>
      <c r="I184" s="6">
        <f t="shared" si="9"/>
        <v>364</v>
      </c>
      <c r="J184" s="5">
        <v>124000000000266</v>
      </c>
      <c r="K184" s="5">
        <v>223000000000005</v>
      </c>
      <c r="L184" s="6" t="s">
        <v>14332</v>
      </c>
      <c r="M184" s="6" t="s">
        <v>2264</v>
      </c>
      <c r="O184" s="6">
        <f t="shared" si="8"/>
        <v>182</v>
      </c>
      <c r="P184" s="5">
        <v>124000000000266</v>
      </c>
      <c r="Q184" s="6" t="s">
        <v>14332</v>
      </c>
      <c r="R184" s="6" t="s">
        <v>2264</v>
      </c>
    </row>
    <row r="185" spans="1:18">
      <c r="A185" s="35">
        <v>183</v>
      </c>
      <c r="C185" s="6">
        <f t="shared" si="7"/>
        <v>365</v>
      </c>
      <c r="D185" s="5">
        <v>124000000000267</v>
      </c>
      <c r="E185" s="5">
        <v>223000000000002</v>
      </c>
      <c r="F185" s="6" t="s">
        <v>17333</v>
      </c>
      <c r="G185" s="6" t="s">
        <v>17334</v>
      </c>
      <c r="I185" s="6">
        <f t="shared" si="9"/>
        <v>366</v>
      </c>
      <c r="J185" s="5">
        <v>124000000000267</v>
      </c>
      <c r="K185" s="5">
        <v>223000000000005</v>
      </c>
      <c r="L185" s="6" t="s">
        <v>1453</v>
      </c>
      <c r="M185" s="6" t="s">
        <v>17334</v>
      </c>
      <c r="O185" s="6">
        <f t="shared" si="8"/>
        <v>183</v>
      </c>
      <c r="P185" s="5">
        <v>124000000000267</v>
      </c>
      <c r="Q185" s="6" t="s">
        <v>1453</v>
      </c>
      <c r="R185" s="6" t="s">
        <v>17334</v>
      </c>
    </row>
    <row r="186" spans="1:18">
      <c r="A186" s="35">
        <v>184</v>
      </c>
      <c r="C186" s="6">
        <f t="shared" si="7"/>
        <v>367</v>
      </c>
      <c r="D186" s="5">
        <v>124000000000268</v>
      </c>
      <c r="E186" s="5">
        <v>223000000000002</v>
      </c>
      <c r="F186" s="6" t="s">
        <v>17338</v>
      </c>
      <c r="G186" s="6" t="s">
        <v>17339</v>
      </c>
      <c r="I186" s="6">
        <f t="shared" si="9"/>
        <v>368</v>
      </c>
      <c r="J186" s="5">
        <v>124000000000268</v>
      </c>
      <c r="K186" s="5">
        <v>223000000000005</v>
      </c>
      <c r="L186" s="6" t="s">
        <v>14332</v>
      </c>
      <c r="M186" s="6" t="s">
        <v>17339</v>
      </c>
      <c r="O186" s="6">
        <f t="shared" si="8"/>
        <v>184</v>
      </c>
      <c r="P186" s="5">
        <v>124000000000268</v>
      </c>
      <c r="Q186" s="6" t="s">
        <v>14332</v>
      </c>
      <c r="R186" s="6" t="s">
        <v>17339</v>
      </c>
    </row>
    <row r="187" spans="1:18">
      <c r="A187" s="35">
        <v>185</v>
      </c>
      <c r="C187" s="6">
        <f t="shared" si="7"/>
        <v>369</v>
      </c>
      <c r="D187" s="5">
        <v>124000000000269</v>
      </c>
      <c r="E187" s="5">
        <v>223000000000002</v>
      </c>
      <c r="F187" s="6" t="s">
        <v>15718</v>
      </c>
      <c r="G187" s="6" t="s">
        <v>1453</v>
      </c>
      <c r="I187" s="6">
        <f t="shared" si="9"/>
        <v>370</v>
      </c>
      <c r="J187" s="5">
        <v>124000000000269</v>
      </c>
      <c r="K187" s="5">
        <v>223000000000005</v>
      </c>
      <c r="L187" s="6" t="s">
        <v>14332</v>
      </c>
      <c r="M187" s="6" t="s">
        <v>1453</v>
      </c>
      <c r="O187" s="6">
        <f t="shared" si="8"/>
        <v>185</v>
      </c>
      <c r="P187" s="5">
        <v>124000000000269</v>
      </c>
      <c r="Q187" s="6" t="s">
        <v>14332</v>
      </c>
      <c r="R187" s="6" t="s">
        <v>1453</v>
      </c>
    </row>
    <row r="188" spans="1:18">
      <c r="A188" s="35">
        <v>186</v>
      </c>
      <c r="C188" s="6">
        <f t="shared" si="7"/>
        <v>371</v>
      </c>
      <c r="D188" s="5">
        <v>124000000000270</v>
      </c>
      <c r="E188" s="5">
        <v>223000000000002</v>
      </c>
      <c r="F188" s="6" t="s">
        <v>17343</v>
      </c>
      <c r="G188" s="6" t="s">
        <v>17343</v>
      </c>
      <c r="I188" s="6">
        <f t="shared" si="9"/>
        <v>372</v>
      </c>
      <c r="J188" s="5">
        <v>124000000000270</v>
      </c>
      <c r="K188" s="5">
        <v>223000000000005</v>
      </c>
      <c r="L188" s="6" t="s">
        <v>14332</v>
      </c>
      <c r="M188" s="6" t="s">
        <v>17343</v>
      </c>
      <c r="O188" s="6">
        <f t="shared" si="8"/>
        <v>186</v>
      </c>
      <c r="P188" s="5">
        <v>124000000000270</v>
      </c>
      <c r="Q188" s="6" t="s">
        <v>14332</v>
      </c>
      <c r="R188" s="6" t="s">
        <v>17343</v>
      </c>
    </row>
    <row r="189" spans="1:18">
      <c r="A189" s="35">
        <v>187</v>
      </c>
      <c r="C189" s="6">
        <f t="shared" si="7"/>
        <v>373</v>
      </c>
      <c r="D189" s="5">
        <v>124000000000271</v>
      </c>
      <c r="E189" s="5">
        <v>223000000000002</v>
      </c>
      <c r="F189" s="6" t="s">
        <v>17195</v>
      </c>
      <c r="G189" s="6" t="s">
        <v>1300</v>
      </c>
      <c r="I189" s="6">
        <f t="shared" si="9"/>
        <v>374</v>
      </c>
      <c r="J189" s="5">
        <v>124000000000271</v>
      </c>
      <c r="K189" s="5">
        <v>223000000000005</v>
      </c>
      <c r="L189" s="6" t="s">
        <v>1453</v>
      </c>
      <c r="M189" s="6" t="s">
        <v>1300</v>
      </c>
      <c r="O189" s="6">
        <f t="shared" si="8"/>
        <v>187</v>
      </c>
      <c r="P189" s="5">
        <v>124000000000271</v>
      </c>
      <c r="Q189" s="6" t="s">
        <v>1453</v>
      </c>
      <c r="R189" s="6" t="s">
        <v>1300</v>
      </c>
    </row>
    <row r="190" spans="1:18">
      <c r="A190" s="35">
        <v>188</v>
      </c>
      <c r="C190" s="6">
        <f t="shared" si="7"/>
        <v>375</v>
      </c>
      <c r="D190" s="5">
        <v>124000000000272</v>
      </c>
      <c r="E190" s="5">
        <v>223000000000002</v>
      </c>
      <c r="F190" s="6" t="s">
        <v>17197</v>
      </c>
      <c r="G190" s="6" t="s">
        <v>15418</v>
      </c>
      <c r="I190" s="6">
        <f t="shared" si="9"/>
        <v>376</v>
      </c>
      <c r="J190" s="5">
        <v>124000000000272</v>
      </c>
      <c r="K190" s="5">
        <v>223000000000005</v>
      </c>
      <c r="L190" s="6" t="s">
        <v>14332</v>
      </c>
      <c r="M190" s="6" t="s">
        <v>15418</v>
      </c>
      <c r="O190" s="6">
        <f t="shared" si="8"/>
        <v>188</v>
      </c>
      <c r="P190" s="5">
        <v>124000000000272</v>
      </c>
      <c r="Q190" s="6" t="s">
        <v>14332</v>
      </c>
      <c r="R190" s="6" t="s">
        <v>15418</v>
      </c>
    </row>
    <row r="191" spans="1:18">
      <c r="A191" s="35">
        <v>189</v>
      </c>
      <c r="C191" s="6">
        <f t="shared" si="7"/>
        <v>377</v>
      </c>
      <c r="D191" s="5">
        <v>124000000000273</v>
      </c>
      <c r="E191" s="5">
        <v>223000000000002</v>
      </c>
      <c r="F191" s="6" t="s">
        <v>17189</v>
      </c>
      <c r="G191" s="6" t="s">
        <v>17190</v>
      </c>
      <c r="I191" s="6">
        <f t="shared" si="9"/>
        <v>378</v>
      </c>
      <c r="J191" s="5">
        <v>124000000000273</v>
      </c>
      <c r="K191" s="5">
        <v>223000000000005</v>
      </c>
      <c r="L191" s="6" t="s">
        <v>14332</v>
      </c>
      <c r="M191" s="6" t="s">
        <v>17190</v>
      </c>
      <c r="O191" s="6">
        <f t="shared" si="8"/>
        <v>189</v>
      </c>
      <c r="P191" s="5">
        <v>124000000000273</v>
      </c>
      <c r="Q191" s="6" t="s">
        <v>14332</v>
      </c>
      <c r="R191" s="6" t="s">
        <v>17190</v>
      </c>
    </row>
    <row r="192" spans="1:18">
      <c r="A192" s="35">
        <v>190</v>
      </c>
      <c r="C192" s="6">
        <f t="shared" si="7"/>
        <v>379</v>
      </c>
      <c r="D192" s="5">
        <v>124000000000274</v>
      </c>
      <c r="E192" s="5">
        <v>223000000000002</v>
      </c>
      <c r="F192" s="6" t="s">
        <v>17205</v>
      </c>
      <c r="G192" s="6" t="s">
        <v>17206</v>
      </c>
      <c r="I192" s="6">
        <f t="shared" si="9"/>
        <v>380</v>
      </c>
      <c r="J192" s="5">
        <v>124000000000274</v>
      </c>
      <c r="K192" s="5">
        <v>223000000000005</v>
      </c>
      <c r="L192" s="6" t="s">
        <v>14332</v>
      </c>
      <c r="M192" s="6" t="s">
        <v>17206</v>
      </c>
      <c r="O192" s="6">
        <f t="shared" si="8"/>
        <v>190</v>
      </c>
      <c r="P192" s="5">
        <v>124000000000274</v>
      </c>
      <c r="Q192" s="6" t="s">
        <v>14332</v>
      </c>
      <c r="R192" s="6" t="s">
        <v>17206</v>
      </c>
    </row>
    <row r="193" spans="1:18">
      <c r="A193" s="35">
        <v>191</v>
      </c>
      <c r="C193" s="6">
        <f t="shared" si="7"/>
        <v>381</v>
      </c>
      <c r="D193" s="5">
        <v>124000000000275</v>
      </c>
      <c r="E193" s="5">
        <v>223000000000002</v>
      </c>
      <c r="F193" s="6" t="s">
        <v>17254</v>
      </c>
      <c r="G193" s="6" t="s">
        <v>17255</v>
      </c>
      <c r="I193" s="6">
        <f t="shared" si="9"/>
        <v>382</v>
      </c>
      <c r="J193" s="5">
        <v>124000000000275</v>
      </c>
      <c r="K193" s="5">
        <v>223000000000005</v>
      </c>
      <c r="L193" s="6" t="s">
        <v>1453</v>
      </c>
      <c r="M193" s="6" t="s">
        <v>17255</v>
      </c>
      <c r="O193" s="6">
        <f t="shared" si="8"/>
        <v>191</v>
      </c>
      <c r="P193" s="5">
        <v>124000000000275</v>
      </c>
      <c r="Q193" s="6" t="s">
        <v>1453</v>
      </c>
      <c r="R193" s="6" t="s">
        <v>17255</v>
      </c>
    </row>
    <row r="194" spans="1:18">
      <c r="A194" s="35">
        <v>192</v>
      </c>
      <c r="C194" s="6">
        <f t="shared" si="7"/>
        <v>383</v>
      </c>
      <c r="D194" s="5">
        <v>124000000000276</v>
      </c>
      <c r="E194" s="5">
        <v>223000000000002</v>
      </c>
      <c r="F194" s="6" t="s">
        <v>17291</v>
      </c>
      <c r="G194" s="6" t="s">
        <v>17292</v>
      </c>
      <c r="I194" s="6">
        <f t="shared" si="9"/>
        <v>384</v>
      </c>
      <c r="J194" s="5">
        <v>124000000000276</v>
      </c>
      <c r="K194" s="5">
        <v>223000000000005</v>
      </c>
      <c r="L194" s="6" t="s">
        <v>1453</v>
      </c>
      <c r="M194" s="6" t="s">
        <v>17292</v>
      </c>
      <c r="O194" s="6">
        <f t="shared" si="8"/>
        <v>192</v>
      </c>
      <c r="P194" s="5">
        <v>124000000000276</v>
      </c>
      <c r="Q194" s="6" t="s">
        <v>1453</v>
      </c>
      <c r="R194" s="6" t="s">
        <v>17292</v>
      </c>
    </row>
    <row r="195" spans="1:18">
      <c r="A195" s="35">
        <v>193</v>
      </c>
      <c r="C195" s="6">
        <f t="shared" si="7"/>
        <v>385</v>
      </c>
      <c r="D195" s="5">
        <v>124000000000277</v>
      </c>
      <c r="E195" s="5">
        <v>223000000000002</v>
      </c>
      <c r="F195" s="6" t="s">
        <v>17323</v>
      </c>
      <c r="G195" s="6" t="s">
        <v>17324</v>
      </c>
      <c r="I195" s="6">
        <f t="shared" si="9"/>
        <v>386</v>
      </c>
      <c r="J195" s="5">
        <v>124000000000277</v>
      </c>
      <c r="K195" s="5">
        <v>223000000000005</v>
      </c>
      <c r="L195" s="6" t="s">
        <v>1453</v>
      </c>
      <c r="M195" s="6" t="s">
        <v>17324</v>
      </c>
      <c r="O195" s="6">
        <f t="shared" si="8"/>
        <v>193</v>
      </c>
      <c r="P195" s="5">
        <v>124000000000277</v>
      </c>
      <c r="Q195" s="6" t="s">
        <v>1453</v>
      </c>
      <c r="R195" s="6" t="s">
        <v>17324</v>
      </c>
    </row>
    <row r="196" spans="1:18">
      <c r="A196" s="35">
        <v>194</v>
      </c>
      <c r="C196" s="6">
        <f t="shared" ref="C196:C259" si="10">((A196-1)*2)+1</f>
        <v>387</v>
      </c>
      <c r="D196" s="5">
        <v>124000000000278</v>
      </c>
      <c r="E196" s="5">
        <v>223000000000002</v>
      </c>
      <c r="F196" s="6" t="s">
        <v>15661</v>
      </c>
      <c r="G196" s="6" t="s">
        <v>15662</v>
      </c>
      <c r="I196" s="6">
        <f t="shared" si="9"/>
        <v>388</v>
      </c>
      <c r="J196" s="5">
        <v>124000000000278</v>
      </c>
      <c r="K196" s="5">
        <v>223000000000005</v>
      </c>
      <c r="L196" s="6" t="s">
        <v>14332</v>
      </c>
      <c r="M196" s="6" t="s">
        <v>15662</v>
      </c>
      <c r="O196" s="6">
        <f t="shared" si="8"/>
        <v>194</v>
      </c>
      <c r="P196" s="5">
        <v>124000000000278</v>
      </c>
      <c r="Q196" s="6" t="s">
        <v>14332</v>
      </c>
      <c r="R196" s="6" t="s">
        <v>15662</v>
      </c>
    </row>
    <row r="197" spans="1:18">
      <c r="A197" s="35">
        <v>195</v>
      </c>
      <c r="C197" s="6">
        <f t="shared" si="10"/>
        <v>389</v>
      </c>
      <c r="D197" s="5">
        <v>124000000000279</v>
      </c>
      <c r="E197" s="5">
        <v>223000000000002</v>
      </c>
      <c r="F197" s="6" t="s">
        <v>17192</v>
      </c>
      <c r="G197" s="6" t="s">
        <v>17193</v>
      </c>
      <c r="I197" s="6">
        <f t="shared" si="9"/>
        <v>390</v>
      </c>
      <c r="J197" s="5">
        <v>124000000000279</v>
      </c>
      <c r="K197" s="5">
        <v>223000000000005</v>
      </c>
      <c r="L197" s="6" t="s">
        <v>14332</v>
      </c>
      <c r="M197" s="6" t="s">
        <v>17193</v>
      </c>
      <c r="O197" s="6">
        <f t="shared" si="8"/>
        <v>195</v>
      </c>
      <c r="P197" s="5">
        <v>124000000000279</v>
      </c>
      <c r="Q197" s="6" t="s">
        <v>14332</v>
      </c>
      <c r="R197" s="6" t="s">
        <v>17193</v>
      </c>
    </row>
    <row r="198" spans="1:18">
      <c r="A198" s="35">
        <v>196</v>
      </c>
      <c r="C198" s="6">
        <f t="shared" si="10"/>
        <v>391</v>
      </c>
      <c r="D198" s="5">
        <v>124000000000280</v>
      </c>
      <c r="E198" s="5">
        <v>223000000000002</v>
      </c>
      <c r="F198" s="6" t="s">
        <v>15306</v>
      </c>
      <c r="G198" s="6" t="s">
        <v>15307</v>
      </c>
      <c r="I198" s="6">
        <f t="shared" si="9"/>
        <v>392</v>
      </c>
      <c r="J198" s="5">
        <v>124000000000280</v>
      </c>
      <c r="K198" s="5">
        <v>223000000000005</v>
      </c>
      <c r="L198" s="6" t="s">
        <v>14332</v>
      </c>
      <c r="M198" s="6" t="s">
        <v>15307</v>
      </c>
      <c r="O198" s="6">
        <f t="shared" ref="O198:O261" si="11">A198</f>
        <v>196</v>
      </c>
      <c r="P198" s="5">
        <v>124000000000280</v>
      </c>
      <c r="Q198" s="6" t="s">
        <v>14332</v>
      </c>
      <c r="R198" s="6" t="s">
        <v>15307</v>
      </c>
    </row>
    <row r="199" spans="1:18">
      <c r="A199" s="35">
        <v>197</v>
      </c>
      <c r="C199" s="6">
        <f t="shared" si="10"/>
        <v>393</v>
      </c>
      <c r="D199" s="5">
        <v>124000000000281</v>
      </c>
      <c r="E199" s="5">
        <v>223000000000002</v>
      </c>
      <c r="F199" s="6" t="s">
        <v>11480</v>
      </c>
      <c r="G199" s="6" t="s">
        <v>17202</v>
      </c>
      <c r="I199" s="6">
        <f t="shared" si="9"/>
        <v>394</v>
      </c>
      <c r="J199" s="5">
        <v>124000000000281</v>
      </c>
      <c r="K199" s="5">
        <v>223000000000005</v>
      </c>
      <c r="L199" s="6" t="s">
        <v>14332</v>
      </c>
      <c r="M199" s="6" t="s">
        <v>17202</v>
      </c>
      <c r="O199" s="6">
        <f t="shared" si="11"/>
        <v>197</v>
      </c>
      <c r="P199" s="5">
        <v>124000000000281</v>
      </c>
      <c r="Q199" s="6" t="s">
        <v>14332</v>
      </c>
      <c r="R199" s="6" t="s">
        <v>17202</v>
      </c>
    </row>
    <row r="200" spans="1:18">
      <c r="A200" s="35">
        <v>198</v>
      </c>
      <c r="C200" s="6">
        <f t="shared" si="10"/>
        <v>395</v>
      </c>
      <c r="D200" s="5">
        <v>124000000000282</v>
      </c>
      <c r="E200" s="5">
        <v>223000000000002</v>
      </c>
      <c r="F200" s="6" t="s">
        <v>17208</v>
      </c>
      <c r="G200" s="6" t="s">
        <v>17209</v>
      </c>
      <c r="I200" s="6">
        <f t="shared" ref="I200:I263" si="12">((A200-1)*2)+2</f>
        <v>396</v>
      </c>
      <c r="J200" s="5">
        <v>124000000000282</v>
      </c>
      <c r="K200" s="5">
        <v>223000000000005</v>
      </c>
      <c r="L200" s="6" t="s">
        <v>1453</v>
      </c>
      <c r="M200" s="6" t="s">
        <v>17209</v>
      </c>
      <c r="O200" s="6">
        <f t="shared" si="11"/>
        <v>198</v>
      </c>
      <c r="P200" s="5">
        <v>124000000000282</v>
      </c>
      <c r="Q200" s="6" t="s">
        <v>1453</v>
      </c>
      <c r="R200" s="6" t="s">
        <v>17209</v>
      </c>
    </row>
    <row r="201" spans="1:18">
      <c r="A201" s="35">
        <v>199</v>
      </c>
      <c r="C201" s="6">
        <f t="shared" si="10"/>
        <v>397</v>
      </c>
      <c r="D201" s="5">
        <v>124000000000283</v>
      </c>
      <c r="E201" s="5">
        <v>223000000000002</v>
      </c>
      <c r="F201" s="6" t="s">
        <v>15860</v>
      </c>
      <c r="G201" s="6" t="s">
        <v>15863</v>
      </c>
      <c r="I201" s="6">
        <f t="shared" si="12"/>
        <v>398</v>
      </c>
      <c r="J201" s="5">
        <v>124000000000283</v>
      </c>
      <c r="K201" s="5">
        <v>223000000000005</v>
      </c>
      <c r="L201" s="6" t="s">
        <v>1453</v>
      </c>
      <c r="M201" s="6" t="s">
        <v>15863</v>
      </c>
      <c r="O201" s="6">
        <f t="shared" si="11"/>
        <v>199</v>
      </c>
      <c r="P201" s="5">
        <v>124000000000283</v>
      </c>
      <c r="Q201" s="6" t="s">
        <v>1453</v>
      </c>
      <c r="R201" s="6" t="s">
        <v>15863</v>
      </c>
    </row>
    <row r="202" spans="1:18">
      <c r="A202" s="35">
        <v>200</v>
      </c>
      <c r="C202" s="6">
        <f t="shared" si="10"/>
        <v>399</v>
      </c>
      <c r="D202" s="5">
        <v>124000000000284</v>
      </c>
      <c r="E202" s="5">
        <v>223000000000002</v>
      </c>
      <c r="F202" s="6" t="s">
        <v>17211</v>
      </c>
      <c r="G202" s="6" t="s">
        <v>14912</v>
      </c>
      <c r="I202" s="6">
        <f t="shared" si="12"/>
        <v>400</v>
      </c>
      <c r="J202" s="5">
        <v>124000000000284</v>
      </c>
      <c r="K202" s="5">
        <v>223000000000005</v>
      </c>
      <c r="L202" s="6" t="s">
        <v>17212</v>
      </c>
      <c r="M202" s="6" t="s">
        <v>14912</v>
      </c>
      <c r="O202" s="6">
        <f t="shared" si="11"/>
        <v>200</v>
      </c>
      <c r="P202" s="5">
        <v>124000000000284</v>
      </c>
      <c r="Q202" s="6" t="s">
        <v>14912</v>
      </c>
      <c r="R202" s="6" t="s">
        <v>14912</v>
      </c>
    </row>
    <row r="203" spans="1:18">
      <c r="A203" s="35">
        <v>201</v>
      </c>
      <c r="C203" s="6">
        <f t="shared" si="10"/>
        <v>401</v>
      </c>
      <c r="D203" s="5">
        <v>124000000000285</v>
      </c>
      <c r="E203" s="5">
        <v>223000000000002</v>
      </c>
      <c r="F203" s="6" t="s">
        <v>12480</v>
      </c>
      <c r="G203" s="6" t="s">
        <v>17216</v>
      </c>
      <c r="I203" s="6">
        <f t="shared" si="12"/>
        <v>402</v>
      </c>
      <c r="J203" s="5">
        <v>124000000000285</v>
      </c>
      <c r="K203" s="5">
        <v>223000000000005</v>
      </c>
      <c r="L203" s="6" t="s">
        <v>14332</v>
      </c>
      <c r="M203" s="6" t="s">
        <v>17216</v>
      </c>
      <c r="O203" s="6">
        <f t="shared" si="11"/>
        <v>201</v>
      </c>
      <c r="P203" s="5">
        <v>124000000000285</v>
      </c>
      <c r="Q203" s="6" t="s">
        <v>14332</v>
      </c>
      <c r="R203" s="6" t="s">
        <v>17216</v>
      </c>
    </row>
    <row r="204" spans="1:18">
      <c r="A204" s="35">
        <v>202</v>
      </c>
      <c r="C204" s="6">
        <f t="shared" si="10"/>
        <v>403</v>
      </c>
      <c r="D204" s="5">
        <v>124000000000286</v>
      </c>
      <c r="E204" s="5">
        <v>223000000000002</v>
      </c>
      <c r="F204" s="6" t="s">
        <v>15912</v>
      </c>
      <c r="G204" s="6" t="s">
        <v>15915</v>
      </c>
      <c r="I204" s="6">
        <f t="shared" si="12"/>
        <v>404</v>
      </c>
      <c r="J204" s="5">
        <v>124000000000286</v>
      </c>
      <c r="K204" s="5">
        <v>223000000000005</v>
      </c>
      <c r="L204" s="6" t="s">
        <v>14332</v>
      </c>
      <c r="M204" s="6" t="s">
        <v>15915</v>
      </c>
      <c r="O204" s="6">
        <f t="shared" si="11"/>
        <v>202</v>
      </c>
      <c r="P204" s="5">
        <v>124000000000286</v>
      </c>
      <c r="Q204" s="6" t="s">
        <v>14332</v>
      </c>
      <c r="R204" s="6" t="s">
        <v>15915</v>
      </c>
    </row>
    <row r="205" spans="1:18">
      <c r="A205" s="35">
        <v>203</v>
      </c>
      <c r="C205" s="6">
        <f t="shared" si="10"/>
        <v>405</v>
      </c>
      <c r="D205" s="5">
        <v>124000000000287</v>
      </c>
      <c r="E205" s="5">
        <v>223000000000002</v>
      </c>
      <c r="F205" s="6" t="s">
        <v>17219</v>
      </c>
      <c r="G205" s="6" t="s">
        <v>17220</v>
      </c>
      <c r="I205" s="6">
        <f t="shared" si="12"/>
        <v>406</v>
      </c>
      <c r="J205" s="5">
        <v>124000000000287</v>
      </c>
      <c r="K205" s="5">
        <v>223000000000005</v>
      </c>
      <c r="L205" s="6" t="s">
        <v>14332</v>
      </c>
      <c r="M205" s="6" t="s">
        <v>17220</v>
      </c>
      <c r="O205" s="6">
        <f t="shared" si="11"/>
        <v>203</v>
      </c>
      <c r="P205" s="5">
        <v>124000000000287</v>
      </c>
      <c r="Q205" s="6" t="s">
        <v>14332</v>
      </c>
      <c r="R205" s="6" t="s">
        <v>17220</v>
      </c>
    </row>
    <row r="206" spans="1:18">
      <c r="A206" s="35">
        <v>204</v>
      </c>
      <c r="C206" s="6">
        <f t="shared" si="10"/>
        <v>407</v>
      </c>
      <c r="D206" s="5">
        <v>124000000000288</v>
      </c>
      <c r="E206" s="5">
        <v>223000000000002</v>
      </c>
      <c r="F206" s="6" t="s">
        <v>17224</v>
      </c>
      <c r="G206" s="6" t="s">
        <v>17225</v>
      </c>
      <c r="I206" s="6">
        <f t="shared" si="12"/>
        <v>408</v>
      </c>
      <c r="J206" s="5">
        <v>124000000000288</v>
      </c>
      <c r="K206" s="5">
        <v>223000000000005</v>
      </c>
      <c r="L206" s="6" t="s">
        <v>1453</v>
      </c>
      <c r="M206" s="6" t="s">
        <v>17225</v>
      </c>
      <c r="O206" s="6">
        <f t="shared" si="11"/>
        <v>204</v>
      </c>
      <c r="P206" s="5">
        <v>124000000000288</v>
      </c>
      <c r="Q206" s="6" t="s">
        <v>1453</v>
      </c>
      <c r="R206" s="6" t="s">
        <v>17225</v>
      </c>
    </row>
    <row r="207" spans="1:18">
      <c r="A207" s="35">
        <v>205</v>
      </c>
      <c r="C207" s="6">
        <f t="shared" si="10"/>
        <v>409</v>
      </c>
      <c r="D207" s="5">
        <v>124000000000289</v>
      </c>
      <c r="E207" s="5">
        <v>223000000000002</v>
      </c>
      <c r="F207" s="6" t="s">
        <v>17224</v>
      </c>
      <c r="G207" s="6" t="s">
        <v>17225</v>
      </c>
      <c r="I207" s="6">
        <f t="shared" si="12"/>
        <v>410</v>
      </c>
      <c r="J207" s="5">
        <v>124000000000289</v>
      </c>
      <c r="K207" s="5">
        <v>223000000000005</v>
      </c>
      <c r="L207" s="6" t="s">
        <v>1453</v>
      </c>
      <c r="M207" s="6" t="s">
        <v>17225</v>
      </c>
      <c r="O207" s="6">
        <f t="shared" si="11"/>
        <v>205</v>
      </c>
      <c r="P207" s="5">
        <v>124000000000289</v>
      </c>
      <c r="Q207" s="6" t="s">
        <v>1453</v>
      </c>
      <c r="R207" s="6" t="s">
        <v>17225</v>
      </c>
    </row>
    <row r="208" spans="1:18">
      <c r="A208" s="35">
        <v>206</v>
      </c>
      <c r="C208" s="6">
        <f t="shared" si="10"/>
        <v>411</v>
      </c>
      <c r="D208" s="5">
        <v>124000000000290</v>
      </c>
      <c r="E208" s="5">
        <v>223000000000002</v>
      </c>
      <c r="F208" s="6" t="s">
        <v>17229</v>
      </c>
      <c r="G208" s="6" t="s">
        <v>17230</v>
      </c>
      <c r="I208" s="6">
        <f t="shared" si="12"/>
        <v>412</v>
      </c>
      <c r="J208" s="5">
        <v>124000000000290</v>
      </c>
      <c r="K208" s="5">
        <v>223000000000005</v>
      </c>
      <c r="L208" s="6" t="s">
        <v>14332</v>
      </c>
      <c r="M208" s="6" t="s">
        <v>17230</v>
      </c>
      <c r="O208" s="6">
        <f t="shared" si="11"/>
        <v>206</v>
      </c>
      <c r="P208" s="5">
        <v>124000000000290</v>
      </c>
      <c r="Q208" s="6" t="s">
        <v>14332</v>
      </c>
      <c r="R208" s="6" t="s">
        <v>17230</v>
      </c>
    </row>
    <row r="209" spans="1:18">
      <c r="A209" s="35">
        <v>207</v>
      </c>
      <c r="C209" s="6">
        <f t="shared" si="10"/>
        <v>413</v>
      </c>
      <c r="D209" s="5">
        <v>124000000000291</v>
      </c>
      <c r="E209" s="5">
        <v>223000000000002</v>
      </c>
      <c r="F209" s="6" t="s">
        <v>17239</v>
      </c>
      <c r="G209" s="6" t="s">
        <v>17241</v>
      </c>
      <c r="I209" s="6">
        <f t="shared" si="12"/>
        <v>414</v>
      </c>
      <c r="J209" s="5">
        <v>124000000000291</v>
      </c>
      <c r="K209" s="5">
        <v>223000000000005</v>
      </c>
      <c r="L209" s="6" t="s">
        <v>1453</v>
      </c>
      <c r="M209" s="6" t="s">
        <v>17241</v>
      </c>
      <c r="O209" s="6">
        <f t="shared" si="11"/>
        <v>207</v>
      </c>
      <c r="P209" s="5">
        <v>124000000000291</v>
      </c>
      <c r="Q209" s="6" t="s">
        <v>17240</v>
      </c>
      <c r="R209" s="6" t="s">
        <v>17241</v>
      </c>
    </row>
    <row r="210" spans="1:18">
      <c r="A210" s="35">
        <v>208</v>
      </c>
      <c r="C210" s="6">
        <f t="shared" si="10"/>
        <v>415</v>
      </c>
      <c r="D210" s="5">
        <v>124000000000292</v>
      </c>
      <c r="E210" s="5">
        <v>223000000000002</v>
      </c>
      <c r="F210" s="6" t="s">
        <v>15893</v>
      </c>
      <c r="G210" s="6" t="s">
        <v>15894</v>
      </c>
      <c r="I210" s="6">
        <f t="shared" si="12"/>
        <v>416</v>
      </c>
      <c r="J210" s="5">
        <v>124000000000292</v>
      </c>
      <c r="K210" s="5">
        <v>223000000000005</v>
      </c>
      <c r="L210" s="6" t="s">
        <v>14332</v>
      </c>
      <c r="M210" s="6" t="s">
        <v>15894</v>
      </c>
      <c r="O210" s="6">
        <f t="shared" si="11"/>
        <v>208</v>
      </c>
      <c r="P210" s="5">
        <v>124000000000292</v>
      </c>
      <c r="Q210" s="6" t="s">
        <v>14332</v>
      </c>
      <c r="R210" s="6" t="s">
        <v>15894</v>
      </c>
    </row>
    <row r="211" spans="1:18">
      <c r="A211" s="35">
        <v>209</v>
      </c>
      <c r="C211" s="6">
        <f t="shared" si="10"/>
        <v>417</v>
      </c>
      <c r="D211" s="5">
        <v>124000000000293</v>
      </c>
      <c r="E211" s="5">
        <v>223000000000002</v>
      </c>
      <c r="F211" s="6" t="s">
        <v>17297</v>
      </c>
      <c r="G211" s="6" t="s">
        <v>17298</v>
      </c>
      <c r="I211" s="6">
        <f t="shared" si="12"/>
        <v>418</v>
      </c>
      <c r="J211" s="5">
        <v>124000000000293</v>
      </c>
      <c r="K211" s="5">
        <v>223000000000005</v>
      </c>
      <c r="L211" s="6" t="s">
        <v>1453</v>
      </c>
      <c r="M211" s="6" t="s">
        <v>17298</v>
      </c>
      <c r="O211" s="6">
        <f t="shared" si="11"/>
        <v>209</v>
      </c>
      <c r="P211" s="5">
        <v>124000000000293</v>
      </c>
      <c r="Q211" s="6" t="s">
        <v>1453</v>
      </c>
      <c r="R211" s="6" t="s">
        <v>17298</v>
      </c>
    </row>
    <row r="212" spans="1:18">
      <c r="A212" s="35">
        <v>210</v>
      </c>
      <c r="C212" s="6">
        <f t="shared" si="10"/>
        <v>419</v>
      </c>
      <c r="D212" s="5">
        <v>124000000000294</v>
      </c>
      <c r="E212" s="5">
        <v>223000000000002</v>
      </c>
      <c r="F212" s="6" t="s">
        <v>7010</v>
      </c>
      <c r="G212" s="6" t="s">
        <v>17245</v>
      </c>
      <c r="I212" s="6">
        <f t="shared" si="12"/>
        <v>420</v>
      </c>
      <c r="J212" s="5">
        <v>124000000000294</v>
      </c>
      <c r="K212" s="5">
        <v>223000000000005</v>
      </c>
      <c r="L212" s="6" t="s">
        <v>7010</v>
      </c>
      <c r="M212" s="6" t="s">
        <v>17245</v>
      </c>
      <c r="O212" s="6">
        <f t="shared" si="11"/>
        <v>210</v>
      </c>
      <c r="P212" s="5">
        <v>124000000000294</v>
      </c>
      <c r="Q212" s="6" t="s">
        <v>7011</v>
      </c>
      <c r="R212" s="6" t="s">
        <v>17245</v>
      </c>
    </row>
    <row r="213" spans="1:18">
      <c r="A213" s="35">
        <v>211</v>
      </c>
      <c r="C213" s="6">
        <f t="shared" si="10"/>
        <v>421</v>
      </c>
      <c r="D213" s="5">
        <v>124000000000295</v>
      </c>
      <c r="E213" s="5">
        <v>223000000000002</v>
      </c>
      <c r="F213" s="6" t="s">
        <v>15725</v>
      </c>
      <c r="G213" s="6" t="s">
        <v>15726</v>
      </c>
      <c r="I213" s="6">
        <f t="shared" si="12"/>
        <v>422</v>
      </c>
      <c r="J213" s="5">
        <v>124000000000295</v>
      </c>
      <c r="K213" s="5">
        <v>223000000000005</v>
      </c>
      <c r="L213" s="6" t="s">
        <v>14332</v>
      </c>
      <c r="M213" s="6" t="s">
        <v>15726</v>
      </c>
      <c r="O213" s="6">
        <f t="shared" si="11"/>
        <v>211</v>
      </c>
      <c r="P213" s="5">
        <v>124000000000295</v>
      </c>
      <c r="Q213" s="6" t="s">
        <v>14332</v>
      </c>
      <c r="R213" s="6" t="s">
        <v>15726</v>
      </c>
    </row>
    <row r="214" spans="1:18">
      <c r="A214" s="35">
        <v>212</v>
      </c>
      <c r="C214" s="6">
        <f t="shared" si="10"/>
        <v>423</v>
      </c>
      <c r="D214" s="5">
        <v>124000000000296</v>
      </c>
      <c r="E214" s="5">
        <v>223000000000002</v>
      </c>
      <c r="F214" s="6" t="s">
        <v>15647</v>
      </c>
      <c r="G214" s="6" t="s">
        <v>15648</v>
      </c>
      <c r="I214" s="6">
        <f t="shared" si="12"/>
        <v>424</v>
      </c>
      <c r="J214" s="5">
        <v>124000000000296</v>
      </c>
      <c r="K214" s="5">
        <v>223000000000005</v>
      </c>
      <c r="L214" s="6" t="s">
        <v>14332</v>
      </c>
      <c r="M214" s="6" t="s">
        <v>15648</v>
      </c>
      <c r="O214" s="6">
        <f t="shared" si="11"/>
        <v>212</v>
      </c>
      <c r="P214" s="5">
        <v>124000000000296</v>
      </c>
      <c r="Q214" s="6" t="s">
        <v>14332</v>
      </c>
      <c r="R214" s="6" t="s">
        <v>15648</v>
      </c>
    </row>
    <row r="215" spans="1:18">
      <c r="A215" s="35">
        <v>213</v>
      </c>
      <c r="C215" s="6">
        <f t="shared" si="10"/>
        <v>425</v>
      </c>
      <c r="D215" s="5">
        <v>124000000000297</v>
      </c>
      <c r="E215" s="5">
        <v>223000000000002</v>
      </c>
      <c r="F215" s="6" t="s">
        <v>15372</v>
      </c>
      <c r="G215" s="6" t="s">
        <v>15373</v>
      </c>
      <c r="I215" s="6">
        <f t="shared" si="12"/>
        <v>426</v>
      </c>
      <c r="J215" s="5">
        <v>124000000000297</v>
      </c>
      <c r="K215" s="5">
        <v>223000000000005</v>
      </c>
      <c r="L215" s="6" t="s">
        <v>14332</v>
      </c>
      <c r="M215" s="6" t="s">
        <v>15373</v>
      </c>
      <c r="O215" s="6">
        <f t="shared" si="11"/>
        <v>213</v>
      </c>
      <c r="P215" s="5">
        <v>124000000000297</v>
      </c>
      <c r="Q215" s="6" t="s">
        <v>14332</v>
      </c>
      <c r="R215" s="6" t="s">
        <v>15373</v>
      </c>
    </row>
    <row r="216" spans="1:18">
      <c r="A216" s="35">
        <v>214</v>
      </c>
      <c r="C216" s="6">
        <f t="shared" si="10"/>
        <v>427</v>
      </c>
      <c r="D216" s="5">
        <v>124000000000298</v>
      </c>
      <c r="E216" s="5">
        <v>223000000000002</v>
      </c>
      <c r="F216" s="6" t="s">
        <v>10497</v>
      </c>
      <c r="G216" s="6" t="s">
        <v>17301</v>
      </c>
      <c r="I216" s="6">
        <f t="shared" si="12"/>
        <v>428</v>
      </c>
      <c r="J216" s="5">
        <v>124000000000298</v>
      </c>
      <c r="K216" s="5">
        <v>223000000000005</v>
      </c>
      <c r="L216" s="6" t="s">
        <v>14332</v>
      </c>
      <c r="M216" s="6" t="s">
        <v>17301</v>
      </c>
      <c r="O216" s="6">
        <f t="shared" si="11"/>
        <v>214</v>
      </c>
      <c r="P216" s="5">
        <v>124000000000298</v>
      </c>
      <c r="Q216" s="6" t="s">
        <v>14332</v>
      </c>
      <c r="R216" s="6" t="s">
        <v>17301</v>
      </c>
    </row>
    <row r="217" spans="1:18">
      <c r="A217" s="35">
        <v>215</v>
      </c>
      <c r="C217" s="6">
        <f t="shared" si="10"/>
        <v>429</v>
      </c>
      <c r="D217" s="5">
        <v>124000000000299</v>
      </c>
      <c r="E217" s="5">
        <v>223000000000002</v>
      </c>
      <c r="F217" s="6" t="s">
        <v>17306</v>
      </c>
      <c r="G217" s="6" t="s">
        <v>14954</v>
      </c>
      <c r="I217" s="6">
        <f t="shared" si="12"/>
        <v>430</v>
      </c>
      <c r="J217" s="5">
        <v>124000000000299</v>
      </c>
      <c r="K217" s="5">
        <v>223000000000005</v>
      </c>
      <c r="L217" s="6" t="s">
        <v>14332</v>
      </c>
      <c r="M217" s="6" t="s">
        <v>14954</v>
      </c>
      <c r="O217" s="6">
        <f t="shared" si="11"/>
        <v>215</v>
      </c>
      <c r="P217" s="5">
        <v>124000000000299</v>
      </c>
      <c r="Q217" s="6" t="s">
        <v>14332</v>
      </c>
      <c r="R217" s="6" t="s">
        <v>14954</v>
      </c>
    </row>
    <row r="218" spans="1:18">
      <c r="A218" s="35">
        <v>216</v>
      </c>
      <c r="C218" s="6">
        <f t="shared" si="10"/>
        <v>431</v>
      </c>
      <c r="D218" s="5">
        <v>124000000000300</v>
      </c>
      <c r="E218" s="5">
        <v>223000000000002</v>
      </c>
      <c r="F218" s="6" t="s">
        <v>17258</v>
      </c>
      <c r="G218" s="6" t="s">
        <v>17259</v>
      </c>
      <c r="I218" s="6">
        <f t="shared" si="12"/>
        <v>432</v>
      </c>
      <c r="J218" s="5">
        <v>124000000000300</v>
      </c>
      <c r="K218" s="5">
        <v>223000000000005</v>
      </c>
      <c r="L218" s="6" t="s">
        <v>14332</v>
      </c>
      <c r="M218" s="6" t="s">
        <v>17259</v>
      </c>
      <c r="O218" s="6">
        <f t="shared" si="11"/>
        <v>216</v>
      </c>
      <c r="P218" s="5">
        <v>124000000000300</v>
      </c>
      <c r="Q218" s="6" t="s">
        <v>14332</v>
      </c>
      <c r="R218" s="6" t="s">
        <v>17259</v>
      </c>
    </row>
    <row r="219" spans="1:18">
      <c r="A219" s="35">
        <v>217</v>
      </c>
      <c r="C219" s="6">
        <f t="shared" si="10"/>
        <v>433</v>
      </c>
      <c r="D219" s="5">
        <v>124000000000301</v>
      </c>
      <c r="E219" s="5">
        <v>223000000000002</v>
      </c>
      <c r="F219" s="6" t="s">
        <v>17263</v>
      </c>
      <c r="G219" s="6" t="s">
        <v>17265</v>
      </c>
      <c r="I219" s="6">
        <f t="shared" si="12"/>
        <v>434</v>
      </c>
      <c r="J219" s="5">
        <v>124000000000301</v>
      </c>
      <c r="K219" s="5">
        <v>223000000000005</v>
      </c>
      <c r="L219" s="6" t="s">
        <v>14332</v>
      </c>
      <c r="M219" s="6" t="s">
        <v>17265</v>
      </c>
      <c r="O219" s="6">
        <f t="shared" si="11"/>
        <v>217</v>
      </c>
      <c r="P219" s="5">
        <v>124000000000301</v>
      </c>
      <c r="Q219" s="6" t="s">
        <v>14332</v>
      </c>
      <c r="R219" s="6" t="s">
        <v>17265</v>
      </c>
    </row>
    <row r="220" spans="1:18">
      <c r="A220" s="35">
        <v>218</v>
      </c>
      <c r="C220" s="6">
        <f t="shared" si="10"/>
        <v>435</v>
      </c>
      <c r="D220" s="5">
        <v>124000000000302</v>
      </c>
      <c r="E220" s="5">
        <v>223000000000002</v>
      </c>
      <c r="F220" s="6" t="s">
        <v>11846</v>
      </c>
      <c r="G220" s="6" t="s">
        <v>17268</v>
      </c>
      <c r="I220" s="6">
        <f t="shared" si="12"/>
        <v>436</v>
      </c>
      <c r="J220" s="5">
        <v>124000000000302</v>
      </c>
      <c r="K220" s="5">
        <v>223000000000005</v>
      </c>
      <c r="L220" s="6" t="s">
        <v>14332</v>
      </c>
      <c r="M220" s="6" t="s">
        <v>17268</v>
      </c>
      <c r="O220" s="6">
        <f t="shared" si="11"/>
        <v>218</v>
      </c>
      <c r="P220" s="5">
        <v>124000000000302</v>
      </c>
      <c r="Q220" s="6" t="s">
        <v>14332</v>
      </c>
      <c r="R220" s="6" t="s">
        <v>17268</v>
      </c>
    </row>
    <row r="221" spans="1:18">
      <c r="A221" s="35">
        <v>219</v>
      </c>
      <c r="C221" s="6">
        <f t="shared" si="10"/>
        <v>437</v>
      </c>
      <c r="D221" s="5">
        <v>124000000000303</v>
      </c>
      <c r="E221" s="5">
        <v>223000000000002</v>
      </c>
      <c r="F221" s="6" t="s">
        <v>17234</v>
      </c>
      <c r="G221" s="6" t="s">
        <v>17235</v>
      </c>
      <c r="I221" s="6">
        <f t="shared" si="12"/>
        <v>438</v>
      </c>
      <c r="J221" s="5">
        <v>124000000000303</v>
      </c>
      <c r="K221" s="5">
        <v>223000000000005</v>
      </c>
      <c r="L221" s="6" t="s">
        <v>14332</v>
      </c>
      <c r="M221" s="6" t="s">
        <v>17235</v>
      </c>
      <c r="O221" s="6">
        <f t="shared" si="11"/>
        <v>219</v>
      </c>
      <c r="P221" s="5">
        <v>124000000000303</v>
      </c>
      <c r="Q221" s="6" t="s">
        <v>14332</v>
      </c>
      <c r="R221" s="6" t="s">
        <v>17235</v>
      </c>
    </row>
    <row r="222" spans="1:18">
      <c r="A222" s="35">
        <v>220</v>
      </c>
      <c r="C222" s="6">
        <f t="shared" si="10"/>
        <v>439</v>
      </c>
      <c r="D222" s="5">
        <v>124000000000304</v>
      </c>
      <c r="E222" s="5">
        <v>223000000000002</v>
      </c>
      <c r="F222" s="6" t="s">
        <v>17273</v>
      </c>
      <c r="G222" s="6" t="s">
        <v>15897</v>
      </c>
      <c r="I222" s="6">
        <f t="shared" si="12"/>
        <v>440</v>
      </c>
      <c r="J222" s="5">
        <v>124000000000304</v>
      </c>
      <c r="K222" s="5">
        <v>223000000000005</v>
      </c>
      <c r="L222" s="6" t="s">
        <v>1453</v>
      </c>
      <c r="M222" s="6" t="s">
        <v>15897</v>
      </c>
      <c r="O222" s="6">
        <f t="shared" si="11"/>
        <v>220</v>
      </c>
      <c r="P222" s="5">
        <v>124000000000304</v>
      </c>
      <c r="Q222" s="6" t="s">
        <v>1453</v>
      </c>
      <c r="R222" s="6" t="s">
        <v>15897</v>
      </c>
    </row>
    <row r="223" spans="1:18">
      <c r="A223" s="35">
        <v>221</v>
      </c>
      <c r="C223" s="6">
        <f t="shared" si="10"/>
        <v>441</v>
      </c>
      <c r="D223" s="5">
        <v>124000000000305</v>
      </c>
      <c r="E223" s="5">
        <v>223000000000002</v>
      </c>
      <c r="F223" s="6" t="s">
        <v>17275</v>
      </c>
      <c r="G223" s="6" t="s">
        <v>17276</v>
      </c>
      <c r="I223" s="6">
        <f t="shared" si="12"/>
        <v>442</v>
      </c>
      <c r="J223" s="5">
        <v>124000000000305</v>
      </c>
      <c r="K223" s="5">
        <v>223000000000005</v>
      </c>
      <c r="L223" s="6" t="s">
        <v>1453</v>
      </c>
      <c r="M223" s="6" t="s">
        <v>17276</v>
      </c>
      <c r="O223" s="6">
        <f t="shared" si="11"/>
        <v>221</v>
      </c>
      <c r="P223" s="5">
        <v>124000000000305</v>
      </c>
      <c r="Q223" s="6" t="s">
        <v>1453</v>
      </c>
      <c r="R223" s="6" t="s">
        <v>17276</v>
      </c>
    </row>
    <row r="224" spans="1:18">
      <c r="A224" s="35">
        <v>222</v>
      </c>
      <c r="C224" s="6">
        <f t="shared" si="10"/>
        <v>443</v>
      </c>
      <c r="D224" s="5">
        <v>124000000000306</v>
      </c>
      <c r="E224" s="5">
        <v>223000000000002</v>
      </c>
      <c r="F224" s="6" t="s">
        <v>15700</v>
      </c>
      <c r="G224" s="6" t="s">
        <v>15701</v>
      </c>
      <c r="I224" s="6">
        <f t="shared" si="12"/>
        <v>444</v>
      </c>
      <c r="J224" s="5">
        <v>124000000000306</v>
      </c>
      <c r="K224" s="5">
        <v>223000000000005</v>
      </c>
      <c r="L224" s="6" t="s">
        <v>14332</v>
      </c>
      <c r="M224" s="6" t="s">
        <v>15701</v>
      </c>
      <c r="O224" s="6">
        <f t="shared" si="11"/>
        <v>222</v>
      </c>
      <c r="P224" s="5">
        <v>124000000000306</v>
      </c>
      <c r="Q224" s="6" t="s">
        <v>14332</v>
      </c>
      <c r="R224" s="6" t="s">
        <v>15701</v>
      </c>
    </row>
    <row r="225" spans="1:18">
      <c r="A225" s="35">
        <v>223</v>
      </c>
      <c r="C225" s="6">
        <f t="shared" si="10"/>
        <v>445</v>
      </c>
      <c r="D225" s="5">
        <v>124000000000307</v>
      </c>
      <c r="E225" s="5">
        <v>223000000000002</v>
      </c>
      <c r="F225" s="6" t="s">
        <v>17279</v>
      </c>
      <c r="G225" s="6" t="s">
        <v>15418</v>
      </c>
      <c r="I225" s="6">
        <f t="shared" si="12"/>
        <v>446</v>
      </c>
      <c r="J225" s="5">
        <v>124000000000307</v>
      </c>
      <c r="K225" s="5">
        <v>223000000000005</v>
      </c>
      <c r="L225" s="6" t="s">
        <v>14332</v>
      </c>
      <c r="M225" s="6" t="s">
        <v>15418</v>
      </c>
      <c r="O225" s="6">
        <f t="shared" si="11"/>
        <v>223</v>
      </c>
      <c r="P225" s="5">
        <v>124000000000307</v>
      </c>
      <c r="Q225" s="6" t="s">
        <v>14332</v>
      </c>
      <c r="R225" s="6" t="s">
        <v>15418</v>
      </c>
    </row>
    <row r="226" spans="1:18">
      <c r="A226" s="35">
        <v>224</v>
      </c>
      <c r="C226" s="6">
        <f t="shared" si="10"/>
        <v>447</v>
      </c>
      <c r="D226" s="5">
        <v>124000000000308</v>
      </c>
      <c r="E226" s="5">
        <v>223000000000002</v>
      </c>
      <c r="F226" s="6" t="s">
        <v>17283</v>
      </c>
      <c r="G226" s="6" t="s">
        <v>17284</v>
      </c>
      <c r="I226" s="6">
        <f t="shared" si="12"/>
        <v>448</v>
      </c>
      <c r="J226" s="5">
        <v>124000000000308</v>
      </c>
      <c r="K226" s="5">
        <v>223000000000005</v>
      </c>
      <c r="L226" s="6" t="s">
        <v>1453</v>
      </c>
      <c r="M226" s="6" t="s">
        <v>17284</v>
      </c>
      <c r="O226" s="6">
        <f t="shared" si="11"/>
        <v>224</v>
      </c>
      <c r="P226" s="5">
        <v>124000000000308</v>
      </c>
      <c r="Q226" s="6" t="s">
        <v>1453</v>
      </c>
      <c r="R226" s="6" t="s">
        <v>17284</v>
      </c>
    </row>
    <row r="227" spans="1:18">
      <c r="A227" s="35">
        <v>225</v>
      </c>
      <c r="C227" s="6">
        <f t="shared" si="10"/>
        <v>449</v>
      </c>
      <c r="D227" s="5">
        <v>124000000000309</v>
      </c>
      <c r="E227" s="5">
        <v>223000000000002</v>
      </c>
      <c r="F227" s="6" t="s">
        <v>17286</v>
      </c>
      <c r="G227" s="6" t="s">
        <v>17287</v>
      </c>
      <c r="I227" s="6">
        <f t="shared" si="12"/>
        <v>450</v>
      </c>
      <c r="J227" s="5">
        <v>124000000000309</v>
      </c>
      <c r="K227" s="5">
        <v>223000000000005</v>
      </c>
      <c r="L227" s="6" t="s">
        <v>14332</v>
      </c>
      <c r="M227" s="6" t="s">
        <v>17287</v>
      </c>
      <c r="O227" s="6">
        <f t="shared" si="11"/>
        <v>225</v>
      </c>
      <c r="P227" s="5">
        <v>124000000000309</v>
      </c>
      <c r="Q227" s="6" t="s">
        <v>14332</v>
      </c>
      <c r="R227" s="6" t="s">
        <v>17287</v>
      </c>
    </row>
    <row r="228" spans="1:18">
      <c r="A228" s="35">
        <v>226</v>
      </c>
      <c r="C228" s="6">
        <f t="shared" si="10"/>
        <v>451</v>
      </c>
      <c r="D228" s="5">
        <v>124000000000310</v>
      </c>
      <c r="E228" s="5">
        <v>223000000000002</v>
      </c>
      <c r="F228" s="6" t="s">
        <v>15919</v>
      </c>
      <c r="G228" s="6" t="s">
        <v>15883</v>
      </c>
      <c r="I228" s="6">
        <f t="shared" si="12"/>
        <v>452</v>
      </c>
      <c r="J228" s="5">
        <v>124000000000310</v>
      </c>
      <c r="K228" s="5">
        <v>223000000000005</v>
      </c>
      <c r="L228" s="6" t="s">
        <v>14332</v>
      </c>
      <c r="M228" s="6" t="s">
        <v>15883</v>
      </c>
      <c r="O228" s="6">
        <f t="shared" si="11"/>
        <v>226</v>
      </c>
      <c r="P228" s="5">
        <v>124000000000310</v>
      </c>
      <c r="Q228" s="6" t="s">
        <v>14332</v>
      </c>
      <c r="R228" s="6" t="s">
        <v>15883</v>
      </c>
    </row>
    <row r="229" spans="1:18">
      <c r="A229" s="35">
        <v>227</v>
      </c>
      <c r="C229" s="6">
        <f t="shared" si="10"/>
        <v>453</v>
      </c>
      <c r="D229" s="5">
        <v>124000000000311</v>
      </c>
      <c r="E229" s="5">
        <v>223000000000002</v>
      </c>
      <c r="F229" s="6" t="s">
        <v>1453</v>
      </c>
      <c r="G229" s="6" t="s">
        <v>1453</v>
      </c>
      <c r="I229" s="6">
        <f t="shared" si="12"/>
        <v>454</v>
      </c>
      <c r="J229" s="5">
        <v>124000000000311</v>
      </c>
      <c r="K229" s="5">
        <v>223000000000005</v>
      </c>
      <c r="L229" s="6" t="s">
        <v>1453</v>
      </c>
      <c r="M229" s="6" t="s">
        <v>1453</v>
      </c>
      <c r="O229" s="6">
        <f t="shared" si="11"/>
        <v>227</v>
      </c>
      <c r="P229" s="5">
        <v>124000000000311</v>
      </c>
      <c r="Q229" s="6" t="s">
        <v>1453</v>
      </c>
      <c r="R229" s="6" t="s">
        <v>1453</v>
      </c>
    </row>
    <row r="230" spans="1:18">
      <c r="A230" s="35">
        <v>228</v>
      </c>
      <c r="C230" s="6">
        <f t="shared" si="10"/>
        <v>455</v>
      </c>
      <c r="D230" s="5">
        <v>124000000000312</v>
      </c>
      <c r="E230" s="5">
        <v>223000000000002</v>
      </c>
      <c r="F230" s="6" t="s">
        <v>17315</v>
      </c>
      <c r="G230" s="6" t="s">
        <v>17316</v>
      </c>
      <c r="I230" s="6">
        <f t="shared" si="12"/>
        <v>456</v>
      </c>
      <c r="J230" s="5">
        <v>124000000000312</v>
      </c>
      <c r="K230" s="5">
        <v>223000000000005</v>
      </c>
      <c r="L230" s="6" t="s">
        <v>1453</v>
      </c>
      <c r="M230" s="6" t="s">
        <v>17316</v>
      </c>
      <c r="O230" s="6">
        <f t="shared" si="11"/>
        <v>228</v>
      </c>
      <c r="P230" s="5">
        <v>124000000000312</v>
      </c>
      <c r="Q230" s="6" t="s">
        <v>1453</v>
      </c>
      <c r="R230" s="6" t="s">
        <v>17316</v>
      </c>
    </row>
    <row r="231" spans="1:18">
      <c r="A231" s="35">
        <v>229</v>
      </c>
      <c r="C231" s="6">
        <f t="shared" si="10"/>
        <v>457</v>
      </c>
      <c r="D231" s="5">
        <v>124000000000313</v>
      </c>
      <c r="E231" s="5">
        <v>223000000000002</v>
      </c>
      <c r="F231" s="6" t="s">
        <v>17319</v>
      </c>
      <c r="G231" s="6" t="s">
        <v>1453</v>
      </c>
      <c r="I231" s="6">
        <f t="shared" si="12"/>
        <v>458</v>
      </c>
      <c r="J231" s="5">
        <v>124000000000313</v>
      </c>
      <c r="K231" s="5">
        <v>223000000000005</v>
      </c>
      <c r="L231" s="6" t="s">
        <v>1453</v>
      </c>
      <c r="M231" s="6" t="s">
        <v>1453</v>
      </c>
      <c r="O231" s="6">
        <f t="shared" si="11"/>
        <v>229</v>
      </c>
      <c r="P231" s="5">
        <v>124000000000313</v>
      </c>
      <c r="Q231" s="6" t="s">
        <v>17320</v>
      </c>
      <c r="R231" s="6" t="s">
        <v>1453</v>
      </c>
    </row>
    <row r="232" spans="1:18">
      <c r="A232" s="35">
        <v>230</v>
      </c>
      <c r="C232" s="6">
        <f t="shared" si="10"/>
        <v>459</v>
      </c>
      <c r="D232" s="5">
        <v>124000000000314</v>
      </c>
      <c r="E232" s="5">
        <v>223000000000002</v>
      </c>
      <c r="F232" s="6" t="s">
        <v>15805</v>
      </c>
      <c r="G232" s="6" t="s">
        <v>15806</v>
      </c>
      <c r="I232" s="6">
        <f t="shared" si="12"/>
        <v>460</v>
      </c>
      <c r="J232" s="5">
        <v>124000000000314</v>
      </c>
      <c r="K232" s="5">
        <v>223000000000005</v>
      </c>
      <c r="L232" s="6" t="s">
        <v>14332</v>
      </c>
      <c r="M232" s="6" t="s">
        <v>15806</v>
      </c>
      <c r="O232" s="6">
        <f t="shared" si="11"/>
        <v>230</v>
      </c>
      <c r="P232" s="5">
        <v>124000000000314</v>
      </c>
      <c r="Q232" s="6" t="s">
        <v>14332</v>
      </c>
      <c r="R232" s="6" t="s">
        <v>15806</v>
      </c>
    </row>
    <row r="233" spans="1:18">
      <c r="A233" s="35">
        <v>231</v>
      </c>
      <c r="C233" s="6">
        <f t="shared" si="10"/>
        <v>461</v>
      </c>
      <c r="D233" s="5">
        <v>124000000000315</v>
      </c>
      <c r="E233" s="5">
        <v>223000000000002</v>
      </c>
      <c r="F233" s="6" t="s">
        <v>1453</v>
      </c>
      <c r="G233" s="6" t="s">
        <v>15418</v>
      </c>
      <c r="I233" s="6">
        <f t="shared" si="12"/>
        <v>462</v>
      </c>
      <c r="J233" s="5">
        <v>124000000000315</v>
      </c>
      <c r="K233" s="5">
        <v>223000000000005</v>
      </c>
      <c r="L233" s="6" t="s">
        <v>14332</v>
      </c>
      <c r="M233" s="6" t="s">
        <v>15418</v>
      </c>
      <c r="O233" s="6">
        <f t="shared" si="11"/>
        <v>231</v>
      </c>
      <c r="P233" s="5">
        <v>124000000000315</v>
      </c>
      <c r="Q233" s="6" t="s">
        <v>14332</v>
      </c>
      <c r="R233" s="6" t="s">
        <v>15418</v>
      </c>
    </row>
    <row r="234" spans="1:18">
      <c r="A234" s="35">
        <v>232</v>
      </c>
      <c r="C234" s="6">
        <f t="shared" si="10"/>
        <v>463</v>
      </c>
      <c r="D234" s="5">
        <v>124000000000316</v>
      </c>
      <c r="E234" s="5">
        <v>223000000000002</v>
      </c>
      <c r="F234" s="6" t="s">
        <v>1453</v>
      </c>
      <c r="G234" s="6" t="s">
        <v>15348</v>
      </c>
      <c r="I234" s="6">
        <f t="shared" si="12"/>
        <v>464</v>
      </c>
      <c r="J234" s="5">
        <v>124000000000316</v>
      </c>
      <c r="K234" s="5">
        <v>223000000000005</v>
      </c>
      <c r="L234" s="6" t="s">
        <v>1453</v>
      </c>
      <c r="M234" s="6" t="s">
        <v>15348</v>
      </c>
      <c r="O234" s="6">
        <f t="shared" si="11"/>
        <v>232</v>
      </c>
      <c r="P234" s="5">
        <v>124000000000316</v>
      </c>
      <c r="Q234" s="6" t="s">
        <v>1453</v>
      </c>
      <c r="R234" s="6" t="s">
        <v>15348</v>
      </c>
    </row>
    <row r="235" spans="1:18">
      <c r="A235" s="35">
        <v>233</v>
      </c>
      <c r="C235" s="6">
        <f t="shared" si="10"/>
        <v>465</v>
      </c>
      <c r="D235" s="5">
        <v>124000000000317</v>
      </c>
      <c r="E235" s="5">
        <v>223000000000002</v>
      </c>
      <c r="F235" s="6" t="s">
        <v>14912</v>
      </c>
      <c r="G235" s="6" t="s">
        <v>15418</v>
      </c>
      <c r="I235" s="6">
        <f t="shared" si="12"/>
        <v>466</v>
      </c>
      <c r="J235" s="5">
        <v>124000000000317</v>
      </c>
      <c r="K235" s="5">
        <v>223000000000005</v>
      </c>
      <c r="L235" s="6" t="s">
        <v>14332</v>
      </c>
      <c r="M235" s="6" t="s">
        <v>15418</v>
      </c>
      <c r="O235" s="6">
        <f t="shared" si="11"/>
        <v>233</v>
      </c>
      <c r="P235" s="5">
        <v>124000000000317</v>
      </c>
      <c r="Q235" s="6" t="s">
        <v>14332</v>
      </c>
      <c r="R235" s="6" t="s">
        <v>15418</v>
      </c>
    </row>
    <row r="236" spans="1:18">
      <c r="A236" s="35">
        <v>234</v>
      </c>
      <c r="C236" s="6">
        <f t="shared" si="10"/>
        <v>467</v>
      </c>
      <c r="D236" s="5">
        <v>124000000000318</v>
      </c>
      <c r="E236" s="5">
        <v>223000000000002</v>
      </c>
      <c r="F236" s="6" t="s">
        <v>1453</v>
      </c>
      <c r="G236" s="6" t="s">
        <v>1453</v>
      </c>
      <c r="I236" s="6">
        <f t="shared" si="12"/>
        <v>468</v>
      </c>
      <c r="J236" s="5">
        <v>124000000000318</v>
      </c>
      <c r="K236" s="5">
        <v>223000000000005</v>
      </c>
      <c r="L236" s="6" t="s">
        <v>14332</v>
      </c>
      <c r="M236" s="6" t="s">
        <v>1453</v>
      </c>
      <c r="O236" s="6">
        <f t="shared" si="11"/>
        <v>234</v>
      </c>
      <c r="P236" s="5">
        <v>124000000000318</v>
      </c>
      <c r="Q236" s="6" t="s">
        <v>14332</v>
      </c>
      <c r="R236" s="6" t="s">
        <v>1453</v>
      </c>
    </row>
    <row r="237" spans="1:18">
      <c r="A237" s="35">
        <v>235</v>
      </c>
      <c r="C237" s="6">
        <f t="shared" si="10"/>
        <v>469</v>
      </c>
      <c r="D237" s="5">
        <v>124000000000319</v>
      </c>
      <c r="E237" s="5">
        <v>223000000000002</v>
      </c>
      <c r="F237" s="6" t="s">
        <v>1453</v>
      </c>
      <c r="G237" s="6" t="s">
        <v>1453</v>
      </c>
      <c r="I237" s="6">
        <f t="shared" si="12"/>
        <v>470</v>
      </c>
      <c r="J237" s="5">
        <v>124000000000319</v>
      </c>
      <c r="K237" s="5">
        <v>223000000000005</v>
      </c>
      <c r="L237" s="6" t="s">
        <v>1453</v>
      </c>
      <c r="M237" s="6" t="s">
        <v>1453</v>
      </c>
      <c r="O237" s="6">
        <f t="shared" si="11"/>
        <v>235</v>
      </c>
      <c r="P237" s="5">
        <v>124000000000319</v>
      </c>
      <c r="Q237" s="6" t="s">
        <v>14332</v>
      </c>
      <c r="R237" s="6" t="s">
        <v>1453</v>
      </c>
    </row>
    <row r="238" spans="1:18">
      <c r="A238" s="35">
        <v>236</v>
      </c>
      <c r="C238" s="6">
        <f t="shared" si="10"/>
        <v>471</v>
      </c>
      <c r="D238" s="5">
        <v>124000000000320</v>
      </c>
      <c r="E238" s="5">
        <v>223000000000002</v>
      </c>
      <c r="F238" s="6" t="s">
        <v>1453</v>
      </c>
      <c r="G238" s="6" t="s">
        <v>1453</v>
      </c>
      <c r="I238" s="6">
        <f t="shared" si="12"/>
        <v>472</v>
      </c>
      <c r="J238" s="5">
        <v>124000000000320</v>
      </c>
      <c r="K238" s="5">
        <v>223000000000005</v>
      </c>
      <c r="L238" s="6" t="s">
        <v>14332</v>
      </c>
      <c r="M238" s="6" t="s">
        <v>1453</v>
      </c>
      <c r="O238" s="6">
        <f t="shared" si="11"/>
        <v>236</v>
      </c>
      <c r="P238" s="5">
        <v>124000000000320</v>
      </c>
      <c r="Q238" s="6" t="s">
        <v>14332</v>
      </c>
      <c r="R238" s="6" t="s">
        <v>1453</v>
      </c>
    </row>
    <row r="239" spans="1:18">
      <c r="A239" s="35">
        <v>237</v>
      </c>
      <c r="C239" s="6">
        <f t="shared" si="10"/>
        <v>473</v>
      </c>
      <c r="D239" s="5">
        <v>124000000000321</v>
      </c>
      <c r="E239" s="5">
        <v>223000000000002</v>
      </c>
      <c r="F239" s="6" t="s">
        <v>1453</v>
      </c>
      <c r="G239" s="6" t="s">
        <v>1453</v>
      </c>
      <c r="I239" s="6">
        <f t="shared" si="12"/>
        <v>474</v>
      </c>
      <c r="J239" s="5">
        <v>124000000000321</v>
      </c>
      <c r="K239" s="5">
        <v>223000000000005</v>
      </c>
      <c r="L239" s="6" t="s">
        <v>14332</v>
      </c>
      <c r="M239" s="6" t="s">
        <v>1453</v>
      </c>
      <c r="O239" s="6">
        <f t="shared" si="11"/>
        <v>237</v>
      </c>
      <c r="P239" s="5">
        <v>124000000000321</v>
      </c>
      <c r="Q239" s="6" t="s">
        <v>14332</v>
      </c>
      <c r="R239" s="6" t="s">
        <v>1453</v>
      </c>
    </row>
    <row r="240" spans="1:18">
      <c r="A240" s="35">
        <v>238</v>
      </c>
      <c r="C240" s="6">
        <f t="shared" si="10"/>
        <v>475</v>
      </c>
      <c r="D240" s="5">
        <v>124000000000322</v>
      </c>
      <c r="E240" s="5">
        <v>223000000000002</v>
      </c>
      <c r="F240" s="6" t="s">
        <v>14912</v>
      </c>
      <c r="G240" s="6" t="s">
        <v>15418</v>
      </c>
      <c r="I240" s="6">
        <f t="shared" si="12"/>
        <v>476</v>
      </c>
      <c r="J240" s="5">
        <v>124000000000322</v>
      </c>
      <c r="K240" s="5">
        <v>223000000000005</v>
      </c>
      <c r="L240" s="6" t="s">
        <v>14912</v>
      </c>
      <c r="M240" s="6" t="s">
        <v>15418</v>
      </c>
      <c r="O240" s="6">
        <f t="shared" si="11"/>
        <v>238</v>
      </c>
      <c r="P240" s="5">
        <v>124000000000322</v>
      </c>
      <c r="Q240" s="6" t="s">
        <v>14332</v>
      </c>
      <c r="R240" s="6" t="s">
        <v>15418</v>
      </c>
    </row>
    <row r="241" spans="1:18">
      <c r="A241" s="35">
        <v>239</v>
      </c>
      <c r="C241" s="6">
        <f t="shared" si="10"/>
        <v>477</v>
      </c>
      <c r="D241" s="5">
        <v>124000000000323</v>
      </c>
      <c r="E241" s="5">
        <v>223000000000002</v>
      </c>
      <c r="F241" s="6" t="s">
        <v>1453</v>
      </c>
      <c r="G241" s="6" t="s">
        <v>15418</v>
      </c>
      <c r="I241" s="6">
        <f t="shared" si="12"/>
        <v>478</v>
      </c>
      <c r="J241" s="5">
        <v>124000000000323</v>
      </c>
      <c r="K241" s="5">
        <v>223000000000005</v>
      </c>
      <c r="L241" s="6" t="s">
        <v>14332</v>
      </c>
      <c r="M241" s="6" t="s">
        <v>15418</v>
      </c>
      <c r="O241" s="6">
        <f t="shared" si="11"/>
        <v>239</v>
      </c>
      <c r="P241" s="5">
        <v>124000000000323</v>
      </c>
      <c r="Q241" s="6" t="s">
        <v>14332</v>
      </c>
      <c r="R241" s="6" t="s">
        <v>15418</v>
      </c>
    </row>
    <row r="242" spans="1:18">
      <c r="A242" s="35">
        <v>240</v>
      </c>
      <c r="C242" s="6">
        <f t="shared" si="10"/>
        <v>479</v>
      </c>
      <c r="D242" s="5">
        <v>124000000000324</v>
      </c>
      <c r="E242" s="5">
        <v>223000000000002</v>
      </c>
      <c r="F242" s="6" t="s">
        <v>1453</v>
      </c>
      <c r="G242" s="6" t="s">
        <v>1453</v>
      </c>
      <c r="I242" s="6">
        <f t="shared" si="12"/>
        <v>480</v>
      </c>
      <c r="J242" s="5">
        <v>124000000000324</v>
      </c>
      <c r="K242" s="5">
        <v>223000000000005</v>
      </c>
      <c r="L242" s="6" t="s">
        <v>1453</v>
      </c>
      <c r="M242" s="6" t="s">
        <v>1453</v>
      </c>
      <c r="O242" s="6">
        <f t="shared" si="11"/>
        <v>240</v>
      </c>
      <c r="P242" s="5">
        <v>124000000000324</v>
      </c>
      <c r="Q242" s="6" t="s">
        <v>1453</v>
      </c>
      <c r="R242" s="6" t="s">
        <v>1453</v>
      </c>
    </row>
    <row r="243" spans="1:18">
      <c r="A243" s="35">
        <v>241</v>
      </c>
      <c r="C243" s="6">
        <f t="shared" si="10"/>
        <v>481</v>
      </c>
      <c r="D243" s="5">
        <v>124000000000325</v>
      </c>
      <c r="E243" s="5">
        <v>223000000000002</v>
      </c>
      <c r="F243" s="6" t="s">
        <v>14912</v>
      </c>
      <c r="G243" s="6" t="s">
        <v>15418</v>
      </c>
      <c r="I243" s="6">
        <f t="shared" si="12"/>
        <v>482</v>
      </c>
      <c r="J243" s="5">
        <v>124000000000325</v>
      </c>
      <c r="K243" s="5">
        <v>223000000000005</v>
      </c>
      <c r="L243" s="6" t="s">
        <v>14332</v>
      </c>
      <c r="M243" s="6" t="s">
        <v>15418</v>
      </c>
      <c r="O243" s="6">
        <f t="shared" si="11"/>
        <v>241</v>
      </c>
      <c r="P243" s="5">
        <v>124000000000325</v>
      </c>
      <c r="Q243" s="6" t="s">
        <v>14332</v>
      </c>
      <c r="R243" s="6" t="s">
        <v>15418</v>
      </c>
    </row>
    <row r="244" spans="1:18">
      <c r="A244" s="35">
        <v>242</v>
      </c>
      <c r="C244" s="6">
        <f t="shared" si="10"/>
        <v>483</v>
      </c>
      <c r="D244" s="5">
        <v>124000000000326</v>
      </c>
      <c r="E244" s="5">
        <v>223000000000002</v>
      </c>
      <c r="F244" s="6" t="s">
        <v>1453</v>
      </c>
      <c r="G244" s="6" t="s">
        <v>1453</v>
      </c>
      <c r="I244" s="6">
        <f t="shared" si="12"/>
        <v>484</v>
      </c>
      <c r="J244" s="5">
        <v>124000000000326</v>
      </c>
      <c r="K244" s="5">
        <v>223000000000005</v>
      </c>
      <c r="L244" s="6" t="s">
        <v>1453</v>
      </c>
      <c r="M244" s="6" t="s">
        <v>1453</v>
      </c>
      <c r="O244" s="6">
        <f t="shared" si="11"/>
        <v>242</v>
      </c>
      <c r="P244" s="5">
        <v>124000000000326</v>
      </c>
      <c r="Q244" s="6" t="s">
        <v>1453</v>
      </c>
      <c r="R244" s="6" t="s">
        <v>1453</v>
      </c>
    </row>
    <row r="245" spans="1:18">
      <c r="A245" s="35">
        <v>243</v>
      </c>
      <c r="C245" s="6">
        <f t="shared" si="10"/>
        <v>485</v>
      </c>
      <c r="D245" s="5">
        <v>124000000000327</v>
      </c>
      <c r="E245" s="5">
        <v>223000000000002</v>
      </c>
      <c r="F245" s="6" t="s">
        <v>1453</v>
      </c>
      <c r="G245" s="6" t="s">
        <v>15418</v>
      </c>
      <c r="I245" s="6">
        <f t="shared" si="12"/>
        <v>486</v>
      </c>
      <c r="J245" s="5">
        <v>124000000000327</v>
      </c>
      <c r="K245" s="5">
        <v>223000000000005</v>
      </c>
      <c r="L245" s="6" t="s">
        <v>14332</v>
      </c>
      <c r="M245" s="6" t="s">
        <v>15418</v>
      </c>
      <c r="O245" s="6">
        <f t="shared" si="11"/>
        <v>243</v>
      </c>
      <c r="P245" s="5">
        <v>124000000000327</v>
      </c>
      <c r="Q245" s="6" t="s">
        <v>14332</v>
      </c>
      <c r="R245" s="6" t="s">
        <v>15418</v>
      </c>
    </row>
    <row r="246" spans="1:18">
      <c r="A246" s="35">
        <v>244</v>
      </c>
      <c r="C246" s="6">
        <f t="shared" si="10"/>
        <v>487</v>
      </c>
      <c r="D246" s="5">
        <v>124000000000328</v>
      </c>
      <c r="E246" s="5">
        <v>223000000000002</v>
      </c>
      <c r="F246" s="6" t="s">
        <v>1453</v>
      </c>
      <c r="G246" s="6" t="s">
        <v>15418</v>
      </c>
      <c r="I246" s="6">
        <f t="shared" si="12"/>
        <v>488</v>
      </c>
      <c r="J246" s="5">
        <v>124000000000328</v>
      </c>
      <c r="K246" s="5">
        <v>223000000000005</v>
      </c>
      <c r="L246" s="6" t="s">
        <v>14332</v>
      </c>
      <c r="M246" s="6" t="s">
        <v>15418</v>
      </c>
      <c r="O246" s="6">
        <f t="shared" si="11"/>
        <v>244</v>
      </c>
      <c r="P246" s="5">
        <v>124000000000328</v>
      </c>
      <c r="Q246" s="6" t="s">
        <v>14332</v>
      </c>
      <c r="R246" s="6" t="s">
        <v>15418</v>
      </c>
    </row>
    <row r="247" spans="1:18">
      <c r="A247" s="35">
        <v>245</v>
      </c>
      <c r="C247" s="6">
        <f t="shared" si="10"/>
        <v>489</v>
      </c>
      <c r="D247" s="5">
        <v>124000000000329</v>
      </c>
      <c r="E247" s="5">
        <v>223000000000002</v>
      </c>
      <c r="F247" s="6" t="s">
        <v>1453</v>
      </c>
      <c r="G247" s="6" t="s">
        <v>15418</v>
      </c>
      <c r="I247" s="6">
        <f t="shared" si="12"/>
        <v>490</v>
      </c>
      <c r="J247" s="5">
        <v>124000000000329</v>
      </c>
      <c r="K247" s="5">
        <v>223000000000005</v>
      </c>
      <c r="L247" s="6" t="s">
        <v>14332</v>
      </c>
      <c r="M247" s="6" t="s">
        <v>15418</v>
      </c>
      <c r="O247" s="6">
        <f t="shared" si="11"/>
        <v>245</v>
      </c>
      <c r="P247" s="5">
        <v>124000000000329</v>
      </c>
      <c r="Q247" s="6" t="s">
        <v>14332</v>
      </c>
      <c r="R247" s="6" t="s">
        <v>15418</v>
      </c>
    </row>
    <row r="248" spans="1:18">
      <c r="A248" s="35">
        <v>246</v>
      </c>
      <c r="C248" s="6">
        <f t="shared" si="10"/>
        <v>491</v>
      </c>
      <c r="D248" s="5">
        <v>124000000000330</v>
      </c>
      <c r="E248" s="5">
        <v>223000000000002</v>
      </c>
      <c r="F248" s="6" t="s">
        <v>1453</v>
      </c>
      <c r="G248" s="6" t="s">
        <v>1453</v>
      </c>
      <c r="I248" s="6">
        <f t="shared" si="12"/>
        <v>492</v>
      </c>
      <c r="J248" s="5">
        <v>124000000000330</v>
      </c>
      <c r="K248" s="5">
        <v>223000000000005</v>
      </c>
      <c r="L248" s="6" t="s">
        <v>14332</v>
      </c>
      <c r="M248" s="6" t="s">
        <v>1453</v>
      </c>
      <c r="O248" s="6">
        <f t="shared" si="11"/>
        <v>246</v>
      </c>
      <c r="P248" s="5">
        <v>124000000000330</v>
      </c>
      <c r="Q248" s="6" t="s">
        <v>14332</v>
      </c>
      <c r="R248" s="6" t="s">
        <v>1453</v>
      </c>
    </row>
    <row r="249" spans="1:18">
      <c r="A249" s="35">
        <v>247</v>
      </c>
      <c r="C249" s="6">
        <f t="shared" si="10"/>
        <v>493</v>
      </c>
      <c r="D249" s="5">
        <v>124000000000331</v>
      </c>
      <c r="E249" s="5">
        <v>223000000000002</v>
      </c>
      <c r="F249" s="6" t="s">
        <v>1453</v>
      </c>
      <c r="G249" s="6" t="s">
        <v>15418</v>
      </c>
      <c r="I249" s="6">
        <f t="shared" si="12"/>
        <v>494</v>
      </c>
      <c r="J249" s="5">
        <v>124000000000331</v>
      </c>
      <c r="K249" s="5">
        <v>223000000000005</v>
      </c>
      <c r="L249" s="6" t="s">
        <v>14332</v>
      </c>
      <c r="M249" s="6" t="s">
        <v>15418</v>
      </c>
      <c r="O249" s="6">
        <f t="shared" si="11"/>
        <v>247</v>
      </c>
      <c r="P249" s="5">
        <v>124000000000331</v>
      </c>
      <c r="Q249" s="6" t="s">
        <v>14332</v>
      </c>
      <c r="R249" s="6" t="s">
        <v>15418</v>
      </c>
    </row>
    <row r="250" spans="1:18">
      <c r="A250" s="35">
        <v>248</v>
      </c>
      <c r="C250" s="6">
        <f t="shared" si="10"/>
        <v>495</v>
      </c>
      <c r="D250" s="5">
        <v>124000000000332</v>
      </c>
      <c r="E250" s="5">
        <v>223000000000002</v>
      </c>
      <c r="F250" s="6" t="s">
        <v>1453</v>
      </c>
      <c r="G250" s="6" t="s">
        <v>14912</v>
      </c>
      <c r="I250" s="6">
        <f t="shared" si="12"/>
        <v>496</v>
      </c>
      <c r="J250" s="5">
        <v>124000000000332</v>
      </c>
      <c r="K250" s="5">
        <v>223000000000005</v>
      </c>
      <c r="L250" s="6" t="s">
        <v>1453</v>
      </c>
      <c r="M250" s="6" t="s">
        <v>14912</v>
      </c>
      <c r="O250" s="6">
        <f t="shared" si="11"/>
        <v>248</v>
      </c>
      <c r="P250" s="5">
        <v>124000000000332</v>
      </c>
      <c r="Q250" s="6" t="s">
        <v>1453</v>
      </c>
      <c r="R250" s="6" t="s">
        <v>14912</v>
      </c>
    </row>
    <row r="251" spans="1:18">
      <c r="A251" s="35">
        <v>249</v>
      </c>
      <c r="C251" s="6">
        <f t="shared" si="10"/>
        <v>497</v>
      </c>
      <c r="D251" s="5">
        <v>124000000000333</v>
      </c>
      <c r="E251" s="5">
        <v>223000000000002</v>
      </c>
      <c r="F251" s="6" t="s">
        <v>1453</v>
      </c>
      <c r="G251" s="6" t="s">
        <v>15934</v>
      </c>
      <c r="I251" s="6">
        <f t="shared" si="12"/>
        <v>498</v>
      </c>
      <c r="J251" s="5">
        <v>124000000000333</v>
      </c>
      <c r="K251" s="5">
        <v>223000000000005</v>
      </c>
      <c r="L251" s="6" t="s">
        <v>1453</v>
      </c>
      <c r="M251" s="6" t="s">
        <v>15934</v>
      </c>
      <c r="O251" s="6">
        <f t="shared" si="11"/>
        <v>249</v>
      </c>
      <c r="P251" s="5">
        <v>124000000000333</v>
      </c>
      <c r="Q251" s="6" t="s">
        <v>1453</v>
      </c>
      <c r="R251" s="6" t="s">
        <v>15934</v>
      </c>
    </row>
    <row r="252" spans="1:18">
      <c r="A252" s="35">
        <v>250</v>
      </c>
      <c r="C252" s="6">
        <f t="shared" si="10"/>
        <v>499</v>
      </c>
      <c r="D252" s="5">
        <v>124000000000334</v>
      </c>
      <c r="E252" s="5">
        <v>223000000000002</v>
      </c>
      <c r="F252" s="6" t="s">
        <v>1453</v>
      </c>
      <c r="G252" s="6" t="s">
        <v>15937</v>
      </c>
      <c r="I252" s="6">
        <f t="shared" si="12"/>
        <v>500</v>
      </c>
      <c r="J252" s="5">
        <v>124000000000334</v>
      </c>
      <c r="K252" s="5">
        <v>223000000000005</v>
      </c>
      <c r="L252" s="6" t="s">
        <v>1453</v>
      </c>
      <c r="M252" s="6" t="s">
        <v>15937</v>
      </c>
      <c r="O252" s="6">
        <f t="shared" si="11"/>
        <v>250</v>
      </c>
      <c r="P252" s="5">
        <v>124000000000334</v>
      </c>
      <c r="Q252" s="6" t="s">
        <v>1453</v>
      </c>
      <c r="R252" s="6" t="s">
        <v>15937</v>
      </c>
    </row>
    <row r="253" spans="1:18">
      <c r="A253" s="35">
        <v>251</v>
      </c>
      <c r="C253" s="6">
        <f t="shared" si="10"/>
        <v>501</v>
      </c>
      <c r="D253" s="5">
        <v>124000000000335</v>
      </c>
      <c r="E253" s="5">
        <v>223000000000002</v>
      </c>
      <c r="F253" s="6" t="s">
        <v>1453</v>
      </c>
      <c r="G253" s="6" t="s">
        <v>1453</v>
      </c>
      <c r="I253" s="6">
        <f t="shared" si="12"/>
        <v>502</v>
      </c>
      <c r="J253" s="5">
        <v>124000000000335</v>
      </c>
      <c r="K253" s="5">
        <v>223000000000005</v>
      </c>
      <c r="L253" s="6" t="s">
        <v>1453</v>
      </c>
      <c r="M253" s="6" t="s">
        <v>1453</v>
      </c>
      <c r="O253" s="6">
        <f t="shared" si="11"/>
        <v>251</v>
      </c>
      <c r="P253" s="5">
        <v>124000000000335</v>
      </c>
      <c r="Q253" s="6" t="s">
        <v>1453</v>
      </c>
      <c r="R253" s="6" t="s">
        <v>1453</v>
      </c>
    </row>
    <row r="254" spans="1:18">
      <c r="A254" s="35">
        <v>252</v>
      </c>
      <c r="C254" s="6">
        <f t="shared" si="10"/>
        <v>503</v>
      </c>
      <c r="D254" s="5">
        <v>124000000000336</v>
      </c>
      <c r="E254" s="5">
        <v>223000000000002</v>
      </c>
      <c r="F254" s="6" t="s">
        <v>12480</v>
      </c>
      <c r="G254" s="6" t="s">
        <v>17311</v>
      </c>
      <c r="I254" s="6">
        <f t="shared" si="12"/>
        <v>504</v>
      </c>
      <c r="J254" s="5">
        <v>124000000000336</v>
      </c>
      <c r="K254" s="5">
        <v>223000000000005</v>
      </c>
      <c r="L254" s="6" t="s">
        <v>14332</v>
      </c>
      <c r="M254" s="6" t="s">
        <v>17311</v>
      </c>
      <c r="O254" s="6">
        <f t="shared" si="11"/>
        <v>252</v>
      </c>
      <c r="P254" s="5">
        <v>124000000000336</v>
      </c>
      <c r="Q254" s="6" t="s">
        <v>14332</v>
      </c>
      <c r="R254" s="6" t="s">
        <v>17311</v>
      </c>
    </row>
    <row r="255" spans="1:18">
      <c r="A255" s="35">
        <v>253</v>
      </c>
      <c r="C255" s="6">
        <f t="shared" si="10"/>
        <v>505</v>
      </c>
      <c r="D255" s="5">
        <v>124000000000337</v>
      </c>
      <c r="E255" s="5">
        <v>223000000000002</v>
      </c>
      <c r="F255" s="6" t="s">
        <v>1453</v>
      </c>
      <c r="G255" s="6" t="s">
        <v>15418</v>
      </c>
      <c r="I255" s="6">
        <f t="shared" si="12"/>
        <v>506</v>
      </c>
      <c r="J255" s="5">
        <v>124000000000337</v>
      </c>
      <c r="K255" s="5">
        <v>223000000000005</v>
      </c>
      <c r="L255" s="6" t="s">
        <v>14332</v>
      </c>
      <c r="M255" s="6" t="s">
        <v>15418</v>
      </c>
      <c r="O255" s="6">
        <f t="shared" si="11"/>
        <v>253</v>
      </c>
      <c r="P255" s="5">
        <v>124000000000337</v>
      </c>
      <c r="Q255" s="6" t="s">
        <v>14332</v>
      </c>
      <c r="R255" s="6" t="s">
        <v>15418</v>
      </c>
    </row>
    <row r="256" spans="1:18">
      <c r="A256" s="35">
        <v>254</v>
      </c>
      <c r="C256" s="6">
        <f t="shared" si="10"/>
        <v>507</v>
      </c>
      <c r="D256" s="5">
        <v>124000000000338</v>
      </c>
      <c r="E256" s="5">
        <v>223000000000002</v>
      </c>
      <c r="F256" s="6" t="s">
        <v>14912</v>
      </c>
      <c r="G256" s="6" t="s">
        <v>15938</v>
      </c>
      <c r="I256" s="6">
        <f t="shared" si="12"/>
        <v>508</v>
      </c>
      <c r="J256" s="5">
        <v>124000000000338</v>
      </c>
      <c r="K256" s="5">
        <v>223000000000005</v>
      </c>
      <c r="L256" s="6" t="s">
        <v>14332</v>
      </c>
      <c r="M256" s="6" t="s">
        <v>15938</v>
      </c>
      <c r="O256" s="6">
        <f t="shared" si="11"/>
        <v>254</v>
      </c>
      <c r="P256" s="5">
        <v>124000000000338</v>
      </c>
      <c r="Q256" s="6" t="s">
        <v>14332</v>
      </c>
      <c r="R256" s="6" t="s">
        <v>15938</v>
      </c>
    </row>
    <row r="257" spans="1:18">
      <c r="A257" s="35">
        <v>255</v>
      </c>
      <c r="C257" s="6">
        <f t="shared" si="10"/>
        <v>509</v>
      </c>
      <c r="D257" s="5">
        <v>124000000000339</v>
      </c>
      <c r="E257" s="5">
        <v>223000000000002</v>
      </c>
      <c r="F257" s="6" t="s">
        <v>1453</v>
      </c>
      <c r="G257" s="6" t="s">
        <v>1453</v>
      </c>
      <c r="I257" s="6">
        <f t="shared" si="12"/>
        <v>510</v>
      </c>
      <c r="J257" s="5">
        <v>124000000000339</v>
      </c>
      <c r="K257" s="5">
        <v>223000000000005</v>
      </c>
      <c r="L257" s="6" t="s">
        <v>1453</v>
      </c>
      <c r="M257" s="6" t="s">
        <v>1453</v>
      </c>
      <c r="O257" s="6">
        <f t="shared" si="11"/>
        <v>255</v>
      </c>
      <c r="P257" s="5">
        <v>124000000000339</v>
      </c>
      <c r="Q257" s="6" t="s">
        <v>13386</v>
      </c>
      <c r="R257" s="6" t="s">
        <v>1453</v>
      </c>
    </row>
    <row r="258" spans="1:18">
      <c r="A258" s="35">
        <v>256</v>
      </c>
      <c r="C258" s="6">
        <f t="shared" si="10"/>
        <v>511</v>
      </c>
      <c r="D258" s="5">
        <v>124000000000340</v>
      </c>
      <c r="E258" s="5">
        <v>223000000000002</v>
      </c>
      <c r="F258" s="6" t="s">
        <v>1453</v>
      </c>
      <c r="G258" s="6" t="s">
        <v>1453</v>
      </c>
      <c r="I258" s="6">
        <f t="shared" si="12"/>
        <v>512</v>
      </c>
      <c r="J258" s="5">
        <v>124000000000340</v>
      </c>
      <c r="K258" s="5">
        <v>223000000000005</v>
      </c>
      <c r="L258" s="6" t="s">
        <v>14332</v>
      </c>
      <c r="M258" s="6" t="s">
        <v>1453</v>
      </c>
      <c r="O258" s="6">
        <f t="shared" si="11"/>
        <v>256</v>
      </c>
      <c r="P258" s="5">
        <v>124000000000340</v>
      </c>
      <c r="Q258" s="6" t="s">
        <v>14332</v>
      </c>
      <c r="R258" s="6" t="s">
        <v>1453</v>
      </c>
    </row>
    <row r="259" spans="1:18">
      <c r="A259" s="35">
        <v>257</v>
      </c>
      <c r="C259" s="6">
        <f t="shared" si="10"/>
        <v>513</v>
      </c>
      <c r="D259" s="5">
        <v>124000000000341</v>
      </c>
      <c r="E259" s="5">
        <v>223000000000002</v>
      </c>
      <c r="F259" s="6" t="s">
        <v>1453</v>
      </c>
      <c r="G259" s="6" t="s">
        <v>1453</v>
      </c>
      <c r="I259" s="6">
        <f t="shared" si="12"/>
        <v>514</v>
      </c>
      <c r="J259" s="5">
        <v>124000000000341</v>
      </c>
      <c r="K259" s="5">
        <v>223000000000005</v>
      </c>
      <c r="L259" s="6" t="s">
        <v>14332</v>
      </c>
      <c r="M259" s="6" t="s">
        <v>1453</v>
      </c>
      <c r="O259" s="6">
        <f t="shared" si="11"/>
        <v>257</v>
      </c>
      <c r="P259" s="5">
        <v>124000000000341</v>
      </c>
      <c r="Q259" s="6" t="s">
        <v>14332</v>
      </c>
      <c r="R259" s="6" t="s">
        <v>1453</v>
      </c>
    </row>
    <row r="260" spans="1:18">
      <c r="A260" s="35">
        <v>258</v>
      </c>
      <c r="C260" s="6">
        <f t="shared" ref="C260:C323" si="13">((A260-1)*2)+1</f>
        <v>515</v>
      </c>
      <c r="D260" s="5">
        <v>124000000000342</v>
      </c>
      <c r="E260" s="5">
        <v>223000000000002</v>
      </c>
      <c r="F260" s="6" t="s">
        <v>1453</v>
      </c>
      <c r="G260" s="6" t="s">
        <v>11402</v>
      </c>
      <c r="I260" s="6">
        <f t="shared" si="12"/>
        <v>516</v>
      </c>
      <c r="J260" s="5">
        <v>124000000000342</v>
      </c>
      <c r="K260" s="5">
        <v>223000000000005</v>
      </c>
      <c r="L260" s="6" t="s">
        <v>1453</v>
      </c>
      <c r="M260" s="6" t="s">
        <v>11402</v>
      </c>
      <c r="O260" s="6">
        <f t="shared" si="11"/>
        <v>258</v>
      </c>
      <c r="P260" s="5">
        <v>124000000000342</v>
      </c>
      <c r="Q260" s="6" t="s">
        <v>1453</v>
      </c>
      <c r="R260" s="6" t="s">
        <v>11402</v>
      </c>
    </row>
    <row r="261" spans="1:18">
      <c r="A261" s="35">
        <v>259</v>
      </c>
      <c r="C261" s="6">
        <f t="shared" si="13"/>
        <v>517</v>
      </c>
      <c r="D261" s="5">
        <v>124000000000343</v>
      </c>
      <c r="E261" s="5">
        <v>223000000000002</v>
      </c>
      <c r="F261" s="6" t="s">
        <v>14912</v>
      </c>
      <c r="G261" s="6" t="s">
        <v>14912</v>
      </c>
      <c r="I261" s="6">
        <f t="shared" si="12"/>
        <v>518</v>
      </c>
      <c r="J261" s="5">
        <v>124000000000343</v>
      </c>
      <c r="K261" s="5">
        <v>223000000000005</v>
      </c>
      <c r="L261" s="6" t="s">
        <v>14912</v>
      </c>
      <c r="M261" s="6" t="s">
        <v>14912</v>
      </c>
      <c r="O261" s="6">
        <f t="shared" si="11"/>
        <v>259</v>
      </c>
      <c r="P261" s="5">
        <v>124000000000343</v>
      </c>
      <c r="Q261" s="6" t="s">
        <v>14332</v>
      </c>
      <c r="R261" s="6" t="s">
        <v>14912</v>
      </c>
    </row>
    <row r="262" spans="1:18">
      <c r="A262" s="35">
        <v>260</v>
      </c>
      <c r="C262" s="6">
        <f t="shared" si="13"/>
        <v>519</v>
      </c>
      <c r="D262" s="5">
        <v>124000000000344</v>
      </c>
      <c r="E262" s="5">
        <v>223000000000002</v>
      </c>
      <c r="F262" s="6" t="s">
        <v>1453</v>
      </c>
      <c r="G262" s="6" t="s">
        <v>15924</v>
      </c>
      <c r="I262" s="6">
        <f t="shared" si="12"/>
        <v>520</v>
      </c>
      <c r="J262" s="5">
        <v>124000000000344</v>
      </c>
      <c r="K262" s="5">
        <v>223000000000005</v>
      </c>
      <c r="L262" s="6" t="s">
        <v>1453</v>
      </c>
      <c r="M262" s="6" t="s">
        <v>15924</v>
      </c>
      <c r="O262" s="6">
        <f t="shared" ref="O262:O325" si="14">A262</f>
        <v>260</v>
      </c>
      <c r="P262" s="5">
        <v>124000000000344</v>
      </c>
      <c r="Q262" s="6" t="s">
        <v>14332</v>
      </c>
      <c r="R262" s="6" t="s">
        <v>15924</v>
      </c>
    </row>
    <row r="263" spans="1:18">
      <c r="A263" s="35">
        <v>261</v>
      </c>
      <c r="C263" s="6">
        <f t="shared" si="13"/>
        <v>521</v>
      </c>
      <c r="D263" s="5">
        <v>124000000000345</v>
      </c>
      <c r="E263" s="5">
        <v>223000000000002</v>
      </c>
      <c r="F263" s="6" t="s">
        <v>1453</v>
      </c>
      <c r="G263" s="6" t="s">
        <v>1453</v>
      </c>
      <c r="I263" s="6">
        <f t="shared" si="12"/>
        <v>522</v>
      </c>
      <c r="J263" s="5">
        <v>124000000000345</v>
      </c>
      <c r="K263" s="5">
        <v>223000000000005</v>
      </c>
      <c r="L263" s="6" t="s">
        <v>1453</v>
      </c>
      <c r="M263" s="6" t="s">
        <v>1453</v>
      </c>
      <c r="O263" s="6">
        <f t="shared" si="14"/>
        <v>261</v>
      </c>
      <c r="P263" s="5">
        <v>124000000000345</v>
      </c>
      <c r="Q263" s="6" t="s">
        <v>1453</v>
      </c>
      <c r="R263" s="6" t="s">
        <v>1453</v>
      </c>
    </row>
    <row r="264" spans="1:18">
      <c r="A264" s="35">
        <v>262</v>
      </c>
      <c r="C264" s="6">
        <f t="shared" si="13"/>
        <v>523</v>
      </c>
      <c r="D264" s="5">
        <v>124000000000346</v>
      </c>
      <c r="E264" s="5">
        <v>223000000000002</v>
      </c>
      <c r="F264" s="6" t="s">
        <v>1453</v>
      </c>
      <c r="G264" s="6" t="s">
        <v>15418</v>
      </c>
      <c r="I264" s="6">
        <f t="shared" ref="I264:I327" si="15">((A264-1)*2)+2</f>
        <v>524</v>
      </c>
      <c r="J264" s="5">
        <v>124000000000346</v>
      </c>
      <c r="K264" s="5">
        <v>223000000000005</v>
      </c>
      <c r="L264" s="6" t="s">
        <v>14332</v>
      </c>
      <c r="M264" s="6" t="s">
        <v>15418</v>
      </c>
      <c r="O264" s="6">
        <f t="shared" si="14"/>
        <v>262</v>
      </c>
      <c r="P264" s="5">
        <v>124000000000346</v>
      </c>
      <c r="Q264" s="6" t="s">
        <v>14332</v>
      </c>
      <c r="R264" s="6" t="s">
        <v>15418</v>
      </c>
    </row>
    <row r="265" spans="1:18">
      <c r="A265" s="35">
        <v>263</v>
      </c>
      <c r="C265" s="6">
        <f t="shared" si="13"/>
        <v>525</v>
      </c>
      <c r="D265" s="5">
        <v>124000000000347</v>
      </c>
      <c r="E265" s="5">
        <v>223000000000002</v>
      </c>
      <c r="F265" s="6" t="s">
        <v>1453</v>
      </c>
      <c r="G265" s="6" t="s">
        <v>1453</v>
      </c>
      <c r="I265" s="6">
        <f t="shared" si="15"/>
        <v>526</v>
      </c>
      <c r="J265" s="5">
        <v>124000000000347</v>
      </c>
      <c r="K265" s="5">
        <v>223000000000005</v>
      </c>
      <c r="L265" s="6" t="s">
        <v>14332</v>
      </c>
      <c r="M265" s="6" t="s">
        <v>1453</v>
      </c>
      <c r="O265" s="6">
        <f t="shared" si="14"/>
        <v>263</v>
      </c>
      <c r="P265" s="5">
        <v>124000000000347</v>
      </c>
      <c r="Q265" s="6" t="s">
        <v>14332</v>
      </c>
      <c r="R265" s="6" t="s">
        <v>1453</v>
      </c>
    </row>
    <row r="266" spans="1:18">
      <c r="A266" s="35">
        <v>264</v>
      </c>
      <c r="C266" s="6">
        <f t="shared" si="13"/>
        <v>527</v>
      </c>
      <c r="D266" s="5">
        <v>124000000000348</v>
      </c>
      <c r="E266" s="5">
        <v>223000000000002</v>
      </c>
      <c r="F266" s="6" t="s">
        <v>1453</v>
      </c>
      <c r="G266" s="6" t="s">
        <v>15418</v>
      </c>
      <c r="I266" s="6">
        <f t="shared" si="15"/>
        <v>528</v>
      </c>
      <c r="J266" s="5">
        <v>124000000000348</v>
      </c>
      <c r="K266" s="5">
        <v>223000000000005</v>
      </c>
      <c r="L266" s="6" t="s">
        <v>14332</v>
      </c>
      <c r="M266" s="6" t="s">
        <v>15418</v>
      </c>
      <c r="O266" s="6">
        <f t="shared" si="14"/>
        <v>264</v>
      </c>
      <c r="P266" s="5">
        <v>124000000000348</v>
      </c>
      <c r="Q266" s="6" t="s">
        <v>14332</v>
      </c>
      <c r="R266" s="6" t="s">
        <v>15418</v>
      </c>
    </row>
    <row r="267" spans="1:18">
      <c r="A267" s="35">
        <v>265</v>
      </c>
      <c r="C267" s="6">
        <f t="shared" si="13"/>
        <v>529</v>
      </c>
      <c r="D267" s="5">
        <v>124000000000349</v>
      </c>
      <c r="E267" s="5">
        <v>223000000000002</v>
      </c>
      <c r="F267" s="6" t="s">
        <v>1453</v>
      </c>
      <c r="G267" s="6" t="s">
        <v>15418</v>
      </c>
      <c r="I267" s="6">
        <f t="shared" si="15"/>
        <v>530</v>
      </c>
      <c r="J267" s="5">
        <v>124000000000349</v>
      </c>
      <c r="K267" s="5">
        <v>223000000000005</v>
      </c>
      <c r="L267" s="6" t="s">
        <v>14332</v>
      </c>
      <c r="M267" s="6" t="s">
        <v>15418</v>
      </c>
      <c r="O267" s="6">
        <f t="shared" si="14"/>
        <v>265</v>
      </c>
      <c r="P267" s="5">
        <v>124000000000349</v>
      </c>
      <c r="Q267" s="6" t="s">
        <v>14332</v>
      </c>
      <c r="R267" s="6" t="s">
        <v>15418</v>
      </c>
    </row>
    <row r="268" spans="1:18">
      <c r="A268" s="35">
        <v>266</v>
      </c>
      <c r="C268" s="6">
        <f t="shared" si="13"/>
        <v>531</v>
      </c>
      <c r="D268" s="5">
        <v>124000000000350</v>
      </c>
      <c r="E268" s="5">
        <v>223000000000002</v>
      </c>
      <c r="F268" s="6" t="s">
        <v>1453</v>
      </c>
      <c r="G268" s="6" t="s">
        <v>15418</v>
      </c>
      <c r="I268" s="6">
        <f t="shared" si="15"/>
        <v>532</v>
      </c>
      <c r="J268" s="5">
        <v>124000000000350</v>
      </c>
      <c r="K268" s="5">
        <v>223000000000005</v>
      </c>
      <c r="L268" s="6" t="s">
        <v>14332</v>
      </c>
      <c r="M268" s="6" t="s">
        <v>15418</v>
      </c>
      <c r="O268" s="6">
        <f t="shared" si="14"/>
        <v>266</v>
      </c>
      <c r="P268" s="5">
        <v>124000000000350</v>
      </c>
      <c r="Q268" s="6" t="s">
        <v>14332</v>
      </c>
      <c r="R268" s="6" t="s">
        <v>15418</v>
      </c>
    </row>
    <row r="269" spans="1:18">
      <c r="A269" s="35">
        <v>267</v>
      </c>
      <c r="C269" s="6">
        <f t="shared" si="13"/>
        <v>533</v>
      </c>
      <c r="D269" s="5">
        <v>124000000000351</v>
      </c>
      <c r="E269" s="5">
        <v>223000000000002</v>
      </c>
      <c r="F269" s="6" t="s">
        <v>1453</v>
      </c>
      <c r="G269" s="6" t="s">
        <v>1453</v>
      </c>
      <c r="I269" s="6">
        <f t="shared" si="15"/>
        <v>534</v>
      </c>
      <c r="J269" s="5">
        <v>124000000000351</v>
      </c>
      <c r="K269" s="5">
        <v>223000000000005</v>
      </c>
      <c r="L269" s="6" t="s">
        <v>14332</v>
      </c>
      <c r="M269" s="6" t="s">
        <v>1453</v>
      </c>
      <c r="O269" s="6">
        <f t="shared" si="14"/>
        <v>267</v>
      </c>
      <c r="P269" s="5">
        <v>124000000000351</v>
      </c>
      <c r="Q269" s="6" t="s">
        <v>14332</v>
      </c>
      <c r="R269" s="6" t="s">
        <v>1453</v>
      </c>
    </row>
    <row r="270" spans="1:18">
      <c r="A270" s="35">
        <v>268</v>
      </c>
      <c r="C270" s="6">
        <f t="shared" si="13"/>
        <v>535</v>
      </c>
      <c r="D270" s="5">
        <v>124000000000352</v>
      </c>
      <c r="E270" s="5">
        <v>223000000000002</v>
      </c>
      <c r="F270" s="6" t="s">
        <v>13112</v>
      </c>
      <c r="G270" s="6" t="s">
        <v>1453</v>
      </c>
      <c r="I270" s="6">
        <f t="shared" si="15"/>
        <v>536</v>
      </c>
      <c r="J270" s="5">
        <v>124000000000352</v>
      </c>
      <c r="K270" s="5">
        <v>223000000000005</v>
      </c>
      <c r="L270" s="6" t="s">
        <v>1453</v>
      </c>
      <c r="M270" s="6" t="s">
        <v>1453</v>
      </c>
      <c r="O270" s="6">
        <f t="shared" si="14"/>
        <v>268</v>
      </c>
      <c r="P270" s="5">
        <v>124000000000352</v>
      </c>
      <c r="Q270" s="6" t="s">
        <v>1453</v>
      </c>
      <c r="R270" s="6" t="s">
        <v>1453</v>
      </c>
    </row>
    <row r="271" spans="1:18">
      <c r="A271" s="35">
        <v>269</v>
      </c>
      <c r="C271" s="6">
        <f t="shared" si="13"/>
        <v>537</v>
      </c>
      <c r="D271" s="5">
        <v>124000000000353</v>
      </c>
      <c r="E271" s="5">
        <v>223000000000002</v>
      </c>
      <c r="F271" s="6" t="s">
        <v>1453</v>
      </c>
      <c r="G271" s="6" t="s">
        <v>1453</v>
      </c>
      <c r="I271" s="6">
        <f t="shared" si="15"/>
        <v>538</v>
      </c>
      <c r="J271" s="5">
        <v>124000000000353</v>
      </c>
      <c r="K271" s="5">
        <v>223000000000005</v>
      </c>
      <c r="L271" s="6" t="s">
        <v>14332</v>
      </c>
      <c r="M271" s="6" t="s">
        <v>1453</v>
      </c>
      <c r="O271" s="6">
        <f t="shared" si="14"/>
        <v>269</v>
      </c>
      <c r="P271" s="5">
        <v>124000000000353</v>
      </c>
      <c r="Q271" s="6" t="s">
        <v>14332</v>
      </c>
      <c r="R271" s="6" t="s">
        <v>1453</v>
      </c>
    </row>
    <row r="272" spans="1:18">
      <c r="A272" s="35">
        <v>270</v>
      </c>
      <c r="C272" s="6">
        <f t="shared" si="13"/>
        <v>539</v>
      </c>
      <c r="D272" s="5">
        <v>124000000000354</v>
      </c>
      <c r="E272" s="5">
        <v>223000000000002</v>
      </c>
      <c r="F272" s="6" t="s">
        <v>1453</v>
      </c>
      <c r="G272" s="6" t="s">
        <v>1453</v>
      </c>
      <c r="I272" s="6">
        <f t="shared" si="15"/>
        <v>540</v>
      </c>
      <c r="J272" s="5">
        <v>124000000000354</v>
      </c>
      <c r="K272" s="5">
        <v>223000000000005</v>
      </c>
      <c r="L272" s="6" t="s">
        <v>1453</v>
      </c>
      <c r="M272" s="6" t="s">
        <v>1453</v>
      </c>
      <c r="O272" s="6">
        <f t="shared" si="14"/>
        <v>270</v>
      </c>
      <c r="P272" s="5">
        <v>124000000000354</v>
      </c>
      <c r="Q272" s="6" t="s">
        <v>1453</v>
      </c>
      <c r="R272" s="6" t="s">
        <v>1453</v>
      </c>
    </row>
    <row r="273" spans="1:18">
      <c r="A273" s="35">
        <v>271</v>
      </c>
      <c r="C273" s="6">
        <f t="shared" si="13"/>
        <v>541</v>
      </c>
      <c r="D273" s="5">
        <v>124000000000355</v>
      </c>
      <c r="E273" s="5">
        <v>223000000000002</v>
      </c>
      <c r="F273" s="6" t="s">
        <v>1453</v>
      </c>
      <c r="G273" s="6" t="s">
        <v>1453</v>
      </c>
      <c r="I273" s="6">
        <f t="shared" si="15"/>
        <v>542</v>
      </c>
      <c r="J273" s="5">
        <v>124000000000355</v>
      </c>
      <c r="K273" s="5">
        <v>223000000000005</v>
      </c>
      <c r="L273" s="6" t="s">
        <v>1453</v>
      </c>
      <c r="M273" s="6" t="s">
        <v>1453</v>
      </c>
      <c r="O273" s="6">
        <f t="shared" si="14"/>
        <v>271</v>
      </c>
      <c r="P273" s="5">
        <v>124000000000355</v>
      </c>
      <c r="Q273" s="6" t="s">
        <v>1453</v>
      </c>
      <c r="R273" s="6" t="s">
        <v>1453</v>
      </c>
    </row>
    <row r="274" spans="1:18">
      <c r="A274" s="35">
        <v>272</v>
      </c>
      <c r="C274" s="6">
        <f t="shared" si="13"/>
        <v>543</v>
      </c>
      <c r="D274" s="5">
        <v>124000000000356</v>
      </c>
      <c r="E274" s="5">
        <v>223000000000002</v>
      </c>
      <c r="F274" s="6" t="s">
        <v>1453</v>
      </c>
      <c r="G274" s="6" t="s">
        <v>1453</v>
      </c>
      <c r="I274" s="6">
        <f t="shared" si="15"/>
        <v>544</v>
      </c>
      <c r="J274" s="5">
        <v>124000000000356</v>
      </c>
      <c r="K274" s="5">
        <v>223000000000005</v>
      </c>
      <c r="L274" s="6" t="s">
        <v>14332</v>
      </c>
      <c r="M274" s="6" t="s">
        <v>1453</v>
      </c>
      <c r="O274" s="6">
        <f t="shared" si="14"/>
        <v>272</v>
      </c>
      <c r="P274" s="5">
        <v>124000000000356</v>
      </c>
      <c r="Q274" s="6" t="s">
        <v>14332</v>
      </c>
      <c r="R274" s="6" t="s">
        <v>1453</v>
      </c>
    </row>
    <row r="275" spans="1:18">
      <c r="A275" s="35">
        <v>273</v>
      </c>
      <c r="C275" s="6">
        <f t="shared" si="13"/>
        <v>545</v>
      </c>
      <c r="D275" s="5">
        <v>124000000000357</v>
      </c>
      <c r="E275" s="5">
        <v>223000000000002</v>
      </c>
      <c r="F275" s="6" t="s">
        <v>1453</v>
      </c>
      <c r="G275" s="6" t="s">
        <v>1453</v>
      </c>
      <c r="I275" s="6">
        <f t="shared" si="15"/>
        <v>546</v>
      </c>
      <c r="J275" s="5">
        <v>124000000000357</v>
      </c>
      <c r="K275" s="5">
        <v>223000000000005</v>
      </c>
      <c r="L275" s="6" t="s">
        <v>1453</v>
      </c>
      <c r="M275" s="6" t="s">
        <v>1453</v>
      </c>
      <c r="O275" s="6">
        <f t="shared" si="14"/>
        <v>273</v>
      </c>
      <c r="P275" s="5">
        <v>124000000000357</v>
      </c>
      <c r="Q275" s="6" t="s">
        <v>1453</v>
      </c>
      <c r="R275" s="6" t="s">
        <v>1453</v>
      </c>
    </row>
    <row r="276" spans="1:18">
      <c r="A276" s="35">
        <v>274</v>
      </c>
      <c r="C276" s="6">
        <f t="shared" si="13"/>
        <v>547</v>
      </c>
      <c r="D276" s="5">
        <v>124000000000358</v>
      </c>
      <c r="E276" s="5">
        <v>223000000000002</v>
      </c>
      <c r="F276" s="6" t="s">
        <v>1453</v>
      </c>
      <c r="G276" s="6" t="s">
        <v>15418</v>
      </c>
      <c r="I276" s="6">
        <f t="shared" si="15"/>
        <v>548</v>
      </c>
      <c r="J276" s="5">
        <v>124000000000358</v>
      </c>
      <c r="K276" s="5">
        <v>223000000000005</v>
      </c>
      <c r="L276" s="6" t="s">
        <v>14332</v>
      </c>
      <c r="M276" s="6" t="s">
        <v>15418</v>
      </c>
      <c r="O276" s="6">
        <f t="shared" si="14"/>
        <v>274</v>
      </c>
      <c r="P276" s="5">
        <v>124000000000358</v>
      </c>
      <c r="Q276" s="6" t="s">
        <v>14332</v>
      </c>
      <c r="R276" s="6" t="s">
        <v>15418</v>
      </c>
    </row>
    <row r="277" spans="1:18">
      <c r="A277" s="35">
        <v>275</v>
      </c>
      <c r="C277" s="6">
        <f t="shared" si="13"/>
        <v>549</v>
      </c>
      <c r="D277" s="5">
        <v>124000000000359</v>
      </c>
      <c r="E277" s="5">
        <v>223000000000002</v>
      </c>
      <c r="F277" s="6" t="s">
        <v>14912</v>
      </c>
      <c r="G277" s="6" t="s">
        <v>17313</v>
      </c>
      <c r="I277" s="6">
        <f t="shared" si="15"/>
        <v>550</v>
      </c>
      <c r="J277" s="5">
        <v>124000000000359</v>
      </c>
      <c r="K277" s="5">
        <v>223000000000005</v>
      </c>
      <c r="L277" s="6" t="s">
        <v>14332</v>
      </c>
      <c r="M277" s="6" t="s">
        <v>17313</v>
      </c>
      <c r="O277" s="6">
        <f t="shared" si="14"/>
        <v>275</v>
      </c>
      <c r="P277" s="5">
        <v>124000000000359</v>
      </c>
      <c r="Q277" s="6" t="s">
        <v>14332</v>
      </c>
      <c r="R277" s="6" t="s">
        <v>17313</v>
      </c>
    </row>
    <row r="278" spans="1:18">
      <c r="A278" s="35">
        <v>276</v>
      </c>
      <c r="C278" s="6">
        <f t="shared" si="13"/>
        <v>551</v>
      </c>
      <c r="D278" s="5">
        <v>124000000000360</v>
      </c>
      <c r="E278" s="5">
        <v>223000000000002</v>
      </c>
      <c r="F278" s="6" t="s">
        <v>1453</v>
      </c>
      <c r="G278" s="6" t="s">
        <v>15418</v>
      </c>
      <c r="I278" s="6">
        <f t="shared" si="15"/>
        <v>552</v>
      </c>
      <c r="J278" s="5">
        <v>124000000000360</v>
      </c>
      <c r="K278" s="5">
        <v>223000000000005</v>
      </c>
      <c r="L278" s="6" t="s">
        <v>14332</v>
      </c>
      <c r="M278" s="6" t="s">
        <v>15418</v>
      </c>
      <c r="O278" s="6">
        <f t="shared" si="14"/>
        <v>276</v>
      </c>
      <c r="P278" s="5">
        <v>124000000000360</v>
      </c>
      <c r="Q278" s="6" t="s">
        <v>14332</v>
      </c>
      <c r="R278" s="6" t="s">
        <v>15418</v>
      </c>
    </row>
    <row r="279" spans="1:18">
      <c r="A279" s="35">
        <v>277</v>
      </c>
      <c r="C279" s="6">
        <f t="shared" si="13"/>
        <v>553</v>
      </c>
      <c r="D279" s="5">
        <v>124000000000361</v>
      </c>
      <c r="E279" s="5">
        <v>223000000000002</v>
      </c>
      <c r="F279" s="6" t="s">
        <v>14912</v>
      </c>
      <c r="G279" s="6" t="s">
        <v>14912</v>
      </c>
      <c r="I279" s="6">
        <f t="shared" si="15"/>
        <v>554</v>
      </c>
      <c r="J279" s="5">
        <v>124000000000361</v>
      </c>
      <c r="K279" s="5">
        <v>223000000000005</v>
      </c>
      <c r="L279" s="6" t="s">
        <v>14332</v>
      </c>
      <c r="M279" s="6" t="s">
        <v>14912</v>
      </c>
      <c r="O279" s="6">
        <f t="shared" si="14"/>
        <v>277</v>
      </c>
      <c r="P279" s="5">
        <v>124000000000361</v>
      </c>
      <c r="Q279" s="6" t="s">
        <v>14332</v>
      </c>
      <c r="R279" s="6" t="s">
        <v>14912</v>
      </c>
    </row>
    <row r="280" spans="1:18">
      <c r="A280" s="35">
        <v>278</v>
      </c>
      <c r="C280" s="6">
        <f t="shared" si="13"/>
        <v>555</v>
      </c>
      <c r="D280" s="5">
        <v>124000000000362</v>
      </c>
      <c r="E280" s="5">
        <v>223000000000002</v>
      </c>
      <c r="F280" s="6" t="s">
        <v>1453</v>
      </c>
      <c r="G280" s="6" t="s">
        <v>1453</v>
      </c>
      <c r="I280" s="6">
        <f t="shared" si="15"/>
        <v>556</v>
      </c>
      <c r="J280" s="5">
        <v>124000000000362</v>
      </c>
      <c r="K280" s="5">
        <v>223000000000005</v>
      </c>
      <c r="L280" s="6" t="s">
        <v>1453</v>
      </c>
      <c r="M280" s="6" t="s">
        <v>1453</v>
      </c>
      <c r="O280" s="6">
        <f t="shared" si="14"/>
        <v>278</v>
      </c>
      <c r="P280" s="5">
        <v>124000000000362</v>
      </c>
      <c r="Q280" s="6" t="s">
        <v>1453</v>
      </c>
      <c r="R280" s="6" t="s">
        <v>1453</v>
      </c>
    </row>
    <row r="281" spans="1:18">
      <c r="A281" s="35">
        <v>279</v>
      </c>
      <c r="C281" s="6">
        <f t="shared" si="13"/>
        <v>557</v>
      </c>
      <c r="D281" s="5">
        <v>124000000000363</v>
      </c>
      <c r="E281" s="5">
        <v>223000000000002</v>
      </c>
      <c r="F281" s="6" t="s">
        <v>1453</v>
      </c>
      <c r="G281" s="6" t="s">
        <v>15418</v>
      </c>
      <c r="I281" s="6">
        <f t="shared" si="15"/>
        <v>558</v>
      </c>
      <c r="J281" s="5">
        <v>124000000000363</v>
      </c>
      <c r="K281" s="5">
        <v>223000000000005</v>
      </c>
      <c r="L281" s="6" t="s">
        <v>14332</v>
      </c>
      <c r="M281" s="6" t="s">
        <v>15418</v>
      </c>
      <c r="O281" s="6">
        <f t="shared" si="14"/>
        <v>279</v>
      </c>
      <c r="P281" s="5">
        <v>124000000000363</v>
      </c>
      <c r="Q281" s="6" t="s">
        <v>14332</v>
      </c>
      <c r="R281" s="6" t="s">
        <v>15418</v>
      </c>
    </row>
    <row r="282" spans="1:18">
      <c r="A282" s="35">
        <v>280</v>
      </c>
      <c r="C282" s="6">
        <f t="shared" si="13"/>
        <v>559</v>
      </c>
      <c r="D282" s="5">
        <v>124000000000364</v>
      </c>
      <c r="E282" s="5">
        <v>223000000000002</v>
      </c>
      <c r="F282" s="6" t="s">
        <v>1453</v>
      </c>
      <c r="G282" s="6" t="s">
        <v>15418</v>
      </c>
      <c r="I282" s="6">
        <f t="shared" si="15"/>
        <v>560</v>
      </c>
      <c r="J282" s="5">
        <v>124000000000364</v>
      </c>
      <c r="K282" s="5">
        <v>223000000000005</v>
      </c>
      <c r="L282" s="6" t="s">
        <v>14332</v>
      </c>
      <c r="M282" s="6" t="s">
        <v>15418</v>
      </c>
      <c r="O282" s="6">
        <f t="shared" si="14"/>
        <v>280</v>
      </c>
      <c r="P282" s="5">
        <v>124000000000364</v>
      </c>
      <c r="Q282" s="6" t="s">
        <v>14332</v>
      </c>
      <c r="R282" s="6" t="s">
        <v>15418</v>
      </c>
    </row>
    <row r="283" spans="1:18">
      <c r="A283" s="35">
        <v>281</v>
      </c>
      <c r="C283" s="6">
        <f t="shared" si="13"/>
        <v>561</v>
      </c>
      <c r="D283" s="5">
        <v>124000000000365</v>
      </c>
      <c r="E283" s="5">
        <v>223000000000002</v>
      </c>
      <c r="F283" s="6" t="s">
        <v>1453</v>
      </c>
      <c r="G283" s="6" t="s">
        <v>15418</v>
      </c>
      <c r="I283" s="6">
        <f t="shared" si="15"/>
        <v>562</v>
      </c>
      <c r="J283" s="5">
        <v>124000000000365</v>
      </c>
      <c r="K283" s="5">
        <v>223000000000005</v>
      </c>
      <c r="L283" s="6" t="s">
        <v>14332</v>
      </c>
      <c r="M283" s="6" t="s">
        <v>15418</v>
      </c>
      <c r="O283" s="6">
        <f t="shared" si="14"/>
        <v>281</v>
      </c>
      <c r="P283" s="5">
        <v>124000000000365</v>
      </c>
      <c r="Q283" s="6" t="s">
        <v>14332</v>
      </c>
      <c r="R283" s="6" t="s">
        <v>15418</v>
      </c>
    </row>
    <row r="284" spans="1:18">
      <c r="A284" s="35">
        <v>282</v>
      </c>
      <c r="C284" s="6">
        <f t="shared" si="13"/>
        <v>563</v>
      </c>
      <c r="D284" s="5">
        <v>124000000000366</v>
      </c>
      <c r="E284" s="5">
        <v>223000000000002</v>
      </c>
      <c r="F284" s="6" t="s">
        <v>1453</v>
      </c>
      <c r="G284" s="6" t="s">
        <v>15418</v>
      </c>
      <c r="I284" s="6">
        <f t="shared" si="15"/>
        <v>564</v>
      </c>
      <c r="J284" s="5">
        <v>124000000000366</v>
      </c>
      <c r="K284" s="5">
        <v>223000000000005</v>
      </c>
      <c r="L284" s="6" t="s">
        <v>14332</v>
      </c>
      <c r="M284" s="6" t="s">
        <v>15418</v>
      </c>
      <c r="O284" s="6">
        <f t="shared" si="14"/>
        <v>282</v>
      </c>
      <c r="P284" s="5">
        <v>124000000000366</v>
      </c>
      <c r="Q284" s="6" t="s">
        <v>14332</v>
      </c>
      <c r="R284" s="6" t="s">
        <v>15418</v>
      </c>
    </row>
    <row r="285" spans="1:18">
      <c r="A285" s="35">
        <v>283</v>
      </c>
      <c r="C285" s="6">
        <f t="shared" si="13"/>
        <v>565</v>
      </c>
      <c r="D285" s="5">
        <v>124000000000367</v>
      </c>
      <c r="E285" s="5">
        <v>223000000000002</v>
      </c>
      <c r="F285" s="6" t="s">
        <v>1453</v>
      </c>
      <c r="G285" s="6" t="s">
        <v>1453</v>
      </c>
      <c r="I285" s="6">
        <f t="shared" si="15"/>
        <v>566</v>
      </c>
      <c r="J285" s="5">
        <v>124000000000367</v>
      </c>
      <c r="K285" s="5">
        <v>223000000000005</v>
      </c>
      <c r="L285" s="6" t="s">
        <v>1453</v>
      </c>
      <c r="M285" s="6" t="s">
        <v>1453</v>
      </c>
      <c r="O285" s="6">
        <f t="shared" si="14"/>
        <v>283</v>
      </c>
      <c r="P285" s="5">
        <v>124000000000367</v>
      </c>
      <c r="Q285" s="6" t="s">
        <v>1453</v>
      </c>
      <c r="R285" s="6" t="s">
        <v>1453</v>
      </c>
    </row>
    <row r="286" spans="1:18">
      <c r="A286" s="35">
        <v>284</v>
      </c>
      <c r="C286" s="6">
        <f t="shared" si="13"/>
        <v>567</v>
      </c>
      <c r="D286" s="5">
        <v>124000000000368</v>
      </c>
      <c r="E286" s="5">
        <v>223000000000002</v>
      </c>
      <c r="F286" s="6" t="s">
        <v>14912</v>
      </c>
      <c r="G286" s="6" t="s">
        <v>15945</v>
      </c>
      <c r="I286" s="6">
        <f t="shared" si="15"/>
        <v>568</v>
      </c>
      <c r="J286" s="5">
        <v>124000000000368</v>
      </c>
      <c r="K286" s="5">
        <v>223000000000005</v>
      </c>
      <c r="L286" s="6" t="s">
        <v>14332</v>
      </c>
      <c r="M286" s="6" t="s">
        <v>15945</v>
      </c>
      <c r="O286" s="6">
        <f t="shared" si="14"/>
        <v>284</v>
      </c>
      <c r="P286" s="5">
        <v>124000000000368</v>
      </c>
      <c r="Q286" s="6" t="s">
        <v>14332</v>
      </c>
      <c r="R286" s="6" t="s">
        <v>15945</v>
      </c>
    </row>
    <row r="287" spans="1:18">
      <c r="A287" s="35">
        <v>285</v>
      </c>
      <c r="C287" s="6">
        <f t="shared" si="13"/>
        <v>569</v>
      </c>
      <c r="D287" s="5">
        <v>124000000000369</v>
      </c>
      <c r="E287" s="5">
        <v>223000000000002</v>
      </c>
      <c r="F287" s="6" t="s">
        <v>1453</v>
      </c>
      <c r="G287" s="6" t="s">
        <v>1453</v>
      </c>
      <c r="I287" s="6">
        <f t="shared" si="15"/>
        <v>570</v>
      </c>
      <c r="J287" s="5">
        <v>124000000000369</v>
      </c>
      <c r="K287" s="5">
        <v>223000000000005</v>
      </c>
      <c r="L287" s="6" t="s">
        <v>1453</v>
      </c>
      <c r="M287" s="6" t="s">
        <v>1453</v>
      </c>
      <c r="O287" s="6">
        <f t="shared" si="14"/>
        <v>285</v>
      </c>
      <c r="P287" s="5">
        <v>124000000000369</v>
      </c>
      <c r="Q287" s="6" t="s">
        <v>1453</v>
      </c>
      <c r="R287" s="6" t="s">
        <v>1453</v>
      </c>
    </row>
    <row r="288" spans="1:18">
      <c r="A288" s="35">
        <v>286</v>
      </c>
      <c r="C288" s="6">
        <f t="shared" si="13"/>
        <v>571</v>
      </c>
      <c r="D288" s="5">
        <v>124000000000370</v>
      </c>
      <c r="E288" s="5">
        <v>223000000000002</v>
      </c>
      <c r="F288" s="6" t="s">
        <v>1453</v>
      </c>
      <c r="G288" s="6" t="s">
        <v>1453</v>
      </c>
      <c r="I288" s="6">
        <f t="shared" si="15"/>
        <v>572</v>
      </c>
      <c r="J288" s="5">
        <v>124000000000370</v>
      </c>
      <c r="K288" s="5">
        <v>223000000000005</v>
      </c>
      <c r="L288" s="6" t="s">
        <v>14332</v>
      </c>
      <c r="M288" s="6" t="s">
        <v>1453</v>
      </c>
      <c r="O288" s="6">
        <f t="shared" si="14"/>
        <v>286</v>
      </c>
      <c r="P288" s="5">
        <v>124000000000370</v>
      </c>
      <c r="Q288" s="6" t="s">
        <v>14332</v>
      </c>
      <c r="R288" s="6" t="s">
        <v>1453</v>
      </c>
    </row>
    <row r="289" spans="1:18">
      <c r="A289" s="35">
        <v>287</v>
      </c>
      <c r="C289" s="6">
        <f t="shared" si="13"/>
        <v>573</v>
      </c>
      <c r="D289" s="5">
        <v>124000000000371</v>
      </c>
      <c r="E289" s="5">
        <v>223000000000002</v>
      </c>
      <c r="F289" s="6" t="s">
        <v>1453</v>
      </c>
      <c r="G289" s="6" t="s">
        <v>15418</v>
      </c>
      <c r="I289" s="6">
        <f t="shared" si="15"/>
        <v>574</v>
      </c>
      <c r="J289" s="5">
        <v>124000000000371</v>
      </c>
      <c r="K289" s="5">
        <v>223000000000005</v>
      </c>
      <c r="L289" s="6" t="s">
        <v>14332</v>
      </c>
      <c r="M289" s="6" t="s">
        <v>15418</v>
      </c>
      <c r="O289" s="6">
        <f t="shared" si="14"/>
        <v>287</v>
      </c>
      <c r="P289" s="5">
        <v>124000000000371</v>
      </c>
      <c r="Q289" s="6" t="s">
        <v>14332</v>
      </c>
      <c r="R289" s="6" t="s">
        <v>15418</v>
      </c>
    </row>
    <row r="290" spans="1:18">
      <c r="A290" s="35">
        <v>288</v>
      </c>
      <c r="C290" s="6">
        <f t="shared" si="13"/>
        <v>575</v>
      </c>
      <c r="D290" s="5">
        <v>124000000000372</v>
      </c>
      <c r="E290" s="5">
        <v>223000000000002</v>
      </c>
      <c r="F290" s="6" t="s">
        <v>1453</v>
      </c>
      <c r="G290" s="6" t="s">
        <v>1453</v>
      </c>
      <c r="I290" s="6">
        <f t="shared" si="15"/>
        <v>576</v>
      </c>
      <c r="J290" s="5">
        <v>124000000000372</v>
      </c>
      <c r="K290" s="5">
        <v>223000000000005</v>
      </c>
      <c r="L290" s="6" t="s">
        <v>14332</v>
      </c>
      <c r="M290" s="6" t="s">
        <v>1453</v>
      </c>
      <c r="O290" s="6">
        <f t="shared" si="14"/>
        <v>288</v>
      </c>
      <c r="P290" s="5">
        <v>124000000000372</v>
      </c>
      <c r="Q290" s="6" t="s">
        <v>14332</v>
      </c>
      <c r="R290" s="6" t="s">
        <v>1453</v>
      </c>
    </row>
    <row r="291" spans="1:18">
      <c r="A291" s="35">
        <v>289</v>
      </c>
      <c r="C291" s="6">
        <f t="shared" si="13"/>
        <v>577</v>
      </c>
      <c r="D291" s="5">
        <v>124000000000373</v>
      </c>
      <c r="E291" s="5">
        <v>223000000000002</v>
      </c>
      <c r="F291" s="6" t="s">
        <v>1453</v>
      </c>
      <c r="G291" s="6" t="s">
        <v>15418</v>
      </c>
      <c r="I291" s="6">
        <f t="shared" si="15"/>
        <v>578</v>
      </c>
      <c r="J291" s="5">
        <v>124000000000373</v>
      </c>
      <c r="K291" s="5">
        <v>223000000000005</v>
      </c>
      <c r="L291" s="6" t="s">
        <v>14332</v>
      </c>
      <c r="M291" s="6" t="s">
        <v>15418</v>
      </c>
      <c r="O291" s="6">
        <f t="shared" si="14"/>
        <v>289</v>
      </c>
      <c r="P291" s="5">
        <v>124000000000373</v>
      </c>
      <c r="Q291" s="6" t="s">
        <v>14332</v>
      </c>
      <c r="R291" s="6" t="s">
        <v>15418</v>
      </c>
    </row>
    <row r="292" spans="1:18">
      <c r="A292" s="35">
        <v>290</v>
      </c>
      <c r="C292" s="6">
        <f t="shared" si="13"/>
        <v>579</v>
      </c>
      <c r="D292" s="5">
        <v>124000000000374</v>
      </c>
      <c r="E292" s="5">
        <v>223000000000002</v>
      </c>
      <c r="F292" s="6" t="s">
        <v>1453</v>
      </c>
      <c r="G292" s="6" t="s">
        <v>15418</v>
      </c>
      <c r="I292" s="6">
        <f t="shared" si="15"/>
        <v>580</v>
      </c>
      <c r="J292" s="5">
        <v>124000000000374</v>
      </c>
      <c r="K292" s="5">
        <v>223000000000005</v>
      </c>
      <c r="L292" s="6" t="s">
        <v>14332</v>
      </c>
      <c r="M292" s="6" t="s">
        <v>15418</v>
      </c>
      <c r="O292" s="6">
        <f t="shared" si="14"/>
        <v>290</v>
      </c>
      <c r="P292" s="5">
        <v>124000000000374</v>
      </c>
      <c r="Q292" s="6" t="s">
        <v>14332</v>
      </c>
      <c r="R292" s="6" t="s">
        <v>15418</v>
      </c>
    </row>
    <row r="293" spans="1:18">
      <c r="A293" s="35">
        <v>291</v>
      </c>
      <c r="C293" s="6">
        <f t="shared" si="13"/>
        <v>581</v>
      </c>
      <c r="D293" s="5">
        <v>124000000000375</v>
      </c>
      <c r="E293" s="5">
        <v>223000000000002</v>
      </c>
      <c r="F293" s="6" t="s">
        <v>1453</v>
      </c>
      <c r="G293" s="6" t="s">
        <v>1453</v>
      </c>
      <c r="I293" s="6">
        <f t="shared" si="15"/>
        <v>582</v>
      </c>
      <c r="J293" s="5">
        <v>124000000000375</v>
      </c>
      <c r="K293" s="5">
        <v>223000000000005</v>
      </c>
      <c r="L293" s="6" t="s">
        <v>14332</v>
      </c>
      <c r="M293" s="6" t="s">
        <v>1453</v>
      </c>
      <c r="O293" s="6">
        <f t="shared" si="14"/>
        <v>291</v>
      </c>
      <c r="P293" s="5">
        <v>124000000000375</v>
      </c>
      <c r="Q293" s="6" t="s">
        <v>14332</v>
      </c>
      <c r="R293" s="6" t="s">
        <v>1453</v>
      </c>
    </row>
    <row r="294" spans="1:18">
      <c r="A294" s="35">
        <v>292</v>
      </c>
      <c r="C294" s="6">
        <f t="shared" si="13"/>
        <v>583</v>
      </c>
      <c r="D294" s="5">
        <v>124000000000376</v>
      </c>
      <c r="E294" s="5">
        <v>223000000000002</v>
      </c>
      <c r="F294" s="6" t="s">
        <v>1453</v>
      </c>
      <c r="G294" s="6" t="s">
        <v>1453</v>
      </c>
      <c r="I294" s="6">
        <f t="shared" si="15"/>
        <v>584</v>
      </c>
      <c r="J294" s="5">
        <v>124000000000376</v>
      </c>
      <c r="K294" s="5">
        <v>223000000000005</v>
      </c>
      <c r="L294" s="6" t="s">
        <v>1453</v>
      </c>
      <c r="M294" s="6" t="s">
        <v>1453</v>
      </c>
      <c r="O294" s="6">
        <f t="shared" si="14"/>
        <v>292</v>
      </c>
      <c r="P294" s="5">
        <v>124000000000376</v>
      </c>
      <c r="Q294" s="6" t="s">
        <v>1453</v>
      </c>
      <c r="R294" s="6" t="s">
        <v>1453</v>
      </c>
    </row>
    <row r="295" spans="1:18">
      <c r="A295" s="35">
        <v>293</v>
      </c>
      <c r="C295" s="6">
        <f t="shared" si="13"/>
        <v>585</v>
      </c>
      <c r="D295" s="5">
        <v>124000000000377</v>
      </c>
      <c r="E295" s="5">
        <v>223000000000002</v>
      </c>
      <c r="F295" s="6" t="s">
        <v>1453</v>
      </c>
      <c r="G295" s="6" t="s">
        <v>1453</v>
      </c>
      <c r="I295" s="6">
        <f t="shared" si="15"/>
        <v>586</v>
      </c>
      <c r="J295" s="5">
        <v>124000000000377</v>
      </c>
      <c r="K295" s="5">
        <v>223000000000005</v>
      </c>
      <c r="L295" s="6" t="s">
        <v>1453</v>
      </c>
      <c r="M295" s="6" t="s">
        <v>1453</v>
      </c>
      <c r="O295" s="6">
        <f t="shared" si="14"/>
        <v>293</v>
      </c>
      <c r="P295" s="5">
        <v>124000000000377</v>
      </c>
      <c r="Q295" s="6" t="s">
        <v>1453</v>
      </c>
      <c r="R295" s="6" t="s">
        <v>1453</v>
      </c>
    </row>
    <row r="296" spans="1:18">
      <c r="A296" s="35">
        <v>294</v>
      </c>
      <c r="C296" s="6">
        <f t="shared" si="13"/>
        <v>587</v>
      </c>
      <c r="D296" s="5">
        <v>124000000000378</v>
      </c>
      <c r="E296" s="5">
        <v>223000000000002</v>
      </c>
      <c r="F296" s="6" t="s">
        <v>381</v>
      </c>
      <c r="G296" s="6" t="s">
        <v>13360</v>
      </c>
      <c r="I296" s="6">
        <f t="shared" si="15"/>
        <v>588</v>
      </c>
      <c r="J296" s="5">
        <v>124000000000378</v>
      </c>
      <c r="K296" s="5">
        <v>223000000000005</v>
      </c>
      <c r="L296" s="6" t="s">
        <v>14332</v>
      </c>
      <c r="M296" s="6" t="s">
        <v>13360</v>
      </c>
      <c r="O296" s="6">
        <f t="shared" si="14"/>
        <v>294</v>
      </c>
      <c r="P296" s="5">
        <v>124000000000378</v>
      </c>
      <c r="Q296" s="6" t="s">
        <v>14332</v>
      </c>
      <c r="R296" s="6" t="s">
        <v>13360</v>
      </c>
    </row>
    <row r="297" spans="1:18">
      <c r="A297" s="35">
        <v>295</v>
      </c>
      <c r="C297" s="6">
        <f t="shared" si="13"/>
        <v>589</v>
      </c>
      <c r="D297" s="5">
        <v>124000000000379</v>
      </c>
      <c r="E297" s="5">
        <v>223000000000002</v>
      </c>
      <c r="F297" s="6" t="s">
        <v>1453</v>
      </c>
      <c r="G297" s="6" t="s">
        <v>15418</v>
      </c>
      <c r="I297" s="6">
        <f t="shared" si="15"/>
        <v>590</v>
      </c>
      <c r="J297" s="5">
        <v>124000000000379</v>
      </c>
      <c r="K297" s="5">
        <v>223000000000005</v>
      </c>
      <c r="L297" s="6" t="s">
        <v>14332</v>
      </c>
      <c r="M297" s="6" t="s">
        <v>15418</v>
      </c>
      <c r="O297" s="6">
        <f t="shared" si="14"/>
        <v>295</v>
      </c>
      <c r="P297" s="5">
        <v>124000000000379</v>
      </c>
      <c r="Q297" s="6" t="s">
        <v>14332</v>
      </c>
      <c r="R297" s="6" t="s">
        <v>15418</v>
      </c>
    </row>
    <row r="298" spans="1:18">
      <c r="A298" s="35">
        <v>296</v>
      </c>
      <c r="C298" s="6">
        <f t="shared" si="13"/>
        <v>591</v>
      </c>
      <c r="D298" s="5">
        <v>124000000000380</v>
      </c>
      <c r="E298" s="5">
        <v>223000000000002</v>
      </c>
      <c r="F298" s="6" t="s">
        <v>14937</v>
      </c>
      <c r="G298" s="6" t="s">
        <v>14932</v>
      </c>
      <c r="I298" s="6">
        <f t="shared" si="15"/>
        <v>592</v>
      </c>
      <c r="J298" s="5">
        <v>124000000000380</v>
      </c>
      <c r="K298" s="5">
        <v>223000000000005</v>
      </c>
      <c r="L298" s="6" t="s">
        <v>1453</v>
      </c>
      <c r="M298" s="6" t="s">
        <v>14932</v>
      </c>
      <c r="O298" s="6">
        <f t="shared" si="14"/>
        <v>296</v>
      </c>
      <c r="P298" s="5">
        <v>124000000000380</v>
      </c>
      <c r="Q298" s="6" t="s">
        <v>1453</v>
      </c>
      <c r="R298" s="6" t="s">
        <v>14932</v>
      </c>
    </row>
    <row r="299" spans="1:18">
      <c r="A299" s="35">
        <v>297</v>
      </c>
      <c r="C299" s="6">
        <f t="shared" si="13"/>
        <v>593</v>
      </c>
      <c r="D299" s="5">
        <v>124000000000381</v>
      </c>
      <c r="E299" s="5">
        <v>223000000000002</v>
      </c>
      <c r="F299" s="6" t="s">
        <v>1453</v>
      </c>
      <c r="G299" s="6" t="s">
        <v>14941</v>
      </c>
      <c r="I299" s="6">
        <f t="shared" si="15"/>
        <v>594</v>
      </c>
      <c r="J299" s="5">
        <v>124000000000381</v>
      </c>
      <c r="K299" s="5">
        <v>223000000000005</v>
      </c>
      <c r="L299" s="6" t="s">
        <v>14332</v>
      </c>
      <c r="M299" s="6" t="s">
        <v>14941</v>
      </c>
      <c r="O299" s="6">
        <f t="shared" si="14"/>
        <v>297</v>
      </c>
      <c r="P299" s="5">
        <v>124000000000381</v>
      </c>
      <c r="Q299" s="6" t="s">
        <v>14332</v>
      </c>
      <c r="R299" s="6" t="s">
        <v>14941</v>
      </c>
    </row>
    <row r="300" spans="1:18">
      <c r="A300" s="35">
        <v>298</v>
      </c>
      <c r="C300" s="6">
        <f t="shared" si="13"/>
        <v>595</v>
      </c>
      <c r="D300" s="5">
        <v>124000000000382</v>
      </c>
      <c r="E300" s="5">
        <v>223000000000002</v>
      </c>
      <c r="F300" s="6" t="s">
        <v>14949</v>
      </c>
      <c r="G300" s="6" t="s">
        <v>14946</v>
      </c>
      <c r="I300" s="6">
        <f t="shared" si="15"/>
        <v>596</v>
      </c>
      <c r="J300" s="5">
        <v>124000000000382</v>
      </c>
      <c r="K300" s="5">
        <v>223000000000005</v>
      </c>
      <c r="L300" s="6" t="s">
        <v>1453</v>
      </c>
      <c r="M300" s="6" t="s">
        <v>14946</v>
      </c>
      <c r="O300" s="6">
        <f t="shared" si="14"/>
        <v>298</v>
      </c>
      <c r="P300" s="5">
        <v>124000000000382</v>
      </c>
      <c r="Q300" s="6" t="s">
        <v>1453</v>
      </c>
      <c r="R300" s="6" t="s">
        <v>14946</v>
      </c>
    </row>
    <row r="301" spans="1:18">
      <c r="A301" s="35">
        <v>299</v>
      </c>
      <c r="C301" s="6">
        <f t="shared" si="13"/>
        <v>597</v>
      </c>
      <c r="D301" s="5">
        <v>124000000000383</v>
      </c>
      <c r="E301" s="5">
        <v>223000000000002</v>
      </c>
      <c r="F301" s="6" t="s">
        <v>14956</v>
      </c>
      <c r="G301" s="6" t="s">
        <v>14954</v>
      </c>
      <c r="I301" s="6">
        <f t="shared" si="15"/>
        <v>598</v>
      </c>
      <c r="J301" s="5">
        <v>124000000000383</v>
      </c>
      <c r="K301" s="5">
        <v>223000000000005</v>
      </c>
      <c r="L301" s="6" t="s">
        <v>14332</v>
      </c>
      <c r="M301" s="6" t="s">
        <v>14954</v>
      </c>
      <c r="O301" s="6">
        <f t="shared" si="14"/>
        <v>299</v>
      </c>
      <c r="P301" s="5">
        <v>124000000000383</v>
      </c>
      <c r="Q301" s="6" t="s">
        <v>14332</v>
      </c>
      <c r="R301" s="6" t="s">
        <v>14954</v>
      </c>
    </row>
    <row r="302" spans="1:18">
      <c r="A302" s="35">
        <v>300</v>
      </c>
      <c r="C302" s="6">
        <f t="shared" si="13"/>
        <v>599</v>
      </c>
      <c r="D302" s="5">
        <v>124000000000384</v>
      </c>
      <c r="E302" s="5">
        <v>223000000000002</v>
      </c>
      <c r="F302" s="6" t="s">
        <v>14963</v>
      </c>
      <c r="G302" s="6" t="s">
        <v>14960</v>
      </c>
      <c r="I302" s="6">
        <f t="shared" si="15"/>
        <v>600</v>
      </c>
      <c r="J302" s="5">
        <v>124000000000384</v>
      </c>
      <c r="K302" s="5">
        <v>223000000000005</v>
      </c>
      <c r="L302" s="6" t="s">
        <v>1453</v>
      </c>
      <c r="M302" s="6" t="s">
        <v>14960</v>
      </c>
      <c r="O302" s="6">
        <f t="shared" si="14"/>
        <v>300</v>
      </c>
      <c r="P302" s="5">
        <v>124000000000384</v>
      </c>
      <c r="Q302" s="6" t="s">
        <v>1453</v>
      </c>
      <c r="R302" s="6" t="s">
        <v>14960</v>
      </c>
    </row>
    <row r="303" spans="1:18">
      <c r="A303" s="35">
        <v>301</v>
      </c>
      <c r="C303" s="6">
        <f t="shared" si="13"/>
        <v>601</v>
      </c>
      <c r="D303" s="5">
        <v>124000000000385</v>
      </c>
      <c r="E303" s="5">
        <v>223000000000002</v>
      </c>
      <c r="F303" s="6" t="s">
        <v>14970</v>
      </c>
      <c r="G303" s="6" t="s">
        <v>14971</v>
      </c>
      <c r="I303" s="6">
        <f t="shared" si="15"/>
        <v>602</v>
      </c>
      <c r="J303" s="5">
        <v>124000000000385</v>
      </c>
      <c r="K303" s="5">
        <v>223000000000005</v>
      </c>
      <c r="L303" s="6" t="s">
        <v>14332</v>
      </c>
      <c r="M303" s="6" t="s">
        <v>14971</v>
      </c>
      <c r="O303" s="6">
        <f t="shared" si="14"/>
        <v>301</v>
      </c>
      <c r="P303" s="5">
        <v>124000000000385</v>
      </c>
      <c r="Q303" s="6" t="s">
        <v>14332</v>
      </c>
      <c r="R303" s="6" t="s">
        <v>14971</v>
      </c>
    </row>
    <row r="304" spans="1:18">
      <c r="A304" s="35">
        <v>302</v>
      </c>
      <c r="C304" s="6">
        <f t="shared" si="13"/>
        <v>603</v>
      </c>
      <c r="D304" s="5">
        <v>124000000000386</v>
      </c>
      <c r="E304" s="5">
        <v>223000000000002</v>
      </c>
      <c r="F304" s="6" t="s">
        <v>14978</v>
      </c>
      <c r="G304" s="6" t="s">
        <v>14975</v>
      </c>
      <c r="I304" s="6">
        <f t="shared" si="15"/>
        <v>604</v>
      </c>
      <c r="J304" s="5">
        <v>124000000000386</v>
      </c>
      <c r="K304" s="5">
        <v>223000000000005</v>
      </c>
      <c r="L304" s="6" t="s">
        <v>1453</v>
      </c>
      <c r="M304" s="6" t="s">
        <v>14975</v>
      </c>
      <c r="O304" s="6">
        <f t="shared" si="14"/>
        <v>302</v>
      </c>
      <c r="P304" s="5">
        <v>124000000000386</v>
      </c>
      <c r="Q304" s="6" t="s">
        <v>1453</v>
      </c>
      <c r="R304" s="6" t="s">
        <v>14975</v>
      </c>
    </row>
    <row r="305" spans="1:18">
      <c r="A305" s="35">
        <v>303</v>
      </c>
      <c r="C305" s="6">
        <f t="shared" si="13"/>
        <v>605</v>
      </c>
      <c r="D305" s="5">
        <v>124000000000387</v>
      </c>
      <c r="E305" s="5">
        <v>223000000000002</v>
      </c>
      <c r="F305" s="6" t="s">
        <v>14985</v>
      </c>
      <c r="G305" s="6" t="s">
        <v>14989</v>
      </c>
      <c r="I305" s="6">
        <f t="shared" si="15"/>
        <v>606</v>
      </c>
      <c r="J305" s="5">
        <v>124000000000387</v>
      </c>
      <c r="K305" s="5">
        <v>223000000000005</v>
      </c>
      <c r="L305" s="6" t="s">
        <v>14332</v>
      </c>
      <c r="M305" s="6" t="s">
        <v>14989</v>
      </c>
      <c r="O305" s="6">
        <f t="shared" si="14"/>
        <v>303</v>
      </c>
      <c r="P305" s="5">
        <v>124000000000387</v>
      </c>
      <c r="Q305" s="6" t="s">
        <v>14332</v>
      </c>
      <c r="R305" s="6" t="s">
        <v>14989</v>
      </c>
    </row>
    <row r="306" spans="1:18">
      <c r="A306" s="35">
        <v>304</v>
      </c>
      <c r="C306" s="6">
        <f t="shared" si="13"/>
        <v>607</v>
      </c>
      <c r="D306" s="5">
        <v>124000000000388</v>
      </c>
      <c r="E306" s="5">
        <v>223000000000002</v>
      </c>
      <c r="F306" s="6" t="s">
        <v>14996</v>
      </c>
      <c r="G306" s="6" t="s">
        <v>14993</v>
      </c>
      <c r="I306" s="6">
        <f t="shared" si="15"/>
        <v>608</v>
      </c>
      <c r="J306" s="5">
        <v>124000000000388</v>
      </c>
      <c r="K306" s="5">
        <v>223000000000005</v>
      </c>
      <c r="L306" s="6" t="s">
        <v>1453</v>
      </c>
      <c r="M306" s="6" t="s">
        <v>14993</v>
      </c>
      <c r="O306" s="6">
        <f t="shared" si="14"/>
        <v>304</v>
      </c>
      <c r="P306" s="5">
        <v>124000000000388</v>
      </c>
      <c r="Q306" s="6" t="s">
        <v>1453</v>
      </c>
      <c r="R306" s="6" t="s">
        <v>14993</v>
      </c>
    </row>
    <row r="307" spans="1:18">
      <c r="A307" s="35">
        <v>305</v>
      </c>
      <c r="C307" s="6">
        <f t="shared" si="13"/>
        <v>609</v>
      </c>
      <c r="D307" s="5">
        <v>124000000000389</v>
      </c>
      <c r="E307" s="5">
        <v>223000000000002</v>
      </c>
      <c r="F307" s="6" t="s">
        <v>12761</v>
      </c>
      <c r="G307" s="6" t="s">
        <v>12758</v>
      </c>
      <c r="I307" s="6">
        <f t="shared" si="15"/>
        <v>610</v>
      </c>
      <c r="J307" s="5">
        <v>124000000000389</v>
      </c>
      <c r="K307" s="5">
        <v>223000000000005</v>
      </c>
      <c r="L307" s="6" t="s">
        <v>14332</v>
      </c>
      <c r="M307" s="6" t="s">
        <v>12758</v>
      </c>
      <c r="O307" s="6">
        <f t="shared" si="14"/>
        <v>305</v>
      </c>
      <c r="P307" s="5">
        <v>124000000000389</v>
      </c>
      <c r="Q307" s="6" t="s">
        <v>14332</v>
      </c>
      <c r="R307" s="6" t="s">
        <v>12758</v>
      </c>
    </row>
    <row r="308" spans="1:18">
      <c r="A308" s="35">
        <v>306</v>
      </c>
      <c r="C308" s="6">
        <f t="shared" si="13"/>
        <v>611</v>
      </c>
      <c r="D308" s="5">
        <v>124000000000390</v>
      </c>
      <c r="E308" s="5">
        <v>223000000000002</v>
      </c>
      <c r="F308" s="6" t="s">
        <v>15006</v>
      </c>
      <c r="G308" s="6" t="s">
        <v>15004</v>
      </c>
      <c r="I308" s="6">
        <f t="shared" si="15"/>
        <v>612</v>
      </c>
      <c r="J308" s="5">
        <v>124000000000390</v>
      </c>
      <c r="K308" s="5">
        <v>223000000000005</v>
      </c>
      <c r="L308" s="6" t="s">
        <v>1453</v>
      </c>
      <c r="M308" s="6" t="s">
        <v>15004</v>
      </c>
      <c r="O308" s="6">
        <f t="shared" si="14"/>
        <v>306</v>
      </c>
      <c r="P308" s="5">
        <v>124000000000390</v>
      </c>
      <c r="Q308" s="6" t="s">
        <v>1453</v>
      </c>
      <c r="R308" s="6" t="s">
        <v>15004</v>
      </c>
    </row>
    <row r="309" spans="1:18">
      <c r="A309" s="35">
        <v>307</v>
      </c>
      <c r="C309" s="6">
        <f t="shared" si="13"/>
        <v>613</v>
      </c>
      <c r="D309" s="5">
        <v>124000000000391</v>
      </c>
      <c r="E309" s="5">
        <v>223000000000002</v>
      </c>
      <c r="F309" s="6" t="s">
        <v>16068</v>
      </c>
      <c r="G309" s="6" t="s">
        <v>14912</v>
      </c>
      <c r="I309" s="6">
        <f t="shared" si="15"/>
        <v>614</v>
      </c>
      <c r="J309" s="5">
        <v>124000000000391</v>
      </c>
      <c r="K309" s="5">
        <v>223000000000005</v>
      </c>
      <c r="L309" s="6" t="s">
        <v>14332</v>
      </c>
      <c r="M309" s="6" t="s">
        <v>14912</v>
      </c>
      <c r="O309" s="6">
        <f t="shared" si="14"/>
        <v>307</v>
      </c>
      <c r="P309" s="5">
        <v>124000000000391</v>
      </c>
      <c r="Q309" s="6" t="s">
        <v>14332</v>
      </c>
      <c r="R309" s="6" t="s">
        <v>14912</v>
      </c>
    </row>
    <row r="310" spans="1:18">
      <c r="A310" s="35">
        <v>308</v>
      </c>
      <c r="C310" s="6">
        <f t="shared" si="13"/>
        <v>615</v>
      </c>
      <c r="D310" s="5">
        <v>124000000000392</v>
      </c>
      <c r="E310" s="5">
        <v>223000000000002</v>
      </c>
      <c r="F310" s="6" t="s">
        <v>15013</v>
      </c>
      <c r="G310" s="6" t="s">
        <v>14894</v>
      </c>
      <c r="I310" s="6">
        <f t="shared" si="15"/>
        <v>616</v>
      </c>
      <c r="J310" s="5">
        <v>124000000000392</v>
      </c>
      <c r="K310" s="5">
        <v>223000000000005</v>
      </c>
      <c r="L310" s="6" t="s">
        <v>1453</v>
      </c>
      <c r="M310" s="6" t="s">
        <v>14894</v>
      </c>
      <c r="O310" s="6">
        <f t="shared" si="14"/>
        <v>308</v>
      </c>
      <c r="P310" s="5">
        <v>124000000000392</v>
      </c>
      <c r="Q310" s="6" t="s">
        <v>1453</v>
      </c>
      <c r="R310" s="6" t="s">
        <v>14894</v>
      </c>
    </row>
    <row r="311" spans="1:18">
      <c r="A311" s="35">
        <v>309</v>
      </c>
      <c r="C311" s="6">
        <f t="shared" si="13"/>
        <v>617</v>
      </c>
      <c r="D311" s="5">
        <v>124000000000393</v>
      </c>
      <c r="E311" s="5">
        <v>223000000000002</v>
      </c>
      <c r="F311" s="6" t="s">
        <v>15020</v>
      </c>
      <c r="G311" s="6" t="s">
        <v>11170</v>
      </c>
      <c r="I311" s="6">
        <f t="shared" si="15"/>
        <v>618</v>
      </c>
      <c r="J311" s="5">
        <v>124000000000393</v>
      </c>
      <c r="K311" s="5">
        <v>223000000000005</v>
      </c>
      <c r="L311" s="6" t="s">
        <v>14332</v>
      </c>
      <c r="M311" s="6" t="s">
        <v>11170</v>
      </c>
      <c r="O311" s="6">
        <f t="shared" si="14"/>
        <v>309</v>
      </c>
      <c r="P311" s="5">
        <v>124000000000393</v>
      </c>
      <c r="Q311" s="6" t="s">
        <v>14332</v>
      </c>
      <c r="R311" s="6" t="s">
        <v>11170</v>
      </c>
    </row>
    <row r="312" spans="1:18">
      <c r="A312" s="35">
        <v>310</v>
      </c>
      <c r="C312" s="6">
        <f t="shared" si="13"/>
        <v>619</v>
      </c>
      <c r="D312" s="5">
        <v>124000000000394</v>
      </c>
      <c r="E312" s="5">
        <v>223000000000002</v>
      </c>
      <c r="F312" s="6" t="s">
        <v>15027</v>
      </c>
      <c r="G312" s="6" t="s">
        <v>15028</v>
      </c>
      <c r="I312" s="6">
        <f t="shared" si="15"/>
        <v>620</v>
      </c>
      <c r="J312" s="5">
        <v>124000000000394</v>
      </c>
      <c r="K312" s="5">
        <v>223000000000005</v>
      </c>
      <c r="L312" s="6" t="s">
        <v>1453</v>
      </c>
      <c r="M312" s="6" t="s">
        <v>15028</v>
      </c>
      <c r="O312" s="6">
        <f t="shared" si="14"/>
        <v>310</v>
      </c>
      <c r="P312" s="5">
        <v>124000000000394</v>
      </c>
      <c r="Q312" s="6" t="s">
        <v>1453</v>
      </c>
      <c r="R312" s="6" t="s">
        <v>15028</v>
      </c>
    </row>
    <row r="313" spans="1:18">
      <c r="A313" s="35">
        <v>311</v>
      </c>
      <c r="C313" s="6">
        <f t="shared" si="13"/>
        <v>621</v>
      </c>
      <c r="D313" s="5">
        <v>124000000000395</v>
      </c>
      <c r="E313" s="5">
        <v>223000000000002</v>
      </c>
      <c r="F313" s="6" t="s">
        <v>15033</v>
      </c>
      <c r="G313" s="6" t="s">
        <v>15030</v>
      </c>
      <c r="I313" s="6">
        <f t="shared" si="15"/>
        <v>622</v>
      </c>
      <c r="J313" s="5">
        <v>124000000000395</v>
      </c>
      <c r="K313" s="5">
        <v>223000000000005</v>
      </c>
      <c r="L313" s="6" t="s">
        <v>1453</v>
      </c>
      <c r="M313" s="6" t="s">
        <v>15030</v>
      </c>
      <c r="O313" s="6">
        <f t="shared" si="14"/>
        <v>311</v>
      </c>
      <c r="P313" s="5">
        <v>124000000000395</v>
      </c>
      <c r="Q313" s="6" t="s">
        <v>1453</v>
      </c>
      <c r="R313" s="6" t="s">
        <v>15030</v>
      </c>
    </row>
    <row r="314" spans="1:18">
      <c r="A314" s="35">
        <v>312</v>
      </c>
      <c r="C314" s="6">
        <f t="shared" si="13"/>
        <v>623</v>
      </c>
      <c r="D314" s="5">
        <v>124000000000396</v>
      </c>
      <c r="E314" s="5">
        <v>223000000000002</v>
      </c>
      <c r="F314" s="6" t="s">
        <v>15040</v>
      </c>
      <c r="G314" s="6" t="s">
        <v>15037</v>
      </c>
      <c r="I314" s="6">
        <f t="shared" si="15"/>
        <v>624</v>
      </c>
      <c r="J314" s="5">
        <v>124000000000396</v>
      </c>
      <c r="K314" s="5">
        <v>223000000000005</v>
      </c>
      <c r="L314" s="6" t="s">
        <v>1453</v>
      </c>
      <c r="M314" s="6" t="s">
        <v>15037</v>
      </c>
      <c r="O314" s="6">
        <f t="shared" si="14"/>
        <v>312</v>
      </c>
      <c r="P314" s="5">
        <v>124000000000396</v>
      </c>
      <c r="Q314" s="6" t="s">
        <v>1453</v>
      </c>
      <c r="R314" s="6" t="s">
        <v>15037</v>
      </c>
    </row>
    <row r="315" spans="1:18">
      <c r="A315" s="35">
        <v>313</v>
      </c>
      <c r="C315" s="6">
        <f t="shared" si="13"/>
        <v>625</v>
      </c>
      <c r="D315" s="5">
        <v>124000000000397</v>
      </c>
      <c r="E315" s="5">
        <v>223000000000002</v>
      </c>
      <c r="F315" s="6" t="s">
        <v>15047</v>
      </c>
      <c r="G315" s="6" t="s">
        <v>15048</v>
      </c>
      <c r="I315" s="6">
        <f t="shared" si="15"/>
        <v>626</v>
      </c>
      <c r="J315" s="5">
        <v>124000000000397</v>
      </c>
      <c r="K315" s="5">
        <v>223000000000005</v>
      </c>
      <c r="L315" s="6" t="s">
        <v>14332</v>
      </c>
      <c r="M315" s="6" t="s">
        <v>15048</v>
      </c>
      <c r="O315" s="6">
        <f t="shared" si="14"/>
        <v>313</v>
      </c>
      <c r="P315" s="5">
        <v>124000000000397</v>
      </c>
      <c r="Q315" s="6" t="s">
        <v>14332</v>
      </c>
      <c r="R315" s="6" t="s">
        <v>15048</v>
      </c>
    </row>
    <row r="316" spans="1:18">
      <c r="A316" s="35">
        <v>314</v>
      </c>
      <c r="C316" s="6">
        <f t="shared" si="13"/>
        <v>627</v>
      </c>
      <c r="D316" s="5">
        <v>124000000000398</v>
      </c>
      <c r="E316" s="5">
        <v>223000000000002</v>
      </c>
      <c r="F316" s="6" t="s">
        <v>15054</v>
      </c>
      <c r="G316" s="6" t="s">
        <v>15051</v>
      </c>
      <c r="I316" s="6">
        <f t="shared" si="15"/>
        <v>628</v>
      </c>
      <c r="J316" s="5">
        <v>124000000000398</v>
      </c>
      <c r="K316" s="5">
        <v>223000000000005</v>
      </c>
      <c r="L316" s="6" t="s">
        <v>1453</v>
      </c>
      <c r="M316" s="6" t="s">
        <v>15051</v>
      </c>
      <c r="O316" s="6">
        <f t="shared" si="14"/>
        <v>314</v>
      </c>
      <c r="P316" s="5">
        <v>124000000000398</v>
      </c>
      <c r="Q316" s="6" t="s">
        <v>1453</v>
      </c>
      <c r="R316" s="6" t="s">
        <v>15051</v>
      </c>
    </row>
    <row r="317" spans="1:18">
      <c r="A317" s="35">
        <v>315</v>
      </c>
      <c r="C317" s="6">
        <f t="shared" si="13"/>
        <v>629</v>
      </c>
      <c r="D317" s="5">
        <v>124000000000399</v>
      </c>
      <c r="E317" s="5">
        <v>223000000000002</v>
      </c>
      <c r="F317" s="6" t="s">
        <v>15061</v>
      </c>
      <c r="G317" s="6" t="s">
        <v>15057</v>
      </c>
      <c r="I317" s="6">
        <f t="shared" si="15"/>
        <v>630</v>
      </c>
      <c r="J317" s="5">
        <v>124000000000399</v>
      </c>
      <c r="K317" s="5">
        <v>223000000000005</v>
      </c>
      <c r="L317" s="6" t="s">
        <v>1453</v>
      </c>
      <c r="M317" s="6" t="s">
        <v>15057</v>
      </c>
      <c r="O317" s="6">
        <f t="shared" si="14"/>
        <v>315</v>
      </c>
      <c r="P317" s="5">
        <v>124000000000399</v>
      </c>
      <c r="Q317" s="6" t="s">
        <v>1453</v>
      </c>
      <c r="R317" s="6" t="s">
        <v>15057</v>
      </c>
    </row>
    <row r="318" spans="1:18">
      <c r="A318" s="35">
        <v>316</v>
      </c>
      <c r="C318" s="6">
        <f t="shared" si="13"/>
        <v>631</v>
      </c>
      <c r="D318" s="5">
        <v>124000000000400</v>
      </c>
      <c r="E318" s="5">
        <v>223000000000002</v>
      </c>
      <c r="F318" s="6" t="s">
        <v>15068</v>
      </c>
      <c r="G318" s="6" t="s">
        <v>15065</v>
      </c>
      <c r="I318" s="6">
        <f t="shared" si="15"/>
        <v>632</v>
      </c>
      <c r="J318" s="5">
        <v>124000000000400</v>
      </c>
      <c r="K318" s="5">
        <v>223000000000005</v>
      </c>
      <c r="L318" s="6" t="s">
        <v>1453</v>
      </c>
      <c r="M318" s="6" t="s">
        <v>15065</v>
      </c>
      <c r="O318" s="6">
        <f t="shared" si="14"/>
        <v>316</v>
      </c>
      <c r="P318" s="5">
        <v>124000000000400</v>
      </c>
      <c r="Q318" s="6" t="s">
        <v>1453</v>
      </c>
      <c r="R318" s="6" t="s">
        <v>15065</v>
      </c>
    </row>
    <row r="319" spans="1:18">
      <c r="A319" s="35">
        <v>317</v>
      </c>
      <c r="C319" s="6">
        <f t="shared" si="13"/>
        <v>633</v>
      </c>
      <c r="D319" s="5">
        <v>124000000000401</v>
      </c>
      <c r="E319" s="5">
        <v>223000000000002</v>
      </c>
      <c r="F319" s="6" t="s">
        <v>15073</v>
      </c>
      <c r="G319" s="6" t="s">
        <v>15070</v>
      </c>
      <c r="I319" s="6">
        <f t="shared" si="15"/>
        <v>634</v>
      </c>
      <c r="J319" s="5">
        <v>124000000000401</v>
      </c>
      <c r="K319" s="5">
        <v>223000000000005</v>
      </c>
      <c r="L319" s="6" t="s">
        <v>14332</v>
      </c>
      <c r="M319" s="6" t="s">
        <v>15070</v>
      </c>
      <c r="O319" s="6">
        <f t="shared" si="14"/>
        <v>317</v>
      </c>
      <c r="P319" s="5">
        <v>124000000000401</v>
      </c>
      <c r="Q319" s="6" t="s">
        <v>14332</v>
      </c>
      <c r="R319" s="6" t="s">
        <v>15070</v>
      </c>
    </row>
    <row r="320" spans="1:18">
      <c r="A320" s="35">
        <v>318</v>
      </c>
      <c r="C320" s="6">
        <f t="shared" si="13"/>
        <v>635</v>
      </c>
      <c r="D320" s="5">
        <v>124000000000402</v>
      </c>
      <c r="E320" s="5">
        <v>223000000000002</v>
      </c>
      <c r="F320" s="6" t="s">
        <v>12633</v>
      </c>
      <c r="G320" s="6" t="s">
        <v>15080</v>
      </c>
      <c r="I320" s="6">
        <f t="shared" si="15"/>
        <v>636</v>
      </c>
      <c r="J320" s="5">
        <v>124000000000402</v>
      </c>
      <c r="K320" s="5">
        <v>223000000000005</v>
      </c>
      <c r="L320" s="6" t="s">
        <v>14332</v>
      </c>
      <c r="M320" s="6" t="s">
        <v>15080</v>
      </c>
      <c r="O320" s="6">
        <f t="shared" si="14"/>
        <v>318</v>
      </c>
      <c r="P320" s="5">
        <v>124000000000402</v>
      </c>
      <c r="Q320" s="6" t="s">
        <v>14332</v>
      </c>
      <c r="R320" s="6" t="s">
        <v>15080</v>
      </c>
    </row>
    <row r="321" spans="1:18">
      <c r="A321" s="35">
        <v>319</v>
      </c>
      <c r="C321" s="6">
        <f t="shared" si="13"/>
        <v>637</v>
      </c>
      <c r="D321" s="5">
        <v>124000000000403</v>
      </c>
      <c r="E321" s="5">
        <v>223000000000002</v>
      </c>
      <c r="F321" s="6" t="s">
        <v>15086</v>
      </c>
      <c r="G321" s="6" t="s">
        <v>15083</v>
      </c>
      <c r="I321" s="6">
        <f t="shared" si="15"/>
        <v>638</v>
      </c>
      <c r="J321" s="5">
        <v>124000000000403</v>
      </c>
      <c r="K321" s="5">
        <v>223000000000005</v>
      </c>
      <c r="L321" s="6" t="s">
        <v>1453</v>
      </c>
      <c r="M321" s="6" t="s">
        <v>15083</v>
      </c>
      <c r="O321" s="6">
        <f t="shared" si="14"/>
        <v>319</v>
      </c>
      <c r="P321" s="5">
        <v>124000000000403</v>
      </c>
      <c r="Q321" s="6" t="s">
        <v>1453</v>
      </c>
      <c r="R321" s="6" t="s">
        <v>15083</v>
      </c>
    </row>
    <row r="322" spans="1:18">
      <c r="A322" s="35">
        <v>320</v>
      </c>
      <c r="C322" s="6">
        <f t="shared" si="13"/>
        <v>639</v>
      </c>
      <c r="D322" s="5">
        <v>124000000000404</v>
      </c>
      <c r="E322" s="5">
        <v>223000000000002</v>
      </c>
      <c r="F322" s="6" t="s">
        <v>15095</v>
      </c>
      <c r="G322" s="6" t="s">
        <v>15092</v>
      </c>
      <c r="I322" s="6">
        <f t="shared" si="15"/>
        <v>640</v>
      </c>
      <c r="J322" s="5">
        <v>124000000000404</v>
      </c>
      <c r="K322" s="5">
        <v>223000000000005</v>
      </c>
      <c r="L322" s="6" t="s">
        <v>1453</v>
      </c>
      <c r="M322" s="6" t="s">
        <v>15092</v>
      </c>
      <c r="O322" s="6">
        <f t="shared" si="14"/>
        <v>320</v>
      </c>
      <c r="P322" s="5">
        <v>124000000000404</v>
      </c>
      <c r="Q322" s="6" t="s">
        <v>1453</v>
      </c>
      <c r="R322" s="6" t="s">
        <v>15092</v>
      </c>
    </row>
    <row r="323" spans="1:18">
      <c r="A323" s="35">
        <v>321</v>
      </c>
      <c r="C323" s="6">
        <f t="shared" si="13"/>
        <v>641</v>
      </c>
      <c r="D323" s="5">
        <v>124000000000405</v>
      </c>
      <c r="E323" s="5">
        <v>223000000000002</v>
      </c>
      <c r="F323" s="6" t="s">
        <v>15102</v>
      </c>
      <c r="G323" s="6" t="s">
        <v>15099</v>
      </c>
      <c r="I323" s="6">
        <f t="shared" si="15"/>
        <v>642</v>
      </c>
      <c r="J323" s="5">
        <v>124000000000405</v>
      </c>
      <c r="K323" s="5">
        <v>223000000000005</v>
      </c>
      <c r="L323" s="6" t="s">
        <v>14332</v>
      </c>
      <c r="M323" s="6" t="s">
        <v>15099</v>
      </c>
      <c r="O323" s="6">
        <f t="shared" si="14"/>
        <v>321</v>
      </c>
      <c r="P323" s="5">
        <v>124000000000405</v>
      </c>
      <c r="Q323" s="6" t="s">
        <v>14332</v>
      </c>
      <c r="R323" s="6" t="s">
        <v>15099</v>
      </c>
    </row>
    <row r="324" spans="1:18">
      <c r="A324" s="35">
        <v>322</v>
      </c>
      <c r="C324" s="6">
        <f t="shared" ref="C324:C387" si="16">((A324-1)*2)+1</f>
        <v>643</v>
      </c>
      <c r="D324" s="5">
        <v>124000000000406</v>
      </c>
      <c r="E324" s="5">
        <v>223000000000002</v>
      </c>
      <c r="F324" s="6" t="s">
        <v>15108</v>
      </c>
      <c r="G324" s="6" t="s">
        <v>15105</v>
      </c>
      <c r="I324" s="6">
        <f t="shared" si="15"/>
        <v>644</v>
      </c>
      <c r="J324" s="5">
        <v>124000000000406</v>
      </c>
      <c r="K324" s="5">
        <v>223000000000005</v>
      </c>
      <c r="L324" s="6" t="s">
        <v>14332</v>
      </c>
      <c r="M324" s="6" t="s">
        <v>15105</v>
      </c>
      <c r="O324" s="6">
        <f t="shared" si="14"/>
        <v>322</v>
      </c>
      <c r="P324" s="5">
        <v>124000000000406</v>
      </c>
      <c r="Q324" s="6" t="s">
        <v>14332</v>
      </c>
      <c r="R324" s="6" t="s">
        <v>15105</v>
      </c>
    </row>
    <row r="325" spans="1:18">
      <c r="A325" s="35">
        <v>323</v>
      </c>
      <c r="C325" s="6">
        <f t="shared" si="16"/>
        <v>645</v>
      </c>
      <c r="D325" s="5">
        <v>124000000000407</v>
      </c>
      <c r="E325" s="5">
        <v>223000000000002</v>
      </c>
      <c r="F325" s="6" t="s">
        <v>15114</v>
      </c>
      <c r="G325" s="6" t="s">
        <v>15115</v>
      </c>
      <c r="I325" s="6">
        <f t="shared" si="15"/>
        <v>646</v>
      </c>
      <c r="J325" s="5">
        <v>124000000000407</v>
      </c>
      <c r="K325" s="5">
        <v>223000000000005</v>
      </c>
      <c r="L325" s="6" t="s">
        <v>1453</v>
      </c>
      <c r="M325" s="6" t="s">
        <v>15115</v>
      </c>
      <c r="O325" s="6">
        <f t="shared" si="14"/>
        <v>323</v>
      </c>
      <c r="P325" s="5">
        <v>124000000000407</v>
      </c>
      <c r="Q325" s="6" t="s">
        <v>1453</v>
      </c>
      <c r="R325" s="6" t="s">
        <v>15115</v>
      </c>
    </row>
    <row r="326" spans="1:18">
      <c r="A326" s="35">
        <v>324</v>
      </c>
      <c r="C326" s="6">
        <f t="shared" si="16"/>
        <v>647</v>
      </c>
      <c r="D326" s="5">
        <v>124000000000408</v>
      </c>
      <c r="E326" s="5">
        <v>223000000000002</v>
      </c>
      <c r="F326" s="6" t="s">
        <v>15121</v>
      </c>
      <c r="G326" s="6" t="s">
        <v>1453</v>
      </c>
      <c r="I326" s="6">
        <f t="shared" si="15"/>
        <v>648</v>
      </c>
      <c r="J326" s="5">
        <v>124000000000408</v>
      </c>
      <c r="K326" s="5">
        <v>223000000000005</v>
      </c>
      <c r="L326" s="6" t="s">
        <v>1453</v>
      </c>
      <c r="M326" s="6" t="s">
        <v>1453</v>
      </c>
      <c r="O326" s="6">
        <f t="shared" ref="O326:O389" si="17">A326</f>
        <v>324</v>
      </c>
      <c r="P326" s="5">
        <v>124000000000408</v>
      </c>
      <c r="Q326" s="6" t="s">
        <v>1453</v>
      </c>
      <c r="R326" s="6" t="s">
        <v>1453</v>
      </c>
    </row>
    <row r="327" spans="1:18">
      <c r="A327" s="35">
        <v>325</v>
      </c>
      <c r="C327" s="6">
        <f t="shared" si="16"/>
        <v>649</v>
      </c>
      <c r="D327" s="5">
        <v>124000000000409</v>
      </c>
      <c r="E327" s="5">
        <v>223000000000002</v>
      </c>
      <c r="F327" s="6" t="s">
        <v>15128</v>
      </c>
      <c r="G327" s="6" t="s">
        <v>15125</v>
      </c>
      <c r="I327" s="6">
        <f t="shared" si="15"/>
        <v>650</v>
      </c>
      <c r="J327" s="5">
        <v>124000000000409</v>
      </c>
      <c r="K327" s="5">
        <v>223000000000005</v>
      </c>
      <c r="L327" s="6" t="s">
        <v>1453</v>
      </c>
      <c r="M327" s="6" t="s">
        <v>15125</v>
      </c>
      <c r="O327" s="6">
        <f t="shared" si="17"/>
        <v>325</v>
      </c>
      <c r="P327" s="5">
        <v>124000000000409</v>
      </c>
      <c r="Q327" s="6" t="s">
        <v>1453</v>
      </c>
      <c r="R327" s="6" t="s">
        <v>15125</v>
      </c>
    </row>
    <row r="328" spans="1:18">
      <c r="A328" s="35">
        <v>326</v>
      </c>
      <c r="C328" s="6">
        <f t="shared" si="16"/>
        <v>651</v>
      </c>
      <c r="D328" s="5">
        <v>124000000000410</v>
      </c>
      <c r="E328" s="5">
        <v>223000000000002</v>
      </c>
      <c r="F328" s="6" t="s">
        <v>15135</v>
      </c>
      <c r="G328" s="6" t="s">
        <v>15136</v>
      </c>
      <c r="I328" s="6">
        <f t="shared" ref="I328:I391" si="18">((A328-1)*2)+2</f>
        <v>652</v>
      </c>
      <c r="J328" s="5">
        <v>124000000000410</v>
      </c>
      <c r="K328" s="5">
        <v>223000000000005</v>
      </c>
      <c r="L328" s="6" t="s">
        <v>14332</v>
      </c>
      <c r="M328" s="6" t="s">
        <v>15136</v>
      </c>
      <c r="O328" s="6">
        <f t="shared" si="17"/>
        <v>326</v>
      </c>
      <c r="P328" s="5">
        <v>124000000000410</v>
      </c>
      <c r="Q328" s="6" t="s">
        <v>14332</v>
      </c>
      <c r="R328" s="6" t="s">
        <v>15136</v>
      </c>
    </row>
    <row r="329" spans="1:18">
      <c r="A329" s="35">
        <v>327</v>
      </c>
      <c r="C329" s="6">
        <f t="shared" si="16"/>
        <v>653</v>
      </c>
      <c r="D329" s="5">
        <v>124000000000411</v>
      </c>
      <c r="E329" s="5">
        <v>223000000000002</v>
      </c>
      <c r="F329" s="6" t="s">
        <v>14996</v>
      </c>
      <c r="G329" s="6" t="s">
        <v>15141</v>
      </c>
      <c r="I329" s="6">
        <f t="shared" si="18"/>
        <v>654</v>
      </c>
      <c r="J329" s="5">
        <v>124000000000411</v>
      </c>
      <c r="K329" s="5">
        <v>223000000000005</v>
      </c>
      <c r="L329" s="6" t="s">
        <v>1453</v>
      </c>
      <c r="M329" s="6" t="s">
        <v>15141</v>
      </c>
      <c r="O329" s="6">
        <f t="shared" si="17"/>
        <v>327</v>
      </c>
      <c r="P329" s="5">
        <v>124000000000411</v>
      </c>
      <c r="Q329" s="6" t="s">
        <v>1453</v>
      </c>
      <c r="R329" s="6" t="s">
        <v>15141</v>
      </c>
    </row>
    <row r="330" spans="1:18">
      <c r="A330" s="35">
        <v>328</v>
      </c>
      <c r="C330" s="6">
        <f t="shared" si="16"/>
        <v>655</v>
      </c>
      <c r="D330" s="5">
        <v>124000000000412</v>
      </c>
      <c r="E330" s="5">
        <v>223000000000002</v>
      </c>
      <c r="F330" s="6" t="s">
        <v>15149</v>
      </c>
      <c r="G330" s="6" t="s">
        <v>15146</v>
      </c>
      <c r="I330" s="6">
        <f t="shared" si="18"/>
        <v>656</v>
      </c>
      <c r="J330" s="5">
        <v>124000000000412</v>
      </c>
      <c r="K330" s="5">
        <v>223000000000005</v>
      </c>
      <c r="L330" s="6" t="s">
        <v>14332</v>
      </c>
      <c r="M330" s="6" t="s">
        <v>15146</v>
      </c>
      <c r="O330" s="6">
        <f t="shared" si="17"/>
        <v>328</v>
      </c>
      <c r="P330" s="5">
        <v>124000000000412</v>
      </c>
      <c r="Q330" s="6" t="s">
        <v>14332</v>
      </c>
      <c r="R330" s="6" t="s">
        <v>15146</v>
      </c>
    </row>
    <row r="331" spans="1:18">
      <c r="A331" s="35">
        <v>329</v>
      </c>
      <c r="C331" s="6">
        <f t="shared" si="16"/>
        <v>657</v>
      </c>
      <c r="D331" s="5">
        <v>124000000000413</v>
      </c>
      <c r="E331" s="5">
        <v>223000000000002</v>
      </c>
      <c r="F331" s="6" t="s">
        <v>15157</v>
      </c>
      <c r="G331" s="6" t="s">
        <v>15158</v>
      </c>
      <c r="I331" s="6">
        <f t="shared" si="18"/>
        <v>658</v>
      </c>
      <c r="J331" s="5">
        <v>124000000000413</v>
      </c>
      <c r="K331" s="5">
        <v>223000000000005</v>
      </c>
      <c r="L331" s="6" t="s">
        <v>14332</v>
      </c>
      <c r="M331" s="6" t="s">
        <v>15158</v>
      </c>
      <c r="O331" s="6">
        <f t="shared" si="17"/>
        <v>329</v>
      </c>
      <c r="P331" s="5">
        <v>124000000000413</v>
      </c>
      <c r="Q331" s="6" t="s">
        <v>14332</v>
      </c>
      <c r="R331" s="6" t="s">
        <v>15158</v>
      </c>
    </row>
    <row r="332" spans="1:18">
      <c r="A332" s="35">
        <v>330</v>
      </c>
      <c r="C332" s="6">
        <f t="shared" si="16"/>
        <v>659</v>
      </c>
      <c r="D332" s="5">
        <v>124000000000414</v>
      </c>
      <c r="E332" s="5">
        <v>223000000000002</v>
      </c>
      <c r="F332" s="6" t="s">
        <v>15161</v>
      </c>
      <c r="G332" s="6" t="s">
        <v>10409</v>
      </c>
      <c r="I332" s="6">
        <f t="shared" si="18"/>
        <v>660</v>
      </c>
      <c r="J332" s="5">
        <v>124000000000414</v>
      </c>
      <c r="K332" s="5">
        <v>223000000000005</v>
      </c>
      <c r="L332" s="6" t="s">
        <v>14332</v>
      </c>
      <c r="M332" s="6" t="s">
        <v>10409</v>
      </c>
      <c r="O332" s="6">
        <f t="shared" si="17"/>
        <v>330</v>
      </c>
      <c r="P332" s="5">
        <v>124000000000414</v>
      </c>
      <c r="Q332" s="6" t="s">
        <v>14332</v>
      </c>
      <c r="R332" s="6" t="s">
        <v>10409</v>
      </c>
    </row>
    <row r="333" spans="1:18">
      <c r="A333" s="35">
        <v>331</v>
      </c>
      <c r="C333" s="6">
        <f t="shared" si="16"/>
        <v>661</v>
      </c>
      <c r="D333" s="5">
        <v>124000000000415</v>
      </c>
      <c r="E333" s="5">
        <v>223000000000002</v>
      </c>
      <c r="F333" s="6" t="s">
        <v>15170</v>
      </c>
      <c r="G333" s="6" t="s">
        <v>15166</v>
      </c>
      <c r="I333" s="6">
        <f t="shared" si="18"/>
        <v>662</v>
      </c>
      <c r="J333" s="5">
        <v>124000000000415</v>
      </c>
      <c r="K333" s="5">
        <v>223000000000005</v>
      </c>
      <c r="L333" s="6" t="s">
        <v>14332</v>
      </c>
      <c r="M333" s="6" t="s">
        <v>15166</v>
      </c>
      <c r="O333" s="6">
        <f t="shared" si="17"/>
        <v>331</v>
      </c>
      <c r="P333" s="5">
        <v>124000000000415</v>
      </c>
      <c r="Q333" s="6" t="s">
        <v>14332</v>
      </c>
      <c r="R333" s="6" t="s">
        <v>15166</v>
      </c>
    </row>
    <row r="334" spans="1:18">
      <c r="A334" s="35">
        <v>332</v>
      </c>
      <c r="C334" s="6">
        <f t="shared" si="16"/>
        <v>663</v>
      </c>
      <c r="D334" s="5">
        <v>124000000000416</v>
      </c>
      <c r="E334" s="5">
        <v>223000000000002</v>
      </c>
      <c r="F334" s="6" t="s">
        <v>15176</v>
      </c>
      <c r="G334" s="6" t="s">
        <v>11327</v>
      </c>
      <c r="I334" s="6">
        <f t="shared" si="18"/>
        <v>664</v>
      </c>
      <c r="J334" s="5">
        <v>124000000000416</v>
      </c>
      <c r="K334" s="5">
        <v>223000000000005</v>
      </c>
      <c r="L334" s="6" t="s">
        <v>14332</v>
      </c>
      <c r="M334" s="6" t="s">
        <v>11327</v>
      </c>
      <c r="O334" s="6">
        <f t="shared" si="17"/>
        <v>332</v>
      </c>
      <c r="P334" s="5">
        <v>124000000000416</v>
      </c>
      <c r="Q334" s="6" t="s">
        <v>14332</v>
      </c>
      <c r="R334" s="6" t="s">
        <v>11327</v>
      </c>
    </row>
    <row r="335" spans="1:18">
      <c r="A335" s="35">
        <v>333</v>
      </c>
      <c r="C335" s="6">
        <f t="shared" si="16"/>
        <v>665</v>
      </c>
      <c r="D335" s="5">
        <v>124000000000417</v>
      </c>
      <c r="E335" s="5">
        <v>223000000000002</v>
      </c>
      <c r="F335" s="6" t="s">
        <v>14825</v>
      </c>
      <c r="G335" s="6" t="s">
        <v>15183</v>
      </c>
      <c r="I335" s="6">
        <f t="shared" si="18"/>
        <v>666</v>
      </c>
      <c r="J335" s="5">
        <v>124000000000417</v>
      </c>
      <c r="K335" s="5">
        <v>223000000000005</v>
      </c>
      <c r="L335" s="6" t="s">
        <v>14332</v>
      </c>
      <c r="M335" s="6" t="s">
        <v>15183</v>
      </c>
      <c r="O335" s="6">
        <f t="shared" si="17"/>
        <v>333</v>
      </c>
      <c r="P335" s="5">
        <v>124000000000417</v>
      </c>
      <c r="Q335" s="6" t="s">
        <v>14332</v>
      </c>
      <c r="R335" s="6" t="s">
        <v>15183</v>
      </c>
    </row>
    <row r="336" spans="1:18">
      <c r="A336" s="35">
        <v>334</v>
      </c>
      <c r="C336" s="6">
        <f t="shared" si="16"/>
        <v>667</v>
      </c>
      <c r="D336" s="5">
        <v>124000000000418</v>
      </c>
      <c r="E336" s="5">
        <v>223000000000002</v>
      </c>
      <c r="F336" s="6" t="s">
        <v>15189</v>
      </c>
      <c r="G336" s="6" t="s">
        <v>15190</v>
      </c>
      <c r="I336" s="6">
        <f t="shared" si="18"/>
        <v>668</v>
      </c>
      <c r="J336" s="5">
        <v>124000000000418</v>
      </c>
      <c r="K336" s="5">
        <v>223000000000005</v>
      </c>
      <c r="L336" s="6" t="s">
        <v>1453</v>
      </c>
      <c r="M336" s="6" t="s">
        <v>15190</v>
      </c>
      <c r="O336" s="6">
        <f t="shared" si="17"/>
        <v>334</v>
      </c>
      <c r="P336" s="5">
        <v>124000000000418</v>
      </c>
      <c r="Q336" s="6" t="s">
        <v>1453</v>
      </c>
      <c r="R336" s="6" t="s">
        <v>15190</v>
      </c>
    </row>
    <row r="337" spans="1:18">
      <c r="A337" s="35">
        <v>335</v>
      </c>
      <c r="C337" s="6">
        <f t="shared" si="16"/>
        <v>669</v>
      </c>
      <c r="D337" s="5">
        <v>124000000000419</v>
      </c>
      <c r="E337" s="5">
        <v>223000000000002</v>
      </c>
      <c r="F337" s="6" t="s">
        <v>15196</v>
      </c>
      <c r="G337" s="6" t="s">
        <v>15197</v>
      </c>
      <c r="I337" s="6">
        <f t="shared" si="18"/>
        <v>670</v>
      </c>
      <c r="J337" s="5">
        <v>124000000000419</v>
      </c>
      <c r="K337" s="5">
        <v>223000000000005</v>
      </c>
      <c r="L337" s="6" t="s">
        <v>1453</v>
      </c>
      <c r="M337" s="6" t="s">
        <v>15197</v>
      </c>
      <c r="O337" s="6">
        <f t="shared" si="17"/>
        <v>335</v>
      </c>
      <c r="P337" s="5">
        <v>124000000000419</v>
      </c>
      <c r="Q337" s="6" t="s">
        <v>1453</v>
      </c>
      <c r="R337" s="6" t="s">
        <v>15197</v>
      </c>
    </row>
    <row r="338" spans="1:18">
      <c r="A338" s="35">
        <v>336</v>
      </c>
      <c r="C338" s="6">
        <f t="shared" si="16"/>
        <v>671</v>
      </c>
      <c r="D338" s="5">
        <v>124000000000420</v>
      </c>
      <c r="E338" s="5">
        <v>223000000000002</v>
      </c>
      <c r="F338" s="6" t="s">
        <v>15203</v>
      </c>
      <c r="G338" s="6" t="s">
        <v>15200</v>
      </c>
      <c r="I338" s="6">
        <f t="shared" si="18"/>
        <v>672</v>
      </c>
      <c r="J338" s="5">
        <v>124000000000420</v>
      </c>
      <c r="K338" s="5">
        <v>223000000000005</v>
      </c>
      <c r="L338" s="6" t="s">
        <v>14332</v>
      </c>
      <c r="M338" s="6" t="s">
        <v>15200</v>
      </c>
      <c r="O338" s="6">
        <f t="shared" si="17"/>
        <v>336</v>
      </c>
      <c r="P338" s="5">
        <v>124000000000420</v>
      </c>
      <c r="Q338" s="6" t="s">
        <v>14332</v>
      </c>
      <c r="R338" s="6" t="s">
        <v>15200</v>
      </c>
    </row>
    <row r="339" spans="1:18">
      <c r="A339" s="35">
        <v>337</v>
      </c>
      <c r="C339" s="6">
        <f t="shared" si="16"/>
        <v>673</v>
      </c>
      <c r="D339" s="5">
        <v>124000000000421</v>
      </c>
      <c r="E339" s="5">
        <v>223000000000002</v>
      </c>
      <c r="F339" s="6" t="s">
        <v>15205</v>
      </c>
      <c r="G339" s="6" t="s">
        <v>10057</v>
      </c>
      <c r="I339" s="6">
        <f t="shared" si="18"/>
        <v>674</v>
      </c>
      <c r="J339" s="5">
        <v>124000000000421</v>
      </c>
      <c r="K339" s="5">
        <v>223000000000005</v>
      </c>
      <c r="L339" s="6" t="s">
        <v>14332</v>
      </c>
      <c r="M339" s="6" t="s">
        <v>10057</v>
      </c>
      <c r="O339" s="6">
        <f t="shared" si="17"/>
        <v>337</v>
      </c>
      <c r="P339" s="5">
        <v>124000000000421</v>
      </c>
      <c r="Q339" s="6" t="s">
        <v>14332</v>
      </c>
      <c r="R339" s="6" t="s">
        <v>10057</v>
      </c>
    </row>
    <row r="340" spans="1:18">
      <c r="A340" s="35">
        <v>338</v>
      </c>
      <c r="C340" s="6">
        <f t="shared" si="16"/>
        <v>675</v>
      </c>
      <c r="D340" s="5">
        <v>124000000000422</v>
      </c>
      <c r="E340" s="5">
        <v>223000000000002</v>
      </c>
      <c r="F340" s="6" t="s">
        <v>15211</v>
      </c>
      <c r="G340" s="6" t="s">
        <v>15209</v>
      </c>
      <c r="I340" s="6">
        <f t="shared" si="18"/>
        <v>676</v>
      </c>
      <c r="J340" s="5">
        <v>124000000000422</v>
      </c>
      <c r="K340" s="5">
        <v>223000000000005</v>
      </c>
      <c r="L340" s="6" t="s">
        <v>14332</v>
      </c>
      <c r="M340" s="6" t="s">
        <v>15209</v>
      </c>
      <c r="O340" s="6">
        <f t="shared" si="17"/>
        <v>338</v>
      </c>
      <c r="P340" s="5">
        <v>124000000000422</v>
      </c>
      <c r="Q340" s="6" t="s">
        <v>14332</v>
      </c>
      <c r="R340" s="6" t="s">
        <v>15209</v>
      </c>
    </row>
    <row r="341" spans="1:18">
      <c r="A341" s="35">
        <v>339</v>
      </c>
      <c r="C341" s="6">
        <f t="shared" si="16"/>
        <v>677</v>
      </c>
      <c r="D341" s="5">
        <v>124000000000423</v>
      </c>
      <c r="E341" s="5">
        <v>223000000000002</v>
      </c>
      <c r="F341" s="6" t="s">
        <v>1453</v>
      </c>
      <c r="G341" s="6" t="s">
        <v>1453</v>
      </c>
      <c r="I341" s="6">
        <f t="shared" si="18"/>
        <v>678</v>
      </c>
      <c r="J341" s="5">
        <v>124000000000423</v>
      </c>
      <c r="K341" s="5">
        <v>223000000000005</v>
      </c>
      <c r="L341" s="6" t="s">
        <v>1453</v>
      </c>
      <c r="M341" s="6" t="s">
        <v>1453</v>
      </c>
      <c r="O341" s="6">
        <f t="shared" si="17"/>
        <v>339</v>
      </c>
      <c r="P341" s="5">
        <v>124000000000423</v>
      </c>
      <c r="Q341" s="6" t="s">
        <v>1453</v>
      </c>
      <c r="R341" s="6" t="s">
        <v>1453</v>
      </c>
    </row>
    <row r="342" spans="1:18">
      <c r="A342" s="35">
        <v>340</v>
      </c>
      <c r="C342" s="6">
        <f t="shared" si="16"/>
        <v>679</v>
      </c>
      <c r="D342" s="5">
        <v>124000000000424</v>
      </c>
      <c r="E342" s="5">
        <v>223000000000002</v>
      </c>
      <c r="F342" s="6" t="s">
        <v>15223</v>
      </c>
      <c r="G342" s="6" t="s">
        <v>7814</v>
      </c>
      <c r="I342" s="6">
        <f t="shared" si="18"/>
        <v>680</v>
      </c>
      <c r="J342" s="5">
        <v>124000000000424</v>
      </c>
      <c r="K342" s="5">
        <v>223000000000005</v>
      </c>
      <c r="L342" s="6" t="s">
        <v>14332</v>
      </c>
      <c r="M342" s="6" t="s">
        <v>7814</v>
      </c>
      <c r="O342" s="6">
        <f t="shared" si="17"/>
        <v>340</v>
      </c>
      <c r="P342" s="5">
        <v>124000000000424</v>
      </c>
      <c r="Q342" s="6" t="s">
        <v>14332</v>
      </c>
      <c r="R342" s="6" t="s">
        <v>7814</v>
      </c>
    </row>
    <row r="343" spans="1:18">
      <c r="A343" s="35">
        <v>341</v>
      </c>
      <c r="C343" s="6">
        <f t="shared" si="16"/>
        <v>681</v>
      </c>
      <c r="D343" s="5">
        <v>124000000000425</v>
      </c>
      <c r="E343" s="5">
        <v>223000000000002</v>
      </c>
      <c r="F343" s="6" t="s">
        <v>15230</v>
      </c>
      <c r="G343" s="6" t="s">
        <v>8600</v>
      </c>
      <c r="I343" s="6">
        <f t="shared" si="18"/>
        <v>682</v>
      </c>
      <c r="J343" s="5">
        <v>124000000000425</v>
      </c>
      <c r="K343" s="5">
        <v>223000000000005</v>
      </c>
      <c r="L343" s="6" t="s">
        <v>14332</v>
      </c>
      <c r="M343" s="6" t="s">
        <v>8600</v>
      </c>
      <c r="O343" s="6">
        <f t="shared" si="17"/>
        <v>341</v>
      </c>
      <c r="P343" s="5">
        <v>124000000000425</v>
      </c>
      <c r="Q343" s="6" t="s">
        <v>14332</v>
      </c>
      <c r="R343" s="6" t="s">
        <v>8600</v>
      </c>
    </row>
    <row r="344" spans="1:18">
      <c r="A344" s="35">
        <v>342</v>
      </c>
      <c r="C344" s="6">
        <f t="shared" si="16"/>
        <v>683</v>
      </c>
      <c r="D344" s="5">
        <v>124000000000426</v>
      </c>
      <c r="E344" s="5">
        <v>223000000000002</v>
      </c>
      <c r="F344" s="6" t="s">
        <v>15237</v>
      </c>
      <c r="G344" s="6" t="s">
        <v>15234</v>
      </c>
      <c r="I344" s="6">
        <f t="shared" si="18"/>
        <v>684</v>
      </c>
      <c r="J344" s="5">
        <v>124000000000426</v>
      </c>
      <c r="K344" s="5">
        <v>223000000000005</v>
      </c>
      <c r="L344" s="6" t="s">
        <v>1453</v>
      </c>
      <c r="M344" s="6" t="s">
        <v>15234</v>
      </c>
      <c r="O344" s="6">
        <f t="shared" si="17"/>
        <v>342</v>
      </c>
      <c r="P344" s="5">
        <v>124000000000426</v>
      </c>
      <c r="Q344" s="6" t="s">
        <v>1453</v>
      </c>
      <c r="R344" s="6" t="s">
        <v>15234</v>
      </c>
    </row>
    <row r="345" spans="1:18">
      <c r="A345" s="35">
        <v>343</v>
      </c>
      <c r="C345" s="6">
        <f t="shared" si="16"/>
        <v>685</v>
      </c>
      <c r="D345" s="5">
        <v>124000000000427</v>
      </c>
      <c r="E345" s="5">
        <v>223000000000002</v>
      </c>
      <c r="F345" s="6" t="s">
        <v>15242</v>
      </c>
      <c r="G345" s="6" t="s">
        <v>10845</v>
      </c>
      <c r="I345" s="6">
        <f t="shared" si="18"/>
        <v>686</v>
      </c>
      <c r="J345" s="5">
        <v>124000000000427</v>
      </c>
      <c r="K345" s="5">
        <v>223000000000005</v>
      </c>
      <c r="L345" s="6" t="s">
        <v>14332</v>
      </c>
      <c r="M345" s="6" t="s">
        <v>10845</v>
      </c>
      <c r="O345" s="6">
        <f t="shared" si="17"/>
        <v>343</v>
      </c>
      <c r="P345" s="5">
        <v>124000000000427</v>
      </c>
      <c r="Q345" s="6" t="s">
        <v>14332</v>
      </c>
      <c r="R345" s="6" t="s">
        <v>10845</v>
      </c>
    </row>
    <row r="346" spans="1:18">
      <c r="A346" s="35">
        <v>344</v>
      </c>
      <c r="C346" s="6">
        <f t="shared" si="16"/>
        <v>687</v>
      </c>
      <c r="D346" s="5">
        <v>124000000000428</v>
      </c>
      <c r="E346" s="5">
        <v>223000000000002</v>
      </c>
      <c r="F346" s="6" t="s">
        <v>15248</v>
      </c>
      <c r="G346" s="6" t="s">
        <v>15245</v>
      </c>
      <c r="I346" s="6">
        <f t="shared" si="18"/>
        <v>688</v>
      </c>
      <c r="J346" s="5">
        <v>124000000000428</v>
      </c>
      <c r="K346" s="5">
        <v>223000000000005</v>
      </c>
      <c r="L346" s="6" t="s">
        <v>1453</v>
      </c>
      <c r="M346" s="6" t="s">
        <v>15245</v>
      </c>
      <c r="O346" s="6">
        <f t="shared" si="17"/>
        <v>344</v>
      </c>
      <c r="P346" s="5">
        <v>124000000000428</v>
      </c>
      <c r="Q346" s="6" t="s">
        <v>1453</v>
      </c>
      <c r="R346" s="6" t="s">
        <v>15245</v>
      </c>
    </row>
    <row r="347" spans="1:18">
      <c r="A347" s="35">
        <v>345</v>
      </c>
      <c r="C347" s="6">
        <f t="shared" si="16"/>
        <v>689</v>
      </c>
      <c r="D347" s="5">
        <v>124000000000429</v>
      </c>
      <c r="E347" s="5">
        <v>223000000000002</v>
      </c>
      <c r="F347" s="6" t="s">
        <v>15256</v>
      </c>
      <c r="G347" s="6" t="s">
        <v>15253</v>
      </c>
      <c r="I347" s="6">
        <f t="shared" si="18"/>
        <v>690</v>
      </c>
      <c r="J347" s="5">
        <v>124000000000429</v>
      </c>
      <c r="K347" s="5">
        <v>223000000000005</v>
      </c>
      <c r="L347" s="6" t="s">
        <v>1453</v>
      </c>
      <c r="M347" s="6" t="s">
        <v>15253</v>
      </c>
      <c r="O347" s="6">
        <f t="shared" si="17"/>
        <v>345</v>
      </c>
      <c r="P347" s="5">
        <v>124000000000429</v>
      </c>
      <c r="Q347" s="6" t="s">
        <v>1453</v>
      </c>
      <c r="R347" s="6" t="s">
        <v>15253</v>
      </c>
    </row>
    <row r="348" spans="1:18">
      <c r="A348" s="35">
        <v>346</v>
      </c>
      <c r="C348" s="6">
        <f t="shared" si="16"/>
        <v>691</v>
      </c>
      <c r="D348" s="5">
        <v>124000000000430</v>
      </c>
      <c r="E348" s="5">
        <v>223000000000002</v>
      </c>
      <c r="F348" s="6" t="s">
        <v>11972</v>
      </c>
      <c r="G348" s="6" t="s">
        <v>11969</v>
      </c>
      <c r="I348" s="6">
        <f t="shared" si="18"/>
        <v>692</v>
      </c>
      <c r="J348" s="5">
        <v>124000000000430</v>
      </c>
      <c r="K348" s="5">
        <v>223000000000005</v>
      </c>
      <c r="L348" s="6" t="s">
        <v>14332</v>
      </c>
      <c r="M348" s="6" t="s">
        <v>11969</v>
      </c>
      <c r="O348" s="6">
        <f t="shared" si="17"/>
        <v>346</v>
      </c>
      <c r="P348" s="5">
        <v>124000000000430</v>
      </c>
      <c r="Q348" s="6" t="s">
        <v>14332</v>
      </c>
      <c r="R348" s="6" t="s">
        <v>11969</v>
      </c>
    </row>
    <row r="349" spans="1:18">
      <c r="A349" s="35">
        <v>347</v>
      </c>
      <c r="C349" s="6">
        <f t="shared" si="16"/>
        <v>693</v>
      </c>
      <c r="D349" s="5">
        <v>124000000000431</v>
      </c>
      <c r="E349" s="5">
        <v>223000000000002</v>
      </c>
      <c r="F349" s="6" t="s">
        <v>14912</v>
      </c>
      <c r="G349" s="6" t="s">
        <v>14912</v>
      </c>
      <c r="I349" s="6">
        <f t="shared" si="18"/>
        <v>694</v>
      </c>
      <c r="J349" s="5">
        <v>124000000000431</v>
      </c>
      <c r="K349" s="5">
        <v>223000000000005</v>
      </c>
      <c r="L349" s="6" t="s">
        <v>14912</v>
      </c>
      <c r="M349" s="6" t="s">
        <v>14912</v>
      </c>
      <c r="O349" s="6">
        <f t="shared" si="17"/>
        <v>347</v>
      </c>
      <c r="P349" s="5">
        <v>124000000000431</v>
      </c>
      <c r="Q349" s="6" t="s">
        <v>14912</v>
      </c>
      <c r="R349" s="6" t="s">
        <v>14912</v>
      </c>
    </row>
    <row r="350" spans="1:18">
      <c r="A350" s="35">
        <v>348</v>
      </c>
      <c r="C350" s="6">
        <f t="shared" si="16"/>
        <v>695</v>
      </c>
      <c r="D350" s="5">
        <v>124000000000432</v>
      </c>
      <c r="E350" s="5">
        <v>223000000000002</v>
      </c>
      <c r="F350" s="6" t="s">
        <v>15271</v>
      </c>
      <c r="G350" s="6" t="s">
        <v>15272</v>
      </c>
      <c r="I350" s="6">
        <f t="shared" si="18"/>
        <v>696</v>
      </c>
      <c r="J350" s="5">
        <v>124000000000432</v>
      </c>
      <c r="K350" s="5">
        <v>223000000000005</v>
      </c>
      <c r="L350" s="6" t="s">
        <v>1453</v>
      </c>
      <c r="M350" s="6" t="s">
        <v>15272</v>
      </c>
      <c r="O350" s="6">
        <f t="shared" si="17"/>
        <v>348</v>
      </c>
      <c r="P350" s="5">
        <v>124000000000432</v>
      </c>
      <c r="Q350" s="6" t="s">
        <v>1453</v>
      </c>
      <c r="R350" s="6" t="s">
        <v>15272</v>
      </c>
    </row>
    <row r="351" spans="1:18">
      <c r="A351" s="35">
        <v>349</v>
      </c>
      <c r="C351" s="6">
        <f t="shared" si="16"/>
        <v>697</v>
      </c>
      <c r="D351" s="5">
        <v>124000000000433</v>
      </c>
      <c r="E351" s="5">
        <v>223000000000002</v>
      </c>
      <c r="F351" s="6" t="s">
        <v>15278</v>
      </c>
      <c r="G351" s="6" t="s">
        <v>15279</v>
      </c>
      <c r="I351" s="6">
        <f t="shared" si="18"/>
        <v>698</v>
      </c>
      <c r="J351" s="5">
        <v>124000000000433</v>
      </c>
      <c r="K351" s="5">
        <v>223000000000005</v>
      </c>
      <c r="L351" s="6" t="s">
        <v>1453</v>
      </c>
      <c r="M351" s="6" t="s">
        <v>15279</v>
      </c>
      <c r="O351" s="6">
        <f t="shared" si="17"/>
        <v>349</v>
      </c>
      <c r="P351" s="5">
        <v>124000000000433</v>
      </c>
      <c r="Q351" s="6" t="s">
        <v>1453</v>
      </c>
      <c r="R351" s="6" t="s">
        <v>15279</v>
      </c>
    </row>
    <row r="352" spans="1:18">
      <c r="A352" s="35">
        <v>350</v>
      </c>
      <c r="C352" s="6">
        <f t="shared" si="16"/>
        <v>699</v>
      </c>
      <c r="D352" s="5">
        <v>124000000000434</v>
      </c>
      <c r="E352" s="5">
        <v>223000000000002</v>
      </c>
      <c r="F352" s="6" t="s">
        <v>11054</v>
      </c>
      <c r="G352" s="6" t="s">
        <v>9011</v>
      </c>
      <c r="I352" s="6">
        <f t="shared" si="18"/>
        <v>700</v>
      </c>
      <c r="J352" s="5">
        <v>124000000000434</v>
      </c>
      <c r="K352" s="5">
        <v>223000000000005</v>
      </c>
      <c r="L352" s="6" t="s">
        <v>14332</v>
      </c>
      <c r="M352" s="6" t="s">
        <v>9011</v>
      </c>
      <c r="O352" s="6">
        <f t="shared" si="17"/>
        <v>350</v>
      </c>
      <c r="P352" s="5">
        <v>124000000000434</v>
      </c>
      <c r="Q352" s="6" t="s">
        <v>14332</v>
      </c>
      <c r="R352" s="6" t="s">
        <v>9011</v>
      </c>
    </row>
    <row r="353" spans="1:18">
      <c r="A353" s="35">
        <v>351</v>
      </c>
      <c r="C353" s="6">
        <f t="shared" si="16"/>
        <v>701</v>
      </c>
      <c r="D353" s="5">
        <v>124000000000435</v>
      </c>
      <c r="E353" s="5">
        <v>223000000000002</v>
      </c>
      <c r="F353" s="6" t="s">
        <v>15289</v>
      </c>
      <c r="G353" s="6" t="s">
        <v>15290</v>
      </c>
      <c r="I353" s="6">
        <f t="shared" si="18"/>
        <v>702</v>
      </c>
      <c r="J353" s="5">
        <v>124000000000435</v>
      </c>
      <c r="K353" s="5">
        <v>223000000000005</v>
      </c>
      <c r="L353" s="6" t="s">
        <v>1453</v>
      </c>
      <c r="M353" s="6" t="s">
        <v>15290</v>
      </c>
      <c r="O353" s="6">
        <f t="shared" si="17"/>
        <v>351</v>
      </c>
      <c r="P353" s="5">
        <v>124000000000435</v>
      </c>
      <c r="Q353" s="6" t="s">
        <v>1453</v>
      </c>
      <c r="R353" s="6" t="s">
        <v>15290</v>
      </c>
    </row>
    <row r="354" spans="1:18">
      <c r="A354" s="35">
        <v>352</v>
      </c>
      <c r="C354" s="6">
        <f t="shared" si="16"/>
        <v>703</v>
      </c>
      <c r="D354" s="5">
        <v>124000000000436</v>
      </c>
      <c r="E354" s="5">
        <v>223000000000002</v>
      </c>
      <c r="F354" s="6" t="s">
        <v>15296</v>
      </c>
      <c r="G354" s="6" t="s">
        <v>15293</v>
      </c>
      <c r="I354" s="6">
        <f t="shared" si="18"/>
        <v>704</v>
      </c>
      <c r="J354" s="5">
        <v>124000000000436</v>
      </c>
      <c r="K354" s="5">
        <v>223000000000005</v>
      </c>
      <c r="L354" s="6" t="s">
        <v>14332</v>
      </c>
      <c r="M354" s="6" t="s">
        <v>15293</v>
      </c>
      <c r="O354" s="6">
        <f t="shared" si="17"/>
        <v>352</v>
      </c>
      <c r="P354" s="5">
        <v>124000000000436</v>
      </c>
      <c r="Q354" s="6" t="s">
        <v>14332</v>
      </c>
      <c r="R354" s="6" t="s">
        <v>15293</v>
      </c>
    </row>
    <row r="355" spans="1:18">
      <c r="A355" s="35">
        <v>353</v>
      </c>
      <c r="C355" s="6">
        <f t="shared" si="16"/>
        <v>705</v>
      </c>
      <c r="D355" s="5">
        <v>124000000000437</v>
      </c>
      <c r="E355" s="5">
        <v>223000000000002</v>
      </c>
      <c r="F355" s="6" t="s">
        <v>13352</v>
      </c>
      <c r="G355" s="6" t="s">
        <v>15300</v>
      </c>
      <c r="I355" s="6">
        <f t="shared" si="18"/>
        <v>706</v>
      </c>
      <c r="J355" s="5">
        <v>124000000000437</v>
      </c>
      <c r="K355" s="5">
        <v>223000000000005</v>
      </c>
      <c r="L355" s="6" t="s">
        <v>14332</v>
      </c>
      <c r="M355" s="6" t="s">
        <v>15300</v>
      </c>
      <c r="O355" s="6">
        <f t="shared" si="17"/>
        <v>353</v>
      </c>
      <c r="P355" s="5">
        <v>124000000000437</v>
      </c>
      <c r="Q355" s="6" t="s">
        <v>14332</v>
      </c>
      <c r="R355" s="6" t="s">
        <v>15300</v>
      </c>
    </row>
    <row r="356" spans="1:18">
      <c r="A356" s="35">
        <v>354</v>
      </c>
      <c r="C356" s="6">
        <f t="shared" si="16"/>
        <v>707</v>
      </c>
      <c r="D356" s="5">
        <v>124000000000438</v>
      </c>
      <c r="E356" s="5">
        <v>223000000000002</v>
      </c>
      <c r="F356" s="6" t="s">
        <v>15313</v>
      </c>
      <c r="G356" s="6" t="s">
        <v>15314</v>
      </c>
      <c r="I356" s="6">
        <f t="shared" si="18"/>
        <v>708</v>
      </c>
      <c r="J356" s="5">
        <v>124000000000438</v>
      </c>
      <c r="K356" s="5">
        <v>223000000000005</v>
      </c>
      <c r="L356" s="6" t="s">
        <v>14332</v>
      </c>
      <c r="M356" s="6" t="s">
        <v>15314</v>
      </c>
      <c r="O356" s="6">
        <f t="shared" si="17"/>
        <v>354</v>
      </c>
      <c r="P356" s="5">
        <v>124000000000438</v>
      </c>
      <c r="Q356" s="6" t="s">
        <v>14332</v>
      </c>
      <c r="R356" s="6" t="s">
        <v>15314</v>
      </c>
    </row>
    <row r="357" spans="1:18">
      <c r="A357" s="35">
        <v>355</v>
      </c>
      <c r="C357" s="6">
        <f t="shared" si="16"/>
        <v>709</v>
      </c>
      <c r="D357" s="5">
        <v>124000000000439</v>
      </c>
      <c r="E357" s="5">
        <v>223000000000002</v>
      </c>
      <c r="F357" s="6" t="s">
        <v>15321</v>
      </c>
      <c r="G357" s="6" t="s">
        <v>15323</v>
      </c>
      <c r="I357" s="6">
        <f t="shared" si="18"/>
        <v>710</v>
      </c>
      <c r="J357" s="5">
        <v>124000000000439</v>
      </c>
      <c r="K357" s="5">
        <v>223000000000005</v>
      </c>
      <c r="L357" s="6" t="s">
        <v>14332</v>
      </c>
      <c r="M357" s="6" t="s">
        <v>15323</v>
      </c>
      <c r="O357" s="6">
        <f t="shared" si="17"/>
        <v>355</v>
      </c>
      <c r="P357" s="5">
        <v>124000000000439</v>
      </c>
      <c r="Q357" s="6" t="s">
        <v>14332</v>
      </c>
      <c r="R357" s="6" t="s">
        <v>15323</v>
      </c>
    </row>
    <row r="358" spans="1:18">
      <c r="A358" s="35">
        <v>356</v>
      </c>
      <c r="C358" s="6">
        <f t="shared" si="16"/>
        <v>711</v>
      </c>
      <c r="D358" s="5">
        <v>124000000000440</v>
      </c>
      <c r="E358" s="5">
        <v>223000000000002</v>
      </c>
      <c r="F358" s="6" t="s">
        <v>15330</v>
      </c>
      <c r="G358" s="6" t="s">
        <v>15327</v>
      </c>
      <c r="I358" s="6">
        <f t="shared" si="18"/>
        <v>712</v>
      </c>
      <c r="J358" s="5">
        <v>124000000000440</v>
      </c>
      <c r="K358" s="5">
        <v>223000000000005</v>
      </c>
      <c r="L358" s="6" t="s">
        <v>14332</v>
      </c>
      <c r="M358" s="6" t="s">
        <v>15327</v>
      </c>
      <c r="O358" s="6">
        <f t="shared" si="17"/>
        <v>356</v>
      </c>
      <c r="P358" s="5">
        <v>124000000000440</v>
      </c>
      <c r="Q358" s="6" t="s">
        <v>14332</v>
      </c>
      <c r="R358" s="6" t="s">
        <v>15327</v>
      </c>
    </row>
    <row r="359" spans="1:18">
      <c r="A359" s="35">
        <v>357</v>
      </c>
      <c r="C359" s="6">
        <f t="shared" si="16"/>
        <v>713</v>
      </c>
      <c r="D359" s="5">
        <v>124000000000441</v>
      </c>
      <c r="E359" s="5">
        <v>223000000000002</v>
      </c>
      <c r="F359" s="6" t="s">
        <v>15337</v>
      </c>
      <c r="G359" s="6" t="s">
        <v>15338</v>
      </c>
      <c r="I359" s="6">
        <f t="shared" si="18"/>
        <v>714</v>
      </c>
      <c r="J359" s="5">
        <v>124000000000441</v>
      </c>
      <c r="K359" s="5">
        <v>223000000000005</v>
      </c>
      <c r="L359" s="6" t="s">
        <v>14332</v>
      </c>
      <c r="M359" s="6" t="s">
        <v>15338</v>
      </c>
      <c r="O359" s="6">
        <f t="shared" si="17"/>
        <v>357</v>
      </c>
      <c r="P359" s="5">
        <v>124000000000441</v>
      </c>
      <c r="Q359" s="6" t="s">
        <v>14332</v>
      </c>
      <c r="R359" s="6" t="s">
        <v>15338</v>
      </c>
    </row>
    <row r="360" spans="1:18">
      <c r="A360" s="35">
        <v>358</v>
      </c>
      <c r="C360" s="6">
        <f t="shared" si="16"/>
        <v>715</v>
      </c>
      <c r="D360" s="5">
        <v>124000000000442</v>
      </c>
      <c r="E360" s="5">
        <v>223000000000002</v>
      </c>
      <c r="F360" s="6" t="s">
        <v>15343</v>
      </c>
      <c r="G360" s="6" t="s">
        <v>15341</v>
      </c>
      <c r="I360" s="6">
        <f t="shared" si="18"/>
        <v>716</v>
      </c>
      <c r="J360" s="5">
        <v>124000000000442</v>
      </c>
      <c r="K360" s="5">
        <v>223000000000005</v>
      </c>
      <c r="L360" s="6" t="s">
        <v>14332</v>
      </c>
      <c r="M360" s="6" t="s">
        <v>15341</v>
      </c>
      <c r="O360" s="6">
        <f t="shared" si="17"/>
        <v>358</v>
      </c>
      <c r="P360" s="5">
        <v>124000000000442</v>
      </c>
      <c r="Q360" s="6" t="s">
        <v>14332</v>
      </c>
      <c r="R360" s="6" t="s">
        <v>15341</v>
      </c>
    </row>
    <row r="361" spans="1:18">
      <c r="A361" s="35">
        <v>359</v>
      </c>
      <c r="C361" s="6">
        <f t="shared" si="16"/>
        <v>717</v>
      </c>
      <c r="D361" s="5">
        <v>124000000000443</v>
      </c>
      <c r="E361" s="5">
        <v>223000000000002</v>
      </c>
      <c r="F361" s="6" t="s">
        <v>15356</v>
      </c>
      <c r="G361" s="6" t="s">
        <v>15357</v>
      </c>
      <c r="I361" s="6">
        <f t="shared" si="18"/>
        <v>718</v>
      </c>
      <c r="J361" s="5">
        <v>124000000000443</v>
      </c>
      <c r="K361" s="5">
        <v>223000000000005</v>
      </c>
      <c r="L361" s="6" t="s">
        <v>14332</v>
      </c>
      <c r="M361" s="6" t="s">
        <v>15357</v>
      </c>
      <c r="O361" s="6">
        <f t="shared" si="17"/>
        <v>359</v>
      </c>
      <c r="P361" s="5">
        <v>124000000000443</v>
      </c>
      <c r="Q361" s="6" t="s">
        <v>14332</v>
      </c>
      <c r="R361" s="6" t="s">
        <v>15357</v>
      </c>
    </row>
    <row r="362" spans="1:18">
      <c r="A362" s="35">
        <v>360</v>
      </c>
      <c r="C362" s="6">
        <f t="shared" si="16"/>
        <v>719</v>
      </c>
      <c r="D362" s="5">
        <v>124000000000444</v>
      </c>
      <c r="E362" s="5">
        <v>223000000000002</v>
      </c>
      <c r="F362" s="6" t="s">
        <v>15365</v>
      </c>
      <c r="G362" s="6" t="s">
        <v>15366</v>
      </c>
      <c r="I362" s="6">
        <f t="shared" si="18"/>
        <v>720</v>
      </c>
      <c r="J362" s="5">
        <v>124000000000444</v>
      </c>
      <c r="K362" s="5">
        <v>223000000000005</v>
      </c>
      <c r="L362" s="6" t="s">
        <v>1453</v>
      </c>
      <c r="M362" s="6" t="s">
        <v>15366</v>
      </c>
      <c r="O362" s="6">
        <f t="shared" si="17"/>
        <v>360</v>
      </c>
      <c r="P362" s="5">
        <v>124000000000444</v>
      </c>
      <c r="Q362" s="6" t="s">
        <v>1453</v>
      </c>
      <c r="R362" s="6" t="s">
        <v>15366</v>
      </c>
    </row>
    <row r="363" spans="1:18">
      <c r="A363" s="35">
        <v>361</v>
      </c>
      <c r="C363" s="6">
        <f t="shared" si="16"/>
        <v>721</v>
      </c>
      <c r="D363" s="5">
        <v>124000000000445</v>
      </c>
      <c r="E363" s="5">
        <v>223000000000002</v>
      </c>
      <c r="F363" s="6" t="s">
        <v>5961</v>
      </c>
      <c r="G363" s="6" t="s">
        <v>15379</v>
      </c>
      <c r="I363" s="6">
        <f t="shared" si="18"/>
        <v>722</v>
      </c>
      <c r="J363" s="5">
        <v>124000000000445</v>
      </c>
      <c r="K363" s="5">
        <v>223000000000005</v>
      </c>
      <c r="L363" s="6" t="s">
        <v>5963</v>
      </c>
      <c r="M363" s="6" t="s">
        <v>15379</v>
      </c>
      <c r="O363" s="6">
        <f t="shared" si="17"/>
        <v>361</v>
      </c>
      <c r="P363" s="5">
        <v>124000000000445</v>
      </c>
      <c r="Q363" s="6" t="s">
        <v>5962</v>
      </c>
      <c r="R363" s="6" t="s">
        <v>15379</v>
      </c>
    </row>
    <row r="364" spans="1:18">
      <c r="A364" s="35">
        <v>362</v>
      </c>
      <c r="C364" s="6">
        <f t="shared" si="16"/>
        <v>723</v>
      </c>
      <c r="D364" s="5">
        <v>124000000000446</v>
      </c>
      <c r="E364" s="5">
        <v>223000000000002</v>
      </c>
      <c r="F364" s="6" t="s">
        <v>15388</v>
      </c>
      <c r="G364" s="6" t="s">
        <v>15385</v>
      </c>
      <c r="I364" s="6">
        <f t="shared" si="18"/>
        <v>724</v>
      </c>
      <c r="J364" s="5">
        <v>124000000000446</v>
      </c>
      <c r="K364" s="5">
        <v>223000000000005</v>
      </c>
      <c r="L364" s="6" t="s">
        <v>14332</v>
      </c>
      <c r="M364" s="6" t="s">
        <v>15385</v>
      </c>
      <c r="O364" s="6">
        <f t="shared" si="17"/>
        <v>362</v>
      </c>
      <c r="P364" s="5">
        <v>124000000000446</v>
      </c>
      <c r="Q364" s="6" t="s">
        <v>14332</v>
      </c>
      <c r="R364" s="6" t="s">
        <v>15385</v>
      </c>
    </row>
    <row r="365" spans="1:18">
      <c r="A365" s="35">
        <v>363</v>
      </c>
      <c r="C365" s="6">
        <f t="shared" si="16"/>
        <v>725</v>
      </c>
      <c r="D365" s="5">
        <v>124000000000447</v>
      </c>
      <c r="E365" s="5">
        <v>223000000000002</v>
      </c>
      <c r="F365" s="6" t="s">
        <v>4342</v>
      </c>
      <c r="G365" s="6" t="s">
        <v>15393</v>
      </c>
      <c r="I365" s="6">
        <f t="shared" si="18"/>
        <v>726</v>
      </c>
      <c r="J365" s="5">
        <v>124000000000447</v>
      </c>
      <c r="K365" s="5">
        <v>223000000000005</v>
      </c>
      <c r="L365" s="6" t="s">
        <v>4343</v>
      </c>
      <c r="M365" s="6" t="s">
        <v>15393</v>
      </c>
      <c r="O365" s="6">
        <f t="shared" si="17"/>
        <v>363</v>
      </c>
      <c r="P365" s="5">
        <v>124000000000447</v>
      </c>
      <c r="Q365" s="6" t="s">
        <v>14332</v>
      </c>
      <c r="R365" s="6" t="s">
        <v>15393</v>
      </c>
    </row>
    <row r="366" spans="1:18">
      <c r="A366" s="35">
        <v>364</v>
      </c>
      <c r="C366" s="6">
        <f t="shared" si="16"/>
        <v>727</v>
      </c>
      <c r="D366" s="5">
        <v>124000000000448</v>
      </c>
      <c r="E366" s="5">
        <v>223000000000002</v>
      </c>
      <c r="F366" s="6" t="s">
        <v>15409</v>
      </c>
      <c r="G366" s="6" t="s">
        <v>15410</v>
      </c>
      <c r="I366" s="6">
        <f t="shared" si="18"/>
        <v>728</v>
      </c>
      <c r="J366" s="5">
        <v>124000000000448</v>
      </c>
      <c r="K366" s="5">
        <v>223000000000005</v>
      </c>
      <c r="L366" s="6" t="s">
        <v>14332</v>
      </c>
      <c r="M366" s="6" t="s">
        <v>15410</v>
      </c>
      <c r="O366" s="6">
        <f t="shared" si="17"/>
        <v>364</v>
      </c>
      <c r="P366" s="5">
        <v>124000000000448</v>
      </c>
      <c r="Q366" s="6" t="s">
        <v>14332</v>
      </c>
      <c r="R366" s="6" t="s">
        <v>15410</v>
      </c>
    </row>
    <row r="367" spans="1:18">
      <c r="A367" s="35">
        <v>365</v>
      </c>
      <c r="C367" s="6">
        <f t="shared" si="16"/>
        <v>729</v>
      </c>
      <c r="D367" s="5">
        <v>124000000000449</v>
      </c>
      <c r="E367" s="5">
        <v>223000000000002</v>
      </c>
      <c r="F367" s="6" t="s">
        <v>1453</v>
      </c>
      <c r="G367" s="6" t="s">
        <v>15418</v>
      </c>
      <c r="I367" s="6">
        <f t="shared" si="18"/>
        <v>730</v>
      </c>
      <c r="J367" s="5">
        <v>124000000000449</v>
      </c>
      <c r="K367" s="5">
        <v>223000000000005</v>
      </c>
      <c r="L367" s="6" t="s">
        <v>14332</v>
      </c>
      <c r="M367" s="6" t="s">
        <v>15418</v>
      </c>
      <c r="O367" s="6">
        <f t="shared" si="17"/>
        <v>365</v>
      </c>
      <c r="P367" s="5">
        <v>124000000000449</v>
      </c>
      <c r="Q367" s="6" t="s">
        <v>14332</v>
      </c>
      <c r="R367" s="6" t="s">
        <v>15418</v>
      </c>
    </row>
    <row r="368" spans="1:18">
      <c r="A368" s="35">
        <v>366</v>
      </c>
      <c r="C368" s="6">
        <f t="shared" si="16"/>
        <v>731</v>
      </c>
      <c r="D368" s="5">
        <v>124000000000450</v>
      </c>
      <c r="E368" s="5">
        <v>223000000000002</v>
      </c>
      <c r="F368" s="6" t="s">
        <v>15426</v>
      </c>
      <c r="G368" s="6" t="s">
        <v>15428</v>
      </c>
      <c r="I368" s="6">
        <f t="shared" si="18"/>
        <v>732</v>
      </c>
      <c r="J368" s="5">
        <v>124000000000450</v>
      </c>
      <c r="K368" s="5">
        <v>223000000000005</v>
      </c>
      <c r="L368" s="6" t="s">
        <v>14332</v>
      </c>
      <c r="M368" s="6" t="s">
        <v>15428</v>
      </c>
      <c r="O368" s="6">
        <f t="shared" si="17"/>
        <v>366</v>
      </c>
      <c r="P368" s="5">
        <v>124000000000450</v>
      </c>
      <c r="Q368" s="6" t="s">
        <v>14332</v>
      </c>
      <c r="R368" s="6" t="s">
        <v>15428</v>
      </c>
    </row>
    <row r="369" spans="1:18">
      <c r="A369" s="35">
        <v>367</v>
      </c>
      <c r="C369" s="6">
        <f t="shared" si="16"/>
        <v>733</v>
      </c>
      <c r="D369" s="5">
        <v>124000000000451</v>
      </c>
      <c r="E369" s="5">
        <v>223000000000002</v>
      </c>
      <c r="F369" s="6" t="s">
        <v>1453</v>
      </c>
      <c r="G369" s="6" t="s">
        <v>15437</v>
      </c>
      <c r="I369" s="6">
        <f t="shared" si="18"/>
        <v>734</v>
      </c>
      <c r="J369" s="5">
        <v>124000000000451</v>
      </c>
      <c r="K369" s="5">
        <v>223000000000005</v>
      </c>
      <c r="L369" s="6" t="s">
        <v>1453</v>
      </c>
      <c r="M369" s="6" t="s">
        <v>15437</v>
      </c>
      <c r="O369" s="6">
        <f t="shared" si="17"/>
        <v>367</v>
      </c>
      <c r="P369" s="5">
        <v>124000000000451</v>
      </c>
      <c r="Q369" s="6" t="s">
        <v>1453</v>
      </c>
      <c r="R369" s="6" t="s">
        <v>15437</v>
      </c>
    </row>
    <row r="370" spans="1:18">
      <c r="A370" s="35">
        <v>368</v>
      </c>
      <c r="C370" s="6">
        <f t="shared" si="16"/>
        <v>735</v>
      </c>
      <c r="D370" s="5">
        <v>124000000000452</v>
      </c>
      <c r="E370" s="5">
        <v>223000000000002</v>
      </c>
      <c r="F370" s="6" t="s">
        <v>15446</v>
      </c>
      <c r="G370" s="6" t="s">
        <v>15443</v>
      </c>
      <c r="I370" s="6">
        <f t="shared" si="18"/>
        <v>736</v>
      </c>
      <c r="J370" s="5">
        <v>124000000000452</v>
      </c>
      <c r="K370" s="5">
        <v>223000000000005</v>
      </c>
      <c r="L370" s="6" t="s">
        <v>14332</v>
      </c>
      <c r="M370" s="6" t="s">
        <v>15443</v>
      </c>
      <c r="O370" s="6">
        <f t="shared" si="17"/>
        <v>368</v>
      </c>
      <c r="P370" s="5">
        <v>124000000000452</v>
      </c>
      <c r="Q370" s="6" t="s">
        <v>14332</v>
      </c>
      <c r="R370" s="6" t="s">
        <v>15443</v>
      </c>
    </row>
    <row r="371" spans="1:18">
      <c r="A371" s="35">
        <v>369</v>
      </c>
      <c r="C371" s="6">
        <f t="shared" si="16"/>
        <v>737</v>
      </c>
      <c r="D371" s="5">
        <v>124000000000453</v>
      </c>
      <c r="E371" s="5">
        <v>223000000000002</v>
      </c>
      <c r="F371" s="6" t="s">
        <v>15453</v>
      </c>
      <c r="G371" s="6" t="s">
        <v>15456</v>
      </c>
      <c r="I371" s="6">
        <f t="shared" si="18"/>
        <v>738</v>
      </c>
      <c r="J371" s="5">
        <v>124000000000453</v>
      </c>
      <c r="K371" s="5">
        <v>223000000000005</v>
      </c>
      <c r="L371" s="6" t="s">
        <v>14332</v>
      </c>
      <c r="M371" s="6" t="s">
        <v>15456</v>
      </c>
      <c r="O371" s="6">
        <f t="shared" si="17"/>
        <v>369</v>
      </c>
      <c r="P371" s="5">
        <v>124000000000453</v>
      </c>
      <c r="Q371" s="6" t="s">
        <v>14332</v>
      </c>
      <c r="R371" s="6" t="s">
        <v>15456</v>
      </c>
    </row>
    <row r="372" spans="1:18">
      <c r="A372" s="35">
        <v>370</v>
      </c>
      <c r="C372" s="6">
        <f t="shared" si="16"/>
        <v>739</v>
      </c>
      <c r="D372" s="5">
        <v>124000000000454</v>
      </c>
      <c r="E372" s="5">
        <v>223000000000002</v>
      </c>
      <c r="F372" s="6" t="s">
        <v>15463</v>
      </c>
      <c r="G372" s="6" t="s">
        <v>15465</v>
      </c>
      <c r="I372" s="6">
        <f t="shared" si="18"/>
        <v>740</v>
      </c>
      <c r="J372" s="5">
        <v>124000000000454</v>
      </c>
      <c r="K372" s="5">
        <v>223000000000005</v>
      </c>
      <c r="L372" s="6" t="s">
        <v>14332</v>
      </c>
      <c r="M372" s="6" t="s">
        <v>15465</v>
      </c>
      <c r="O372" s="6">
        <f t="shared" si="17"/>
        <v>370</v>
      </c>
      <c r="P372" s="5">
        <v>124000000000454</v>
      </c>
      <c r="Q372" s="6" t="s">
        <v>14332</v>
      </c>
      <c r="R372" s="6" t="s">
        <v>15465</v>
      </c>
    </row>
    <row r="373" spans="1:18">
      <c r="A373" s="35">
        <v>371</v>
      </c>
      <c r="C373" s="6">
        <f t="shared" si="16"/>
        <v>741</v>
      </c>
      <c r="D373" s="5">
        <v>124000000000455</v>
      </c>
      <c r="E373" s="5">
        <v>223000000000002</v>
      </c>
      <c r="F373" s="6" t="s">
        <v>15471</v>
      </c>
      <c r="G373" s="6" t="s">
        <v>15468</v>
      </c>
      <c r="I373" s="6">
        <f t="shared" si="18"/>
        <v>742</v>
      </c>
      <c r="J373" s="5">
        <v>124000000000455</v>
      </c>
      <c r="K373" s="5">
        <v>223000000000005</v>
      </c>
      <c r="L373" s="6" t="s">
        <v>14332</v>
      </c>
      <c r="M373" s="6" t="s">
        <v>15468</v>
      </c>
      <c r="O373" s="6">
        <f t="shared" si="17"/>
        <v>371</v>
      </c>
      <c r="P373" s="5">
        <v>124000000000455</v>
      </c>
      <c r="Q373" s="6" t="s">
        <v>14332</v>
      </c>
      <c r="R373" s="6" t="s">
        <v>15468</v>
      </c>
    </row>
    <row r="374" spans="1:18">
      <c r="A374" s="35">
        <v>372</v>
      </c>
      <c r="C374" s="6">
        <f t="shared" si="16"/>
        <v>743</v>
      </c>
      <c r="D374" s="5">
        <v>124000000000456</v>
      </c>
      <c r="E374" s="5">
        <v>223000000000002</v>
      </c>
      <c r="F374" s="6" t="s">
        <v>15478</v>
      </c>
      <c r="G374" s="6" t="s">
        <v>15476</v>
      </c>
      <c r="I374" s="6">
        <f t="shared" si="18"/>
        <v>744</v>
      </c>
      <c r="J374" s="5">
        <v>124000000000456</v>
      </c>
      <c r="K374" s="5">
        <v>223000000000005</v>
      </c>
      <c r="L374" s="6" t="s">
        <v>14332</v>
      </c>
      <c r="M374" s="6" t="s">
        <v>15476</v>
      </c>
      <c r="O374" s="6">
        <f t="shared" si="17"/>
        <v>372</v>
      </c>
      <c r="P374" s="5">
        <v>124000000000456</v>
      </c>
      <c r="Q374" s="6" t="s">
        <v>14332</v>
      </c>
      <c r="R374" s="6" t="s">
        <v>15476</v>
      </c>
    </row>
    <row r="375" spans="1:18">
      <c r="A375" s="35">
        <v>373</v>
      </c>
      <c r="C375" s="6">
        <f t="shared" si="16"/>
        <v>745</v>
      </c>
      <c r="D375" s="5">
        <v>124000000000457</v>
      </c>
      <c r="E375" s="5">
        <v>223000000000002</v>
      </c>
      <c r="F375" s="6" t="s">
        <v>12065</v>
      </c>
      <c r="G375" s="6" t="s">
        <v>12062</v>
      </c>
      <c r="I375" s="6">
        <f t="shared" si="18"/>
        <v>746</v>
      </c>
      <c r="J375" s="5">
        <v>124000000000457</v>
      </c>
      <c r="K375" s="5">
        <v>223000000000005</v>
      </c>
      <c r="L375" s="6" t="s">
        <v>14332</v>
      </c>
      <c r="M375" s="6" t="s">
        <v>12062</v>
      </c>
      <c r="O375" s="6">
        <f t="shared" si="17"/>
        <v>373</v>
      </c>
      <c r="P375" s="5">
        <v>124000000000457</v>
      </c>
      <c r="Q375" s="6" t="s">
        <v>14332</v>
      </c>
      <c r="R375" s="6" t="s">
        <v>12062</v>
      </c>
    </row>
    <row r="376" spans="1:18">
      <c r="A376" s="35">
        <v>374</v>
      </c>
      <c r="C376" s="6">
        <f t="shared" si="16"/>
        <v>747</v>
      </c>
      <c r="D376" s="5">
        <v>124000000000458</v>
      </c>
      <c r="E376" s="5">
        <v>223000000000002</v>
      </c>
      <c r="F376" s="6" t="s">
        <v>12385</v>
      </c>
      <c r="G376" s="6" t="s">
        <v>12382</v>
      </c>
      <c r="I376" s="6">
        <f t="shared" si="18"/>
        <v>748</v>
      </c>
      <c r="J376" s="5">
        <v>124000000000458</v>
      </c>
      <c r="K376" s="5">
        <v>223000000000005</v>
      </c>
      <c r="L376" s="6" t="s">
        <v>14912</v>
      </c>
      <c r="M376" s="6" t="s">
        <v>12382</v>
      </c>
      <c r="O376" s="6">
        <f t="shared" si="17"/>
        <v>374</v>
      </c>
      <c r="P376" s="5">
        <v>124000000000458</v>
      </c>
      <c r="Q376" s="6" t="s">
        <v>14332</v>
      </c>
      <c r="R376" s="6" t="s">
        <v>12382</v>
      </c>
    </row>
    <row r="377" spans="1:18">
      <c r="A377" s="35">
        <v>375</v>
      </c>
      <c r="C377" s="6">
        <f t="shared" si="16"/>
        <v>749</v>
      </c>
      <c r="D377" s="5">
        <v>124000000000459</v>
      </c>
      <c r="E377" s="5">
        <v>223000000000002</v>
      </c>
      <c r="F377" s="6" t="s">
        <v>14963</v>
      </c>
      <c r="G377" s="6" t="s">
        <v>1453</v>
      </c>
      <c r="I377" s="6">
        <f t="shared" si="18"/>
        <v>750</v>
      </c>
      <c r="J377" s="5">
        <v>124000000000459</v>
      </c>
      <c r="K377" s="5">
        <v>223000000000005</v>
      </c>
      <c r="L377" s="6" t="s">
        <v>1453</v>
      </c>
      <c r="M377" s="6" t="s">
        <v>1453</v>
      </c>
      <c r="O377" s="6">
        <f t="shared" si="17"/>
        <v>375</v>
      </c>
      <c r="P377" s="5">
        <v>124000000000459</v>
      </c>
      <c r="Q377" s="6" t="s">
        <v>1453</v>
      </c>
      <c r="R377" s="6" t="s">
        <v>1453</v>
      </c>
    </row>
    <row r="378" spans="1:18">
      <c r="A378" s="35">
        <v>376</v>
      </c>
      <c r="C378" s="6">
        <f t="shared" si="16"/>
        <v>751</v>
      </c>
      <c r="D378" s="5">
        <v>124000000000460</v>
      </c>
      <c r="E378" s="5">
        <v>223000000000002</v>
      </c>
      <c r="F378" s="6" t="s">
        <v>15497</v>
      </c>
      <c r="G378" s="6" t="s">
        <v>15500</v>
      </c>
      <c r="I378" s="6">
        <f t="shared" si="18"/>
        <v>752</v>
      </c>
      <c r="J378" s="5">
        <v>124000000000460</v>
      </c>
      <c r="K378" s="5">
        <v>223000000000005</v>
      </c>
      <c r="L378" s="6" t="s">
        <v>14912</v>
      </c>
      <c r="M378" s="6" t="s">
        <v>15500</v>
      </c>
      <c r="O378" s="6">
        <f t="shared" si="17"/>
        <v>376</v>
      </c>
      <c r="P378" s="5">
        <v>124000000000460</v>
      </c>
      <c r="Q378" s="6" t="s">
        <v>15498</v>
      </c>
      <c r="R378" s="6" t="s">
        <v>15500</v>
      </c>
    </row>
    <row r="379" spans="1:18">
      <c r="A379" s="35">
        <v>377</v>
      </c>
      <c r="C379" s="6">
        <f t="shared" si="16"/>
        <v>753</v>
      </c>
      <c r="D379" s="5">
        <v>124000000000461</v>
      </c>
      <c r="E379" s="5">
        <v>223000000000002</v>
      </c>
      <c r="F379" s="6" t="s">
        <v>10803</v>
      </c>
      <c r="G379" s="6" t="s">
        <v>10800</v>
      </c>
      <c r="I379" s="6">
        <f t="shared" si="18"/>
        <v>754</v>
      </c>
      <c r="J379" s="5">
        <v>124000000000461</v>
      </c>
      <c r="K379" s="5">
        <v>223000000000005</v>
      </c>
      <c r="L379" s="6" t="s">
        <v>14332</v>
      </c>
      <c r="M379" s="6" t="s">
        <v>10800</v>
      </c>
      <c r="O379" s="6">
        <f t="shared" si="17"/>
        <v>377</v>
      </c>
      <c r="P379" s="5">
        <v>124000000000461</v>
      </c>
      <c r="Q379" s="6" t="s">
        <v>14332</v>
      </c>
      <c r="R379" s="6" t="s">
        <v>10800</v>
      </c>
    </row>
    <row r="380" spans="1:18">
      <c r="A380" s="35">
        <v>378</v>
      </c>
      <c r="C380" s="6">
        <f t="shared" si="16"/>
        <v>755</v>
      </c>
      <c r="D380" s="5">
        <v>124000000000462</v>
      </c>
      <c r="E380" s="5">
        <v>223000000000002</v>
      </c>
      <c r="F380" s="6" t="s">
        <v>15510</v>
      </c>
      <c r="G380" s="6" t="s">
        <v>15507</v>
      </c>
      <c r="I380" s="6">
        <f t="shared" si="18"/>
        <v>756</v>
      </c>
      <c r="J380" s="5">
        <v>124000000000462</v>
      </c>
      <c r="K380" s="5">
        <v>223000000000005</v>
      </c>
      <c r="L380" s="6" t="s">
        <v>1453</v>
      </c>
      <c r="M380" s="6" t="s">
        <v>15507</v>
      </c>
      <c r="O380" s="6">
        <f t="shared" si="17"/>
        <v>378</v>
      </c>
      <c r="P380" s="5">
        <v>124000000000462</v>
      </c>
      <c r="Q380" s="6" t="s">
        <v>1453</v>
      </c>
      <c r="R380" s="6" t="s">
        <v>15507</v>
      </c>
    </row>
    <row r="381" spans="1:18">
      <c r="A381" s="35">
        <v>379</v>
      </c>
      <c r="C381" s="6">
        <f t="shared" si="16"/>
        <v>757</v>
      </c>
      <c r="D381" s="5">
        <v>124000000000463</v>
      </c>
      <c r="E381" s="5">
        <v>223000000000002</v>
      </c>
      <c r="F381" s="6" t="s">
        <v>15518</v>
      </c>
      <c r="G381" s="6" t="s">
        <v>1453</v>
      </c>
      <c r="I381" s="6">
        <f t="shared" si="18"/>
        <v>758</v>
      </c>
      <c r="J381" s="5">
        <v>124000000000463</v>
      </c>
      <c r="K381" s="5">
        <v>223000000000005</v>
      </c>
      <c r="L381" s="6" t="s">
        <v>1453</v>
      </c>
      <c r="M381" s="6" t="s">
        <v>1453</v>
      </c>
      <c r="O381" s="6">
        <f t="shared" si="17"/>
        <v>379</v>
      </c>
      <c r="P381" s="5">
        <v>124000000000463</v>
      </c>
      <c r="Q381" s="6" t="s">
        <v>1453</v>
      </c>
      <c r="R381" s="6" t="s">
        <v>1453</v>
      </c>
    </row>
    <row r="382" spans="1:18">
      <c r="A382" s="35">
        <v>380</v>
      </c>
      <c r="C382" s="6">
        <f t="shared" si="16"/>
        <v>759</v>
      </c>
      <c r="D382" s="5">
        <v>124000000000464</v>
      </c>
      <c r="E382" s="5">
        <v>223000000000002</v>
      </c>
      <c r="F382" s="6" t="s">
        <v>15525</v>
      </c>
      <c r="G382" s="6" t="s">
        <v>15526</v>
      </c>
      <c r="I382" s="6">
        <f t="shared" si="18"/>
        <v>760</v>
      </c>
      <c r="J382" s="5">
        <v>124000000000464</v>
      </c>
      <c r="K382" s="5">
        <v>223000000000005</v>
      </c>
      <c r="L382" s="6" t="s">
        <v>1453</v>
      </c>
      <c r="M382" s="6" t="s">
        <v>15526</v>
      </c>
      <c r="O382" s="6">
        <f t="shared" si="17"/>
        <v>380</v>
      </c>
      <c r="P382" s="5">
        <v>124000000000464</v>
      </c>
      <c r="Q382" s="6" t="s">
        <v>1453</v>
      </c>
      <c r="R382" s="6" t="s">
        <v>15526</v>
      </c>
    </row>
    <row r="383" spans="1:18">
      <c r="A383" s="35">
        <v>381</v>
      </c>
      <c r="C383" s="6">
        <f t="shared" si="16"/>
        <v>761</v>
      </c>
      <c r="D383" s="5">
        <v>124000000000465</v>
      </c>
      <c r="E383" s="5">
        <v>223000000000002</v>
      </c>
      <c r="F383" s="6" t="s">
        <v>12298</v>
      </c>
      <c r="G383" s="6" t="s">
        <v>15529</v>
      </c>
      <c r="I383" s="6">
        <f t="shared" si="18"/>
        <v>762</v>
      </c>
      <c r="J383" s="5">
        <v>124000000000465</v>
      </c>
      <c r="K383" s="5">
        <v>223000000000005</v>
      </c>
      <c r="L383" s="6" t="s">
        <v>14332</v>
      </c>
      <c r="M383" s="6" t="s">
        <v>15529</v>
      </c>
      <c r="O383" s="6">
        <f t="shared" si="17"/>
        <v>381</v>
      </c>
      <c r="P383" s="5">
        <v>124000000000465</v>
      </c>
      <c r="Q383" s="6" t="s">
        <v>14332</v>
      </c>
      <c r="R383" s="6" t="s">
        <v>15529</v>
      </c>
    </row>
    <row r="384" spans="1:18">
      <c r="A384" s="35">
        <v>382</v>
      </c>
      <c r="C384" s="6">
        <f t="shared" si="16"/>
        <v>763</v>
      </c>
      <c r="D384" s="5">
        <v>124000000000466</v>
      </c>
      <c r="E384" s="5">
        <v>223000000000002</v>
      </c>
      <c r="F384" s="6" t="s">
        <v>15545</v>
      </c>
      <c r="G384" s="6" t="s">
        <v>2323</v>
      </c>
      <c r="I384" s="6">
        <f t="shared" si="18"/>
        <v>764</v>
      </c>
      <c r="J384" s="5">
        <v>124000000000466</v>
      </c>
      <c r="K384" s="5">
        <v>223000000000005</v>
      </c>
      <c r="L384" s="6" t="s">
        <v>1453</v>
      </c>
      <c r="M384" s="6" t="s">
        <v>2323</v>
      </c>
      <c r="O384" s="6">
        <f t="shared" si="17"/>
        <v>382</v>
      </c>
      <c r="P384" s="5">
        <v>124000000000466</v>
      </c>
      <c r="Q384" s="6" t="s">
        <v>1453</v>
      </c>
      <c r="R384" s="6" t="s">
        <v>2323</v>
      </c>
    </row>
    <row r="385" spans="1:18">
      <c r="A385" s="35">
        <v>383</v>
      </c>
      <c r="C385" s="6">
        <f t="shared" si="16"/>
        <v>765</v>
      </c>
      <c r="D385" s="5">
        <v>124000000000467</v>
      </c>
      <c r="E385" s="5">
        <v>223000000000002</v>
      </c>
      <c r="F385" s="6" t="s">
        <v>15551</v>
      </c>
      <c r="G385" s="6" t="s">
        <v>15548</v>
      </c>
      <c r="I385" s="6">
        <f t="shared" si="18"/>
        <v>766</v>
      </c>
      <c r="J385" s="5">
        <v>124000000000467</v>
      </c>
      <c r="K385" s="5">
        <v>223000000000005</v>
      </c>
      <c r="L385" s="6" t="s">
        <v>1453</v>
      </c>
      <c r="M385" s="6" t="s">
        <v>15548</v>
      </c>
      <c r="O385" s="6">
        <f t="shared" si="17"/>
        <v>383</v>
      </c>
      <c r="P385" s="5">
        <v>124000000000467</v>
      </c>
      <c r="Q385" s="6" t="s">
        <v>1453</v>
      </c>
      <c r="R385" s="6" t="s">
        <v>15548</v>
      </c>
    </row>
    <row r="386" spans="1:18">
      <c r="A386" s="35">
        <v>384</v>
      </c>
      <c r="C386" s="6">
        <f t="shared" si="16"/>
        <v>767</v>
      </c>
      <c r="D386" s="5">
        <v>124000000000468</v>
      </c>
      <c r="E386" s="5">
        <v>223000000000002</v>
      </c>
      <c r="F386" s="6" t="s">
        <v>15558</v>
      </c>
      <c r="G386" s="6" t="s">
        <v>15555</v>
      </c>
      <c r="I386" s="6">
        <f t="shared" si="18"/>
        <v>768</v>
      </c>
      <c r="J386" s="5">
        <v>124000000000468</v>
      </c>
      <c r="K386" s="5">
        <v>223000000000005</v>
      </c>
      <c r="L386" s="6" t="s">
        <v>14332</v>
      </c>
      <c r="M386" s="6" t="s">
        <v>15555</v>
      </c>
      <c r="O386" s="6">
        <f t="shared" si="17"/>
        <v>384</v>
      </c>
      <c r="P386" s="5">
        <v>124000000000468</v>
      </c>
      <c r="Q386" s="6" t="s">
        <v>14332</v>
      </c>
      <c r="R386" s="6" t="s">
        <v>15555</v>
      </c>
    </row>
    <row r="387" spans="1:18">
      <c r="A387" s="35">
        <v>385</v>
      </c>
      <c r="C387" s="6">
        <f t="shared" si="16"/>
        <v>769</v>
      </c>
      <c r="D387" s="5">
        <v>124000000000469</v>
      </c>
      <c r="E387" s="5">
        <v>223000000000002</v>
      </c>
      <c r="F387" s="6" t="s">
        <v>15565</v>
      </c>
      <c r="G387" s="6" t="s">
        <v>15562</v>
      </c>
      <c r="I387" s="6">
        <f t="shared" si="18"/>
        <v>770</v>
      </c>
      <c r="J387" s="5">
        <v>124000000000469</v>
      </c>
      <c r="K387" s="5">
        <v>223000000000005</v>
      </c>
      <c r="L387" s="6" t="s">
        <v>14332</v>
      </c>
      <c r="M387" s="6" t="s">
        <v>15562</v>
      </c>
      <c r="O387" s="6">
        <f t="shared" si="17"/>
        <v>385</v>
      </c>
      <c r="P387" s="5">
        <v>124000000000469</v>
      </c>
      <c r="Q387" s="6" t="s">
        <v>14332</v>
      </c>
      <c r="R387" s="6" t="s">
        <v>15562</v>
      </c>
    </row>
    <row r="388" spans="1:18">
      <c r="A388" s="35">
        <v>386</v>
      </c>
      <c r="C388" s="6">
        <f t="shared" ref="C388:C427" si="19">((A388-1)*2)+1</f>
        <v>771</v>
      </c>
      <c r="D388" s="5">
        <v>124000000000470</v>
      </c>
      <c r="E388" s="5">
        <v>223000000000002</v>
      </c>
      <c r="F388" s="6" t="s">
        <v>15572</v>
      </c>
      <c r="G388" s="6" t="s">
        <v>15569</v>
      </c>
      <c r="I388" s="6">
        <f t="shared" si="18"/>
        <v>772</v>
      </c>
      <c r="J388" s="5">
        <v>124000000000470</v>
      </c>
      <c r="K388" s="5">
        <v>223000000000005</v>
      </c>
      <c r="L388" s="6" t="s">
        <v>1453</v>
      </c>
      <c r="M388" s="6" t="s">
        <v>15569</v>
      </c>
      <c r="O388" s="6">
        <f t="shared" si="17"/>
        <v>386</v>
      </c>
      <c r="P388" s="5">
        <v>124000000000470</v>
      </c>
      <c r="Q388" s="6" t="s">
        <v>1453</v>
      </c>
      <c r="R388" s="6" t="s">
        <v>15569</v>
      </c>
    </row>
    <row r="389" spans="1:18">
      <c r="A389" s="35">
        <v>387</v>
      </c>
      <c r="C389" s="6">
        <f t="shared" si="19"/>
        <v>773</v>
      </c>
      <c r="D389" s="5">
        <v>124000000000471</v>
      </c>
      <c r="E389" s="5">
        <v>223000000000002</v>
      </c>
      <c r="F389" s="6" t="s">
        <v>12139</v>
      </c>
      <c r="G389" s="6" t="s">
        <v>15577</v>
      </c>
      <c r="I389" s="6">
        <f t="shared" si="18"/>
        <v>774</v>
      </c>
      <c r="J389" s="5">
        <v>124000000000471</v>
      </c>
      <c r="K389" s="5">
        <v>223000000000005</v>
      </c>
      <c r="L389" s="6" t="s">
        <v>14332</v>
      </c>
      <c r="M389" s="6" t="s">
        <v>15577</v>
      </c>
      <c r="O389" s="6">
        <f t="shared" si="17"/>
        <v>387</v>
      </c>
      <c r="P389" s="5">
        <v>124000000000471</v>
      </c>
      <c r="Q389" s="6" t="s">
        <v>14332</v>
      </c>
      <c r="R389" s="6" t="s">
        <v>15577</v>
      </c>
    </row>
    <row r="390" spans="1:18">
      <c r="A390" s="35">
        <v>388</v>
      </c>
      <c r="C390" s="6">
        <f t="shared" si="19"/>
        <v>775</v>
      </c>
      <c r="D390" s="5">
        <v>124000000000472</v>
      </c>
      <c r="E390" s="5">
        <v>223000000000002</v>
      </c>
      <c r="F390" s="6" t="s">
        <v>15582</v>
      </c>
      <c r="G390" s="6" t="s">
        <v>15585</v>
      </c>
      <c r="I390" s="6">
        <f t="shared" si="18"/>
        <v>776</v>
      </c>
      <c r="J390" s="5">
        <v>124000000000472</v>
      </c>
      <c r="K390" s="5">
        <v>223000000000005</v>
      </c>
      <c r="L390" s="6" t="s">
        <v>14332</v>
      </c>
      <c r="M390" s="6" t="s">
        <v>15585</v>
      </c>
      <c r="O390" s="6">
        <f t="shared" ref="O390:O427" si="20">A390</f>
        <v>388</v>
      </c>
      <c r="P390" s="5">
        <v>124000000000472</v>
      </c>
      <c r="Q390" s="6" t="s">
        <v>14332</v>
      </c>
      <c r="R390" s="6" t="s">
        <v>15585</v>
      </c>
    </row>
    <row r="391" spans="1:18">
      <c r="A391" s="35">
        <v>389</v>
      </c>
      <c r="C391" s="6">
        <f t="shared" si="19"/>
        <v>777</v>
      </c>
      <c r="D391" s="5">
        <v>124000000000473</v>
      </c>
      <c r="E391" s="5">
        <v>223000000000002</v>
      </c>
      <c r="F391" s="6" t="s">
        <v>15591</v>
      </c>
      <c r="G391" s="6" t="s">
        <v>15588</v>
      </c>
      <c r="I391" s="6">
        <f t="shared" si="18"/>
        <v>778</v>
      </c>
      <c r="J391" s="5">
        <v>124000000000473</v>
      </c>
      <c r="K391" s="5">
        <v>223000000000005</v>
      </c>
      <c r="L391" s="6" t="s">
        <v>1453</v>
      </c>
      <c r="M391" s="6" t="s">
        <v>15588</v>
      </c>
      <c r="O391" s="6">
        <f t="shared" si="20"/>
        <v>389</v>
      </c>
      <c r="P391" s="5">
        <v>124000000000473</v>
      </c>
      <c r="Q391" s="6" t="s">
        <v>1453</v>
      </c>
      <c r="R391" s="6" t="s">
        <v>15588</v>
      </c>
    </row>
    <row r="392" spans="1:18">
      <c r="A392" s="35">
        <v>390</v>
      </c>
      <c r="C392" s="6">
        <f t="shared" si="19"/>
        <v>779</v>
      </c>
      <c r="D392" s="5">
        <v>124000000000474</v>
      </c>
      <c r="E392" s="5">
        <v>223000000000002</v>
      </c>
      <c r="F392" s="6" t="s">
        <v>15597</v>
      </c>
      <c r="G392" s="6" t="s">
        <v>15598</v>
      </c>
      <c r="I392" s="6">
        <f t="shared" ref="I392:I427" si="21">((A392-1)*2)+2</f>
        <v>780</v>
      </c>
      <c r="J392" s="5">
        <v>124000000000474</v>
      </c>
      <c r="K392" s="5">
        <v>223000000000005</v>
      </c>
      <c r="L392" s="6" t="s">
        <v>14332</v>
      </c>
      <c r="M392" s="6" t="s">
        <v>15598</v>
      </c>
      <c r="O392" s="6">
        <f t="shared" si="20"/>
        <v>390</v>
      </c>
      <c r="P392" s="5">
        <v>124000000000474</v>
      </c>
      <c r="Q392" s="6" t="s">
        <v>14332</v>
      </c>
      <c r="R392" s="6" t="s">
        <v>15598</v>
      </c>
    </row>
    <row r="393" spans="1:18">
      <c r="A393" s="35">
        <v>391</v>
      </c>
      <c r="C393" s="6">
        <f t="shared" si="19"/>
        <v>781</v>
      </c>
      <c r="D393" s="5">
        <v>124000000000475</v>
      </c>
      <c r="E393" s="5">
        <v>223000000000002</v>
      </c>
      <c r="F393" s="6" t="s">
        <v>15606</v>
      </c>
      <c r="G393" s="6" t="s">
        <v>15607</v>
      </c>
      <c r="I393" s="6">
        <f t="shared" si="21"/>
        <v>782</v>
      </c>
      <c r="J393" s="5">
        <v>124000000000475</v>
      </c>
      <c r="K393" s="5">
        <v>223000000000005</v>
      </c>
      <c r="L393" s="6" t="s">
        <v>14332</v>
      </c>
      <c r="M393" s="6" t="s">
        <v>15607</v>
      </c>
      <c r="O393" s="6">
        <f t="shared" si="20"/>
        <v>391</v>
      </c>
      <c r="P393" s="5">
        <v>124000000000475</v>
      </c>
      <c r="Q393" s="6" t="s">
        <v>14332</v>
      </c>
      <c r="R393" s="6" t="s">
        <v>15607</v>
      </c>
    </row>
    <row r="394" spans="1:18">
      <c r="A394" s="35">
        <v>392</v>
      </c>
      <c r="C394" s="6">
        <f t="shared" si="19"/>
        <v>783</v>
      </c>
      <c r="D394" s="5">
        <v>124000000000476</v>
      </c>
      <c r="E394" s="5">
        <v>223000000000002</v>
      </c>
      <c r="F394" s="6" t="s">
        <v>15611</v>
      </c>
      <c r="G394" s="6" t="s">
        <v>10331</v>
      </c>
      <c r="I394" s="6">
        <f t="shared" si="21"/>
        <v>784</v>
      </c>
      <c r="J394" s="5">
        <v>124000000000476</v>
      </c>
      <c r="K394" s="5">
        <v>223000000000005</v>
      </c>
      <c r="L394" s="6" t="s">
        <v>14332</v>
      </c>
      <c r="M394" s="6" t="s">
        <v>10331</v>
      </c>
      <c r="O394" s="6">
        <f t="shared" si="20"/>
        <v>392</v>
      </c>
      <c r="P394" s="5">
        <v>124000000000476</v>
      </c>
      <c r="Q394" s="6" t="s">
        <v>14332</v>
      </c>
      <c r="R394" s="6" t="s">
        <v>10331</v>
      </c>
    </row>
    <row r="395" spans="1:18">
      <c r="A395" s="35">
        <v>393</v>
      </c>
      <c r="C395" s="6">
        <f t="shared" si="19"/>
        <v>785</v>
      </c>
      <c r="D395" s="5">
        <v>124000000000477</v>
      </c>
      <c r="E395" s="5">
        <v>223000000000002</v>
      </c>
      <c r="F395" s="6" t="s">
        <v>15619</v>
      </c>
      <c r="G395" s="6" t="s">
        <v>1453</v>
      </c>
      <c r="I395" s="6">
        <f t="shared" si="21"/>
        <v>786</v>
      </c>
      <c r="J395" s="5">
        <v>124000000000477</v>
      </c>
      <c r="K395" s="5">
        <v>223000000000005</v>
      </c>
      <c r="L395" s="6" t="s">
        <v>14332</v>
      </c>
      <c r="M395" s="6" t="s">
        <v>1453</v>
      </c>
      <c r="O395" s="6">
        <f t="shared" si="20"/>
        <v>393</v>
      </c>
      <c r="P395" s="5">
        <v>124000000000477</v>
      </c>
      <c r="Q395" s="6" t="s">
        <v>14332</v>
      </c>
      <c r="R395" s="6" t="s">
        <v>1453</v>
      </c>
    </row>
    <row r="396" spans="1:18">
      <c r="A396" s="35">
        <v>394</v>
      </c>
      <c r="C396" s="6">
        <f t="shared" si="19"/>
        <v>787</v>
      </c>
      <c r="D396" s="5">
        <v>124000000000478</v>
      </c>
      <c r="E396" s="5">
        <v>223000000000002</v>
      </c>
      <c r="F396" s="6" t="s">
        <v>15628</v>
      </c>
      <c r="G396" s="6" t="s">
        <v>15629</v>
      </c>
      <c r="I396" s="6">
        <f t="shared" si="21"/>
        <v>788</v>
      </c>
      <c r="J396" s="5">
        <v>124000000000478</v>
      </c>
      <c r="K396" s="5">
        <v>223000000000005</v>
      </c>
      <c r="L396" s="6" t="s">
        <v>14332</v>
      </c>
      <c r="M396" s="6" t="s">
        <v>15629</v>
      </c>
      <c r="O396" s="6">
        <f t="shared" si="20"/>
        <v>394</v>
      </c>
      <c r="P396" s="5">
        <v>124000000000478</v>
      </c>
      <c r="Q396" s="6" t="s">
        <v>14332</v>
      </c>
      <c r="R396" s="6" t="s">
        <v>15629</v>
      </c>
    </row>
    <row r="397" spans="1:18">
      <c r="A397" s="35">
        <v>395</v>
      </c>
      <c r="C397" s="6">
        <f t="shared" si="19"/>
        <v>789</v>
      </c>
      <c r="D397" s="5">
        <v>124000000000479</v>
      </c>
      <c r="E397" s="5">
        <v>223000000000002</v>
      </c>
      <c r="F397" s="6" t="s">
        <v>15634</v>
      </c>
      <c r="G397" s="6" t="s">
        <v>15635</v>
      </c>
      <c r="I397" s="6">
        <f t="shared" si="21"/>
        <v>790</v>
      </c>
      <c r="J397" s="5">
        <v>124000000000479</v>
      </c>
      <c r="K397" s="5">
        <v>223000000000005</v>
      </c>
      <c r="L397" s="6" t="s">
        <v>14332</v>
      </c>
      <c r="M397" s="6" t="s">
        <v>15635</v>
      </c>
      <c r="O397" s="6">
        <f t="shared" si="20"/>
        <v>395</v>
      </c>
      <c r="P397" s="5">
        <v>124000000000479</v>
      </c>
      <c r="Q397" s="6" t="s">
        <v>14332</v>
      </c>
      <c r="R397" s="6" t="s">
        <v>15635</v>
      </c>
    </row>
    <row r="398" spans="1:18">
      <c r="A398" s="35">
        <v>396</v>
      </c>
      <c r="C398" s="6">
        <f t="shared" si="19"/>
        <v>791</v>
      </c>
      <c r="D398" s="5">
        <v>124000000000480</v>
      </c>
      <c r="E398" s="5">
        <v>223000000000002</v>
      </c>
      <c r="F398" s="6" t="s">
        <v>15641</v>
      </c>
      <c r="G398" s="6" t="s">
        <v>15638</v>
      </c>
      <c r="I398" s="6">
        <f t="shared" si="21"/>
        <v>792</v>
      </c>
      <c r="J398" s="5">
        <v>124000000000480</v>
      </c>
      <c r="K398" s="5">
        <v>223000000000005</v>
      </c>
      <c r="L398" s="6" t="s">
        <v>1453</v>
      </c>
      <c r="M398" s="6" t="s">
        <v>15638</v>
      </c>
      <c r="O398" s="6">
        <f t="shared" si="20"/>
        <v>396</v>
      </c>
      <c r="P398" s="5">
        <v>124000000000480</v>
      </c>
      <c r="Q398" s="6" t="s">
        <v>1453</v>
      </c>
      <c r="R398" s="6" t="s">
        <v>15638</v>
      </c>
    </row>
    <row r="399" spans="1:18">
      <c r="A399" s="35">
        <v>397</v>
      </c>
      <c r="C399" s="6">
        <f t="shared" si="19"/>
        <v>793</v>
      </c>
      <c r="D399" s="5">
        <v>124000000000481</v>
      </c>
      <c r="E399" s="5">
        <v>223000000000002</v>
      </c>
      <c r="F399" s="6" t="s">
        <v>15653</v>
      </c>
      <c r="G399" s="6" t="s">
        <v>15654</v>
      </c>
      <c r="I399" s="6">
        <f t="shared" si="21"/>
        <v>794</v>
      </c>
      <c r="J399" s="5">
        <v>124000000000481</v>
      </c>
      <c r="K399" s="5">
        <v>223000000000005</v>
      </c>
      <c r="L399" s="6" t="s">
        <v>14332</v>
      </c>
      <c r="M399" s="6" t="s">
        <v>15654</v>
      </c>
      <c r="O399" s="6">
        <f t="shared" si="20"/>
        <v>397</v>
      </c>
      <c r="P399" s="5">
        <v>124000000000481</v>
      </c>
      <c r="Q399" s="6" t="s">
        <v>14332</v>
      </c>
      <c r="R399" s="6" t="s">
        <v>15654</v>
      </c>
    </row>
    <row r="400" spans="1:18">
      <c r="A400" s="35">
        <v>398</v>
      </c>
      <c r="C400" s="6">
        <f t="shared" si="19"/>
        <v>795</v>
      </c>
      <c r="D400" s="5">
        <v>124000000000482</v>
      </c>
      <c r="E400" s="5">
        <v>223000000000002</v>
      </c>
      <c r="F400" s="6" t="s">
        <v>15669</v>
      </c>
      <c r="G400" s="6" t="s">
        <v>15666</v>
      </c>
      <c r="I400" s="6">
        <f t="shared" si="21"/>
        <v>796</v>
      </c>
      <c r="J400" s="5">
        <v>124000000000482</v>
      </c>
      <c r="K400" s="5">
        <v>223000000000005</v>
      </c>
      <c r="L400" s="6" t="s">
        <v>1453</v>
      </c>
      <c r="M400" s="6" t="s">
        <v>15666</v>
      </c>
      <c r="O400" s="6">
        <f t="shared" si="20"/>
        <v>398</v>
      </c>
      <c r="P400" s="5">
        <v>124000000000482</v>
      </c>
      <c r="Q400" s="6" t="s">
        <v>1453</v>
      </c>
      <c r="R400" s="6" t="s">
        <v>15666</v>
      </c>
    </row>
    <row r="401" spans="1:18">
      <c r="A401" s="35">
        <v>399</v>
      </c>
      <c r="C401" s="6">
        <f t="shared" si="19"/>
        <v>797</v>
      </c>
      <c r="D401" s="5">
        <v>124000000000483</v>
      </c>
      <c r="E401" s="5">
        <v>223000000000002</v>
      </c>
      <c r="F401" s="6" t="s">
        <v>15676</v>
      </c>
      <c r="G401" s="6" t="s">
        <v>15678</v>
      </c>
      <c r="I401" s="6">
        <f t="shared" si="21"/>
        <v>798</v>
      </c>
      <c r="J401" s="5">
        <v>124000000000483</v>
      </c>
      <c r="K401" s="5">
        <v>223000000000005</v>
      </c>
      <c r="L401" s="6" t="s">
        <v>1453</v>
      </c>
      <c r="M401" s="6" t="s">
        <v>15678</v>
      </c>
      <c r="O401" s="6">
        <f t="shared" si="20"/>
        <v>399</v>
      </c>
      <c r="P401" s="5">
        <v>124000000000483</v>
      </c>
      <c r="Q401" s="6" t="s">
        <v>15677</v>
      </c>
      <c r="R401" s="6" t="s">
        <v>15678</v>
      </c>
    </row>
    <row r="402" spans="1:18">
      <c r="A402" s="35">
        <v>400</v>
      </c>
      <c r="C402" s="6">
        <f t="shared" si="19"/>
        <v>799</v>
      </c>
      <c r="D402" s="5">
        <v>124000000000484</v>
      </c>
      <c r="E402" s="5">
        <v>223000000000002</v>
      </c>
      <c r="F402" s="6" t="s">
        <v>15683</v>
      </c>
      <c r="G402" s="6" t="s">
        <v>15684</v>
      </c>
      <c r="I402" s="6">
        <f t="shared" si="21"/>
        <v>800</v>
      </c>
      <c r="J402" s="5">
        <v>124000000000484</v>
      </c>
      <c r="K402" s="5">
        <v>223000000000005</v>
      </c>
      <c r="L402" s="6" t="s">
        <v>14332</v>
      </c>
      <c r="M402" s="6" t="s">
        <v>15684</v>
      </c>
      <c r="O402" s="6">
        <f t="shared" si="20"/>
        <v>400</v>
      </c>
      <c r="P402" s="5">
        <v>124000000000484</v>
      </c>
      <c r="Q402" s="6" t="s">
        <v>14332</v>
      </c>
      <c r="R402" s="6" t="s">
        <v>15684</v>
      </c>
    </row>
    <row r="403" spans="1:18">
      <c r="A403" s="35">
        <v>401</v>
      </c>
      <c r="C403" s="6">
        <f t="shared" si="19"/>
        <v>801</v>
      </c>
      <c r="D403" s="5">
        <v>124000000000485</v>
      </c>
      <c r="E403" s="5">
        <v>223000000000002</v>
      </c>
      <c r="F403" s="6" t="s">
        <v>15689</v>
      </c>
      <c r="G403" s="6" t="s">
        <v>1453</v>
      </c>
      <c r="I403" s="6">
        <f t="shared" si="21"/>
        <v>802</v>
      </c>
      <c r="J403" s="5">
        <v>124000000000485</v>
      </c>
      <c r="K403" s="5">
        <v>223000000000005</v>
      </c>
      <c r="L403" s="6" t="s">
        <v>14332</v>
      </c>
      <c r="M403" s="6" t="s">
        <v>1453</v>
      </c>
      <c r="O403" s="6">
        <f t="shared" si="20"/>
        <v>401</v>
      </c>
      <c r="P403" s="5">
        <v>124000000000485</v>
      </c>
      <c r="Q403" s="6" t="s">
        <v>14332</v>
      </c>
      <c r="R403" s="6" t="s">
        <v>1453</v>
      </c>
    </row>
    <row r="404" spans="1:18">
      <c r="A404" s="35">
        <v>402</v>
      </c>
      <c r="C404" s="6">
        <f t="shared" si="19"/>
        <v>803</v>
      </c>
      <c r="D404" s="5">
        <v>124000000000486</v>
      </c>
      <c r="E404" s="5">
        <v>223000000000002</v>
      </c>
      <c r="F404" s="6" t="s">
        <v>15695</v>
      </c>
      <c r="G404" s="6" t="s">
        <v>15691</v>
      </c>
      <c r="I404" s="6">
        <f t="shared" si="21"/>
        <v>804</v>
      </c>
      <c r="J404" s="5">
        <v>124000000000486</v>
      </c>
      <c r="K404" s="5">
        <v>223000000000005</v>
      </c>
      <c r="L404" s="6" t="s">
        <v>1453</v>
      </c>
      <c r="M404" s="6" t="s">
        <v>15691</v>
      </c>
      <c r="O404" s="6">
        <f t="shared" si="20"/>
        <v>402</v>
      </c>
      <c r="P404" s="5">
        <v>124000000000486</v>
      </c>
      <c r="Q404" s="6" t="s">
        <v>1453</v>
      </c>
      <c r="R404" s="6" t="s">
        <v>15691</v>
      </c>
    </row>
    <row r="405" spans="1:18">
      <c r="A405" s="35">
        <v>403</v>
      </c>
      <c r="C405" s="6">
        <f t="shared" si="19"/>
        <v>805</v>
      </c>
      <c r="D405" s="5">
        <v>124000000000487</v>
      </c>
      <c r="E405" s="5">
        <v>223000000000002</v>
      </c>
      <c r="F405" s="6" t="s">
        <v>15710</v>
      </c>
      <c r="G405" s="6" t="s">
        <v>15712</v>
      </c>
      <c r="I405" s="6">
        <f t="shared" si="21"/>
        <v>806</v>
      </c>
      <c r="J405" s="5">
        <v>124000000000487</v>
      </c>
      <c r="K405" s="5">
        <v>223000000000005</v>
      </c>
      <c r="L405" s="6" t="s">
        <v>14332</v>
      </c>
      <c r="M405" s="6" t="s">
        <v>15712</v>
      </c>
      <c r="O405" s="6">
        <f t="shared" si="20"/>
        <v>403</v>
      </c>
      <c r="P405" s="5">
        <v>124000000000487</v>
      </c>
      <c r="Q405" s="6" t="s">
        <v>14332</v>
      </c>
      <c r="R405" s="6" t="s">
        <v>15712</v>
      </c>
    </row>
    <row r="406" spans="1:18">
      <c r="A406" s="35">
        <v>404</v>
      </c>
      <c r="C406" s="6">
        <f t="shared" si="19"/>
        <v>807</v>
      </c>
      <c r="D406" s="5">
        <v>124000000000488</v>
      </c>
      <c r="E406" s="5">
        <v>223000000000002</v>
      </c>
      <c r="F406" s="6" t="s">
        <v>15731</v>
      </c>
      <c r="G406" s="6" t="s">
        <v>15732</v>
      </c>
      <c r="I406" s="6">
        <f t="shared" si="21"/>
        <v>808</v>
      </c>
      <c r="J406" s="5">
        <v>124000000000488</v>
      </c>
      <c r="K406" s="5">
        <v>223000000000005</v>
      </c>
      <c r="L406" s="6" t="s">
        <v>14332</v>
      </c>
      <c r="M406" s="6" t="s">
        <v>15732</v>
      </c>
      <c r="O406" s="6">
        <f t="shared" si="20"/>
        <v>404</v>
      </c>
      <c r="P406" s="5">
        <v>124000000000488</v>
      </c>
      <c r="Q406" s="6" t="s">
        <v>14332</v>
      </c>
      <c r="R406" s="6" t="s">
        <v>15732</v>
      </c>
    </row>
    <row r="407" spans="1:18">
      <c r="A407" s="35">
        <v>405</v>
      </c>
      <c r="C407" s="6">
        <f t="shared" si="19"/>
        <v>809</v>
      </c>
      <c r="D407" s="5">
        <v>124000000000489</v>
      </c>
      <c r="E407" s="5">
        <v>223000000000002</v>
      </c>
      <c r="F407" s="6" t="s">
        <v>15738</v>
      </c>
      <c r="G407" s="6" t="s">
        <v>15735</v>
      </c>
      <c r="I407" s="6">
        <f t="shared" si="21"/>
        <v>810</v>
      </c>
      <c r="J407" s="5">
        <v>124000000000489</v>
      </c>
      <c r="K407" s="5">
        <v>223000000000005</v>
      </c>
      <c r="L407" s="6" t="s">
        <v>1453</v>
      </c>
      <c r="M407" s="6" t="s">
        <v>15735</v>
      </c>
      <c r="O407" s="6">
        <f t="shared" si="20"/>
        <v>405</v>
      </c>
      <c r="P407" s="5">
        <v>124000000000489</v>
      </c>
      <c r="Q407" s="6" t="s">
        <v>1453</v>
      </c>
      <c r="R407" s="6" t="s">
        <v>15735</v>
      </c>
    </row>
    <row r="408" spans="1:18">
      <c r="A408" s="35">
        <v>406</v>
      </c>
      <c r="C408" s="6">
        <f t="shared" si="19"/>
        <v>811</v>
      </c>
      <c r="D408" s="5">
        <v>124000000000490</v>
      </c>
      <c r="E408" s="5">
        <v>223000000000002</v>
      </c>
      <c r="F408" s="6" t="s">
        <v>15744</v>
      </c>
      <c r="G408" s="6" t="s">
        <v>15745</v>
      </c>
      <c r="I408" s="6">
        <f t="shared" si="21"/>
        <v>812</v>
      </c>
      <c r="J408" s="5">
        <v>124000000000490</v>
      </c>
      <c r="K408" s="5">
        <v>223000000000005</v>
      </c>
      <c r="L408" s="6" t="s">
        <v>1453</v>
      </c>
      <c r="M408" s="6" t="s">
        <v>15745</v>
      </c>
      <c r="O408" s="6">
        <f t="shared" si="20"/>
        <v>406</v>
      </c>
      <c r="P408" s="5">
        <v>124000000000490</v>
      </c>
      <c r="Q408" s="6" t="s">
        <v>1453</v>
      </c>
      <c r="R408" s="6" t="s">
        <v>15745</v>
      </c>
    </row>
    <row r="409" spans="1:18">
      <c r="A409" s="35">
        <v>407</v>
      </c>
      <c r="C409" s="6">
        <f t="shared" si="19"/>
        <v>813</v>
      </c>
      <c r="D409" s="5">
        <v>124000000000491</v>
      </c>
      <c r="E409" s="5">
        <v>223000000000002</v>
      </c>
      <c r="F409" s="6" t="s">
        <v>15752</v>
      </c>
      <c r="G409" s="6" t="s">
        <v>15753</v>
      </c>
      <c r="I409" s="6">
        <f t="shared" si="21"/>
        <v>814</v>
      </c>
      <c r="J409" s="5">
        <v>124000000000491</v>
      </c>
      <c r="K409" s="5">
        <v>223000000000005</v>
      </c>
      <c r="L409" s="6" t="s">
        <v>1453</v>
      </c>
      <c r="M409" s="6" t="s">
        <v>15753</v>
      </c>
      <c r="O409" s="6">
        <f t="shared" si="20"/>
        <v>407</v>
      </c>
      <c r="P409" s="5">
        <v>124000000000491</v>
      </c>
      <c r="Q409" s="6" t="s">
        <v>1453</v>
      </c>
      <c r="R409" s="6" t="s">
        <v>15753</v>
      </c>
    </row>
    <row r="410" spans="1:18">
      <c r="A410" s="35">
        <v>408</v>
      </c>
      <c r="C410" s="6">
        <f t="shared" si="19"/>
        <v>815</v>
      </c>
      <c r="D410" s="5">
        <v>124000000000492</v>
      </c>
      <c r="E410" s="5">
        <v>223000000000002</v>
      </c>
      <c r="F410" s="6" t="s">
        <v>15758</v>
      </c>
      <c r="G410" s="6" t="s">
        <v>15755</v>
      </c>
      <c r="I410" s="6">
        <f t="shared" si="21"/>
        <v>816</v>
      </c>
      <c r="J410" s="5">
        <v>124000000000492</v>
      </c>
      <c r="K410" s="5">
        <v>223000000000005</v>
      </c>
      <c r="L410" s="6" t="s">
        <v>1453</v>
      </c>
      <c r="M410" s="6" t="s">
        <v>15755</v>
      </c>
      <c r="O410" s="6">
        <f t="shared" si="20"/>
        <v>408</v>
      </c>
      <c r="P410" s="5">
        <v>124000000000492</v>
      </c>
      <c r="Q410" s="6" t="s">
        <v>1453</v>
      </c>
      <c r="R410" s="6" t="s">
        <v>15755</v>
      </c>
    </row>
    <row r="411" spans="1:18">
      <c r="A411" s="35">
        <v>409</v>
      </c>
      <c r="C411" s="6">
        <f t="shared" si="19"/>
        <v>817</v>
      </c>
      <c r="D411" s="5">
        <v>124000000000493</v>
      </c>
      <c r="E411" s="5">
        <v>223000000000002</v>
      </c>
      <c r="F411" s="6" t="s">
        <v>15764</v>
      </c>
      <c r="G411" s="6" t="s">
        <v>15761</v>
      </c>
      <c r="I411" s="6">
        <f t="shared" si="21"/>
        <v>818</v>
      </c>
      <c r="J411" s="5">
        <v>124000000000493</v>
      </c>
      <c r="K411" s="5">
        <v>223000000000005</v>
      </c>
      <c r="L411" s="6" t="s">
        <v>1453</v>
      </c>
      <c r="M411" s="6" t="s">
        <v>15761</v>
      </c>
      <c r="O411" s="6">
        <f t="shared" si="20"/>
        <v>409</v>
      </c>
      <c r="P411" s="5">
        <v>124000000000493</v>
      </c>
      <c r="Q411" s="6" t="s">
        <v>1453</v>
      </c>
      <c r="R411" s="6" t="s">
        <v>15761</v>
      </c>
    </row>
    <row r="412" spans="1:18">
      <c r="A412" s="35">
        <v>410</v>
      </c>
      <c r="C412" s="6">
        <f t="shared" si="19"/>
        <v>819</v>
      </c>
      <c r="D412" s="5">
        <v>124000000000494</v>
      </c>
      <c r="E412" s="5">
        <v>223000000000002</v>
      </c>
      <c r="F412" s="6" t="s">
        <v>15770</v>
      </c>
      <c r="G412" s="6" t="s">
        <v>15767</v>
      </c>
      <c r="I412" s="6">
        <f t="shared" si="21"/>
        <v>820</v>
      </c>
      <c r="J412" s="5">
        <v>124000000000494</v>
      </c>
      <c r="K412" s="5">
        <v>223000000000005</v>
      </c>
      <c r="L412" s="6" t="s">
        <v>1453</v>
      </c>
      <c r="M412" s="6" t="s">
        <v>15767</v>
      </c>
      <c r="O412" s="6">
        <f t="shared" si="20"/>
        <v>410</v>
      </c>
      <c r="P412" s="5">
        <v>124000000000494</v>
      </c>
      <c r="Q412" s="6" t="s">
        <v>1453</v>
      </c>
      <c r="R412" s="6" t="s">
        <v>15767</v>
      </c>
    </row>
    <row r="413" spans="1:18">
      <c r="A413" s="35">
        <v>411</v>
      </c>
      <c r="C413" s="6">
        <f t="shared" si="19"/>
        <v>821</v>
      </c>
      <c r="D413" s="5">
        <v>124000000000495</v>
      </c>
      <c r="E413" s="5">
        <v>223000000000002</v>
      </c>
      <c r="F413" s="6" t="s">
        <v>15777</v>
      </c>
      <c r="G413" s="6" t="s">
        <v>15774</v>
      </c>
      <c r="I413" s="6">
        <f t="shared" si="21"/>
        <v>822</v>
      </c>
      <c r="J413" s="5">
        <v>124000000000495</v>
      </c>
      <c r="K413" s="5">
        <v>223000000000005</v>
      </c>
      <c r="L413" s="6" t="s">
        <v>14332</v>
      </c>
      <c r="M413" s="6" t="s">
        <v>15774</v>
      </c>
      <c r="O413" s="6">
        <f t="shared" si="20"/>
        <v>411</v>
      </c>
      <c r="P413" s="5">
        <v>124000000000495</v>
      </c>
      <c r="Q413" s="6" t="s">
        <v>14332</v>
      </c>
      <c r="R413" s="6" t="s">
        <v>15774</v>
      </c>
    </row>
    <row r="414" spans="1:18">
      <c r="A414" s="35">
        <v>412</v>
      </c>
      <c r="C414" s="6">
        <f t="shared" si="19"/>
        <v>823</v>
      </c>
      <c r="D414" s="5">
        <v>124000000000496</v>
      </c>
      <c r="E414" s="5">
        <v>223000000000002</v>
      </c>
      <c r="F414" s="6" t="s">
        <v>15798</v>
      </c>
      <c r="G414" s="6" t="s">
        <v>15799</v>
      </c>
      <c r="I414" s="6">
        <f t="shared" si="21"/>
        <v>824</v>
      </c>
      <c r="J414" s="5">
        <v>124000000000496</v>
      </c>
      <c r="K414" s="5">
        <v>223000000000005</v>
      </c>
      <c r="L414" s="6" t="s">
        <v>14332</v>
      </c>
      <c r="M414" s="6" t="s">
        <v>15799</v>
      </c>
      <c r="O414" s="6">
        <f t="shared" si="20"/>
        <v>412</v>
      </c>
      <c r="P414" s="5">
        <v>124000000000496</v>
      </c>
      <c r="Q414" s="6" t="s">
        <v>14332</v>
      </c>
      <c r="R414" s="6" t="s">
        <v>15799</v>
      </c>
    </row>
    <row r="415" spans="1:18">
      <c r="A415" s="35">
        <v>413</v>
      </c>
      <c r="C415" s="6">
        <f t="shared" si="19"/>
        <v>825</v>
      </c>
      <c r="D415" s="5">
        <v>124000000000497</v>
      </c>
      <c r="E415" s="5">
        <v>223000000000002</v>
      </c>
      <c r="F415" s="6" t="s">
        <v>15812</v>
      </c>
      <c r="G415" s="6" t="s">
        <v>15813</v>
      </c>
      <c r="I415" s="6">
        <f t="shared" si="21"/>
        <v>826</v>
      </c>
      <c r="J415" s="5">
        <v>124000000000497</v>
      </c>
      <c r="K415" s="5">
        <v>223000000000005</v>
      </c>
      <c r="L415" s="6" t="s">
        <v>14332</v>
      </c>
      <c r="M415" s="6" t="s">
        <v>15813</v>
      </c>
      <c r="O415" s="6">
        <f t="shared" si="20"/>
        <v>413</v>
      </c>
      <c r="P415" s="5">
        <v>124000000000497</v>
      </c>
      <c r="Q415" s="6" t="s">
        <v>14332</v>
      </c>
      <c r="R415" s="6" t="s">
        <v>15813</v>
      </c>
    </row>
    <row r="416" spans="1:18">
      <c r="A416" s="35">
        <v>414</v>
      </c>
      <c r="C416" s="6">
        <f t="shared" si="19"/>
        <v>827</v>
      </c>
      <c r="D416" s="5">
        <v>124000000000498</v>
      </c>
      <c r="E416" s="5">
        <v>223000000000002</v>
      </c>
      <c r="F416" s="6" t="s">
        <v>15840</v>
      </c>
      <c r="G416" s="6" t="s">
        <v>1453</v>
      </c>
      <c r="I416" s="6">
        <f t="shared" si="21"/>
        <v>828</v>
      </c>
      <c r="J416" s="5">
        <v>124000000000498</v>
      </c>
      <c r="K416" s="5">
        <v>223000000000005</v>
      </c>
      <c r="L416" s="6" t="s">
        <v>1453</v>
      </c>
      <c r="M416" s="6" t="s">
        <v>1453</v>
      </c>
      <c r="O416" s="6">
        <f t="shared" si="20"/>
        <v>414</v>
      </c>
      <c r="P416" s="5">
        <v>124000000000498</v>
      </c>
      <c r="Q416" s="6" t="s">
        <v>15841</v>
      </c>
      <c r="R416" s="6" t="s">
        <v>1453</v>
      </c>
    </row>
    <row r="417" spans="1:18">
      <c r="A417" s="35">
        <v>415</v>
      </c>
      <c r="C417" s="6">
        <f t="shared" si="19"/>
        <v>829</v>
      </c>
      <c r="D417" s="5">
        <v>124000000000499</v>
      </c>
      <c r="E417" s="5">
        <v>223000000000002</v>
      </c>
      <c r="F417" s="6" t="s">
        <v>15820</v>
      </c>
      <c r="G417" s="6" t="s">
        <v>15822</v>
      </c>
      <c r="I417" s="6">
        <f t="shared" si="21"/>
        <v>830</v>
      </c>
      <c r="J417" s="5">
        <v>124000000000499</v>
      </c>
      <c r="K417" s="5">
        <v>223000000000005</v>
      </c>
      <c r="L417" s="6" t="s">
        <v>1453</v>
      </c>
      <c r="M417" s="6" t="s">
        <v>15822</v>
      </c>
      <c r="O417" s="6">
        <f t="shared" si="20"/>
        <v>415</v>
      </c>
      <c r="P417" s="5">
        <v>124000000000499</v>
      </c>
      <c r="Q417" s="6" t="s">
        <v>1453</v>
      </c>
      <c r="R417" s="6" t="s">
        <v>15822</v>
      </c>
    </row>
    <row r="418" spans="1:18">
      <c r="A418" s="35">
        <v>416</v>
      </c>
      <c r="C418" s="6">
        <f t="shared" si="19"/>
        <v>831</v>
      </c>
      <c r="D418" s="5">
        <v>124000000000500</v>
      </c>
      <c r="E418" s="5">
        <v>223000000000002</v>
      </c>
      <c r="F418" s="6" t="s">
        <v>15827</v>
      </c>
      <c r="G418" s="6" t="s">
        <v>15828</v>
      </c>
      <c r="I418" s="6">
        <f t="shared" si="21"/>
        <v>832</v>
      </c>
      <c r="J418" s="5">
        <v>124000000000500</v>
      </c>
      <c r="K418" s="5">
        <v>223000000000005</v>
      </c>
      <c r="L418" s="6" t="s">
        <v>1453</v>
      </c>
      <c r="M418" s="6" t="s">
        <v>15828</v>
      </c>
      <c r="O418" s="6">
        <f t="shared" si="20"/>
        <v>416</v>
      </c>
      <c r="P418" s="5">
        <v>124000000000500</v>
      </c>
      <c r="Q418" s="6" t="s">
        <v>1453</v>
      </c>
      <c r="R418" s="6" t="s">
        <v>15828</v>
      </c>
    </row>
    <row r="419" spans="1:18">
      <c r="A419" s="35">
        <v>417</v>
      </c>
      <c r="C419" s="6">
        <f t="shared" si="19"/>
        <v>833</v>
      </c>
      <c r="D419" s="5">
        <v>124000000000501</v>
      </c>
      <c r="E419" s="5">
        <v>223000000000002</v>
      </c>
      <c r="F419" s="6" t="s">
        <v>15833</v>
      </c>
      <c r="G419" s="6" t="s">
        <v>15830</v>
      </c>
      <c r="I419" s="6">
        <f t="shared" si="21"/>
        <v>834</v>
      </c>
      <c r="J419" s="5">
        <v>124000000000501</v>
      </c>
      <c r="K419" s="5">
        <v>223000000000005</v>
      </c>
      <c r="L419" s="6" t="s">
        <v>14332</v>
      </c>
      <c r="M419" s="6" t="s">
        <v>15830</v>
      </c>
      <c r="O419" s="6">
        <f t="shared" si="20"/>
        <v>417</v>
      </c>
      <c r="P419" s="5">
        <v>124000000000501</v>
      </c>
      <c r="Q419" s="6" t="s">
        <v>14332</v>
      </c>
      <c r="R419" s="6" t="s">
        <v>15830</v>
      </c>
    </row>
    <row r="420" spans="1:18">
      <c r="A420" s="35">
        <v>418</v>
      </c>
      <c r="C420" s="6">
        <f t="shared" si="19"/>
        <v>835</v>
      </c>
      <c r="D420" s="5">
        <v>124000000000502</v>
      </c>
      <c r="E420" s="5">
        <v>223000000000002</v>
      </c>
      <c r="F420" s="6" t="s">
        <v>15845</v>
      </c>
      <c r="G420" s="6" t="s">
        <v>15848</v>
      </c>
      <c r="I420" s="6">
        <f t="shared" si="21"/>
        <v>836</v>
      </c>
      <c r="J420" s="5">
        <v>124000000000502</v>
      </c>
      <c r="K420" s="5">
        <v>223000000000005</v>
      </c>
      <c r="L420" s="6" t="s">
        <v>14332</v>
      </c>
      <c r="M420" s="6" t="s">
        <v>15848</v>
      </c>
      <c r="O420" s="6">
        <f t="shared" si="20"/>
        <v>418</v>
      </c>
      <c r="P420" s="5">
        <v>124000000000502</v>
      </c>
      <c r="Q420" s="6" t="s">
        <v>14332</v>
      </c>
      <c r="R420" s="6" t="s">
        <v>15848</v>
      </c>
    </row>
    <row r="421" spans="1:18">
      <c r="A421" s="35">
        <v>419</v>
      </c>
      <c r="C421" s="6">
        <f t="shared" si="19"/>
        <v>837</v>
      </c>
      <c r="D421" s="5">
        <v>124000000000503</v>
      </c>
      <c r="E421" s="5">
        <v>223000000000002</v>
      </c>
      <c r="F421" s="6" t="s">
        <v>15854</v>
      </c>
      <c r="G421" s="6" t="s">
        <v>15851</v>
      </c>
      <c r="I421" s="6">
        <f t="shared" si="21"/>
        <v>838</v>
      </c>
      <c r="J421" s="5">
        <v>124000000000503</v>
      </c>
      <c r="K421" s="5">
        <v>223000000000005</v>
      </c>
      <c r="L421" s="6" t="s">
        <v>1453</v>
      </c>
      <c r="M421" s="6" t="s">
        <v>15851</v>
      </c>
      <c r="O421" s="6">
        <f t="shared" si="20"/>
        <v>419</v>
      </c>
      <c r="P421" s="5">
        <v>124000000000503</v>
      </c>
      <c r="Q421" s="6" t="s">
        <v>1453</v>
      </c>
      <c r="R421" s="6" t="s">
        <v>15851</v>
      </c>
    </row>
    <row r="422" spans="1:18">
      <c r="A422" s="35">
        <v>420</v>
      </c>
      <c r="C422" s="6">
        <f t="shared" si="19"/>
        <v>839</v>
      </c>
      <c r="D422" s="5">
        <v>124000000000504</v>
      </c>
      <c r="E422" s="5">
        <v>223000000000002</v>
      </c>
      <c r="F422" s="6" t="s">
        <v>15871</v>
      </c>
      <c r="G422" s="6" t="s">
        <v>15868</v>
      </c>
      <c r="I422" s="6">
        <f t="shared" si="21"/>
        <v>840</v>
      </c>
      <c r="J422" s="5">
        <v>124000000000504</v>
      </c>
      <c r="K422" s="5">
        <v>223000000000005</v>
      </c>
      <c r="L422" s="6" t="s">
        <v>14332</v>
      </c>
      <c r="M422" s="6" t="s">
        <v>15868</v>
      </c>
      <c r="O422" s="6">
        <f t="shared" si="20"/>
        <v>420</v>
      </c>
      <c r="P422" s="5">
        <v>124000000000504</v>
      </c>
      <c r="Q422" s="6" t="s">
        <v>14332</v>
      </c>
      <c r="R422" s="6" t="s">
        <v>15868</v>
      </c>
    </row>
    <row r="423" spans="1:18">
      <c r="A423" s="35">
        <v>421</v>
      </c>
      <c r="C423" s="6">
        <f t="shared" si="19"/>
        <v>841</v>
      </c>
      <c r="D423" s="5">
        <v>124000000000505</v>
      </c>
      <c r="E423" s="5">
        <v>223000000000002</v>
      </c>
      <c r="F423" s="6" t="s">
        <v>15878</v>
      </c>
      <c r="G423" s="6" t="s">
        <v>15880</v>
      </c>
      <c r="I423" s="6">
        <f t="shared" si="21"/>
        <v>842</v>
      </c>
      <c r="J423" s="5">
        <v>124000000000505</v>
      </c>
      <c r="K423" s="5">
        <v>223000000000005</v>
      </c>
      <c r="L423" s="6" t="s">
        <v>1453</v>
      </c>
      <c r="M423" s="6" t="s">
        <v>15880</v>
      </c>
      <c r="O423" s="6">
        <f t="shared" si="20"/>
        <v>421</v>
      </c>
      <c r="P423" s="5">
        <v>124000000000505</v>
      </c>
      <c r="Q423" s="6" t="s">
        <v>1453</v>
      </c>
      <c r="R423" s="6" t="s">
        <v>15880</v>
      </c>
    </row>
    <row r="424" spans="1:18">
      <c r="A424" s="35">
        <v>422</v>
      </c>
      <c r="C424" s="6">
        <f t="shared" si="19"/>
        <v>843</v>
      </c>
      <c r="D424" s="5">
        <v>124000000000506</v>
      </c>
      <c r="E424" s="5">
        <v>223000000000002</v>
      </c>
      <c r="F424" s="6" t="s">
        <v>15885</v>
      </c>
      <c r="G424" s="6" t="s">
        <v>15883</v>
      </c>
      <c r="I424" s="6">
        <f t="shared" si="21"/>
        <v>844</v>
      </c>
      <c r="J424" s="5">
        <v>124000000000506</v>
      </c>
      <c r="K424" s="5">
        <v>223000000000005</v>
      </c>
      <c r="L424" s="6" t="s">
        <v>14332</v>
      </c>
      <c r="M424" s="6" t="s">
        <v>15883</v>
      </c>
      <c r="O424" s="6">
        <f t="shared" si="20"/>
        <v>422</v>
      </c>
      <c r="P424" s="5">
        <v>124000000000506</v>
      </c>
      <c r="Q424" s="6" t="s">
        <v>14332</v>
      </c>
      <c r="R424" s="6" t="s">
        <v>15883</v>
      </c>
    </row>
    <row r="425" spans="1:18">
      <c r="A425" s="35">
        <v>423</v>
      </c>
      <c r="C425" s="6">
        <f t="shared" si="19"/>
        <v>845</v>
      </c>
      <c r="D425" s="5">
        <v>124000000000508</v>
      </c>
      <c r="E425" s="5">
        <v>223000000000002</v>
      </c>
      <c r="F425" s="6" t="s">
        <v>15905</v>
      </c>
      <c r="G425" s="6" t="s">
        <v>15903</v>
      </c>
      <c r="I425" s="6">
        <f t="shared" si="21"/>
        <v>846</v>
      </c>
      <c r="J425" s="5">
        <v>124000000000508</v>
      </c>
      <c r="K425" s="5">
        <v>223000000000005</v>
      </c>
      <c r="L425" s="6" t="s">
        <v>14332</v>
      </c>
      <c r="M425" s="6" t="s">
        <v>15903</v>
      </c>
      <c r="O425" s="6">
        <f t="shared" si="20"/>
        <v>423</v>
      </c>
      <c r="P425" s="5">
        <v>124000000000508</v>
      </c>
      <c r="Q425" s="6" t="s">
        <v>14332</v>
      </c>
      <c r="R425" s="6" t="s">
        <v>15903</v>
      </c>
    </row>
    <row r="426" spans="1:18">
      <c r="A426" s="35">
        <v>424</v>
      </c>
      <c r="C426" s="6">
        <f t="shared" si="19"/>
        <v>847</v>
      </c>
      <c r="D426" s="5">
        <v>124000000000509</v>
      </c>
      <c r="E426" s="5">
        <v>223000000000002</v>
      </c>
      <c r="F426" s="6" t="s">
        <v>15908</v>
      </c>
      <c r="G426" s="6" t="s">
        <v>13129</v>
      </c>
      <c r="I426" s="6">
        <f t="shared" si="21"/>
        <v>848</v>
      </c>
      <c r="J426" s="5">
        <v>124000000000509</v>
      </c>
      <c r="K426" s="5">
        <v>223000000000005</v>
      </c>
      <c r="L426" s="6" t="s">
        <v>14332</v>
      </c>
      <c r="M426" s="6" t="s">
        <v>13129</v>
      </c>
      <c r="O426" s="6">
        <f t="shared" si="20"/>
        <v>424</v>
      </c>
      <c r="P426" s="5">
        <v>124000000000509</v>
      </c>
      <c r="Q426" s="6" t="s">
        <v>14332</v>
      </c>
      <c r="R426" s="6" t="s">
        <v>13129</v>
      </c>
    </row>
    <row r="427" spans="1:18">
      <c r="A427" s="35">
        <v>425</v>
      </c>
      <c r="C427" s="6">
        <f t="shared" si="19"/>
        <v>849</v>
      </c>
      <c r="D427" s="5">
        <v>124000000000510</v>
      </c>
      <c r="E427" s="5">
        <v>223000000000002</v>
      </c>
      <c r="F427" s="6" t="s">
        <v>1453</v>
      </c>
      <c r="G427" s="6" t="s">
        <v>15402</v>
      </c>
      <c r="I427" s="6">
        <f t="shared" si="21"/>
        <v>850</v>
      </c>
      <c r="J427" s="5">
        <v>124000000000510</v>
      </c>
      <c r="K427" s="5">
        <v>223000000000005</v>
      </c>
      <c r="L427" s="6" t="s">
        <v>1453</v>
      </c>
      <c r="M427" s="6" t="s">
        <v>15402</v>
      </c>
      <c r="O427" s="6">
        <f t="shared" si="20"/>
        <v>425</v>
      </c>
      <c r="P427" s="5">
        <v>124000000000510</v>
      </c>
      <c r="Q427" s="6" t="s">
        <v>1453</v>
      </c>
      <c r="R427" s="6" t="s">
        <v>15402</v>
      </c>
    </row>
  </sheetData>
  <mergeCells count="4">
    <mergeCell ref="C1:G1"/>
    <mergeCell ref="I1:M1"/>
    <mergeCell ref="O1:R1"/>
    <mergeCell ref="A1:A2"/>
  </mergeCells>
  <pageMargins left="0.7" right="0.7" top="0.75" bottom="0.75" header="0.3" footer="0.3"/>
  <pageSetup orientation="portrait" horizontalDpi="30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I857"/>
  <sheetViews>
    <sheetView topLeftCell="A121" workbookViewId="0">
      <selection activeCell="H134" sqref="H134"/>
    </sheetView>
  </sheetViews>
  <sheetFormatPr defaultRowHeight="12.75"/>
  <cols>
    <col min="1" max="1" width="9.140625" style="6"/>
    <col min="2" max="2" width="4" style="6" bestFit="1" customWidth="1"/>
    <col min="3" max="4" width="16.140625" style="5" customWidth="1"/>
    <col min="5" max="5" width="38.28515625" style="6" bestFit="1" customWidth="1"/>
    <col min="6" max="8" width="9.140625" style="6"/>
    <col min="9" max="9" width="44.42578125" style="5" customWidth="1"/>
    <col min="10" max="16384" width="9.140625" style="6"/>
  </cols>
  <sheetData>
    <row r="2" spans="2:9">
      <c r="B2" s="6">
        <v>1</v>
      </c>
      <c r="C2" s="5">
        <v>124000000000085</v>
      </c>
      <c r="D2" s="5">
        <v>223000000000002</v>
      </c>
      <c r="E2" s="6" t="s">
        <v>14737</v>
      </c>
      <c r="F2" s="6" t="s">
        <v>14741</v>
      </c>
      <c r="I2" s="143" t="str">
        <f>VLOOKUP($C2, 'DataLookUp - InstitutionBranch'!$B$4:$D$1000, 2, FALSE)</f>
        <v>CV. Alfa Link Mandiri</v>
      </c>
    </row>
    <row r="3" spans="2:9">
      <c r="B3" s="6">
        <v>2</v>
      </c>
      <c r="C3" s="5">
        <v>124000000000085</v>
      </c>
      <c r="D3" s="5">
        <v>223000000000005</v>
      </c>
      <c r="E3" s="6" t="s">
        <v>1453</v>
      </c>
      <c r="F3" s="6" t="s">
        <v>14741</v>
      </c>
      <c r="I3" s="143" t="str">
        <f>VLOOKUP($C3, 'DataLookUp - InstitutionBranch'!$B$4:$D$1000, 2, FALSE)</f>
        <v>CV. Alfa Link Mandiri</v>
      </c>
    </row>
    <row r="4" spans="2:9">
      <c r="B4" s="6">
        <v>3</v>
      </c>
      <c r="C4" s="5">
        <v>124000000000086</v>
      </c>
      <c r="D4" s="5">
        <v>223000000000002</v>
      </c>
      <c r="E4" s="6" t="s">
        <v>14750</v>
      </c>
      <c r="F4" s="6" t="s">
        <v>14751</v>
      </c>
      <c r="I4" s="143" t="str">
        <f>VLOOKUP($C4, 'DataLookUp - InstitutionBranch'!$B$4:$D$1000, 2, FALSE)</f>
        <v>CV. Alodia Makmur Abadi</v>
      </c>
    </row>
    <row r="5" spans="2:9">
      <c r="B5" s="6">
        <v>4</v>
      </c>
      <c r="C5" s="5">
        <v>124000000000086</v>
      </c>
      <c r="D5" s="5">
        <v>223000000000005</v>
      </c>
      <c r="E5" s="6" t="s">
        <v>1453</v>
      </c>
      <c r="F5" s="6" t="s">
        <v>14751</v>
      </c>
      <c r="I5" s="143" t="str">
        <f>VLOOKUP($C5, 'DataLookUp - InstitutionBranch'!$B$4:$D$1000, 2, FALSE)</f>
        <v>CV. Alodia Makmur Abadi</v>
      </c>
    </row>
    <row r="6" spans="2:9">
      <c r="B6" s="6">
        <v>5</v>
      </c>
      <c r="C6" s="5">
        <v>124000000000087</v>
      </c>
      <c r="D6" s="5">
        <v>223000000000002</v>
      </c>
      <c r="E6" s="6" t="s">
        <v>14757</v>
      </c>
      <c r="F6" s="6" t="s">
        <v>14762</v>
      </c>
      <c r="I6" s="143" t="str">
        <f>VLOOKUP($C6, 'DataLookUp - InstitutionBranch'!$B$4:$D$1000, 2, FALSE)</f>
        <v>CV. Anugerah Karya Magantha</v>
      </c>
    </row>
    <row r="7" spans="2:9">
      <c r="B7" s="6">
        <v>6</v>
      </c>
      <c r="C7" s="5">
        <v>124000000000087</v>
      </c>
      <c r="D7" s="5">
        <v>223000000000005</v>
      </c>
      <c r="E7" s="6" t="s">
        <v>1453</v>
      </c>
      <c r="F7" s="6" t="s">
        <v>14762</v>
      </c>
      <c r="I7" s="143" t="str">
        <f>VLOOKUP($C7, 'DataLookUp - InstitutionBranch'!$B$4:$D$1000, 2, FALSE)</f>
        <v>CV. Anugerah Karya Magantha</v>
      </c>
    </row>
    <row r="8" spans="2:9">
      <c r="B8" s="6">
        <v>7</v>
      </c>
      <c r="C8" s="5">
        <v>124000000000088</v>
      </c>
      <c r="D8" s="5">
        <v>223000000000002</v>
      </c>
      <c r="E8" s="6" t="s">
        <v>14765</v>
      </c>
      <c r="F8" s="6" t="s">
        <v>14768</v>
      </c>
      <c r="I8" s="143" t="str">
        <f>VLOOKUP($C8, 'DataLookUp - InstitutionBranch'!$B$4:$D$1000, 2, FALSE)</f>
        <v>CV. Artha Jaya Mulya</v>
      </c>
    </row>
    <row r="9" spans="2:9">
      <c r="B9" s="6">
        <v>8</v>
      </c>
      <c r="C9" s="5">
        <v>124000000000088</v>
      </c>
      <c r="D9" s="5">
        <v>223000000000005</v>
      </c>
      <c r="E9" s="6" t="s">
        <v>14332</v>
      </c>
      <c r="F9" s="6" t="s">
        <v>14768</v>
      </c>
      <c r="I9" s="143" t="str">
        <f>VLOOKUP($C9, 'DataLookUp - InstitutionBranch'!$B$4:$D$1000, 2, FALSE)</f>
        <v>CV. Artha Jaya Mulya</v>
      </c>
    </row>
    <row r="10" spans="2:9">
      <c r="B10" s="6">
        <v>9</v>
      </c>
      <c r="C10" s="5">
        <v>124000000000089</v>
      </c>
      <c r="D10" s="5">
        <v>223000000000002</v>
      </c>
      <c r="E10" s="6" t="s">
        <v>14772</v>
      </c>
      <c r="F10" s="6" t="s">
        <v>14775</v>
      </c>
      <c r="I10" s="143" t="str">
        <f>VLOOKUP($C10, 'DataLookUp - InstitutionBranch'!$B$4:$D$1000, 2, FALSE)</f>
        <v>CV. Borneo Geotec Engginering</v>
      </c>
    </row>
    <row r="11" spans="2:9">
      <c r="B11" s="6">
        <v>10</v>
      </c>
      <c r="C11" s="5">
        <v>124000000000089</v>
      </c>
      <c r="D11" s="5">
        <v>223000000000005</v>
      </c>
      <c r="E11" s="6" t="s">
        <v>14332</v>
      </c>
      <c r="F11" s="6" t="s">
        <v>14775</v>
      </c>
      <c r="I11" s="143" t="str">
        <f>VLOOKUP($C11, 'DataLookUp - InstitutionBranch'!$B$4:$D$1000, 2, FALSE)</f>
        <v>CV. Borneo Geotec Engginering</v>
      </c>
    </row>
    <row r="12" spans="2:9">
      <c r="B12" s="6">
        <v>11</v>
      </c>
      <c r="C12" s="5">
        <v>124000000000090</v>
      </c>
      <c r="D12" s="5">
        <v>223000000000002</v>
      </c>
      <c r="E12" s="6" t="s">
        <v>14780</v>
      </c>
      <c r="F12" s="6" t="s">
        <v>14784</v>
      </c>
      <c r="I12" s="143" t="str">
        <f>VLOOKUP($C12, 'DataLookUp - InstitutionBranch'!$B$4:$D$1000, 2, FALSE)</f>
        <v>CV. Cipta Aneka Sarana</v>
      </c>
    </row>
    <row r="13" spans="2:9">
      <c r="B13" s="6">
        <v>12</v>
      </c>
      <c r="C13" s="5">
        <v>124000000000090</v>
      </c>
      <c r="D13" s="5">
        <v>223000000000005</v>
      </c>
      <c r="E13" s="6" t="s">
        <v>14332</v>
      </c>
      <c r="F13" s="6" t="s">
        <v>14784</v>
      </c>
      <c r="I13" s="143" t="str">
        <f>VLOOKUP($C13, 'DataLookUp - InstitutionBranch'!$B$4:$D$1000, 2, FALSE)</f>
        <v>CV. Cipta Aneka Sarana</v>
      </c>
    </row>
    <row r="14" spans="2:9">
      <c r="B14" s="6">
        <v>13</v>
      </c>
      <c r="C14" s="5">
        <v>124000000000091</v>
      </c>
      <c r="D14" s="5">
        <v>223000000000002</v>
      </c>
      <c r="E14" s="6" t="s">
        <v>14791</v>
      </c>
      <c r="F14" s="6" t="s">
        <v>14796</v>
      </c>
      <c r="I14" s="143" t="str">
        <f>VLOOKUP($C14, 'DataLookUp - InstitutionBranch'!$B$4:$D$1000, 2, FALSE)</f>
        <v xml:space="preserve">CV. Didi Dan Darwis Survey </v>
      </c>
    </row>
    <row r="15" spans="2:9">
      <c r="B15" s="6">
        <v>14</v>
      </c>
      <c r="C15" s="5">
        <v>124000000000091</v>
      </c>
      <c r="D15" s="5">
        <v>223000000000005</v>
      </c>
      <c r="E15" s="6" t="s">
        <v>1453</v>
      </c>
      <c r="F15" s="6" t="s">
        <v>14796</v>
      </c>
      <c r="I15" s="143" t="str">
        <f>VLOOKUP($C15, 'DataLookUp - InstitutionBranch'!$B$4:$D$1000, 2, FALSE)</f>
        <v xml:space="preserve">CV. Didi Dan Darwis Survey </v>
      </c>
    </row>
    <row r="16" spans="2:9">
      <c r="B16" s="6">
        <v>15</v>
      </c>
      <c r="C16" s="5">
        <v>124000000000092</v>
      </c>
      <c r="D16" s="5">
        <v>223000000000002</v>
      </c>
      <c r="E16" s="6" t="s">
        <v>15537</v>
      </c>
      <c r="F16" s="6" t="s">
        <v>15538</v>
      </c>
      <c r="I16" s="143" t="str">
        <f>VLOOKUP($C16, 'DataLookUp - InstitutionBranch'!$B$4:$D$1000, 2, FALSE)</f>
        <v>CV. Dinargeo Survey</v>
      </c>
    </row>
    <row r="17" spans="2:9">
      <c r="B17" s="6">
        <v>16</v>
      </c>
      <c r="C17" s="5">
        <v>124000000000092</v>
      </c>
      <c r="D17" s="5">
        <v>223000000000005</v>
      </c>
      <c r="E17" s="6" t="s">
        <v>1453</v>
      </c>
      <c r="F17" s="6" t="s">
        <v>15538</v>
      </c>
      <c r="I17" s="143" t="str">
        <f>VLOOKUP($C17, 'DataLookUp - InstitutionBranch'!$B$4:$D$1000, 2, FALSE)</f>
        <v>CV. Dinargeo Survey</v>
      </c>
    </row>
    <row r="18" spans="2:9">
      <c r="B18" s="6">
        <v>17</v>
      </c>
      <c r="C18" s="5">
        <v>124000000000093</v>
      </c>
      <c r="D18" s="5">
        <v>223000000000002</v>
      </c>
      <c r="E18" s="6" t="s">
        <v>14811</v>
      </c>
      <c r="F18" s="6" t="s">
        <v>14813</v>
      </c>
      <c r="I18" s="143" t="str">
        <f>VLOOKUP($C18, 'DataLookUp - InstitutionBranch'!$B$4:$D$1000, 2, FALSE)</f>
        <v>CV. Direct Linus Logistik</v>
      </c>
    </row>
    <row r="19" spans="2:9">
      <c r="B19" s="6">
        <v>18</v>
      </c>
      <c r="C19" s="5">
        <v>124000000000093</v>
      </c>
      <c r="D19" s="5">
        <v>223000000000005</v>
      </c>
      <c r="E19" s="6" t="s">
        <v>14332</v>
      </c>
      <c r="F19" s="6" t="s">
        <v>14813</v>
      </c>
      <c r="I19" s="143" t="str">
        <f>VLOOKUP($C19, 'DataLookUp - InstitutionBranch'!$B$4:$D$1000, 2, FALSE)</f>
        <v>CV. Direct Linus Logistik</v>
      </c>
    </row>
    <row r="20" spans="2:9">
      <c r="B20" s="6">
        <v>19</v>
      </c>
      <c r="C20" s="5">
        <v>124000000000094</v>
      </c>
      <c r="D20" s="5">
        <v>223000000000002</v>
      </c>
      <c r="E20" s="6" t="s">
        <v>14817</v>
      </c>
      <c r="F20" s="6" t="s">
        <v>14821</v>
      </c>
      <c r="I20" s="143" t="str">
        <f>VLOOKUP($C20, 'DataLookUp - InstitutionBranch'!$B$4:$D$1000, 2, FALSE)</f>
        <v>CV. Edi Jaya Bangunan</v>
      </c>
    </row>
    <row r="21" spans="2:9">
      <c r="B21" s="6">
        <v>20</v>
      </c>
      <c r="C21" s="5">
        <v>124000000000094</v>
      </c>
      <c r="D21" s="5">
        <v>223000000000005</v>
      </c>
      <c r="E21" s="6" t="s">
        <v>14332</v>
      </c>
      <c r="F21" s="6" t="s">
        <v>14821</v>
      </c>
      <c r="I21" s="143" t="str">
        <f>VLOOKUP($C21, 'DataLookUp - InstitutionBranch'!$B$4:$D$1000, 2, FALSE)</f>
        <v>CV. Edi Jaya Bangunan</v>
      </c>
    </row>
    <row r="22" spans="2:9">
      <c r="B22" s="6">
        <v>21</v>
      </c>
      <c r="C22" s="5">
        <v>124000000000095</v>
      </c>
      <c r="D22" s="5">
        <v>223000000000002</v>
      </c>
      <c r="E22" s="6" t="s">
        <v>14825</v>
      </c>
      <c r="F22" s="6" t="s">
        <v>14826</v>
      </c>
      <c r="I22" s="143" t="str">
        <f>VLOOKUP($C22, 'DataLookUp - InstitutionBranch'!$B$4:$D$1000, 2, FALSE)</f>
        <v>CV. Elang Sega</v>
      </c>
    </row>
    <row r="23" spans="2:9">
      <c r="B23" s="6">
        <v>22</v>
      </c>
      <c r="C23" s="5">
        <v>124000000000095</v>
      </c>
      <c r="D23" s="5">
        <v>223000000000005</v>
      </c>
      <c r="E23" s="6" t="s">
        <v>14332</v>
      </c>
      <c r="F23" s="6" t="s">
        <v>14826</v>
      </c>
      <c r="I23" s="143" t="str">
        <f>VLOOKUP($C23, 'DataLookUp - InstitutionBranch'!$B$4:$D$1000, 2, FALSE)</f>
        <v>CV. Elang Sega</v>
      </c>
    </row>
    <row r="24" spans="2:9">
      <c r="B24" s="6">
        <v>23</v>
      </c>
      <c r="C24" s="5">
        <v>124000000000096</v>
      </c>
      <c r="D24" s="5">
        <v>223000000000002</v>
      </c>
      <c r="E24" s="6" t="s">
        <v>14830</v>
      </c>
      <c r="F24" s="6" t="s">
        <v>14834</v>
      </c>
      <c r="I24" s="143" t="str">
        <f>VLOOKUP($C24, 'DataLookUp - InstitutionBranch'!$B$4:$D$1000, 2, FALSE)</f>
        <v>CV. Gallazka Teknik</v>
      </c>
    </row>
    <row r="25" spans="2:9">
      <c r="B25" s="6">
        <v>24</v>
      </c>
      <c r="C25" s="5">
        <v>124000000000096</v>
      </c>
      <c r="D25" s="5">
        <v>223000000000005</v>
      </c>
      <c r="E25" s="6" t="s">
        <v>1453</v>
      </c>
      <c r="F25" s="6" t="s">
        <v>14834</v>
      </c>
      <c r="I25" s="143" t="str">
        <f>VLOOKUP($C25, 'DataLookUp - InstitutionBranch'!$B$4:$D$1000, 2, FALSE)</f>
        <v>CV. Gallazka Teknik</v>
      </c>
    </row>
    <row r="26" spans="2:9">
      <c r="B26" s="6">
        <v>25</v>
      </c>
      <c r="C26" s="5">
        <v>124000000000097</v>
      </c>
      <c r="D26" s="5">
        <v>223000000000002</v>
      </c>
      <c r="E26" s="6" t="s">
        <v>14837</v>
      </c>
      <c r="F26" s="6" t="s">
        <v>14838</v>
      </c>
      <c r="I26" s="143" t="str">
        <f>VLOOKUP($C26, 'DataLookUp - InstitutionBranch'!$B$4:$D$1000, 2, FALSE)</f>
        <v>CV. Ghania Mandiri</v>
      </c>
    </row>
    <row r="27" spans="2:9">
      <c r="B27" s="6">
        <v>26</v>
      </c>
      <c r="C27" s="5">
        <v>124000000000097</v>
      </c>
      <c r="D27" s="5">
        <v>223000000000005</v>
      </c>
      <c r="E27" s="6" t="s">
        <v>14332</v>
      </c>
      <c r="F27" s="6" t="s">
        <v>14838</v>
      </c>
      <c r="I27" s="143" t="str">
        <f>VLOOKUP($C27, 'DataLookUp - InstitutionBranch'!$B$4:$D$1000, 2, FALSE)</f>
        <v>CV. Ghania Mandiri</v>
      </c>
    </row>
    <row r="28" spans="2:9">
      <c r="B28" s="6">
        <v>27</v>
      </c>
      <c r="C28" s="5">
        <v>124000000000098</v>
      </c>
      <c r="D28" s="5">
        <v>223000000000002</v>
      </c>
      <c r="E28" s="6" t="s">
        <v>14843</v>
      </c>
      <c r="F28" s="6" t="s">
        <v>14844</v>
      </c>
      <c r="I28" s="143" t="str">
        <f>VLOOKUP($C28, 'DataLookUp - InstitutionBranch'!$B$4:$D$1000, 2, FALSE)</f>
        <v>CV. Istana Gemilang Mandiri</v>
      </c>
    </row>
    <row r="29" spans="2:9">
      <c r="B29" s="6">
        <v>28</v>
      </c>
      <c r="C29" s="5">
        <v>124000000000098</v>
      </c>
      <c r="D29" s="5">
        <v>223000000000005</v>
      </c>
      <c r="E29" s="6" t="s">
        <v>1453</v>
      </c>
      <c r="F29" s="6" t="s">
        <v>14844</v>
      </c>
      <c r="I29" s="143" t="str">
        <f>VLOOKUP($C29, 'DataLookUp - InstitutionBranch'!$B$4:$D$1000, 2, FALSE)</f>
        <v>CV. Istana Gemilang Mandiri</v>
      </c>
    </row>
    <row r="30" spans="2:9">
      <c r="B30" s="6">
        <v>29</v>
      </c>
      <c r="C30" s="5">
        <v>124000000000099</v>
      </c>
      <c r="D30" s="5">
        <v>223000000000002</v>
      </c>
      <c r="E30" s="6" t="s">
        <v>14846</v>
      </c>
      <c r="F30" s="6" t="s">
        <v>14849</v>
      </c>
      <c r="I30" s="143" t="str">
        <f>VLOOKUP($C30, 'DataLookUp - InstitutionBranch'!$B$4:$D$1000, 2, FALSE)</f>
        <v>CV. Jember Elektrindo Gemilang</v>
      </c>
    </row>
    <row r="31" spans="2:9">
      <c r="B31" s="6">
        <v>30</v>
      </c>
      <c r="C31" s="5">
        <v>124000000000099</v>
      </c>
      <c r="D31" s="5">
        <v>223000000000005</v>
      </c>
      <c r="E31" s="6" t="s">
        <v>14332</v>
      </c>
      <c r="F31" s="6" t="s">
        <v>14849</v>
      </c>
      <c r="I31" s="143" t="str">
        <f>VLOOKUP($C31, 'DataLookUp - InstitutionBranch'!$B$4:$D$1000, 2, FALSE)</f>
        <v>CV. Jember Elektrindo Gemilang</v>
      </c>
    </row>
    <row r="32" spans="2:9">
      <c r="B32" s="6">
        <v>31</v>
      </c>
      <c r="C32" s="5">
        <v>124000000000100</v>
      </c>
      <c r="D32" s="5">
        <v>223000000000002</v>
      </c>
      <c r="E32" s="6" t="s">
        <v>14854</v>
      </c>
      <c r="F32" s="6" t="s">
        <v>14855</v>
      </c>
      <c r="I32" s="143" t="str">
        <f>VLOOKUP($C32, 'DataLookUp - InstitutionBranch'!$B$4:$D$1000, 2, FALSE)</f>
        <v>CV. Karya Baru</v>
      </c>
    </row>
    <row r="33" spans="2:9">
      <c r="B33" s="6">
        <v>32</v>
      </c>
      <c r="C33" s="5">
        <v>124000000000100</v>
      </c>
      <c r="D33" s="5">
        <v>223000000000005</v>
      </c>
      <c r="E33" s="6" t="s">
        <v>14332</v>
      </c>
      <c r="F33" s="6" t="s">
        <v>14855</v>
      </c>
      <c r="I33" s="143" t="str">
        <f>VLOOKUP($C33, 'DataLookUp - InstitutionBranch'!$B$4:$D$1000, 2, FALSE)</f>
        <v>CV. Karya Baru</v>
      </c>
    </row>
    <row r="34" spans="2:9">
      <c r="B34" s="6">
        <v>33</v>
      </c>
      <c r="C34" s="5">
        <v>124000000000101</v>
      </c>
      <c r="D34" s="5">
        <v>223000000000002</v>
      </c>
      <c r="E34" s="6" t="s">
        <v>14859</v>
      </c>
      <c r="F34" s="6" t="s">
        <v>14861</v>
      </c>
      <c r="I34" s="143" t="str">
        <f>VLOOKUP($C34, 'DataLookUp - InstitutionBranch'!$B$4:$D$1000, 2, FALSE)</f>
        <v>CV. Kawan Inti Jaya</v>
      </c>
    </row>
    <row r="35" spans="2:9">
      <c r="B35" s="6">
        <v>34</v>
      </c>
      <c r="C35" s="5">
        <v>124000000000101</v>
      </c>
      <c r="D35" s="5">
        <v>223000000000005</v>
      </c>
      <c r="E35" s="6" t="s">
        <v>14332</v>
      </c>
      <c r="F35" s="6" t="s">
        <v>14861</v>
      </c>
      <c r="I35" s="143" t="str">
        <f>VLOOKUP($C35, 'DataLookUp - InstitutionBranch'!$B$4:$D$1000, 2, FALSE)</f>
        <v>CV. Kawan Inti Jaya</v>
      </c>
    </row>
    <row r="36" spans="2:9">
      <c r="B36" s="6">
        <v>35</v>
      </c>
      <c r="C36" s="5">
        <v>124000000000102</v>
      </c>
      <c r="D36" s="5">
        <v>223000000000002</v>
      </c>
      <c r="E36" s="6" t="s">
        <v>14866</v>
      </c>
      <c r="F36" s="6" t="s">
        <v>14868</v>
      </c>
      <c r="I36" s="143" t="str">
        <f>VLOOKUP($C36, 'DataLookUp - InstitutionBranch'!$B$4:$D$1000, 2, FALSE)</f>
        <v>CV. Laba Mandiri Lapaopao</v>
      </c>
    </row>
    <row r="37" spans="2:9">
      <c r="B37" s="6">
        <v>36</v>
      </c>
      <c r="C37" s="5">
        <v>124000000000102</v>
      </c>
      <c r="D37" s="5">
        <v>223000000000005</v>
      </c>
      <c r="E37" s="6" t="s">
        <v>1453</v>
      </c>
      <c r="F37" s="6" t="s">
        <v>14868</v>
      </c>
      <c r="I37" s="143" t="str">
        <f>VLOOKUP($C37, 'DataLookUp - InstitutionBranch'!$B$4:$D$1000, 2, FALSE)</f>
        <v>CV. Laba Mandiri Lapaopao</v>
      </c>
    </row>
    <row r="38" spans="2:9">
      <c r="B38" s="6">
        <v>37</v>
      </c>
      <c r="C38" s="5">
        <v>124000000000103</v>
      </c>
      <c r="D38" s="5">
        <v>223000000000002</v>
      </c>
      <c r="E38" s="6" t="s">
        <v>14873</v>
      </c>
      <c r="F38" s="6" t="s">
        <v>14875</v>
      </c>
      <c r="I38" s="143" t="str">
        <f>VLOOKUP($C38, 'DataLookUp - InstitutionBranch'!$B$4:$D$1000, 2, FALSE)</f>
        <v>CV. Mitra Bengawan Trans</v>
      </c>
    </row>
    <row r="39" spans="2:9">
      <c r="B39" s="6">
        <v>38</v>
      </c>
      <c r="C39" s="5">
        <v>124000000000103</v>
      </c>
      <c r="D39" s="5">
        <v>223000000000005</v>
      </c>
      <c r="E39" s="6" t="s">
        <v>14332</v>
      </c>
      <c r="F39" s="6" t="s">
        <v>14875</v>
      </c>
      <c r="I39" s="143" t="str">
        <f>VLOOKUP($C39, 'DataLookUp - InstitutionBranch'!$B$4:$D$1000, 2, FALSE)</f>
        <v>CV. Mitra Bengawan Trans</v>
      </c>
    </row>
    <row r="40" spans="2:9">
      <c r="B40" s="6">
        <v>39</v>
      </c>
      <c r="C40" s="5">
        <v>124000000000104</v>
      </c>
      <c r="D40" s="5">
        <v>223000000000002</v>
      </c>
      <c r="E40" s="6" t="s">
        <v>14879</v>
      </c>
      <c r="F40" s="6" t="s">
        <v>1453</v>
      </c>
      <c r="I40" s="143" t="str">
        <f>VLOOKUP($C40, 'DataLookUp - InstitutionBranch'!$B$4:$D$1000, 2, FALSE)</f>
        <v>CV. Mulia Jaya Steel</v>
      </c>
    </row>
    <row r="41" spans="2:9">
      <c r="B41" s="6">
        <v>40</v>
      </c>
      <c r="C41" s="5">
        <v>124000000000104</v>
      </c>
      <c r="D41" s="5">
        <v>223000000000005</v>
      </c>
      <c r="E41" s="6" t="s">
        <v>1453</v>
      </c>
      <c r="F41" s="6" t="s">
        <v>1453</v>
      </c>
      <c r="I41" s="143" t="str">
        <f>VLOOKUP($C41, 'DataLookUp - InstitutionBranch'!$B$4:$D$1000, 2, FALSE)</f>
        <v>CV. Mulia Jaya Steel</v>
      </c>
    </row>
    <row r="42" spans="2:9">
      <c r="B42" s="6">
        <v>41</v>
      </c>
      <c r="C42" s="5">
        <v>124000000000105</v>
      </c>
      <c r="D42" s="5">
        <v>223000000000002</v>
      </c>
      <c r="E42" s="6" t="s">
        <v>14882</v>
      </c>
      <c r="F42" s="6" t="s">
        <v>14884</v>
      </c>
      <c r="I42" s="143" t="str">
        <f>VLOOKUP($C42, 'DataLookUp - InstitutionBranch'!$B$4:$D$1000, 2, FALSE)</f>
        <v>CV. Muzima</v>
      </c>
    </row>
    <row r="43" spans="2:9">
      <c r="B43" s="6">
        <v>42</v>
      </c>
      <c r="C43" s="5">
        <v>124000000000105</v>
      </c>
      <c r="D43" s="5">
        <v>223000000000005</v>
      </c>
      <c r="E43" s="6" t="s">
        <v>1453</v>
      </c>
      <c r="F43" s="6" t="s">
        <v>14884</v>
      </c>
      <c r="I43" s="143" t="str">
        <f>VLOOKUP($C43, 'DataLookUp - InstitutionBranch'!$B$4:$D$1000, 2, FALSE)</f>
        <v>CV. Muzima</v>
      </c>
    </row>
    <row r="44" spans="2:9">
      <c r="B44" s="6">
        <v>43</v>
      </c>
      <c r="C44" s="5">
        <v>124000000000106</v>
      </c>
      <c r="D44" s="5">
        <v>223000000000002</v>
      </c>
      <c r="E44" s="6" t="s">
        <v>14889</v>
      </c>
      <c r="F44" s="6" t="s">
        <v>14893</v>
      </c>
      <c r="I44" s="143" t="str">
        <f>VLOOKUP($C44, 'DataLookUp - InstitutionBranch'!$B$4:$D$1000, 2, FALSE)</f>
        <v>CV. Punokawan</v>
      </c>
    </row>
    <row r="45" spans="2:9">
      <c r="B45" s="6">
        <v>44</v>
      </c>
      <c r="C45" s="5">
        <v>124000000000106</v>
      </c>
      <c r="D45" s="5">
        <v>223000000000005</v>
      </c>
      <c r="E45" s="6" t="s">
        <v>1453</v>
      </c>
      <c r="F45" s="6" t="s">
        <v>14893</v>
      </c>
      <c r="I45" s="143" t="str">
        <f>VLOOKUP($C45, 'DataLookUp - InstitutionBranch'!$B$4:$D$1000, 2, FALSE)</f>
        <v>CV. Punokawan</v>
      </c>
    </row>
    <row r="46" spans="2:9">
      <c r="B46" s="6">
        <v>45</v>
      </c>
      <c r="C46" s="5">
        <v>124000000000107</v>
      </c>
      <c r="D46" s="5">
        <v>223000000000002</v>
      </c>
      <c r="E46" s="6" t="s">
        <v>14898</v>
      </c>
      <c r="F46" s="6" t="s">
        <v>14899</v>
      </c>
      <c r="I46" s="143" t="str">
        <f>VLOOKUP($C46, 'DataLookUp - InstitutionBranch'!$B$4:$D$1000, 2, FALSE)</f>
        <v>CV. Putra Bintang Api</v>
      </c>
    </row>
    <row r="47" spans="2:9">
      <c r="B47" s="6">
        <v>46</v>
      </c>
      <c r="C47" s="5">
        <v>124000000000107</v>
      </c>
      <c r="D47" s="5">
        <v>223000000000005</v>
      </c>
      <c r="E47" s="6" t="s">
        <v>14332</v>
      </c>
      <c r="F47" s="6" t="s">
        <v>14899</v>
      </c>
      <c r="I47" s="143" t="str">
        <f>VLOOKUP($C47, 'DataLookUp - InstitutionBranch'!$B$4:$D$1000, 2, FALSE)</f>
        <v>CV. Putra Bintang Api</v>
      </c>
    </row>
    <row r="48" spans="2:9">
      <c r="B48" s="6">
        <v>47</v>
      </c>
      <c r="C48" s="5">
        <v>124000000000108</v>
      </c>
      <c r="D48" s="5">
        <v>223000000000002</v>
      </c>
      <c r="E48" s="6" t="s">
        <v>14904</v>
      </c>
      <c r="F48" s="6" t="s">
        <v>14906</v>
      </c>
      <c r="I48" s="143" t="str">
        <f>VLOOKUP($C48, 'DataLookUp - InstitutionBranch'!$B$4:$D$1000, 2, FALSE)</f>
        <v>CV. Sangiang Teknik Perkasa</v>
      </c>
    </row>
    <row r="49" spans="2:9">
      <c r="B49" s="6">
        <v>48</v>
      </c>
      <c r="C49" s="5">
        <v>124000000000108</v>
      </c>
      <c r="D49" s="5">
        <v>223000000000005</v>
      </c>
      <c r="E49" s="6" t="s">
        <v>1453</v>
      </c>
      <c r="F49" s="6" t="s">
        <v>14906</v>
      </c>
      <c r="I49" s="143" t="str">
        <f>VLOOKUP($C49, 'DataLookUp - InstitutionBranch'!$B$4:$D$1000, 2, FALSE)</f>
        <v>CV. Sangiang Teknik Perkasa</v>
      </c>
    </row>
    <row r="50" spans="2:9">
      <c r="B50" s="6">
        <v>49</v>
      </c>
      <c r="C50" s="5">
        <v>124000000000109</v>
      </c>
      <c r="D50" s="5">
        <v>223000000000002</v>
      </c>
      <c r="E50" s="6" t="s">
        <v>12298</v>
      </c>
      <c r="F50" s="6" t="s">
        <v>14911</v>
      </c>
      <c r="I50" s="143" t="str">
        <f>VLOOKUP($C50, 'DataLookUp - InstitutionBranch'!$B$4:$D$1000, 2, FALSE)</f>
        <v>CV. Siliwangi jaya</v>
      </c>
    </row>
    <row r="51" spans="2:9">
      <c r="B51" s="6">
        <v>50</v>
      </c>
      <c r="C51" s="5">
        <v>124000000000109</v>
      </c>
      <c r="D51" s="5">
        <v>223000000000005</v>
      </c>
      <c r="E51" s="6" t="s">
        <v>14332</v>
      </c>
      <c r="F51" s="6" t="s">
        <v>14911</v>
      </c>
      <c r="I51" s="143" t="str">
        <f>VLOOKUP($C51, 'DataLookUp - InstitutionBranch'!$B$4:$D$1000, 2, FALSE)</f>
        <v>CV. Siliwangi jaya</v>
      </c>
    </row>
    <row r="52" spans="2:9">
      <c r="B52" s="6">
        <v>51</v>
      </c>
      <c r="C52" s="5">
        <v>124000000000110</v>
      </c>
      <c r="D52" s="5">
        <v>223000000000002</v>
      </c>
      <c r="E52" s="6" t="s">
        <v>14916</v>
      </c>
      <c r="F52" s="6" t="s">
        <v>14918</v>
      </c>
      <c r="I52" s="143" t="str">
        <f>VLOOKUP($C52, 'DataLookUp - InstitutionBranch'!$B$4:$D$1000, 2, FALSE)</f>
        <v>CV. Sukses Indo Pratama</v>
      </c>
    </row>
    <row r="53" spans="2:9">
      <c r="B53" s="6">
        <v>52</v>
      </c>
      <c r="C53" s="5">
        <v>124000000000110</v>
      </c>
      <c r="D53" s="5">
        <v>223000000000005</v>
      </c>
      <c r="E53" s="6" t="s">
        <v>14332</v>
      </c>
      <c r="F53" s="6" t="s">
        <v>14918</v>
      </c>
      <c r="I53" s="143" t="str">
        <f>VLOOKUP($C53, 'DataLookUp - InstitutionBranch'!$B$4:$D$1000, 2, FALSE)</f>
        <v>CV. Sukses Indo Pratama</v>
      </c>
    </row>
    <row r="54" spans="2:9">
      <c r="B54" s="6">
        <v>53</v>
      </c>
      <c r="C54" s="5">
        <v>124000000000111</v>
      </c>
      <c r="D54" s="5">
        <v>223000000000002</v>
      </c>
      <c r="E54" s="6" t="s">
        <v>14922</v>
      </c>
      <c r="F54" s="6" t="s">
        <v>14923</v>
      </c>
      <c r="I54" s="143" t="str">
        <f>VLOOKUP($C54, 'DataLookUp - InstitutionBranch'!$B$4:$D$1000, 2, FALSE)</f>
        <v>CV. Sumber Rezeki</v>
      </c>
    </row>
    <row r="55" spans="2:9">
      <c r="B55" s="6">
        <v>54</v>
      </c>
      <c r="C55" s="5">
        <v>124000000000111</v>
      </c>
      <c r="D55" s="5">
        <v>223000000000005</v>
      </c>
      <c r="E55" s="6" t="s">
        <v>14332</v>
      </c>
      <c r="F55" s="6" t="s">
        <v>14923</v>
      </c>
      <c r="I55" s="143" t="str">
        <f>VLOOKUP($C55, 'DataLookUp - InstitutionBranch'!$B$4:$D$1000, 2, FALSE)</f>
        <v>CV. Sumber Rezeki</v>
      </c>
    </row>
    <row r="56" spans="2:9">
      <c r="B56" s="6">
        <v>55</v>
      </c>
      <c r="C56" s="5">
        <v>124000000000112</v>
      </c>
      <c r="D56" s="5">
        <v>223000000000002</v>
      </c>
      <c r="E56" s="6" t="s">
        <v>14928</v>
      </c>
      <c r="F56" s="6" t="s">
        <v>14855</v>
      </c>
      <c r="I56" s="143" t="str">
        <f>VLOOKUP($C56, 'DataLookUp - InstitutionBranch'!$B$4:$D$1000, 2, FALSE)</f>
        <v>CV. Sumber Sarana Karya</v>
      </c>
    </row>
    <row r="57" spans="2:9">
      <c r="B57" s="6">
        <v>56</v>
      </c>
      <c r="C57" s="5">
        <v>124000000000112</v>
      </c>
      <c r="D57" s="5">
        <v>223000000000005</v>
      </c>
      <c r="E57" s="6" t="s">
        <v>14332</v>
      </c>
      <c r="F57" s="6" t="s">
        <v>14855</v>
      </c>
      <c r="I57" s="143" t="str">
        <f>VLOOKUP($C57, 'DataLookUp - InstitutionBranch'!$B$4:$D$1000, 2, FALSE)</f>
        <v>CV. Sumber Sarana Karya</v>
      </c>
    </row>
    <row r="58" spans="2:9">
      <c r="B58" s="6">
        <v>57</v>
      </c>
      <c r="C58" s="5">
        <v>124000000000113</v>
      </c>
      <c r="D58" s="5">
        <v>223000000000002</v>
      </c>
      <c r="E58" s="6" t="s">
        <v>14802</v>
      </c>
      <c r="F58" s="6" t="s">
        <v>14805</v>
      </c>
      <c r="I58" s="143" t="str">
        <f>VLOOKUP($C58, 'DataLookUp - InstitutionBranch'!$B$4:$D$1000, 2, FALSE)</f>
        <v>CV. Surya Pandawa Nusa</v>
      </c>
    </row>
    <row r="59" spans="2:9">
      <c r="B59" s="6">
        <v>58</v>
      </c>
      <c r="C59" s="5">
        <v>124000000000113</v>
      </c>
      <c r="D59" s="5">
        <v>223000000000005</v>
      </c>
      <c r="E59" s="6" t="s">
        <v>1453</v>
      </c>
      <c r="F59" s="6" t="s">
        <v>14805</v>
      </c>
      <c r="I59" s="143" t="str">
        <f>VLOOKUP($C59, 'DataLookUp - InstitutionBranch'!$B$4:$D$1000, 2, FALSE)</f>
        <v>CV. Surya Pandawa Nusa</v>
      </c>
    </row>
    <row r="60" spans="2:9">
      <c r="B60" s="6">
        <v>59</v>
      </c>
      <c r="C60" s="5">
        <v>124000000000114</v>
      </c>
      <c r="D60" s="5">
        <v>223000000000002</v>
      </c>
      <c r="E60" s="6" t="s">
        <v>16009</v>
      </c>
      <c r="F60" s="6" t="s">
        <v>16011</v>
      </c>
      <c r="I60" s="143" t="str">
        <f>VLOOKUP($C60, 'DataLookUp - InstitutionBranch'!$B$4:$D$1000, 2, FALSE)</f>
        <v>PT. Abadi Rajawali Semesta</v>
      </c>
    </row>
    <row r="61" spans="2:9">
      <c r="B61" s="6">
        <v>60</v>
      </c>
      <c r="C61" s="5">
        <v>124000000000114</v>
      </c>
      <c r="D61" s="5">
        <v>223000000000005</v>
      </c>
      <c r="E61" s="6" t="s">
        <v>1453</v>
      </c>
      <c r="F61" s="6" t="s">
        <v>16011</v>
      </c>
      <c r="I61" s="143" t="str">
        <f>VLOOKUP($C61, 'DataLookUp - InstitutionBranch'!$B$4:$D$1000, 2, FALSE)</f>
        <v>PT. Abadi Rajawali Semesta</v>
      </c>
    </row>
    <row r="62" spans="2:9">
      <c r="B62" s="6">
        <v>61</v>
      </c>
      <c r="C62" s="5">
        <v>124000000000115</v>
      </c>
      <c r="D62" s="5">
        <v>223000000000002</v>
      </c>
      <c r="E62" s="6" t="s">
        <v>16786</v>
      </c>
      <c r="F62" s="6" t="s">
        <v>1453</v>
      </c>
      <c r="I62" s="143" t="str">
        <f>VLOOKUP($C62, 'DataLookUp - InstitutionBranch'!$B$4:$D$1000, 2, FALSE)</f>
        <v>PT. Adibrata Graha</v>
      </c>
    </row>
    <row r="63" spans="2:9">
      <c r="B63" s="6">
        <v>62</v>
      </c>
      <c r="C63" s="5">
        <v>124000000000115</v>
      </c>
      <c r="D63" s="5">
        <v>223000000000005</v>
      </c>
      <c r="E63" s="6" t="s">
        <v>14332</v>
      </c>
      <c r="F63" s="6" t="s">
        <v>1453</v>
      </c>
      <c r="I63" s="143" t="str">
        <f>VLOOKUP($C63, 'DataLookUp - InstitutionBranch'!$B$4:$D$1000, 2, FALSE)</f>
        <v>PT. Adibrata Graha</v>
      </c>
    </row>
    <row r="64" spans="2:9">
      <c r="B64" s="6">
        <v>63</v>
      </c>
      <c r="C64" s="5">
        <v>124000000000116</v>
      </c>
      <c r="D64" s="5">
        <v>223000000000002</v>
      </c>
      <c r="E64" s="6" t="s">
        <v>16020</v>
      </c>
      <c r="F64" s="6" t="s">
        <v>15418</v>
      </c>
      <c r="I64" s="143" t="str">
        <f>VLOOKUP($C64, 'DataLookUp - InstitutionBranch'!$B$4:$D$1000, 2, FALSE)</f>
        <v>PT. Aegisindo Mitra Sejati</v>
      </c>
    </row>
    <row r="65" spans="2:9">
      <c r="B65" s="6">
        <v>64</v>
      </c>
      <c r="C65" s="5">
        <v>124000000000116</v>
      </c>
      <c r="D65" s="5">
        <v>223000000000005</v>
      </c>
      <c r="E65" s="6" t="s">
        <v>14332</v>
      </c>
      <c r="F65" s="6" t="s">
        <v>15418</v>
      </c>
      <c r="I65" s="143" t="str">
        <f>VLOOKUP($C65, 'DataLookUp - InstitutionBranch'!$B$4:$D$1000, 2, FALSE)</f>
        <v>PT. Aegisindo Mitra Sejati</v>
      </c>
    </row>
    <row r="66" spans="2:9">
      <c r="B66" s="6">
        <v>65</v>
      </c>
      <c r="C66" s="5">
        <v>124000000000117</v>
      </c>
      <c r="D66" s="5">
        <v>223000000000002</v>
      </c>
      <c r="E66" s="6" t="s">
        <v>16027</v>
      </c>
      <c r="F66" s="6" t="s">
        <v>16029</v>
      </c>
      <c r="I66" s="143" t="str">
        <f>VLOOKUP($C66, 'DataLookUp - InstitutionBranch'!$B$4:$D$1000, 2, FALSE)</f>
        <v>PT. Agape Biomedi Investama</v>
      </c>
    </row>
    <row r="67" spans="2:9">
      <c r="B67" s="6">
        <v>66</v>
      </c>
      <c r="C67" s="5">
        <v>124000000000117</v>
      </c>
      <c r="D67" s="5">
        <v>223000000000005</v>
      </c>
      <c r="E67" s="6" t="s">
        <v>1453</v>
      </c>
      <c r="F67" s="6" t="s">
        <v>16029</v>
      </c>
      <c r="I67" s="143" t="str">
        <f>VLOOKUP($C67, 'DataLookUp - InstitutionBranch'!$B$4:$D$1000, 2, FALSE)</f>
        <v>PT. Agape Biomedi Investama</v>
      </c>
    </row>
    <row r="68" spans="2:9">
      <c r="B68" s="6">
        <v>67</v>
      </c>
      <c r="C68" s="5">
        <v>124000000000118</v>
      </c>
      <c r="D68" s="5">
        <v>223000000000002</v>
      </c>
      <c r="E68" s="6" t="s">
        <v>16037</v>
      </c>
      <c r="F68" s="6" t="s">
        <v>16038</v>
      </c>
      <c r="I68" s="143" t="str">
        <f>VLOOKUP($C68, 'DataLookUp - InstitutionBranch'!$B$4:$D$1000, 2, FALSE)</f>
        <v>PT. Ali Sejahtera</v>
      </c>
    </row>
    <row r="69" spans="2:9">
      <c r="B69" s="6">
        <v>68</v>
      </c>
      <c r="C69" s="5">
        <v>124000000000118</v>
      </c>
      <c r="D69" s="5">
        <v>223000000000005</v>
      </c>
      <c r="E69" s="6" t="s">
        <v>14332</v>
      </c>
      <c r="F69" s="6" t="s">
        <v>16038</v>
      </c>
      <c r="I69" s="143" t="str">
        <f>VLOOKUP($C69, 'DataLookUp - InstitutionBranch'!$B$4:$D$1000, 2, FALSE)</f>
        <v>PT. Ali Sejahtera</v>
      </c>
    </row>
    <row r="70" spans="2:9">
      <c r="B70" s="6">
        <v>69</v>
      </c>
      <c r="C70" s="5">
        <v>124000000000119</v>
      </c>
      <c r="D70" s="5">
        <v>223000000000002</v>
      </c>
      <c r="E70" s="6" t="s">
        <v>16044</v>
      </c>
      <c r="F70" s="6" t="s">
        <v>16045</v>
      </c>
      <c r="I70" s="143" t="str">
        <f>VLOOKUP($C70, 'DataLookUp - InstitutionBranch'!$B$4:$D$1000, 2, FALSE)</f>
        <v>PT. Andalan Dinamika Konstrukindo</v>
      </c>
    </row>
    <row r="71" spans="2:9">
      <c r="B71" s="6">
        <v>70</v>
      </c>
      <c r="C71" s="5">
        <v>124000000000119</v>
      </c>
      <c r="D71" s="5">
        <v>223000000000005</v>
      </c>
      <c r="E71" s="6" t="s">
        <v>1453</v>
      </c>
      <c r="F71" s="6" t="s">
        <v>16045</v>
      </c>
      <c r="I71" s="143" t="str">
        <f>VLOOKUP($C71, 'DataLookUp - InstitutionBranch'!$B$4:$D$1000, 2, FALSE)</f>
        <v>PT. Andalan Dinamika Konstrukindo</v>
      </c>
    </row>
    <row r="72" spans="2:9">
      <c r="B72" s="6">
        <v>71</v>
      </c>
      <c r="C72" s="5">
        <v>124000000000120</v>
      </c>
      <c r="D72" s="5">
        <v>223000000000002</v>
      </c>
      <c r="E72" s="6" t="s">
        <v>10294</v>
      </c>
      <c r="F72" s="6" t="s">
        <v>16790</v>
      </c>
      <c r="I72" s="143" t="str">
        <f>VLOOKUP($C72, 'DataLookUp - InstitutionBranch'!$B$4:$D$1000, 2, FALSE)</f>
        <v>PT. Aneza Persada Abadi</v>
      </c>
    </row>
    <row r="73" spans="2:9">
      <c r="B73" s="6">
        <v>72</v>
      </c>
      <c r="C73" s="5">
        <v>124000000000120</v>
      </c>
      <c r="D73" s="5">
        <v>223000000000005</v>
      </c>
      <c r="E73" s="6" t="s">
        <v>14332</v>
      </c>
      <c r="F73" s="6" t="s">
        <v>16790</v>
      </c>
      <c r="I73" s="143" t="str">
        <f>VLOOKUP($C73, 'DataLookUp - InstitutionBranch'!$B$4:$D$1000, 2, FALSE)</f>
        <v>PT. Aneza Persada Abadi</v>
      </c>
    </row>
    <row r="74" spans="2:9">
      <c r="B74" s="6">
        <v>73</v>
      </c>
      <c r="C74" s="5">
        <v>124000000000121</v>
      </c>
      <c r="D74" s="5">
        <v>223000000000002</v>
      </c>
      <c r="E74" s="6" t="s">
        <v>16797</v>
      </c>
      <c r="F74" s="6" t="s">
        <v>16800</v>
      </c>
      <c r="I74" s="143" t="str">
        <f>VLOOKUP($C74, 'DataLookUp - InstitutionBranch'!$B$4:$D$1000, 2, FALSE)</f>
        <v>PT. Asiatronic Indo Makmur</v>
      </c>
    </row>
    <row r="75" spans="2:9">
      <c r="B75" s="6">
        <v>74</v>
      </c>
      <c r="C75" s="5">
        <v>124000000000121</v>
      </c>
      <c r="D75" s="5">
        <v>223000000000005</v>
      </c>
      <c r="E75" s="6" t="s">
        <v>16799</v>
      </c>
      <c r="F75" s="6" t="s">
        <v>16800</v>
      </c>
      <c r="I75" s="143" t="str">
        <f>VLOOKUP($C75, 'DataLookUp - InstitutionBranch'!$B$4:$D$1000, 2, FALSE)</f>
        <v>PT. Asiatronic Indo Makmur</v>
      </c>
    </row>
    <row r="76" spans="2:9">
      <c r="B76" s="6">
        <v>75</v>
      </c>
      <c r="C76" s="5">
        <v>124000000000122</v>
      </c>
      <c r="D76" s="5">
        <v>223000000000002</v>
      </c>
      <c r="E76" s="6" t="s">
        <v>16053</v>
      </c>
      <c r="F76" s="6" t="s">
        <v>5589</v>
      </c>
      <c r="I76" s="143" t="str">
        <f>VLOOKUP($C76, 'DataLookUp - InstitutionBranch'!$B$4:$D$1000, 2, FALSE)</f>
        <v>PT. Asuransi Asei Indonesia</v>
      </c>
    </row>
    <row r="77" spans="2:9">
      <c r="B77" s="6">
        <v>76</v>
      </c>
      <c r="C77" s="5">
        <v>124000000000122</v>
      </c>
      <c r="D77" s="5">
        <v>223000000000005</v>
      </c>
      <c r="E77" s="6" t="s">
        <v>14332</v>
      </c>
      <c r="F77" s="6" t="s">
        <v>5589</v>
      </c>
      <c r="I77" s="143" t="str">
        <f>VLOOKUP($C77, 'DataLookUp - InstitutionBranch'!$B$4:$D$1000, 2, FALSE)</f>
        <v>PT. Asuransi Asei Indonesia</v>
      </c>
    </row>
    <row r="78" spans="2:9">
      <c r="B78" s="6">
        <v>77</v>
      </c>
      <c r="C78" s="5">
        <v>124000000000123</v>
      </c>
      <c r="D78" s="5">
        <v>223000000000002</v>
      </c>
      <c r="E78" s="6" t="s">
        <v>16059</v>
      </c>
      <c r="F78" s="6" t="s">
        <v>16060</v>
      </c>
      <c r="I78" s="143" t="str">
        <f>VLOOKUP($C78, 'DataLookUp - InstitutionBranch'!$B$4:$D$1000, 2, FALSE)</f>
        <v>PT. Asuransi Multi Artha Guna</v>
      </c>
    </row>
    <row r="79" spans="2:9">
      <c r="B79" s="6">
        <v>78</v>
      </c>
      <c r="C79" s="5">
        <v>124000000000123</v>
      </c>
      <c r="D79" s="5">
        <v>223000000000005</v>
      </c>
      <c r="E79" s="6" t="s">
        <v>14332</v>
      </c>
      <c r="F79" s="6" t="s">
        <v>16060</v>
      </c>
      <c r="I79" s="143" t="str">
        <f>VLOOKUP($C79, 'DataLookUp - InstitutionBranch'!$B$4:$D$1000, 2, FALSE)</f>
        <v>PT. Asuransi Multi Artha Guna</v>
      </c>
    </row>
    <row r="80" spans="2:9">
      <c r="B80" s="6">
        <v>79</v>
      </c>
      <c r="C80" s="5">
        <v>124000000000124</v>
      </c>
      <c r="D80" s="5">
        <v>223000000000002</v>
      </c>
      <c r="E80" s="6" t="s">
        <v>12765</v>
      </c>
      <c r="F80" s="6" t="s">
        <v>16062</v>
      </c>
      <c r="I80" s="143" t="str">
        <f>VLOOKUP($C80, 'DataLookUp - InstitutionBranch'!$B$4:$D$1000, 2, FALSE)</f>
        <v>PT. Asuransi Perisai Listrik Nasional</v>
      </c>
    </row>
    <row r="81" spans="2:9">
      <c r="B81" s="6">
        <v>80</v>
      </c>
      <c r="C81" s="5">
        <v>124000000000124</v>
      </c>
      <c r="D81" s="5">
        <v>223000000000005</v>
      </c>
      <c r="E81" s="6" t="s">
        <v>14332</v>
      </c>
      <c r="F81" s="6" t="s">
        <v>16062</v>
      </c>
      <c r="I81" s="143" t="str">
        <f>VLOOKUP($C81, 'DataLookUp - InstitutionBranch'!$B$4:$D$1000, 2, FALSE)</f>
        <v>PT. Asuransi Perisai Listrik Nasional</v>
      </c>
    </row>
    <row r="82" spans="2:9">
      <c r="B82" s="6">
        <v>81</v>
      </c>
      <c r="C82" s="5">
        <v>124000000000125</v>
      </c>
      <c r="D82" s="5">
        <v>223000000000002</v>
      </c>
      <c r="E82" s="6" t="s">
        <v>16075</v>
      </c>
      <c r="F82" s="6" t="s">
        <v>16076</v>
      </c>
      <c r="I82" s="143" t="str">
        <f>VLOOKUP($C82, 'DataLookUp - InstitutionBranch'!$B$4:$D$1000, 2, FALSE)</f>
        <v>PT. Bangun Rancang Indonesia Kita</v>
      </c>
    </row>
    <row r="83" spans="2:9">
      <c r="B83" s="6">
        <v>82</v>
      </c>
      <c r="C83" s="5">
        <v>124000000000125</v>
      </c>
      <c r="D83" s="5">
        <v>223000000000005</v>
      </c>
      <c r="E83" s="6" t="s">
        <v>14332</v>
      </c>
      <c r="F83" s="6" t="s">
        <v>16076</v>
      </c>
      <c r="I83" s="143" t="str">
        <f>VLOOKUP($C83, 'DataLookUp - InstitutionBranch'!$B$4:$D$1000, 2, FALSE)</f>
        <v>PT. Bangun Rancang Indonesia Kita</v>
      </c>
    </row>
    <row r="84" spans="2:9">
      <c r="B84" s="6">
        <v>83</v>
      </c>
      <c r="C84" s="5">
        <v>124000000000126</v>
      </c>
      <c r="D84" s="5">
        <v>223000000000002</v>
      </c>
      <c r="E84" s="6" t="s">
        <v>16084</v>
      </c>
      <c r="F84" s="6" t="s">
        <v>16085</v>
      </c>
      <c r="I84" s="143" t="str">
        <f>VLOOKUP($C84, 'DataLookUp - InstitutionBranch'!$B$4:$D$1000, 2, FALSE)</f>
        <v>PT. Beringin Floratama Megah</v>
      </c>
    </row>
    <row r="85" spans="2:9">
      <c r="B85" s="6">
        <v>84</v>
      </c>
      <c r="C85" s="5">
        <v>124000000000126</v>
      </c>
      <c r="D85" s="5">
        <v>223000000000005</v>
      </c>
      <c r="E85" s="6" t="s">
        <v>14332</v>
      </c>
      <c r="F85" s="6" t="s">
        <v>16085</v>
      </c>
      <c r="I85" s="143" t="str">
        <f>VLOOKUP($C85, 'DataLookUp - InstitutionBranch'!$B$4:$D$1000, 2, FALSE)</f>
        <v>PT. Beringin Floratama Megah</v>
      </c>
    </row>
    <row r="86" spans="2:9">
      <c r="B86" s="6">
        <v>85</v>
      </c>
      <c r="C86" s="5">
        <v>124000000000127</v>
      </c>
      <c r="D86" s="5">
        <v>223000000000002</v>
      </c>
      <c r="E86" s="6" t="s">
        <v>16091</v>
      </c>
      <c r="F86" s="6" t="s">
        <v>16092</v>
      </c>
      <c r="I86" s="143" t="str">
        <f>VLOOKUP($C86, 'DataLookUp - InstitutionBranch'!$B$4:$D$1000, 2, FALSE)</f>
        <v>PT. Berkah Tirta Wahana</v>
      </c>
    </row>
    <row r="87" spans="2:9">
      <c r="B87" s="6">
        <v>86</v>
      </c>
      <c r="C87" s="5">
        <v>124000000000127</v>
      </c>
      <c r="D87" s="5">
        <v>223000000000005</v>
      </c>
      <c r="E87" s="6" t="s">
        <v>14332</v>
      </c>
      <c r="F87" s="6" t="s">
        <v>16092</v>
      </c>
      <c r="I87" s="143" t="str">
        <f>VLOOKUP($C87, 'DataLookUp - InstitutionBranch'!$B$4:$D$1000, 2, FALSE)</f>
        <v>PT. Berkah Tirta Wahana</v>
      </c>
    </row>
    <row r="88" spans="2:9">
      <c r="B88" s="6">
        <v>87</v>
      </c>
      <c r="C88" s="5">
        <v>124000000000128</v>
      </c>
      <c r="D88" s="5">
        <v>223000000000002</v>
      </c>
      <c r="E88" s="6" t="s">
        <v>15784</v>
      </c>
      <c r="F88" s="6" t="s">
        <v>15787</v>
      </c>
      <c r="I88" s="143" t="str">
        <f>VLOOKUP($C88, 'DataLookUp - InstitutionBranch'!$B$4:$D$1000, 2, FALSE)</f>
        <v>PT. Berkat Sahabat Sejati</v>
      </c>
    </row>
    <row r="89" spans="2:9">
      <c r="B89" s="6">
        <v>88</v>
      </c>
      <c r="C89" s="5">
        <v>124000000000128</v>
      </c>
      <c r="D89" s="5">
        <v>223000000000005</v>
      </c>
      <c r="E89" s="6" t="s">
        <v>15786</v>
      </c>
      <c r="F89" s="6" t="s">
        <v>15787</v>
      </c>
      <c r="I89" s="143" t="str">
        <f>VLOOKUP($C89, 'DataLookUp - InstitutionBranch'!$B$4:$D$1000, 2, FALSE)</f>
        <v>PT. Berkat Sahabat Sejati</v>
      </c>
    </row>
    <row r="90" spans="2:9">
      <c r="B90" s="6">
        <v>89</v>
      </c>
      <c r="C90" s="5">
        <v>124000000000129</v>
      </c>
      <c r="D90" s="5">
        <v>223000000000002</v>
      </c>
      <c r="E90" s="6" t="s">
        <v>10783</v>
      </c>
      <c r="F90" s="6" t="s">
        <v>16096</v>
      </c>
      <c r="I90" s="143" t="str">
        <f>VLOOKUP($C90, 'DataLookUp - InstitutionBranch'!$B$4:$D$1000, 2, FALSE)</f>
        <v>PT. Best Energy System</v>
      </c>
    </row>
    <row r="91" spans="2:9">
      <c r="B91" s="6">
        <v>90</v>
      </c>
      <c r="C91" s="5">
        <v>124000000000129</v>
      </c>
      <c r="D91" s="5">
        <v>223000000000005</v>
      </c>
      <c r="E91" s="6" t="s">
        <v>14332</v>
      </c>
      <c r="F91" s="6" t="s">
        <v>16096</v>
      </c>
      <c r="I91" s="143" t="str">
        <f>VLOOKUP($C91, 'DataLookUp - InstitutionBranch'!$B$4:$D$1000, 2, FALSE)</f>
        <v>PT. Best Energy System</v>
      </c>
    </row>
    <row r="92" spans="2:9">
      <c r="B92" s="6">
        <v>91</v>
      </c>
      <c r="C92" s="5">
        <v>124000000000130</v>
      </c>
      <c r="D92" s="5">
        <v>223000000000002</v>
      </c>
      <c r="E92" s="6" t="s">
        <v>16103</v>
      </c>
      <c r="F92" s="6" t="s">
        <v>16105</v>
      </c>
      <c r="I92" s="143" t="str">
        <f>VLOOKUP($C92, 'DataLookUp - InstitutionBranch'!$B$4:$D$1000, 2, FALSE)</f>
        <v>PT. Beton Perkasa Wijaksana</v>
      </c>
    </row>
    <row r="93" spans="2:9">
      <c r="B93" s="6">
        <v>92</v>
      </c>
      <c r="C93" s="5">
        <v>124000000000130</v>
      </c>
      <c r="D93" s="5">
        <v>223000000000005</v>
      </c>
      <c r="E93" s="6" t="s">
        <v>16103</v>
      </c>
      <c r="F93" s="6" t="s">
        <v>16105</v>
      </c>
      <c r="I93" s="143" t="str">
        <f>VLOOKUP($C93, 'DataLookUp - InstitutionBranch'!$B$4:$D$1000, 2, FALSE)</f>
        <v>PT. Beton Perkasa Wijaksana</v>
      </c>
    </row>
    <row r="94" spans="2:9">
      <c r="B94" s="6">
        <v>93</v>
      </c>
      <c r="C94" s="5">
        <v>124000000000131</v>
      </c>
      <c r="D94" s="5">
        <v>223000000000002</v>
      </c>
      <c r="E94" s="6" t="s">
        <v>16111</v>
      </c>
      <c r="F94" s="6" t="s">
        <v>16112</v>
      </c>
      <c r="I94" s="143" t="str">
        <f>VLOOKUP($C94, 'DataLookUp - InstitutionBranch'!$B$4:$D$1000, 2, FALSE)</f>
        <v>PT. Bhirawa Metal Mandiri</v>
      </c>
    </row>
    <row r="95" spans="2:9">
      <c r="B95" s="6">
        <v>94</v>
      </c>
      <c r="C95" s="5">
        <v>124000000000131</v>
      </c>
      <c r="D95" s="5">
        <v>223000000000005</v>
      </c>
      <c r="E95" s="6" t="s">
        <v>14332</v>
      </c>
      <c r="F95" s="6" t="s">
        <v>16112</v>
      </c>
      <c r="I95" s="143" t="str">
        <f>VLOOKUP($C95, 'DataLookUp - InstitutionBranch'!$B$4:$D$1000, 2, FALSE)</f>
        <v>PT. Bhirawa Metal Mandiri</v>
      </c>
    </row>
    <row r="96" spans="2:9">
      <c r="B96" s="6">
        <v>95</v>
      </c>
      <c r="C96" s="5">
        <v>124000000000132</v>
      </c>
      <c r="D96" s="5">
        <v>223000000000002</v>
      </c>
      <c r="E96" s="6" t="s">
        <v>16118</v>
      </c>
      <c r="F96" s="6" t="s">
        <v>16119</v>
      </c>
      <c r="I96" s="143" t="str">
        <f>VLOOKUP($C96, 'DataLookUp - InstitutionBranch'!$B$4:$D$1000, 2, FALSE)</f>
        <v>PT. Bigi Multi Internasional</v>
      </c>
    </row>
    <row r="97" spans="2:9">
      <c r="B97" s="6">
        <v>96</v>
      </c>
      <c r="C97" s="5">
        <v>124000000000132</v>
      </c>
      <c r="D97" s="5">
        <v>223000000000005</v>
      </c>
      <c r="E97" s="6" t="s">
        <v>14332</v>
      </c>
      <c r="F97" s="6" t="s">
        <v>16119</v>
      </c>
      <c r="I97" s="143" t="str">
        <f>VLOOKUP($C97, 'DataLookUp - InstitutionBranch'!$B$4:$D$1000, 2, FALSE)</f>
        <v>PT. Bigi Multi Internasional</v>
      </c>
    </row>
    <row r="98" spans="2:9">
      <c r="B98" s="6">
        <v>97</v>
      </c>
      <c r="C98" s="5">
        <v>124000000000133</v>
      </c>
      <c r="D98" s="5">
        <v>223000000000002</v>
      </c>
      <c r="E98" s="6" t="s">
        <v>8256</v>
      </c>
      <c r="F98" s="6" t="s">
        <v>16124</v>
      </c>
      <c r="I98" s="143" t="str">
        <f>VLOOKUP($C98, 'DataLookUp - InstitutionBranch'!$B$4:$D$1000, 2, FALSE)</f>
        <v xml:space="preserve">PT. Bintang Indah Persada </v>
      </c>
    </row>
    <row r="99" spans="2:9">
      <c r="B99" s="6">
        <v>98</v>
      </c>
      <c r="C99" s="5">
        <v>124000000000133</v>
      </c>
      <c r="D99" s="5">
        <v>223000000000005</v>
      </c>
      <c r="E99" s="6" t="s">
        <v>8256</v>
      </c>
      <c r="F99" s="6" t="s">
        <v>16124</v>
      </c>
      <c r="I99" s="143" t="str">
        <f>VLOOKUP($C99, 'DataLookUp - InstitutionBranch'!$B$4:$D$1000, 2, FALSE)</f>
        <v xml:space="preserve">PT. Bintang Indah Persada </v>
      </c>
    </row>
    <row r="100" spans="2:9">
      <c r="B100" s="6">
        <v>99</v>
      </c>
      <c r="C100" s="5">
        <v>124000000000134</v>
      </c>
      <c r="D100" s="5">
        <v>223000000000002</v>
      </c>
      <c r="E100" s="6" t="s">
        <v>16131</v>
      </c>
      <c r="F100" s="6" t="s">
        <v>16134</v>
      </c>
      <c r="I100" s="143" t="str">
        <f>VLOOKUP($C100, 'DataLookUp - InstitutionBranch'!$B$4:$D$1000, 2, FALSE)</f>
        <v>PT. Bintang Virgo Utama</v>
      </c>
    </row>
    <row r="101" spans="2:9">
      <c r="B101" s="6">
        <v>100</v>
      </c>
      <c r="C101" s="5">
        <v>124000000000134</v>
      </c>
      <c r="D101" s="5">
        <v>223000000000005</v>
      </c>
      <c r="E101" s="6" t="s">
        <v>1453</v>
      </c>
      <c r="F101" s="6" t="s">
        <v>16134</v>
      </c>
      <c r="I101" s="143" t="str">
        <f>VLOOKUP($C101, 'DataLookUp - InstitutionBranch'!$B$4:$D$1000, 2, FALSE)</f>
        <v>PT. Bintang Virgo Utama</v>
      </c>
    </row>
    <row r="102" spans="2:9">
      <c r="B102" s="6">
        <v>101</v>
      </c>
      <c r="C102" s="5">
        <v>124000000000135</v>
      </c>
      <c r="D102" s="5">
        <v>223000000000002</v>
      </c>
      <c r="E102" s="6" t="s">
        <v>16143</v>
      </c>
      <c r="F102" s="6" t="s">
        <v>16144</v>
      </c>
      <c r="I102" s="143" t="str">
        <f>VLOOKUP($C102, 'DataLookUp - InstitutionBranch'!$B$4:$D$1000, 2, FALSE)</f>
        <v>PT. Biro Klasifikasi Indonesia</v>
      </c>
    </row>
    <row r="103" spans="2:9">
      <c r="B103" s="6">
        <v>102</v>
      </c>
      <c r="C103" s="5">
        <v>124000000000135</v>
      </c>
      <c r="D103" s="5">
        <v>223000000000005</v>
      </c>
      <c r="E103" s="6" t="s">
        <v>14332</v>
      </c>
      <c r="F103" s="6" t="s">
        <v>16144</v>
      </c>
      <c r="I103" s="143" t="str">
        <f>VLOOKUP($C103, 'DataLookUp - InstitutionBranch'!$B$4:$D$1000, 2, FALSE)</f>
        <v>PT. Biro Klasifikasi Indonesia</v>
      </c>
    </row>
    <row r="104" spans="2:9">
      <c r="B104" s="6">
        <v>103</v>
      </c>
      <c r="C104" s="5">
        <v>124000000000136</v>
      </c>
      <c r="D104" s="5">
        <v>223000000000002</v>
      </c>
      <c r="E104" s="6" t="s">
        <v>1453</v>
      </c>
      <c r="F104" s="6" t="s">
        <v>16153</v>
      </c>
      <c r="I104" s="143" t="str">
        <f>VLOOKUP($C104, 'DataLookUp - InstitutionBranch'!$B$4:$D$1000, 2, FALSE)</f>
        <v>PT. Blue Power International</v>
      </c>
    </row>
    <row r="105" spans="2:9">
      <c r="B105" s="6">
        <v>104</v>
      </c>
      <c r="C105" s="5">
        <v>124000000000136</v>
      </c>
      <c r="D105" s="5">
        <v>223000000000005</v>
      </c>
      <c r="E105" s="6" t="s">
        <v>14332</v>
      </c>
      <c r="F105" s="6" t="s">
        <v>16153</v>
      </c>
      <c r="I105" s="143" t="str">
        <f>VLOOKUP($C105, 'DataLookUp - InstitutionBranch'!$B$4:$D$1000, 2, FALSE)</f>
        <v>PT. Blue Power International</v>
      </c>
    </row>
    <row r="106" spans="2:9">
      <c r="B106" s="6">
        <v>105</v>
      </c>
      <c r="C106" s="5">
        <v>124000000000137</v>
      </c>
      <c r="D106" s="5">
        <v>223000000000002</v>
      </c>
      <c r="E106" s="6" t="s">
        <v>16160</v>
      </c>
      <c r="F106" s="6" t="s">
        <v>1453</v>
      </c>
      <c r="I106" s="143" t="str">
        <f>VLOOKUP($C106, 'DataLookUp - InstitutionBranch'!$B$4:$D$1000, 2, FALSE)</f>
        <v>PT. Bosowa Asuransi</v>
      </c>
    </row>
    <row r="107" spans="2:9">
      <c r="B107" s="6">
        <v>106</v>
      </c>
      <c r="C107" s="5">
        <v>124000000000137</v>
      </c>
      <c r="D107" s="5">
        <v>223000000000005</v>
      </c>
      <c r="E107" s="6" t="s">
        <v>14332</v>
      </c>
      <c r="F107" s="6" t="s">
        <v>1453</v>
      </c>
      <c r="I107" s="143" t="str">
        <f>VLOOKUP($C107, 'DataLookUp - InstitutionBranch'!$B$4:$D$1000, 2, FALSE)</f>
        <v>PT. Bosowa Asuransi</v>
      </c>
    </row>
    <row r="108" spans="2:9">
      <c r="B108" s="6">
        <v>107</v>
      </c>
      <c r="C108" s="5">
        <v>124000000000138</v>
      </c>
      <c r="D108" s="5">
        <v>223000000000002</v>
      </c>
      <c r="E108" s="6" t="s">
        <v>16167</v>
      </c>
      <c r="F108" s="6" t="s">
        <v>16168</v>
      </c>
      <c r="I108" s="143" t="str">
        <f>VLOOKUP($C108, 'DataLookUp - InstitutionBranch'!$B$4:$D$1000, 2, FALSE)</f>
        <v>PT. Buana Tirta Semesta</v>
      </c>
    </row>
    <row r="109" spans="2:9">
      <c r="B109" s="6">
        <v>108</v>
      </c>
      <c r="C109" s="5">
        <v>124000000000138</v>
      </c>
      <c r="D109" s="5">
        <v>223000000000005</v>
      </c>
      <c r="E109" s="6" t="s">
        <v>14332</v>
      </c>
      <c r="F109" s="6" t="s">
        <v>16168</v>
      </c>
      <c r="I109" s="143" t="str">
        <f>VLOOKUP($C109, 'DataLookUp - InstitutionBranch'!$B$4:$D$1000, 2, FALSE)</f>
        <v>PT. Buana Tirta Semesta</v>
      </c>
    </row>
    <row r="110" spans="2:9">
      <c r="B110" s="6">
        <v>109</v>
      </c>
      <c r="C110" s="5">
        <v>124000000000139</v>
      </c>
      <c r="D110" s="5">
        <v>223000000000002</v>
      </c>
      <c r="E110" s="6" t="s">
        <v>16181</v>
      </c>
      <c r="F110" s="6" t="s">
        <v>1453</v>
      </c>
      <c r="I110" s="143" t="str">
        <f>VLOOKUP($C110, 'DataLookUp - InstitutionBranch'!$B$4:$D$1000, 2, FALSE)</f>
        <v>PT. Cahaya Mentari Cemerlang</v>
      </c>
    </row>
    <row r="111" spans="2:9">
      <c r="B111" s="6">
        <v>110</v>
      </c>
      <c r="C111" s="5">
        <v>124000000000139</v>
      </c>
      <c r="D111" s="5">
        <v>223000000000005</v>
      </c>
      <c r="E111" s="6" t="s">
        <v>1453</v>
      </c>
      <c r="F111" s="6" t="s">
        <v>1453</v>
      </c>
      <c r="I111" s="143" t="str">
        <f>VLOOKUP($C111, 'DataLookUp - InstitutionBranch'!$B$4:$D$1000, 2, FALSE)</f>
        <v>PT. Cahaya Mentari Cemerlang</v>
      </c>
    </row>
    <row r="112" spans="2:9">
      <c r="B112" s="6">
        <v>111</v>
      </c>
      <c r="C112" s="5">
        <v>124000000000140</v>
      </c>
      <c r="D112" s="5">
        <v>223000000000002</v>
      </c>
      <c r="E112" s="6" t="s">
        <v>16869</v>
      </c>
      <c r="F112" s="6" t="s">
        <v>16871</v>
      </c>
      <c r="I112" s="143" t="str">
        <f>VLOOKUP($C112, 'DataLookUp - InstitutionBranch'!$B$4:$D$1000, 2, FALSE)</f>
        <v>PT. Cakrawala Persada Internasional</v>
      </c>
    </row>
    <row r="113" spans="2:9">
      <c r="B113" s="6">
        <v>112</v>
      </c>
      <c r="C113" s="5">
        <v>124000000000140</v>
      </c>
      <c r="D113" s="5">
        <v>223000000000005</v>
      </c>
      <c r="E113" s="6" t="s">
        <v>1453</v>
      </c>
      <c r="F113" s="6" t="s">
        <v>16871</v>
      </c>
      <c r="I113" s="143" t="str">
        <f>VLOOKUP($C113, 'DataLookUp - InstitutionBranch'!$B$4:$D$1000, 2, FALSE)</f>
        <v>PT. Cakrawala Persada Internasional</v>
      </c>
    </row>
    <row r="114" spans="2:9">
      <c r="B114" s="6">
        <v>113</v>
      </c>
      <c r="C114" s="5">
        <v>124000000000141</v>
      </c>
      <c r="D114" s="5">
        <v>223000000000002</v>
      </c>
      <c r="E114" s="6" t="s">
        <v>9234</v>
      </c>
      <c r="F114" s="6" t="s">
        <v>16190</v>
      </c>
      <c r="I114" s="143" t="str">
        <f>VLOOKUP($C114, 'DataLookUp - InstitutionBranch'!$B$4:$D$1000, 2, FALSE)</f>
        <v xml:space="preserve">PT. Caroline Trans Mandiri </v>
      </c>
    </row>
    <row r="115" spans="2:9">
      <c r="B115" s="6">
        <v>114</v>
      </c>
      <c r="C115" s="5">
        <v>124000000000141</v>
      </c>
      <c r="D115" s="5">
        <v>223000000000005</v>
      </c>
      <c r="E115" s="6" t="s">
        <v>14332</v>
      </c>
      <c r="F115" s="6" t="s">
        <v>16190</v>
      </c>
      <c r="I115" s="143" t="str">
        <f>VLOOKUP($C115, 'DataLookUp - InstitutionBranch'!$B$4:$D$1000, 2, FALSE)</f>
        <v xml:space="preserve">PT. Caroline Trans Mandiri </v>
      </c>
    </row>
    <row r="116" spans="2:9">
      <c r="B116" s="6">
        <v>115</v>
      </c>
      <c r="C116" s="5">
        <v>124000000000142</v>
      </c>
      <c r="D116" s="5">
        <v>223000000000002</v>
      </c>
      <c r="E116" s="6" t="s">
        <v>2870</v>
      </c>
      <c r="F116" s="6" t="s">
        <v>16196</v>
      </c>
      <c r="I116" s="143" t="str">
        <f>VLOOKUP($C116, 'DataLookUp - InstitutionBranch'!$B$4:$D$1000, 2, FALSE)</f>
        <v xml:space="preserve">PT. Cita Baja </v>
      </c>
    </row>
    <row r="117" spans="2:9">
      <c r="B117" s="6">
        <v>116</v>
      </c>
      <c r="C117" s="5">
        <v>124000000000142</v>
      </c>
      <c r="D117" s="5">
        <v>223000000000005</v>
      </c>
      <c r="E117" s="6" t="s">
        <v>2871</v>
      </c>
      <c r="F117" s="6" t="s">
        <v>16196</v>
      </c>
      <c r="I117" s="143" t="str">
        <f>VLOOKUP($C117, 'DataLookUp - InstitutionBranch'!$B$4:$D$1000, 2, FALSE)</f>
        <v xml:space="preserve">PT. Cita Baja </v>
      </c>
    </row>
    <row r="118" spans="2:9">
      <c r="B118" s="6">
        <v>117</v>
      </c>
      <c r="C118" s="5">
        <v>124000000000143</v>
      </c>
      <c r="D118" s="5">
        <v>223000000000002</v>
      </c>
      <c r="E118" s="6" t="s">
        <v>16878</v>
      </c>
      <c r="F118" s="6" t="s">
        <v>16882</v>
      </c>
      <c r="I118" s="143" t="str">
        <f>VLOOKUP($C118, 'DataLookUp - InstitutionBranch'!$B$4:$D$1000, 2, FALSE)</f>
        <v>PT. Citra Banjar Abadi</v>
      </c>
    </row>
    <row r="119" spans="2:9">
      <c r="B119" s="6">
        <v>118</v>
      </c>
      <c r="C119" s="5">
        <v>124000000000143</v>
      </c>
      <c r="D119" s="5">
        <v>223000000000005</v>
      </c>
      <c r="E119" s="6" t="s">
        <v>1453</v>
      </c>
      <c r="F119" s="6" t="s">
        <v>16882</v>
      </c>
      <c r="I119" s="143" t="str">
        <f>VLOOKUP($C119, 'DataLookUp - InstitutionBranch'!$B$4:$D$1000, 2, FALSE)</f>
        <v>PT. Citra Banjar Abadi</v>
      </c>
    </row>
    <row r="120" spans="2:9">
      <c r="B120" s="6">
        <v>119</v>
      </c>
      <c r="C120" s="5">
        <v>124000000000144</v>
      </c>
      <c r="D120" s="5">
        <v>223000000000002</v>
      </c>
      <c r="E120" s="6" t="s">
        <v>16199</v>
      </c>
      <c r="F120" s="6" t="s">
        <v>16201</v>
      </c>
      <c r="I120" s="143" t="str">
        <f>VLOOKUP($C120, 'DataLookUp - InstitutionBranch'!$B$4:$D$1000, 2, FALSE)</f>
        <v xml:space="preserve">PT. Datascrip </v>
      </c>
    </row>
    <row r="121" spans="2:9">
      <c r="B121" s="6">
        <v>120</v>
      </c>
      <c r="C121" s="5">
        <v>124000000000144</v>
      </c>
      <c r="D121" s="5">
        <v>223000000000005</v>
      </c>
      <c r="E121" s="6" t="s">
        <v>16200</v>
      </c>
      <c r="F121" s="6" t="s">
        <v>16201</v>
      </c>
      <c r="I121" s="143" t="str">
        <f>VLOOKUP($C121, 'DataLookUp - InstitutionBranch'!$B$4:$D$1000, 2, FALSE)</f>
        <v xml:space="preserve">PT. Datascrip </v>
      </c>
    </row>
    <row r="122" spans="2:9">
      <c r="B122" s="6">
        <v>121</v>
      </c>
      <c r="C122" s="5">
        <v>124000000000145</v>
      </c>
      <c r="D122" s="5">
        <v>223000000000002</v>
      </c>
      <c r="E122" s="6" t="s">
        <v>6149</v>
      </c>
      <c r="F122" s="6" t="s">
        <v>16889</v>
      </c>
      <c r="I122" s="143" t="str">
        <f>VLOOKUP($C122, 'DataLookUp - InstitutionBranch'!$B$4:$D$1000, 2, FALSE)</f>
        <v xml:space="preserve">PT. Denko Wahana Sakti </v>
      </c>
    </row>
    <row r="123" spans="2:9">
      <c r="B123" s="6">
        <v>122</v>
      </c>
      <c r="C123" s="5">
        <v>124000000000145</v>
      </c>
      <c r="D123" s="5">
        <v>223000000000005</v>
      </c>
      <c r="E123" s="6" t="s">
        <v>6151</v>
      </c>
      <c r="F123" s="6" t="s">
        <v>16889</v>
      </c>
      <c r="I123" s="143" t="str">
        <f>VLOOKUP($C123, 'DataLookUp - InstitutionBranch'!$B$4:$D$1000, 2, FALSE)</f>
        <v xml:space="preserve">PT. Denko Wahana Sakti </v>
      </c>
    </row>
    <row r="124" spans="2:9">
      <c r="B124" s="6">
        <v>123</v>
      </c>
      <c r="C124" s="5">
        <v>124000000000146</v>
      </c>
      <c r="D124" s="5">
        <v>223000000000002</v>
      </c>
      <c r="E124" s="6" t="s">
        <v>16213</v>
      </c>
      <c r="F124" s="6" t="s">
        <v>16214</v>
      </c>
      <c r="I124" s="143" t="str">
        <f>VLOOKUP($C124, 'DataLookUp - InstitutionBranch'!$B$4:$D$1000, 2, FALSE)</f>
        <v>PT. Detech Profesional Indonesia</v>
      </c>
    </row>
    <row r="125" spans="2:9">
      <c r="B125" s="6">
        <v>124</v>
      </c>
      <c r="C125" s="5">
        <v>124000000000146</v>
      </c>
      <c r="D125" s="5">
        <v>223000000000005</v>
      </c>
      <c r="E125" s="6" t="s">
        <v>14332</v>
      </c>
      <c r="F125" s="6" t="s">
        <v>16214</v>
      </c>
      <c r="I125" s="143" t="str">
        <f>VLOOKUP($C125, 'DataLookUp - InstitutionBranch'!$B$4:$D$1000, 2, FALSE)</f>
        <v>PT. Detech Profesional Indonesia</v>
      </c>
    </row>
    <row r="126" spans="2:9">
      <c r="B126" s="6">
        <v>125</v>
      </c>
      <c r="C126" s="5">
        <v>124000000000147</v>
      </c>
      <c r="D126" s="5">
        <v>223000000000002</v>
      </c>
      <c r="E126" s="6" t="s">
        <v>16223</v>
      </c>
      <c r="F126" s="6" t="s">
        <v>16224</v>
      </c>
      <c r="I126" s="143" t="str">
        <f>VLOOKUP($C126, 'DataLookUp - InstitutionBranch'!$B$4:$D$1000, 2, FALSE)</f>
        <v>PT. Dharma Lautan Utama</v>
      </c>
    </row>
    <row r="127" spans="2:9">
      <c r="B127" s="6">
        <v>126</v>
      </c>
      <c r="C127" s="5">
        <v>124000000000147</v>
      </c>
      <c r="D127" s="5">
        <v>223000000000005</v>
      </c>
      <c r="E127" s="6" t="s">
        <v>14332</v>
      </c>
      <c r="F127" s="6" t="s">
        <v>16224</v>
      </c>
      <c r="I127" s="143" t="str">
        <f>VLOOKUP($C127, 'DataLookUp - InstitutionBranch'!$B$4:$D$1000, 2, FALSE)</f>
        <v>PT. Dharma Lautan Utama</v>
      </c>
    </row>
    <row r="128" spans="2:9">
      <c r="B128" s="6">
        <v>127</v>
      </c>
      <c r="C128" s="5">
        <v>124000000000148</v>
      </c>
      <c r="D128" s="5">
        <v>223000000000002</v>
      </c>
      <c r="E128" s="6" t="s">
        <v>16229</v>
      </c>
      <c r="F128" s="6" t="s">
        <v>16232</v>
      </c>
      <c r="I128" s="143" t="str">
        <f>VLOOKUP($C128, 'DataLookUp - InstitutionBranch'!$B$4:$D$1000, 2, FALSE)</f>
        <v>PT. Dinar Energi Utama</v>
      </c>
    </row>
    <row r="129" spans="2:9">
      <c r="B129" s="6">
        <v>128</v>
      </c>
      <c r="C129" s="5">
        <v>124000000000148</v>
      </c>
      <c r="D129" s="5">
        <v>223000000000005</v>
      </c>
      <c r="E129" s="6" t="s">
        <v>14332</v>
      </c>
      <c r="F129" s="6" t="s">
        <v>16232</v>
      </c>
      <c r="I129" s="143" t="str">
        <f>VLOOKUP($C129, 'DataLookUp - InstitutionBranch'!$B$4:$D$1000, 2, FALSE)</f>
        <v>PT. Dinar Energi Utama</v>
      </c>
    </row>
    <row r="130" spans="2:9">
      <c r="B130" s="6">
        <v>129</v>
      </c>
      <c r="C130" s="5">
        <v>124000000000149</v>
      </c>
      <c r="D130" s="5">
        <v>223000000000002</v>
      </c>
      <c r="E130" s="6" t="s">
        <v>11446</v>
      </c>
      <c r="F130" s="6" t="s">
        <v>16237</v>
      </c>
      <c r="I130" s="143" t="str">
        <f>VLOOKUP($C130, 'DataLookUp - InstitutionBranch'!$B$4:$D$1000, 2, FALSE)</f>
        <v>PT. Dirgatz Indonesia</v>
      </c>
    </row>
    <row r="131" spans="2:9">
      <c r="B131" s="6">
        <v>130</v>
      </c>
      <c r="C131" s="5">
        <v>124000000000149</v>
      </c>
      <c r="D131" s="5">
        <v>223000000000005</v>
      </c>
      <c r="E131" s="6" t="s">
        <v>14332</v>
      </c>
      <c r="F131" s="6" t="s">
        <v>16237</v>
      </c>
      <c r="I131" s="143" t="str">
        <f>VLOOKUP($C131, 'DataLookUp - InstitutionBranch'!$B$4:$D$1000, 2, FALSE)</f>
        <v>PT. Dirgatz Indonesia</v>
      </c>
    </row>
    <row r="132" spans="2:9">
      <c r="B132" s="6">
        <v>131</v>
      </c>
      <c r="C132" s="5">
        <v>124000000000150</v>
      </c>
      <c r="D132" s="5">
        <v>223000000000002</v>
      </c>
      <c r="E132" s="6" t="s">
        <v>16250</v>
      </c>
      <c r="F132" s="6" t="s">
        <v>16251</v>
      </c>
      <c r="I132" s="143" t="str">
        <f>VLOOKUP($C132, 'DataLookUp - InstitutionBranch'!$B$4:$D$1000, 2, FALSE)</f>
        <v>PT. Duta Realtindo Perkasa</v>
      </c>
    </row>
    <row r="133" spans="2:9">
      <c r="B133" s="6">
        <v>132</v>
      </c>
      <c r="C133" s="5">
        <v>124000000000150</v>
      </c>
      <c r="D133" s="5">
        <v>223000000000005</v>
      </c>
      <c r="E133" s="6" t="s">
        <v>14332</v>
      </c>
      <c r="F133" s="6" t="s">
        <v>16251</v>
      </c>
      <c r="I133" s="143" t="str">
        <f>VLOOKUP($C133, 'DataLookUp - InstitutionBranch'!$B$4:$D$1000, 2, FALSE)</f>
        <v>PT. Duta Realtindo Perkasa</v>
      </c>
    </row>
    <row r="134" spans="2:9">
      <c r="B134" s="6">
        <v>133</v>
      </c>
      <c r="C134" s="5">
        <v>124000000000151</v>
      </c>
      <c r="D134" s="5">
        <v>223000000000002</v>
      </c>
      <c r="E134" s="6" t="s">
        <v>16256</v>
      </c>
      <c r="F134" s="6" t="s">
        <v>16258</v>
      </c>
      <c r="I134" s="143" t="str">
        <f>VLOOKUP($C134, 'DataLookUp - InstitutionBranch'!$B$4:$D$1000, 2, FALSE)</f>
        <v>PT. Dwimitra Sejahtera Bersama</v>
      </c>
    </row>
    <row r="135" spans="2:9">
      <c r="B135" s="6">
        <v>134</v>
      </c>
      <c r="C135" s="5">
        <v>124000000000151</v>
      </c>
      <c r="D135" s="5">
        <v>223000000000005</v>
      </c>
      <c r="E135" s="6" t="s">
        <v>16257</v>
      </c>
      <c r="F135" s="6" t="s">
        <v>16258</v>
      </c>
      <c r="I135" s="143" t="str">
        <f>VLOOKUP($C135, 'DataLookUp - InstitutionBranch'!$B$4:$D$1000, 2, FALSE)</f>
        <v>PT. Dwimitra Sejahtera Bersama</v>
      </c>
    </row>
    <row r="136" spans="2:9">
      <c r="B136" s="6">
        <v>135</v>
      </c>
      <c r="C136" s="5">
        <v>124000000000152</v>
      </c>
      <c r="D136" s="5">
        <v>223000000000002</v>
      </c>
      <c r="E136" s="6" t="s">
        <v>16266</v>
      </c>
      <c r="F136" s="6" t="s">
        <v>16267</v>
      </c>
      <c r="I136" s="143" t="str">
        <f>VLOOKUP($C136, 'DataLookUp - InstitutionBranch'!$B$4:$D$1000, 2, FALSE)</f>
        <v>PT. Elbion Karya Solusi</v>
      </c>
    </row>
    <row r="137" spans="2:9">
      <c r="B137" s="6">
        <v>136</v>
      </c>
      <c r="C137" s="5">
        <v>124000000000152</v>
      </c>
      <c r="D137" s="5">
        <v>223000000000005</v>
      </c>
      <c r="E137" s="6" t="s">
        <v>14332</v>
      </c>
      <c r="F137" s="6" t="s">
        <v>16267</v>
      </c>
      <c r="I137" s="143" t="str">
        <f>VLOOKUP($C137, 'DataLookUp - InstitutionBranch'!$B$4:$D$1000, 2, FALSE)</f>
        <v>PT. Elbion Karya Solusi</v>
      </c>
    </row>
    <row r="138" spans="2:9">
      <c r="B138" s="6">
        <v>137</v>
      </c>
      <c r="C138" s="5">
        <v>124000000000153</v>
      </c>
      <c r="D138" s="5">
        <v>223000000000002</v>
      </c>
      <c r="E138" s="6" t="s">
        <v>16274</v>
      </c>
      <c r="F138" s="6" t="s">
        <v>16277</v>
      </c>
      <c r="I138" s="143" t="str">
        <f>VLOOKUP($C138, 'DataLookUp - InstitutionBranch'!$B$4:$D$1000, 2, FALSE)</f>
        <v xml:space="preserve">PT. Fortindo Maju Bersama </v>
      </c>
    </row>
    <row r="139" spans="2:9">
      <c r="B139" s="6">
        <v>138</v>
      </c>
      <c r="C139" s="5">
        <v>124000000000153</v>
      </c>
      <c r="D139" s="5">
        <v>223000000000005</v>
      </c>
      <c r="E139" s="6" t="s">
        <v>1453</v>
      </c>
      <c r="F139" s="6" t="s">
        <v>16277</v>
      </c>
      <c r="I139" s="143" t="str">
        <f>VLOOKUP($C139, 'DataLookUp - InstitutionBranch'!$B$4:$D$1000, 2, FALSE)</f>
        <v xml:space="preserve">PT. Fortindo Maju Bersama </v>
      </c>
    </row>
    <row r="140" spans="2:9">
      <c r="B140" s="6">
        <v>139</v>
      </c>
      <c r="C140" s="5">
        <v>124000000000154</v>
      </c>
      <c r="D140" s="5">
        <v>223000000000002</v>
      </c>
      <c r="E140" s="6" t="s">
        <v>16286</v>
      </c>
      <c r="F140" s="6" t="s">
        <v>16289</v>
      </c>
      <c r="I140" s="143" t="str">
        <f>VLOOKUP($C140, 'DataLookUp - InstitutionBranch'!$B$4:$D$1000, 2, FALSE)</f>
        <v>PT. Gateway Container Line Indonesia</v>
      </c>
    </row>
    <row r="141" spans="2:9">
      <c r="B141" s="6">
        <v>140</v>
      </c>
      <c r="C141" s="5">
        <v>124000000000154</v>
      </c>
      <c r="D141" s="5">
        <v>223000000000005</v>
      </c>
      <c r="E141" s="6" t="s">
        <v>16288</v>
      </c>
      <c r="F141" s="6" t="s">
        <v>16289</v>
      </c>
      <c r="I141" s="143" t="str">
        <f>VLOOKUP($C141, 'DataLookUp - InstitutionBranch'!$B$4:$D$1000, 2, FALSE)</f>
        <v>PT. Gateway Container Line Indonesia</v>
      </c>
    </row>
    <row r="142" spans="2:9">
      <c r="B142" s="6">
        <v>141</v>
      </c>
      <c r="C142" s="5">
        <v>124000000000155</v>
      </c>
      <c r="D142" s="5">
        <v>223000000000002</v>
      </c>
      <c r="E142" s="6" t="s">
        <v>16808</v>
      </c>
      <c r="F142" s="6" t="s">
        <v>16811</v>
      </c>
      <c r="I142" s="143" t="str">
        <f>VLOOKUP($C142, 'DataLookUp - InstitutionBranch'!$B$4:$D$1000, 2, FALSE)</f>
        <v>PT. Geo Cipta Bangun</v>
      </c>
    </row>
    <row r="143" spans="2:9">
      <c r="B143" s="6">
        <v>142</v>
      </c>
      <c r="C143" s="5">
        <v>124000000000155</v>
      </c>
      <c r="D143" s="5">
        <v>223000000000005</v>
      </c>
      <c r="E143" s="6" t="s">
        <v>14332</v>
      </c>
      <c r="F143" s="6" t="s">
        <v>16811</v>
      </c>
      <c r="I143" s="143" t="str">
        <f>VLOOKUP($C143, 'DataLookUp - InstitutionBranch'!$B$4:$D$1000, 2, FALSE)</f>
        <v>PT. Geo Cipta Bangun</v>
      </c>
    </row>
    <row r="144" spans="2:9">
      <c r="B144" s="6">
        <v>143</v>
      </c>
      <c r="C144" s="5">
        <v>124000000000156</v>
      </c>
      <c r="D144" s="5">
        <v>223000000000002</v>
      </c>
      <c r="E144" s="6" t="s">
        <v>16295</v>
      </c>
      <c r="F144" s="6" t="s">
        <v>15418</v>
      </c>
      <c r="I144" s="143" t="str">
        <f>VLOOKUP($C144, 'DataLookUp - InstitutionBranch'!$B$4:$D$1000, 2, FALSE)</f>
        <v>PT. Geo Metri Indonesia</v>
      </c>
    </row>
    <row r="145" spans="2:9">
      <c r="B145" s="6">
        <v>144</v>
      </c>
      <c r="C145" s="5">
        <v>124000000000156</v>
      </c>
      <c r="D145" s="5">
        <v>223000000000005</v>
      </c>
      <c r="E145" s="6" t="s">
        <v>14332</v>
      </c>
      <c r="F145" s="6" t="s">
        <v>15418</v>
      </c>
      <c r="I145" s="143" t="str">
        <f>VLOOKUP($C145, 'DataLookUp - InstitutionBranch'!$B$4:$D$1000, 2, FALSE)</f>
        <v>PT. Geo Metri Indonesia</v>
      </c>
    </row>
    <row r="146" spans="2:9">
      <c r="B146" s="6">
        <v>145</v>
      </c>
      <c r="C146" s="5">
        <v>124000000000157</v>
      </c>
      <c r="D146" s="5">
        <v>223000000000002</v>
      </c>
      <c r="E146" s="6" t="s">
        <v>16302</v>
      </c>
      <c r="F146" s="6" t="s">
        <v>16303</v>
      </c>
      <c r="I146" s="143" t="str">
        <f>VLOOKUP($C146, 'DataLookUp - InstitutionBranch'!$B$4:$D$1000, 2, FALSE)</f>
        <v>PT. Geotechnical Systemindo</v>
      </c>
    </row>
    <row r="147" spans="2:9">
      <c r="B147" s="6">
        <v>146</v>
      </c>
      <c r="C147" s="5">
        <v>124000000000157</v>
      </c>
      <c r="D147" s="5">
        <v>223000000000005</v>
      </c>
      <c r="E147" s="6" t="s">
        <v>14332</v>
      </c>
      <c r="F147" s="6" t="s">
        <v>16303</v>
      </c>
      <c r="I147" s="143" t="str">
        <f>VLOOKUP($C147, 'DataLookUp - InstitutionBranch'!$B$4:$D$1000, 2, FALSE)</f>
        <v>PT. Geotechnical Systemindo</v>
      </c>
    </row>
    <row r="148" spans="2:9">
      <c r="B148" s="6">
        <v>147</v>
      </c>
      <c r="C148" s="5">
        <v>124000000000158</v>
      </c>
      <c r="D148" s="5">
        <v>223000000000002</v>
      </c>
      <c r="E148" s="6" t="s">
        <v>16311</v>
      </c>
      <c r="F148" s="6" t="s">
        <v>16313</v>
      </c>
      <c r="I148" s="143" t="str">
        <f>VLOOKUP($C148, 'DataLookUp - InstitutionBranch'!$B$4:$D$1000, 2, FALSE)</f>
        <v>PT. Gerindo Tehnik</v>
      </c>
    </row>
    <row r="149" spans="2:9">
      <c r="B149" s="6">
        <v>148</v>
      </c>
      <c r="C149" s="5">
        <v>124000000000158</v>
      </c>
      <c r="D149" s="5">
        <v>223000000000005</v>
      </c>
      <c r="E149" s="6" t="s">
        <v>16312</v>
      </c>
      <c r="F149" s="6" t="s">
        <v>16313</v>
      </c>
      <c r="I149" s="143" t="str">
        <f>VLOOKUP($C149, 'DataLookUp - InstitutionBranch'!$B$4:$D$1000, 2, FALSE)</f>
        <v>PT. Gerindo Tehnik</v>
      </c>
    </row>
    <row r="150" spans="2:9">
      <c r="B150" s="6">
        <v>149</v>
      </c>
      <c r="C150" s="5">
        <v>124000000000159</v>
      </c>
      <c r="D150" s="5">
        <v>223000000000002</v>
      </c>
      <c r="E150" s="6" t="s">
        <v>16319</v>
      </c>
      <c r="F150" s="6" t="s">
        <v>16320</v>
      </c>
      <c r="I150" s="143" t="str">
        <f>VLOOKUP($C150, 'DataLookUp - InstitutionBranch'!$B$4:$D$1000, 2, FALSE)</f>
        <v>PT. Giapindo King Stone</v>
      </c>
    </row>
    <row r="151" spans="2:9">
      <c r="B151" s="6">
        <v>150</v>
      </c>
      <c r="C151" s="5">
        <v>124000000000159</v>
      </c>
      <c r="D151" s="5">
        <v>223000000000005</v>
      </c>
      <c r="E151" s="6" t="s">
        <v>14332</v>
      </c>
      <c r="F151" s="6" t="s">
        <v>16320</v>
      </c>
      <c r="I151" s="143" t="str">
        <f>VLOOKUP($C151, 'DataLookUp - InstitutionBranch'!$B$4:$D$1000, 2, FALSE)</f>
        <v>PT. Giapindo King Stone</v>
      </c>
    </row>
    <row r="152" spans="2:9">
      <c r="B152" s="6">
        <v>151</v>
      </c>
      <c r="C152" s="5">
        <v>124000000000160</v>
      </c>
      <c r="D152" s="5">
        <v>223000000000002</v>
      </c>
      <c r="E152" s="6" t="s">
        <v>11522</v>
      </c>
      <c r="F152" s="6" t="s">
        <v>16325</v>
      </c>
      <c r="I152" s="143" t="str">
        <f>VLOOKUP($C152, 'DataLookUp - InstitutionBranch'!$B$4:$D$1000, 2, FALSE)</f>
        <v>PT. Givro Multi Teknik Perkasa</v>
      </c>
    </row>
    <row r="153" spans="2:9">
      <c r="B153" s="6">
        <v>152</v>
      </c>
      <c r="C153" s="5">
        <v>124000000000160</v>
      </c>
      <c r="D153" s="5">
        <v>223000000000005</v>
      </c>
      <c r="E153" s="6" t="s">
        <v>14332</v>
      </c>
      <c r="F153" s="6" t="s">
        <v>16325</v>
      </c>
      <c r="I153" s="143" t="str">
        <f>VLOOKUP($C153, 'DataLookUp - InstitutionBranch'!$B$4:$D$1000, 2, FALSE)</f>
        <v>PT. Givro Multi Teknik Perkasa</v>
      </c>
    </row>
    <row r="154" spans="2:9">
      <c r="B154" s="6">
        <v>153</v>
      </c>
      <c r="C154" s="5">
        <v>124000000000161</v>
      </c>
      <c r="D154" s="5">
        <v>223000000000002</v>
      </c>
      <c r="E154" s="6" t="s">
        <v>1453</v>
      </c>
      <c r="F154" s="6" t="s">
        <v>16329</v>
      </c>
      <c r="I154" s="143" t="str">
        <f>VLOOKUP($C154, 'DataLookUp - InstitutionBranch'!$B$4:$D$1000, 2, FALSE)</f>
        <v>PT. Globalindo Energi Perkasa</v>
      </c>
    </row>
    <row r="155" spans="2:9">
      <c r="B155" s="6">
        <v>154</v>
      </c>
      <c r="C155" s="5">
        <v>124000000000161</v>
      </c>
      <c r="D155" s="5">
        <v>223000000000005</v>
      </c>
      <c r="E155" s="6" t="s">
        <v>1453</v>
      </c>
      <c r="F155" s="6" t="s">
        <v>16329</v>
      </c>
      <c r="I155" s="143" t="str">
        <f>VLOOKUP($C155, 'DataLookUp - InstitutionBranch'!$B$4:$D$1000, 2, FALSE)</f>
        <v>PT. Globalindo Energi Perkasa</v>
      </c>
    </row>
    <row r="156" spans="2:9">
      <c r="B156" s="6">
        <v>155</v>
      </c>
      <c r="C156" s="5">
        <v>124000000000162</v>
      </c>
      <c r="D156" s="5">
        <v>223000000000002</v>
      </c>
      <c r="E156" s="6" t="s">
        <v>16339</v>
      </c>
      <c r="F156" s="6" t="s">
        <v>11870</v>
      </c>
      <c r="I156" s="143" t="str">
        <f>VLOOKUP($C156, 'DataLookUp - InstitutionBranch'!$B$4:$D$1000, 2, FALSE)</f>
        <v>PT. Harapan Mitra Pengusaha Nusantara</v>
      </c>
    </row>
    <row r="157" spans="2:9">
      <c r="B157" s="6">
        <v>156</v>
      </c>
      <c r="C157" s="5">
        <v>124000000000162</v>
      </c>
      <c r="D157" s="5">
        <v>223000000000005</v>
      </c>
      <c r="E157" s="6" t="s">
        <v>1453</v>
      </c>
      <c r="F157" s="6" t="s">
        <v>11870</v>
      </c>
      <c r="I157" s="143" t="str">
        <f>VLOOKUP($C157, 'DataLookUp - InstitutionBranch'!$B$4:$D$1000, 2, FALSE)</f>
        <v>PT. Harapan Mitra Pengusaha Nusantara</v>
      </c>
    </row>
    <row r="158" spans="2:9">
      <c r="B158" s="6">
        <v>157</v>
      </c>
      <c r="C158" s="5">
        <v>124000000000163</v>
      </c>
      <c r="D158" s="5">
        <v>223000000000002</v>
      </c>
      <c r="E158" s="6" t="s">
        <v>16347</v>
      </c>
      <c r="F158" s="6" t="s">
        <v>16348</v>
      </c>
      <c r="I158" s="143" t="str">
        <f>VLOOKUP($C158, 'DataLookUp - InstitutionBranch'!$B$4:$D$1000, 2, FALSE)</f>
        <v>PT. Hartelindo Telco Utama</v>
      </c>
    </row>
    <row r="159" spans="2:9">
      <c r="B159" s="6">
        <v>158</v>
      </c>
      <c r="C159" s="5">
        <v>124000000000163</v>
      </c>
      <c r="D159" s="5">
        <v>223000000000005</v>
      </c>
      <c r="E159" s="6" t="s">
        <v>14332</v>
      </c>
      <c r="F159" s="6" t="s">
        <v>16348</v>
      </c>
      <c r="I159" s="143" t="str">
        <f>VLOOKUP($C159, 'DataLookUp - InstitutionBranch'!$B$4:$D$1000, 2, FALSE)</f>
        <v>PT. Hartelindo Telco Utama</v>
      </c>
    </row>
    <row r="160" spans="2:9">
      <c r="B160" s="6">
        <v>159</v>
      </c>
      <c r="C160" s="5">
        <v>124000000000164</v>
      </c>
      <c r="D160" s="5">
        <v>223000000000002</v>
      </c>
      <c r="E160" s="6" t="s">
        <v>16356</v>
      </c>
      <c r="F160" s="6" t="s">
        <v>1453</v>
      </c>
      <c r="I160" s="143" t="str">
        <f>VLOOKUP($C160, 'DataLookUp - InstitutionBranch'!$B$4:$D$1000, 2, FALSE)</f>
        <v>PT. Hesindo Karya Pratama</v>
      </c>
    </row>
    <row r="161" spans="2:9">
      <c r="B161" s="6">
        <v>160</v>
      </c>
      <c r="C161" s="5">
        <v>124000000000164</v>
      </c>
      <c r="D161" s="5">
        <v>223000000000005</v>
      </c>
      <c r="E161" s="6" t="s">
        <v>14332</v>
      </c>
      <c r="F161" s="6" t="s">
        <v>1453</v>
      </c>
      <c r="I161" s="143" t="str">
        <f>VLOOKUP($C161, 'DataLookUp - InstitutionBranch'!$B$4:$D$1000, 2, FALSE)</f>
        <v>PT. Hesindo Karya Pratama</v>
      </c>
    </row>
    <row r="162" spans="2:9">
      <c r="B162" s="6">
        <v>161</v>
      </c>
      <c r="C162" s="5">
        <v>124000000000165</v>
      </c>
      <c r="D162" s="5">
        <v>223000000000002</v>
      </c>
      <c r="E162" s="6" t="s">
        <v>12109</v>
      </c>
      <c r="F162" s="6" t="s">
        <v>16362</v>
      </c>
      <c r="I162" s="143" t="str">
        <f>VLOOKUP($C162, 'DataLookUp - InstitutionBranch'!$B$4:$D$1000, 2, FALSE)</f>
        <v>PT. Hijrah Insan Karima</v>
      </c>
    </row>
    <row r="163" spans="2:9">
      <c r="B163" s="6">
        <v>162</v>
      </c>
      <c r="C163" s="5">
        <v>124000000000165</v>
      </c>
      <c r="D163" s="5">
        <v>223000000000005</v>
      </c>
      <c r="E163" s="6" t="s">
        <v>14332</v>
      </c>
      <c r="F163" s="6" t="s">
        <v>16362</v>
      </c>
      <c r="I163" s="143" t="str">
        <f>VLOOKUP($C163, 'DataLookUp - InstitutionBranch'!$B$4:$D$1000, 2, FALSE)</f>
        <v>PT. Hijrah Insan Karima</v>
      </c>
    </row>
    <row r="164" spans="2:9">
      <c r="B164" s="6">
        <v>163</v>
      </c>
      <c r="C164" s="5">
        <v>124000000000166</v>
      </c>
      <c r="D164" s="5">
        <v>223000000000002</v>
      </c>
      <c r="E164" s="6" t="s">
        <v>1453</v>
      </c>
      <c r="F164" s="6" t="s">
        <v>16368</v>
      </c>
      <c r="I164" s="143" t="str">
        <f>VLOOKUP($C164, 'DataLookUp - InstitutionBranch'!$B$4:$D$1000, 2, FALSE)</f>
        <v>PT. Hitachi Sakti Energy Indonesia</v>
      </c>
    </row>
    <row r="165" spans="2:9">
      <c r="B165" s="6">
        <v>164</v>
      </c>
      <c r="C165" s="5">
        <v>124000000000166</v>
      </c>
      <c r="D165" s="5">
        <v>223000000000005</v>
      </c>
      <c r="E165" s="6" t="s">
        <v>1453</v>
      </c>
      <c r="F165" s="6" t="s">
        <v>16368</v>
      </c>
      <c r="I165" s="143" t="str">
        <f>VLOOKUP($C165, 'DataLookUp - InstitutionBranch'!$B$4:$D$1000, 2, FALSE)</f>
        <v>PT. Hitachi Sakti Energy Indonesia</v>
      </c>
    </row>
    <row r="166" spans="2:9">
      <c r="B166" s="6">
        <v>165</v>
      </c>
      <c r="C166" s="5">
        <v>124000000000167</v>
      </c>
      <c r="D166" s="5">
        <v>223000000000002</v>
      </c>
      <c r="E166" s="6" t="s">
        <v>14912</v>
      </c>
      <c r="F166" s="6" t="s">
        <v>15418</v>
      </c>
      <c r="I166" s="143" t="str">
        <f>VLOOKUP($C166, 'DataLookUp - InstitutionBranch'!$B$4:$D$1000, 2, FALSE)</f>
        <v>PT. Indah Logistik Cargo</v>
      </c>
    </row>
    <row r="167" spans="2:9">
      <c r="B167" s="6">
        <v>166</v>
      </c>
      <c r="C167" s="5">
        <v>124000000000167</v>
      </c>
      <c r="D167" s="5">
        <v>223000000000005</v>
      </c>
      <c r="E167" s="6" t="s">
        <v>1453</v>
      </c>
      <c r="F167" s="6" t="s">
        <v>15418</v>
      </c>
      <c r="I167" s="143" t="str">
        <f>VLOOKUP($C167, 'DataLookUp - InstitutionBranch'!$B$4:$D$1000, 2, FALSE)</f>
        <v>PT. Indah Logistik Cargo</v>
      </c>
    </row>
    <row r="168" spans="2:9">
      <c r="B168" s="6">
        <v>167</v>
      </c>
      <c r="C168" s="5">
        <v>124000000000168</v>
      </c>
      <c r="D168" s="5">
        <v>223000000000002</v>
      </c>
      <c r="E168" s="6" t="s">
        <v>9697</v>
      </c>
      <c r="F168" s="6" t="s">
        <v>16381</v>
      </c>
      <c r="I168" s="143" t="str">
        <f>VLOOKUP($C168, 'DataLookUp - InstitutionBranch'!$B$4:$D$1000, 2, FALSE)</f>
        <v xml:space="preserve">PT. Infra Media Dinamika </v>
      </c>
    </row>
    <row r="169" spans="2:9">
      <c r="B169" s="6">
        <v>168</v>
      </c>
      <c r="C169" s="5">
        <v>124000000000168</v>
      </c>
      <c r="D169" s="5">
        <v>223000000000005</v>
      </c>
      <c r="E169" s="6" t="s">
        <v>14332</v>
      </c>
      <c r="F169" s="6" t="s">
        <v>16381</v>
      </c>
      <c r="I169" s="143" t="str">
        <f>VLOOKUP($C169, 'DataLookUp - InstitutionBranch'!$B$4:$D$1000, 2, FALSE)</f>
        <v xml:space="preserve">PT. Infra Media Dinamika </v>
      </c>
    </row>
    <row r="170" spans="2:9">
      <c r="B170" s="6">
        <v>169</v>
      </c>
      <c r="C170" s="5">
        <v>124000000000169</v>
      </c>
      <c r="D170" s="5">
        <v>223000000000002</v>
      </c>
      <c r="E170" s="6" t="s">
        <v>1453</v>
      </c>
      <c r="F170" s="6" t="s">
        <v>1453</v>
      </c>
      <c r="I170" s="143" t="str">
        <f>VLOOKUP($C170, 'DataLookUp - InstitutionBranch'!$B$4:$D$1000, 2, FALSE)</f>
        <v>PT. Infracoo Pengadaan Indonesia</v>
      </c>
    </row>
    <row r="171" spans="2:9">
      <c r="B171" s="6">
        <v>170</v>
      </c>
      <c r="C171" s="5">
        <v>124000000000169</v>
      </c>
      <c r="D171" s="5">
        <v>223000000000005</v>
      </c>
      <c r="E171" s="6" t="s">
        <v>1453</v>
      </c>
      <c r="F171" s="6" t="s">
        <v>1453</v>
      </c>
      <c r="I171" s="143" t="str">
        <f>VLOOKUP($C171, 'DataLookUp - InstitutionBranch'!$B$4:$D$1000, 2, FALSE)</f>
        <v>PT. Infracoo Pengadaan Indonesia</v>
      </c>
    </row>
    <row r="172" spans="2:9">
      <c r="B172" s="6">
        <v>171</v>
      </c>
      <c r="C172" s="5">
        <v>124000000000170</v>
      </c>
      <c r="D172" s="5">
        <v>223000000000002</v>
      </c>
      <c r="E172" s="6" t="s">
        <v>16384</v>
      </c>
      <c r="F172" s="6" t="s">
        <v>16385</v>
      </c>
      <c r="I172" s="143" t="str">
        <f>VLOOKUP($C172, 'DataLookUp - InstitutionBranch'!$B$4:$D$1000, 2, FALSE)</f>
        <v>PT. Inti Teknologi Indonesia Utama</v>
      </c>
    </row>
    <row r="173" spans="2:9">
      <c r="B173" s="6">
        <v>172</v>
      </c>
      <c r="C173" s="5">
        <v>124000000000170</v>
      </c>
      <c r="D173" s="5">
        <v>223000000000005</v>
      </c>
      <c r="E173" s="6" t="s">
        <v>1453</v>
      </c>
      <c r="F173" s="6" t="s">
        <v>16385</v>
      </c>
      <c r="I173" s="143" t="str">
        <f>VLOOKUP($C173, 'DataLookUp - InstitutionBranch'!$B$4:$D$1000, 2, FALSE)</f>
        <v>PT. Inti Teknologi Indonesia Utama</v>
      </c>
    </row>
    <row r="174" spans="2:9">
      <c r="B174" s="6">
        <v>173</v>
      </c>
      <c r="C174" s="5">
        <v>124000000000171</v>
      </c>
      <c r="D174" s="5">
        <v>223000000000002</v>
      </c>
      <c r="E174" s="6" t="s">
        <v>5548</v>
      </c>
      <c r="F174" s="6" t="s">
        <v>16389</v>
      </c>
      <c r="I174" s="143" t="str">
        <f>VLOOKUP($C174, 'DataLookUp - InstitutionBranch'!$B$4:$D$1000, 2, FALSE)</f>
        <v>PT. Iradat Aman Globalindo</v>
      </c>
    </row>
    <row r="175" spans="2:9">
      <c r="B175" s="6">
        <v>174</v>
      </c>
      <c r="C175" s="5">
        <v>124000000000171</v>
      </c>
      <c r="D175" s="5">
        <v>223000000000005</v>
      </c>
      <c r="E175" s="6" t="s">
        <v>5550</v>
      </c>
      <c r="F175" s="6" t="s">
        <v>16389</v>
      </c>
      <c r="I175" s="143" t="str">
        <f>VLOOKUP($C175, 'DataLookUp - InstitutionBranch'!$B$4:$D$1000, 2, FALSE)</f>
        <v>PT. Iradat Aman Globalindo</v>
      </c>
    </row>
    <row r="176" spans="2:9">
      <c r="B176" s="6">
        <v>175</v>
      </c>
      <c r="C176" s="5">
        <v>124000000000172</v>
      </c>
      <c r="D176" s="5">
        <v>223000000000002</v>
      </c>
      <c r="E176" s="6" t="s">
        <v>16408</v>
      </c>
      <c r="F176" s="6" t="s">
        <v>16409</v>
      </c>
      <c r="I176" s="143" t="str">
        <f>VLOOKUP($C176, 'DataLookUp - InstitutionBranch'!$B$4:$D$1000, 2, FALSE)</f>
        <v>PT. Jaring Permata Samudra</v>
      </c>
    </row>
    <row r="177" spans="2:9">
      <c r="B177" s="6">
        <v>176</v>
      </c>
      <c r="C177" s="5">
        <v>124000000000172</v>
      </c>
      <c r="D177" s="5">
        <v>223000000000005</v>
      </c>
      <c r="E177" s="6" t="s">
        <v>14332</v>
      </c>
      <c r="F177" s="6" t="s">
        <v>16409</v>
      </c>
      <c r="I177" s="143" t="str">
        <f>VLOOKUP($C177, 'DataLookUp - InstitutionBranch'!$B$4:$D$1000, 2, FALSE)</f>
        <v>PT. Jaring Permata Samudra</v>
      </c>
    </row>
    <row r="178" spans="2:9">
      <c r="B178" s="6">
        <v>177</v>
      </c>
      <c r="C178" s="5">
        <v>124000000000173</v>
      </c>
      <c r="D178" s="5">
        <v>223000000000002</v>
      </c>
      <c r="E178" s="6" t="s">
        <v>16415</v>
      </c>
      <c r="F178" s="6" t="s">
        <v>16417</v>
      </c>
      <c r="I178" s="143" t="str">
        <f>VLOOKUP($C178, 'DataLookUp - InstitutionBranch'!$B$4:$D$1000, 2, FALSE)</f>
        <v>PT. Jaring Telekomunikasi Indonesia</v>
      </c>
    </row>
    <row r="179" spans="2:9">
      <c r="B179" s="6">
        <v>178</v>
      </c>
      <c r="C179" s="5">
        <v>124000000000173</v>
      </c>
      <c r="D179" s="5">
        <v>223000000000005</v>
      </c>
      <c r="E179" s="6" t="s">
        <v>1453</v>
      </c>
      <c r="F179" s="6" t="s">
        <v>16417</v>
      </c>
      <c r="I179" s="143" t="str">
        <f>VLOOKUP($C179, 'DataLookUp - InstitutionBranch'!$B$4:$D$1000, 2, FALSE)</f>
        <v>PT. Jaring Telekomunikasi Indonesia</v>
      </c>
    </row>
    <row r="180" spans="2:9">
      <c r="B180" s="6">
        <v>179</v>
      </c>
      <c r="C180" s="5">
        <v>124000000000174</v>
      </c>
      <c r="D180" s="5">
        <v>223000000000002</v>
      </c>
      <c r="E180" s="6" t="s">
        <v>16425</v>
      </c>
      <c r="F180" s="6" t="s">
        <v>16427</v>
      </c>
      <c r="I180" s="143" t="str">
        <f>VLOOKUP($C180, 'DataLookUp - InstitutionBranch'!$B$4:$D$1000, 2, FALSE)</f>
        <v>PT. Jaya Beton Indonesia</v>
      </c>
    </row>
    <row r="181" spans="2:9">
      <c r="B181" s="6">
        <v>180</v>
      </c>
      <c r="C181" s="5">
        <v>124000000000174</v>
      </c>
      <c r="D181" s="5">
        <v>223000000000005</v>
      </c>
      <c r="E181" s="6" t="s">
        <v>1453</v>
      </c>
      <c r="F181" s="6" t="s">
        <v>16427</v>
      </c>
      <c r="I181" s="143" t="str">
        <f>VLOOKUP($C181, 'DataLookUp - InstitutionBranch'!$B$4:$D$1000, 2, FALSE)</f>
        <v>PT. Jaya Beton Indonesia</v>
      </c>
    </row>
    <row r="182" spans="2:9">
      <c r="B182" s="6">
        <v>181</v>
      </c>
      <c r="C182" s="5">
        <v>124000000000175</v>
      </c>
      <c r="D182" s="5">
        <v>223000000000002</v>
      </c>
      <c r="E182" s="6" t="s">
        <v>16435</v>
      </c>
      <c r="F182" s="6" t="s">
        <v>16436</v>
      </c>
      <c r="I182" s="143" t="str">
        <f>VLOOKUP($C182, 'DataLookUp - InstitutionBranch'!$B$4:$D$1000, 2, FALSE)</f>
        <v>PT. Jogatama Mandauputra</v>
      </c>
    </row>
    <row r="183" spans="2:9">
      <c r="B183" s="6">
        <v>182</v>
      </c>
      <c r="C183" s="5">
        <v>124000000000175</v>
      </c>
      <c r="D183" s="5">
        <v>223000000000005</v>
      </c>
      <c r="E183" s="6" t="s">
        <v>14332</v>
      </c>
      <c r="F183" s="6" t="s">
        <v>16436</v>
      </c>
      <c r="I183" s="143" t="str">
        <f>VLOOKUP($C183, 'DataLookUp - InstitutionBranch'!$B$4:$D$1000, 2, FALSE)</f>
        <v>PT. Jogatama Mandauputra</v>
      </c>
    </row>
    <row r="184" spans="2:9">
      <c r="B184" s="6">
        <v>183</v>
      </c>
      <c r="C184" s="5">
        <v>124000000000176</v>
      </c>
      <c r="D184" s="5">
        <v>223000000000002</v>
      </c>
      <c r="E184" s="6" t="s">
        <v>16445</v>
      </c>
      <c r="F184" s="6" t="s">
        <v>16446</v>
      </c>
      <c r="I184" s="143" t="str">
        <f>VLOOKUP($C184, 'DataLookUp - InstitutionBranch'!$B$4:$D$1000, 2, FALSE)</f>
        <v>PT. Joko Mas Pancang</v>
      </c>
    </row>
    <row r="185" spans="2:9">
      <c r="B185" s="6">
        <v>184</v>
      </c>
      <c r="C185" s="5">
        <v>124000000000176</v>
      </c>
      <c r="D185" s="5">
        <v>223000000000005</v>
      </c>
      <c r="E185" s="6" t="s">
        <v>14332</v>
      </c>
      <c r="F185" s="6" t="s">
        <v>16446</v>
      </c>
      <c r="I185" s="143" t="str">
        <f>VLOOKUP($C185, 'DataLookUp - InstitutionBranch'!$B$4:$D$1000, 2, FALSE)</f>
        <v>PT. Joko Mas Pancang</v>
      </c>
    </row>
    <row r="186" spans="2:9">
      <c r="B186" s="6">
        <v>185</v>
      </c>
      <c r="C186" s="5">
        <v>124000000000177</v>
      </c>
      <c r="D186" s="5">
        <v>223000000000002</v>
      </c>
      <c r="E186" s="6" t="s">
        <v>16454</v>
      </c>
      <c r="F186" s="6" t="s">
        <v>15418</v>
      </c>
      <c r="I186" s="143" t="str">
        <f>VLOOKUP($C186, 'DataLookUp - InstitutionBranch'!$B$4:$D$1000, 2, FALSE)</f>
        <v>PT. Kalimantan Beton Perkasa</v>
      </c>
    </row>
    <row r="187" spans="2:9">
      <c r="B187" s="6">
        <v>186</v>
      </c>
      <c r="C187" s="5">
        <v>124000000000177</v>
      </c>
      <c r="D187" s="5">
        <v>223000000000005</v>
      </c>
      <c r="E187" s="6" t="s">
        <v>14332</v>
      </c>
      <c r="F187" s="6" t="s">
        <v>15418</v>
      </c>
      <c r="I187" s="143" t="str">
        <f>VLOOKUP($C187, 'DataLookUp - InstitutionBranch'!$B$4:$D$1000, 2, FALSE)</f>
        <v>PT. Kalimantan Beton Perkasa</v>
      </c>
    </row>
    <row r="188" spans="2:9">
      <c r="B188" s="6">
        <v>187</v>
      </c>
      <c r="C188" s="5">
        <v>124000000000178</v>
      </c>
      <c r="D188" s="5">
        <v>223000000000002</v>
      </c>
      <c r="E188" s="6" t="s">
        <v>16463</v>
      </c>
      <c r="F188" s="6" t="s">
        <v>16464</v>
      </c>
      <c r="I188" s="143" t="str">
        <f>VLOOKUP($C188, 'DataLookUp - InstitutionBranch'!$B$4:$D$1000, 2, FALSE)</f>
        <v>PT. Kalimantan Prakarsa Mandiri</v>
      </c>
    </row>
    <row r="189" spans="2:9">
      <c r="B189" s="6">
        <v>188</v>
      </c>
      <c r="C189" s="5">
        <v>124000000000178</v>
      </c>
      <c r="D189" s="5">
        <v>223000000000005</v>
      </c>
      <c r="E189" s="6" t="s">
        <v>14332</v>
      </c>
      <c r="F189" s="6" t="s">
        <v>16464</v>
      </c>
      <c r="I189" s="143" t="str">
        <f>VLOOKUP($C189, 'DataLookUp - InstitutionBranch'!$B$4:$D$1000, 2, FALSE)</f>
        <v>PT. Kalimantan Prakarsa Mandiri</v>
      </c>
    </row>
    <row r="190" spans="2:9">
      <c r="B190" s="6">
        <v>189</v>
      </c>
      <c r="C190" s="5">
        <v>124000000000179</v>
      </c>
      <c r="D190" s="5">
        <v>223000000000002</v>
      </c>
      <c r="E190" s="6" t="s">
        <v>16470</v>
      </c>
      <c r="F190" s="6" t="s">
        <v>15048</v>
      </c>
      <c r="I190" s="143" t="str">
        <f>VLOOKUP($C190, 'DataLookUp - InstitutionBranch'!$B$4:$D$1000, 2, FALSE)</f>
        <v>PT. Karya Mega Sarana</v>
      </c>
    </row>
    <row r="191" spans="2:9">
      <c r="B191" s="6">
        <v>190</v>
      </c>
      <c r="C191" s="5">
        <v>124000000000179</v>
      </c>
      <c r="D191" s="5">
        <v>223000000000005</v>
      </c>
      <c r="E191" s="6" t="s">
        <v>14332</v>
      </c>
      <c r="F191" s="6" t="s">
        <v>15048</v>
      </c>
      <c r="I191" s="143" t="str">
        <f>VLOOKUP($C191, 'DataLookUp - InstitutionBranch'!$B$4:$D$1000, 2, FALSE)</f>
        <v>PT. Karya Mega Sarana</v>
      </c>
    </row>
    <row r="192" spans="2:9">
      <c r="B192" s="6">
        <v>191</v>
      </c>
      <c r="C192" s="5">
        <v>124000000000180</v>
      </c>
      <c r="D192" s="5">
        <v>223000000000002</v>
      </c>
      <c r="E192" s="6" t="s">
        <v>16478</v>
      </c>
      <c r="F192" s="6" t="s">
        <v>16480</v>
      </c>
      <c r="I192" s="143" t="str">
        <f>VLOOKUP($C192, 'DataLookUp - InstitutionBranch'!$B$4:$D$1000, 2, FALSE)</f>
        <v>PT. Kawan Kita Anugerah Makmur</v>
      </c>
    </row>
    <row r="193" spans="2:9">
      <c r="B193" s="6">
        <v>192</v>
      </c>
      <c r="C193" s="5">
        <v>124000000000180</v>
      </c>
      <c r="D193" s="5">
        <v>223000000000005</v>
      </c>
      <c r="E193" s="6" t="s">
        <v>1453</v>
      </c>
      <c r="F193" s="6" t="s">
        <v>16480</v>
      </c>
      <c r="I193" s="143" t="str">
        <f>VLOOKUP($C193, 'DataLookUp - InstitutionBranch'!$B$4:$D$1000, 2, FALSE)</f>
        <v>PT. Kawan Kita Anugerah Makmur</v>
      </c>
    </row>
    <row r="194" spans="2:9">
      <c r="B194" s="6">
        <v>193</v>
      </c>
      <c r="C194" s="5">
        <v>124000000000181</v>
      </c>
      <c r="D194" s="5">
        <v>223000000000002</v>
      </c>
      <c r="E194" s="6" t="s">
        <v>16896</v>
      </c>
      <c r="F194" s="6" t="s">
        <v>16899</v>
      </c>
      <c r="I194" s="143" t="str">
        <f>VLOOKUP($C194, 'DataLookUp - InstitutionBranch'!$B$4:$D$1000, 2, FALSE)</f>
        <v xml:space="preserve">PT. Kesuma  </v>
      </c>
    </row>
    <row r="195" spans="2:9">
      <c r="B195" s="6">
        <v>194</v>
      </c>
      <c r="C195" s="5">
        <v>124000000000181</v>
      </c>
      <c r="D195" s="5">
        <v>223000000000005</v>
      </c>
      <c r="E195" s="6" t="s">
        <v>16897</v>
      </c>
      <c r="F195" s="6" t="s">
        <v>16899</v>
      </c>
      <c r="I195" s="143" t="str">
        <f>VLOOKUP($C195, 'DataLookUp - InstitutionBranch'!$B$4:$D$1000, 2, FALSE)</f>
        <v xml:space="preserve">PT. Kesuma  </v>
      </c>
    </row>
    <row r="196" spans="2:9">
      <c r="B196" s="6">
        <v>195</v>
      </c>
      <c r="C196" s="5">
        <v>124000000000182</v>
      </c>
      <c r="D196" s="5">
        <v>223000000000002</v>
      </c>
      <c r="E196" s="6" t="s">
        <v>16486</v>
      </c>
      <c r="F196" s="6" t="s">
        <v>16489</v>
      </c>
      <c r="I196" s="143" t="str">
        <f>VLOOKUP($C196, 'DataLookUp - InstitutionBranch'!$B$4:$D$1000, 2, FALSE)</f>
        <v>PT. Kirana Purnama</v>
      </c>
    </row>
    <row r="197" spans="2:9">
      <c r="B197" s="6">
        <v>196</v>
      </c>
      <c r="C197" s="5">
        <v>124000000000182</v>
      </c>
      <c r="D197" s="5">
        <v>223000000000005</v>
      </c>
      <c r="E197" s="6" t="s">
        <v>14332</v>
      </c>
      <c r="F197" s="6" t="s">
        <v>16489</v>
      </c>
      <c r="I197" s="143" t="str">
        <f>VLOOKUP($C197, 'DataLookUp - InstitutionBranch'!$B$4:$D$1000, 2, FALSE)</f>
        <v>PT. Kirana Purnama</v>
      </c>
    </row>
    <row r="198" spans="2:9">
      <c r="B198" s="6">
        <v>197</v>
      </c>
      <c r="C198" s="5">
        <v>124000000000183</v>
      </c>
      <c r="D198" s="5">
        <v>223000000000002</v>
      </c>
      <c r="E198" s="6" t="s">
        <v>16508</v>
      </c>
      <c r="F198" s="6" t="s">
        <v>16509</v>
      </c>
      <c r="I198" s="143" t="str">
        <f>VLOOKUP($C198, 'DataLookUp - InstitutionBranch'!$B$4:$D$1000, 2, FALSE)</f>
        <v>PT. Macika Indo Sarana Transport</v>
      </c>
    </row>
    <row r="199" spans="2:9">
      <c r="B199" s="6">
        <v>198</v>
      </c>
      <c r="C199" s="5">
        <v>124000000000183</v>
      </c>
      <c r="D199" s="5">
        <v>223000000000005</v>
      </c>
      <c r="E199" s="6" t="s">
        <v>14332</v>
      </c>
      <c r="F199" s="6" t="s">
        <v>16509</v>
      </c>
      <c r="I199" s="143" t="str">
        <f>VLOOKUP($C199, 'DataLookUp - InstitutionBranch'!$B$4:$D$1000, 2, FALSE)</f>
        <v>PT. Macika Indo Sarana Transport</v>
      </c>
    </row>
    <row r="200" spans="2:9">
      <c r="B200" s="6">
        <v>199</v>
      </c>
      <c r="C200" s="5">
        <v>124000000000184</v>
      </c>
      <c r="D200" s="5">
        <v>223000000000002</v>
      </c>
      <c r="E200" s="6" t="s">
        <v>16515</v>
      </c>
      <c r="F200" s="6" t="s">
        <v>16517</v>
      </c>
      <c r="I200" s="143" t="str">
        <f>VLOOKUP($C200, 'DataLookUp - InstitutionBranch'!$B$4:$D$1000, 2, FALSE)</f>
        <v>PT. Magna Beton Indonesia</v>
      </c>
    </row>
    <row r="201" spans="2:9">
      <c r="B201" s="6">
        <v>200</v>
      </c>
      <c r="C201" s="5">
        <v>124000000000184</v>
      </c>
      <c r="D201" s="5">
        <v>223000000000005</v>
      </c>
      <c r="E201" s="6" t="s">
        <v>1453</v>
      </c>
      <c r="F201" s="6" t="s">
        <v>16517</v>
      </c>
      <c r="I201" s="143" t="str">
        <f>VLOOKUP($C201, 'DataLookUp - InstitutionBranch'!$B$4:$D$1000, 2, FALSE)</f>
        <v>PT. Magna Beton Indonesia</v>
      </c>
    </row>
    <row r="202" spans="2:9">
      <c r="B202" s="6">
        <v>201</v>
      </c>
      <c r="C202" s="5">
        <v>124000000000185</v>
      </c>
      <c r="D202" s="5">
        <v>223000000000002</v>
      </c>
      <c r="E202" s="6" t="s">
        <v>16525</v>
      </c>
      <c r="F202" s="6" t="s">
        <v>16527</v>
      </c>
      <c r="I202" s="143" t="str">
        <f>VLOOKUP($C202, 'DataLookUp - InstitutionBranch'!$B$4:$D$1000, 2, FALSE)</f>
        <v>PT. Mandiri Maha Daya</v>
      </c>
    </row>
    <row r="203" spans="2:9">
      <c r="B203" s="6">
        <v>202</v>
      </c>
      <c r="C203" s="5">
        <v>124000000000185</v>
      </c>
      <c r="D203" s="5">
        <v>223000000000005</v>
      </c>
      <c r="E203" s="6" t="s">
        <v>1453</v>
      </c>
      <c r="F203" s="6" t="s">
        <v>16527</v>
      </c>
      <c r="I203" s="143" t="str">
        <f>VLOOKUP($C203, 'DataLookUp - InstitutionBranch'!$B$4:$D$1000, 2, FALSE)</f>
        <v>PT. Mandiri Maha Daya</v>
      </c>
    </row>
    <row r="204" spans="2:9">
      <c r="B204" s="6">
        <v>203</v>
      </c>
      <c r="C204" s="5">
        <v>124000000000186</v>
      </c>
      <c r="D204" s="5">
        <v>223000000000002</v>
      </c>
      <c r="E204" s="6" t="s">
        <v>16534</v>
      </c>
      <c r="F204" s="6" t="s">
        <v>16536</v>
      </c>
      <c r="I204" s="143" t="str">
        <f>VLOOKUP($C204, 'DataLookUp - InstitutionBranch'!$B$4:$D$1000, 2, FALSE)</f>
        <v>PT. Markoen Engineering Indonesia</v>
      </c>
    </row>
    <row r="205" spans="2:9">
      <c r="B205" s="6">
        <v>204</v>
      </c>
      <c r="C205" s="5">
        <v>124000000000186</v>
      </c>
      <c r="D205" s="5">
        <v>223000000000005</v>
      </c>
      <c r="E205" s="6" t="s">
        <v>1453</v>
      </c>
      <c r="F205" s="6" t="s">
        <v>16536</v>
      </c>
      <c r="I205" s="143" t="str">
        <f>VLOOKUP($C205, 'DataLookUp - InstitutionBranch'!$B$4:$D$1000, 2, FALSE)</f>
        <v>PT. Markoen Engineering Indonesia</v>
      </c>
    </row>
    <row r="206" spans="2:9">
      <c r="B206" s="6">
        <v>205</v>
      </c>
      <c r="C206" s="5">
        <v>124000000000187</v>
      </c>
      <c r="D206" s="5">
        <v>223000000000002</v>
      </c>
      <c r="E206" s="6" t="s">
        <v>16542</v>
      </c>
      <c r="F206" s="6" t="s">
        <v>16543</v>
      </c>
      <c r="I206" s="143" t="str">
        <f>VLOOKUP($C206, 'DataLookUp - InstitutionBranch'!$B$4:$D$1000, 2, FALSE)</f>
        <v>PT. Mediantara General Sistemindo</v>
      </c>
    </row>
    <row r="207" spans="2:9">
      <c r="B207" s="6">
        <v>206</v>
      </c>
      <c r="C207" s="5">
        <v>124000000000187</v>
      </c>
      <c r="D207" s="5">
        <v>223000000000005</v>
      </c>
      <c r="E207" s="6" t="s">
        <v>14332</v>
      </c>
      <c r="F207" s="6" t="s">
        <v>16543</v>
      </c>
      <c r="I207" s="143" t="str">
        <f>VLOOKUP($C207, 'DataLookUp - InstitutionBranch'!$B$4:$D$1000, 2, FALSE)</f>
        <v>PT. Mediantara General Sistemindo</v>
      </c>
    </row>
    <row r="208" spans="2:9">
      <c r="B208" s="6">
        <v>207</v>
      </c>
      <c r="C208" s="5">
        <v>124000000000188</v>
      </c>
      <c r="D208" s="5">
        <v>223000000000002</v>
      </c>
      <c r="E208" s="6" t="s">
        <v>16550</v>
      </c>
      <c r="F208" s="6" t="s">
        <v>16551</v>
      </c>
      <c r="I208" s="143" t="str">
        <f>VLOOKUP($C208, 'DataLookUp - InstitutionBranch'!$B$4:$D$1000, 2, FALSE)</f>
        <v>PT. Mega Perkakas Abadi</v>
      </c>
    </row>
    <row r="209" spans="2:9">
      <c r="B209" s="6">
        <v>208</v>
      </c>
      <c r="C209" s="5">
        <v>124000000000188</v>
      </c>
      <c r="D209" s="5">
        <v>223000000000005</v>
      </c>
      <c r="E209" s="6" t="s">
        <v>14332</v>
      </c>
      <c r="F209" s="6" t="s">
        <v>16551</v>
      </c>
      <c r="I209" s="143" t="str">
        <f>VLOOKUP($C209, 'DataLookUp - InstitutionBranch'!$B$4:$D$1000, 2, FALSE)</f>
        <v>PT. Mega Perkakas Abadi</v>
      </c>
    </row>
    <row r="210" spans="2:9">
      <c r="B210" s="6">
        <v>209</v>
      </c>
      <c r="C210" s="5">
        <v>124000000000189</v>
      </c>
      <c r="D210" s="5">
        <v>223000000000002</v>
      </c>
      <c r="E210" s="6" t="s">
        <v>16557</v>
      </c>
      <c r="F210" s="6" t="s">
        <v>1453</v>
      </c>
      <c r="I210" s="143" t="str">
        <f>VLOOKUP($C210, 'DataLookUp - InstitutionBranch'!$B$4:$D$1000, 2, FALSE)</f>
        <v xml:space="preserve">PT. Meratus Line </v>
      </c>
    </row>
    <row r="211" spans="2:9">
      <c r="B211" s="6">
        <v>210</v>
      </c>
      <c r="C211" s="5">
        <v>124000000000189</v>
      </c>
      <c r="D211" s="5">
        <v>223000000000005</v>
      </c>
      <c r="E211" s="6" t="s">
        <v>1453</v>
      </c>
      <c r="F211" s="6" t="s">
        <v>1453</v>
      </c>
      <c r="I211" s="143" t="str">
        <f>VLOOKUP($C211, 'DataLookUp - InstitutionBranch'!$B$4:$D$1000, 2, FALSE)</f>
        <v xml:space="preserve">PT. Meratus Line </v>
      </c>
    </row>
    <row r="212" spans="2:9">
      <c r="B212" s="6">
        <v>211</v>
      </c>
      <c r="C212" s="5">
        <v>124000000000190</v>
      </c>
      <c r="D212" s="5">
        <v>223000000000002</v>
      </c>
      <c r="E212" s="6" t="s">
        <v>16564</v>
      </c>
      <c r="F212" s="6" t="s">
        <v>1453</v>
      </c>
      <c r="I212" s="143" t="str">
        <f>VLOOKUP($C212, 'DataLookUp - InstitutionBranch'!$B$4:$D$1000, 2, FALSE)</f>
        <v>PT. Mitra Abadi Hanafindo</v>
      </c>
    </row>
    <row r="213" spans="2:9">
      <c r="B213" s="6">
        <v>212</v>
      </c>
      <c r="C213" s="5">
        <v>124000000000190</v>
      </c>
      <c r="D213" s="5">
        <v>223000000000005</v>
      </c>
      <c r="E213" s="6" t="s">
        <v>14332</v>
      </c>
      <c r="F213" s="6" t="s">
        <v>1453</v>
      </c>
      <c r="I213" s="143" t="str">
        <f>VLOOKUP($C213, 'DataLookUp - InstitutionBranch'!$B$4:$D$1000, 2, FALSE)</f>
        <v>PT. Mitra Abadi Hanafindo</v>
      </c>
    </row>
    <row r="214" spans="2:9">
      <c r="B214" s="6">
        <v>213</v>
      </c>
      <c r="C214" s="5">
        <v>124000000000191</v>
      </c>
      <c r="D214" s="5">
        <v>223000000000002</v>
      </c>
      <c r="E214" s="6" t="s">
        <v>16570</v>
      </c>
      <c r="F214" s="6" t="s">
        <v>16572</v>
      </c>
      <c r="I214" s="143" t="str">
        <f>VLOOKUP($C214, 'DataLookUp - InstitutionBranch'!$B$4:$D$1000, 2, FALSE)</f>
        <v>PT. Mitra Putra Profitamas</v>
      </c>
    </row>
    <row r="215" spans="2:9">
      <c r="B215" s="6">
        <v>214</v>
      </c>
      <c r="C215" s="5">
        <v>124000000000191</v>
      </c>
      <c r="D215" s="5">
        <v>223000000000005</v>
      </c>
      <c r="E215" s="6" t="s">
        <v>14332</v>
      </c>
      <c r="F215" s="6" t="s">
        <v>16572</v>
      </c>
      <c r="I215" s="143" t="str">
        <f>VLOOKUP($C215, 'DataLookUp - InstitutionBranch'!$B$4:$D$1000, 2, FALSE)</f>
        <v>PT. Mitra Putra Profitamas</v>
      </c>
    </row>
    <row r="216" spans="2:9">
      <c r="B216" s="6">
        <v>215</v>
      </c>
      <c r="C216" s="5">
        <v>124000000000192</v>
      </c>
      <c r="D216" s="5">
        <v>223000000000002</v>
      </c>
      <c r="E216" s="6" t="s">
        <v>16822</v>
      </c>
      <c r="F216" s="6" t="s">
        <v>16824</v>
      </c>
      <c r="I216" s="143" t="str">
        <f>VLOOKUP($C216, 'DataLookUp - InstitutionBranch'!$B$4:$D$1000, 2, FALSE)</f>
        <v>PT. Mixindo Abadi Karya</v>
      </c>
    </row>
    <row r="217" spans="2:9">
      <c r="B217" s="6">
        <v>216</v>
      </c>
      <c r="C217" s="5">
        <v>124000000000192</v>
      </c>
      <c r="D217" s="5">
        <v>223000000000005</v>
      </c>
      <c r="E217" s="6" t="s">
        <v>1453</v>
      </c>
      <c r="F217" s="6" t="s">
        <v>16824</v>
      </c>
      <c r="I217" s="143" t="str">
        <f>VLOOKUP($C217, 'DataLookUp - InstitutionBranch'!$B$4:$D$1000, 2, FALSE)</f>
        <v>PT. Mixindo Abadi Karya</v>
      </c>
    </row>
    <row r="218" spans="2:9">
      <c r="B218" s="6">
        <v>217</v>
      </c>
      <c r="C218" s="5">
        <v>124000000000193</v>
      </c>
      <c r="D218" s="5">
        <v>223000000000002</v>
      </c>
      <c r="E218" s="6" t="s">
        <v>8010</v>
      </c>
      <c r="F218" s="6" t="s">
        <v>16905</v>
      </c>
      <c r="I218" s="143" t="str">
        <f>VLOOKUP($C218, 'DataLookUp - InstitutionBranch'!$B$4:$D$1000, 2, FALSE)</f>
        <v xml:space="preserve">PT. Mollindo Cipta Mandiri </v>
      </c>
    </row>
    <row r="219" spans="2:9">
      <c r="B219" s="6">
        <v>218</v>
      </c>
      <c r="C219" s="5">
        <v>124000000000193</v>
      </c>
      <c r="D219" s="5">
        <v>223000000000005</v>
      </c>
      <c r="E219" s="6" t="s">
        <v>14332</v>
      </c>
      <c r="F219" s="6" t="s">
        <v>16905</v>
      </c>
      <c r="I219" s="143" t="str">
        <f>VLOOKUP($C219, 'DataLookUp - InstitutionBranch'!$B$4:$D$1000, 2, FALSE)</f>
        <v xml:space="preserve">PT. Mollindo Cipta Mandiri </v>
      </c>
    </row>
    <row r="220" spans="2:9">
      <c r="B220" s="6">
        <v>219</v>
      </c>
      <c r="C220" s="5">
        <v>124000000000194</v>
      </c>
      <c r="D220" s="5">
        <v>223000000000002</v>
      </c>
      <c r="E220" s="6" t="s">
        <v>16579</v>
      </c>
      <c r="F220" s="6" t="s">
        <v>16581</v>
      </c>
      <c r="I220" s="143" t="str">
        <f>VLOOKUP($C220, 'DataLookUp - InstitutionBranch'!$B$4:$D$1000, 2, FALSE)</f>
        <v>PT. Multi Guna Trans Energi</v>
      </c>
    </row>
    <row r="221" spans="2:9">
      <c r="B221" s="6">
        <v>220</v>
      </c>
      <c r="C221" s="5">
        <v>124000000000194</v>
      </c>
      <c r="D221" s="5">
        <v>223000000000005</v>
      </c>
      <c r="E221" s="6" t="s">
        <v>14332</v>
      </c>
      <c r="F221" s="6" t="s">
        <v>16581</v>
      </c>
      <c r="I221" s="143" t="str">
        <f>VLOOKUP($C221, 'DataLookUp - InstitutionBranch'!$B$4:$D$1000, 2, FALSE)</f>
        <v>PT. Multi Guna Trans Energi</v>
      </c>
    </row>
    <row r="222" spans="2:9">
      <c r="B222" s="6">
        <v>221</v>
      </c>
      <c r="C222" s="5">
        <v>124000000000195</v>
      </c>
      <c r="D222" s="5">
        <v>223000000000002</v>
      </c>
      <c r="E222" s="6" t="s">
        <v>16831</v>
      </c>
      <c r="F222" s="6" t="s">
        <v>16835</v>
      </c>
      <c r="I222" s="143" t="str">
        <f>VLOOKUP($C222, 'DataLookUp - InstitutionBranch'!$B$4:$D$1000, 2, FALSE)</f>
        <v>PT. Multi Kencana Niagatama</v>
      </c>
    </row>
    <row r="223" spans="2:9">
      <c r="B223" s="6">
        <v>222</v>
      </c>
      <c r="C223" s="5">
        <v>124000000000195</v>
      </c>
      <c r="D223" s="5">
        <v>223000000000005</v>
      </c>
      <c r="E223" s="6" t="s">
        <v>16833</v>
      </c>
      <c r="F223" s="6" t="s">
        <v>16835</v>
      </c>
      <c r="I223" s="143" t="str">
        <f>VLOOKUP($C223, 'DataLookUp - InstitutionBranch'!$B$4:$D$1000, 2, FALSE)</f>
        <v>PT. Multi Kencana Niagatama</v>
      </c>
    </row>
    <row r="224" spans="2:9">
      <c r="B224" s="6">
        <v>223</v>
      </c>
      <c r="C224" s="5">
        <v>124000000000196</v>
      </c>
      <c r="D224" s="5">
        <v>223000000000002</v>
      </c>
      <c r="E224" s="6" t="s">
        <v>16590</v>
      </c>
      <c r="F224" s="6" t="s">
        <v>16591</v>
      </c>
      <c r="I224" s="143" t="str">
        <f>VLOOKUP($C224, 'DataLookUp - InstitutionBranch'!$B$4:$D$1000, 2, FALSE)</f>
        <v>PT. Mutiara Timur Truss</v>
      </c>
    </row>
    <row r="225" spans="2:9">
      <c r="B225" s="6">
        <v>224</v>
      </c>
      <c r="C225" s="5">
        <v>124000000000196</v>
      </c>
      <c r="D225" s="5">
        <v>223000000000005</v>
      </c>
      <c r="E225" s="6" t="s">
        <v>1453</v>
      </c>
      <c r="F225" s="6" t="s">
        <v>16591</v>
      </c>
      <c r="I225" s="143" t="str">
        <f>VLOOKUP($C225, 'DataLookUp - InstitutionBranch'!$B$4:$D$1000, 2, FALSE)</f>
        <v>PT. Mutiara Timur Truss</v>
      </c>
    </row>
    <row r="226" spans="2:9">
      <c r="B226" s="6">
        <v>225</v>
      </c>
      <c r="C226" s="5">
        <v>124000000000197</v>
      </c>
      <c r="D226" s="5">
        <v>223000000000002</v>
      </c>
      <c r="E226" s="6" t="s">
        <v>16600</v>
      </c>
      <c r="F226" s="6" t="s">
        <v>16602</v>
      </c>
      <c r="I226" s="143" t="str">
        <f>VLOOKUP($C226, 'DataLookUp - InstitutionBranch'!$B$4:$D$1000, 2, FALSE)</f>
        <v>PT. Nariza Teknik Inspeksi</v>
      </c>
    </row>
    <row r="227" spans="2:9">
      <c r="B227" s="6">
        <v>226</v>
      </c>
      <c r="C227" s="5">
        <v>124000000000197</v>
      </c>
      <c r="D227" s="5">
        <v>223000000000005</v>
      </c>
      <c r="E227" s="6" t="s">
        <v>1453</v>
      </c>
      <c r="F227" s="6" t="s">
        <v>16602</v>
      </c>
      <c r="I227" s="143" t="str">
        <f>VLOOKUP($C227, 'DataLookUp - InstitutionBranch'!$B$4:$D$1000, 2, FALSE)</f>
        <v>PT. Nariza Teknik Inspeksi</v>
      </c>
    </row>
    <row r="228" spans="2:9">
      <c r="B228" s="6">
        <v>227</v>
      </c>
      <c r="C228" s="5">
        <v>124000000000198</v>
      </c>
      <c r="D228" s="5">
        <v>223000000000002</v>
      </c>
      <c r="E228" s="6" t="s">
        <v>16609</v>
      </c>
      <c r="F228" s="6" t="s">
        <v>16610</v>
      </c>
      <c r="I228" s="143" t="str">
        <f>VLOOKUP($C228, 'DataLookUp - InstitutionBranch'!$B$4:$D$1000, 2, FALSE)</f>
        <v>PT. Netcom Technology</v>
      </c>
    </row>
    <row r="229" spans="2:9">
      <c r="B229" s="6">
        <v>228</v>
      </c>
      <c r="C229" s="5">
        <v>124000000000198</v>
      </c>
      <c r="D229" s="5">
        <v>223000000000005</v>
      </c>
      <c r="E229" s="6" t="s">
        <v>14332</v>
      </c>
      <c r="F229" s="6" t="s">
        <v>16610</v>
      </c>
      <c r="I229" s="143" t="str">
        <f>VLOOKUP($C229, 'DataLookUp - InstitutionBranch'!$B$4:$D$1000, 2, FALSE)</f>
        <v>PT. Netcom Technology</v>
      </c>
    </row>
    <row r="230" spans="2:9">
      <c r="B230" s="6">
        <v>229</v>
      </c>
      <c r="C230" s="5">
        <v>124000000000199</v>
      </c>
      <c r="D230" s="5">
        <v>223000000000002</v>
      </c>
      <c r="E230" s="6" t="s">
        <v>16616</v>
      </c>
      <c r="F230" s="6" t="s">
        <v>16618</v>
      </c>
      <c r="I230" s="143" t="str">
        <f>VLOOKUP($C230, 'DataLookUp - InstitutionBranch'!$B$4:$D$1000, 2, FALSE)</f>
        <v>PT. NR Electric Jakarta</v>
      </c>
    </row>
    <row r="231" spans="2:9">
      <c r="B231" s="6">
        <v>230</v>
      </c>
      <c r="C231" s="5">
        <v>124000000000199</v>
      </c>
      <c r="D231" s="5">
        <v>223000000000005</v>
      </c>
      <c r="E231" s="6" t="s">
        <v>1453</v>
      </c>
      <c r="F231" s="6" t="s">
        <v>16618</v>
      </c>
      <c r="I231" s="143" t="str">
        <f>VLOOKUP($C231, 'DataLookUp - InstitutionBranch'!$B$4:$D$1000, 2, FALSE)</f>
        <v>PT. NR Electric Jakarta</v>
      </c>
    </row>
    <row r="232" spans="2:9">
      <c r="B232" s="6">
        <v>231</v>
      </c>
      <c r="C232" s="5">
        <v>124000000000200</v>
      </c>
      <c r="D232" s="5">
        <v>223000000000002</v>
      </c>
      <c r="E232" s="6" t="s">
        <v>16623</v>
      </c>
      <c r="F232" s="6" t="s">
        <v>16624</v>
      </c>
      <c r="I232" s="143" t="str">
        <f>VLOOKUP($C232, 'DataLookUp - InstitutionBranch'!$B$4:$D$1000, 2, FALSE)</f>
        <v>PT. Nuansa Dharma Cipta</v>
      </c>
    </row>
    <row r="233" spans="2:9">
      <c r="B233" s="6">
        <v>232</v>
      </c>
      <c r="C233" s="5">
        <v>124000000000200</v>
      </c>
      <c r="D233" s="5">
        <v>223000000000005</v>
      </c>
      <c r="E233" s="6" t="s">
        <v>14332</v>
      </c>
      <c r="F233" s="6" t="s">
        <v>16624</v>
      </c>
      <c r="I233" s="143" t="str">
        <f>VLOOKUP($C233, 'DataLookUp - InstitutionBranch'!$B$4:$D$1000, 2, FALSE)</f>
        <v>PT. Nuansa Dharma Cipta</v>
      </c>
    </row>
    <row r="234" spans="2:9">
      <c r="B234" s="6">
        <v>233</v>
      </c>
      <c r="C234" s="5">
        <v>124000000000201</v>
      </c>
      <c r="D234" s="5">
        <v>223000000000002</v>
      </c>
      <c r="E234" s="6" t="s">
        <v>16630</v>
      </c>
      <c r="F234" s="6" t="s">
        <v>16631</v>
      </c>
      <c r="I234" s="143" t="str">
        <f>VLOOKUP($C234, 'DataLookUp - InstitutionBranch'!$B$4:$D$1000, 2, FALSE)</f>
        <v>PT. Orion Teknik Solusindo</v>
      </c>
    </row>
    <row r="235" spans="2:9">
      <c r="B235" s="6">
        <v>234</v>
      </c>
      <c r="C235" s="5">
        <v>124000000000201</v>
      </c>
      <c r="D235" s="5">
        <v>223000000000005</v>
      </c>
      <c r="E235" s="6" t="s">
        <v>14332</v>
      </c>
      <c r="F235" s="6" t="s">
        <v>16631</v>
      </c>
      <c r="I235" s="143" t="str">
        <f>VLOOKUP($C235, 'DataLookUp - InstitutionBranch'!$B$4:$D$1000, 2, FALSE)</f>
        <v>PT. Orion Teknik Solusindo</v>
      </c>
    </row>
    <row r="236" spans="2:9">
      <c r="B236" s="6">
        <v>235</v>
      </c>
      <c r="C236" s="5">
        <v>124000000000202</v>
      </c>
      <c r="D236" s="5">
        <v>223000000000002</v>
      </c>
      <c r="E236" s="6" t="s">
        <v>3260</v>
      </c>
      <c r="F236" s="6" t="s">
        <v>16636</v>
      </c>
      <c r="I236" s="143" t="str">
        <f>VLOOKUP($C236, 'DataLookUp - InstitutionBranch'!$B$4:$D$1000, 2, FALSE)</f>
        <v>PT. Orix Indonesia Finance</v>
      </c>
    </row>
    <row r="237" spans="2:9">
      <c r="B237" s="6">
        <v>236</v>
      </c>
      <c r="C237" s="5">
        <v>124000000000202</v>
      </c>
      <c r="D237" s="5">
        <v>223000000000005</v>
      </c>
      <c r="E237" s="6" t="s">
        <v>3261</v>
      </c>
      <c r="F237" s="6" t="s">
        <v>16636</v>
      </c>
      <c r="I237" s="143" t="str">
        <f>VLOOKUP($C237, 'DataLookUp - InstitutionBranch'!$B$4:$D$1000, 2, FALSE)</f>
        <v>PT. Orix Indonesia Finance</v>
      </c>
    </row>
    <row r="238" spans="2:9">
      <c r="B238" s="6">
        <v>237</v>
      </c>
      <c r="C238" s="5">
        <v>124000000000203</v>
      </c>
      <c r="D238" s="5">
        <v>223000000000002</v>
      </c>
      <c r="E238" s="6" t="s">
        <v>16644</v>
      </c>
      <c r="F238" s="6" t="s">
        <v>16646</v>
      </c>
      <c r="I238" s="143" t="str">
        <f>VLOOKUP($C238, 'DataLookUp - InstitutionBranch'!$B$4:$D$1000, 2, FALSE)</f>
        <v>PT. Pacific Prestress Indonesia</v>
      </c>
    </row>
    <row r="239" spans="2:9">
      <c r="B239" s="6">
        <v>238</v>
      </c>
      <c r="C239" s="5">
        <v>124000000000203</v>
      </c>
      <c r="D239" s="5">
        <v>223000000000005</v>
      </c>
      <c r="E239" s="6" t="s">
        <v>1453</v>
      </c>
      <c r="F239" s="6" t="s">
        <v>16646</v>
      </c>
      <c r="I239" s="143" t="str">
        <f>VLOOKUP($C239, 'DataLookUp - InstitutionBranch'!$B$4:$D$1000, 2, FALSE)</f>
        <v>PT. Pacific Prestress Indonesia</v>
      </c>
    </row>
    <row r="240" spans="2:9">
      <c r="B240" s="6">
        <v>239</v>
      </c>
      <c r="C240" s="5">
        <v>124000000000204</v>
      </c>
      <c r="D240" s="5">
        <v>223000000000002</v>
      </c>
      <c r="E240" s="6" t="s">
        <v>16911</v>
      </c>
      <c r="F240" s="6" t="s">
        <v>16913</v>
      </c>
      <c r="I240" s="143" t="str">
        <f>VLOOKUP($C240, 'DataLookUp - InstitutionBranch'!$B$4:$D$1000, 2, FALSE)</f>
        <v>PT. Panah Perdana Logisindo</v>
      </c>
    </row>
    <row r="241" spans="2:9">
      <c r="B241" s="6">
        <v>240</v>
      </c>
      <c r="C241" s="5">
        <v>124000000000204</v>
      </c>
      <c r="D241" s="5">
        <v>223000000000005</v>
      </c>
      <c r="E241" s="6" t="s">
        <v>14332</v>
      </c>
      <c r="F241" s="6" t="s">
        <v>16913</v>
      </c>
      <c r="I241" s="143" t="str">
        <f>VLOOKUP($C241, 'DataLookUp - InstitutionBranch'!$B$4:$D$1000, 2, FALSE)</f>
        <v>PT. Panah Perdana Logisindo</v>
      </c>
    </row>
    <row r="242" spans="2:9">
      <c r="B242" s="6">
        <v>241</v>
      </c>
      <c r="C242" s="5">
        <v>124000000000205</v>
      </c>
      <c r="D242" s="5">
        <v>223000000000002</v>
      </c>
      <c r="E242" s="6" t="s">
        <v>16654</v>
      </c>
      <c r="F242" s="6" t="s">
        <v>16656</v>
      </c>
      <c r="I242" s="143" t="str">
        <f>VLOOKUP($C242, 'DataLookUp - InstitutionBranch'!$B$4:$D$1000, 2, FALSE)</f>
        <v>PT. Panca Infosoft Pionir Indonesia</v>
      </c>
    </row>
    <row r="243" spans="2:9">
      <c r="B243" s="6">
        <v>242</v>
      </c>
      <c r="C243" s="5">
        <v>124000000000205</v>
      </c>
      <c r="D243" s="5">
        <v>223000000000005</v>
      </c>
      <c r="E243" s="6" t="s">
        <v>1453</v>
      </c>
      <c r="F243" s="6" t="s">
        <v>16656</v>
      </c>
      <c r="I243" s="143" t="str">
        <f>VLOOKUP($C243, 'DataLookUp - InstitutionBranch'!$B$4:$D$1000, 2, FALSE)</f>
        <v>PT. Panca Infosoft Pionir Indonesia</v>
      </c>
    </row>
    <row r="244" spans="2:9">
      <c r="B244" s="6">
        <v>243</v>
      </c>
      <c r="C244" s="5">
        <v>124000000000206</v>
      </c>
      <c r="D244" s="5">
        <v>223000000000002</v>
      </c>
      <c r="E244" s="6" t="s">
        <v>16662</v>
      </c>
      <c r="F244" s="6" t="s">
        <v>16663</v>
      </c>
      <c r="I244" s="143" t="str">
        <f>VLOOKUP($C244, 'DataLookUp - InstitutionBranch'!$B$4:$D$1000, 2, FALSE)</f>
        <v>PT. Panca Logam Sukses Mandiri</v>
      </c>
    </row>
    <row r="245" spans="2:9">
      <c r="B245" s="6">
        <v>244</v>
      </c>
      <c r="C245" s="5">
        <v>124000000000206</v>
      </c>
      <c r="D245" s="5">
        <v>223000000000005</v>
      </c>
      <c r="E245" s="6" t="s">
        <v>14332</v>
      </c>
      <c r="F245" s="6" t="s">
        <v>16663</v>
      </c>
      <c r="I245" s="143" t="str">
        <f>VLOOKUP($C245, 'DataLookUp - InstitutionBranch'!$B$4:$D$1000, 2, FALSE)</f>
        <v>PT. Panca Logam Sukses Mandiri</v>
      </c>
    </row>
    <row r="246" spans="2:9">
      <c r="B246" s="6">
        <v>245</v>
      </c>
      <c r="C246" s="5">
        <v>124000000000207</v>
      </c>
      <c r="D246" s="5">
        <v>223000000000002</v>
      </c>
      <c r="E246" s="6" t="s">
        <v>16920</v>
      </c>
      <c r="F246" s="6" t="s">
        <v>16923</v>
      </c>
      <c r="I246" s="143" t="str">
        <f>VLOOKUP($C246, 'DataLookUp - InstitutionBranch'!$B$4:$D$1000, 2, FALSE)</f>
        <v>PT. Panca Utama Selaras</v>
      </c>
    </row>
    <row r="247" spans="2:9">
      <c r="B247" s="6">
        <v>246</v>
      </c>
      <c r="C247" s="5">
        <v>124000000000207</v>
      </c>
      <c r="D247" s="5">
        <v>223000000000005</v>
      </c>
      <c r="E247" s="6" t="s">
        <v>1453</v>
      </c>
      <c r="F247" s="6" t="s">
        <v>16923</v>
      </c>
      <c r="I247" s="143" t="str">
        <f>VLOOKUP($C247, 'DataLookUp - InstitutionBranch'!$B$4:$D$1000, 2, FALSE)</f>
        <v>PT. Panca Utama Selaras</v>
      </c>
    </row>
    <row r="248" spans="2:9">
      <c r="B248" s="6">
        <v>247</v>
      </c>
      <c r="C248" s="5">
        <v>124000000000208</v>
      </c>
      <c r="D248" s="5">
        <v>223000000000002</v>
      </c>
      <c r="E248" s="6" t="s">
        <v>10023</v>
      </c>
      <c r="F248" s="6" t="s">
        <v>16675</v>
      </c>
      <c r="I248" s="143" t="str">
        <f>VLOOKUP($C248, 'DataLookUp - InstitutionBranch'!$B$4:$D$1000, 2, FALSE)</f>
        <v xml:space="preserve">PT. Panghegar Mitra Utama   </v>
      </c>
    </row>
    <row r="249" spans="2:9">
      <c r="B249" s="6">
        <v>248</v>
      </c>
      <c r="C249" s="5">
        <v>124000000000208</v>
      </c>
      <c r="D249" s="5">
        <v>223000000000005</v>
      </c>
      <c r="E249" s="6" t="s">
        <v>14912</v>
      </c>
      <c r="F249" s="6" t="s">
        <v>16675</v>
      </c>
      <c r="I249" s="143" t="str">
        <f>VLOOKUP($C249, 'DataLookUp - InstitutionBranch'!$B$4:$D$1000, 2, FALSE)</f>
        <v xml:space="preserve">PT. Panghegar Mitra Utama   </v>
      </c>
    </row>
    <row r="250" spans="2:9">
      <c r="B250" s="6">
        <v>249</v>
      </c>
      <c r="C250" s="5">
        <v>124000000000209</v>
      </c>
      <c r="D250" s="5">
        <v>223000000000002</v>
      </c>
      <c r="E250" s="6" t="s">
        <v>16682</v>
      </c>
      <c r="F250" s="6" t="s">
        <v>16683</v>
      </c>
      <c r="I250" s="143" t="str">
        <f>VLOOKUP($C250, 'DataLookUp - InstitutionBranch'!$B$4:$D$1000, 2, FALSE)</f>
        <v>PT. Pas Jaya Mandiri</v>
      </c>
    </row>
    <row r="251" spans="2:9">
      <c r="B251" s="6">
        <v>250</v>
      </c>
      <c r="C251" s="5">
        <v>124000000000209</v>
      </c>
      <c r="D251" s="5">
        <v>223000000000005</v>
      </c>
      <c r="E251" s="6" t="s">
        <v>14332</v>
      </c>
      <c r="F251" s="6" t="s">
        <v>16683</v>
      </c>
      <c r="I251" s="143" t="str">
        <f>VLOOKUP($C251, 'DataLookUp - InstitutionBranch'!$B$4:$D$1000, 2, FALSE)</f>
        <v>PT. Pas Jaya Mandiri</v>
      </c>
    </row>
    <row r="252" spans="2:9">
      <c r="B252" s="6">
        <v>251</v>
      </c>
      <c r="C252" s="5">
        <v>124000000000210</v>
      </c>
      <c r="D252" s="5">
        <v>223000000000002</v>
      </c>
      <c r="E252" s="6" t="s">
        <v>16690</v>
      </c>
      <c r="F252" s="6" t="s">
        <v>16692</v>
      </c>
      <c r="I252" s="143" t="str">
        <f>VLOOKUP($C252, 'DataLookUp - InstitutionBranch'!$B$4:$D$1000, 2, FALSE)</f>
        <v>PT. Pelangi Teknik Indonesia</v>
      </c>
    </row>
    <row r="253" spans="2:9">
      <c r="B253" s="6">
        <v>252</v>
      </c>
      <c r="C253" s="5">
        <v>124000000000210</v>
      </c>
      <c r="D253" s="5">
        <v>223000000000005</v>
      </c>
      <c r="E253" s="6" t="s">
        <v>1453</v>
      </c>
      <c r="F253" s="6" t="s">
        <v>16692</v>
      </c>
      <c r="I253" s="143" t="str">
        <f>VLOOKUP($C253, 'DataLookUp - InstitutionBranch'!$B$4:$D$1000, 2, FALSE)</f>
        <v>PT. Pelangi Teknik Indonesia</v>
      </c>
    </row>
    <row r="254" spans="2:9">
      <c r="B254" s="6">
        <v>253</v>
      </c>
      <c r="C254" s="5">
        <v>124000000000211</v>
      </c>
      <c r="D254" s="5">
        <v>223000000000002</v>
      </c>
      <c r="E254" s="6" t="s">
        <v>1453</v>
      </c>
      <c r="F254" s="6" t="s">
        <v>1453</v>
      </c>
      <c r="I254" s="143" t="str">
        <f>VLOOKUP($C254, 'DataLookUp - InstitutionBranch'!$B$4:$D$1000, 2, FALSE)</f>
        <v>PT. Perusahaan Bongkar Muatadi Purusa</v>
      </c>
    </row>
    <row r="255" spans="2:9">
      <c r="B255" s="6">
        <v>254</v>
      </c>
      <c r="C255" s="5">
        <v>124000000000211</v>
      </c>
      <c r="D255" s="5">
        <v>223000000000005</v>
      </c>
      <c r="E255" s="6" t="s">
        <v>14332</v>
      </c>
      <c r="F255" s="6" t="s">
        <v>1453</v>
      </c>
      <c r="I255" s="143" t="str">
        <f>VLOOKUP($C255, 'DataLookUp - InstitutionBranch'!$B$4:$D$1000, 2, FALSE)</f>
        <v>PT. Perusahaan Bongkar Muatadi Purusa</v>
      </c>
    </row>
    <row r="256" spans="2:9">
      <c r="B256" s="6">
        <v>255</v>
      </c>
      <c r="C256" s="5">
        <v>124000000000212</v>
      </c>
      <c r="D256" s="5">
        <v>223000000000002</v>
      </c>
      <c r="E256" s="6" t="s">
        <v>16707</v>
      </c>
      <c r="F256" s="6" t="s">
        <v>16708</v>
      </c>
      <c r="I256" s="143" t="str">
        <f>VLOOKUP($C256, 'DataLookUp - InstitutionBranch'!$B$4:$D$1000, 2, FALSE)</f>
        <v>PT. Petromas Kencana (Ottoban Indonesia)</v>
      </c>
    </row>
    <row r="257" spans="2:9">
      <c r="B257" s="6">
        <v>256</v>
      </c>
      <c r="C257" s="5">
        <v>124000000000212</v>
      </c>
      <c r="D257" s="5">
        <v>223000000000005</v>
      </c>
      <c r="E257" s="6" t="s">
        <v>14332</v>
      </c>
      <c r="F257" s="6" t="s">
        <v>16708</v>
      </c>
      <c r="I257" s="143" t="str">
        <f>VLOOKUP($C257, 'DataLookUp - InstitutionBranch'!$B$4:$D$1000, 2, FALSE)</f>
        <v>PT. Petromas Kencana (Ottoban Indonesia)</v>
      </c>
    </row>
    <row r="258" spans="2:9">
      <c r="B258" s="6">
        <v>257</v>
      </c>
      <c r="C258" s="5">
        <v>124000000000213</v>
      </c>
      <c r="D258" s="5">
        <v>223000000000002</v>
      </c>
      <c r="E258" s="6" t="s">
        <v>16724</v>
      </c>
      <c r="F258" s="6" t="s">
        <v>16725</v>
      </c>
      <c r="I258" s="143" t="str">
        <f>VLOOKUP($C258, 'DataLookUp - InstitutionBranch'!$B$4:$D$1000, 2, FALSE)</f>
        <v>PT. Ponti Suri Group</v>
      </c>
    </row>
    <row r="259" spans="2:9">
      <c r="B259" s="6">
        <v>258</v>
      </c>
      <c r="C259" s="5">
        <v>124000000000213</v>
      </c>
      <c r="D259" s="5">
        <v>223000000000005</v>
      </c>
      <c r="E259" s="6" t="s">
        <v>14332</v>
      </c>
      <c r="F259" s="6" t="s">
        <v>16725</v>
      </c>
      <c r="I259" s="143" t="str">
        <f>VLOOKUP($C259, 'DataLookUp - InstitutionBranch'!$B$4:$D$1000, 2, FALSE)</f>
        <v>PT. Ponti Suri Group</v>
      </c>
    </row>
    <row r="260" spans="2:9">
      <c r="B260" s="6">
        <v>259</v>
      </c>
      <c r="C260" s="5">
        <v>124000000000214</v>
      </c>
      <c r="D260" s="5">
        <v>223000000000002</v>
      </c>
      <c r="E260" s="6" t="s">
        <v>16731</v>
      </c>
      <c r="F260" s="6" t="s">
        <v>16733</v>
      </c>
      <c r="I260" s="143" t="str">
        <f>VLOOKUP($C260, 'DataLookUp - InstitutionBranch'!$B$4:$D$1000, 2, FALSE)</f>
        <v>PT. Powerindo Prima Perkasa</v>
      </c>
    </row>
    <row r="261" spans="2:9">
      <c r="B261" s="6">
        <v>260</v>
      </c>
      <c r="C261" s="5">
        <v>124000000000214</v>
      </c>
      <c r="D261" s="5">
        <v>223000000000005</v>
      </c>
      <c r="E261" s="6" t="s">
        <v>1453</v>
      </c>
      <c r="F261" s="6" t="s">
        <v>16733</v>
      </c>
      <c r="I261" s="143" t="str">
        <f>VLOOKUP($C261, 'DataLookUp - InstitutionBranch'!$B$4:$D$1000, 2, FALSE)</f>
        <v>PT. Powerindo Prima Perkasa</v>
      </c>
    </row>
    <row r="262" spans="2:9">
      <c r="B262" s="6">
        <v>261</v>
      </c>
      <c r="C262" s="5">
        <v>124000000000215</v>
      </c>
      <c r="D262" s="5">
        <v>223000000000002</v>
      </c>
      <c r="E262" s="6" t="s">
        <v>16740</v>
      </c>
      <c r="F262" s="6" t="s">
        <v>1453</v>
      </c>
      <c r="I262" s="143" t="str">
        <f>VLOOKUP($C262, 'DataLookUp - InstitutionBranch'!$B$4:$D$1000, 2, FALSE)</f>
        <v>PT. Pratama Prima Bajatama</v>
      </c>
    </row>
    <row r="263" spans="2:9">
      <c r="B263" s="6">
        <v>262</v>
      </c>
      <c r="C263" s="5">
        <v>124000000000215</v>
      </c>
      <c r="D263" s="5">
        <v>223000000000005</v>
      </c>
      <c r="E263" s="6" t="s">
        <v>14332</v>
      </c>
      <c r="F263" s="6" t="s">
        <v>1453</v>
      </c>
      <c r="I263" s="143" t="str">
        <f>VLOOKUP($C263, 'DataLookUp - InstitutionBranch'!$B$4:$D$1000, 2, FALSE)</f>
        <v>PT. Pratama Prima Bajatama</v>
      </c>
    </row>
    <row r="264" spans="2:9">
      <c r="B264" s="6">
        <v>263</v>
      </c>
      <c r="C264" s="5">
        <v>124000000000216</v>
      </c>
      <c r="D264" s="5">
        <v>223000000000002</v>
      </c>
      <c r="E264" s="6" t="s">
        <v>16749</v>
      </c>
      <c r="F264" s="6" t="s">
        <v>16750</v>
      </c>
      <c r="I264" s="143" t="str">
        <f>VLOOKUP($C264, 'DataLookUp - InstitutionBranch'!$B$4:$D$1000, 2, FALSE)</f>
        <v>PT. PRI Indonesia</v>
      </c>
    </row>
    <row r="265" spans="2:9">
      <c r="B265" s="6">
        <v>264</v>
      </c>
      <c r="C265" s="5">
        <v>124000000000216</v>
      </c>
      <c r="D265" s="5">
        <v>223000000000005</v>
      </c>
      <c r="E265" s="6" t="s">
        <v>14332</v>
      </c>
      <c r="F265" s="6" t="s">
        <v>16750</v>
      </c>
      <c r="I265" s="143" t="str">
        <f>VLOOKUP($C265, 'DataLookUp - InstitutionBranch'!$B$4:$D$1000, 2, FALSE)</f>
        <v>PT. PRI Indonesia</v>
      </c>
    </row>
    <row r="266" spans="2:9">
      <c r="B266" s="6">
        <v>265</v>
      </c>
      <c r="C266" s="5">
        <v>124000000000217</v>
      </c>
      <c r="D266" s="5">
        <v>223000000000002</v>
      </c>
      <c r="E266" s="6" t="s">
        <v>16757</v>
      </c>
      <c r="F266" s="6" t="s">
        <v>16759</v>
      </c>
      <c r="I266" s="143" t="str">
        <f>VLOOKUP($C266, 'DataLookUp - InstitutionBranch'!$B$4:$D$1000, 2, FALSE)</f>
        <v>PT. Prima Indah Lestari</v>
      </c>
    </row>
    <row r="267" spans="2:9">
      <c r="B267" s="6">
        <v>266</v>
      </c>
      <c r="C267" s="5">
        <v>124000000000217</v>
      </c>
      <c r="D267" s="5">
        <v>223000000000005</v>
      </c>
      <c r="E267" s="6" t="s">
        <v>1453</v>
      </c>
      <c r="F267" s="6" t="s">
        <v>16759</v>
      </c>
      <c r="I267" s="143" t="str">
        <f>VLOOKUP($C267, 'DataLookUp - InstitutionBranch'!$B$4:$D$1000, 2, FALSE)</f>
        <v>PT. Prima Indah Lestari</v>
      </c>
    </row>
    <row r="268" spans="2:9">
      <c r="B268" s="6">
        <v>267</v>
      </c>
      <c r="C268" s="5">
        <v>124000000000218</v>
      </c>
      <c r="D268" s="5">
        <v>223000000000002</v>
      </c>
      <c r="E268" s="6" t="s">
        <v>9383</v>
      </c>
      <c r="F268" s="6" t="s">
        <v>16768</v>
      </c>
      <c r="I268" s="143" t="str">
        <f>VLOOKUP($C268, 'DataLookUp - InstitutionBranch'!$B$4:$D$1000, 2, FALSE)</f>
        <v xml:space="preserve">PT. Prima Mitra Elektrindo </v>
      </c>
    </row>
    <row r="269" spans="2:9">
      <c r="B269" s="6">
        <v>268</v>
      </c>
      <c r="C269" s="5">
        <v>124000000000218</v>
      </c>
      <c r="D269" s="5">
        <v>223000000000005</v>
      </c>
      <c r="E269" s="6" t="s">
        <v>9385</v>
      </c>
      <c r="F269" s="6" t="s">
        <v>16768</v>
      </c>
      <c r="I269" s="143" t="str">
        <f>VLOOKUP($C269, 'DataLookUp - InstitutionBranch'!$B$4:$D$1000, 2, FALSE)</f>
        <v xml:space="preserve">PT. Prima Mitra Elektrindo </v>
      </c>
    </row>
    <row r="270" spans="2:9">
      <c r="B270" s="6">
        <v>269</v>
      </c>
      <c r="C270" s="5">
        <v>124000000000219</v>
      </c>
      <c r="D270" s="5">
        <v>223000000000002</v>
      </c>
      <c r="E270" s="6" t="s">
        <v>16776</v>
      </c>
      <c r="F270" s="6" t="s">
        <v>16778</v>
      </c>
      <c r="I270" s="143" t="str">
        <f>VLOOKUP($C270, 'DataLookUp - InstitutionBranch'!$B$4:$D$1000, 2, FALSE)</f>
        <v>PT. Primatech Jaya Abadi</v>
      </c>
    </row>
    <row r="271" spans="2:9">
      <c r="B271" s="6">
        <v>270</v>
      </c>
      <c r="C271" s="5">
        <v>124000000000219</v>
      </c>
      <c r="D271" s="5">
        <v>223000000000005</v>
      </c>
      <c r="E271" s="6" t="s">
        <v>1453</v>
      </c>
      <c r="F271" s="6" t="s">
        <v>16778</v>
      </c>
      <c r="I271" s="143" t="str">
        <f>VLOOKUP($C271, 'DataLookUp - InstitutionBranch'!$B$4:$D$1000, 2, FALSE)</f>
        <v>PT. Primatech Jaya Abadi</v>
      </c>
    </row>
    <row r="272" spans="2:9">
      <c r="B272" s="6">
        <v>271</v>
      </c>
      <c r="C272" s="5">
        <v>124000000000220</v>
      </c>
      <c r="D272" s="5">
        <v>223000000000002</v>
      </c>
      <c r="E272" s="6" t="s">
        <v>1453</v>
      </c>
      <c r="F272" s="6" t="s">
        <v>1453</v>
      </c>
      <c r="I272" s="143" t="str">
        <f>VLOOKUP($C272, 'DataLookUp - InstitutionBranch'!$B$4:$D$1000, 2, FALSE)</f>
        <v>PT. Putra Langgeng Anugerah</v>
      </c>
    </row>
    <row r="273" spans="2:9">
      <c r="B273" s="6">
        <v>272</v>
      </c>
      <c r="C273" s="5">
        <v>124000000000220</v>
      </c>
      <c r="D273" s="5">
        <v>223000000000005</v>
      </c>
      <c r="E273" s="6" t="s">
        <v>14332</v>
      </c>
      <c r="F273" s="6" t="s">
        <v>1453</v>
      </c>
      <c r="I273" s="143" t="str">
        <f>VLOOKUP($C273, 'DataLookUp - InstitutionBranch'!$B$4:$D$1000, 2, FALSE)</f>
        <v>PT. Putra Langgeng Anugerah</v>
      </c>
    </row>
    <row r="274" spans="2:9">
      <c r="B274" s="6">
        <v>273</v>
      </c>
      <c r="C274" s="5">
        <v>124000000000221</v>
      </c>
      <c r="D274" s="5">
        <v>223000000000002</v>
      </c>
      <c r="E274" s="6" t="s">
        <v>16954</v>
      </c>
      <c r="F274" s="6" t="s">
        <v>16955</v>
      </c>
      <c r="I274" s="143" t="str">
        <f>VLOOKUP($C274, 'DataLookUp - InstitutionBranch'!$B$4:$D$1000, 2, FALSE)</f>
        <v>PT. Putraguna Jayamulia</v>
      </c>
    </row>
    <row r="275" spans="2:9">
      <c r="B275" s="6">
        <v>274</v>
      </c>
      <c r="C275" s="5">
        <v>124000000000221</v>
      </c>
      <c r="D275" s="5">
        <v>223000000000005</v>
      </c>
      <c r="E275" s="6" t="s">
        <v>14332</v>
      </c>
      <c r="F275" s="6" t="s">
        <v>16955</v>
      </c>
      <c r="I275" s="143" t="str">
        <f>VLOOKUP($C275, 'DataLookUp - InstitutionBranch'!$B$4:$D$1000, 2, FALSE)</f>
        <v>PT. Putraguna Jayamulia</v>
      </c>
    </row>
    <row r="276" spans="2:9">
      <c r="B276" s="6">
        <v>275</v>
      </c>
      <c r="C276" s="5">
        <v>124000000000222</v>
      </c>
      <c r="D276" s="5">
        <v>223000000000002</v>
      </c>
      <c r="E276" s="6" t="s">
        <v>10686</v>
      </c>
      <c r="F276" s="6" t="s">
        <v>16960</v>
      </c>
      <c r="I276" s="143" t="str">
        <f>VLOOKUP($C276, 'DataLookUp - InstitutionBranch'!$B$4:$D$1000, 2, FALSE)</f>
        <v>PT. Putratel Andalan Sukses</v>
      </c>
    </row>
    <row r="277" spans="2:9">
      <c r="B277" s="6">
        <v>276</v>
      </c>
      <c r="C277" s="5">
        <v>124000000000222</v>
      </c>
      <c r="D277" s="5">
        <v>223000000000005</v>
      </c>
      <c r="E277" s="6" t="s">
        <v>14332</v>
      </c>
      <c r="F277" s="6" t="s">
        <v>16960</v>
      </c>
      <c r="I277" s="143" t="str">
        <f>VLOOKUP($C277, 'DataLookUp - InstitutionBranch'!$B$4:$D$1000, 2, FALSE)</f>
        <v>PT. Putratel Andalan Sukses</v>
      </c>
    </row>
    <row r="278" spans="2:9">
      <c r="B278" s="6">
        <v>277</v>
      </c>
      <c r="C278" s="5">
        <v>124000000000223</v>
      </c>
      <c r="D278" s="5">
        <v>223000000000002</v>
      </c>
      <c r="E278" s="6" t="s">
        <v>14912</v>
      </c>
      <c r="F278" s="6" t="s">
        <v>14912</v>
      </c>
      <c r="I278" s="143" t="str">
        <f>VLOOKUP($C278, 'DataLookUp - InstitutionBranch'!$B$4:$D$1000, 2, FALSE)</f>
        <v xml:space="preserve">PT. Radian Sarana Elektrika   </v>
      </c>
    </row>
    <row r="279" spans="2:9">
      <c r="B279" s="6">
        <v>278</v>
      </c>
      <c r="C279" s="5">
        <v>124000000000223</v>
      </c>
      <c r="D279" s="5">
        <v>223000000000005</v>
      </c>
      <c r="E279" s="6" t="s">
        <v>14912</v>
      </c>
      <c r="F279" s="6" t="s">
        <v>14912</v>
      </c>
      <c r="I279" s="143" t="str">
        <f>VLOOKUP($C279, 'DataLookUp - InstitutionBranch'!$B$4:$D$1000, 2, FALSE)</f>
        <v xml:space="preserve">PT. Radian Sarana Elektrika   </v>
      </c>
    </row>
    <row r="280" spans="2:9">
      <c r="B280" s="6">
        <v>279</v>
      </c>
      <c r="C280" s="5">
        <v>124000000000224</v>
      </c>
      <c r="D280" s="5">
        <v>223000000000002</v>
      </c>
      <c r="E280" s="6" t="s">
        <v>16969</v>
      </c>
      <c r="F280" s="6" t="s">
        <v>16970</v>
      </c>
      <c r="I280" s="143" t="str">
        <f>VLOOKUP($C280, 'DataLookUp - InstitutionBranch'!$B$4:$D$1000, 2, FALSE)</f>
        <v>PT. Raj Prima</v>
      </c>
    </row>
    <row r="281" spans="2:9">
      <c r="B281" s="6">
        <v>280</v>
      </c>
      <c r="C281" s="5">
        <v>124000000000224</v>
      </c>
      <c r="D281" s="5">
        <v>223000000000005</v>
      </c>
      <c r="E281" s="6" t="s">
        <v>14332</v>
      </c>
      <c r="F281" s="6" t="s">
        <v>16970</v>
      </c>
      <c r="I281" s="143" t="str">
        <f>VLOOKUP($C281, 'DataLookUp - InstitutionBranch'!$B$4:$D$1000, 2, FALSE)</f>
        <v>PT. Raj Prima</v>
      </c>
    </row>
    <row r="282" spans="2:9">
      <c r="B282" s="6">
        <v>281</v>
      </c>
      <c r="C282" s="5">
        <v>124000000000225</v>
      </c>
      <c r="D282" s="5">
        <v>223000000000002</v>
      </c>
      <c r="E282" s="6" t="s">
        <v>16974</v>
      </c>
      <c r="F282" s="6" t="s">
        <v>16768</v>
      </c>
      <c r="I282" s="143" t="str">
        <f>VLOOKUP($C282, 'DataLookUp - InstitutionBranch'!$B$4:$D$1000, 2, FALSE)</f>
        <v>PT. Rangka Raya</v>
      </c>
    </row>
    <row r="283" spans="2:9">
      <c r="B283" s="6">
        <v>282</v>
      </c>
      <c r="C283" s="5">
        <v>124000000000225</v>
      </c>
      <c r="D283" s="5">
        <v>223000000000005</v>
      </c>
      <c r="E283" s="6" t="s">
        <v>14332</v>
      </c>
      <c r="F283" s="6" t="s">
        <v>16768</v>
      </c>
      <c r="I283" s="143" t="str">
        <f>VLOOKUP($C283, 'DataLookUp - InstitutionBranch'!$B$4:$D$1000, 2, FALSE)</f>
        <v>PT. Rangka Raya</v>
      </c>
    </row>
    <row r="284" spans="2:9">
      <c r="B284" s="6">
        <v>283</v>
      </c>
      <c r="C284" s="5">
        <v>124000000000226</v>
      </c>
      <c r="D284" s="5">
        <v>223000000000002</v>
      </c>
      <c r="E284" s="6" t="s">
        <v>16982</v>
      </c>
      <c r="F284" s="6" t="s">
        <v>14894</v>
      </c>
      <c r="I284" s="143" t="str">
        <f>VLOOKUP($C284, 'DataLookUp - InstitutionBranch'!$B$4:$D$1000, 2, FALSE)</f>
        <v>PT. Riau Crane Perkasa</v>
      </c>
    </row>
    <row r="285" spans="2:9">
      <c r="B285" s="6">
        <v>284</v>
      </c>
      <c r="C285" s="5">
        <v>124000000000226</v>
      </c>
      <c r="D285" s="5">
        <v>223000000000005</v>
      </c>
      <c r="E285" s="6" t="s">
        <v>14332</v>
      </c>
      <c r="F285" s="6" t="s">
        <v>14894</v>
      </c>
      <c r="I285" s="143" t="str">
        <f>VLOOKUP($C285, 'DataLookUp - InstitutionBranch'!$B$4:$D$1000, 2, FALSE)</f>
        <v>PT. Riau Crane Perkasa</v>
      </c>
    </row>
    <row r="286" spans="2:9">
      <c r="B286" s="6">
        <v>285</v>
      </c>
      <c r="C286" s="5">
        <v>124000000000227</v>
      </c>
      <c r="D286" s="5">
        <v>223000000000002</v>
      </c>
      <c r="E286" s="6" t="s">
        <v>16989</v>
      </c>
      <c r="F286" s="6" t="s">
        <v>16991</v>
      </c>
      <c r="I286" s="143" t="str">
        <f>VLOOKUP($C286, 'DataLookUp - InstitutionBranch'!$B$4:$D$1000, 2, FALSE)</f>
        <v>PT. Royal Madani Persada</v>
      </c>
    </row>
    <row r="287" spans="2:9">
      <c r="B287" s="6">
        <v>286</v>
      </c>
      <c r="C287" s="5">
        <v>124000000000227</v>
      </c>
      <c r="D287" s="5">
        <v>223000000000005</v>
      </c>
      <c r="E287" s="6" t="s">
        <v>1453</v>
      </c>
      <c r="F287" s="6" t="s">
        <v>16991</v>
      </c>
      <c r="I287" s="143" t="str">
        <f>VLOOKUP($C287, 'DataLookUp - InstitutionBranch'!$B$4:$D$1000, 2, FALSE)</f>
        <v>PT. Royal Madani Persada</v>
      </c>
    </row>
    <row r="288" spans="2:9">
      <c r="B288" s="6">
        <v>287</v>
      </c>
      <c r="C288" s="5">
        <v>124000000000228</v>
      </c>
      <c r="D288" s="5">
        <v>223000000000002</v>
      </c>
      <c r="E288" s="6" t="s">
        <v>16999</v>
      </c>
      <c r="F288" s="6" t="s">
        <v>17000</v>
      </c>
      <c r="I288" s="143" t="str">
        <f>VLOOKUP($C288, 'DataLookUp - InstitutionBranch'!$B$4:$D$1000, 2, FALSE)</f>
        <v>PT. Salaeurih Muda Perkasa</v>
      </c>
    </row>
    <row r="289" spans="2:9">
      <c r="B289" s="6">
        <v>288</v>
      </c>
      <c r="C289" s="5">
        <v>124000000000228</v>
      </c>
      <c r="D289" s="5">
        <v>223000000000005</v>
      </c>
      <c r="E289" s="6" t="s">
        <v>1453</v>
      </c>
      <c r="F289" s="6" t="s">
        <v>17000</v>
      </c>
      <c r="I289" s="143" t="str">
        <f>VLOOKUP($C289, 'DataLookUp - InstitutionBranch'!$B$4:$D$1000, 2, FALSE)</f>
        <v>PT. Salaeurih Muda Perkasa</v>
      </c>
    </row>
    <row r="290" spans="2:9">
      <c r="B290" s="6">
        <v>289</v>
      </c>
      <c r="C290" s="5">
        <v>124000000000229</v>
      </c>
      <c r="D290" s="5">
        <v>223000000000002</v>
      </c>
      <c r="E290" s="6" t="s">
        <v>17006</v>
      </c>
      <c r="F290" s="6" t="s">
        <v>1453</v>
      </c>
      <c r="I290" s="143" t="str">
        <f>VLOOKUP($C290, 'DataLookUp - InstitutionBranch'!$B$4:$D$1000, 2, FALSE)</f>
        <v>PT. Salam Pacific Indonesia Lines</v>
      </c>
    </row>
    <row r="291" spans="2:9">
      <c r="B291" s="6">
        <v>290</v>
      </c>
      <c r="C291" s="5">
        <v>124000000000229</v>
      </c>
      <c r="D291" s="5">
        <v>223000000000005</v>
      </c>
      <c r="E291" s="6" t="s">
        <v>14332</v>
      </c>
      <c r="F291" s="6" t="s">
        <v>1453</v>
      </c>
      <c r="I291" s="143" t="str">
        <f>VLOOKUP($C291, 'DataLookUp - InstitutionBranch'!$B$4:$D$1000, 2, FALSE)</f>
        <v>PT. Salam Pacific Indonesia Lines</v>
      </c>
    </row>
    <row r="292" spans="2:9">
      <c r="B292" s="6">
        <v>291</v>
      </c>
      <c r="C292" s="5">
        <v>124000000000230</v>
      </c>
      <c r="D292" s="5">
        <v>223000000000002</v>
      </c>
      <c r="E292" s="6" t="s">
        <v>16929</v>
      </c>
      <c r="F292" s="6" t="s">
        <v>16932</v>
      </c>
      <c r="I292" s="143" t="str">
        <f>VLOOKUP($C292, 'DataLookUp - InstitutionBranch'!$B$4:$D$1000, 2, FALSE)</f>
        <v>PT. Schneider Indonesia</v>
      </c>
    </row>
    <row r="293" spans="2:9">
      <c r="B293" s="6">
        <v>292</v>
      </c>
      <c r="C293" s="5">
        <v>124000000000230</v>
      </c>
      <c r="D293" s="5">
        <v>223000000000005</v>
      </c>
      <c r="E293" s="6" t="s">
        <v>16931</v>
      </c>
      <c r="F293" s="6" t="s">
        <v>16932</v>
      </c>
      <c r="I293" s="143" t="str">
        <f>VLOOKUP($C293, 'DataLookUp - InstitutionBranch'!$B$4:$D$1000, 2, FALSE)</f>
        <v>PT. Schneider Indonesia</v>
      </c>
    </row>
    <row r="294" spans="2:9">
      <c r="B294" s="6">
        <v>293</v>
      </c>
      <c r="C294" s="5">
        <v>124000000000231</v>
      </c>
      <c r="D294" s="5">
        <v>223000000000002</v>
      </c>
      <c r="E294" s="6" t="s">
        <v>13147</v>
      </c>
      <c r="F294" s="6" t="s">
        <v>16936</v>
      </c>
      <c r="I294" s="143" t="str">
        <f>VLOOKUP($C294, 'DataLookUp - InstitutionBranch'!$B$4:$D$1000, 2, FALSE)</f>
        <v>PT. Sentosa Prima Mandiri</v>
      </c>
    </row>
    <row r="295" spans="2:9">
      <c r="B295" s="6">
        <v>294</v>
      </c>
      <c r="C295" s="5">
        <v>124000000000231</v>
      </c>
      <c r="D295" s="5">
        <v>223000000000005</v>
      </c>
      <c r="E295" s="6" t="s">
        <v>1453</v>
      </c>
      <c r="F295" s="6" t="s">
        <v>16936</v>
      </c>
      <c r="I295" s="143" t="str">
        <f>VLOOKUP($C295, 'DataLookUp - InstitutionBranch'!$B$4:$D$1000, 2, FALSE)</f>
        <v>PT. Sentosa Prima Mandiri</v>
      </c>
    </row>
    <row r="296" spans="2:9">
      <c r="B296" s="6">
        <v>295</v>
      </c>
      <c r="C296" s="5">
        <v>124000000000232</v>
      </c>
      <c r="D296" s="5">
        <v>223000000000002</v>
      </c>
      <c r="E296" s="6" t="s">
        <v>16840</v>
      </c>
      <c r="F296" s="6" t="s">
        <v>16843</v>
      </c>
      <c r="I296" s="143" t="str">
        <f>VLOOKUP($C296, 'DataLookUp - InstitutionBranch'!$B$4:$D$1000, 2, FALSE)</f>
        <v xml:space="preserve">PT. Siemens Indonesia </v>
      </c>
    </row>
    <row r="297" spans="2:9">
      <c r="B297" s="6">
        <v>296</v>
      </c>
      <c r="C297" s="5">
        <v>124000000000232</v>
      </c>
      <c r="D297" s="5">
        <v>223000000000005</v>
      </c>
      <c r="E297" s="6" t="s">
        <v>16842</v>
      </c>
      <c r="F297" s="6" t="s">
        <v>16843</v>
      </c>
      <c r="I297" s="143" t="str">
        <f>VLOOKUP($C297, 'DataLookUp - InstitutionBranch'!$B$4:$D$1000, 2, FALSE)</f>
        <v xml:space="preserve">PT. Siemens Indonesia </v>
      </c>
    </row>
    <row r="298" spans="2:9">
      <c r="B298" s="6">
        <v>297</v>
      </c>
      <c r="C298" s="5">
        <v>124000000000233</v>
      </c>
      <c r="D298" s="5">
        <v>223000000000002</v>
      </c>
      <c r="E298" s="6" t="s">
        <v>17011</v>
      </c>
      <c r="F298" s="6" t="s">
        <v>17012</v>
      </c>
      <c r="I298" s="143" t="str">
        <f>VLOOKUP($C298, 'DataLookUp - InstitutionBranch'!$B$4:$D$1000, 2, FALSE)</f>
        <v>PT. Siemon Damai Jaya Abadi</v>
      </c>
    </row>
    <row r="299" spans="2:9">
      <c r="B299" s="6">
        <v>298</v>
      </c>
      <c r="C299" s="5">
        <v>124000000000233</v>
      </c>
      <c r="D299" s="5">
        <v>223000000000005</v>
      </c>
      <c r="E299" s="6" t="s">
        <v>14332</v>
      </c>
      <c r="F299" s="6" t="s">
        <v>17012</v>
      </c>
      <c r="I299" s="143" t="str">
        <f>VLOOKUP($C299, 'DataLookUp - InstitutionBranch'!$B$4:$D$1000, 2, FALSE)</f>
        <v>PT. Siemon Damai Jaya Abadi</v>
      </c>
    </row>
    <row r="300" spans="2:9">
      <c r="B300" s="6">
        <v>299</v>
      </c>
      <c r="C300" s="5">
        <v>124000000000234</v>
      </c>
      <c r="D300" s="5">
        <v>223000000000002</v>
      </c>
      <c r="E300" s="6" t="s">
        <v>17020</v>
      </c>
      <c r="F300" s="6" t="s">
        <v>17021</v>
      </c>
      <c r="I300" s="143" t="str">
        <f>VLOOKUP($C300, 'DataLookUp - InstitutionBranch'!$B$4:$D$1000, 2, FALSE)</f>
        <v>PT. Silica Central Asia</v>
      </c>
    </row>
    <row r="301" spans="2:9">
      <c r="B301" s="6">
        <v>300</v>
      </c>
      <c r="C301" s="5">
        <v>124000000000234</v>
      </c>
      <c r="D301" s="5">
        <v>223000000000005</v>
      </c>
      <c r="E301" s="6" t="s">
        <v>14332</v>
      </c>
      <c r="F301" s="6" t="s">
        <v>17021</v>
      </c>
      <c r="I301" s="143" t="str">
        <f>VLOOKUP($C301, 'DataLookUp - InstitutionBranch'!$B$4:$D$1000, 2, FALSE)</f>
        <v>PT. Silica Central Asia</v>
      </c>
    </row>
    <row r="302" spans="2:9">
      <c r="B302" s="6">
        <v>301</v>
      </c>
      <c r="C302" s="5">
        <v>124000000000235</v>
      </c>
      <c r="D302" s="5">
        <v>223000000000002</v>
      </c>
      <c r="E302" s="6" t="s">
        <v>17026</v>
      </c>
      <c r="F302" s="6" t="s">
        <v>17027</v>
      </c>
      <c r="I302" s="143" t="str">
        <f>VLOOKUP($C302, 'DataLookUp - InstitutionBranch'!$B$4:$D$1000, 2, FALSE)</f>
        <v>PT. Simetrik Integrasi</v>
      </c>
    </row>
    <row r="303" spans="2:9">
      <c r="B303" s="6">
        <v>302</v>
      </c>
      <c r="C303" s="5">
        <v>124000000000235</v>
      </c>
      <c r="D303" s="5">
        <v>223000000000005</v>
      </c>
      <c r="E303" s="6" t="s">
        <v>1453</v>
      </c>
      <c r="F303" s="6" t="s">
        <v>17027</v>
      </c>
      <c r="I303" s="143" t="str">
        <f>VLOOKUP($C303, 'DataLookUp - InstitutionBranch'!$B$4:$D$1000, 2, FALSE)</f>
        <v>PT. Simetrik Integrasi</v>
      </c>
    </row>
    <row r="304" spans="2:9">
      <c r="B304" s="6">
        <v>303</v>
      </c>
      <c r="C304" s="5">
        <v>124000000000236</v>
      </c>
      <c r="D304" s="5">
        <v>223000000000002</v>
      </c>
      <c r="E304" s="6" t="s">
        <v>10604</v>
      </c>
      <c r="F304" s="6" t="s">
        <v>17031</v>
      </c>
      <c r="I304" s="143" t="str">
        <f>VLOOKUP($C304, 'DataLookUp - InstitutionBranch'!$B$4:$D$1000, 2, FALSE)</f>
        <v>PT. Sinar Laut Mandiri</v>
      </c>
    </row>
    <row r="305" spans="2:9">
      <c r="B305" s="6">
        <v>304</v>
      </c>
      <c r="C305" s="5">
        <v>124000000000236</v>
      </c>
      <c r="D305" s="5">
        <v>223000000000005</v>
      </c>
      <c r="E305" s="6" t="s">
        <v>14332</v>
      </c>
      <c r="F305" s="6" t="s">
        <v>17031</v>
      </c>
      <c r="I305" s="143" t="str">
        <f>VLOOKUP($C305, 'DataLookUp - InstitutionBranch'!$B$4:$D$1000, 2, FALSE)</f>
        <v>PT. Sinar Laut Mandiri</v>
      </c>
    </row>
    <row r="306" spans="2:9">
      <c r="B306" s="6">
        <v>305</v>
      </c>
      <c r="C306" s="5">
        <v>124000000000237</v>
      </c>
      <c r="D306" s="5">
        <v>223000000000002</v>
      </c>
      <c r="E306" s="6" t="s">
        <v>17040</v>
      </c>
      <c r="F306" s="6" t="s">
        <v>1453</v>
      </c>
      <c r="I306" s="143" t="str">
        <f>VLOOKUP($C306, 'DataLookUp - InstitutionBranch'!$B$4:$D$1000, 2, FALSE)</f>
        <v>PT. Sinergi Garuda Nusantara</v>
      </c>
    </row>
    <row r="307" spans="2:9">
      <c r="B307" s="6">
        <v>306</v>
      </c>
      <c r="C307" s="5">
        <v>124000000000237</v>
      </c>
      <c r="D307" s="5">
        <v>223000000000005</v>
      </c>
      <c r="E307" s="6" t="s">
        <v>1453</v>
      </c>
      <c r="F307" s="6" t="s">
        <v>1453</v>
      </c>
      <c r="I307" s="143" t="str">
        <f>VLOOKUP($C307, 'DataLookUp - InstitutionBranch'!$B$4:$D$1000, 2, FALSE)</f>
        <v>PT. Sinergi Garuda Nusantara</v>
      </c>
    </row>
    <row r="308" spans="2:9">
      <c r="B308" s="6">
        <v>307</v>
      </c>
      <c r="C308" s="5">
        <v>124000000000238</v>
      </c>
      <c r="D308" s="5">
        <v>223000000000002</v>
      </c>
      <c r="E308" s="6" t="s">
        <v>16852</v>
      </c>
      <c r="F308" s="6" t="s">
        <v>16854</v>
      </c>
      <c r="I308" s="143" t="str">
        <f>VLOOKUP($C308, 'DataLookUp - InstitutionBranch'!$B$4:$D$1000, 2, FALSE)</f>
        <v>PT. Sinergi Karsa Utama</v>
      </c>
    </row>
    <row r="309" spans="2:9">
      <c r="B309" s="6">
        <v>308</v>
      </c>
      <c r="C309" s="5">
        <v>124000000000238</v>
      </c>
      <c r="D309" s="5">
        <v>223000000000005</v>
      </c>
      <c r="E309" s="6" t="s">
        <v>1453</v>
      </c>
      <c r="F309" s="6" t="s">
        <v>16854</v>
      </c>
      <c r="I309" s="143" t="str">
        <f>VLOOKUP($C309, 'DataLookUp - InstitutionBranch'!$B$4:$D$1000, 2, FALSE)</f>
        <v>PT. Sinergi Karsa Utama</v>
      </c>
    </row>
    <row r="310" spans="2:9">
      <c r="B310" s="6">
        <v>309</v>
      </c>
      <c r="C310" s="5">
        <v>124000000000239</v>
      </c>
      <c r="D310" s="5">
        <v>223000000000002</v>
      </c>
      <c r="E310" s="6" t="s">
        <v>17049</v>
      </c>
      <c r="F310" s="6" t="s">
        <v>17050</v>
      </c>
      <c r="I310" s="143" t="str">
        <f>VLOOKUP($C310, 'DataLookUp - InstitutionBranch'!$B$4:$D$1000, 2, FALSE)</f>
        <v>PT. Sintra Sinarindo Elektrik</v>
      </c>
    </row>
    <row r="311" spans="2:9">
      <c r="B311" s="6">
        <v>310</v>
      </c>
      <c r="C311" s="5">
        <v>124000000000239</v>
      </c>
      <c r="D311" s="5">
        <v>223000000000005</v>
      </c>
      <c r="E311" s="6" t="s">
        <v>14332</v>
      </c>
      <c r="F311" s="6" t="s">
        <v>17050</v>
      </c>
      <c r="I311" s="143" t="str">
        <f>VLOOKUP($C311, 'DataLookUp - InstitutionBranch'!$B$4:$D$1000, 2, FALSE)</f>
        <v>PT. Sintra Sinarindo Elektrik</v>
      </c>
    </row>
    <row r="312" spans="2:9">
      <c r="B312" s="6">
        <v>311</v>
      </c>
      <c r="C312" s="5">
        <v>124000000000240</v>
      </c>
      <c r="D312" s="5">
        <v>223000000000002</v>
      </c>
      <c r="E312" s="6" t="s">
        <v>17057</v>
      </c>
      <c r="F312" s="6" t="s">
        <v>14971</v>
      </c>
      <c r="I312" s="143" t="str">
        <f>VLOOKUP($C312, 'DataLookUp - InstitutionBranch'!$B$4:$D$1000, 2, FALSE)</f>
        <v>PT. Siscom Technologies</v>
      </c>
    </row>
    <row r="313" spans="2:9">
      <c r="B313" s="6">
        <v>312</v>
      </c>
      <c r="C313" s="5">
        <v>124000000000240</v>
      </c>
      <c r="D313" s="5">
        <v>223000000000005</v>
      </c>
      <c r="E313" s="6" t="s">
        <v>14332</v>
      </c>
      <c r="F313" s="6" t="s">
        <v>14971</v>
      </c>
      <c r="I313" s="143" t="str">
        <f>VLOOKUP($C313, 'DataLookUp - InstitutionBranch'!$B$4:$D$1000, 2, FALSE)</f>
        <v>PT. Siscom Technologies</v>
      </c>
    </row>
    <row r="314" spans="2:9">
      <c r="B314" s="6">
        <v>313</v>
      </c>
      <c r="C314" s="5">
        <v>124000000000241</v>
      </c>
      <c r="D314" s="5">
        <v>223000000000002</v>
      </c>
      <c r="E314" s="6" t="s">
        <v>17064</v>
      </c>
      <c r="F314" s="6" t="s">
        <v>1453</v>
      </c>
      <c r="I314" s="143" t="str">
        <f>VLOOKUP($C314, 'DataLookUp - InstitutionBranch'!$B$4:$D$1000, 2, FALSE)</f>
        <v>PT. Subur Buana Raya</v>
      </c>
    </row>
    <row r="315" spans="2:9">
      <c r="B315" s="6">
        <v>314</v>
      </c>
      <c r="C315" s="5">
        <v>124000000000241</v>
      </c>
      <c r="D315" s="5">
        <v>223000000000005</v>
      </c>
      <c r="E315" s="6" t="s">
        <v>1453</v>
      </c>
      <c r="F315" s="6" t="s">
        <v>1453</v>
      </c>
      <c r="I315" s="143" t="str">
        <f>VLOOKUP($C315, 'DataLookUp - InstitutionBranch'!$B$4:$D$1000, 2, FALSE)</f>
        <v>PT. Subur Buana Raya</v>
      </c>
    </row>
    <row r="316" spans="2:9">
      <c r="B316" s="6">
        <v>315</v>
      </c>
      <c r="C316" s="5">
        <v>124000000000242</v>
      </c>
      <c r="D316" s="5">
        <v>223000000000002</v>
      </c>
      <c r="E316" s="6" t="s">
        <v>17069</v>
      </c>
      <c r="F316" s="6" t="s">
        <v>17070</v>
      </c>
      <c r="I316" s="143" t="str">
        <f>VLOOKUP($C316, 'DataLookUp - InstitutionBranch'!$B$4:$D$1000, 2, FALSE)</f>
        <v xml:space="preserve">PT. Sukses Perkasa Forestama </v>
      </c>
    </row>
    <row r="317" spans="2:9">
      <c r="B317" s="6">
        <v>316</v>
      </c>
      <c r="C317" s="5">
        <v>124000000000242</v>
      </c>
      <c r="D317" s="5">
        <v>223000000000005</v>
      </c>
      <c r="E317" s="6" t="s">
        <v>1453</v>
      </c>
      <c r="F317" s="6" t="s">
        <v>17070</v>
      </c>
      <c r="I317" s="143" t="str">
        <f>VLOOKUP($C317, 'DataLookUp - InstitutionBranch'!$B$4:$D$1000, 2, FALSE)</f>
        <v xml:space="preserve">PT. Sukses Perkasa Forestama </v>
      </c>
    </row>
    <row r="318" spans="2:9">
      <c r="B318" s="6">
        <v>317</v>
      </c>
      <c r="C318" s="5">
        <v>124000000000243</v>
      </c>
      <c r="D318" s="5">
        <v>223000000000002</v>
      </c>
      <c r="E318" s="6" t="s">
        <v>8995</v>
      </c>
      <c r="F318" s="6" t="s">
        <v>17073</v>
      </c>
      <c r="I318" s="143" t="str">
        <f>VLOOKUP($C318, 'DataLookUp - InstitutionBranch'!$B$4:$D$1000, 2, FALSE)</f>
        <v xml:space="preserve">PT. Suryamas Elsindo Primatama </v>
      </c>
    </row>
    <row r="319" spans="2:9">
      <c r="B319" s="6">
        <v>318</v>
      </c>
      <c r="C319" s="5">
        <v>124000000000243</v>
      </c>
      <c r="D319" s="5">
        <v>223000000000005</v>
      </c>
      <c r="E319" s="6" t="s">
        <v>8997</v>
      </c>
      <c r="F319" s="6" t="s">
        <v>17073</v>
      </c>
      <c r="I319" s="143" t="str">
        <f>VLOOKUP($C319, 'DataLookUp - InstitutionBranch'!$B$4:$D$1000, 2, FALSE)</f>
        <v xml:space="preserve">PT. Suryamas Elsindo Primatama </v>
      </c>
    </row>
    <row r="320" spans="2:9">
      <c r="B320" s="6">
        <v>319</v>
      </c>
      <c r="C320" s="5">
        <v>124000000000244</v>
      </c>
      <c r="D320" s="5">
        <v>223000000000002</v>
      </c>
      <c r="E320" s="6" t="s">
        <v>17083</v>
      </c>
      <c r="F320" s="6" t="s">
        <v>1453</v>
      </c>
      <c r="I320" s="143" t="str">
        <f>VLOOKUP($C320, 'DataLookUp - InstitutionBranch'!$B$4:$D$1000, 2, FALSE)</f>
        <v>PT. Temas Tbk</v>
      </c>
    </row>
    <row r="321" spans="2:9">
      <c r="B321" s="6">
        <v>320</v>
      </c>
      <c r="C321" s="5">
        <v>124000000000244</v>
      </c>
      <c r="D321" s="5">
        <v>223000000000005</v>
      </c>
      <c r="E321" s="6" t="s">
        <v>14332</v>
      </c>
      <c r="F321" s="6" t="s">
        <v>1453</v>
      </c>
      <c r="I321" s="143" t="str">
        <f>VLOOKUP($C321, 'DataLookUp - InstitutionBranch'!$B$4:$D$1000, 2, FALSE)</f>
        <v>PT. Temas Tbk</v>
      </c>
    </row>
    <row r="322" spans="2:9">
      <c r="B322" s="6">
        <v>321</v>
      </c>
      <c r="C322" s="5">
        <v>124000000000245</v>
      </c>
      <c r="D322" s="5">
        <v>223000000000002</v>
      </c>
      <c r="E322" s="6" t="s">
        <v>17092</v>
      </c>
      <c r="F322" s="6" t="s">
        <v>17093</v>
      </c>
      <c r="I322" s="143" t="str">
        <f>VLOOKUP($C322, 'DataLookUp - InstitutionBranch'!$B$4:$D$1000, 2, FALSE)</f>
        <v>PT. Tirtakencana Tatawarna</v>
      </c>
    </row>
    <row r="323" spans="2:9">
      <c r="B323" s="6">
        <v>322</v>
      </c>
      <c r="C323" s="5">
        <v>124000000000245</v>
      </c>
      <c r="D323" s="5">
        <v>223000000000005</v>
      </c>
      <c r="E323" s="6" t="s">
        <v>14332</v>
      </c>
      <c r="F323" s="6" t="s">
        <v>17093</v>
      </c>
      <c r="I323" s="143" t="str">
        <f>VLOOKUP($C323, 'DataLookUp - InstitutionBranch'!$B$4:$D$1000, 2, FALSE)</f>
        <v>PT. Tirtakencana Tatawarna</v>
      </c>
    </row>
    <row r="324" spans="2:9">
      <c r="B324" s="6">
        <v>323</v>
      </c>
      <c r="C324" s="5">
        <v>124000000000246</v>
      </c>
      <c r="D324" s="5">
        <v>223000000000002</v>
      </c>
      <c r="E324" s="6" t="s">
        <v>17109</v>
      </c>
      <c r="F324" s="6" t="s">
        <v>17110</v>
      </c>
      <c r="I324" s="143" t="str">
        <f>VLOOKUP($C324, 'DataLookUp - InstitutionBranch'!$B$4:$D$1000, 2, FALSE)</f>
        <v>PT. Tri Artha Manunggal</v>
      </c>
    </row>
    <row r="325" spans="2:9">
      <c r="B325" s="6">
        <v>324</v>
      </c>
      <c r="C325" s="5">
        <v>124000000000246</v>
      </c>
      <c r="D325" s="5">
        <v>223000000000005</v>
      </c>
      <c r="E325" s="6" t="s">
        <v>14332</v>
      </c>
      <c r="F325" s="6" t="s">
        <v>17110</v>
      </c>
      <c r="I325" s="143" t="str">
        <f>VLOOKUP($C325, 'DataLookUp - InstitutionBranch'!$B$4:$D$1000, 2, FALSE)</f>
        <v>PT. Tri Artha Manunggal</v>
      </c>
    </row>
    <row r="326" spans="2:9">
      <c r="B326" s="6">
        <v>325</v>
      </c>
      <c r="C326" s="5">
        <v>124000000000247</v>
      </c>
      <c r="D326" s="5">
        <v>223000000000002</v>
      </c>
      <c r="E326" s="6" t="s">
        <v>17116</v>
      </c>
      <c r="F326" s="6" t="s">
        <v>1767</v>
      </c>
      <c r="I326" s="143" t="str">
        <f>VLOOKUP($C326, 'DataLookUp - InstitutionBranch'!$B$4:$D$1000, 2, FALSE)</f>
        <v>PT. Tri Karya Teslatama</v>
      </c>
    </row>
    <row r="327" spans="2:9">
      <c r="B327" s="6">
        <v>326</v>
      </c>
      <c r="C327" s="5">
        <v>124000000000247</v>
      </c>
      <c r="D327" s="5">
        <v>223000000000005</v>
      </c>
      <c r="E327" s="6" t="s">
        <v>14332</v>
      </c>
      <c r="F327" s="6" t="s">
        <v>1767</v>
      </c>
      <c r="I327" s="143" t="str">
        <f>VLOOKUP($C327, 'DataLookUp - InstitutionBranch'!$B$4:$D$1000, 2, FALSE)</f>
        <v>PT. Tri Karya Teslatama</v>
      </c>
    </row>
    <row r="328" spans="2:9">
      <c r="B328" s="6">
        <v>327</v>
      </c>
      <c r="C328" s="5">
        <v>124000000000248</v>
      </c>
      <c r="D328" s="5">
        <v>223000000000002</v>
      </c>
      <c r="E328" s="6" t="s">
        <v>17122</v>
      </c>
      <c r="F328" s="6" t="s">
        <v>17123</v>
      </c>
      <c r="I328" s="143" t="str">
        <f>VLOOKUP($C328, 'DataLookUp - InstitutionBranch'!$B$4:$D$1000, 2, FALSE)</f>
        <v>PT. Tribaja Karya Sejahtera</v>
      </c>
    </row>
    <row r="329" spans="2:9">
      <c r="B329" s="6">
        <v>328</v>
      </c>
      <c r="C329" s="5">
        <v>124000000000248</v>
      </c>
      <c r="D329" s="5">
        <v>223000000000005</v>
      </c>
      <c r="E329" s="6" t="s">
        <v>14332</v>
      </c>
      <c r="F329" s="6" t="s">
        <v>17123</v>
      </c>
      <c r="I329" s="143" t="str">
        <f>VLOOKUP($C329, 'DataLookUp - InstitutionBranch'!$B$4:$D$1000, 2, FALSE)</f>
        <v>PT. Tribaja Karya Sejahtera</v>
      </c>
    </row>
    <row r="330" spans="2:9">
      <c r="B330" s="6">
        <v>329</v>
      </c>
      <c r="C330" s="5">
        <v>124000000000249</v>
      </c>
      <c r="D330" s="5">
        <v>223000000000002</v>
      </c>
      <c r="E330" s="6" t="s">
        <v>17129</v>
      </c>
      <c r="F330" s="6" t="s">
        <v>17131</v>
      </c>
      <c r="I330" s="143" t="str">
        <f>VLOOKUP($C330, 'DataLookUp - InstitutionBranch'!$B$4:$D$1000, 2, FALSE)</f>
        <v>PT. Triotama Toya Energi</v>
      </c>
    </row>
    <row r="331" spans="2:9">
      <c r="B331" s="6">
        <v>330</v>
      </c>
      <c r="C331" s="5">
        <v>124000000000249</v>
      </c>
      <c r="D331" s="5">
        <v>223000000000005</v>
      </c>
      <c r="E331" s="6" t="s">
        <v>14332</v>
      </c>
      <c r="F331" s="6" t="s">
        <v>17131</v>
      </c>
      <c r="I331" s="143" t="str">
        <f>VLOOKUP($C331, 'DataLookUp - InstitutionBranch'!$B$4:$D$1000, 2, FALSE)</f>
        <v>PT. Triotama Toya Energi</v>
      </c>
    </row>
    <row r="332" spans="2:9">
      <c r="B332" s="6">
        <v>331</v>
      </c>
      <c r="C332" s="5">
        <v>124000000000250</v>
      </c>
      <c r="D332" s="5">
        <v>223000000000002</v>
      </c>
      <c r="E332" s="6" t="s">
        <v>17135</v>
      </c>
      <c r="F332" s="6" t="s">
        <v>1453</v>
      </c>
      <c r="I332" s="143" t="str">
        <f>VLOOKUP($C332, 'DataLookUp - InstitutionBranch'!$B$4:$D$1000, 2, FALSE)</f>
        <v xml:space="preserve">PT. Twink Indonesia </v>
      </c>
    </row>
    <row r="333" spans="2:9">
      <c r="B333" s="6">
        <v>332</v>
      </c>
      <c r="C333" s="5">
        <v>124000000000250</v>
      </c>
      <c r="D333" s="5">
        <v>223000000000005</v>
      </c>
      <c r="E333" s="6" t="s">
        <v>1453</v>
      </c>
      <c r="F333" s="6" t="s">
        <v>1453</v>
      </c>
      <c r="I333" s="143" t="str">
        <f>VLOOKUP($C333, 'DataLookUp - InstitutionBranch'!$B$4:$D$1000, 2, FALSE)</f>
        <v xml:space="preserve">PT. Twink Indonesia </v>
      </c>
    </row>
    <row r="334" spans="2:9">
      <c r="B334" s="6">
        <v>333</v>
      </c>
      <c r="C334" s="5">
        <v>124000000000251</v>
      </c>
      <c r="D334" s="5">
        <v>223000000000002</v>
      </c>
      <c r="E334" s="6" t="s">
        <v>17141</v>
      </c>
      <c r="F334" s="6" t="s">
        <v>1453</v>
      </c>
      <c r="I334" s="143" t="str">
        <f>VLOOKUP($C334, 'DataLookUp - InstitutionBranch'!$B$4:$D$1000, 2, FALSE)</f>
        <v xml:space="preserve">PT. Vector Info Technologies </v>
      </c>
    </row>
    <row r="335" spans="2:9">
      <c r="B335" s="6">
        <v>334</v>
      </c>
      <c r="C335" s="5">
        <v>124000000000251</v>
      </c>
      <c r="D335" s="5">
        <v>223000000000005</v>
      </c>
      <c r="E335" s="6" t="s">
        <v>14332</v>
      </c>
      <c r="F335" s="6" t="s">
        <v>1453</v>
      </c>
      <c r="I335" s="143" t="str">
        <f>VLOOKUP($C335, 'DataLookUp - InstitutionBranch'!$B$4:$D$1000, 2, FALSE)</f>
        <v xml:space="preserve">PT. Vector Info Technologies </v>
      </c>
    </row>
    <row r="336" spans="2:9">
      <c r="B336" s="6">
        <v>335</v>
      </c>
      <c r="C336" s="5">
        <v>124000000000252</v>
      </c>
      <c r="D336" s="5">
        <v>223000000000002</v>
      </c>
      <c r="E336" s="6" t="s">
        <v>1453</v>
      </c>
      <c r="F336" s="6" t="s">
        <v>1453</v>
      </c>
      <c r="I336" s="143" t="str">
        <f>VLOOKUP($C336, 'DataLookUp - InstitutionBranch'!$B$4:$D$1000, 2, FALSE)</f>
        <v>PT. Vins Teknik Internusa</v>
      </c>
    </row>
    <row r="337" spans="2:9">
      <c r="B337" s="6">
        <v>336</v>
      </c>
      <c r="C337" s="5">
        <v>124000000000252</v>
      </c>
      <c r="D337" s="5">
        <v>223000000000005</v>
      </c>
      <c r="E337" s="6" t="s">
        <v>1453</v>
      </c>
      <c r="F337" s="6" t="s">
        <v>1453</v>
      </c>
      <c r="I337" s="143" t="str">
        <f>VLOOKUP($C337, 'DataLookUp - InstitutionBranch'!$B$4:$D$1000, 2, FALSE)</f>
        <v>PT. Vins Teknik Internusa</v>
      </c>
    </row>
    <row r="338" spans="2:9">
      <c r="B338" s="6">
        <v>337</v>
      </c>
      <c r="C338" s="5">
        <v>124000000000253</v>
      </c>
      <c r="D338" s="5">
        <v>223000000000002</v>
      </c>
      <c r="E338" s="6" t="s">
        <v>1295</v>
      </c>
      <c r="F338" s="6" t="s">
        <v>17155</v>
      </c>
      <c r="I338" s="143" t="str">
        <f>VLOOKUP($C338, 'DataLookUp - InstitutionBranch'!$B$4:$D$1000, 2, FALSE)</f>
        <v xml:space="preserve">PT. Voksel Electric Tbk </v>
      </c>
    </row>
    <row r="339" spans="2:9">
      <c r="B339" s="6">
        <v>338</v>
      </c>
      <c r="C339" s="5">
        <v>124000000000253</v>
      </c>
      <c r="D339" s="5">
        <v>223000000000005</v>
      </c>
      <c r="E339" s="6" t="s">
        <v>1297</v>
      </c>
      <c r="F339" s="6" t="s">
        <v>17155</v>
      </c>
      <c r="I339" s="143" t="str">
        <f>VLOOKUP($C339, 'DataLookUp - InstitutionBranch'!$B$4:$D$1000, 2, FALSE)</f>
        <v xml:space="preserve">PT. Voksel Electric Tbk </v>
      </c>
    </row>
    <row r="340" spans="2:9">
      <c r="B340" s="6">
        <v>339</v>
      </c>
      <c r="C340" s="5">
        <v>124000000000254</v>
      </c>
      <c r="D340" s="5">
        <v>223000000000002</v>
      </c>
      <c r="E340" s="6" t="s">
        <v>17162</v>
      </c>
      <c r="F340" s="6" t="s">
        <v>17164</v>
      </c>
      <c r="I340" s="143" t="str">
        <f>VLOOKUP($C340, 'DataLookUp - InstitutionBranch'!$B$4:$D$1000, 2, FALSE)</f>
        <v>PT. Widya Prima Utama</v>
      </c>
    </row>
    <row r="341" spans="2:9">
      <c r="B341" s="6">
        <v>340</v>
      </c>
      <c r="C341" s="5">
        <v>124000000000254</v>
      </c>
      <c r="D341" s="5">
        <v>223000000000005</v>
      </c>
      <c r="E341" s="6" t="s">
        <v>14332</v>
      </c>
      <c r="F341" s="6" t="s">
        <v>17164</v>
      </c>
      <c r="I341" s="143" t="str">
        <f>VLOOKUP($C341, 'DataLookUp - InstitutionBranch'!$B$4:$D$1000, 2, FALSE)</f>
        <v>PT. Widya Prima Utama</v>
      </c>
    </row>
    <row r="342" spans="2:9">
      <c r="B342" s="6">
        <v>341</v>
      </c>
      <c r="C342" s="5">
        <v>124000000000255</v>
      </c>
      <c r="D342" s="5">
        <v>223000000000002</v>
      </c>
      <c r="E342" s="6" t="s">
        <v>4419</v>
      </c>
      <c r="F342" s="6" t="s">
        <v>17168</v>
      </c>
      <c r="I342" s="143" t="str">
        <f>VLOOKUP($C342, 'DataLookUp - InstitutionBranch'!$B$4:$D$1000, 2, FALSE)</f>
        <v xml:space="preserve">PT. Yanmarindo Perkasa </v>
      </c>
    </row>
    <row r="343" spans="2:9">
      <c r="B343" s="6">
        <v>342</v>
      </c>
      <c r="C343" s="5">
        <v>124000000000255</v>
      </c>
      <c r="D343" s="5">
        <v>223000000000005</v>
      </c>
      <c r="E343" s="6" t="s">
        <v>4421</v>
      </c>
      <c r="F343" s="6" t="s">
        <v>17168</v>
      </c>
      <c r="I343" s="143" t="str">
        <f>VLOOKUP($C343, 'DataLookUp - InstitutionBranch'!$B$4:$D$1000, 2, FALSE)</f>
        <v xml:space="preserve">PT. Yanmarindo Perkasa </v>
      </c>
    </row>
    <row r="344" spans="2:9">
      <c r="B344" s="6">
        <v>343</v>
      </c>
      <c r="C344" s="5">
        <v>124000000000256</v>
      </c>
      <c r="D344" s="5">
        <v>223000000000002</v>
      </c>
      <c r="E344" s="6" t="s">
        <v>17180</v>
      </c>
      <c r="F344" s="6" t="s">
        <v>17182</v>
      </c>
      <c r="I344" s="143" t="str">
        <f>VLOOKUP($C344, 'DataLookUp - InstitutionBranch'!$B$4:$D$1000, 2, FALSE)</f>
        <v>PT. Yudha Berkat Layana</v>
      </c>
    </row>
    <row r="345" spans="2:9">
      <c r="B345" s="6">
        <v>344</v>
      </c>
      <c r="C345" s="5">
        <v>124000000000256</v>
      </c>
      <c r="D345" s="5">
        <v>223000000000005</v>
      </c>
      <c r="E345" s="6" t="s">
        <v>1453</v>
      </c>
      <c r="F345" s="6" t="s">
        <v>17182</v>
      </c>
      <c r="I345" s="143" t="str">
        <f>VLOOKUP($C345, 'DataLookUp - InstitutionBranch'!$B$4:$D$1000, 2, FALSE)</f>
        <v>PT. Yudha Berkat Layana</v>
      </c>
    </row>
    <row r="346" spans="2:9">
      <c r="B346" s="6">
        <v>345</v>
      </c>
      <c r="C346" s="5">
        <v>124000000000257</v>
      </c>
      <c r="D346" s="5">
        <v>223000000000002</v>
      </c>
      <c r="E346" s="6" t="s">
        <v>16940</v>
      </c>
      <c r="F346" s="6" t="s">
        <v>14912</v>
      </c>
      <c r="I346" s="143" t="str">
        <f>VLOOKUP($C346, 'DataLookUp - InstitutionBranch'!$B$4:$D$1000, 2, FALSE)</f>
        <v xml:space="preserve">PT. ZTT Cable Indonesia     </v>
      </c>
    </row>
    <row r="347" spans="2:9">
      <c r="B347" s="6">
        <v>346</v>
      </c>
      <c r="C347" s="5">
        <v>124000000000257</v>
      </c>
      <c r="D347" s="5">
        <v>223000000000005</v>
      </c>
      <c r="E347" s="6" t="s">
        <v>14912</v>
      </c>
      <c r="F347" s="6" t="s">
        <v>14912</v>
      </c>
      <c r="I347" s="143" t="str">
        <f>VLOOKUP($C347, 'DataLookUp - InstitutionBranch'!$B$4:$D$1000, 2, FALSE)</f>
        <v xml:space="preserve">PT. ZTT Cable Indonesia     </v>
      </c>
    </row>
    <row r="348" spans="2:9">
      <c r="B348" s="6">
        <v>347</v>
      </c>
      <c r="C348" s="5">
        <v>124000000000258</v>
      </c>
      <c r="D348" s="5">
        <v>223000000000002</v>
      </c>
      <c r="E348" s="6" t="s">
        <v>1976</v>
      </c>
      <c r="F348" s="6" t="s">
        <v>16449</v>
      </c>
      <c r="I348" s="143" t="str">
        <f>VLOOKUP($C348, 'DataLookUp - InstitutionBranch'!$B$4:$D$1000, 2, FALSE)</f>
        <v>PT. KMI Wire and Cable, Tbk [a.k.a : Kabel Metal Indonesia]</v>
      </c>
    </row>
    <row r="349" spans="2:9">
      <c r="B349" s="6">
        <v>348</v>
      </c>
      <c r="C349" s="5">
        <v>124000000000258</v>
      </c>
      <c r="D349" s="5">
        <v>223000000000005</v>
      </c>
      <c r="E349" s="6" t="s">
        <v>1977</v>
      </c>
      <c r="F349" s="6" t="s">
        <v>16449</v>
      </c>
      <c r="I349" s="143" t="str">
        <f>VLOOKUP($C349, 'DataLookUp - InstitutionBranch'!$B$4:$D$1000, 2, FALSE)</f>
        <v>PT. KMI Wire and Cable, Tbk [a.k.a : Kabel Metal Indonesia]</v>
      </c>
    </row>
    <row r="350" spans="2:9">
      <c r="B350" s="6">
        <v>349</v>
      </c>
      <c r="C350" s="5">
        <v>124000000000259</v>
      </c>
      <c r="D350" s="5">
        <v>223000000000002</v>
      </c>
      <c r="E350" s="6" t="s">
        <v>16500</v>
      </c>
      <c r="F350" s="6" t="s">
        <v>16501</v>
      </c>
      <c r="I350" s="143" t="str">
        <f>VLOOKUP($C350, 'DataLookUp - InstitutionBranch'!$B$4:$D$1000, 2, FALSE)</f>
        <v>PT. Kokoh Inti Arebama, Tbk</v>
      </c>
    </row>
    <row r="351" spans="2:9">
      <c r="B351" s="6">
        <v>350</v>
      </c>
      <c r="C351" s="5">
        <v>124000000000259</v>
      </c>
      <c r="D351" s="5">
        <v>223000000000005</v>
      </c>
      <c r="E351" s="6" t="s">
        <v>14332</v>
      </c>
      <c r="F351" s="6" t="s">
        <v>16501</v>
      </c>
      <c r="I351" s="143" t="str">
        <f>VLOOKUP($C351, 'DataLookUp - InstitutionBranch'!$B$4:$D$1000, 2, FALSE)</f>
        <v>PT. Kokoh Inti Arebama, Tbk</v>
      </c>
    </row>
    <row r="352" spans="2:9">
      <c r="B352" s="6">
        <v>351</v>
      </c>
      <c r="C352" s="5">
        <v>124000000000260</v>
      </c>
      <c r="D352" s="5">
        <v>223000000000002</v>
      </c>
      <c r="E352" s="6" t="s">
        <v>3325</v>
      </c>
      <c r="F352" s="6" t="s">
        <v>16401</v>
      </c>
      <c r="I352" s="143" t="str">
        <f>VLOOKUP($C352, 'DataLookUp - InstitutionBranch'!$B$4:$D$1000, 2, FALSE)</f>
        <v>BPJS Ketenagakerjaan</v>
      </c>
    </row>
    <row r="353" spans="2:9">
      <c r="B353" s="6">
        <v>352</v>
      </c>
      <c r="C353" s="5">
        <v>124000000000260</v>
      </c>
      <c r="D353" s="5">
        <v>223000000000005</v>
      </c>
      <c r="E353" s="6" t="s">
        <v>3326</v>
      </c>
      <c r="F353" s="6" t="s">
        <v>16401</v>
      </c>
      <c r="I353" s="143" t="str">
        <f>VLOOKUP($C353, 'DataLookUp - InstitutionBranch'!$B$4:$D$1000, 2, FALSE)</f>
        <v>BPJS Ketenagakerjaan</v>
      </c>
    </row>
    <row r="354" spans="2:9">
      <c r="B354" s="6">
        <v>353</v>
      </c>
      <c r="C354" s="5">
        <v>124000000000261</v>
      </c>
      <c r="D354" s="5">
        <v>223000000000002</v>
      </c>
      <c r="E354" s="6" t="s">
        <v>7065</v>
      </c>
      <c r="F354" s="6" t="s">
        <v>15435</v>
      </c>
      <c r="I354" s="143" t="str">
        <f>VLOOKUP($C354, 'DataLookUp - InstitutionBranch'!$B$4:$D$1000, 2, FALSE)</f>
        <v>BPJS Kesehatan</v>
      </c>
    </row>
    <row r="355" spans="2:9">
      <c r="B355" s="6">
        <v>354</v>
      </c>
      <c r="C355" s="5">
        <v>124000000000261</v>
      </c>
      <c r="D355" s="5">
        <v>223000000000005</v>
      </c>
      <c r="E355" s="6" t="s">
        <v>14332</v>
      </c>
      <c r="F355" s="6" t="s">
        <v>15435</v>
      </c>
      <c r="I355" s="143" t="str">
        <f>VLOOKUP($C355, 'DataLookUp - InstitutionBranch'!$B$4:$D$1000, 2, FALSE)</f>
        <v>BPJS Kesehatan</v>
      </c>
    </row>
    <row r="356" spans="2:9">
      <c r="B356" s="6">
        <v>355</v>
      </c>
      <c r="C356" s="5">
        <v>124000000000262</v>
      </c>
      <c r="D356" s="5">
        <v>223000000000002</v>
      </c>
      <c r="E356" s="6" t="s">
        <v>16861</v>
      </c>
      <c r="F356" s="6" t="s">
        <v>16864</v>
      </c>
      <c r="I356" s="143" t="str">
        <f>VLOOKUP($C356, 'DataLookUp - InstitutionBranch'!$B$4:$D$1000, 2, FALSE)</f>
        <v>PT. Bank Rakyat Indonesia (Persero), Tbk</v>
      </c>
    </row>
    <row r="357" spans="2:9">
      <c r="B357" s="6">
        <v>356</v>
      </c>
      <c r="C357" s="5">
        <v>124000000000262</v>
      </c>
      <c r="D357" s="5">
        <v>223000000000005</v>
      </c>
      <c r="E357" s="6" t="s">
        <v>16862</v>
      </c>
      <c r="F357" s="6" t="s">
        <v>16864</v>
      </c>
      <c r="I357" s="143" t="str">
        <f>VLOOKUP($C357, 'DataLookUp - InstitutionBranch'!$B$4:$D$1000, 2, FALSE)</f>
        <v>PT. Bank Rakyat Indonesia (Persero), Tbk</v>
      </c>
    </row>
    <row r="358" spans="2:9">
      <c r="B358" s="6">
        <v>357</v>
      </c>
      <c r="C358" s="5">
        <v>124000000000263</v>
      </c>
      <c r="D358" s="5">
        <v>223000000000002</v>
      </c>
      <c r="E358" s="6" t="s">
        <v>10869</v>
      </c>
      <c r="F358" s="6" t="s">
        <v>17243</v>
      </c>
      <c r="I358" s="143" t="str">
        <f>VLOOKUP($C358, 'DataLookUp - InstitutionBranch'!$B$4:$D$1000, 2, FALSE)</f>
        <v xml:space="preserve">Koperasi Mekar - Jakarta Selatan </v>
      </c>
    </row>
    <row r="359" spans="2:9">
      <c r="B359" s="6">
        <v>358</v>
      </c>
      <c r="C359" s="5">
        <v>124000000000263</v>
      </c>
      <c r="D359" s="5">
        <v>223000000000005</v>
      </c>
      <c r="E359" s="6" t="s">
        <v>14332</v>
      </c>
      <c r="F359" s="6" t="s">
        <v>17243</v>
      </c>
      <c r="I359" s="143" t="str">
        <f>VLOOKUP($C359, 'DataLookUp - InstitutionBranch'!$B$4:$D$1000, 2, FALSE)</f>
        <v xml:space="preserve">Koperasi Mekar - Jakarta Selatan </v>
      </c>
    </row>
    <row r="360" spans="2:9">
      <c r="B360" s="6">
        <v>359</v>
      </c>
      <c r="C360" s="5">
        <v>124000000000264</v>
      </c>
      <c r="D360" s="5">
        <v>223000000000002</v>
      </c>
      <c r="E360" s="6" t="s">
        <v>16715</v>
      </c>
      <c r="F360" s="6" t="s">
        <v>16718</v>
      </c>
      <c r="I360" s="143" t="str">
        <f>VLOOKUP($C360, 'DataLookUp - InstitutionBranch'!$B$4:$D$1000, 2, FALSE)</f>
        <v>PT. Pelayanan Listrik Nasional (Persero) [a.k.a : PLN] - Pusat Sertifikasi</v>
      </c>
    </row>
    <row r="361" spans="2:9">
      <c r="B361" s="6">
        <v>360</v>
      </c>
      <c r="C361" s="5">
        <v>124000000000264</v>
      </c>
      <c r="D361" s="5">
        <v>223000000000005</v>
      </c>
      <c r="E361" s="6" t="s">
        <v>16717</v>
      </c>
      <c r="F361" s="6" t="s">
        <v>16718</v>
      </c>
      <c r="I361" s="143" t="str">
        <f>VLOOKUP($C361, 'DataLookUp - InstitutionBranch'!$B$4:$D$1000, 2, FALSE)</f>
        <v>PT. Pelayanan Listrik Nasional (Persero) [a.k.a : PLN] - Pusat Sertifikasi</v>
      </c>
    </row>
    <row r="362" spans="2:9">
      <c r="B362" s="6">
        <v>361</v>
      </c>
      <c r="C362" s="5">
        <v>124000000000265</v>
      </c>
      <c r="D362" s="5">
        <v>223000000000002</v>
      </c>
      <c r="E362" s="6" t="s">
        <v>17327</v>
      </c>
      <c r="F362" s="6" t="s">
        <v>17328</v>
      </c>
      <c r="I362" s="143" t="str">
        <f>VLOOKUP($C362, 'DataLookUp - InstitutionBranch'!$B$4:$D$1000, 2, FALSE)</f>
        <v>UD. Athar Marzuki Plywood</v>
      </c>
    </row>
    <row r="363" spans="2:9">
      <c r="B363" s="6">
        <v>362</v>
      </c>
      <c r="C363" s="5">
        <v>124000000000265</v>
      </c>
      <c r="D363" s="5">
        <v>223000000000005</v>
      </c>
      <c r="E363" s="6" t="s">
        <v>14332</v>
      </c>
      <c r="F363" s="6" t="s">
        <v>17328</v>
      </c>
      <c r="I363" s="143" t="str">
        <f>VLOOKUP($C363, 'DataLookUp - InstitutionBranch'!$B$4:$D$1000, 2, FALSE)</f>
        <v>UD. Athar Marzuki Plywood</v>
      </c>
    </row>
    <row r="364" spans="2:9">
      <c r="B364" s="6">
        <v>363</v>
      </c>
      <c r="C364" s="5">
        <v>124000000000266</v>
      </c>
      <c r="D364" s="5">
        <v>223000000000002</v>
      </c>
      <c r="E364" s="6" t="s">
        <v>17329</v>
      </c>
      <c r="F364" s="6" t="s">
        <v>2264</v>
      </c>
      <c r="I364" s="143" t="str">
        <f>VLOOKUP($C364, 'DataLookUp - InstitutionBranch'!$B$4:$D$1000, 2, FALSE)</f>
        <v>UD. Gajah Mungkur</v>
      </c>
    </row>
    <row r="365" spans="2:9">
      <c r="B365" s="6">
        <v>364</v>
      </c>
      <c r="C365" s="5">
        <v>124000000000266</v>
      </c>
      <c r="D365" s="5">
        <v>223000000000005</v>
      </c>
      <c r="E365" s="6" t="s">
        <v>14332</v>
      </c>
      <c r="F365" s="6" t="s">
        <v>2264</v>
      </c>
      <c r="I365" s="143" t="str">
        <f>VLOOKUP($C365, 'DataLookUp - InstitutionBranch'!$B$4:$D$1000, 2, FALSE)</f>
        <v>UD. Gajah Mungkur</v>
      </c>
    </row>
    <row r="366" spans="2:9">
      <c r="B366" s="6">
        <v>365</v>
      </c>
      <c r="C366" s="5">
        <v>124000000000267</v>
      </c>
      <c r="D366" s="5">
        <v>223000000000002</v>
      </c>
      <c r="E366" s="6" t="s">
        <v>17333</v>
      </c>
      <c r="F366" s="6" t="s">
        <v>17334</v>
      </c>
      <c r="I366" s="143" t="str">
        <f>VLOOKUP($C366, 'DataLookUp - InstitutionBranch'!$B$4:$D$1000, 2, FALSE)</f>
        <v>UD. Kalam Hidup kendari</v>
      </c>
    </row>
    <row r="367" spans="2:9">
      <c r="B367" s="6">
        <v>366</v>
      </c>
      <c r="C367" s="5">
        <v>124000000000267</v>
      </c>
      <c r="D367" s="5">
        <v>223000000000005</v>
      </c>
      <c r="E367" s="6" t="s">
        <v>1453</v>
      </c>
      <c r="F367" s="6" t="s">
        <v>17334</v>
      </c>
      <c r="I367" s="143" t="str">
        <f>VLOOKUP($C367, 'DataLookUp - InstitutionBranch'!$B$4:$D$1000, 2, FALSE)</f>
        <v>UD. Kalam Hidup kendari</v>
      </c>
    </row>
    <row r="368" spans="2:9">
      <c r="B368" s="6">
        <v>367</v>
      </c>
      <c r="C368" s="5">
        <v>124000000000268</v>
      </c>
      <c r="D368" s="5">
        <v>223000000000002</v>
      </c>
      <c r="E368" s="6" t="s">
        <v>17338</v>
      </c>
      <c r="F368" s="6" t="s">
        <v>17339</v>
      </c>
      <c r="I368" s="143" t="str">
        <f>VLOOKUP($C368, 'DataLookUp - InstitutionBranch'!$B$4:$D$1000, 2, FALSE)</f>
        <v>UD. Mandiri Jaya</v>
      </c>
    </row>
    <row r="369" spans="2:9">
      <c r="B369" s="6">
        <v>368</v>
      </c>
      <c r="C369" s="5">
        <v>124000000000268</v>
      </c>
      <c r="D369" s="5">
        <v>223000000000005</v>
      </c>
      <c r="E369" s="6" t="s">
        <v>14332</v>
      </c>
      <c r="F369" s="6" t="s">
        <v>17339</v>
      </c>
      <c r="I369" s="143" t="str">
        <f>VLOOKUP($C369, 'DataLookUp - InstitutionBranch'!$B$4:$D$1000, 2, FALSE)</f>
        <v>UD. Mandiri Jaya</v>
      </c>
    </row>
    <row r="370" spans="2:9">
      <c r="B370" s="6">
        <v>369</v>
      </c>
      <c r="C370" s="5">
        <v>124000000000269</v>
      </c>
      <c r="D370" s="5">
        <v>223000000000002</v>
      </c>
      <c r="E370" s="6" t="s">
        <v>15718</v>
      </c>
      <c r="F370" s="6" t="s">
        <v>1453</v>
      </c>
      <c r="I370" s="143" t="str">
        <f>VLOOKUP($C370, 'DataLookUp - InstitutionBranch'!$B$4:$D$1000, 2, FALSE)</f>
        <v>UD. Subur</v>
      </c>
    </row>
    <row r="371" spans="2:9">
      <c r="B371" s="6">
        <v>370</v>
      </c>
      <c r="C371" s="5">
        <v>124000000000269</v>
      </c>
      <c r="D371" s="5">
        <v>223000000000005</v>
      </c>
      <c r="E371" s="6" t="s">
        <v>14332</v>
      </c>
      <c r="F371" s="6" t="s">
        <v>1453</v>
      </c>
      <c r="I371" s="143" t="str">
        <f>VLOOKUP($C371, 'DataLookUp - InstitutionBranch'!$B$4:$D$1000, 2, FALSE)</f>
        <v>UD. Subur</v>
      </c>
    </row>
    <row r="372" spans="2:9">
      <c r="B372" s="6">
        <v>371</v>
      </c>
      <c r="C372" s="5">
        <v>124000000000270</v>
      </c>
      <c r="D372" s="5">
        <v>223000000000002</v>
      </c>
      <c r="E372" s="6" t="s">
        <v>17343</v>
      </c>
      <c r="F372" s="6" t="s">
        <v>17343</v>
      </c>
      <c r="I372" s="143" t="str">
        <f>VLOOKUP($C372, 'DataLookUp - InstitutionBranch'!$B$4:$D$1000, 2, FALSE)</f>
        <v>UD. Thufail</v>
      </c>
    </row>
    <row r="373" spans="2:9">
      <c r="B373" s="6">
        <v>372</v>
      </c>
      <c r="C373" s="5">
        <v>124000000000270</v>
      </c>
      <c r="D373" s="5">
        <v>223000000000005</v>
      </c>
      <c r="E373" s="6" t="s">
        <v>14332</v>
      </c>
      <c r="F373" s="6" t="s">
        <v>17343</v>
      </c>
      <c r="I373" s="143" t="str">
        <f>VLOOKUP($C373, 'DataLookUp - InstitutionBranch'!$B$4:$D$1000, 2, FALSE)</f>
        <v>UD. Thufail</v>
      </c>
    </row>
    <row r="374" spans="2:9">
      <c r="B374" s="6">
        <v>373</v>
      </c>
      <c r="C374" s="5">
        <v>124000000000271</v>
      </c>
      <c r="D374" s="5">
        <v>223000000000002</v>
      </c>
      <c r="E374" s="6" t="s">
        <v>17195</v>
      </c>
      <c r="F374" s="6" t="s">
        <v>1300</v>
      </c>
      <c r="I374" s="143" t="str">
        <f>VLOOKUP($C374, 'DataLookUp - InstitutionBranch'!$B$4:$D$1000, 2, FALSE)</f>
        <v>TB. Asep Saprudin</v>
      </c>
    </row>
    <row r="375" spans="2:9">
      <c r="B375" s="6">
        <v>374</v>
      </c>
      <c r="C375" s="5">
        <v>124000000000271</v>
      </c>
      <c r="D375" s="5">
        <v>223000000000005</v>
      </c>
      <c r="E375" s="6" t="s">
        <v>1453</v>
      </c>
      <c r="F375" s="6" t="s">
        <v>1300</v>
      </c>
      <c r="I375" s="143" t="str">
        <f>VLOOKUP($C375, 'DataLookUp - InstitutionBranch'!$B$4:$D$1000, 2, FALSE)</f>
        <v>TB. Asep Saprudin</v>
      </c>
    </row>
    <row r="376" spans="2:9">
      <c r="B376" s="6">
        <v>375</v>
      </c>
      <c r="C376" s="5">
        <v>124000000000272</v>
      </c>
      <c r="D376" s="5">
        <v>223000000000002</v>
      </c>
      <c r="E376" s="6" t="s">
        <v>17197</v>
      </c>
      <c r="F376" s="6" t="s">
        <v>15418</v>
      </c>
      <c r="I376" s="143" t="str">
        <f>VLOOKUP($C376, 'DataLookUp - InstitutionBranch'!$B$4:$D$1000, 2, FALSE)</f>
        <v>TB. Berkah Sentosa</v>
      </c>
    </row>
    <row r="377" spans="2:9">
      <c r="B377" s="6">
        <v>376</v>
      </c>
      <c r="C377" s="5">
        <v>124000000000272</v>
      </c>
      <c r="D377" s="5">
        <v>223000000000005</v>
      </c>
      <c r="E377" s="6" t="s">
        <v>14332</v>
      </c>
      <c r="F377" s="6" t="s">
        <v>15418</v>
      </c>
      <c r="I377" s="143" t="str">
        <f>VLOOKUP($C377, 'DataLookUp - InstitutionBranch'!$B$4:$D$1000, 2, FALSE)</f>
        <v>TB. Berkah Sentosa</v>
      </c>
    </row>
    <row r="378" spans="2:9">
      <c r="B378" s="6">
        <v>377</v>
      </c>
      <c r="C378" s="5">
        <v>124000000000273</v>
      </c>
      <c r="D378" s="5">
        <v>223000000000002</v>
      </c>
      <c r="E378" s="6" t="s">
        <v>17189</v>
      </c>
      <c r="F378" s="6" t="s">
        <v>17190</v>
      </c>
      <c r="I378" s="143" t="str">
        <f>VLOOKUP($C378, 'DataLookUp - InstitutionBranch'!$B$4:$D$1000, 2, FALSE)</f>
        <v>TB. Berkat Orang Tua</v>
      </c>
    </row>
    <row r="379" spans="2:9">
      <c r="B379" s="6">
        <v>378</v>
      </c>
      <c r="C379" s="5">
        <v>124000000000273</v>
      </c>
      <c r="D379" s="5">
        <v>223000000000005</v>
      </c>
      <c r="E379" s="6" t="s">
        <v>14332</v>
      </c>
      <c r="F379" s="6" t="s">
        <v>17190</v>
      </c>
      <c r="I379" s="143" t="str">
        <f>VLOOKUP($C379, 'DataLookUp - InstitutionBranch'!$B$4:$D$1000, 2, FALSE)</f>
        <v>TB. Berkat Orang Tua</v>
      </c>
    </row>
    <row r="380" spans="2:9">
      <c r="B380" s="6">
        <v>379</v>
      </c>
      <c r="C380" s="5">
        <v>124000000000274</v>
      </c>
      <c r="D380" s="5">
        <v>223000000000002</v>
      </c>
      <c r="E380" s="6" t="s">
        <v>17205</v>
      </c>
      <c r="F380" s="6" t="s">
        <v>17206</v>
      </c>
      <c r="I380" s="143" t="str">
        <f>VLOOKUP($C380, 'DataLookUp - InstitutionBranch'!$B$4:$D$1000, 2, FALSE)</f>
        <v>TB. Cipta Bangun</v>
      </c>
    </row>
    <row r="381" spans="2:9">
      <c r="B381" s="6">
        <v>380</v>
      </c>
      <c r="C381" s="5">
        <v>124000000000274</v>
      </c>
      <c r="D381" s="5">
        <v>223000000000005</v>
      </c>
      <c r="E381" s="6" t="s">
        <v>14332</v>
      </c>
      <c r="F381" s="6" t="s">
        <v>17206</v>
      </c>
      <c r="I381" s="143" t="str">
        <f>VLOOKUP($C381, 'DataLookUp - InstitutionBranch'!$B$4:$D$1000, 2, FALSE)</f>
        <v>TB. Cipta Bangun</v>
      </c>
    </row>
    <row r="382" spans="2:9">
      <c r="B382" s="6">
        <v>381</v>
      </c>
      <c r="C382" s="5">
        <v>124000000000275</v>
      </c>
      <c r="D382" s="5">
        <v>223000000000002</v>
      </c>
      <c r="E382" s="6" t="s">
        <v>17254</v>
      </c>
      <c r="F382" s="6" t="s">
        <v>17255</v>
      </c>
      <c r="I382" s="143" t="str">
        <f>VLOOKUP($C382, 'DataLookUp - InstitutionBranch'!$B$4:$D$1000, 2, FALSE)</f>
        <v>TB. Karta Jaya</v>
      </c>
    </row>
    <row r="383" spans="2:9">
      <c r="B383" s="6">
        <v>382</v>
      </c>
      <c r="C383" s="5">
        <v>124000000000275</v>
      </c>
      <c r="D383" s="5">
        <v>223000000000005</v>
      </c>
      <c r="E383" s="6" t="s">
        <v>1453</v>
      </c>
      <c r="F383" s="6" t="s">
        <v>17255</v>
      </c>
      <c r="I383" s="143" t="str">
        <f>VLOOKUP($C383, 'DataLookUp - InstitutionBranch'!$B$4:$D$1000, 2, FALSE)</f>
        <v>TB. Karta Jaya</v>
      </c>
    </row>
    <row r="384" spans="2:9">
      <c r="B384" s="6">
        <v>383</v>
      </c>
      <c r="C384" s="5">
        <v>124000000000276</v>
      </c>
      <c r="D384" s="5">
        <v>223000000000002</v>
      </c>
      <c r="E384" s="6" t="s">
        <v>17291</v>
      </c>
      <c r="F384" s="6" t="s">
        <v>17292</v>
      </c>
      <c r="I384" s="143" t="str">
        <f>VLOOKUP($C384, 'DataLookUp - InstitutionBranch'!$B$4:$D$1000, 2, FALSE)</f>
        <v>TB. Roma Bangunan</v>
      </c>
    </row>
    <row r="385" spans="2:9">
      <c r="B385" s="6">
        <v>384</v>
      </c>
      <c r="C385" s="5">
        <v>124000000000276</v>
      </c>
      <c r="D385" s="5">
        <v>223000000000005</v>
      </c>
      <c r="E385" s="6" t="s">
        <v>1453</v>
      </c>
      <c r="F385" s="6" t="s">
        <v>17292</v>
      </c>
      <c r="I385" s="143" t="str">
        <f>VLOOKUP($C385, 'DataLookUp - InstitutionBranch'!$B$4:$D$1000, 2, FALSE)</f>
        <v>TB. Roma Bangunan</v>
      </c>
    </row>
    <row r="386" spans="2:9">
      <c r="B386" s="6">
        <v>385</v>
      </c>
      <c r="C386" s="5">
        <v>124000000000277</v>
      </c>
      <c r="D386" s="5">
        <v>223000000000002</v>
      </c>
      <c r="E386" s="6" t="s">
        <v>17323</v>
      </c>
      <c r="F386" s="6" t="s">
        <v>17324</v>
      </c>
      <c r="I386" s="143" t="str">
        <f>VLOOKUP($C386, 'DataLookUp - InstitutionBranch'!$B$4:$D$1000, 2, FALSE)</f>
        <v>TB. Sumber Jaya Bangunan</v>
      </c>
    </row>
    <row r="387" spans="2:9">
      <c r="B387" s="6">
        <v>386</v>
      </c>
      <c r="C387" s="5">
        <v>124000000000277</v>
      </c>
      <c r="D387" s="5">
        <v>223000000000005</v>
      </c>
      <c r="E387" s="6" t="s">
        <v>1453</v>
      </c>
      <c r="F387" s="6" t="s">
        <v>17324</v>
      </c>
      <c r="I387" s="143" t="str">
        <f>VLOOKUP($C387, 'DataLookUp - InstitutionBranch'!$B$4:$D$1000, 2, FALSE)</f>
        <v>TB. Sumber Jaya Bangunan</v>
      </c>
    </row>
    <row r="388" spans="2:9">
      <c r="B388" s="6">
        <v>387</v>
      </c>
      <c r="C388" s="5">
        <v>124000000000278</v>
      </c>
      <c r="D388" s="5">
        <v>223000000000002</v>
      </c>
      <c r="E388" s="6" t="s">
        <v>15661</v>
      </c>
      <c r="F388" s="6" t="s">
        <v>15662</v>
      </c>
      <c r="I388" s="143" t="str">
        <f>VLOOKUP($C388, 'DataLookUp - InstitutionBranch'!$B$4:$D$1000, 2, FALSE)</f>
        <v>Toko Agen Kaca Kita Yakin</v>
      </c>
    </row>
    <row r="389" spans="2:9">
      <c r="B389" s="6">
        <v>388</v>
      </c>
      <c r="C389" s="5">
        <v>124000000000278</v>
      </c>
      <c r="D389" s="5">
        <v>223000000000005</v>
      </c>
      <c r="E389" s="6" t="s">
        <v>14332</v>
      </c>
      <c r="F389" s="6" t="s">
        <v>15662</v>
      </c>
      <c r="I389" s="143" t="str">
        <f>VLOOKUP($C389, 'DataLookUp - InstitutionBranch'!$B$4:$D$1000, 2, FALSE)</f>
        <v>Toko Agen Kaca Kita Yakin</v>
      </c>
    </row>
    <row r="390" spans="2:9">
      <c r="B390" s="6">
        <v>389</v>
      </c>
      <c r="C390" s="5">
        <v>124000000000279</v>
      </c>
      <c r="D390" s="5">
        <v>223000000000002</v>
      </c>
      <c r="E390" s="6" t="s">
        <v>17192</v>
      </c>
      <c r="F390" s="6" t="s">
        <v>17193</v>
      </c>
      <c r="I390" s="143" t="str">
        <f>VLOOKUP($C390, 'DataLookUp - InstitutionBranch'!$B$4:$D$1000, 2, FALSE)</f>
        <v>Toko Akbar Seng</v>
      </c>
    </row>
    <row r="391" spans="2:9">
      <c r="B391" s="6">
        <v>390</v>
      </c>
      <c r="C391" s="5">
        <v>124000000000279</v>
      </c>
      <c r="D391" s="5">
        <v>223000000000005</v>
      </c>
      <c r="E391" s="6" t="s">
        <v>14332</v>
      </c>
      <c r="F391" s="6" t="s">
        <v>17193</v>
      </c>
      <c r="I391" s="143" t="str">
        <f>VLOOKUP($C391, 'DataLookUp - InstitutionBranch'!$B$4:$D$1000, 2, FALSE)</f>
        <v>Toko Akbar Seng</v>
      </c>
    </row>
    <row r="392" spans="2:9">
      <c r="B392" s="6">
        <v>391</v>
      </c>
      <c r="C392" s="5">
        <v>124000000000280</v>
      </c>
      <c r="D392" s="5">
        <v>223000000000002</v>
      </c>
      <c r="E392" s="6" t="s">
        <v>15306</v>
      </c>
      <c r="F392" s="6" t="s">
        <v>15307</v>
      </c>
      <c r="I392" s="143" t="str">
        <f>VLOOKUP($C392, 'DataLookUp - InstitutionBranch'!$B$4:$D$1000, 2, FALSE)</f>
        <v>Toko Berkah</v>
      </c>
    </row>
    <row r="393" spans="2:9">
      <c r="B393" s="6">
        <v>392</v>
      </c>
      <c r="C393" s="5">
        <v>124000000000280</v>
      </c>
      <c r="D393" s="5">
        <v>223000000000005</v>
      </c>
      <c r="E393" s="6" t="s">
        <v>14332</v>
      </c>
      <c r="F393" s="6" t="s">
        <v>15307</v>
      </c>
      <c r="I393" s="143" t="str">
        <f>VLOOKUP($C393, 'DataLookUp - InstitutionBranch'!$B$4:$D$1000, 2, FALSE)</f>
        <v>Toko Berkah</v>
      </c>
    </row>
    <row r="394" spans="2:9">
      <c r="B394" s="6">
        <v>393</v>
      </c>
      <c r="C394" s="5">
        <v>124000000000281</v>
      </c>
      <c r="D394" s="5">
        <v>223000000000002</v>
      </c>
      <c r="E394" s="6" t="s">
        <v>11480</v>
      </c>
      <c r="F394" s="6" t="s">
        <v>17202</v>
      </c>
      <c r="I394" s="143" t="str">
        <f>VLOOKUP($C394, 'DataLookUp - InstitutionBranch'!$B$4:$D$1000, 2, FALSE)</f>
        <v>Toko Buana Tunggal</v>
      </c>
    </row>
    <row r="395" spans="2:9">
      <c r="B395" s="6">
        <v>394</v>
      </c>
      <c r="C395" s="5">
        <v>124000000000281</v>
      </c>
      <c r="D395" s="5">
        <v>223000000000005</v>
      </c>
      <c r="E395" s="6" t="s">
        <v>14332</v>
      </c>
      <c r="F395" s="6" t="s">
        <v>17202</v>
      </c>
      <c r="I395" s="143" t="str">
        <f>VLOOKUP($C395, 'DataLookUp - InstitutionBranch'!$B$4:$D$1000, 2, FALSE)</f>
        <v>Toko Buana Tunggal</v>
      </c>
    </row>
    <row r="396" spans="2:9">
      <c r="B396" s="6">
        <v>395</v>
      </c>
      <c r="C396" s="5">
        <v>124000000000282</v>
      </c>
      <c r="D396" s="5">
        <v>223000000000002</v>
      </c>
      <c r="E396" s="6" t="s">
        <v>17208</v>
      </c>
      <c r="F396" s="6" t="s">
        <v>17209</v>
      </c>
      <c r="I396" s="143" t="str">
        <f>VLOOKUP($C396, 'DataLookUp - InstitutionBranch'!$B$4:$D$1000, 2, FALSE)</f>
        <v>Toko Dunia Elektronik</v>
      </c>
    </row>
    <row r="397" spans="2:9">
      <c r="B397" s="6">
        <v>396</v>
      </c>
      <c r="C397" s="5">
        <v>124000000000282</v>
      </c>
      <c r="D397" s="5">
        <v>223000000000005</v>
      </c>
      <c r="E397" s="6" t="s">
        <v>1453</v>
      </c>
      <c r="F397" s="6" t="s">
        <v>17209</v>
      </c>
      <c r="I397" s="143" t="str">
        <f>VLOOKUP($C397, 'DataLookUp - InstitutionBranch'!$B$4:$D$1000, 2, FALSE)</f>
        <v>Toko Dunia Elektronik</v>
      </c>
    </row>
    <row r="398" spans="2:9">
      <c r="B398" s="6">
        <v>397</v>
      </c>
      <c r="C398" s="5">
        <v>124000000000283</v>
      </c>
      <c r="D398" s="5">
        <v>223000000000002</v>
      </c>
      <c r="E398" s="6" t="s">
        <v>15860</v>
      </c>
      <c r="F398" s="6" t="s">
        <v>15863</v>
      </c>
      <c r="I398" s="143" t="str">
        <f>VLOOKUP($C398, 'DataLookUp - InstitutionBranch'!$B$4:$D$1000, 2, FALSE)</f>
        <v>Toko Fajar Timur Motor</v>
      </c>
    </row>
    <row r="399" spans="2:9">
      <c r="B399" s="6">
        <v>398</v>
      </c>
      <c r="C399" s="5">
        <v>124000000000283</v>
      </c>
      <c r="D399" s="5">
        <v>223000000000005</v>
      </c>
      <c r="E399" s="6" t="s">
        <v>1453</v>
      </c>
      <c r="F399" s="6" t="s">
        <v>15863</v>
      </c>
      <c r="I399" s="143" t="str">
        <f>VLOOKUP($C399, 'DataLookUp - InstitutionBranch'!$B$4:$D$1000, 2, FALSE)</f>
        <v>Toko Fajar Timur Motor</v>
      </c>
    </row>
    <row r="400" spans="2:9">
      <c r="B400" s="6">
        <v>399</v>
      </c>
      <c r="C400" s="5">
        <v>124000000000284</v>
      </c>
      <c r="D400" s="5">
        <v>223000000000002</v>
      </c>
      <c r="E400" s="6" t="s">
        <v>17211</v>
      </c>
      <c r="F400" s="6" t="s">
        <v>14912</v>
      </c>
      <c r="I400" s="143" t="str">
        <f>VLOOKUP($C400, 'DataLookUp - InstitutionBranch'!$B$4:$D$1000, 2, FALSE)</f>
        <v xml:space="preserve">Toko Global Teknik     </v>
      </c>
    </row>
    <row r="401" spans="2:9">
      <c r="B401" s="6">
        <v>400</v>
      </c>
      <c r="C401" s="5">
        <v>124000000000284</v>
      </c>
      <c r="D401" s="5">
        <v>223000000000005</v>
      </c>
      <c r="E401" s="6" t="s">
        <v>17212</v>
      </c>
      <c r="F401" s="6" t="s">
        <v>14912</v>
      </c>
      <c r="I401" s="143" t="str">
        <f>VLOOKUP($C401, 'DataLookUp - InstitutionBranch'!$B$4:$D$1000, 2, FALSE)</f>
        <v xml:space="preserve">Toko Global Teknik     </v>
      </c>
    </row>
    <row r="402" spans="2:9">
      <c r="B402" s="6">
        <v>401</v>
      </c>
      <c r="C402" s="5">
        <v>124000000000285</v>
      </c>
      <c r="D402" s="5">
        <v>223000000000002</v>
      </c>
      <c r="E402" s="6" t="s">
        <v>12480</v>
      </c>
      <c r="F402" s="6" t="s">
        <v>17216</v>
      </c>
      <c r="I402" s="143" t="str">
        <f>VLOOKUP($C402, 'DataLookUp - InstitutionBranch'!$B$4:$D$1000, 2, FALSE)</f>
        <v>Toko Glodok Teknik Diesel</v>
      </c>
    </row>
    <row r="403" spans="2:9">
      <c r="B403" s="6">
        <v>402</v>
      </c>
      <c r="C403" s="5">
        <v>124000000000285</v>
      </c>
      <c r="D403" s="5">
        <v>223000000000005</v>
      </c>
      <c r="E403" s="6" t="s">
        <v>14332</v>
      </c>
      <c r="F403" s="6" t="s">
        <v>17216</v>
      </c>
      <c r="I403" s="143" t="str">
        <f>VLOOKUP($C403, 'DataLookUp - InstitutionBranch'!$B$4:$D$1000, 2, FALSE)</f>
        <v>Toko Glodok Teknik Diesel</v>
      </c>
    </row>
    <row r="404" spans="2:9">
      <c r="B404" s="6">
        <v>403</v>
      </c>
      <c r="C404" s="5">
        <v>124000000000286</v>
      </c>
      <c r="D404" s="5">
        <v>223000000000002</v>
      </c>
      <c r="E404" s="6" t="s">
        <v>15912</v>
      </c>
      <c r="F404" s="6" t="s">
        <v>15915</v>
      </c>
      <c r="I404" s="143" t="str">
        <f>VLOOKUP($C404, 'DataLookUp - InstitutionBranch'!$B$4:$D$1000, 2, FALSE)</f>
        <v>Toko GLX - Ariyati</v>
      </c>
    </row>
    <row r="405" spans="2:9">
      <c r="B405" s="6">
        <v>404</v>
      </c>
      <c r="C405" s="5">
        <v>124000000000286</v>
      </c>
      <c r="D405" s="5">
        <v>223000000000005</v>
      </c>
      <c r="E405" s="6" t="s">
        <v>14332</v>
      </c>
      <c r="F405" s="6" t="s">
        <v>15915</v>
      </c>
      <c r="I405" s="143" t="str">
        <f>VLOOKUP($C405, 'DataLookUp - InstitutionBranch'!$B$4:$D$1000, 2, FALSE)</f>
        <v>Toko GLX - Ariyati</v>
      </c>
    </row>
    <row r="406" spans="2:9">
      <c r="B406" s="6">
        <v>405</v>
      </c>
      <c r="C406" s="5">
        <v>124000000000287</v>
      </c>
      <c r="D406" s="5">
        <v>223000000000002</v>
      </c>
      <c r="E406" s="6" t="s">
        <v>17219</v>
      </c>
      <c r="F406" s="6" t="s">
        <v>17220</v>
      </c>
      <c r="I406" s="143" t="str">
        <f>VLOOKUP($C406, 'DataLookUp - InstitutionBranch'!$B$4:$D$1000, 2, FALSE)</f>
        <v>Toko Inpaco</v>
      </c>
    </row>
    <row r="407" spans="2:9">
      <c r="B407" s="6">
        <v>406</v>
      </c>
      <c r="C407" s="5">
        <v>124000000000287</v>
      </c>
      <c r="D407" s="5">
        <v>223000000000005</v>
      </c>
      <c r="E407" s="6" t="s">
        <v>14332</v>
      </c>
      <c r="F407" s="6" t="s">
        <v>17220</v>
      </c>
      <c r="I407" s="143" t="str">
        <f>VLOOKUP($C407, 'DataLookUp - InstitutionBranch'!$B$4:$D$1000, 2, FALSE)</f>
        <v>Toko Inpaco</v>
      </c>
    </row>
    <row r="408" spans="2:9">
      <c r="B408" s="6">
        <v>407</v>
      </c>
      <c r="C408" s="5">
        <v>124000000000288</v>
      </c>
      <c r="D408" s="5">
        <v>223000000000002</v>
      </c>
      <c r="E408" s="6" t="s">
        <v>17224</v>
      </c>
      <c r="F408" s="6" t="s">
        <v>17225</v>
      </c>
      <c r="I408" s="143" t="str">
        <f>VLOOKUP($C408, 'DataLookUp - InstitutionBranch'!$B$4:$D$1000, 2, FALSE)</f>
        <v xml:space="preserve">Toko Intan Bangunan </v>
      </c>
    </row>
    <row r="409" spans="2:9">
      <c r="B409" s="6">
        <v>408</v>
      </c>
      <c r="C409" s="5">
        <v>124000000000288</v>
      </c>
      <c r="D409" s="5">
        <v>223000000000005</v>
      </c>
      <c r="E409" s="6" t="s">
        <v>1453</v>
      </c>
      <c r="F409" s="6" t="s">
        <v>17225</v>
      </c>
      <c r="I409" s="143" t="str">
        <f>VLOOKUP($C409, 'DataLookUp - InstitutionBranch'!$B$4:$D$1000, 2, FALSE)</f>
        <v xml:space="preserve">Toko Intan Bangunan </v>
      </c>
    </row>
    <row r="410" spans="2:9">
      <c r="B410" s="6">
        <v>409</v>
      </c>
      <c r="C410" s="5">
        <v>124000000000289</v>
      </c>
      <c r="D410" s="5">
        <v>223000000000002</v>
      </c>
      <c r="E410" s="6" t="s">
        <v>17224</v>
      </c>
      <c r="F410" s="6" t="s">
        <v>17225</v>
      </c>
      <c r="I410" s="143" t="str">
        <f>VLOOKUP($C410, 'DataLookUp - InstitutionBranch'!$B$4:$D$1000, 2, FALSE)</f>
        <v>Toko Intan Motor</v>
      </c>
    </row>
    <row r="411" spans="2:9">
      <c r="B411" s="6">
        <v>410</v>
      </c>
      <c r="C411" s="5">
        <v>124000000000289</v>
      </c>
      <c r="D411" s="5">
        <v>223000000000005</v>
      </c>
      <c r="E411" s="6" t="s">
        <v>1453</v>
      </c>
      <c r="F411" s="6" t="s">
        <v>17225</v>
      </c>
      <c r="I411" s="143" t="str">
        <f>VLOOKUP($C411, 'DataLookUp - InstitutionBranch'!$B$4:$D$1000, 2, FALSE)</f>
        <v>Toko Intan Motor</v>
      </c>
    </row>
    <row r="412" spans="2:9">
      <c r="B412" s="6">
        <v>411</v>
      </c>
      <c r="C412" s="5">
        <v>124000000000290</v>
      </c>
      <c r="D412" s="5">
        <v>223000000000002</v>
      </c>
      <c r="E412" s="6" t="s">
        <v>17229</v>
      </c>
      <c r="F412" s="6" t="s">
        <v>17230</v>
      </c>
      <c r="I412" s="143" t="str">
        <f>VLOOKUP($C412, 'DataLookUp - InstitutionBranch'!$B$4:$D$1000, 2, FALSE)</f>
        <v>Toko Jalajah Karya Teknik</v>
      </c>
    </row>
    <row r="413" spans="2:9">
      <c r="B413" s="6">
        <v>412</v>
      </c>
      <c r="C413" s="5">
        <v>124000000000290</v>
      </c>
      <c r="D413" s="5">
        <v>223000000000005</v>
      </c>
      <c r="E413" s="6" t="s">
        <v>14332</v>
      </c>
      <c r="F413" s="6" t="s">
        <v>17230</v>
      </c>
      <c r="I413" s="143" t="str">
        <f>VLOOKUP($C413, 'DataLookUp - InstitutionBranch'!$B$4:$D$1000, 2, FALSE)</f>
        <v>Toko Jalajah Karya Teknik</v>
      </c>
    </row>
    <row r="414" spans="2:9">
      <c r="B414" s="6">
        <v>413</v>
      </c>
      <c r="C414" s="5">
        <v>124000000000291</v>
      </c>
      <c r="D414" s="5">
        <v>223000000000002</v>
      </c>
      <c r="E414" s="6" t="s">
        <v>17239</v>
      </c>
      <c r="F414" s="6" t="s">
        <v>17241</v>
      </c>
      <c r="I414" s="143" t="str">
        <f>VLOOKUP($C414, 'DataLookUp - InstitutionBranch'!$B$4:$D$1000, 2, FALSE)</f>
        <v>Toko JualWaterStop.NET</v>
      </c>
    </row>
    <row r="415" spans="2:9">
      <c r="B415" s="6">
        <v>414</v>
      </c>
      <c r="C415" s="5">
        <v>124000000000291</v>
      </c>
      <c r="D415" s="5">
        <v>223000000000005</v>
      </c>
      <c r="E415" s="6" t="s">
        <v>1453</v>
      </c>
      <c r="F415" s="6" t="s">
        <v>17241</v>
      </c>
      <c r="I415" s="143" t="str">
        <f>VLOOKUP($C415, 'DataLookUp - InstitutionBranch'!$B$4:$D$1000, 2, FALSE)</f>
        <v>Toko JualWaterStop.NET</v>
      </c>
    </row>
    <row r="416" spans="2:9">
      <c r="B416" s="6">
        <v>415</v>
      </c>
      <c r="C416" s="5">
        <v>124000000000292</v>
      </c>
      <c r="D416" s="5">
        <v>223000000000002</v>
      </c>
      <c r="E416" s="6" t="s">
        <v>15893</v>
      </c>
      <c r="F416" s="6" t="s">
        <v>15894</v>
      </c>
      <c r="I416" s="143" t="str">
        <f>VLOOKUP($C416, 'DataLookUp - InstitutionBranch'!$B$4:$D$1000, 2, FALSE)</f>
        <v>Toko Marpoyan Teknik Diesel</v>
      </c>
    </row>
    <row r="417" spans="2:9">
      <c r="B417" s="6">
        <v>416</v>
      </c>
      <c r="C417" s="5">
        <v>124000000000292</v>
      </c>
      <c r="D417" s="5">
        <v>223000000000005</v>
      </c>
      <c r="E417" s="6" t="s">
        <v>14332</v>
      </c>
      <c r="F417" s="6" t="s">
        <v>15894</v>
      </c>
      <c r="I417" s="143" t="str">
        <f>VLOOKUP($C417, 'DataLookUp - InstitutionBranch'!$B$4:$D$1000, 2, FALSE)</f>
        <v>Toko Marpoyan Teknik Diesel</v>
      </c>
    </row>
    <row r="418" spans="2:9">
      <c r="B418" s="6">
        <v>417</v>
      </c>
      <c r="C418" s="5">
        <v>124000000000293</v>
      </c>
      <c r="D418" s="5">
        <v>223000000000002</v>
      </c>
      <c r="E418" s="6" t="s">
        <v>17297</v>
      </c>
      <c r="F418" s="6" t="s">
        <v>17298</v>
      </c>
      <c r="I418" s="143" t="str">
        <f>VLOOKUP($C418, 'DataLookUp - InstitutionBranch'!$B$4:$D$1000, 2, FALSE)</f>
        <v>Toko Mega Diesel</v>
      </c>
    </row>
    <row r="419" spans="2:9">
      <c r="B419" s="6">
        <v>418</v>
      </c>
      <c r="C419" s="5">
        <v>124000000000293</v>
      </c>
      <c r="D419" s="5">
        <v>223000000000005</v>
      </c>
      <c r="E419" s="6" t="s">
        <v>1453</v>
      </c>
      <c r="F419" s="6" t="s">
        <v>17298</v>
      </c>
      <c r="I419" s="143" t="str">
        <f>VLOOKUP($C419, 'DataLookUp - InstitutionBranch'!$B$4:$D$1000, 2, FALSE)</f>
        <v>Toko Mega Diesel</v>
      </c>
    </row>
    <row r="420" spans="2:9">
      <c r="B420" s="6">
        <v>419</v>
      </c>
      <c r="C420" s="5">
        <v>124000000000294</v>
      </c>
      <c r="D420" s="5">
        <v>223000000000002</v>
      </c>
      <c r="E420" s="6" t="s">
        <v>7010</v>
      </c>
      <c r="F420" s="6" t="s">
        <v>17245</v>
      </c>
      <c r="I420" s="143" t="str">
        <f>VLOOKUP($C420, 'DataLookUp - InstitutionBranch'!$B$4:$D$1000, 2, FALSE)</f>
        <v xml:space="preserve">Toko Mega Jaya </v>
      </c>
    </row>
    <row r="421" spans="2:9">
      <c r="B421" s="6">
        <v>420</v>
      </c>
      <c r="C421" s="5">
        <v>124000000000294</v>
      </c>
      <c r="D421" s="5">
        <v>223000000000005</v>
      </c>
      <c r="E421" s="6" t="s">
        <v>7010</v>
      </c>
      <c r="F421" s="6" t="s">
        <v>17245</v>
      </c>
      <c r="I421" s="143" t="str">
        <f>VLOOKUP($C421, 'DataLookUp - InstitutionBranch'!$B$4:$D$1000, 2, FALSE)</f>
        <v xml:space="preserve">Toko Mega Jaya </v>
      </c>
    </row>
    <row r="422" spans="2:9">
      <c r="B422" s="6">
        <v>421</v>
      </c>
      <c r="C422" s="5">
        <v>124000000000295</v>
      </c>
      <c r="D422" s="5">
        <v>223000000000002</v>
      </c>
      <c r="E422" s="6" t="s">
        <v>15725</v>
      </c>
      <c r="F422" s="6" t="s">
        <v>15726</v>
      </c>
      <c r="I422" s="143" t="str">
        <f>VLOOKUP($C422, 'DataLookUp - InstitutionBranch'!$B$4:$D$1000, 2, FALSE)</f>
        <v>Toko Meubel Dani</v>
      </c>
    </row>
    <row r="423" spans="2:9">
      <c r="B423" s="6">
        <v>422</v>
      </c>
      <c r="C423" s="5">
        <v>124000000000295</v>
      </c>
      <c r="D423" s="5">
        <v>223000000000005</v>
      </c>
      <c r="E423" s="6" t="s">
        <v>14332</v>
      </c>
      <c r="F423" s="6" t="s">
        <v>15726</v>
      </c>
      <c r="I423" s="143" t="str">
        <f>VLOOKUP($C423, 'DataLookUp - InstitutionBranch'!$B$4:$D$1000, 2, FALSE)</f>
        <v>Toko Meubel Dani</v>
      </c>
    </row>
    <row r="424" spans="2:9">
      <c r="B424" s="6">
        <v>423</v>
      </c>
      <c r="C424" s="5">
        <v>124000000000296</v>
      </c>
      <c r="D424" s="5">
        <v>223000000000002</v>
      </c>
      <c r="E424" s="6" t="s">
        <v>15647</v>
      </c>
      <c r="F424" s="6" t="s">
        <v>15648</v>
      </c>
      <c r="I424" s="143" t="str">
        <f>VLOOKUP($C424, 'DataLookUp - InstitutionBranch'!$B$4:$D$1000, 2, FALSE)</f>
        <v>Toko Murah Rezeki</v>
      </c>
    </row>
    <row r="425" spans="2:9">
      <c r="B425" s="6">
        <v>424</v>
      </c>
      <c r="C425" s="5">
        <v>124000000000296</v>
      </c>
      <c r="D425" s="5">
        <v>223000000000005</v>
      </c>
      <c r="E425" s="6" t="s">
        <v>14332</v>
      </c>
      <c r="F425" s="6" t="s">
        <v>15648</v>
      </c>
      <c r="I425" s="143" t="str">
        <f>VLOOKUP($C425, 'DataLookUp - InstitutionBranch'!$B$4:$D$1000, 2, FALSE)</f>
        <v>Toko Murah Rezeki</v>
      </c>
    </row>
    <row r="426" spans="2:9">
      <c r="B426" s="6">
        <v>425</v>
      </c>
      <c r="C426" s="5">
        <v>124000000000297</v>
      </c>
      <c r="D426" s="5">
        <v>223000000000002</v>
      </c>
      <c r="E426" s="6" t="s">
        <v>15372</v>
      </c>
      <c r="F426" s="6" t="s">
        <v>15373</v>
      </c>
      <c r="I426" s="143" t="str">
        <f>VLOOKUP($C426, 'DataLookUp - InstitutionBranch'!$B$4:$D$1000, 2, FALSE)</f>
        <v>Toko Ocu Intan</v>
      </c>
    </row>
    <row r="427" spans="2:9">
      <c r="B427" s="6">
        <v>426</v>
      </c>
      <c r="C427" s="5">
        <v>124000000000297</v>
      </c>
      <c r="D427" s="5">
        <v>223000000000005</v>
      </c>
      <c r="E427" s="6" t="s">
        <v>14332</v>
      </c>
      <c r="F427" s="6" t="s">
        <v>15373</v>
      </c>
      <c r="I427" s="143" t="str">
        <f>VLOOKUP($C427, 'DataLookUp - InstitutionBranch'!$B$4:$D$1000, 2, FALSE)</f>
        <v>Toko Ocu Intan</v>
      </c>
    </row>
    <row r="428" spans="2:9">
      <c r="B428" s="6">
        <v>427</v>
      </c>
      <c r="C428" s="5">
        <v>124000000000298</v>
      </c>
      <c r="D428" s="5">
        <v>223000000000002</v>
      </c>
      <c r="E428" s="6" t="s">
        <v>10497</v>
      </c>
      <c r="F428" s="6" t="s">
        <v>17301</v>
      </c>
      <c r="I428" s="143" t="str">
        <f>VLOOKUP($C428, 'DataLookUp - InstitutionBranch'!$B$4:$D$1000, 2, FALSE)</f>
        <v>Toko Pasar Minggu Tehnik</v>
      </c>
    </row>
    <row r="429" spans="2:9">
      <c r="B429" s="6">
        <v>428</v>
      </c>
      <c r="C429" s="5">
        <v>124000000000298</v>
      </c>
      <c r="D429" s="5">
        <v>223000000000005</v>
      </c>
      <c r="E429" s="6" t="s">
        <v>14332</v>
      </c>
      <c r="F429" s="6" t="s">
        <v>17301</v>
      </c>
      <c r="I429" s="143" t="str">
        <f>VLOOKUP($C429, 'DataLookUp - InstitutionBranch'!$B$4:$D$1000, 2, FALSE)</f>
        <v>Toko Pasar Minggu Tehnik</v>
      </c>
    </row>
    <row r="430" spans="2:9">
      <c r="B430" s="6">
        <v>429</v>
      </c>
      <c r="C430" s="5">
        <v>124000000000299</v>
      </c>
      <c r="D430" s="5">
        <v>223000000000002</v>
      </c>
      <c r="E430" s="6" t="s">
        <v>17306</v>
      </c>
      <c r="F430" s="6" t="s">
        <v>14954</v>
      </c>
      <c r="I430" s="143" t="str">
        <f>VLOOKUP($C430, 'DataLookUp - InstitutionBranch'!$B$4:$D$1000, 2, FALSE)</f>
        <v>Toko Restia</v>
      </c>
    </row>
    <row r="431" spans="2:9">
      <c r="B431" s="6">
        <v>430</v>
      </c>
      <c r="C431" s="5">
        <v>124000000000299</v>
      </c>
      <c r="D431" s="5">
        <v>223000000000005</v>
      </c>
      <c r="E431" s="6" t="s">
        <v>14332</v>
      </c>
      <c r="F431" s="6" t="s">
        <v>14954</v>
      </c>
      <c r="I431" s="143" t="str">
        <f>VLOOKUP($C431, 'DataLookUp - InstitutionBranch'!$B$4:$D$1000, 2, FALSE)</f>
        <v>Toko Restia</v>
      </c>
    </row>
    <row r="432" spans="2:9">
      <c r="B432" s="6">
        <v>431</v>
      </c>
      <c r="C432" s="5">
        <v>124000000000300</v>
      </c>
      <c r="D432" s="5">
        <v>223000000000002</v>
      </c>
      <c r="E432" s="6" t="s">
        <v>17258</v>
      </c>
      <c r="F432" s="6" t="s">
        <v>17259</v>
      </c>
      <c r="I432" s="143" t="str">
        <f>VLOOKUP($C432, 'DataLookUp - InstitutionBranch'!$B$4:$D$1000, 2, FALSE)</f>
        <v>Toko S Three Sane Security System</v>
      </c>
    </row>
    <row r="433" spans="2:9">
      <c r="B433" s="6">
        <v>432</v>
      </c>
      <c r="C433" s="5">
        <v>124000000000300</v>
      </c>
      <c r="D433" s="5">
        <v>223000000000005</v>
      </c>
      <c r="E433" s="6" t="s">
        <v>14332</v>
      </c>
      <c r="F433" s="6" t="s">
        <v>17259</v>
      </c>
      <c r="I433" s="143" t="str">
        <f>VLOOKUP($C433, 'DataLookUp - InstitutionBranch'!$B$4:$D$1000, 2, FALSE)</f>
        <v>Toko S Three Sane Security System</v>
      </c>
    </row>
    <row r="434" spans="2:9">
      <c r="B434" s="6">
        <v>433</v>
      </c>
      <c r="C434" s="5">
        <v>124000000000301</v>
      </c>
      <c r="D434" s="5">
        <v>223000000000002</v>
      </c>
      <c r="E434" s="6" t="s">
        <v>17263</v>
      </c>
      <c r="F434" s="6" t="s">
        <v>17265</v>
      </c>
      <c r="I434" s="143" t="str">
        <f>VLOOKUP($C434, 'DataLookUp - InstitutionBranch'!$B$4:$D$1000, 2, FALSE)</f>
        <v>Toko Sarana Jaya Abadi</v>
      </c>
    </row>
    <row r="435" spans="2:9">
      <c r="B435" s="6">
        <v>434</v>
      </c>
      <c r="C435" s="5">
        <v>124000000000301</v>
      </c>
      <c r="D435" s="5">
        <v>223000000000005</v>
      </c>
      <c r="E435" s="6" t="s">
        <v>14332</v>
      </c>
      <c r="F435" s="6" t="s">
        <v>17265</v>
      </c>
      <c r="I435" s="143" t="str">
        <f>VLOOKUP($C435, 'DataLookUp - InstitutionBranch'!$B$4:$D$1000, 2, FALSE)</f>
        <v>Toko Sarana Jaya Abadi</v>
      </c>
    </row>
    <row r="436" spans="2:9">
      <c r="B436" s="6">
        <v>435</v>
      </c>
      <c r="C436" s="5">
        <v>124000000000302</v>
      </c>
      <c r="D436" s="5">
        <v>223000000000002</v>
      </c>
      <c r="E436" s="6" t="s">
        <v>11846</v>
      </c>
      <c r="F436" s="6" t="s">
        <v>17268</v>
      </c>
      <c r="I436" s="143" t="str">
        <f>VLOOKUP($C436, 'DataLookUp - InstitutionBranch'!$B$4:$D$1000, 2, FALSE)</f>
        <v>Toko Sekawan Jaya Safety</v>
      </c>
    </row>
    <row r="437" spans="2:9">
      <c r="B437" s="6">
        <v>436</v>
      </c>
      <c r="C437" s="5">
        <v>124000000000302</v>
      </c>
      <c r="D437" s="5">
        <v>223000000000005</v>
      </c>
      <c r="E437" s="6" t="s">
        <v>14332</v>
      </c>
      <c r="F437" s="6" t="s">
        <v>17268</v>
      </c>
      <c r="I437" s="143" t="str">
        <f>VLOOKUP($C437, 'DataLookUp - InstitutionBranch'!$B$4:$D$1000, 2, FALSE)</f>
        <v>Toko Sekawan Jaya Safety</v>
      </c>
    </row>
    <row r="438" spans="2:9">
      <c r="B438" s="6">
        <v>437</v>
      </c>
      <c r="C438" s="5">
        <v>124000000000303</v>
      </c>
      <c r="D438" s="5">
        <v>223000000000002</v>
      </c>
      <c r="E438" s="6" t="s">
        <v>17234</v>
      </c>
      <c r="F438" s="6" t="s">
        <v>17235</v>
      </c>
      <c r="I438" s="143" t="str">
        <f>VLOOKUP($C438, 'DataLookUp - InstitutionBranch'!$B$4:$D$1000, 2, FALSE)</f>
        <v>Toko Sentral Elektronik</v>
      </c>
    </row>
    <row r="439" spans="2:9">
      <c r="B439" s="6">
        <v>438</v>
      </c>
      <c r="C439" s="5">
        <v>124000000000303</v>
      </c>
      <c r="D439" s="5">
        <v>223000000000005</v>
      </c>
      <c r="E439" s="6" t="s">
        <v>14332</v>
      </c>
      <c r="F439" s="6" t="s">
        <v>17235</v>
      </c>
      <c r="I439" s="143" t="str">
        <f>VLOOKUP($C439, 'DataLookUp - InstitutionBranch'!$B$4:$D$1000, 2, FALSE)</f>
        <v>Toko Sentral Elektronik</v>
      </c>
    </row>
    <row r="440" spans="2:9">
      <c r="B440" s="6">
        <v>439</v>
      </c>
      <c r="C440" s="5">
        <v>124000000000304</v>
      </c>
      <c r="D440" s="5">
        <v>223000000000002</v>
      </c>
      <c r="E440" s="6" t="s">
        <v>17273</v>
      </c>
      <c r="F440" s="6" t="s">
        <v>15897</v>
      </c>
      <c r="I440" s="143" t="str">
        <f>VLOOKUP($C440, 'DataLookUp - InstitutionBranch'!$B$4:$D$1000, 2, FALSE)</f>
        <v>Toko Sinar Baja</v>
      </c>
    </row>
    <row r="441" spans="2:9">
      <c r="B441" s="6">
        <v>440</v>
      </c>
      <c r="C441" s="5">
        <v>124000000000304</v>
      </c>
      <c r="D441" s="5">
        <v>223000000000005</v>
      </c>
      <c r="E441" s="6" t="s">
        <v>1453</v>
      </c>
      <c r="F441" s="6" t="s">
        <v>15897</v>
      </c>
      <c r="I441" s="143" t="str">
        <f>VLOOKUP($C441, 'DataLookUp - InstitutionBranch'!$B$4:$D$1000, 2, FALSE)</f>
        <v>Toko Sinar Baja</v>
      </c>
    </row>
    <row r="442" spans="2:9">
      <c r="B442" s="6">
        <v>441</v>
      </c>
      <c r="C442" s="5">
        <v>124000000000305</v>
      </c>
      <c r="D442" s="5">
        <v>223000000000002</v>
      </c>
      <c r="E442" s="6" t="s">
        <v>17275</v>
      </c>
      <c r="F442" s="6" t="s">
        <v>17276</v>
      </c>
      <c r="I442" s="143" t="str">
        <f>VLOOKUP($C442, 'DataLookUp - InstitutionBranch'!$B$4:$D$1000, 2, FALSE)</f>
        <v xml:space="preserve">Toko Sinar Baut </v>
      </c>
    </row>
    <row r="443" spans="2:9">
      <c r="B443" s="6">
        <v>442</v>
      </c>
      <c r="C443" s="5">
        <v>124000000000305</v>
      </c>
      <c r="D443" s="5">
        <v>223000000000005</v>
      </c>
      <c r="E443" s="6" t="s">
        <v>1453</v>
      </c>
      <c r="F443" s="6" t="s">
        <v>17276</v>
      </c>
      <c r="I443" s="143" t="str">
        <f>VLOOKUP($C443, 'DataLookUp - InstitutionBranch'!$B$4:$D$1000, 2, FALSE)</f>
        <v xml:space="preserve">Toko Sinar Baut </v>
      </c>
    </row>
    <row r="444" spans="2:9">
      <c r="B444" s="6">
        <v>443</v>
      </c>
      <c r="C444" s="5">
        <v>124000000000306</v>
      </c>
      <c r="D444" s="5">
        <v>223000000000002</v>
      </c>
      <c r="E444" s="6" t="s">
        <v>15700</v>
      </c>
      <c r="F444" s="6" t="s">
        <v>15701</v>
      </c>
      <c r="I444" s="143" t="str">
        <f>VLOOKUP($C444, 'DataLookUp - InstitutionBranch'!$B$4:$D$1000, 2, FALSE)</f>
        <v>Toko Sinar Listrik</v>
      </c>
    </row>
    <row r="445" spans="2:9">
      <c r="B445" s="6">
        <v>444</v>
      </c>
      <c r="C445" s="5">
        <v>124000000000306</v>
      </c>
      <c r="D445" s="5">
        <v>223000000000005</v>
      </c>
      <c r="E445" s="6" t="s">
        <v>14332</v>
      </c>
      <c r="F445" s="6" t="s">
        <v>15701</v>
      </c>
      <c r="I445" s="143" t="str">
        <f>VLOOKUP($C445, 'DataLookUp - InstitutionBranch'!$B$4:$D$1000, 2, FALSE)</f>
        <v>Toko Sinar Listrik</v>
      </c>
    </row>
    <row r="446" spans="2:9">
      <c r="B446" s="6">
        <v>445</v>
      </c>
      <c r="C446" s="5">
        <v>124000000000307</v>
      </c>
      <c r="D446" s="5">
        <v>223000000000002</v>
      </c>
      <c r="E446" s="6" t="s">
        <v>17279</v>
      </c>
      <c r="F446" s="6" t="s">
        <v>15418</v>
      </c>
      <c r="I446" s="143" t="str">
        <f>VLOOKUP($C446, 'DataLookUp - InstitutionBranch'!$B$4:$D$1000, 2, FALSE)</f>
        <v>Toko SKCR</v>
      </c>
    </row>
    <row r="447" spans="2:9">
      <c r="B447" s="6">
        <v>446</v>
      </c>
      <c r="C447" s="5">
        <v>124000000000307</v>
      </c>
      <c r="D447" s="5">
        <v>223000000000005</v>
      </c>
      <c r="E447" s="6" t="s">
        <v>14332</v>
      </c>
      <c r="F447" s="6" t="s">
        <v>15418</v>
      </c>
      <c r="I447" s="143" t="str">
        <f>VLOOKUP($C447, 'DataLookUp - InstitutionBranch'!$B$4:$D$1000, 2, FALSE)</f>
        <v>Toko SKCR</v>
      </c>
    </row>
    <row r="448" spans="2:9">
      <c r="B448" s="6">
        <v>447</v>
      </c>
      <c r="C448" s="5">
        <v>124000000000308</v>
      </c>
      <c r="D448" s="5">
        <v>223000000000002</v>
      </c>
      <c r="E448" s="6" t="s">
        <v>17283</v>
      </c>
      <c r="F448" s="6" t="s">
        <v>17284</v>
      </c>
      <c r="I448" s="143" t="str">
        <f>VLOOKUP($C448, 'DataLookUp - InstitutionBranch'!$B$4:$D$1000, 2, FALSE)</f>
        <v>Toko Sumber Makmur</v>
      </c>
    </row>
    <row r="449" spans="2:9">
      <c r="B449" s="6">
        <v>448</v>
      </c>
      <c r="C449" s="5">
        <v>124000000000308</v>
      </c>
      <c r="D449" s="5">
        <v>223000000000005</v>
      </c>
      <c r="E449" s="6" t="s">
        <v>1453</v>
      </c>
      <c r="F449" s="6" t="s">
        <v>17284</v>
      </c>
      <c r="I449" s="143" t="str">
        <f>VLOOKUP($C449, 'DataLookUp - InstitutionBranch'!$B$4:$D$1000, 2, FALSE)</f>
        <v>Toko Sumber Makmur</v>
      </c>
    </row>
    <row r="450" spans="2:9">
      <c r="B450" s="6">
        <v>449</v>
      </c>
      <c r="C450" s="5">
        <v>124000000000309</v>
      </c>
      <c r="D450" s="5">
        <v>223000000000002</v>
      </c>
      <c r="E450" s="6" t="s">
        <v>17286</v>
      </c>
      <c r="F450" s="6" t="s">
        <v>17287</v>
      </c>
      <c r="I450" s="143" t="str">
        <f>VLOOKUP($C450, 'DataLookUp - InstitutionBranch'!$B$4:$D$1000, 2, FALSE)</f>
        <v>Toko Sumber Terang</v>
      </c>
    </row>
    <row r="451" spans="2:9">
      <c r="B451" s="6">
        <v>450</v>
      </c>
      <c r="C451" s="5">
        <v>124000000000309</v>
      </c>
      <c r="D451" s="5">
        <v>223000000000005</v>
      </c>
      <c r="E451" s="6" t="s">
        <v>14332</v>
      </c>
      <c r="F451" s="6" t="s">
        <v>17287</v>
      </c>
      <c r="I451" s="143" t="str">
        <f>VLOOKUP($C451, 'DataLookUp - InstitutionBranch'!$B$4:$D$1000, 2, FALSE)</f>
        <v>Toko Sumber Terang</v>
      </c>
    </row>
    <row r="452" spans="2:9">
      <c r="B452" s="6">
        <v>451</v>
      </c>
      <c r="C452" s="5">
        <v>124000000000310</v>
      </c>
      <c r="D452" s="5">
        <v>223000000000002</v>
      </c>
      <c r="E452" s="6" t="s">
        <v>15919</v>
      </c>
      <c r="F452" s="6" t="s">
        <v>15883</v>
      </c>
      <c r="I452" s="143" t="str">
        <f>VLOOKUP($C452, 'DataLookUp - InstitutionBranch'!$B$4:$D$1000, 2, FALSE)</f>
        <v>Toko Suroto Motor</v>
      </c>
    </row>
    <row r="453" spans="2:9">
      <c r="B453" s="6">
        <v>452</v>
      </c>
      <c r="C453" s="5">
        <v>124000000000310</v>
      </c>
      <c r="D453" s="5">
        <v>223000000000005</v>
      </c>
      <c r="E453" s="6" t="s">
        <v>14332</v>
      </c>
      <c r="F453" s="6" t="s">
        <v>15883</v>
      </c>
      <c r="I453" s="143" t="str">
        <f>VLOOKUP($C453, 'DataLookUp - InstitutionBranch'!$B$4:$D$1000, 2, FALSE)</f>
        <v>Toko Suroto Motor</v>
      </c>
    </row>
    <row r="454" spans="2:9">
      <c r="B454" s="6">
        <v>453</v>
      </c>
      <c r="C454" s="5">
        <v>124000000000311</v>
      </c>
      <c r="D454" s="5">
        <v>223000000000002</v>
      </c>
      <c r="E454" s="6" t="s">
        <v>1453</v>
      </c>
      <c r="F454" s="6" t="s">
        <v>1453</v>
      </c>
      <c r="I454" s="143" t="str">
        <f>VLOOKUP($C454, 'DataLookUp - InstitutionBranch'!$B$4:$D$1000, 2, FALSE)</f>
        <v>Toko Surya Electrical</v>
      </c>
    </row>
    <row r="455" spans="2:9">
      <c r="B455" s="6">
        <v>454</v>
      </c>
      <c r="C455" s="5">
        <v>124000000000311</v>
      </c>
      <c r="D455" s="5">
        <v>223000000000005</v>
      </c>
      <c r="E455" s="6" t="s">
        <v>1453</v>
      </c>
      <c r="F455" s="6" t="s">
        <v>1453</v>
      </c>
      <c r="I455" s="143" t="str">
        <f>VLOOKUP($C455, 'DataLookUp - InstitutionBranch'!$B$4:$D$1000, 2, FALSE)</f>
        <v>Toko Surya Electrical</v>
      </c>
    </row>
    <row r="456" spans="2:9">
      <c r="B456" s="6">
        <v>455</v>
      </c>
      <c r="C456" s="5">
        <v>124000000000312</v>
      </c>
      <c r="D456" s="5">
        <v>223000000000002</v>
      </c>
      <c r="E456" s="6" t="s">
        <v>17315</v>
      </c>
      <c r="F456" s="6" t="s">
        <v>17316</v>
      </c>
      <c r="I456" s="143" t="str">
        <f>VLOOKUP($C456, 'DataLookUp - InstitutionBranch'!$B$4:$D$1000, 2, FALSE)</f>
        <v>Toko Top Listrik</v>
      </c>
    </row>
    <row r="457" spans="2:9">
      <c r="B457" s="6">
        <v>456</v>
      </c>
      <c r="C457" s="5">
        <v>124000000000312</v>
      </c>
      <c r="D457" s="5">
        <v>223000000000005</v>
      </c>
      <c r="E457" s="6" t="s">
        <v>1453</v>
      </c>
      <c r="F457" s="6" t="s">
        <v>17316</v>
      </c>
      <c r="I457" s="143" t="str">
        <f>VLOOKUP($C457, 'DataLookUp - InstitutionBranch'!$B$4:$D$1000, 2, FALSE)</f>
        <v>Toko Top Listrik</v>
      </c>
    </row>
    <row r="458" spans="2:9">
      <c r="B458" s="6">
        <v>457</v>
      </c>
      <c r="C458" s="5">
        <v>124000000000313</v>
      </c>
      <c r="D458" s="5">
        <v>223000000000002</v>
      </c>
      <c r="E458" s="6" t="s">
        <v>17319</v>
      </c>
      <c r="F458" s="6" t="s">
        <v>1453</v>
      </c>
      <c r="I458" s="143" t="str">
        <f>VLOOKUP($C458, 'DataLookUp - InstitutionBranch'!$B$4:$D$1000, 2, FALSE)</f>
        <v>Toko Top Swalayan</v>
      </c>
    </row>
    <row r="459" spans="2:9">
      <c r="B459" s="6">
        <v>458</v>
      </c>
      <c r="C459" s="5">
        <v>124000000000313</v>
      </c>
      <c r="D459" s="5">
        <v>223000000000005</v>
      </c>
      <c r="E459" s="6" t="s">
        <v>1453</v>
      </c>
      <c r="F459" s="6" t="s">
        <v>1453</v>
      </c>
      <c r="I459" s="143" t="str">
        <f>VLOOKUP($C459, 'DataLookUp - InstitutionBranch'!$B$4:$D$1000, 2, FALSE)</f>
        <v>Toko Top Swalayan</v>
      </c>
    </row>
    <row r="460" spans="2:9">
      <c r="B460" s="6">
        <v>459</v>
      </c>
      <c r="C460" s="5">
        <v>124000000000314</v>
      </c>
      <c r="D460" s="5">
        <v>223000000000002</v>
      </c>
      <c r="E460" s="6" t="s">
        <v>15805</v>
      </c>
      <c r="F460" s="6" t="s">
        <v>15806</v>
      </c>
      <c r="I460" s="143" t="str">
        <f>VLOOKUP($C460, 'DataLookUp - InstitutionBranch'!$B$4:$D$1000, 2, FALSE)</f>
        <v>Toko Usaha Teknik Bersama</v>
      </c>
    </row>
    <row r="461" spans="2:9">
      <c r="B461" s="6">
        <v>460</v>
      </c>
      <c r="C461" s="5">
        <v>124000000000314</v>
      </c>
      <c r="D461" s="5">
        <v>223000000000005</v>
      </c>
      <c r="E461" s="6" t="s">
        <v>14332</v>
      </c>
      <c r="F461" s="6" t="s">
        <v>15806</v>
      </c>
      <c r="I461" s="143" t="str">
        <f>VLOOKUP($C461, 'DataLookUp - InstitutionBranch'!$B$4:$D$1000, 2, FALSE)</f>
        <v>Toko Usaha Teknik Bersama</v>
      </c>
    </row>
    <row r="462" spans="2:9">
      <c r="B462" s="6">
        <v>461</v>
      </c>
      <c r="C462" s="5">
        <v>124000000000315</v>
      </c>
      <c r="D462" s="5">
        <v>223000000000002</v>
      </c>
      <c r="E462" s="6" t="s">
        <v>1453</v>
      </c>
      <c r="F462" s="6" t="s">
        <v>15418</v>
      </c>
      <c r="I462" s="143" t="str">
        <f>VLOOKUP($C462, 'DataLookUp - InstitutionBranch'!$B$4:$D$1000, 2, FALSE)</f>
        <v>Toko Online Tokopedia - Aji jaya tehnik</v>
      </c>
    </row>
    <row r="463" spans="2:9">
      <c r="B463" s="6">
        <v>462</v>
      </c>
      <c r="C463" s="5">
        <v>124000000000315</v>
      </c>
      <c r="D463" s="5">
        <v>223000000000005</v>
      </c>
      <c r="E463" s="6" t="s">
        <v>14332</v>
      </c>
      <c r="F463" s="6" t="s">
        <v>15418</v>
      </c>
      <c r="I463" s="143" t="str">
        <f>VLOOKUP($C463, 'DataLookUp - InstitutionBranch'!$B$4:$D$1000, 2, FALSE)</f>
        <v>Toko Online Tokopedia - Aji jaya tehnik</v>
      </c>
    </row>
    <row r="464" spans="2:9">
      <c r="B464" s="6">
        <v>463</v>
      </c>
      <c r="C464" s="5">
        <v>124000000000316</v>
      </c>
      <c r="D464" s="5">
        <v>223000000000002</v>
      </c>
      <c r="E464" s="6" t="s">
        <v>1453</v>
      </c>
      <c r="F464" s="6" t="s">
        <v>15348</v>
      </c>
      <c r="I464" s="143" t="str">
        <f>VLOOKUP($C464, 'DataLookUp - InstitutionBranch'!$B$4:$D$1000, 2, FALSE)</f>
        <v>Toko Online Tokopedia - Aksesmandiri</v>
      </c>
    </row>
    <row r="465" spans="2:9">
      <c r="B465" s="6">
        <v>464</v>
      </c>
      <c r="C465" s="5">
        <v>124000000000316</v>
      </c>
      <c r="D465" s="5">
        <v>223000000000005</v>
      </c>
      <c r="E465" s="6" t="s">
        <v>1453</v>
      </c>
      <c r="F465" s="6" t="s">
        <v>15348</v>
      </c>
      <c r="I465" s="143" t="str">
        <f>VLOOKUP($C465, 'DataLookUp - InstitutionBranch'!$B$4:$D$1000, 2, FALSE)</f>
        <v>Toko Online Tokopedia - Aksesmandiri</v>
      </c>
    </row>
    <row r="466" spans="2:9">
      <c r="B466" s="6">
        <v>465</v>
      </c>
      <c r="C466" s="5">
        <v>124000000000317</v>
      </c>
      <c r="D466" s="5">
        <v>223000000000002</v>
      </c>
      <c r="E466" s="6" t="s">
        <v>14912</v>
      </c>
      <c r="F466" s="6" t="s">
        <v>15418</v>
      </c>
      <c r="I466" s="143" t="str">
        <f>VLOOKUP($C466, 'DataLookUp - InstitutionBranch'!$B$4:$D$1000, 2, FALSE)</f>
        <v>Toko Online Tokopedia - aprofficialjkt</v>
      </c>
    </row>
    <row r="467" spans="2:9">
      <c r="B467" s="6">
        <v>466</v>
      </c>
      <c r="C467" s="5">
        <v>124000000000317</v>
      </c>
      <c r="D467" s="5">
        <v>223000000000005</v>
      </c>
      <c r="E467" s="6" t="s">
        <v>14332</v>
      </c>
      <c r="F467" s="6" t="s">
        <v>15418</v>
      </c>
      <c r="I467" s="143" t="str">
        <f>VLOOKUP($C467, 'DataLookUp - InstitutionBranch'!$B$4:$D$1000, 2, FALSE)</f>
        <v>Toko Online Tokopedia - aprofficialjkt</v>
      </c>
    </row>
    <row r="468" spans="2:9">
      <c r="B468" s="6">
        <v>467</v>
      </c>
      <c r="C468" s="5">
        <v>124000000000318</v>
      </c>
      <c r="D468" s="5">
        <v>223000000000002</v>
      </c>
      <c r="E468" s="6" t="s">
        <v>1453</v>
      </c>
      <c r="F468" s="6" t="s">
        <v>1453</v>
      </c>
      <c r="I468" s="143" t="str">
        <f>VLOOKUP($C468, 'DataLookUp - InstitutionBranch'!$B$4:$D$1000, 2, FALSE)</f>
        <v>Toko Online Tokopedia - Aurorae World</v>
      </c>
    </row>
    <row r="469" spans="2:9">
      <c r="B469" s="6">
        <v>468</v>
      </c>
      <c r="C469" s="5">
        <v>124000000000318</v>
      </c>
      <c r="D469" s="5">
        <v>223000000000005</v>
      </c>
      <c r="E469" s="6" t="s">
        <v>14332</v>
      </c>
      <c r="F469" s="6" t="s">
        <v>1453</v>
      </c>
      <c r="I469" s="143" t="str">
        <f>VLOOKUP($C469, 'DataLookUp - InstitutionBranch'!$B$4:$D$1000, 2, FALSE)</f>
        <v>Toko Online Tokopedia - Aurorae World</v>
      </c>
    </row>
    <row r="470" spans="2:9">
      <c r="B470" s="6">
        <v>469</v>
      </c>
      <c r="C470" s="5">
        <v>124000000000319</v>
      </c>
      <c r="D470" s="5">
        <v>223000000000002</v>
      </c>
      <c r="E470" s="6" t="s">
        <v>1453</v>
      </c>
      <c r="F470" s="6" t="s">
        <v>1453</v>
      </c>
      <c r="I470" s="143" t="str">
        <f>VLOOKUP($C470, 'DataLookUp - InstitutionBranch'!$B$4:$D$1000, 2, FALSE)</f>
        <v>Toko Online Tokopedia - Automa-88</v>
      </c>
    </row>
    <row r="471" spans="2:9">
      <c r="B471" s="6">
        <v>470</v>
      </c>
      <c r="C471" s="5">
        <v>124000000000319</v>
      </c>
      <c r="D471" s="5">
        <v>223000000000005</v>
      </c>
      <c r="E471" s="6" t="s">
        <v>1453</v>
      </c>
      <c r="F471" s="6" t="s">
        <v>1453</v>
      </c>
      <c r="I471" s="143" t="str">
        <f>VLOOKUP($C471, 'DataLookUp - InstitutionBranch'!$B$4:$D$1000, 2, FALSE)</f>
        <v>Toko Online Tokopedia - Automa-88</v>
      </c>
    </row>
    <row r="472" spans="2:9">
      <c r="B472" s="6">
        <v>471</v>
      </c>
      <c r="C472" s="5">
        <v>124000000000320</v>
      </c>
      <c r="D472" s="5">
        <v>223000000000002</v>
      </c>
      <c r="E472" s="6" t="s">
        <v>1453</v>
      </c>
      <c r="F472" s="6" t="s">
        <v>1453</v>
      </c>
      <c r="I472" s="143" t="str">
        <f>VLOOKUP($C472, 'DataLookUp - InstitutionBranch'!$B$4:$D$1000, 2, FALSE)</f>
        <v>Toko Online Tokopedia - Baja Besi Perkasa</v>
      </c>
    </row>
    <row r="473" spans="2:9">
      <c r="B473" s="6">
        <v>472</v>
      </c>
      <c r="C473" s="5">
        <v>124000000000320</v>
      </c>
      <c r="D473" s="5">
        <v>223000000000005</v>
      </c>
      <c r="E473" s="6" t="s">
        <v>14332</v>
      </c>
      <c r="F473" s="6" t="s">
        <v>1453</v>
      </c>
      <c r="I473" s="143" t="str">
        <f>VLOOKUP($C473, 'DataLookUp - InstitutionBranch'!$B$4:$D$1000, 2, FALSE)</f>
        <v>Toko Online Tokopedia - Baja Besi Perkasa</v>
      </c>
    </row>
    <row r="474" spans="2:9">
      <c r="B474" s="6">
        <v>473</v>
      </c>
      <c r="C474" s="5">
        <v>124000000000321</v>
      </c>
      <c r="D474" s="5">
        <v>223000000000002</v>
      </c>
      <c r="E474" s="6" t="s">
        <v>1453</v>
      </c>
      <c r="F474" s="6" t="s">
        <v>1453</v>
      </c>
      <c r="I474" s="143" t="str">
        <f>VLOOKUP($C474, 'DataLookUp - InstitutionBranch'!$B$4:$D$1000, 2, FALSE)</f>
        <v>Toko Online Tokopedia - BB Wing</v>
      </c>
    </row>
    <row r="475" spans="2:9">
      <c r="B475" s="6">
        <v>474</v>
      </c>
      <c r="C475" s="5">
        <v>124000000000321</v>
      </c>
      <c r="D475" s="5">
        <v>223000000000005</v>
      </c>
      <c r="E475" s="6" t="s">
        <v>14332</v>
      </c>
      <c r="F475" s="6" t="s">
        <v>1453</v>
      </c>
      <c r="I475" s="143" t="str">
        <f>VLOOKUP($C475, 'DataLookUp - InstitutionBranch'!$B$4:$D$1000, 2, FALSE)</f>
        <v>Toko Online Tokopedia - BB Wing</v>
      </c>
    </row>
    <row r="476" spans="2:9">
      <c r="B476" s="6">
        <v>475</v>
      </c>
      <c r="C476" s="5">
        <v>124000000000322</v>
      </c>
      <c r="D476" s="5">
        <v>223000000000002</v>
      </c>
      <c r="E476" s="6" t="s">
        <v>14912</v>
      </c>
      <c r="F476" s="6" t="s">
        <v>15418</v>
      </c>
      <c r="I476" s="143" t="str">
        <f>VLOOKUP($C476, 'DataLookUp - InstitutionBranch'!$B$4:$D$1000, 2, FALSE)</f>
        <v>Toko Online Tokopedia - Best Electric 168</v>
      </c>
    </row>
    <row r="477" spans="2:9">
      <c r="B477" s="6">
        <v>476</v>
      </c>
      <c r="C477" s="5">
        <v>124000000000322</v>
      </c>
      <c r="D477" s="5">
        <v>223000000000005</v>
      </c>
      <c r="E477" s="6" t="s">
        <v>14912</v>
      </c>
      <c r="F477" s="6" t="s">
        <v>15418</v>
      </c>
      <c r="I477" s="143" t="str">
        <f>VLOOKUP($C477, 'DataLookUp - InstitutionBranch'!$B$4:$D$1000, 2, FALSE)</f>
        <v>Toko Online Tokopedia - Best Electric 168</v>
      </c>
    </row>
    <row r="478" spans="2:9">
      <c r="B478" s="6">
        <v>477</v>
      </c>
      <c r="C478" s="5">
        <v>124000000000323</v>
      </c>
      <c r="D478" s="5">
        <v>223000000000002</v>
      </c>
      <c r="E478" s="6" t="s">
        <v>1453</v>
      </c>
      <c r="F478" s="6" t="s">
        <v>15418</v>
      </c>
      <c r="I478" s="143" t="str">
        <f>VLOOKUP($C478, 'DataLookUp - InstitutionBranch'!$B$4:$D$1000, 2, FALSE)</f>
        <v>Toko Online Tokopedia - Bina Electric</v>
      </c>
    </row>
    <row r="479" spans="2:9">
      <c r="B479" s="6">
        <v>478</v>
      </c>
      <c r="C479" s="5">
        <v>124000000000323</v>
      </c>
      <c r="D479" s="5">
        <v>223000000000005</v>
      </c>
      <c r="E479" s="6" t="s">
        <v>14332</v>
      </c>
      <c r="F479" s="6" t="s">
        <v>15418</v>
      </c>
      <c r="I479" s="143" t="str">
        <f>VLOOKUP($C479, 'DataLookUp - InstitutionBranch'!$B$4:$D$1000, 2, FALSE)</f>
        <v>Toko Online Tokopedia - Bina Electric</v>
      </c>
    </row>
    <row r="480" spans="2:9">
      <c r="B480" s="6">
        <v>479</v>
      </c>
      <c r="C480" s="5">
        <v>124000000000324</v>
      </c>
      <c r="D480" s="5">
        <v>223000000000002</v>
      </c>
      <c r="E480" s="6" t="s">
        <v>1453</v>
      </c>
      <c r="F480" s="6" t="s">
        <v>1453</v>
      </c>
      <c r="I480" s="143" t="str">
        <f>VLOOKUP($C480, 'DataLookUp - InstitutionBranch'!$B$4:$D$1000, 2, FALSE)</f>
        <v>Toko Online Tokopedia - Bintang-Electric</v>
      </c>
    </row>
    <row r="481" spans="2:9">
      <c r="B481" s="6">
        <v>480</v>
      </c>
      <c r="C481" s="5">
        <v>124000000000324</v>
      </c>
      <c r="D481" s="5">
        <v>223000000000005</v>
      </c>
      <c r="E481" s="6" t="s">
        <v>1453</v>
      </c>
      <c r="F481" s="6" t="s">
        <v>1453</v>
      </c>
      <c r="I481" s="143" t="str">
        <f>VLOOKUP($C481, 'DataLookUp - InstitutionBranch'!$B$4:$D$1000, 2, FALSE)</f>
        <v>Toko Online Tokopedia - Bintang-Electric</v>
      </c>
    </row>
    <row r="482" spans="2:9">
      <c r="B482" s="6">
        <v>481</v>
      </c>
      <c r="C482" s="5">
        <v>124000000000325</v>
      </c>
      <c r="D482" s="5">
        <v>223000000000002</v>
      </c>
      <c r="E482" s="6" t="s">
        <v>14912</v>
      </c>
      <c r="F482" s="6" t="s">
        <v>15418</v>
      </c>
      <c r="I482" s="143" t="str">
        <f>VLOOKUP($C482, 'DataLookUp - InstitutionBranch'!$B$4:$D$1000, 2, FALSE)</f>
        <v>Toko Online Tokopedia - BJ Telecom</v>
      </c>
    </row>
    <row r="483" spans="2:9">
      <c r="B483" s="6">
        <v>482</v>
      </c>
      <c r="C483" s="5">
        <v>124000000000325</v>
      </c>
      <c r="D483" s="5">
        <v>223000000000005</v>
      </c>
      <c r="E483" s="6" t="s">
        <v>14332</v>
      </c>
      <c r="F483" s="6" t="s">
        <v>15418</v>
      </c>
      <c r="I483" s="143" t="str">
        <f>VLOOKUP($C483, 'DataLookUp - InstitutionBranch'!$B$4:$D$1000, 2, FALSE)</f>
        <v>Toko Online Tokopedia - BJ Telecom</v>
      </c>
    </row>
    <row r="484" spans="2:9">
      <c r="B484" s="6">
        <v>483</v>
      </c>
      <c r="C484" s="5">
        <v>124000000000326</v>
      </c>
      <c r="D484" s="5">
        <v>223000000000002</v>
      </c>
      <c r="E484" s="6" t="s">
        <v>1453</v>
      </c>
      <c r="F484" s="6" t="s">
        <v>1453</v>
      </c>
      <c r="I484" s="143" t="str">
        <f>VLOOKUP($C484, 'DataLookUp - InstitutionBranch'!$B$4:$D$1000, 2, FALSE)</f>
        <v>Toko Online Tokopedia - Budget Technology</v>
      </c>
    </row>
    <row r="485" spans="2:9">
      <c r="B485" s="6">
        <v>484</v>
      </c>
      <c r="C485" s="5">
        <v>124000000000326</v>
      </c>
      <c r="D485" s="5">
        <v>223000000000005</v>
      </c>
      <c r="E485" s="6" t="s">
        <v>1453</v>
      </c>
      <c r="F485" s="6" t="s">
        <v>1453</v>
      </c>
      <c r="I485" s="143" t="str">
        <f>VLOOKUP($C485, 'DataLookUp - InstitutionBranch'!$B$4:$D$1000, 2, FALSE)</f>
        <v>Toko Online Tokopedia - Budget Technology</v>
      </c>
    </row>
    <row r="486" spans="2:9">
      <c r="B486" s="6">
        <v>485</v>
      </c>
      <c r="C486" s="5">
        <v>124000000000327</v>
      </c>
      <c r="D486" s="5">
        <v>223000000000002</v>
      </c>
      <c r="E486" s="6" t="s">
        <v>1453</v>
      </c>
      <c r="F486" s="6" t="s">
        <v>15418</v>
      </c>
      <c r="I486" s="143" t="str">
        <f>VLOOKUP($C486, 'DataLookUp - InstitutionBranch'!$B$4:$D$1000, 2, FALSE)</f>
        <v>Toko Online Tokopedia - Cahaya Mitra Electrical</v>
      </c>
    </row>
    <row r="487" spans="2:9">
      <c r="B487" s="6">
        <v>486</v>
      </c>
      <c r="C487" s="5">
        <v>124000000000327</v>
      </c>
      <c r="D487" s="5">
        <v>223000000000005</v>
      </c>
      <c r="E487" s="6" t="s">
        <v>14332</v>
      </c>
      <c r="F487" s="6" t="s">
        <v>15418</v>
      </c>
      <c r="I487" s="143" t="str">
        <f>VLOOKUP($C487, 'DataLookUp - InstitutionBranch'!$B$4:$D$1000, 2, FALSE)</f>
        <v>Toko Online Tokopedia - Cahaya Mitra Electrical</v>
      </c>
    </row>
    <row r="488" spans="2:9">
      <c r="B488" s="6">
        <v>487</v>
      </c>
      <c r="C488" s="5">
        <v>124000000000328</v>
      </c>
      <c r="D488" s="5">
        <v>223000000000002</v>
      </c>
      <c r="E488" s="6" t="s">
        <v>1453</v>
      </c>
      <c r="F488" s="6" t="s">
        <v>15418</v>
      </c>
      <c r="I488" s="143" t="str">
        <f>VLOOKUP($C488, 'DataLookUp - InstitutionBranch'!$B$4:$D$1000, 2, FALSE)</f>
        <v>Toko Online Tokopedia - Central Electrindo</v>
      </c>
    </row>
    <row r="489" spans="2:9">
      <c r="B489" s="6">
        <v>488</v>
      </c>
      <c r="C489" s="5">
        <v>124000000000328</v>
      </c>
      <c r="D489" s="5">
        <v>223000000000005</v>
      </c>
      <c r="E489" s="6" t="s">
        <v>14332</v>
      </c>
      <c r="F489" s="6" t="s">
        <v>15418</v>
      </c>
      <c r="I489" s="143" t="str">
        <f>VLOOKUP($C489, 'DataLookUp - InstitutionBranch'!$B$4:$D$1000, 2, FALSE)</f>
        <v>Toko Online Tokopedia - Central Electrindo</v>
      </c>
    </row>
    <row r="490" spans="2:9">
      <c r="B490" s="6">
        <v>489</v>
      </c>
      <c r="C490" s="5">
        <v>124000000000329</v>
      </c>
      <c r="D490" s="5">
        <v>223000000000002</v>
      </c>
      <c r="E490" s="6" t="s">
        <v>1453</v>
      </c>
      <c r="F490" s="6" t="s">
        <v>15418</v>
      </c>
      <c r="I490" s="143" t="str">
        <f>VLOOKUP($C490, 'DataLookUp - InstitutionBranch'!$B$4:$D$1000, 2, FALSE)</f>
        <v>Toko Online Tokopedia - Damarstore01</v>
      </c>
    </row>
    <row r="491" spans="2:9">
      <c r="B491" s="6">
        <v>490</v>
      </c>
      <c r="C491" s="5">
        <v>124000000000329</v>
      </c>
      <c r="D491" s="5">
        <v>223000000000005</v>
      </c>
      <c r="E491" s="6" t="s">
        <v>14332</v>
      </c>
      <c r="F491" s="6" t="s">
        <v>15418</v>
      </c>
      <c r="I491" s="143" t="str">
        <f>VLOOKUP($C491, 'DataLookUp - InstitutionBranch'!$B$4:$D$1000, 2, FALSE)</f>
        <v>Toko Online Tokopedia - Damarstore01</v>
      </c>
    </row>
    <row r="492" spans="2:9">
      <c r="B492" s="6">
        <v>491</v>
      </c>
      <c r="C492" s="5">
        <v>124000000000330</v>
      </c>
      <c r="D492" s="5">
        <v>223000000000002</v>
      </c>
      <c r="E492" s="6" t="s">
        <v>1453</v>
      </c>
      <c r="F492" s="6" t="s">
        <v>1453</v>
      </c>
      <c r="I492" s="143" t="str">
        <f>VLOOKUP($C492, 'DataLookUp - InstitutionBranch'!$B$4:$D$1000, 2, FALSE)</f>
        <v>Toko Online Tokopedia - Dewa Listrik</v>
      </c>
    </row>
    <row r="493" spans="2:9">
      <c r="B493" s="6">
        <v>492</v>
      </c>
      <c r="C493" s="5">
        <v>124000000000330</v>
      </c>
      <c r="D493" s="5">
        <v>223000000000005</v>
      </c>
      <c r="E493" s="6" t="s">
        <v>14332</v>
      </c>
      <c r="F493" s="6" t="s">
        <v>1453</v>
      </c>
      <c r="I493" s="143" t="str">
        <f>VLOOKUP($C493, 'DataLookUp - InstitutionBranch'!$B$4:$D$1000, 2, FALSE)</f>
        <v>Toko Online Tokopedia - Dewa Listrik</v>
      </c>
    </row>
    <row r="494" spans="2:9">
      <c r="B494" s="6">
        <v>493</v>
      </c>
      <c r="C494" s="5">
        <v>124000000000331</v>
      </c>
      <c r="D494" s="5">
        <v>223000000000002</v>
      </c>
      <c r="E494" s="6" t="s">
        <v>1453</v>
      </c>
      <c r="F494" s="6" t="s">
        <v>15418</v>
      </c>
      <c r="I494" s="143" t="str">
        <f>VLOOKUP($C494, 'DataLookUp - InstitutionBranch'!$B$4:$D$1000, 2, FALSE)</f>
        <v>Toko Online Tokopedia - Distributor Kabel</v>
      </c>
    </row>
    <row r="495" spans="2:9">
      <c r="B495" s="6">
        <v>494</v>
      </c>
      <c r="C495" s="5">
        <v>124000000000331</v>
      </c>
      <c r="D495" s="5">
        <v>223000000000005</v>
      </c>
      <c r="E495" s="6" t="s">
        <v>14332</v>
      </c>
      <c r="F495" s="6" t="s">
        <v>15418</v>
      </c>
      <c r="I495" s="143" t="str">
        <f>VLOOKUP($C495, 'DataLookUp - InstitutionBranch'!$B$4:$D$1000, 2, FALSE)</f>
        <v>Toko Online Tokopedia - Distributor Kabel</v>
      </c>
    </row>
    <row r="496" spans="2:9">
      <c r="B496" s="6">
        <v>495</v>
      </c>
      <c r="C496" s="5">
        <v>124000000000332</v>
      </c>
      <c r="D496" s="5">
        <v>223000000000002</v>
      </c>
      <c r="E496" s="6" t="s">
        <v>1453</v>
      </c>
      <c r="F496" s="6" t="s">
        <v>14912</v>
      </c>
      <c r="I496" s="143" t="str">
        <f>VLOOKUP($C496, 'DataLookUp - InstitutionBranch'!$B$4:$D$1000, 2, FALSE)</f>
        <v>Toko Online Tokopedia - Doctor Electrical</v>
      </c>
    </row>
    <row r="497" spans="2:9">
      <c r="B497" s="6">
        <v>496</v>
      </c>
      <c r="C497" s="5">
        <v>124000000000332</v>
      </c>
      <c r="D497" s="5">
        <v>223000000000005</v>
      </c>
      <c r="E497" s="6" t="s">
        <v>1453</v>
      </c>
      <c r="F497" s="6" t="s">
        <v>14912</v>
      </c>
      <c r="I497" s="143" t="str">
        <f>VLOOKUP($C497, 'DataLookUp - InstitutionBranch'!$B$4:$D$1000, 2, FALSE)</f>
        <v>Toko Online Tokopedia - Doctor Electrical</v>
      </c>
    </row>
    <row r="498" spans="2:9">
      <c r="B498" s="6">
        <v>497</v>
      </c>
      <c r="C498" s="5">
        <v>124000000000333</v>
      </c>
      <c r="D498" s="5">
        <v>223000000000002</v>
      </c>
      <c r="E498" s="6" t="s">
        <v>1453</v>
      </c>
      <c r="F498" s="6" t="s">
        <v>15934</v>
      </c>
      <c r="I498" s="143" t="str">
        <f>VLOOKUP($C498, 'DataLookUp - InstitutionBranch'!$B$4:$D$1000, 2, FALSE)</f>
        <v xml:space="preserve">Toko Online Tokopedia - Dunia Ban Indonesia </v>
      </c>
    </row>
    <row r="499" spans="2:9">
      <c r="B499" s="6">
        <v>498</v>
      </c>
      <c r="C499" s="5">
        <v>124000000000333</v>
      </c>
      <c r="D499" s="5">
        <v>223000000000005</v>
      </c>
      <c r="E499" s="6" t="s">
        <v>1453</v>
      </c>
      <c r="F499" s="6" t="s">
        <v>15934</v>
      </c>
      <c r="I499" s="143" t="str">
        <f>VLOOKUP($C499, 'DataLookUp - InstitutionBranch'!$B$4:$D$1000, 2, FALSE)</f>
        <v xml:space="preserve">Toko Online Tokopedia - Dunia Ban Indonesia </v>
      </c>
    </row>
    <row r="500" spans="2:9">
      <c r="B500" s="6">
        <v>499</v>
      </c>
      <c r="C500" s="5">
        <v>124000000000334</v>
      </c>
      <c r="D500" s="5">
        <v>223000000000002</v>
      </c>
      <c r="E500" s="6" t="s">
        <v>1453</v>
      </c>
      <c r="F500" s="6" t="s">
        <v>15937</v>
      </c>
      <c r="I500" s="143" t="str">
        <f>VLOOKUP($C500, 'DataLookUp - InstitutionBranch'!$B$4:$D$1000, 2, FALSE)</f>
        <v>Toko Online Tokopedia - Eddy variasi motor</v>
      </c>
    </row>
    <row r="501" spans="2:9">
      <c r="B501" s="6">
        <v>500</v>
      </c>
      <c r="C501" s="5">
        <v>124000000000334</v>
      </c>
      <c r="D501" s="5">
        <v>223000000000005</v>
      </c>
      <c r="E501" s="6" t="s">
        <v>1453</v>
      </c>
      <c r="F501" s="6" t="s">
        <v>15937</v>
      </c>
      <c r="I501" s="143" t="str">
        <f>VLOOKUP($C501, 'DataLookUp - InstitutionBranch'!$B$4:$D$1000, 2, FALSE)</f>
        <v>Toko Online Tokopedia - Eddy variasi motor</v>
      </c>
    </row>
    <row r="502" spans="2:9">
      <c r="B502" s="6">
        <v>501</v>
      </c>
      <c r="C502" s="5">
        <v>124000000000335</v>
      </c>
      <c r="D502" s="5">
        <v>223000000000002</v>
      </c>
      <c r="E502" s="6" t="s">
        <v>1453</v>
      </c>
      <c r="F502" s="6" t="s">
        <v>1453</v>
      </c>
      <c r="I502" s="143" t="str">
        <f>VLOOKUP($C502, 'DataLookUp - InstitutionBranch'!$B$4:$D$1000, 2, FALSE)</f>
        <v>Toko Online Tokopedia - Fixprint Plus</v>
      </c>
    </row>
    <row r="503" spans="2:9">
      <c r="B503" s="6">
        <v>502</v>
      </c>
      <c r="C503" s="5">
        <v>124000000000335</v>
      </c>
      <c r="D503" s="5">
        <v>223000000000005</v>
      </c>
      <c r="E503" s="6" t="s">
        <v>1453</v>
      </c>
      <c r="F503" s="6" t="s">
        <v>1453</v>
      </c>
      <c r="I503" s="143" t="str">
        <f>VLOOKUP($C503, 'DataLookUp - InstitutionBranch'!$B$4:$D$1000, 2, FALSE)</f>
        <v>Toko Online Tokopedia - Fixprint Plus</v>
      </c>
    </row>
    <row r="504" spans="2:9">
      <c r="B504" s="6">
        <v>503</v>
      </c>
      <c r="C504" s="5">
        <v>124000000000336</v>
      </c>
      <c r="D504" s="5">
        <v>223000000000002</v>
      </c>
      <c r="E504" s="6" t="s">
        <v>12480</v>
      </c>
      <c r="F504" s="6" t="s">
        <v>17311</v>
      </c>
      <c r="I504" s="143" t="str">
        <f>VLOOKUP($C504, 'DataLookUp - InstitutionBranch'!$B$4:$D$1000, 2, FALSE)</f>
        <v>Toko Online Tokopedia - Glodok Diesel</v>
      </c>
    </row>
    <row r="505" spans="2:9">
      <c r="B505" s="6">
        <v>504</v>
      </c>
      <c r="C505" s="5">
        <v>124000000000336</v>
      </c>
      <c r="D505" s="5">
        <v>223000000000005</v>
      </c>
      <c r="E505" s="6" t="s">
        <v>14332</v>
      </c>
      <c r="F505" s="6" t="s">
        <v>17311</v>
      </c>
      <c r="I505" s="143" t="str">
        <f>VLOOKUP($C505, 'DataLookUp - InstitutionBranch'!$B$4:$D$1000, 2, FALSE)</f>
        <v>Toko Online Tokopedia - Glodok Diesel</v>
      </c>
    </row>
    <row r="506" spans="2:9">
      <c r="B506" s="6">
        <v>505</v>
      </c>
      <c r="C506" s="5">
        <v>124000000000337</v>
      </c>
      <c r="D506" s="5">
        <v>223000000000002</v>
      </c>
      <c r="E506" s="6" t="s">
        <v>1453</v>
      </c>
      <c r="F506" s="6" t="s">
        <v>15418</v>
      </c>
      <c r="I506" s="143" t="str">
        <f>VLOOKUP($C506, 'DataLookUp - InstitutionBranch'!$B$4:$D$1000, 2, FALSE)</f>
        <v>Toko Online Tokopedia - GSC-CHEMTECH</v>
      </c>
    </row>
    <row r="507" spans="2:9">
      <c r="B507" s="6">
        <v>506</v>
      </c>
      <c r="C507" s="5">
        <v>124000000000337</v>
      </c>
      <c r="D507" s="5">
        <v>223000000000005</v>
      </c>
      <c r="E507" s="6" t="s">
        <v>14332</v>
      </c>
      <c r="F507" s="6" t="s">
        <v>15418</v>
      </c>
      <c r="I507" s="143" t="str">
        <f>VLOOKUP($C507, 'DataLookUp - InstitutionBranch'!$B$4:$D$1000, 2, FALSE)</f>
        <v>Toko Online Tokopedia - GSC-CHEMTECH</v>
      </c>
    </row>
    <row r="508" spans="2:9">
      <c r="B508" s="6">
        <v>507</v>
      </c>
      <c r="C508" s="5">
        <v>124000000000338</v>
      </c>
      <c r="D508" s="5">
        <v>223000000000002</v>
      </c>
      <c r="E508" s="6" t="s">
        <v>14912</v>
      </c>
      <c r="F508" s="6" t="s">
        <v>15938</v>
      </c>
      <c r="I508" s="143" t="str">
        <f>VLOOKUP($C508, 'DataLookUp - InstitutionBranch'!$B$4:$D$1000, 2, FALSE)</f>
        <v>Toko Online Tokopedia - Gudang Listrik</v>
      </c>
    </row>
    <row r="509" spans="2:9">
      <c r="B509" s="6">
        <v>508</v>
      </c>
      <c r="C509" s="5">
        <v>124000000000338</v>
      </c>
      <c r="D509" s="5">
        <v>223000000000005</v>
      </c>
      <c r="E509" s="6" t="s">
        <v>14332</v>
      </c>
      <c r="F509" s="6" t="s">
        <v>15938</v>
      </c>
      <c r="I509" s="143" t="str">
        <f>VLOOKUP($C509, 'DataLookUp - InstitutionBranch'!$B$4:$D$1000, 2, FALSE)</f>
        <v>Toko Online Tokopedia - Gudang Listrik</v>
      </c>
    </row>
    <row r="510" spans="2:9">
      <c r="B510" s="6">
        <v>509</v>
      </c>
      <c r="C510" s="5">
        <v>124000000000339</v>
      </c>
      <c r="D510" s="5">
        <v>223000000000002</v>
      </c>
      <c r="E510" s="6" t="s">
        <v>1453</v>
      </c>
      <c r="F510" s="6" t="s">
        <v>1453</v>
      </c>
      <c r="I510" s="143" t="str">
        <f>VLOOKUP($C510, 'DataLookUp - InstitutionBranch'!$B$4:$D$1000, 2, FALSE)</f>
        <v>Toko Online Tokopedia - Gudang Power Tools</v>
      </c>
    </row>
    <row r="511" spans="2:9">
      <c r="B511" s="6">
        <v>510</v>
      </c>
      <c r="C511" s="5">
        <v>124000000000339</v>
      </c>
      <c r="D511" s="5">
        <v>223000000000005</v>
      </c>
      <c r="E511" s="6" t="s">
        <v>1453</v>
      </c>
      <c r="F511" s="6" t="s">
        <v>1453</v>
      </c>
      <c r="I511" s="143" t="str">
        <f>VLOOKUP($C511, 'DataLookUp - InstitutionBranch'!$B$4:$D$1000, 2, FALSE)</f>
        <v>Toko Online Tokopedia - Gudang Power Tools</v>
      </c>
    </row>
    <row r="512" spans="2:9">
      <c r="B512" s="6">
        <v>511</v>
      </c>
      <c r="C512" s="5">
        <v>124000000000340</v>
      </c>
      <c r="D512" s="5">
        <v>223000000000002</v>
      </c>
      <c r="E512" s="6" t="s">
        <v>1453</v>
      </c>
      <c r="F512" s="6" t="s">
        <v>1453</v>
      </c>
      <c r="I512" s="143" t="str">
        <f>VLOOKUP($C512, 'DataLookUp - InstitutionBranch'!$B$4:$D$1000, 2, FALSE)</f>
        <v>Toko Online Tokopedia - Indah Jaya Tools</v>
      </c>
    </row>
    <row r="513" spans="2:9">
      <c r="B513" s="6">
        <v>512</v>
      </c>
      <c r="C513" s="5">
        <v>124000000000340</v>
      </c>
      <c r="D513" s="5">
        <v>223000000000005</v>
      </c>
      <c r="E513" s="6" t="s">
        <v>14332</v>
      </c>
      <c r="F513" s="6" t="s">
        <v>1453</v>
      </c>
      <c r="I513" s="143" t="str">
        <f>VLOOKUP($C513, 'DataLookUp - InstitutionBranch'!$B$4:$D$1000, 2, FALSE)</f>
        <v>Toko Online Tokopedia - Indah Jaya Tools</v>
      </c>
    </row>
    <row r="514" spans="2:9">
      <c r="B514" s="6">
        <v>513</v>
      </c>
      <c r="C514" s="5">
        <v>124000000000341</v>
      </c>
      <c r="D514" s="5">
        <v>223000000000002</v>
      </c>
      <c r="E514" s="6" t="s">
        <v>1453</v>
      </c>
      <c r="F514" s="6" t="s">
        <v>1453</v>
      </c>
      <c r="I514" s="143" t="str">
        <f>VLOOKUP($C514, 'DataLookUp - InstitutionBranch'!$B$4:$D$1000, 2, FALSE)</f>
        <v>Toko Online Tokopedia - Indo_Security</v>
      </c>
    </row>
    <row r="515" spans="2:9">
      <c r="B515" s="6">
        <v>514</v>
      </c>
      <c r="C515" s="5">
        <v>124000000000341</v>
      </c>
      <c r="D515" s="5">
        <v>223000000000005</v>
      </c>
      <c r="E515" s="6" t="s">
        <v>14332</v>
      </c>
      <c r="F515" s="6" t="s">
        <v>1453</v>
      </c>
      <c r="I515" s="143" t="str">
        <f>VLOOKUP($C515, 'DataLookUp - InstitutionBranch'!$B$4:$D$1000, 2, FALSE)</f>
        <v>Toko Online Tokopedia - Indo_Security</v>
      </c>
    </row>
    <row r="516" spans="2:9">
      <c r="B516" s="6">
        <v>515</v>
      </c>
      <c r="C516" s="5">
        <v>124000000000342</v>
      </c>
      <c r="D516" s="5">
        <v>223000000000002</v>
      </c>
      <c r="E516" s="6" t="s">
        <v>1453</v>
      </c>
      <c r="F516" s="6" t="s">
        <v>11402</v>
      </c>
      <c r="I516" s="143" t="str">
        <f>VLOOKUP($C516, 'DataLookUp - InstitutionBranch'!$B$4:$D$1000, 2, FALSE)</f>
        <v>Toko Online Tokopedia - Indotara Persada</v>
      </c>
    </row>
    <row r="517" spans="2:9">
      <c r="B517" s="6">
        <v>516</v>
      </c>
      <c r="C517" s="5">
        <v>124000000000342</v>
      </c>
      <c r="D517" s="5">
        <v>223000000000005</v>
      </c>
      <c r="E517" s="6" t="s">
        <v>1453</v>
      </c>
      <c r="F517" s="6" t="s">
        <v>11402</v>
      </c>
      <c r="I517" s="143" t="str">
        <f>VLOOKUP($C517, 'DataLookUp - InstitutionBranch'!$B$4:$D$1000, 2, FALSE)</f>
        <v>Toko Online Tokopedia - Indotara Persada</v>
      </c>
    </row>
    <row r="518" spans="2:9">
      <c r="B518" s="6">
        <v>517</v>
      </c>
      <c r="C518" s="5">
        <v>124000000000343</v>
      </c>
      <c r="D518" s="5">
        <v>223000000000002</v>
      </c>
      <c r="E518" s="6" t="s">
        <v>14912</v>
      </c>
      <c r="F518" s="6" t="s">
        <v>14912</v>
      </c>
      <c r="I518" s="143" t="str">
        <f>VLOOKUP($C518, 'DataLookUp - InstitutionBranch'!$B$4:$D$1000, 2, FALSE)</f>
        <v>Toko Online Tokopedia - Iterno Listrik</v>
      </c>
    </row>
    <row r="519" spans="2:9">
      <c r="B519" s="6">
        <v>518</v>
      </c>
      <c r="C519" s="5">
        <v>124000000000343</v>
      </c>
      <c r="D519" s="5">
        <v>223000000000005</v>
      </c>
      <c r="E519" s="6" t="s">
        <v>14912</v>
      </c>
      <c r="F519" s="6" t="s">
        <v>14912</v>
      </c>
      <c r="I519" s="143" t="str">
        <f>VLOOKUP($C519, 'DataLookUp - InstitutionBranch'!$B$4:$D$1000, 2, FALSE)</f>
        <v>Toko Online Tokopedia - Iterno Listrik</v>
      </c>
    </row>
    <row r="520" spans="2:9">
      <c r="B520" s="6">
        <v>519</v>
      </c>
      <c r="C520" s="5">
        <v>124000000000344</v>
      </c>
      <c r="D520" s="5">
        <v>223000000000002</v>
      </c>
      <c r="E520" s="6" t="s">
        <v>1453</v>
      </c>
      <c r="F520" s="6" t="s">
        <v>15924</v>
      </c>
      <c r="I520" s="143" t="str">
        <f>VLOOKUP($C520, 'DataLookUp - InstitutionBranch'!$B$4:$D$1000, 2, FALSE)</f>
        <v>Toko Online Tokopedia - Jakarta.Gudang.Indonesia</v>
      </c>
    </row>
    <row r="521" spans="2:9">
      <c r="B521" s="6">
        <v>520</v>
      </c>
      <c r="C521" s="5">
        <v>124000000000344</v>
      </c>
      <c r="D521" s="5">
        <v>223000000000005</v>
      </c>
      <c r="E521" s="6" t="s">
        <v>1453</v>
      </c>
      <c r="F521" s="6" t="s">
        <v>15924</v>
      </c>
      <c r="I521" s="143" t="str">
        <f>VLOOKUP($C521, 'DataLookUp - InstitutionBranch'!$B$4:$D$1000, 2, FALSE)</f>
        <v>Toko Online Tokopedia - Jakarta.Gudang.Indonesia</v>
      </c>
    </row>
    <row r="522" spans="2:9">
      <c r="B522" s="6">
        <v>521</v>
      </c>
      <c r="C522" s="5">
        <v>124000000000345</v>
      </c>
      <c r="D522" s="5">
        <v>223000000000002</v>
      </c>
      <c r="E522" s="6" t="s">
        <v>1453</v>
      </c>
      <c r="F522" s="6" t="s">
        <v>1453</v>
      </c>
      <c r="I522" s="143" t="str">
        <f>VLOOKUP($C522, 'DataLookUp - InstitutionBranch'!$B$4:$D$1000, 2, FALSE)</f>
        <v>Toko Online Tokopedia - Kembar Makmur Abadi</v>
      </c>
    </row>
    <row r="523" spans="2:9">
      <c r="B523" s="6">
        <v>522</v>
      </c>
      <c r="C523" s="5">
        <v>124000000000345</v>
      </c>
      <c r="D523" s="5">
        <v>223000000000005</v>
      </c>
      <c r="E523" s="6" t="s">
        <v>1453</v>
      </c>
      <c r="F523" s="6" t="s">
        <v>1453</v>
      </c>
      <c r="I523" s="143" t="str">
        <f>VLOOKUP($C523, 'DataLookUp - InstitutionBranch'!$B$4:$D$1000, 2, FALSE)</f>
        <v>Toko Online Tokopedia - Kembar Makmur Abadi</v>
      </c>
    </row>
    <row r="524" spans="2:9">
      <c r="B524" s="6">
        <v>523</v>
      </c>
      <c r="C524" s="5">
        <v>124000000000346</v>
      </c>
      <c r="D524" s="5">
        <v>223000000000002</v>
      </c>
      <c r="E524" s="6" t="s">
        <v>1453</v>
      </c>
      <c r="F524" s="6" t="s">
        <v>15418</v>
      </c>
      <c r="I524" s="143" t="str">
        <f>VLOOKUP($C524, 'DataLookUp - InstitutionBranch'!$B$4:$D$1000, 2, FALSE)</f>
        <v>Toko Online Tokopedia - Kevin Electrical</v>
      </c>
    </row>
    <row r="525" spans="2:9">
      <c r="B525" s="6">
        <v>524</v>
      </c>
      <c r="C525" s="5">
        <v>124000000000346</v>
      </c>
      <c r="D525" s="5">
        <v>223000000000005</v>
      </c>
      <c r="E525" s="6" t="s">
        <v>14332</v>
      </c>
      <c r="F525" s="6" t="s">
        <v>15418</v>
      </c>
      <c r="I525" s="143" t="str">
        <f>VLOOKUP($C525, 'DataLookUp - InstitutionBranch'!$B$4:$D$1000, 2, FALSE)</f>
        <v>Toko Online Tokopedia - Kevin Electrical</v>
      </c>
    </row>
    <row r="526" spans="2:9">
      <c r="B526" s="6">
        <v>525</v>
      </c>
      <c r="C526" s="5">
        <v>124000000000347</v>
      </c>
      <c r="D526" s="5">
        <v>223000000000002</v>
      </c>
      <c r="E526" s="6" t="s">
        <v>1453</v>
      </c>
      <c r="F526" s="6" t="s">
        <v>1453</v>
      </c>
      <c r="I526" s="143" t="str">
        <f>VLOOKUP($C526, 'DataLookUp - InstitutionBranch'!$B$4:$D$1000, 2, FALSE)</f>
        <v>Toko Online Tokopedia - lapakcablegland</v>
      </c>
    </row>
    <row r="527" spans="2:9">
      <c r="B527" s="6">
        <v>526</v>
      </c>
      <c r="C527" s="5">
        <v>124000000000347</v>
      </c>
      <c r="D527" s="5">
        <v>223000000000005</v>
      </c>
      <c r="E527" s="6" t="s">
        <v>14332</v>
      </c>
      <c r="F527" s="6" t="s">
        <v>1453</v>
      </c>
      <c r="I527" s="143" t="str">
        <f>VLOOKUP($C527, 'DataLookUp - InstitutionBranch'!$B$4:$D$1000, 2, FALSE)</f>
        <v>Toko Online Tokopedia - lapakcablegland</v>
      </c>
    </row>
    <row r="528" spans="2:9">
      <c r="B528" s="6">
        <v>527</v>
      </c>
      <c r="C528" s="5">
        <v>124000000000348</v>
      </c>
      <c r="D528" s="5">
        <v>223000000000002</v>
      </c>
      <c r="E528" s="6" t="s">
        <v>1453</v>
      </c>
      <c r="F528" s="6" t="s">
        <v>15418</v>
      </c>
      <c r="I528" s="143" t="str">
        <f>VLOOKUP($C528, 'DataLookUp - InstitutionBranch'!$B$4:$D$1000, 2, FALSE)</f>
        <v>Toko Online Tokopedia - LED Lighting Store</v>
      </c>
    </row>
    <row r="529" spans="2:9">
      <c r="B529" s="6">
        <v>528</v>
      </c>
      <c r="C529" s="5">
        <v>124000000000348</v>
      </c>
      <c r="D529" s="5">
        <v>223000000000005</v>
      </c>
      <c r="E529" s="6" t="s">
        <v>14332</v>
      </c>
      <c r="F529" s="6" t="s">
        <v>15418</v>
      </c>
      <c r="I529" s="143" t="str">
        <f>VLOOKUP($C529, 'DataLookUp - InstitutionBranch'!$B$4:$D$1000, 2, FALSE)</f>
        <v>Toko Online Tokopedia - LED Lighting Store</v>
      </c>
    </row>
    <row r="530" spans="2:9">
      <c r="B530" s="6">
        <v>529</v>
      </c>
      <c r="C530" s="5">
        <v>124000000000349</v>
      </c>
      <c r="D530" s="5">
        <v>223000000000002</v>
      </c>
      <c r="E530" s="6" t="s">
        <v>1453</v>
      </c>
      <c r="F530" s="6" t="s">
        <v>15418</v>
      </c>
      <c r="I530" s="143" t="str">
        <f>VLOOKUP($C530, 'DataLookUp - InstitutionBranch'!$B$4:$D$1000, 2, FALSE)</f>
        <v>Toko Online Tokopedia - Lima Kencana Utama</v>
      </c>
    </row>
    <row r="531" spans="2:9">
      <c r="B531" s="6">
        <v>530</v>
      </c>
      <c r="C531" s="5">
        <v>124000000000349</v>
      </c>
      <c r="D531" s="5">
        <v>223000000000005</v>
      </c>
      <c r="E531" s="6" t="s">
        <v>14332</v>
      </c>
      <c r="F531" s="6" t="s">
        <v>15418</v>
      </c>
      <c r="I531" s="143" t="str">
        <f>VLOOKUP($C531, 'DataLookUp - InstitutionBranch'!$B$4:$D$1000, 2, FALSE)</f>
        <v>Toko Online Tokopedia - Lima Kencana Utama</v>
      </c>
    </row>
    <row r="532" spans="2:9">
      <c r="B532" s="6">
        <v>531</v>
      </c>
      <c r="C532" s="5">
        <v>124000000000350</v>
      </c>
      <c r="D532" s="5">
        <v>223000000000002</v>
      </c>
      <c r="E532" s="6" t="s">
        <v>1453</v>
      </c>
      <c r="F532" s="6" t="s">
        <v>15418</v>
      </c>
      <c r="I532" s="143" t="str">
        <f>VLOOKUP($C532, 'DataLookUp - InstitutionBranch'!$B$4:$D$1000, 2, FALSE)</f>
        <v>Toko Online Tokopedia - Macro Panel Elektrik</v>
      </c>
    </row>
    <row r="533" spans="2:9">
      <c r="B533" s="6">
        <v>532</v>
      </c>
      <c r="C533" s="5">
        <v>124000000000350</v>
      </c>
      <c r="D533" s="5">
        <v>223000000000005</v>
      </c>
      <c r="E533" s="6" t="s">
        <v>14332</v>
      </c>
      <c r="F533" s="6" t="s">
        <v>15418</v>
      </c>
      <c r="I533" s="143" t="str">
        <f>VLOOKUP($C533, 'DataLookUp - InstitutionBranch'!$B$4:$D$1000, 2, FALSE)</f>
        <v>Toko Online Tokopedia - Macro Panel Elektrik</v>
      </c>
    </row>
    <row r="534" spans="2:9">
      <c r="B534" s="6">
        <v>533</v>
      </c>
      <c r="C534" s="5">
        <v>124000000000351</v>
      </c>
      <c r="D534" s="5">
        <v>223000000000002</v>
      </c>
      <c r="E534" s="6" t="s">
        <v>1453</v>
      </c>
      <c r="F534" s="6" t="s">
        <v>1453</v>
      </c>
      <c r="I534" s="143" t="str">
        <f>VLOOKUP($C534, 'DataLookUp - InstitutionBranch'!$B$4:$D$1000, 2, FALSE)</f>
        <v>Toko Online Tokopedia - Megalistrik2</v>
      </c>
    </row>
    <row r="535" spans="2:9">
      <c r="B535" s="6">
        <v>534</v>
      </c>
      <c r="C535" s="5">
        <v>124000000000351</v>
      </c>
      <c r="D535" s="5">
        <v>223000000000005</v>
      </c>
      <c r="E535" s="6" t="s">
        <v>14332</v>
      </c>
      <c r="F535" s="6" t="s">
        <v>1453</v>
      </c>
      <c r="I535" s="143" t="str">
        <f>VLOOKUP($C535, 'DataLookUp - InstitutionBranch'!$B$4:$D$1000, 2, FALSE)</f>
        <v>Toko Online Tokopedia - Megalistrik2</v>
      </c>
    </row>
    <row r="536" spans="2:9">
      <c r="B536" s="6">
        <v>535</v>
      </c>
      <c r="C536" s="5">
        <v>124000000000352</v>
      </c>
      <c r="D536" s="5">
        <v>223000000000002</v>
      </c>
      <c r="E536" s="6" t="s">
        <v>13112</v>
      </c>
      <c r="F536" s="6" t="s">
        <v>1453</v>
      </c>
      <c r="I536" s="143" t="str">
        <f>VLOOKUP($C536, 'DataLookUp - InstitutionBranch'!$B$4:$D$1000, 2, FALSE)</f>
        <v>Toko Online Tokopedia - MM Teknindo</v>
      </c>
    </row>
    <row r="537" spans="2:9">
      <c r="B537" s="6">
        <v>536</v>
      </c>
      <c r="C537" s="5">
        <v>124000000000352</v>
      </c>
      <c r="D537" s="5">
        <v>223000000000005</v>
      </c>
      <c r="E537" s="6" t="s">
        <v>1453</v>
      </c>
      <c r="F537" s="6" t="s">
        <v>1453</v>
      </c>
      <c r="I537" s="143" t="str">
        <f>VLOOKUP($C537, 'DataLookUp - InstitutionBranch'!$B$4:$D$1000, 2, FALSE)</f>
        <v>Toko Online Tokopedia - MM Teknindo</v>
      </c>
    </row>
    <row r="538" spans="2:9">
      <c r="B538" s="6">
        <v>537</v>
      </c>
      <c r="C538" s="5">
        <v>124000000000353</v>
      </c>
      <c r="D538" s="5">
        <v>223000000000002</v>
      </c>
      <c r="E538" s="6" t="s">
        <v>1453</v>
      </c>
      <c r="F538" s="6" t="s">
        <v>1453</v>
      </c>
      <c r="I538" s="143" t="str">
        <f>VLOOKUP($C538, 'DataLookUp - InstitutionBranch'!$B$4:$D$1000, 2, FALSE)</f>
        <v>Toko Online Tokopedia - MMJ Tools</v>
      </c>
    </row>
    <row r="539" spans="2:9">
      <c r="B539" s="6">
        <v>538</v>
      </c>
      <c r="C539" s="5">
        <v>124000000000353</v>
      </c>
      <c r="D539" s="5">
        <v>223000000000005</v>
      </c>
      <c r="E539" s="6" t="s">
        <v>14332</v>
      </c>
      <c r="F539" s="6" t="s">
        <v>1453</v>
      </c>
      <c r="I539" s="143" t="str">
        <f>VLOOKUP($C539, 'DataLookUp - InstitutionBranch'!$B$4:$D$1000, 2, FALSE)</f>
        <v>Toko Online Tokopedia - MMJ Tools</v>
      </c>
    </row>
    <row r="540" spans="2:9">
      <c r="B540" s="6">
        <v>539</v>
      </c>
      <c r="C540" s="5">
        <v>124000000000354</v>
      </c>
      <c r="D540" s="5">
        <v>223000000000002</v>
      </c>
      <c r="E540" s="6" t="s">
        <v>1453</v>
      </c>
      <c r="F540" s="6" t="s">
        <v>1453</v>
      </c>
      <c r="I540" s="143" t="str">
        <f>VLOOKUP($C540, 'DataLookUp - InstitutionBranch'!$B$4:$D$1000, 2, FALSE)</f>
        <v>Toko Online Tokopedia - Morning Star 1</v>
      </c>
    </row>
    <row r="541" spans="2:9">
      <c r="B541" s="6">
        <v>540</v>
      </c>
      <c r="C541" s="5">
        <v>124000000000354</v>
      </c>
      <c r="D541" s="5">
        <v>223000000000005</v>
      </c>
      <c r="E541" s="6" t="s">
        <v>1453</v>
      </c>
      <c r="F541" s="6" t="s">
        <v>1453</v>
      </c>
      <c r="I541" s="143" t="str">
        <f>VLOOKUP($C541, 'DataLookUp - InstitutionBranch'!$B$4:$D$1000, 2, FALSE)</f>
        <v>Toko Online Tokopedia - Morning Star 1</v>
      </c>
    </row>
    <row r="542" spans="2:9">
      <c r="B542" s="6">
        <v>541</v>
      </c>
      <c r="C542" s="5">
        <v>124000000000355</v>
      </c>
      <c r="D542" s="5">
        <v>223000000000002</v>
      </c>
      <c r="E542" s="6" t="s">
        <v>1453</v>
      </c>
      <c r="F542" s="6" t="s">
        <v>1453</v>
      </c>
      <c r="I542" s="143" t="str">
        <f>VLOOKUP($C542, 'DataLookUp - InstitutionBranch'!$B$4:$D$1000, 2, FALSE)</f>
        <v>Toko Online Tokopedia - Multifungsi Online</v>
      </c>
    </row>
    <row r="543" spans="2:9">
      <c r="B543" s="6">
        <v>542</v>
      </c>
      <c r="C543" s="5">
        <v>124000000000355</v>
      </c>
      <c r="D543" s="5">
        <v>223000000000005</v>
      </c>
      <c r="E543" s="6" t="s">
        <v>1453</v>
      </c>
      <c r="F543" s="6" t="s">
        <v>1453</v>
      </c>
      <c r="I543" s="143" t="str">
        <f>VLOOKUP($C543, 'DataLookUp - InstitutionBranch'!$B$4:$D$1000, 2, FALSE)</f>
        <v>Toko Online Tokopedia - Multifungsi Online</v>
      </c>
    </row>
    <row r="544" spans="2:9">
      <c r="B544" s="6">
        <v>543</v>
      </c>
      <c r="C544" s="5">
        <v>124000000000356</v>
      </c>
      <c r="D544" s="5">
        <v>223000000000002</v>
      </c>
      <c r="E544" s="6" t="s">
        <v>1453</v>
      </c>
      <c r="F544" s="6" t="s">
        <v>1453</v>
      </c>
      <c r="I544" s="143" t="str">
        <f>VLOOKUP($C544, 'DataLookUp - InstitutionBranch'!$B$4:$D$1000, 2, FALSE)</f>
        <v>Toko Online Tokopedia - Niaga Abadi Kenari</v>
      </c>
    </row>
    <row r="545" spans="2:9">
      <c r="B545" s="6">
        <v>544</v>
      </c>
      <c r="C545" s="5">
        <v>124000000000356</v>
      </c>
      <c r="D545" s="5">
        <v>223000000000005</v>
      </c>
      <c r="E545" s="6" t="s">
        <v>14332</v>
      </c>
      <c r="F545" s="6" t="s">
        <v>1453</v>
      </c>
      <c r="I545" s="143" t="str">
        <f>VLOOKUP($C545, 'DataLookUp - InstitutionBranch'!$B$4:$D$1000, 2, FALSE)</f>
        <v>Toko Online Tokopedia - Niaga Abadi Kenari</v>
      </c>
    </row>
    <row r="546" spans="2:9">
      <c r="B546" s="6">
        <v>545</v>
      </c>
      <c r="C546" s="5">
        <v>124000000000357</v>
      </c>
      <c r="D546" s="5">
        <v>223000000000002</v>
      </c>
      <c r="E546" s="6" t="s">
        <v>1453</v>
      </c>
      <c r="F546" s="6" t="s">
        <v>1453</v>
      </c>
      <c r="I546" s="143" t="str">
        <f>VLOOKUP($C546, 'DataLookUp - InstitutionBranch'!$B$4:$D$1000, 2, FALSE)</f>
        <v xml:space="preserve">Toko Online Tokopedia - NVIDIA GeForce </v>
      </c>
    </row>
    <row r="547" spans="2:9">
      <c r="B547" s="6">
        <v>546</v>
      </c>
      <c r="C547" s="5">
        <v>124000000000357</v>
      </c>
      <c r="D547" s="5">
        <v>223000000000005</v>
      </c>
      <c r="E547" s="6" t="s">
        <v>1453</v>
      </c>
      <c r="F547" s="6" t="s">
        <v>1453</v>
      </c>
      <c r="I547" s="143" t="str">
        <f>VLOOKUP($C547, 'DataLookUp - InstitutionBranch'!$B$4:$D$1000, 2, FALSE)</f>
        <v xml:space="preserve">Toko Online Tokopedia - NVIDIA GeForce </v>
      </c>
    </row>
    <row r="548" spans="2:9">
      <c r="B548" s="6">
        <v>547</v>
      </c>
      <c r="C548" s="5">
        <v>124000000000358</v>
      </c>
      <c r="D548" s="5">
        <v>223000000000002</v>
      </c>
      <c r="E548" s="6" t="s">
        <v>1453</v>
      </c>
      <c r="F548" s="6" t="s">
        <v>15418</v>
      </c>
      <c r="I548" s="143" t="str">
        <f>VLOOKUP($C548, 'DataLookUp - InstitutionBranch'!$B$4:$D$1000, 2, FALSE)</f>
        <v>Toko Online Tokopedia - panelmas electric</v>
      </c>
    </row>
    <row r="549" spans="2:9">
      <c r="B549" s="6">
        <v>548</v>
      </c>
      <c r="C549" s="5">
        <v>124000000000358</v>
      </c>
      <c r="D549" s="5">
        <v>223000000000005</v>
      </c>
      <c r="E549" s="6" t="s">
        <v>14332</v>
      </c>
      <c r="F549" s="6" t="s">
        <v>15418</v>
      </c>
      <c r="I549" s="143" t="str">
        <f>VLOOKUP($C549, 'DataLookUp - InstitutionBranch'!$B$4:$D$1000, 2, FALSE)</f>
        <v>Toko Online Tokopedia - panelmas electric</v>
      </c>
    </row>
    <row r="550" spans="2:9">
      <c r="B550" s="6">
        <v>549</v>
      </c>
      <c r="C550" s="5">
        <v>124000000000359</v>
      </c>
      <c r="D550" s="5">
        <v>223000000000002</v>
      </c>
      <c r="E550" s="6" t="s">
        <v>14912</v>
      </c>
      <c r="F550" s="6" t="s">
        <v>17313</v>
      </c>
      <c r="I550" s="143" t="str">
        <f>VLOOKUP($C550, 'DataLookUp - InstitutionBranch'!$B$4:$D$1000, 2, FALSE)</f>
        <v>Toko Online Tokopedia - Protech Computer</v>
      </c>
    </row>
    <row r="551" spans="2:9">
      <c r="B551" s="6">
        <v>550</v>
      </c>
      <c r="C551" s="5">
        <v>124000000000359</v>
      </c>
      <c r="D551" s="5">
        <v>223000000000005</v>
      </c>
      <c r="E551" s="6" t="s">
        <v>14332</v>
      </c>
      <c r="F551" s="6" t="s">
        <v>17313</v>
      </c>
      <c r="I551" s="143" t="str">
        <f>VLOOKUP($C551, 'DataLookUp - InstitutionBranch'!$B$4:$D$1000, 2, FALSE)</f>
        <v>Toko Online Tokopedia - Protech Computer</v>
      </c>
    </row>
    <row r="552" spans="2:9">
      <c r="B552" s="6">
        <v>551</v>
      </c>
      <c r="C552" s="5">
        <v>124000000000360</v>
      </c>
      <c r="D552" s="5">
        <v>223000000000002</v>
      </c>
      <c r="E552" s="6" t="s">
        <v>1453</v>
      </c>
      <c r="F552" s="6" t="s">
        <v>15418</v>
      </c>
      <c r="I552" s="143" t="str">
        <f>VLOOKUP($C552, 'DataLookUp - InstitutionBranch'!$B$4:$D$1000, 2, FALSE)</f>
        <v>Toko Online Tokopedia - Puma Elektrik Niaga</v>
      </c>
    </row>
    <row r="553" spans="2:9">
      <c r="B553" s="6">
        <v>552</v>
      </c>
      <c r="C553" s="5">
        <v>124000000000360</v>
      </c>
      <c r="D553" s="5">
        <v>223000000000005</v>
      </c>
      <c r="E553" s="6" t="s">
        <v>14332</v>
      </c>
      <c r="F553" s="6" t="s">
        <v>15418</v>
      </c>
      <c r="I553" s="143" t="str">
        <f>VLOOKUP($C553, 'DataLookUp - InstitutionBranch'!$B$4:$D$1000, 2, FALSE)</f>
        <v>Toko Online Tokopedia - Puma Elektrik Niaga</v>
      </c>
    </row>
    <row r="554" spans="2:9">
      <c r="B554" s="6">
        <v>553</v>
      </c>
      <c r="C554" s="5">
        <v>124000000000361</v>
      </c>
      <c r="D554" s="5">
        <v>223000000000002</v>
      </c>
      <c r="E554" s="6" t="s">
        <v>14912</v>
      </c>
      <c r="F554" s="6" t="s">
        <v>14912</v>
      </c>
      <c r="I554" s="143" t="str">
        <f>VLOOKUP($C554, 'DataLookUp - InstitutionBranch'!$B$4:$D$1000, 2, FALSE)</f>
        <v>Toko Online Tokopedia - Raspberry Pi Distributor</v>
      </c>
    </row>
    <row r="555" spans="2:9">
      <c r="B555" s="6">
        <v>554</v>
      </c>
      <c r="C555" s="5">
        <v>124000000000361</v>
      </c>
      <c r="D555" s="5">
        <v>223000000000005</v>
      </c>
      <c r="E555" s="6" t="s">
        <v>14332</v>
      </c>
      <c r="F555" s="6" t="s">
        <v>14912</v>
      </c>
      <c r="I555" s="143" t="str">
        <f>VLOOKUP($C555, 'DataLookUp - InstitutionBranch'!$B$4:$D$1000, 2, FALSE)</f>
        <v>Toko Online Tokopedia - Raspberry Pi Distributor</v>
      </c>
    </row>
    <row r="556" spans="2:9">
      <c r="B556" s="6">
        <v>555</v>
      </c>
      <c r="C556" s="5">
        <v>124000000000362</v>
      </c>
      <c r="D556" s="5">
        <v>223000000000002</v>
      </c>
      <c r="E556" s="6" t="s">
        <v>1453</v>
      </c>
      <c r="F556" s="6" t="s">
        <v>1453</v>
      </c>
      <c r="I556" s="143" t="str">
        <f>VLOOKUP($C556, 'DataLookUp - InstitutionBranch'!$B$4:$D$1000, 2, FALSE)</f>
        <v>Toko Online Tokopedia - RFelektrik</v>
      </c>
    </row>
    <row r="557" spans="2:9">
      <c r="B557" s="6">
        <v>556</v>
      </c>
      <c r="C557" s="5">
        <v>124000000000362</v>
      </c>
      <c r="D557" s="5">
        <v>223000000000005</v>
      </c>
      <c r="E557" s="6" t="s">
        <v>1453</v>
      </c>
      <c r="F557" s="6" t="s">
        <v>1453</v>
      </c>
      <c r="I557" s="143" t="str">
        <f>VLOOKUP($C557, 'DataLookUp - InstitutionBranch'!$B$4:$D$1000, 2, FALSE)</f>
        <v>Toko Online Tokopedia - RFelektrik</v>
      </c>
    </row>
    <row r="558" spans="2:9">
      <c r="B558" s="6">
        <v>557</v>
      </c>
      <c r="C558" s="5">
        <v>124000000000363</v>
      </c>
      <c r="D558" s="5">
        <v>223000000000002</v>
      </c>
      <c r="E558" s="6" t="s">
        <v>1453</v>
      </c>
      <c r="F558" s="6" t="s">
        <v>15418</v>
      </c>
      <c r="I558" s="143" t="str">
        <f>VLOOKUP($C558, 'DataLookUp - InstitutionBranch'!$B$4:$D$1000, 2, FALSE)</f>
        <v>Toko Online Tokopedia - Riv ID</v>
      </c>
    </row>
    <row r="559" spans="2:9">
      <c r="B559" s="6">
        <v>558</v>
      </c>
      <c r="C559" s="5">
        <v>124000000000363</v>
      </c>
      <c r="D559" s="5">
        <v>223000000000005</v>
      </c>
      <c r="E559" s="6" t="s">
        <v>14332</v>
      </c>
      <c r="F559" s="6" t="s">
        <v>15418</v>
      </c>
      <c r="I559" s="143" t="str">
        <f>VLOOKUP($C559, 'DataLookUp - InstitutionBranch'!$B$4:$D$1000, 2, FALSE)</f>
        <v>Toko Online Tokopedia - Riv ID</v>
      </c>
    </row>
    <row r="560" spans="2:9">
      <c r="B560" s="6">
        <v>559</v>
      </c>
      <c r="C560" s="5">
        <v>124000000000364</v>
      </c>
      <c r="D560" s="5">
        <v>223000000000002</v>
      </c>
      <c r="E560" s="6" t="s">
        <v>1453</v>
      </c>
      <c r="F560" s="6" t="s">
        <v>15418</v>
      </c>
      <c r="I560" s="143" t="str">
        <f>VLOOKUP($C560, 'DataLookUp - InstitutionBranch'!$B$4:$D$1000, 2, FALSE)</f>
        <v>Toko Online Tokopedia - Rizqiana Berkah</v>
      </c>
    </row>
    <row r="561" spans="2:9">
      <c r="B561" s="6">
        <v>560</v>
      </c>
      <c r="C561" s="5">
        <v>124000000000364</v>
      </c>
      <c r="D561" s="5">
        <v>223000000000005</v>
      </c>
      <c r="E561" s="6" t="s">
        <v>14332</v>
      </c>
      <c r="F561" s="6" t="s">
        <v>15418</v>
      </c>
      <c r="I561" s="143" t="str">
        <f>VLOOKUP($C561, 'DataLookUp - InstitutionBranch'!$B$4:$D$1000, 2, FALSE)</f>
        <v>Toko Online Tokopedia - Rizqiana Berkah</v>
      </c>
    </row>
    <row r="562" spans="2:9">
      <c r="B562" s="6">
        <v>561</v>
      </c>
      <c r="C562" s="5">
        <v>124000000000365</v>
      </c>
      <c r="D562" s="5">
        <v>223000000000002</v>
      </c>
      <c r="E562" s="6" t="s">
        <v>1453</v>
      </c>
      <c r="F562" s="6" t="s">
        <v>15418</v>
      </c>
      <c r="I562" s="143" t="str">
        <f>VLOOKUP($C562, 'DataLookUp - InstitutionBranch'!$B$4:$D$1000, 2, FALSE)</f>
        <v>Toko Online Tokopedia - Sarana Elektrik</v>
      </c>
    </row>
    <row r="563" spans="2:9">
      <c r="B563" s="6">
        <v>562</v>
      </c>
      <c r="C563" s="5">
        <v>124000000000365</v>
      </c>
      <c r="D563" s="5">
        <v>223000000000005</v>
      </c>
      <c r="E563" s="6" t="s">
        <v>14332</v>
      </c>
      <c r="F563" s="6" t="s">
        <v>15418</v>
      </c>
      <c r="I563" s="143" t="str">
        <f>VLOOKUP($C563, 'DataLookUp - InstitutionBranch'!$B$4:$D$1000, 2, FALSE)</f>
        <v>Toko Online Tokopedia - Sarana Elektrik</v>
      </c>
    </row>
    <row r="564" spans="2:9">
      <c r="B564" s="6">
        <v>563</v>
      </c>
      <c r="C564" s="5">
        <v>124000000000366</v>
      </c>
      <c r="D564" s="5">
        <v>223000000000002</v>
      </c>
      <c r="E564" s="6" t="s">
        <v>1453</v>
      </c>
      <c r="F564" s="6" t="s">
        <v>15418</v>
      </c>
      <c r="I564" s="143" t="str">
        <f>VLOOKUP($C564, 'DataLookUp - InstitutionBranch'!$B$4:$D$1000, 2, FALSE)</f>
        <v>Toko Online Tokopedia - Sochi Smart Shop</v>
      </c>
    </row>
    <row r="565" spans="2:9">
      <c r="B565" s="6">
        <v>564</v>
      </c>
      <c r="C565" s="5">
        <v>124000000000366</v>
      </c>
      <c r="D565" s="5">
        <v>223000000000005</v>
      </c>
      <c r="E565" s="6" t="s">
        <v>14332</v>
      </c>
      <c r="F565" s="6" t="s">
        <v>15418</v>
      </c>
      <c r="I565" s="143" t="str">
        <f>VLOOKUP($C565, 'DataLookUp - InstitutionBranch'!$B$4:$D$1000, 2, FALSE)</f>
        <v>Toko Online Tokopedia - Sochi Smart Shop</v>
      </c>
    </row>
    <row r="566" spans="2:9">
      <c r="B566" s="6">
        <v>565</v>
      </c>
      <c r="C566" s="5">
        <v>124000000000367</v>
      </c>
      <c r="D566" s="5">
        <v>223000000000002</v>
      </c>
      <c r="E566" s="6" t="s">
        <v>1453</v>
      </c>
      <c r="F566" s="6" t="s">
        <v>1453</v>
      </c>
      <c r="I566" s="143" t="str">
        <f>VLOOKUP($C566, 'DataLookUp - InstitutionBranch'!$B$4:$D$1000, 2, FALSE)</f>
        <v>Toko Online Tokopedia - Solusi Material Bangunan Pondok Pinang</v>
      </c>
    </row>
    <row r="567" spans="2:9">
      <c r="B567" s="6">
        <v>566</v>
      </c>
      <c r="C567" s="5">
        <v>124000000000367</v>
      </c>
      <c r="D567" s="5">
        <v>223000000000005</v>
      </c>
      <c r="E567" s="6" t="s">
        <v>1453</v>
      </c>
      <c r="F567" s="6" t="s">
        <v>1453</v>
      </c>
      <c r="I567" s="143" t="str">
        <f>VLOOKUP($C567, 'DataLookUp - InstitutionBranch'!$B$4:$D$1000, 2, FALSE)</f>
        <v>Toko Online Tokopedia - Solusi Material Bangunan Pondok Pinang</v>
      </c>
    </row>
    <row r="568" spans="2:9">
      <c r="B568" s="6">
        <v>567</v>
      </c>
      <c r="C568" s="5">
        <v>124000000000368</v>
      </c>
      <c r="D568" s="5">
        <v>223000000000002</v>
      </c>
      <c r="E568" s="6" t="s">
        <v>14912</v>
      </c>
      <c r="F568" s="6" t="s">
        <v>15945</v>
      </c>
      <c r="I568" s="143" t="str">
        <f>VLOOKUP($C568, 'DataLookUp - InstitutionBranch'!$B$4:$D$1000, 2, FALSE)</f>
        <v>Toko Online Tokopedia - Sumber Lighting Jaya</v>
      </c>
    </row>
    <row r="569" spans="2:9">
      <c r="B569" s="6">
        <v>568</v>
      </c>
      <c r="C569" s="5">
        <v>124000000000368</v>
      </c>
      <c r="D569" s="5">
        <v>223000000000005</v>
      </c>
      <c r="E569" s="6" t="s">
        <v>14332</v>
      </c>
      <c r="F569" s="6" t="s">
        <v>15945</v>
      </c>
      <c r="I569" s="143" t="str">
        <f>VLOOKUP($C569, 'DataLookUp - InstitutionBranch'!$B$4:$D$1000, 2, FALSE)</f>
        <v>Toko Online Tokopedia - Sumber Lighting Jaya</v>
      </c>
    </row>
    <row r="570" spans="2:9">
      <c r="B570" s="6">
        <v>569</v>
      </c>
      <c r="C570" s="5">
        <v>124000000000369</v>
      </c>
      <c r="D570" s="5">
        <v>223000000000002</v>
      </c>
      <c r="E570" s="6" t="s">
        <v>1453</v>
      </c>
      <c r="F570" s="6" t="s">
        <v>1453</v>
      </c>
      <c r="I570" s="143" t="str">
        <f>VLOOKUP($C570, 'DataLookUp - InstitutionBranch'!$B$4:$D$1000, 2, FALSE)</f>
        <v>Toko Online Tokopedia - Sumber Listrik Abadi</v>
      </c>
    </row>
    <row r="571" spans="2:9">
      <c r="B571" s="6">
        <v>570</v>
      </c>
      <c r="C571" s="5">
        <v>124000000000369</v>
      </c>
      <c r="D571" s="5">
        <v>223000000000005</v>
      </c>
      <c r="E571" s="6" t="s">
        <v>1453</v>
      </c>
      <c r="F571" s="6" t="s">
        <v>1453</v>
      </c>
      <c r="I571" s="143" t="str">
        <f>VLOOKUP($C571, 'DataLookUp - InstitutionBranch'!$B$4:$D$1000, 2, FALSE)</f>
        <v>Toko Online Tokopedia - Sumber Listrik Abadi</v>
      </c>
    </row>
    <row r="572" spans="2:9">
      <c r="B572" s="6">
        <v>571</v>
      </c>
      <c r="C572" s="5">
        <v>124000000000370</v>
      </c>
      <c r="D572" s="5">
        <v>223000000000002</v>
      </c>
      <c r="E572" s="6" t="s">
        <v>1453</v>
      </c>
      <c r="F572" s="6" t="s">
        <v>1453</v>
      </c>
      <c r="I572" s="143" t="str">
        <f>VLOOKUP($C572, 'DataLookUp - InstitutionBranch'!$B$4:$D$1000, 2, FALSE)</f>
        <v>Toko Online Tokopedia - Syafiqah Adv</v>
      </c>
    </row>
    <row r="573" spans="2:9">
      <c r="B573" s="6">
        <v>572</v>
      </c>
      <c r="C573" s="5">
        <v>124000000000370</v>
      </c>
      <c r="D573" s="5">
        <v>223000000000005</v>
      </c>
      <c r="E573" s="6" t="s">
        <v>14332</v>
      </c>
      <c r="F573" s="6" t="s">
        <v>1453</v>
      </c>
      <c r="I573" s="143" t="str">
        <f>VLOOKUP($C573, 'DataLookUp - InstitutionBranch'!$B$4:$D$1000, 2, FALSE)</f>
        <v>Toko Online Tokopedia - Syafiqah Adv</v>
      </c>
    </row>
    <row r="574" spans="2:9">
      <c r="B574" s="6">
        <v>573</v>
      </c>
      <c r="C574" s="5">
        <v>124000000000371</v>
      </c>
      <c r="D574" s="5">
        <v>223000000000002</v>
      </c>
      <c r="E574" s="6" t="s">
        <v>1453</v>
      </c>
      <c r="F574" s="6" t="s">
        <v>15418</v>
      </c>
      <c r="I574" s="143" t="str">
        <f>VLOOKUP($C574, 'DataLookUp - InstitutionBranch'!$B$4:$D$1000, 2, FALSE)</f>
        <v>Toko Online Tokopedia - Tanelec</v>
      </c>
    </row>
    <row r="575" spans="2:9">
      <c r="B575" s="6">
        <v>574</v>
      </c>
      <c r="C575" s="5">
        <v>124000000000371</v>
      </c>
      <c r="D575" s="5">
        <v>223000000000005</v>
      </c>
      <c r="E575" s="6" t="s">
        <v>14332</v>
      </c>
      <c r="F575" s="6" t="s">
        <v>15418</v>
      </c>
      <c r="I575" s="143" t="str">
        <f>VLOOKUP($C575, 'DataLookUp - InstitutionBranch'!$B$4:$D$1000, 2, FALSE)</f>
        <v>Toko Online Tokopedia - Tanelec</v>
      </c>
    </row>
    <row r="576" spans="2:9">
      <c r="B576" s="6">
        <v>575</v>
      </c>
      <c r="C576" s="5">
        <v>124000000000372</v>
      </c>
      <c r="D576" s="5">
        <v>223000000000002</v>
      </c>
      <c r="E576" s="6" t="s">
        <v>1453</v>
      </c>
      <c r="F576" s="6" t="s">
        <v>1453</v>
      </c>
      <c r="I576" s="143" t="str">
        <f>VLOOKUP($C576, 'DataLookUp - InstitutionBranch'!$B$4:$D$1000, 2, FALSE)</f>
        <v>Toko Online Tokopedia - Teknik Supplier.</v>
      </c>
    </row>
    <row r="577" spans="2:9">
      <c r="B577" s="6">
        <v>576</v>
      </c>
      <c r="C577" s="5">
        <v>124000000000372</v>
      </c>
      <c r="D577" s="5">
        <v>223000000000005</v>
      </c>
      <c r="E577" s="6" t="s">
        <v>14332</v>
      </c>
      <c r="F577" s="6" t="s">
        <v>1453</v>
      </c>
      <c r="I577" s="143" t="str">
        <f>VLOOKUP($C577, 'DataLookUp - InstitutionBranch'!$B$4:$D$1000, 2, FALSE)</f>
        <v>Toko Online Tokopedia - Teknik Supplier.</v>
      </c>
    </row>
    <row r="578" spans="2:9">
      <c r="B578" s="6">
        <v>577</v>
      </c>
      <c r="C578" s="5">
        <v>124000000000373</v>
      </c>
      <c r="D578" s="5">
        <v>223000000000002</v>
      </c>
      <c r="E578" s="6" t="s">
        <v>1453</v>
      </c>
      <c r="F578" s="6" t="s">
        <v>15418</v>
      </c>
      <c r="I578" s="143" t="str">
        <f>VLOOKUP($C578, 'DataLookUp - InstitutionBranch'!$B$4:$D$1000, 2, FALSE)</f>
        <v>Toko Online Tokopedia - Toko Laris82</v>
      </c>
    </row>
    <row r="579" spans="2:9">
      <c r="B579" s="6">
        <v>578</v>
      </c>
      <c r="C579" s="5">
        <v>124000000000373</v>
      </c>
      <c r="D579" s="5">
        <v>223000000000005</v>
      </c>
      <c r="E579" s="6" t="s">
        <v>14332</v>
      </c>
      <c r="F579" s="6" t="s">
        <v>15418</v>
      </c>
      <c r="I579" s="143" t="str">
        <f>VLOOKUP($C579, 'DataLookUp - InstitutionBranch'!$B$4:$D$1000, 2, FALSE)</f>
        <v>Toko Online Tokopedia - Toko Laris82</v>
      </c>
    </row>
    <row r="580" spans="2:9">
      <c r="B580" s="6">
        <v>579</v>
      </c>
      <c r="C580" s="5">
        <v>124000000000374</v>
      </c>
      <c r="D580" s="5">
        <v>223000000000002</v>
      </c>
      <c r="E580" s="6" t="s">
        <v>1453</v>
      </c>
      <c r="F580" s="6" t="s">
        <v>15418</v>
      </c>
      <c r="I580" s="143" t="str">
        <f>VLOOKUP($C580, 'DataLookUp - InstitutionBranch'!$B$4:$D$1000, 2, FALSE)</f>
        <v>Toko Online Tokopedia - Toko Listrik 68</v>
      </c>
    </row>
    <row r="581" spans="2:9">
      <c r="B581" s="6">
        <v>580</v>
      </c>
      <c r="C581" s="5">
        <v>124000000000374</v>
      </c>
      <c r="D581" s="5">
        <v>223000000000005</v>
      </c>
      <c r="E581" s="6" t="s">
        <v>14332</v>
      </c>
      <c r="F581" s="6" t="s">
        <v>15418</v>
      </c>
      <c r="I581" s="143" t="str">
        <f>VLOOKUP($C581, 'DataLookUp - InstitutionBranch'!$B$4:$D$1000, 2, FALSE)</f>
        <v>Toko Online Tokopedia - Toko Listrik 68</v>
      </c>
    </row>
    <row r="582" spans="2:9">
      <c r="B582" s="6">
        <v>581</v>
      </c>
      <c r="C582" s="5">
        <v>124000000000375</v>
      </c>
      <c r="D582" s="5">
        <v>223000000000002</v>
      </c>
      <c r="E582" s="6" t="s">
        <v>1453</v>
      </c>
      <c r="F582" s="6" t="s">
        <v>1453</v>
      </c>
      <c r="I582" s="143" t="str">
        <f>VLOOKUP($C582, 'DataLookUp - InstitutionBranch'!$B$4:$D$1000, 2, FALSE)</f>
        <v>Toko Online Tokopedia - Tristar Teknik</v>
      </c>
    </row>
    <row r="583" spans="2:9">
      <c r="B583" s="6">
        <v>582</v>
      </c>
      <c r="C583" s="5">
        <v>124000000000375</v>
      </c>
      <c r="D583" s="5">
        <v>223000000000005</v>
      </c>
      <c r="E583" s="6" t="s">
        <v>14332</v>
      </c>
      <c r="F583" s="6" t="s">
        <v>1453</v>
      </c>
      <c r="I583" s="143" t="str">
        <f>VLOOKUP($C583, 'DataLookUp - InstitutionBranch'!$B$4:$D$1000, 2, FALSE)</f>
        <v>Toko Online Tokopedia - Tristar Teknik</v>
      </c>
    </row>
    <row r="584" spans="2:9">
      <c r="B584" s="6">
        <v>583</v>
      </c>
      <c r="C584" s="5">
        <v>124000000000376</v>
      </c>
      <c r="D584" s="5">
        <v>223000000000002</v>
      </c>
      <c r="E584" s="6" t="s">
        <v>1453</v>
      </c>
      <c r="F584" s="6" t="s">
        <v>1453</v>
      </c>
      <c r="I584" s="143" t="str">
        <f>VLOOKUP($C584, 'DataLookUp - InstitutionBranch'!$B$4:$D$1000, 2, FALSE)</f>
        <v>Toko Online Tokopedia - Uno Living Furniture</v>
      </c>
    </row>
    <row r="585" spans="2:9">
      <c r="B585" s="6">
        <v>584</v>
      </c>
      <c r="C585" s="5">
        <v>124000000000376</v>
      </c>
      <c r="D585" s="5">
        <v>223000000000005</v>
      </c>
      <c r="E585" s="6" t="s">
        <v>1453</v>
      </c>
      <c r="F585" s="6" t="s">
        <v>1453</v>
      </c>
      <c r="I585" s="143" t="str">
        <f>VLOOKUP($C585, 'DataLookUp - InstitutionBranch'!$B$4:$D$1000, 2, FALSE)</f>
        <v>Toko Online Tokopedia - Uno Living Furniture</v>
      </c>
    </row>
    <row r="586" spans="2:9">
      <c r="B586" s="6">
        <v>585</v>
      </c>
      <c r="C586" s="5">
        <v>124000000000377</v>
      </c>
      <c r="D586" s="5">
        <v>223000000000002</v>
      </c>
      <c r="E586" s="6" t="s">
        <v>1453</v>
      </c>
      <c r="F586" s="6" t="s">
        <v>1453</v>
      </c>
      <c r="I586" s="143" t="str">
        <f>VLOOKUP($C586, 'DataLookUp - InstitutionBranch'!$B$4:$D$1000, 2, FALSE)</f>
        <v>Toko Online Tokopedia - US_Electronic</v>
      </c>
    </row>
    <row r="587" spans="2:9">
      <c r="B587" s="6">
        <v>586</v>
      </c>
      <c r="C587" s="5">
        <v>124000000000377</v>
      </c>
      <c r="D587" s="5">
        <v>223000000000005</v>
      </c>
      <c r="E587" s="6" t="s">
        <v>1453</v>
      </c>
      <c r="F587" s="6" t="s">
        <v>1453</v>
      </c>
      <c r="I587" s="143" t="str">
        <f>VLOOKUP($C587, 'DataLookUp - InstitutionBranch'!$B$4:$D$1000, 2, FALSE)</f>
        <v>Toko Online Tokopedia - US_Electronic</v>
      </c>
    </row>
    <row r="588" spans="2:9">
      <c r="B588" s="6">
        <v>587</v>
      </c>
      <c r="C588" s="5">
        <v>124000000000378</v>
      </c>
      <c r="D588" s="5">
        <v>223000000000002</v>
      </c>
      <c r="E588" s="6" t="s">
        <v>381</v>
      </c>
      <c r="F588" s="6" t="s">
        <v>13360</v>
      </c>
      <c r="I588" s="143" t="str">
        <f>VLOOKUP($C588, 'DataLookUp - InstitutionBranch'!$B$4:$D$1000, 2, FALSE)</f>
        <v>Toko Online Tokopedia - VINS TEKNIK</v>
      </c>
    </row>
    <row r="589" spans="2:9">
      <c r="B589" s="6">
        <v>588</v>
      </c>
      <c r="C589" s="5">
        <v>124000000000378</v>
      </c>
      <c r="D589" s="5">
        <v>223000000000005</v>
      </c>
      <c r="E589" s="6" t="s">
        <v>14332</v>
      </c>
      <c r="F589" s="6" t="s">
        <v>13360</v>
      </c>
      <c r="I589" s="143" t="str">
        <f>VLOOKUP($C589, 'DataLookUp - InstitutionBranch'!$B$4:$D$1000, 2, FALSE)</f>
        <v>Toko Online Tokopedia - VINS TEKNIK</v>
      </c>
    </row>
    <row r="590" spans="2:9">
      <c r="B590" s="6">
        <v>589</v>
      </c>
      <c r="C590" s="5">
        <v>124000000000379</v>
      </c>
      <c r="D590" s="5">
        <v>223000000000002</v>
      </c>
      <c r="E590" s="6" t="s">
        <v>1453</v>
      </c>
      <c r="F590" s="6" t="s">
        <v>15418</v>
      </c>
      <c r="I590" s="143" t="str">
        <f>VLOOKUP($C590, 'DataLookUp - InstitutionBranch'!$B$4:$D$1000, 2, FALSE)</f>
        <v>Toko Online Tokopedia - vsdpedia</v>
      </c>
    </row>
    <row r="591" spans="2:9">
      <c r="B591" s="6">
        <v>590</v>
      </c>
      <c r="C591" s="5">
        <v>124000000000379</v>
      </c>
      <c r="D591" s="5">
        <v>223000000000005</v>
      </c>
      <c r="E591" s="6" t="s">
        <v>14332</v>
      </c>
      <c r="F591" s="6" t="s">
        <v>15418</v>
      </c>
      <c r="I591" s="143" t="str">
        <f>VLOOKUP($C591, 'DataLookUp - InstitutionBranch'!$B$4:$D$1000, 2, FALSE)</f>
        <v>Toko Online Tokopedia - vsdpedia</v>
      </c>
    </row>
    <row r="592" spans="2:9">
      <c r="B592" s="6">
        <v>591</v>
      </c>
      <c r="C592" s="5">
        <v>124000000000380</v>
      </c>
      <c r="D592" s="5">
        <v>223000000000002</v>
      </c>
      <c r="E592" s="6" t="s">
        <v>14937</v>
      </c>
      <c r="F592" s="6" t="s">
        <v>14932</v>
      </c>
      <c r="I592" s="143" t="str">
        <f>VLOOKUP($C592, 'DataLookUp - InstitutionBranch'!$B$4:$D$1000, 2, FALSE)</f>
        <v>Mandor Abd Karim</v>
      </c>
    </row>
    <row r="593" spans="2:9">
      <c r="B593" s="6">
        <v>592</v>
      </c>
      <c r="C593" s="5">
        <v>124000000000380</v>
      </c>
      <c r="D593" s="5">
        <v>223000000000005</v>
      </c>
      <c r="E593" s="6" t="s">
        <v>1453</v>
      </c>
      <c r="F593" s="6" t="s">
        <v>14932</v>
      </c>
      <c r="I593" s="143" t="str">
        <f>VLOOKUP($C593, 'DataLookUp - InstitutionBranch'!$B$4:$D$1000, 2, FALSE)</f>
        <v>Mandor Abd Karim</v>
      </c>
    </row>
    <row r="594" spans="2:9">
      <c r="B594" s="6">
        <v>593</v>
      </c>
      <c r="C594" s="5">
        <v>124000000000381</v>
      </c>
      <c r="D594" s="5">
        <v>223000000000002</v>
      </c>
      <c r="E594" s="6" t="s">
        <v>1453</v>
      </c>
      <c r="F594" s="6" t="s">
        <v>14941</v>
      </c>
      <c r="I594" s="143" t="str">
        <f>VLOOKUP($C594, 'DataLookUp - InstitutionBranch'!$B$4:$D$1000, 2, FALSE)</f>
        <v>Mandor Ade Gunawan</v>
      </c>
    </row>
    <row r="595" spans="2:9">
      <c r="B595" s="6">
        <v>594</v>
      </c>
      <c r="C595" s="5">
        <v>124000000000381</v>
      </c>
      <c r="D595" s="5">
        <v>223000000000005</v>
      </c>
      <c r="E595" s="6" t="s">
        <v>14332</v>
      </c>
      <c r="F595" s="6" t="s">
        <v>14941</v>
      </c>
      <c r="I595" s="143" t="str">
        <f>VLOOKUP($C595, 'DataLookUp - InstitutionBranch'!$B$4:$D$1000, 2, FALSE)</f>
        <v>Mandor Ade Gunawan</v>
      </c>
    </row>
    <row r="596" spans="2:9">
      <c r="B596" s="6">
        <v>595</v>
      </c>
      <c r="C596" s="5">
        <v>124000000000382</v>
      </c>
      <c r="D596" s="5">
        <v>223000000000002</v>
      </c>
      <c r="E596" s="6" t="s">
        <v>14949</v>
      </c>
      <c r="F596" s="6" t="s">
        <v>14946</v>
      </c>
      <c r="I596" s="143" t="str">
        <f>VLOOKUP($C596, 'DataLookUp - InstitutionBranch'!$B$4:$D$1000, 2, FALSE)</f>
        <v>Mandor Adi Sutrisno</v>
      </c>
    </row>
    <row r="597" spans="2:9">
      <c r="B597" s="6">
        <v>596</v>
      </c>
      <c r="C597" s="5">
        <v>124000000000382</v>
      </c>
      <c r="D597" s="5">
        <v>223000000000005</v>
      </c>
      <c r="E597" s="6" t="s">
        <v>1453</v>
      </c>
      <c r="F597" s="6" t="s">
        <v>14946</v>
      </c>
      <c r="I597" s="143" t="str">
        <f>VLOOKUP($C597, 'DataLookUp - InstitutionBranch'!$B$4:$D$1000, 2, FALSE)</f>
        <v>Mandor Adi Sutrisno</v>
      </c>
    </row>
    <row r="598" spans="2:9">
      <c r="B598" s="6">
        <v>597</v>
      </c>
      <c r="C598" s="5">
        <v>124000000000383</v>
      </c>
      <c r="D598" s="5">
        <v>223000000000002</v>
      </c>
      <c r="E598" s="6" t="s">
        <v>14956</v>
      </c>
      <c r="F598" s="6" t="s">
        <v>14954</v>
      </c>
      <c r="I598" s="143" t="str">
        <f>VLOOKUP($C598, 'DataLookUp - InstitutionBranch'!$B$4:$D$1000, 2, FALSE)</f>
        <v>Mandor Afrizal</v>
      </c>
    </row>
    <row r="599" spans="2:9">
      <c r="B599" s="6">
        <v>598</v>
      </c>
      <c r="C599" s="5">
        <v>124000000000383</v>
      </c>
      <c r="D599" s="5">
        <v>223000000000005</v>
      </c>
      <c r="E599" s="6" t="s">
        <v>14332</v>
      </c>
      <c r="F599" s="6" t="s">
        <v>14954</v>
      </c>
      <c r="I599" s="143" t="str">
        <f>VLOOKUP($C599, 'DataLookUp - InstitutionBranch'!$B$4:$D$1000, 2, FALSE)</f>
        <v>Mandor Afrizal</v>
      </c>
    </row>
    <row r="600" spans="2:9">
      <c r="B600" s="6">
        <v>599</v>
      </c>
      <c r="C600" s="5">
        <v>124000000000384</v>
      </c>
      <c r="D600" s="5">
        <v>223000000000002</v>
      </c>
      <c r="E600" s="6" t="s">
        <v>14963</v>
      </c>
      <c r="F600" s="6" t="s">
        <v>14960</v>
      </c>
      <c r="I600" s="143" t="str">
        <f>VLOOKUP($C600, 'DataLookUp - InstitutionBranch'!$B$4:$D$1000, 2, FALSE)</f>
        <v>Mandor Ahmad Sholeh</v>
      </c>
    </row>
    <row r="601" spans="2:9">
      <c r="B601" s="6">
        <v>600</v>
      </c>
      <c r="C601" s="5">
        <v>124000000000384</v>
      </c>
      <c r="D601" s="5">
        <v>223000000000005</v>
      </c>
      <c r="E601" s="6" t="s">
        <v>1453</v>
      </c>
      <c r="F601" s="6" t="s">
        <v>14960</v>
      </c>
      <c r="I601" s="143" t="str">
        <f>VLOOKUP($C601, 'DataLookUp - InstitutionBranch'!$B$4:$D$1000, 2, FALSE)</f>
        <v>Mandor Ahmad Sholeh</v>
      </c>
    </row>
    <row r="602" spans="2:9">
      <c r="B602" s="6">
        <v>601</v>
      </c>
      <c r="C602" s="5">
        <v>124000000000385</v>
      </c>
      <c r="D602" s="5">
        <v>223000000000002</v>
      </c>
      <c r="E602" s="6" t="s">
        <v>14970</v>
      </c>
      <c r="F602" s="6" t="s">
        <v>14971</v>
      </c>
      <c r="I602" s="143" t="str">
        <f>VLOOKUP($C602, 'DataLookUp - InstitutionBranch'!$B$4:$D$1000, 2, FALSE)</f>
        <v>Mandor Ahmad Syamsudin</v>
      </c>
    </row>
    <row r="603" spans="2:9">
      <c r="B603" s="6">
        <v>602</v>
      </c>
      <c r="C603" s="5">
        <v>124000000000385</v>
      </c>
      <c r="D603" s="5">
        <v>223000000000005</v>
      </c>
      <c r="E603" s="6" t="s">
        <v>14332</v>
      </c>
      <c r="F603" s="6" t="s">
        <v>14971</v>
      </c>
      <c r="I603" s="143" t="str">
        <f>VLOOKUP($C603, 'DataLookUp - InstitutionBranch'!$B$4:$D$1000, 2, FALSE)</f>
        <v>Mandor Ahmad Syamsudin</v>
      </c>
    </row>
    <row r="604" spans="2:9">
      <c r="B604" s="6">
        <v>603</v>
      </c>
      <c r="C604" s="5">
        <v>124000000000386</v>
      </c>
      <c r="D604" s="5">
        <v>223000000000002</v>
      </c>
      <c r="E604" s="6" t="s">
        <v>14978</v>
      </c>
      <c r="F604" s="6" t="s">
        <v>14975</v>
      </c>
      <c r="I604" s="143" t="str">
        <f>VLOOKUP($C604, 'DataLookUp - InstitutionBranch'!$B$4:$D$1000, 2, FALSE)</f>
        <v>Mandor Ajay</v>
      </c>
    </row>
    <row r="605" spans="2:9">
      <c r="B605" s="6">
        <v>604</v>
      </c>
      <c r="C605" s="5">
        <v>124000000000386</v>
      </c>
      <c r="D605" s="5">
        <v>223000000000005</v>
      </c>
      <c r="E605" s="6" t="s">
        <v>1453</v>
      </c>
      <c r="F605" s="6" t="s">
        <v>14975</v>
      </c>
      <c r="I605" s="143" t="str">
        <f>VLOOKUP($C605, 'DataLookUp - InstitutionBranch'!$B$4:$D$1000, 2, FALSE)</f>
        <v>Mandor Ajay</v>
      </c>
    </row>
    <row r="606" spans="2:9">
      <c r="B606" s="6">
        <v>605</v>
      </c>
      <c r="C606" s="5">
        <v>124000000000387</v>
      </c>
      <c r="D606" s="5">
        <v>223000000000002</v>
      </c>
      <c r="E606" s="6" t="s">
        <v>14985</v>
      </c>
      <c r="F606" s="6" t="s">
        <v>14989</v>
      </c>
      <c r="I606" s="143" t="str">
        <f>VLOOKUP($C606, 'DataLookUp - InstitutionBranch'!$B$4:$D$1000, 2, FALSE)</f>
        <v>Mandor Alfian Dani</v>
      </c>
    </row>
    <row r="607" spans="2:9">
      <c r="B607" s="6">
        <v>606</v>
      </c>
      <c r="C607" s="5">
        <v>124000000000387</v>
      </c>
      <c r="D607" s="5">
        <v>223000000000005</v>
      </c>
      <c r="E607" s="6" t="s">
        <v>14332</v>
      </c>
      <c r="F607" s="6" t="s">
        <v>14989</v>
      </c>
      <c r="I607" s="143" t="str">
        <f>VLOOKUP($C607, 'DataLookUp - InstitutionBranch'!$B$4:$D$1000, 2, FALSE)</f>
        <v>Mandor Alfian Dani</v>
      </c>
    </row>
    <row r="608" spans="2:9">
      <c r="B608" s="6">
        <v>607</v>
      </c>
      <c r="C608" s="5">
        <v>124000000000388</v>
      </c>
      <c r="D608" s="5">
        <v>223000000000002</v>
      </c>
      <c r="E608" s="6" t="s">
        <v>14996</v>
      </c>
      <c r="F608" s="6" t="s">
        <v>14993</v>
      </c>
      <c r="I608" s="143" t="str">
        <f>VLOOKUP($C608, 'DataLookUp - InstitutionBranch'!$B$4:$D$1000, 2, FALSE)</f>
        <v>Mandor Alimuddin</v>
      </c>
    </row>
    <row r="609" spans="2:9">
      <c r="B609" s="6">
        <v>608</v>
      </c>
      <c r="C609" s="5">
        <v>124000000000388</v>
      </c>
      <c r="D609" s="5">
        <v>223000000000005</v>
      </c>
      <c r="E609" s="6" t="s">
        <v>1453</v>
      </c>
      <c r="F609" s="6" t="s">
        <v>14993</v>
      </c>
      <c r="I609" s="143" t="str">
        <f>VLOOKUP($C609, 'DataLookUp - InstitutionBranch'!$B$4:$D$1000, 2, FALSE)</f>
        <v>Mandor Alimuddin</v>
      </c>
    </row>
    <row r="610" spans="2:9">
      <c r="B610" s="6">
        <v>609</v>
      </c>
      <c r="C610" s="5">
        <v>124000000000389</v>
      </c>
      <c r="D610" s="5">
        <v>223000000000002</v>
      </c>
      <c r="E610" s="6" t="s">
        <v>12761</v>
      </c>
      <c r="F610" s="6" t="s">
        <v>12758</v>
      </c>
      <c r="I610" s="143" t="str">
        <f>VLOOKUP($C610, 'DataLookUp - InstitutionBranch'!$B$4:$D$1000, 2, FALSE)</f>
        <v>Mandor Ari Setiawan</v>
      </c>
    </row>
    <row r="611" spans="2:9">
      <c r="B611" s="6">
        <v>610</v>
      </c>
      <c r="C611" s="5">
        <v>124000000000389</v>
      </c>
      <c r="D611" s="5">
        <v>223000000000005</v>
      </c>
      <c r="E611" s="6" t="s">
        <v>14332</v>
      </c>
      <c r="F611" s="6" t="s">
        <v>12758</v>
      </c>
      <c r="I611" s="143" t="str">
        <f>VLOOKUP($C611, 'DataLookUp - InstitutionBranch'!$B$4:$D$1000, 2, FALSE)</f>
        <v>Mandor Ari Setiawan</v>
      </c>
    </row>
    <row r="612" spans="2:9">
      <c r="B612" s="6">
        <v>611</v>
      </c>
      <c r="C612" s="5">
        <v>124000000000390</v>
      </c>
      <c r="D612" s="5">
        <v>223000000000002</v>
      </c>
      <c r="E612" s="6" t="s">
        <v>15006</v>
      </c>
      <c r="F612" s="6" t="s">
        <v>15004</v>
      </c>
      <c r="I612" s="143" t="str">
        <f>VLOOKUP($C612, 'DataLookUp - InstitutionBranch'!$B$4:$D$1000, 2, FALSE)</f>
        <v>Mandor Baharuddin</v>
      </c>
    </row>
    <row r="613" spans="2:9">
      <c r="B613" s="6">
        <v>612</v>
      </c>
      <c r="C613" s="5">
        <v>124000000000390</v>
      </c>
      <c r="D613" s="5">
        <v>223000000000005</v>
      </c>
      <c r="E613" s="6" t="s">
        <v>1453</v>
      </c>
      <c r="F613" s="6" t="s">
        <v>15004</v>
      </c>
      <c r="I613" s="143" t="str">
        <f>VLOOKUP($C613, 'DataLookUp - InstitutionBranch'!$B$4:$D$1000, 2, FALSE)</f>
        <v>Mandor Baharuddin</v>
      </c>
    </row>
    <row r="614" spans="2:9">
      <c r="B614" s="6">
        <v>613</v>
      </c>
      <c r="C614" s="5">
        <v>124000000000391</v>
      </c>
      <c r="D614" s="5">
        <v>223000000000002</v>
      </c>
      <c r="E614" s="6" t="s">
        <v>16068</v>
      </c>
      <c r="F614" s="6" t="s">
        <v>14912</v>
      </c>
      <c r="I614" s="143" t="str">
        <f>VLOOKUP($C614, 'DataLookUp - InstitutionBranch'!$B$4:$D$1000, 2, FALSE)</f>
        <v>Mandor Balduin Situmorang</v>
      </c>
    </row>
    <row r="615" spans="2:9">
      <c r="B615" s="6">
        <v>614</v>
      </c>
      <c r="C615" s="5">
        <v>124000000000391</v>
      </c>
      <c r="D615" s="5">
        <v>223000000000005</v>
      </c>
      <c r="E615" s="6" t="s">
        <v>14332</v>
      </c>
      <c r="F615" s="6" t="s">
        <v>14912</v>
      </c>
      <c r="I615" s="143" t="str">
        <f>VLOOKUP($C615, 'DataLookUp - InstitutionBranch'!$B$4:$D$1000, 2, FALSE)</f>
        <v>Mandor Balduin Situmorang</v>
      </c>
    </row>
    <row r="616" spans="2:9">
      <c r="B616" s="6">
        <v>615</v>
      </c>
      <c r="C616" s="5">
        <v>124000000000392</v>
      </c>
      <c r="D616" s="5">
        <v>223000000000002</v>
      </c>
      <c r="E616" s="6" t="s">
        <v>15013</v>
      </c>
      <c r="F616" s="6" t="s">
        <v>14894</v>
      </c>
      <c r="I616" s="143" t="str">
        <f>VLOOKUP($C616, 'DataLookUp - InstitutionBranch'!$B$4:$D$1000, 2, FALSE)</f>
        <v>Mandor Budi Prihatin</v>
      </c>
    </row>
    <row r="617" spans="2:9">
      <c r="B617" s="6">
        <v>616</v>
      </c>
      <c r="C617" s="5">
        <v>124000000000392</v>
      </c>
      <c r="D617" s="5">
        <v>223000000000005</v>
      </c>
      <c r="E617" s="6" t="s">
        <v>1453</v>
      </c>
      <c r="F617" s="6" t="s">
        <v>14894</v>
      </c>
      <c r="I617" s="143" t="str">
        <f>VLOOKUP($C617, 'DataLookUp - InstitutionBranch'!$B$4:$D$1000, 2, FALSE)</f>
        <v>Mandor Budi Prihatin</v>
      </c>
    </row>
    <row r="618" spans="2:9">
      <c r="B618" s="6">
        <v>617</v>
      </c>
      <c r="C618" s="5">
        <v>124000000000393</v>
      </c>
      <c r="D618" s="5">
        <v>223000000000002</v>
      </c>
      <c r="E618" s="6" t="s">
        <v>15020</v>
      </c>
      <c r="F618" s="6" t="s">
        <v>11170</v>
      </c>
      <c r="I618" s="143" t="str">
        <f>VLOOKUP($C618, 'DataLookUp - InstitutionBranch'!$B$4:$D$1000, 2, FALSE)</f>
        <v>Mandor Burhanudin</v>
      </c>
    </row>
    <row r="619" spans="2:9">
      <c r="B619" s="6">
        <v>618</v>
      </c>
      <c r="C619" s="5">
        <v>124000000000393</v>
      </c>
      <c r="D619" s="5">
        <v>223000000000005</v>
      </c>
      <c r="E619" s="6" t="s">
        <v>14332</v>
      </c>
      <c r="F619" s="6" t="s">
        <v>11170</v>
      </c>
      <c r="I619" s="143" t="str">
        <f>VLOOKUP($C619, 'DataLookUp - InstitutionBranch'!$B$4:$D$1000, 2, FALSE)</f>
        <v>Mandor Burhanudin</v>
      </c>
    </row>
    <row r="620" spans="2:9">
      <c r="B620" s="6">
        <v>619</v>
      </c>
      <c r="C620" s="5">
        <v>124000000000394</v>
      </c>
      <c r="D620" s="5">
        <v>223000000000002</v>
      </c>
      <c r="E620" s="6" t="s">
        <v>15027</v>
      </c>
      <c r="F620" s="6" t="s">
        <v>15028</v>
      </c>
      <c r="I620" s="143" t="str">
        <f>VLOOKUP($C620, 'DataLookUp - InstitutionBranch'!$B$4:$D$1000, 2, FALSE)</f>
        <v>Mandor Dian Effendi</v>
      </c>
    </row>
    <row r="621" spans="2:9">
      <c r="B621" s="6">
        <v>620</v>
      </c>
      <c r="C621" s="5">
        <v>124000000000394</v>
      </c>
      <c r="D621" s="5">
        <v>223000000000005</v>
      </c>
      <c r="E621" s="6" t="s">
        <v>1453</v>
      </c>
      <c r="F621" s="6" t="s">
        <v>15028</v>
      </c>
      <c r="I621" s="143" t="str">
        <f>VLOOKUP($C621, 'DataLookUp - InstitutionBranch'!$B$4:$D$1000, 2, FALSE)</f>
        <v>Mandor Dian Effendi</v>
      </c>
    </row>
    <row r="622" spans="2:9">
      <c r="B622" s="6">
        <v>621</v>
      </c>
      <c r="C622" s="5">
        <v>124000000000395</v>
      </c>
      <c r="D622" s="5">
        <v>223000000000002</v>
      </c>
      <c r="E622" s="6" t="s">
        <v>15033</v>
      </c>
      <c r="F622" s="6" t="s">
        <v>15030</v>
      </c>
      <c r="I622" s="143" t="str">
        <f>VLOOKUP($C622, 'DataLookUp - InstitutionBranch'!$B$4:$D$1000, 2, FALSE)</f>
        <v>Mandor Dwi Trisno Utomo</v>
      </c>
    </row>
    <row r="623" spans="2:9">
      <c r="B623" s="6">
        <v>622</v>
      </c>
      <c r="C623" s="5">
        <v>124000000000395</v>
      </c>
      <c r="D623" s="5">
        <v>223000000000005</v>
      </c>
      <c r="E623" s="6" t="s">
        <v>1453</v>
      </c>
      <c r="F623" s="6" t="s">
        <v>15030</v>
      </c>
      <c r="I623" s="143" t="str">
        <f>VLOOKUP($C623, 'DataLookUp - InstitutionBranch'!$B$4:$D$1000, 2, FALSE)</f>
        <v>Mandor Dwi Trisno Utomo</v>
      </c>
    </row>
    <row r="624" spans="2:9">
      <c r="B624" s="6">
        <v>623</v>
      </c>
      <c r="C624" s="5">
        <v>124000000000396</v>
      </c>
      <c r="D624" s="5">
        <v>223000000000002</v>
      </c>
      <c r="E624" s="6" t="s">
        <v>15040</v>
      </c>
      <c r="F624" s="6" t="s">
        <v>15037</v>
      </c>
      <c r="I624" s="143" t="str">
        <f>VLOOKUP($C624, 'DataLookUp - InstitutionBranch'!$B$4:$D$1000, 2, FALSE)</f>
        <v>Mandor Erizal</v>
      </c>
    </row>
    <row r="625" spans="2:9">
      <c r="B625" s="6">
        <v>624</v>
      </c>
      <c r="C625" s="5">
        <v>124000000000396</v>
      </c>
      <c r="D625" s="5">
        <v>223000000000005</v>
      </c>
      <c r="E625" s="6" t="s">
        <v>1453</v>
      </c>
      <c r="F625" s="6" t="s">
        <v>15037</v>
      </c>
      <c r="I625" s="143" t="str">
        <f>VLOOKUP($C625, 'DataLookUp - InstitutionBranch'!$B$4:$D$1000, 2, FALSE)</f>
        <v>Mandor Erizal</v>
      </c>
    </row>
    <row r="626" spans="2:9">
      <c r="B626" s="6">
        <v>625</v>
      </c>
      <c r="C626" s="5">
        <v>124000000000397</v>
      </c>
      <c r="D626" s="5">
        <v>223000000000002</v>
      </c>
      <c r="E626" s="6" t="s">
        <v>15047</v>
      </c>
      <c r="F626" s="6" t="s">
        <v>15048</v>
      </c>
      <c r="I626" s="143" t="str">
        <f>VLOOKUP($C626, 'DataLookUp - InstitutionBranch'!$B$4:$D$1000, 2, FALSE)</f>
        <v>Mandor Galih Ramadhan</v>
      </c>
    </row>
    <row r="627" spans="2:9">
      <c r="B627" s="6">
        <v>626</v>
      </c>
      <c r="C627" s="5">
        <v>124000000000397</v>
      </c>
      <c r="D627" s="5">
        <v>223000000000005</v>
      </c>
      <c r="E627" s="6" t="s">
        <v>14332</v>
      </c>
      <c r="F627" s="6" t="s">
        <v>15048</v>
      </c>
      <c r="I627" s="143" t="str">
        <f>VLOOKUP($C627, 'DataLookUp - InstitutionBranch'!$B$4:$D$1000, 2, FALSE)</f>
        <v>Mandor Galih Ramadhan</v>
      </c>
    </row>
    <row r="628" spans="2:9">
      <c r="B628" s="6">
        <v>627</v>
      </c>
      <c r="C628" s="5">
        <v>124000000000398</v>
      </c>
      <c r="D628" s="5">
        <v>223000000000002</v>
      </c>
      <c r="E628" s="6" t="s">
        <v>15054</v>
      </c>
      <c r="F628" s="6" t="s">
        <v>15051</v>
      </c>
      <c r="I628" s="143" t="str">
        <f>VLOOKUP($C628, 'DataLookUp - InstitutionBranch'!$B$4:$D$1000, 2, FALSE)</f>
        <v>Mandor Haerul Gunawan</v>
      </c>
    </row>
    <row r="629" spans="2:9">
      <c r="B629" s="6">
        <v>628</v>
      </c>
      <c r="C629" s="5">
        <v>124000000000398</v>
      </c>
      <c r="D629" s="5">
        <v>223000000000005</v>
      </c>
      <c r="E629" s="6" t="s">
        <v>1453</v>
      </c>
      <c r="F629" s="6" t="s">
        <v>15051</v>
      </c>
      <c r="I629" s="143" t="str">
        <f>VLOOKUP($C629, 'DataLookUp - InstitutionBranch'!$B$4:$D$1000, 2, FALSE)</f>
        <v>Mandor Haerul Gunawan</v>
      </c>
    </row>
    <row r="630" spans="2:9">
      <c r="B630" s="6">
        <v>629</v>
      </c>
      <c r="C630" s="5">
        <v>124000000000399</v>
      </c>
      <c r="D630" s="5">
        <v>223000000000002</v>
      </c>
      <c r="E630" s="6" t="s">
        <v>15061</v>
      </c>
      <c r="F630" s="6" t="s">
        <v>15057</v>
      </c>
      <c r="I630" s="143" t="str">
        <f>VLOOKUP($C630, 'DataLookUp - InstitutionBranch'!$B$4:$D$1000, 2, FALSE)</f>
        <v>Mandor Harno</v>
      </c>
    </row>
    <row r="631" spans="2:9">
      <c r="B631" s="6">
        <v>630</v>
      </c>
      <c r="C631" s="5">
        <v>124000000000399</v>
      </c>
      <c r="D631" s="5">
        <v>223000000000005</v>
      </c>
      <c r="E631" s="6" t="s">
        <v>1453</v>
      </c>
      <c r="F631" s="6" t="s">
        <v>15057</v>
      </c>
      <c r="I631" s="143" t="str">
        <f>VLOOKUP($C631, 'DataLookUp - InstitutionBranch'!$B$4:$D$1000, 2, FALSE)</f>
        <v>Mandor Harno</v>
      </c>
    </row>
    <row r="632" spans="2:9">
      <c r="B632" s="6">
        <v>631</v>
      </c>
      <c r="C632" s="5">
        <v>124000000000400</v>
      </c>
      <c r="D632" s="5">
        <v>223000000000002</v>
      </c>
      <c r="E632" s="6" t="s">
        <v>15068</v>
      </c>
      <c r="F632" s="6" t="s">
        <v>15065</v>
      </c>
      <c r="I632" s="143" t="str">
        <f>VLOOKUP($C632, 'DataLookUp - InstitutionBranch'!$B$4:$D$1000, 2, FALSE)</f>
        <v>Mandor Haswanuddin</v>
      </c>
    </row>
    <row r="633" spans="2:9">
      <c r="B633" s="6">
        <v>632</v>
      </c>
      <c r="C633" s="5">
        <v>124000000000400</v>
      </c>
      <c r="D633" s="5">
        <v>223000000000005</v>
      </c>
      <c r="E633" s="6" t="s">
        <v>1453</v>
      </c>
      <c r="F633" s="6" t="s">
        <v>15065</v>
      </c>
      <c r="I633" s="143" t="str">
        <f>VLOOKUP($C633, 'DataLookUp - InstitutionBranch'!$B$4:$D$1000, 2, FALSE)</f>
        <v>Mandor Haswanuddin</v>
      </c>
    </row>
    <row r="634" spans="2:9">
      <c r="B634" s="6">
        <v>633</v>
      </c>
      <c r="C634" s="5">
        <v>124000000000401</v>
      </c>
      <c r="D634" s="5">
        <v>223000000000002</v>
      </c>
      <c r="E634" s="6" t="s">
        <v>15073</v>
      </c>
      <c r="F634" s="6" t="s">
        <v>15070</v>
      </c>
      <c r="I634" s="143" t="str">
        <f>VLOOKUP($C634, 'DataLookUp - InstitutionBranch'!$B$4:$D$1000, 2, FALSE)</f>
        <v>Mandor Heryanto Tanjong</v>
      </c>
    </row>
    <row r="635" spans="2:9">
      <c r="B635" s="6">
        <v>634</v>
      </c>
      <c r="C635" s="5">
        <v>124000000000401</v>
      </c>
      <c r="D635" s="5">
        <v>223000000000005</v>
      </c>
      <c r="E635" s="6" t="s">
        <v>14332</v>
      </c>
      <c r="F635" s="6" t="s">
        <v>15070</v>
      </c>
      <c r="I635" s="143" t="str">
        <f>VLOOKUP($C635, 'DataLookUp - InstitutionBranch'!$B$4:$D$1000, 2, FALSE)</f>
        <v>Mandor Heryanto Tanjong</v>
      </c>
    </row>
    <row r="636" spans="2:9">
      <c r="B636" s="6">
        <v>635</v>
      </c>
      <c r="C636" s="5">
        <v>124000000000402</v>
      </c>
      <c r="D636" s="5">
        <v>223000000000002</v>
      </c>
      <c r="E636" s="6" t="s">
        <v>12633</v>
      </c>
      <c r="F636" s="6" t="s">
        <v>15080</v>
      </c>
      <c r="I636" s="143" t="str">
        <f>VLOOKUP($C636, 'DataLookUp - InstitutionBranch'!$B$4:$D$1000, 2, FALSE)</f>
        <v>Mandor Iwan Risnawan</v>
      </c>
    </row>
    <row r="637" spans="2:9">
      <c r="B637" s="6">
        <v>636</v>
      </c>
      <c r="C637" s="5">
        <v>124000000000402</v>
      </c>
      <c r="D637" s="5">
        <v>223000000000005</v>
      </c>
      <c r="E637" s="6" t="s">
        <v>14332</v>
      </c>
      <c r="F637" s="6" t="s">
        <v>15080</v>
      </c>
      <c r="I637" s="143" t="str">
        <f>VLOOKUP($C637, 'DataLookUp - InstitutionBranch'!$B$4:$D$1000, 2, FALSE)</f>
        <v>Mandor Iwan Risnawan</v>
      </c>
    </row>
    <row r="638" spans="2:9">
      <c r="B638" s="6">
        <v>637</v>
      </c>
      <c r="C638" s="5">
        <v>124000000000403</v>
      </c>
      <c r="D638" s="5">
        <v>223000000000002</v>
      </c>
      <c r="E638" s="6" t="s">
        <v>15086</v>
      </c>
      <c r="F638" s="6" t="s">
        <v>15083</v>
      </c>
      <c r="I638" s="143" t="str">
        <f>VLOOKUP($C638, 'DataLookUp - InstitutionBranch'!$B$4:$D$1000, 2, FALSE)</f>
        <v>Mandor Jaelani W</v>
      </c>
    </row>
    <row r="639" spans="2:9">
      <c r="B639" s="6">
        <v>638</v>
      </c>
      <c r="C639" s="5">
        <v>124000000000403</v>
      </c>
      <c r="D639" s="5">
        <v>223000000000005</v>
      </c>
      <c r="E639" s="6" t="s">
        <v>1453</v>
      </c>
      <c r="F639" s="6" t="s">
        <v>15083</v>
      </c>
      <c r="I639" s="143" t="str">
        <f>VLOOKUP($C639, 'DataLookUp - InstitutionBranch'!$B$4:$D$1000, 2, FALSE)</f>
        <v>Mandor Jaelani W</v>
      </c>
    </row>
    <row r="640" spans="2:9">
      <c r="B640" s="6">
        <v>639</v>
      </c>
      <c r="C640" s="5">
        <v>124000000000404</v>
      </c>
      <c r="D640" s="5">
        <v>223000000000002</v>
      </c>
      <c r="E640" s="6" t="s">
        <v>15095</v>
      </c>
      <c r="F640" s="6" t="s">
        <v>15092</v>
      </c>
      <c r="I640" s="143" t="str">
        <f>VLOOKUP($C640, 'DataLookUp - InstitutionBranch'!$B$4:$D$1000, 2, FALSE)</f>
        <v>Mandor Jusrial</v>
      </c>
    </row>
    <row r="641" spans="2:9">
      <c r="B641" s="6">
        <v>640</v>
      </c>
      <c r="C641" s="5">
        <v>124000000000404</v>
      </c>
      <c r="D641" s="5">
        <v>223000000000005</v>
      </c>
      <c r="E641" s="6" t="s">
        <v>1453</v>
      </c>
      <c r="F641" s="6" t="s">
        <v>15092</v>
      </c>
      <c r="I641" s="143" t="str">
        <f>VLOOKUP($C641, 'DataLookUp - InstitutionBranch'!$B$4:$D$1000, 2, FALSE)</f>
        <v>Mandor Jusrial</v>
      </c>
    </row>
    <row r="642" spans="2:9">
      <c r="B642" s="6">
        <v>641</v>
      </c>
      <c r="C642" s="5">
        <v>124000000000405</v>
      </c>
      <c r="D642" s="5">
        <v>223000000000002</v>
      </c>
      <c r="E642" s="6" t="s">
        <v>15102</v>
      </c>
      <c r="F642" s="6" t="s">
        <v>15099</v>
      </c>
      <c r="I642" s="143" t="str">
        <f>VLOOKUP($C642, 'DataLookUp - InstitutionBranch'!$B$4:$D$1000, 2, FALSE)</f>
        <v>Mandor Kasiyono</v>
      </c>
    </row>
    <row r="643" spans="2:9">
      <c r="B643" s="6">
        <v>642</v>
      </c>
      <c r="C643" s="5">
        <v>124000000000405</v>
      </c>
      <c r="D643" s="5">
        <v>223000000000005</v>
      </c>
      <c r="E643" s="6" t="s">
        <v>14332</v>
      </c>
      <c r="F643" s="6" t="s">
        <v>15099</v>
      </c>
      <c r="I643" s="143" t="str">
        <f>VLOOKUP($C643, 'DataLookUp - InstitutionBranch'!$B$4:$D$1000, 2, FALSE)</f>
        <v>Mandor Kasiyono</v>
      </c>
    </row>
    <row r="644" spans="2:9">
      <c r="B644" s="6">
        <v>643</v>
      </c>
      <c r="C644" s="5">
        <v>124000000000406</v>
      </c>
      <c r="D644" s="5">
        <v>223000000000002</v>
      </c>
      <c r="E644" s="6" t="s">
        <v>15108</v>
      </c>
      <c r="F644" s="6" t="s">
        <v>15105</v>
      </c>
      <c r="I644" s="143" t="str">
        <f>VLOOKUP($C644, 'DataLookUp - InstitutionBranch'!$B$4:$D$1000, 2, FALSE)</f>
        <v>Mandor Lulus Pastiono</v>
      </c>
    </row>
    <row r="645" spans="2:9">
      <c r="B645" s="6">
        <v>644</v>
      </c>
      <c r="C645" s="5">
        <v>124000000000406</v>
      </c>
      <c r="D645" s="5">
        <v>223000000000005</v>
      </c>
      <c r="E645" s="6" t="s">
        <v>14332</v>
      </c>
      <c r="F645" s="6" t="s">
        <v>15105</v>
      </c>
      <c r="I645" s="143" t="str">
        <f>VLOOKUP($C645, 'DataLookUp - InstitutionBranch'!$B$4:$D$1000, 2, FALSE)</f>
        <v>Mandor Lulus Pastiono</v>
      </c>
    </row>
    <row r="646" spans="2:9">
      <c r="B646" s="6">
        <v>645</v>
      </c>
      <c r="C646" s="5">
        <v>124000000000407</v>
      </c>
      <c r="D646" s="5">
        <v>223000000000002</v>
      </c>
      <c r="E646" s="6" t="s">
        <v>15114</v>
      </c>
      <c r="F646" s="6" t="s">
        <v>15115</v>
      </c>
      <c r="I646" s="143" t="str">
        <f>VLOOKUP($C646, 'DataLookUp - InstitutionBranch'!$B$4:$D$1000, 2, FALSE)</f>
        <v>Mandor M. Nasir</v>
      </c>
    </row>
    <row r="647" spans="2:9">
      <c r="B647" s="6">
        <v>646</v>
      </c>
      <c r="C647" s="5">
        <v>124000000000407</v>
      </c>
      <c r="D647" s="5">
        <v>223000000000005</v>
      </c>
      <c r="E647" s="6" t="s">
        <v>1453</v>
      </c>
      <c r="F647" s="6" t="s">
        <v>15115</v>
      </c>
      <c r="I647" s="143" t="str">
        <f>VLOOKUP($C647, 'DataLookUp - InstitutionBranch'!$B$4:$D$1000, 2, FALSE)</f>
        <v>Mandor M. Nasir</v>
      </c>
    </row>
    <row r="648" spans="2:9">
      <c r="B648" s="6">
        <v>647</v>
      </c>
      <c r="C648" s="5">
        <v>124000000000408</v>
      </c>
      <c r="D648" s="5">
        <v>223000000000002</v>
      </c>
      <c r="E648" s="6" t="s">
        <v>15121</v>
      </c>
      <c r="F648" s="6" t="s">
        <v>1453</v>
      </c>
      <c r="I648" s="143" t="str">
        <f>VLOOKUP($C648, 'DataLookUp - InstitutionBranch'!$B$4:$D$1000, 2, FALSE)</f>
        <v>Mandor Maikel</v>
      </c>
    </row>
    <row r="649" spans="2:9">
      <c r="B649" s="6">
        <v>648</v>
      </c>
      <c r="C649" s="5">
        <v>124000000000408</v>
      </c>
      <c r="D649" s="5">
        <v>223000000000005</v>
      </c>
      <c r="E649" s="6" t="s">
        <v>1453</v>
      </c>
      <c r="F649" s="6" t="s">
        <v>1453</v>
      </c>
      <c r="I649" s="143" t="str">
        <f>VLOOKUP($C649, 'DataLookUp - InstitutionBranch'!$B$4:$D$1000, 2, FALSE)</f>
        <v>Mandor Maikel</v>
      </c>
    </row>
    <row r="650" spans="2:9">
      <c r="B650" s="6">
        <v>649</v>
      </c>
      <c r="C650" s="5">
        <v>124000000000409</v>
      </c>
      <c r="D650" s="5">
        <v>223000000000002</v>
      </c>
      <c r="E650" s="6" t="s">
        <v>15128</v>
      </c>
      <c r="F650" s="6" t="s">
        <v>15125</v>
      </c>
      <c r="I650" s="143" t="str">
        <f>VLOOKUP($C650, 'DataLookUp - InstitutionBranch'!$B$4:$D$1000, 2, FALSE)</f>
        <v>Mandor Moh Agus Muslimin</v>
      </c>
    </row>
    <row r="651" spans="2:9">
      <c r="B651" s="6">
        <v>650</v>
      </c>
      <c r="C651" s="5">
        <v>124000000000409</v>
      </c>
      <c r="D651" s="5">
        <v>223000000000005</v>
      </c>
      <c r="E651" s="6" t="s">
        <v>1453</v>
      </c>
      <c r="F651" s="6" t="s">
        <v>15125</v>
      </c>
      <c r="I651" s="143" t="str">
        <f>VLOOKUP($C651, 'DataLookUp - InstitutionBranch'!$B$4:$D$1000, 2, FALSE)</f>
        <v>Mandor Moh Agus Muslimin</v>
      </c>
    </row>
    <row r="652" spans="2:9">
      <c r="B652" s="6">
        <v>651</v>
      </c>
      <c r="C652" s="5">
        <v>124000000000410</v>
      </c>
      <c r="D652" s="5">
        <v>223000000000002</v>
      </c>
      <c r="E652" s="6" t="s">
        <v>15135</v>
      </c>
      <c r="F652" s="6" t="s">
        <v>15136</v>
      </c>
      <c r="I652" s="143" t="str">
        <f>VLOOKUP($C652, 'DataLookUp - InstitutionBranch'!$B$4:$D$1000, 2, FALSE)</f>
        <v>Mandor Muchribian Novianto</v>
      </c>
    </row>
    <row r="653" spans="2:9">
      <c r="B653" s="6">
        <v>652</v>
      </c>
      <c r="C653" s="5">
        <v>124000000000410</v>
      </c>
      <c r="D653" s="5">
        <v>223000000000005</v>
      </c>
      <c r="E653" s="6" t="s">
        <v>14332</v>
      </c>
      <c r="F653" s="6" t="s">
        <v>15136</v>
      </c>
      <c r="I653" s="143" t="str">
        <f>VLOOKUP($C653, 'DataLookUp - InstitutionBranch'!$B$4:$D$1000, 2, FALSE)</f>
        <v>Mandor Muchribian Novianto</v>
      </c>
    </row>
    <row r="654" spans="2:9">
      <c r="B654" s="6">
        <v>653</v>
      </c>
      <c r="C654" s="5">
        <v>124000000000411</v>
      </c>
      <c r="D654" s="5">
        <v>223000000000002</v>
      </c>
      <c r="E654" s="6" t="s">
        <v>14996</v>
      </c>
      <c r="F654" s="6" t="s">
        <v>15141</v>
      </c>
      <c r="I654" s="143" t="str">
        <f>VLOOKUP($C654, 'DataLookUp - InstitutionBranch'!$B$4:$D$1000, 2, FALSE)</f>
        <v>Mandor Muh Amir Pasang</v>
      </c>
    </row>
    <row r="655" spans="2:9">
      <c r="B655" s="6">
        <v>654</v>
      </c>
      <c r="C655" s="5">
        <v>124000000000411</v>
      </c>
      <c r="D655" s="5">
        <v>223000000000005</v>
      </c>
      <c r="E655" s="6" t="s">
        <v>1453</v>
      </c>
      <c r="F655" s="6" t="s">
        <v>15141</v>
      </c>
      <c r="I655" s="143" t="str">
        <f>VLOOKUP($C655, 'DataLookUp - InstitutionBranch'!$B$4:$D$1000, 2, FALSE)</f>
        <v>Mandor Muh Amir Pasang</v>
      </c>
    </row>
    <row r="656" spans="2:9">
      <c r="B656" s="6">
        <v>655</v>
      </c>
      <c r="C656" s="5">
        <v>124000000000412</v>
      </c>
      <c r="D656" s="5">
        <v>223000000000002</v>
      </c>
      <c r="E656" s="6" t="s">
        <v>15149</v>
      </c>
      <c r="F656" s="6" t="s">
        <v>15146</v>
      </c>
      <c r="I656" s="143" t="str">
        <f>VLOOKUP($C656, 'DataLookUp - InstitutionBranch'!$B$4:$D$1000, 2, FALSE)</f>
        <v>Mandor Muntaji</v>
      </c>
    </row>
    <row r="657" spans="2:9">
      <c r="B657" s="6">
        <v>656</v>
      </c>
      <c r="C657" s="5">
        <v>124000000000412</v>
      </c>
      <c r="D657" s="5">
        <v>223000000000005</v>
      </c>
      <c r="E657" s="6" t="s">
        <v>14332</v>
      </c>
      <c r="F657" s="6" t="s">
        <v>15146</v>
      </c>
      <c r="I657" s="143" t="str">
        <f>VLOOKUP($C657, 'DataLookUp - InstitutionBranch'!$B$4:$D$1000, 2, FALSE)</f>
        <v>Mandor Muntaji</v>
      </c>
    </row>
    <row r="658" spans="2:9">
      <c r="B658" s="6">
        <v>657</v>
      </c>
      <c r="C658" s="5">
        <v>124000000000413</v>
      </c>
      <c r="D658" s="5">
        <v>223000000000002</v>
      </c>
      <c r="E658" s="6" t="s">
        <v>15157</v>
      </c>
      <c r="F658" s="6" t="s">
        <v>15158</v>
      </c>
      <c r="I658" s="143" t="str">
        <f>VLOOKUP($C658, 'DataLookUp - InstitutionBranch'!$B$4:$D$1000, 2, FALSE)</f>
        <v>Mandor Nanda Arista</v>
      </c>
    </row>
    <row r="659" spans="2:9">
      <c r="B659" s="6">
        <v>658</v>
      </c>
      <c r="C659" s="5">
        <v>124000000000413</v>
      </c>
      <c r="D659" s="5">
        <v>223000000000005</v>
      </c>
      <c r="E659" s="6" t="s">
        <v>14332</v>
      </c>
      <c r="F659" s="6" t="s">
        <v>15158</v>
      </c>
      <c r="I659" s="143" t="str">
        <f>VLOOKUP($C659, 'DataLookUp - InstitutionBranch'!$B$4:$D$1000, 2, FALSE)</f>
        <v>Mandor Nanda Arista</v>
      </c>
    </row>
    <row r="660" spans="2:9">
      <c r="B660" s="6">
        <v>659</v>
      </c>
      <c r="C660" s="5">
        <v>124000000000414</v>
      </c>
      <c r="D660" s="5">
        <v>223000000000002</v>
      </c>
      <c r="E660" s="6" t="s">
        <v>15161</v>
      </c>
      <c r="F660" s="6" t="s">
        <v>10409</v>
      </c>
      <c r="I660" s="143" t="str">
        <f>VLOOKUP($C660, 'DataLookUp - InstitutionBranch'!$B$4:$D$1000, 2, FALSE)</f>
        <v>Mandor Nardi Bin Suwirto</v>
      </c>
    </row>
    <row r="661" spans="2:9">
      <c r="B661" s="6">
        <v>660</v>
      </c>
      <c r="C661" s="5">
        <v>124000000000414</v>
      </c>
      <c r="D661" s="5">
        <v>223000000000005</v>
      </c>
      <c r="E661" s="6" t="s">
        <v>14332</v>
      </c>
      <c r="F661" s="6" t="s">
        <v>10409</v>
      </c>
      <c r="I661" s="143" t="str">
        <f>VLOOKUP($C661, 'DataLookUp - InstitutionBranch'!$B$4:$D$1000, 2, FALSE)</f>
        <v>Mandor Nardi Bin Suwirto</v>
      </c>
    </row>
    <row r="662" spans="2:9">
      <c r="B662" s="6">
        <v>661</v>
      </c>
      <c r="C662" s="5">
        <v>124000000000415</v>
      </c>
      <c r="D662" s="5">
        <v>223000000000002</v>
      </c>
      <c r="E662" s="6" t="s">
        <v>15170</v>
      </c>
      <c r="F662" s="6" t="s">
        <v>15166</v>
      </c>
      <c r="I662" s="143" t="str">
        <f>VLOOKUP($C662, 'DataLookUp - InstitutionBranch'!$B$4:$D$1000, 2, FALSE)</f>
        <v>Mandor Pirmansyah</v>
      </c>
    </row>
    <row r="663" spans="2:9">
      <c r="B663" s="6">
        <v>662</v>
      </c>
      <c r="C663" s="5">
        <v>124000000000415</v>
      </c>
      <c r="D663" s="5">
        <v>223000000000005</v>
      </c>
      <c r="E663" s="6" t="s">
        <v>14332</v>
      </c>
      <c r="F663" s="6" t="s">
        <v>15166</v>
      </c>
      <c r="I663" s="143" t="str">
        <f>VLOOKUP($C663, 'DataLookUp - InstitutionBranch'!$B$4:$D$1000, 2, FALSE)</f>
        <v>Mandor Pirmansyah</v>
      </c>
    </row>
    <row r="664" spans="2:9">
      <c r="B664" s="6">
        <v>663</v>
      </c>
      <c r="C664" s="5">
        <v>124000000000416</v>
      </c>
      <c r="D664" s="5">
        <v>223000000000002</v>
      </c>
      <c r="E664" s="6" t="s">
        <v>15176</v>
      </c>
      <c r="F664" s="6" t="s">
        <v>11327</v>
      </c>
      <c r="I664" s="143" t="str">
        <f>VLOOKUP($C664, 'DataLookUp - InstitutionBranch'!$B$4:$D$1000, 2, FALSE)</f>
        <v>Mandor Pristianda Erwin Pauzi</v>
      </c>
    </row>
    <row r="665" spans="2:9">
      <c r="B665" s="6">
        <v>664</v>
      </c>
      <c r="C665" s="5">
        <v>124000000000416</v>
      </c>
      <c r="D665" s="5">
        <v>223000000000005</v>
      </c>
      <c r="E665" s="6" t="s">
        <v>14332</v>
      </c>
      <c r="F665" s="6" t="s">
        <v>11327</v>
      </c>
      <c r="I665" s="143" t="str">
        <f>VLOOKUP($C665, 'DataLookUp - InstitutionBranch'!$B$4:$D$1000, 2, FALSE)</f>
        <v>Mandor Pristianda Erwin Pauzi</v>
      </c>
    </row>
    <row r="666" spans="2:9">
      <c r="B666" s="6">
        <v>665</v>
      </c>
      <c r="C666" s="5">
        <v>124000000000417</v>
      </c>
      <c r="D666" s="5">
        <v>223000000000002</v>
      </c>
      <c r="E666" s="6" t="s">
        <v>14825</v>
      </c>
      <c r="F666" s="6" t="s">
        <v>15183</v>
      </c>
      <c r="I666" s="143" t="str">
        <f>VLOOKUP($C666, 'DataLookUp - InstitutionBranch'!$B$4:$D$1000, 2, FALSE)</f>
        <v>Mandor Priyo Handoko</v>
      </c>
    </row>
    <row r="667" spans="2:9">
      <c r="B667" s="6">
        <v>666</v>
      </c>
      <c r="C667" s="5">
        <v>124000000000417</v>
      </c>
      <c r="D667" s="5">
        <v>223000000000005</v>
      </c>
      <c r="E667" s="6" t="s">
        <v>14332</v>
      </c>
      <c r="F667" s="6" t="s">
        <v>15183</v>
      </c>
      <c r="I667" s="143" t="str">
        <f>VLOOKUP($C667, 'DataLookUp - InstitutionBranch'!$B$4:$D$1000, 2, FALSE)</f>
        <v>Mandor Priyo Handoko</v>
      </c>
    </row>
    <row r="668" spans="2:9">
      <c r="B668" s="6">
        <v>667</v>
      </c>
      <c r="C668" s="5">
        <v>124000000000418</v>
      </c>
      <c r="D668" s="5">
        <v>223000000000002</v>
      </c>
      <c r="E668" s="6" t="s">
        <v>15189</v>
      </c>
      <c r="F668" s="6" t="s">
        <v>15190</v>
      </c>
      <c r="I668" s="143" t="str">
        <f>VLOOKUP($C668, 'DataLookUp - InstitutionBranch'!$B$4:$D$1000, 2, FALSE)</f>
        <v>Mandor Ricardo Manurung</v>
      </c>
    </row>
    <row r="669" spans="2:9">
      <c r="B669" s="6">
        <v>668</v>
      </c>
      <c r="C669" s="5">
        <v>124000000000418</v>
      </c>
      <c r="D669" s="5">
        <v>223000000000005</v>
      </c>
      <c r="E669" s="6" t="s">
        <v>1453</v>
      </c>
      <c r="F669" s="6" t="s">
        <v>15190</v>
      </c>
      <c r="I669" s="143" t="str">
        <f>VLOOKUP($C669, 'DataLookUp - InstitutionBranch'!$B$4:$D$1000, 2, FALSE)</f>
        <v>Mandor Ricardo Manurung</v>
      </c>
    </row>
    <row r="670" spans="2:9">
      <c r="B670" s="6">
        <v>669</v>
      </c>
      <c r="C670" s="5">
        <v>124000000000419</v>
      </c>
      <c r="D670" s="5">
        <v>223000000000002</v>
      </c>
      <c r="E670" s="6" t="s">
        <v>15196</v>
      </c>
      <c r="F670" s="6" t="s">
        <v>15197</v>
      </c>
      <c r="I670" s="143" t="str">
        <f>VLOOKUP($C670, 'DataLookUp - InstitutionBranch'!$B$4:$D$1000, 2, FALSE)</f>
        <v>Mandor Ryan Prasetyo</v>
      </c>
    </row>
    <row r="671" spans="2:9">
      <c r="B671" s="6">
        <v>670</v>
      </c>
      <c r="C671" s="5">
        <v>124000000000419</v>
      </c>
      <c r="D671" s="5">
        <v>223000000000005</v>
      </c>
      <c r="E671" s="6" t="s">
        <v>1453</v>
      </c>
      <c r="F671" s="6" t="s">
        <v>15197</v>
      </c>
      <c r="I671" s="143" t="str">
        <f>VLOOKUP($C671, 'DataLookUp - InstitutionBranch'!$B$4:$D$1000, 2, FALSE)</f>
        <v>Mandor Ryan Prasetyo</v>
      </c>
    </row>
    <row r="672" spans="2:9">
      <c r="B672" s="6">
        <v>671</v>
      </c>
      <c r="C672" s="5">
        <v>124000000000420</v>
      </c>
      <c r="D672" s="5">
        <v>223000000000002</v>
      </c>
      <c r="E672" s="6" t="s">
        <v>15203</v>
      </c>
      <c r="F672" s="6" t="s">
        <v>15200</v>
      </c>
      <c r="I672" s="143" t="str">
        <f>VLOOKUP($C672, 'DataLookUp - InstitutionBranch'!$B$4:$D$1000, 2, FALSE)</f>
        <v>Mandor Sattria</v>
      </c>
    </row>
    <row r="673" spans="2:9">
      <c r="B673" s="6">
        <v>672</v>
      </c>
      <c r="C673" s="5">
        <v>124000000000420</v>
      </c>
      <c r="D673" s="5">
        <v>223000000000005</v>
      </c>
      <c r="E673" s="6" t="s">
        <v>14332</v>
      </c>
      <c r="F673" s="6" t="s">
        <v>15200</v>
      </c>
      <c r="I673" s="143" t="str">
        <f>VLOOKUP($C673, 'DataLookUp - InstitutionBranch'!$B$4:$D$1000, 2, FALSE)</f>
        <v>Mandor Sattria</v>
      </c>
    </row>
    <row r="674" spans="2:9">
      <c r="B674" s="6">
        <v>673</v>
      </c>
      <c r="C674" s="5">
        <v>124000000000421</v>
      </c>
      <c r="D674" s="5">
        <v>223000000000002</v>
      </c>
      <c r="E674" s="6" t="s">
        <v>15205</v>
      </c>
      <c r="F674" s="6" t="s">
        <v>10057</v>
      </c>
      <c r="I674" s="143" t="str">
        <f>VLOOKUP($C674, 'DataLookUp - InstitutionBranch'!$B$4:$D$1000, 2, FALSE)</f>
        <v>Mandor Solikhin</v>
      </c>
    </row>
    <row r="675" spans="2:9">
      <c r="B675" s="6">
        <v>674</v>
      </c>
      <c r="C675" s="5">
        <v>124000000000421</v>
      </c>
      <c r="D675" s="5">
        <v>223000000000005</v>
      </c>
      <c r="E675" s="6" t="s">
        <v>14332</v>
      </c>
      <c r="F675" s="6" t="s">
        <v>10057</v>
      </c>
      <c r="I675" s="143" t="str">
        <f>VLOOKUP($C675, 'DataLookUp - InstitutionBranch'!$B$4:$D$1000, 2, FALSE)</f>
        <v>Mandor Solikhin</v>
      </c>
    </row>
    <row r="676" spans="2:9">
      <c r="B676" s="6">
        <v>675</v>
      </c>
      <c r="C676" s="5">
        <v>124000000000422</v>
      </c>
      <c r="D676" s="5">
        <v>223000000000002</v>
      </c>
      <c r="E676" s="6" t="s">
        <v>15211</v>
      </c>
      <c r="F676" s="6" t="s">
        <v>15209</v>
      </c>
      <c r="I676" s="143" t="str">
        <f>VLOOKUP($C676, 'DataLookUp - InstitutionBranch'!$B$4:$D$1000, 2, FALSE)</f>
        <v>Mandor Suhendri</v>
      </c>
    </row>
    <row r="677" spans="2:9">
      <c r="B677" s="6">
        <v>676</v>
      </c>
      <c r="C677" s="5">
        <v>124000000000422</v>
      </c>
      <c r="D677" s="5">
        <v>223000000000005</v>
      </c>
      <c r="E677" s="6" t="s">
        <v>14332</v>
      </c>
      <c r="F677" s="6" t="s">
        <v>15209</v>
      </c>
      <c r="I677" s="143" t="str">
        <f>VLOOKUP($C677, 'DataLookUp - InstitutionBranch'!$B$4:$D$1000, 2, FALSE)</f>
        <v>Mandor Suhendri</v>
      </c>
    </row>
    <row r="678" spans="2:9">
      <c r="B678" s="6">
        <v>677</v>
      </c>
      <c r="C678" s="5">
        <v>124000000000423</v>
      </c>
      <c r="D678" s="5">
        <v>223000000000002</v>
      </c>
      <c r="E678" s="6" t="s">
        <v>1453</v>
      </c>
      <c r="F678" s="6" t="s">
        <v>1453</v>
      </c>
      <c r="I678" s="143" t="str">
        <f>VLOOKUP($C678, 'DataLookUp - InstitutionBranch'!$B$4:$D$1000, 2, FALSE)</f>
        <v>Mandor Sunanda</v>
      </c>
    </row>
    <row r="679" spans="2:9">
      <c r="B679" s="6">
        <v>678</v>
      </c>
      <c r="C679" s="5">
        <v>124000000000423</v>
      </c>
      <c r="D679" s="5">
        <v>223000000000005</v>
      </c>
      <c r="E679" s="6" t="s">
        <v>1453</v>
      </c>
      <c r="F679" s="6" t="s">
        <v>1453</v>
      </c>
      <c r="I679" s="143" t="str">
        <f>VLOOKUP($C679, 'DataLookUp - InstitutionBranch'!$B$4:$D$1000, 2, FALSE)</f>
        <v>Mandor Sunanda</v>
      </c>
    </row>
    <row r="680" spans="2:9">
      <c r="B680" s="6">
        <v>679</v>
      </c>
      <c r="C680" s="5">
        <v>124000000000424</v>
      </c>
      <c r="D680" s="5">
        <v>223000000000002</v>
      </c>
      <c r="E680" s="6" t="s">
        <v>15223</v>
      </c>
      <c r="F680" s="6" t="s">
        <v>7814</v>
      </c>
      <c r="I680" s="143" t="str">
        <f>VLOOKUP($C680, 'DataLookUp - InstitutionBranch'!$B$4:$D$1000, 2, FALSE)</f>
        <v xml:space="preserve">Mandor Sunardi </v>
      </c>
    </row>
    <row r="681" spans="2:9">
      <c r="B681" s="6">
        <v>680</v>
      </c>
      <c r="C681" s="5">
        <v>124000000000424</v>
      </c>
      <c r="D681" s="5">
        <v>223000000000005</v>
      </c>
      <c r="E681" s="6" t="s">
        <v>14332</v>
      </c>
      <c r="F681" s="6" t="s">
        <v>7814</v>
      </c>
      <c r="I681" s="143" t="str">
        <f>VLOOKUP($C681, 'DataLookUp - InstitutionBranch'!$B$4:$D$1000, 2, FALSE)</f>
        <v xml:space="preserve">Mandor Sunardi </v>
      </c>
    </row>
    <row r="682" spans="2:9">
      <c r="B682" s="6">
        <v>681</v>
      </c>
      <c r="C682" s="5">
        <v>124000000000425</v>
      </c>
      <c r="D682" s="5">
        <v>223000000000002</v>
      </c>
      <c r="E682" s="6" t="s">
        <v>15230</v>
      </c>
      <c r="F682" s="6" t="s">
        <v>8600</v>
      </c>
      <c r="I682" s="143" t="str">
        <f>VLOOKUP($C682, 'DataLookUp - InstitutionBranch'!$B$4:$D$1000, 2, FALSE)</f>
        <v>Mandor Suprianto</v>
      </c>
    </row>
    <row r="683" spans="2:9">
      <c r="B683" s="6">
        <v>682</v>
      </c>
      <c r="C683" s="5">
        <v>124000000000425</v>
      </c>
      <c r="D683" s="5">
        <v>223000000000005</v>
      </c>
      <c r="E683" s="6" t="s">
        <v>14332</v>
      </c>
      <c r="F683" s="6" t="s">
        <v>8600</v>
      </c>
      <c r="I683" s="143" t="str">
        <f>VLOOKUP($C683, 'DataLookUp - InstitutionBranch'!$B$4:$D$1000, 2, FALSE)</f>
        <v>Mandor Suprianto</v>
      </c>
    </row>
    <row r="684" spans="2:9">
      <c r="B684" s="6">
        <v>683</v>
      </c>
      <c r="C684" s="5">
        <v>124000000000426</v>
      </c>
      <c r="D684" s="5">
        <v>223000000000002</v>
      </c>
      <c r="E684" s="6" t="s">
        <v>15237</v>
      </c>
      <c r="F684" s="6" t="s">
        <v>15234</v>
      </c>
      <c r="I684" s="143" t="str">
        <f>VLOOKUP($C684, 'DataLookUp - InstitutionBranch'!$B$4:$D$1000, 2, FALSE)</f>
        <v>Mandor Susanto</v>
      </c>
    </row>
    <row r="685" spans="2:9">
      <c r="B685" s="6">
        <v>684</v>
      </c>
      <c r="C685" s="5">
        <v>124000000000426</v>
      </c>
      <c r="D685" s="5">
        <v>223000000000005</v>
      </c>
      <c r="E685" s="6" t="s">
        <v>1453</v>
      </c>
      <c r="F685" s="6" t="s">
        <v>15234</v>
      </c>
      <c r="I685" s="143" t="str">
        <f>VLOOKUP($C685, 'DataLookUp - InstitutionBranch'!$B$4:$D$1000, 2, FALSE)</f>
        <v>Mandor Susanto</v>
      </c>
    </row>
    <row r="686" spans="2:9">
      <c r="B686" s="6">
        <v>685</v>
      </c>
      <c r="C686" s="5">
        <v>124000000000427</v>
      </c>
      <c r="D686" s="5">
        <v>223000000000002</v>
      </c>
      <c r="E686" s="6" t="s">
        <v>15242</v>
      </c>
      <c r="F686" s="6" t="s">
        <v>10845</v>
      </c>
      <c r="I686" s="143" t="str">
        <f>VLOOKUP($C686, 'DataLookUp - InstitutionBranch'!$B$4:$D$1000, 2, FALSE)</f>
        <v>Mandor Sutikno</v>
      </c>
    </row>
    <row r="687" spans="2:9">
      <c r="B687" s="6">
        <v>686</v>
      </c>
      <c r="C687" s="5">
        <v>124000000000427</v>
      </c>
      <c r="D687" s="5">
        <v>223000000000005</v>
      </c>
      <c r="E687" s="6" t="s">
        <v>14332</v>
      </c>
      <c r="F687" s="6" t="s">
        <v>10845</v>
      </c>
      <c r="I687" s="143" t="str">
        <f>VLOOKUP($C687, 'DataLookUp - InstitutionBranch'!$B$4:$D$1000, 2, FALSE)</f>
        <v>Mandor Sutikno</v>
      </c>
    </row>
    <row r="688" spans="2:9">
      <c r="B688" s="6">
        <v>687</v>
      </c>
      <c r="C688" s="5">
        <v>124000000000428</v>
      </c>
      <c r="D688" s="5">
        <v>223000000000002</v>
      </c>
      <c r="E688" s="6" t="s">
        <v>15248</v>
      </c>
      <c r="F688" s="6" t="s">
        <v>15245</v>
      </c>
      <c r="I688" s="143" t="str">
        <f>VLOOKUP($C688, 'DataLookUp - InstitutionBranch'!$B$4:$D$1000, 2, FALSE)</f>
        <v>Mandor Sutoyo Bin Durajak</v>
      </c>
    </row>
    <row r="689" spans="2:9">
      <c r="B689" s="6">
        <v>688</v>
      </c>
      <c r="C689" s="5">
        <v>124000000000428</v>
      </c>
      <c r="D689" s="5">
        <v>223000000000005</v>
      </c>
      <c r="E689" s="6" t="s">
        <v>1453</v>
      </c>
      <c r="F689" s="6" t="s">
        <v>15245</v>
      </c>
      <c r="I689" s="143" t="str">
        <f>VLOOKUP($C689, 'DataLookUp - InstitutionBranch'!$B$4:$D$1000, 2, FALSE)</f>
        <v>Mandor Sutoyo Bin Durajak</v>
      </c>
    </row>
    <row r="690" spans="2:9">
      <c r="B690" s="6">
        <v>689</v>
      </c>
      <c r="C690" s="5">
        <v>124000000000429</v>
      </c>
      <c r="D690" s="5">
        <v>223000000000002</v>
      </c>
      <c r="E690" s="6" t="s">
        <v>15256</v>
      </c>
      <c r="F690" s="6" t="s">
        <v>15253</v>
      </c>
      <c r="I690" s="143" t="str">
        <f>VLOOKUP($C690, 'DataLookUp - InstitutionBranch'!$B$4:$D$1000, 2, FALSE)</f>
        <v>Mandor Suwarjono</v>
      </c>
    </row>
    <row r="691" spans="2:9">
      <c r="B691" s="6">
        <v>690</v>
      </c>
      <c r="C691" s="5">
        <v>124000000000429</v>
      </c>
      <c r="D691" s="5">
        <v>223000000000005</v>
      </c>
      <c r="E691" s="6" t="s">
        <v>1453</v>
      </c>
      <c r="F691" s="6" t="s">
        <v>15253</v>
      </c>
      <c r="I691" s="143" t="str">
        <f>VLOOKUP($C691, 'DataLookUp - InstitutionBranch'!$B$4:$D$1000, 2, FALSE)</f>
        <v>Mandor Suwarjono</v>
      </c>
    </row>
    <row r="692" spans="2:9">
      <c r="B692" s="6">
        <v>691</v>
      </c>
      <c r="C692" s="5">
        <v>124000000000430</v>
      </c>
      <c r="D692" s="5">
        <v>223000000000002</v>
      </c>
      <c r="E692" s="6" t="s">
        <v>11972</v>
      </c>
      <c r="F692" s="6" t="s">
        <v>11969</v>
      </c>
      <c r="I692" s="143" t="str">
        <f>VLOOKUP($C692, 'DataLookUp - InstitutionBranch'!$B$4:$D$1000, 2, FALSE)</f>
        <v>Mandor Suyoto</v>
      </c>
    </row>
    <row r="693" spans="2:9">
      <c r="B693" s="6">
        <v>692</v>
      </c>
      <c r="C693" s="5">
        <v>124000000000430</v>
      </c>
      <c r="D693" s="5">
        <v>223000000000005</v>
      </c>
      <c r="E693" s="6" t="s">
        <v>14332</v>
      </c>
      <c r="F693" s="6" t="s">
        <v>11969</v>
      </c>
      <c r="I693" s="143" t="str">
        <f>VLOOKUP($C693, 'DataLookUp - InstitutionBranch'!$B$4:$D$1000, 2, FALSE)</f>
        <v>Mandor Suyoto</v>
      </c>
    </row>
    <row r="694" spans="2:9">
      <c r="B694" s="6">
        <v>693</v>
      </c>
      <c r="C694" s="5">
        <v>124000000000431</v>
      </c>
      <c r="D694" s="5">
        <v>223000000000002</v>
      </c>
      <c r="E694" s="6" t="s">
        <v>14912</v>
      </c>
      <c r="F694" s="6" t="s">
        <v>14912</v>
      </c>
      <c r="I694" s="143" t="str">
        <f>VLOOKUP($C694, 'DataLookUp - InstitutionBranch'!$B$4:$D$1000, 2, FALSE)</f>
        <v xml:space="preserve">Mandor Tajudin  </v>
      </c>
    </row>
    <row r="695" spans="2:9">
      <c r="B695" s="6">
        <v>694</v>
      </c>
      <c r="C695" s="5">
        <v>124000000000431</v>
      </c>
      <c r="D695" s="5">
        <v>223000000000005</v>
      </c>
      <c r="E695" s="6" t="s">
        <v>14912</v>
      </c>
      <c r="F695" s="6" t="s">
        <v>14912</v>
      </c>
      <c r="I695" s="143" t="str">
        <f>VLOOKUP($C695, 'DataLookUp - InstitutionBranch'!$B$4:$D$1000, 2, FALSE)</f>
        <v xml:space="preserve">Mandor Tajudin  </v>
      </c>
    </row>
    <row r="696" spans="2:9">
      <c r="B696" s="6">
        <v>695</v>
      </c>
      <c r="C696" s="5">
        <v>124000000000432</v>
      </c>
      <c r="D696" s="5">
        <v>223000000000002</v>
      </c>
      <c r="E696" s="6" t="s">
        <v>15271</v>
      </c>
      <c r="F696" s="6" t="s">
        <v>15272</v>
      </c>
      <c r="I696" s="143" t="str">
        <f>VLOOKUP($C696, 'DataLookUp - InstitutionBranch'!$B$4:$D$1000, 2, FALSE)</f>
        <v>Mandor Teguh Ari Wibowo</v>
      </c>
    </row>
    <row r="697" spans="2:9">
      <c r="B697" s="6">
        <v>696</v>
      </c>
      <c r="C697" s="5">
        <v>124000000000432</v>
      </c>
      <c r="D697" s="5">
        <v>223000000000005</v>
      </c>
      <c r="E697" s="6" t="s">
        <v>1453</v>
      </c>
      <c r="F697" s="6" t="s">
        <v>15272</v>
      </c>
      <c r="I697" s="143" t="str">
        <f>VLOOKUP($C697, 'DataLookUp - InstitutionBranch'!$B$4:$D$1000, 2, FALSE)</f>
        <v>Mandor Teguh Ari Wibowo</v>
      </c>
    </row>
    <row r="698" spans="2:9">
      <c r="B698" s="6">
        <v>697</v>
      </c>
      <c r="C698" s="5">
        <v>124000000000433</v>
      </c>
      <c r="D698" s="5">
        <v>223000000000002</v>
      </c>
      <c r="E698" s="6" t="s">
        <v>15278</v>
      </c>
      <c r="F698" s="6" t="s">
        <v>15279</v>
      </c>
      <c r="I698" s="143" t="str">
        <f>VLOOKUP($C698, 'DataLookUp - InstitutionBranch'!$B$4:$D$1000, 2, FALSE)</f>
        <v>Mandor Tengku Wahyudi</v>
      </c>
    </row>
    <row r="699" spans="2:9">
      <c r="B699" s="6">
        <v>698</v>
      </c>
      <c r="C699" s="5">
        <v>124000000000433</v>
      </c>
      <c r="D699" s="5">
        <v>223000000000005</v>
      </c>
      <c r="E699" s="6" t="s">
        <v>1453</v>
      </c>
      <c r="F699" s="6" t="s">
        <v>15279</v>
      </c>
      <c r="I699" s="143" t="str">
        <f>VLOOKUP($C699, 'DataLookUp - InstitutionBranch'!$B$4:$D$1000, 2, FALSE)</f>
        <v>Mandor Tengku Wahyudi</v>
      </c>
    </row>
    <row r="700" spans="2:9">
      <c r="B700" s="6">
        <v>699</v>
      </c>
      <c r="C700" s="5">
        <v>124000000000434</v>
      </c>
      <c r="D700" s="5">
        <v>223000000000002</v>
      </c>
      <c r="E700" s="6" t="s">
        <v>11054</v>
      </c>
      <c r="F700" s="6" t="s">
        <v>9011</v>
      </c>
      <c r="I700" s="143" t="str">
        <f>VLOOKUP($C700, 'DataLookUp - InstitutionBranch'!$B$4:$D$1000, 2, FALSE)</f>
        <v>Mandor Usman</v>
      </c>
    </row>
    <row r="701" spans="2:9">
      <c r="B701" s="6">
        <v>700</v>
      </c>
      <c r="C701" s="5">
        <v>124000000000434</v>
      </c>
      <c r="D701" s="5">
        <v>223000000000005</v>
      </c>
      <c r="E701" s="6" t="s">
        <v>14332</v>
      </c>
      <c r="F701" s="6" t="s">
        <v>9011</v>
      </c>
      <c r="I701" s="143" t="str">
        <f>VLOOKUP($C701, 'DataLookUp - InstitutionBranch'!$B$4:$D$1000, 2, FALSE)</f>
        <v>Mandor Usman</v>
      </c>
    </row>
    <row r="702" spans="2:9">
      <c r="B702" s="6">
        <v>701</v>
      </c>
      <c r="C702" s="5">
        <v>124000000000435</v>
      </c>
      <c r="D702" s="5">
        <v>223000000000002</v>
      </c>
      <c r="E702" s="6" t="s">
        <v>15289</v>
      </c>
      <c r="F702" s="6" t="s">
        <v>15290</v>
      </c>
      <c r="I702" s="143" t="str">
        <f>VLOOKUP($C702, 'DataLookUp - InstitutionBranch'!$B$4:$D$1000, 2, FALSE)</f>
        <v>Mandor Yeyet Abdulrahman</v>
      </c>
    </row>
    <row r="703" spans="2:9">
      <c r="B703" s="6">
        <v>702</v>
      </c>
      <c r="C703" s="5">
        <v>124000000000435</v>
      </c>
      <c r="D703" s="5">
        <v>223000000000005</v>
      </c>
      <c r="E703" s="6" t="s">
        <v>1453</v>
      </c>
      <c r="F703" s="6" t="s">
        <v>15290</v>
      </c>
      <c r="I703" s="143" t="str">
        <f>VLOOKUP($C703, 'DataLookUp - InstitutionBranch'!$B$4:$D$1000, 2, FALSE)</f>
        <v>Mandor Yeyet Abdulrahman</v>
      </c>
    </row>
    <row r="704" spans="2:9">
      <c r="B704" s="6">
        <v>703</v>
      </c>
      <c r="C704" s="5">
        <v>124000000000436</v>
      </c>
      <c r="D704" s="5">
        <v>223000000000002</v>
      </c>
      <c r="E704" s="6" t="s">
        <v>15296</v>
      </c>
      <c r="F704" s="6" t="s">
        <v>15293</v>
      </c>
      <c r="I704" s="143" t="str">
        <f>VLOOKUP($C704, 'DataLookUp - InstitutionBranch'!$B$4:$D$1000, 2, FALSE)</f>
        <v>Mandor Yosefa Trisna Aroma Furi</v>
      </c>
    </row>
    <row r="705" spans="2:9">
      <c r="B705" s="6">
        <v>704</v>
      </c>
      <c r="C705" s="5">
        <v>124000000000436</v>
      </c>
      <c r="D705" s="5">
        <v>223000000000005</v>
      </c>
      <c r="E705" s="6" t="s">
        <v>14332</v>
      </c>
      <c r="F705" s="6" t="s">
        <v>15293</v>
      </c>
      <c r="I705" s="143" t="str">
        <f>VLOOKUP($C705, 'DataLookUp - InstitutionBranch'!$B$4:$D$1000, 2, FALSE)</f>
        <v>Mandor Yosefa Trisna Aroma Furi</v>
      </c>
    </row>
    <row r="706" spans="2:9">
      <c r="B706" s="6">
        <v>705</v>
      </c>
      <c r="C706" s="5">
        <v>124000000000437</v>
      </c>
      <c r="D706" s="5">
        <v>223000000000002</v>
      </c>
      <c r="E706" s="6" t="s">
        <v>13352</v>
      </c>
      <c r="F706" s="6" t="s">
        <v>15300</v>
      </c>
      <c r="I706" s="143" t="str">
        <f>VLOOKUP($C706, 'DataLookUp - InstitutionBranch'!$B$4:$D$1000, 2, FALSE)</f>
        <v>Mandor Zepridani M K</v>
      </c>
    </row>
    <row r="707" spans="2:9">
      <c r="B707" s="6">
        <v>706</v>
      </c>
      <c r="C707" s="5">
        <v>124000000000437</v>
      </c>
      <c r="D707" s="5">
        <v>223000000000005</v>
      </c>
      <c r="E707" s="6" t="s">
        <v>14332</v>
      </c>
      <c r="F707" s="6" t="s">
        <v>15300</v>
      </c>
      <c r="I707" s="143" t="str">
        <f>VLOOKUP($C707, 'DataLookUp - InstitutionBranch'!$B$4:$D$1000, 2, FALSE)</f>
        <v>Mandor Zepridani M K</v>
      </c>
    </row>
    <row r="708" spans="2:9">
      <c r="B708" s="6">
        <v>707</v>
      </c>
      <c r="C708" s="5">
        <v>124000000000438</v>
      </c>
      <c r="D708" s="5">
        <v>223000000000002</v>
      </c>
      <c r="E708" s="6" t="s">
        <v>15313</v>
      </c>
      <c r="F708" s="6" t="s">
        <v>15314</v>
      </c>
      <c r="I708" s="143" t="str">
        <f>VLOOKUP($C708, 'DataLookUp - InstitutionBranch'!$B$4:$D$1000, 2, FALSE)</f>
        <v>Ade Saputra</v>
      </c>
    </row>
    <row r="709" spans="2:9">
      <c r="B709" s="6">
        <v>708</v>
      </c>
      <c r="C709" s="5">
        <v>124000000000438</v>
      </c>
      <c r="D709" s="5">
        <v>223000000000005</v>
      </c>
      <c r="E709" s="6" t="s">
        <v>14332</v>
      </c>
      <c r="F709" s="6" t="s">
        <v>15314</v>
      </c>
      <c r="I709" s="143" t="str">
        <f>VLOOKUP($C709, 'DataLookUp - InstitutionBranch'!$B$4:$D$1000, 2, FALSE)</f>
        <v>Ade Saputra</v>
      </c>
    </row>
    <row r="710" spans="2:9">
      <c r="B710" s="6">
        <v>709</v>
      </c>
      <c r="C710" s="5">
        <v>124000000000439</v>
      </c>
      <c r="D710" s="5">
        <v>223000000000002</v>
      </c>
      <c r="E710" s="6" t="s">
        <v>15321</v>
      </c>
      <c r="F710" s="6" t="s">
        <v>15323</v>
      </c>
      <c r="I710" s="143" t="str">
        <f>VLOOKUP($C710, 'DataLookUp - InstitutionBranch'!$B$4:$D$1000, 2, FALSE)</f>
        <v>Aef Sugihartono</v>
      </c>
    </row>
    <row r="711" spans="2:9">
      <c r="B711" s="6">
        <v>710</v>
      </c>
      <c r="C711" s="5">
        <v>124000000000439</v>
      </c>
      <c r="D711" s="5">
        <v>223000000000005</v>
      </c>
      <c r="E711" s="6" t="s">
        <v>14332</v>
      </c>
      <c r="F711" s="6" t="s">
        <v>15323</v>
      </c>
      <c r="I711" s="143" t="str">
        <f>VLOOKUP($C711, 'DataLookUp - InstitutionBranch'!$B$4:$D$1000, 2, FALSE)</f>
        <v>Aef Sugihartono</v>
      </c>
    </row>
    <row r="712" spans="2:9">
      <c r="B712" s="6">
        <v>711</v>
      </c>
      <c r="C712" s="5">
        <v>124000000000440</v>
      </c>
      <c r="D712" s="5">
        <v>223000000000002</v>
      </c>
      <c r="E712" s="6" t="s">
        <v>15330</v>
      </c>
      <c r="F712" s="6" t="s">
        <v>15327</v>
      </c>
      <c r="I712" s="143" t="str">
        <f>VLOOKUP($C712, 'DataLookUp - InstitutionBranch'!$B$4:$D$1000, 2, FALSE)</f>
        <v>Agung Pranata</v>
      </c>
    </row>
    <row r="713" spans="2:9">
      <c r="B713" s="6">
        <v>712</v>
      </c>
      <c r="C713" s="5">
        <v>124000000000440</v>
      </c>
      <c r="D713" s="5">
        <v>223000000000005</v>
      </c>
      <c r="E713" s="6" t="s">
        <v>14332</v>
      </c>
      <c r="F713" s="6" t="s">
        <v>15327</v>
      </c>
      <c r="I713" s="143" t="str">
        <f>VLOOKUP($C713, 'DataLookUp - InstitutionBranch'!$B$4:$D$1000, 2, FALSE)</f>
        <v>Agung Pranata</v>
      </c>
    </row>
    <row r="714" spans="2:9">
      <c r="B714" s="6">
        <v>713</v>
      </c>
      <c r="C714" s="5">
        <v>124000000000441</v>
      </c>
      <c r="D714" s="5">
        <v>223000000000002</v>
      </c>
      <c r="E714" s="6" t="s">
        <v>15337</v>
      </c>
      <c r="F714" s="6" t="s">
        <v>15338</v>
      </c>
      <c r="I714" s="143" t="str">
        <f>VLOOKUP($C714, 'DataLookUp - InstitutionBranch'!$B$4:$D$1000, 2, FALSE)</f>
        <v>Ahmad Hamidi</v>
      </c>
    </row>
    <row r="715" spans="2:9">
      <c r="B715" s="6">
        <v>714</v>
      </c>
      <c r="C715" s="5">
        <v>124000000000441</v>
      </c>
      <c r="D715" s="5">
        <v>223000000000005</v>
      </c>
      <c r="E715" s="6" t="s">
        <v>14332</v>
      </c>
      <c r="F715" s="6" t="s">
        <v>15338</v>
      </c>
      <c r="I715" s="143" t="str">
        <f>VLOOKUP($C715, 'DataLookUp - InstitutionBranch'!$B$4:$D$1000, 2, FALSE)</f>
        <v>Ahmad Hamidi</v>
      </c>
    </row>
    <row r="716" spans="2:9">
      <c r="B716" s="6">
        <v>715</v>
      </c>
      <c r="C716" s="5">
        <v>124000000000442</v>
      </c>
      <c r="D716" s="5">
        <v>223000000000002</v>
      </c>
      <c r="E716" s="6" t="s">
        <v>15343</v>
      </c>
      <c r="F716" s="6" t="s">
        <v>15341</v>
      </c>
      <c r="I716" s="143" t="str">
        <f>VLOOKUP($C716, 'DataLookUp - InstitutionBranch'!$B$4:$D$1000, 2, FALSE)</f>
        <v>Ahmad Suhadi</v>
      </c>
    </row>
    <row r="717" spans="2:9">
      <c r="B717" s="6">
        <v>716</v>
      </c>
      <c r="C717" s="5">
        <v>124000000000442</v>
      </c>
      <c r="D717" s="5">
        <v>223000000000005</v>
      </c>
      <c r="E717" s="6" t="s">
        <v>14332</v>
      </c>
      <c r="F717" s="6" t="s">
        <v>15341</v>
      </c>
      <c r="I717" s="143" t="str">
        <f>VLOOKUP($C717, 'DataLookUp - InstitutionBranch'!$B$4:$D$1000, 2, FALSE)</f>
        <v>Ahmad Suhadi</v>
      </c>
    </row>
    <row r="718" spans="2:9">
      <c r="B718" s="6">
        <v>717</v>
      </c>
      <c r="C718" s="5">
        <v>124000000000443</v>
      </c>
      <c r="D718" s="5">
        <v>223000000000002</v>
      </c>
      <c r="E718" s="6" t="s">
        <v>15356</v>
      </c>
      <c r="F718" s="6" t="s">
        <v>15357</v>
      </c>
      <c r="I718" s="143" t="str">
        <f>VLOOKUP($C718, 'DataLookUp - InstitutionBranch'!$B$4:$D$1000, 2, FALSE)</f>
        <v>Ali Mufti Wardhani</v>
      </c>
    </row>
    <row r="719" spans="2:9">
      <c r="B719" s="6">
        <v>718</v>
      </c>
      <c r="C719" s="5">
        <v>124000000000443</v>
      </c>
      <c r="D719" s="5">
        <v>223000000000005</v>
      </c>
      <c r="E719" s="6" t="s">
        <v>14332</v>
      </c>
      <c r="F719" s="6" t="s">
        <v>15357</v>
      </c>
      <c r="I719" s="143" t="str">
        <f>VLOOKUP($C719, 'DataLookUp - InstitutionBranch'!$B$4:$D$1000, 2, FALSE)</f>
        <v>Ali Mufti Wardhani</v>
      </c>
    </row>
    <row r="720" spans="2:9">
      <c r="B720" s="6">
        <v>719</v>
      </c>
      <c r="C720" s="5">
        <v>124000000000444</v>
      </c>
      <c r="D720" s="5">
        <v>223000000000002</v>
      </c>
      <c r="E720" s="6" t="s">
        <v>15365</v>
      </c>
      <c r="F720" s="6" t="s">
        <v>15366</v>
      </c>
      <c r="I720" s="143" t="str">
        <f>VLOOKUP($C720, 'DataLookUp - InstitutionBranch'!$B$4:$D$1000, 2, FALSE)</f>
        <v>Ali Sopandi</v>
      </c>
    </row>
    <row r="721" spans="2:9">
      <c r="B721" s="6">
        <v>720</v>
      </c>
      <c r="C721" s="5">
        <v>124000000000444</v>
      </c>
      <c r="D721" s="5">
        <v>223000000000005</v>
      </c>
      <c r="E721" s="6" t="s">
        <v>1453</v>
      </c>
      <c r="F721" s="6" t="s">
        <v>15366</v>
      </c>
      <c r="I721" s="143" t="str">
        <f>VLOOKUP($C721, 'DataLookUp - InstitutionBranch'!$B$4:$D$1000, 2, FALSE)</f>
        <v>Ali Sopandi</v>
      </c>
    </row>
    <row r="722" spans="2:9">
      <c r="B722" s="6">
        <v>721</v>
      </c>
      <c r="C722" s="5">
        <v>124000000000445</v>
      </c>
      <c r="D722" s="5">
        <v>223000000000002</v>
      </c>
      <c r="E722" s="6" t="s">
        <v>5961</v>
      </c>
      <c r="F722" s="6" t="s">
        <v>15379</v>
      </c>
      <c r="I722" s="143" t="str">
        <f>VLOOKUP($C722, 'DataLookUp - InstitutionBranch'!$B$4:$D$1000, 2, FALSE)</f>
        <v>Ardhis Collection</v>
      </c>
    </row>
    <row r="723" spans="2:9">
      <c r="B723" s="6">
        <v>722</v>
      </c>
      <c r="C723" s="5">
        <v>124000000000445</v>
      </c>
      <c r="D723" s="5">
        <v>223000000000005</v>
      </c>
      <c r="E723" s="6" t="s">
        <v>5963</v>
      </c>
      <c r="F723" s="6" t="s">
        <v>15379</v>
      </c>
      <c r="I723" s="143" t="str">
        <f>VLOOKUP($C723, 'DataLookUp - InstitutionBranch'!$B$4:$D$1000, 2, FALSE)</f>
        <v>Ardhis Collection</v>
      </c>
    </row>
    <row r="724" spans="2:9">
      <c r="B724" s="6">
        <v>723</v>
      </c>
      <c r="C724" s="5">
        <v>124000000000446</v>
      </c>
      <c r="D724" s="5">
        <v>223000000000002</v>
      </c>
      <c r="E724" s="6" t="s">
        <v>15388</v>
      </c>
      <c r="F724" s="6" t="s">
        <v>15385</v>
      </c>
      <c r="I724" s="143" t="str">
        <f>VLOOKUP($C724, 'DataLookUp - InstitutionBranch'!$B$4:$D$1000, 2, FALSE)</f>
        <v>Arsyad</v>
      </c>
    </row>
    <row r="725" spans="2:9">
      <c r="B725" s="6">
        <v>724</v>
      </c>
      <c r="C725" s="5">
        <v>124000000000446</v>
      </c>
      <c r="D725" s="5">
        <v>223000000000005</v>
      </c>
      <c r="E725" s="6" t="s">
        <v>14332</v>
      </c>
      <c r="F725" s="6" t="s">
        <v>15385</v>
      </c>
      <c r="I725" s="143" t="str">
        <f>VLOOKUP($C725, 'DataLookUp - InstitutionBranch'!$B$4:$D$1000, 2, FALSE)</f>
        <v>Arsyad</v>
      </c>
    </row>
    <row r="726" spans="2:9">
      <c r="B726" s="6">
        <v>725</v>
      </c>
      <c r="C726" s="5">
        <v>124000000000447</v>
      </c>
      <c r="D726" s="5">
        <v>223000000000002</v>
      </c>
      <c r="E726" s="6" t="s">
        <v>4342</v>
      </c>
      <c r="F726" s="6" t="s">
        <v>15393</v>
      </c>
      <c r="I726" s="143" t="str">
        <f>VLOOKUP($C726, 'DataLookUp - InstitutionBranch'!$B$4:$D$1000, 2, FALSE)</f>
        <v xml:space="preserve">Asuransi Ramayana </v>
      </c>
    </row>
    <row r="727" spans="2:9">
      <c r="B727" s="6">
        <v>726</v>
      </c>
      <c r="C727" s="5">
        <v>124000000000447</v>
      </c>
      <c r="D727" s="5">
        <v>223000000000005</v>
      </c>
      <c r="E727" s="6" t="s">
        <v>4343</v>
      </c>
      <c r="F727" s="6" t="s">
        <v>15393</v>
      </c>
      <c r="I727" s="143" t="str">
        <f>VLOOKUP($C727, 'DataLookUp - InstitutionBranch'!$B$4:$D$1000, 2, FALSE)</f>
        <v xml:space="preserve">Asuransi Ramayana </v>
      </c>
    </row>
    <row r="728" spans="2:9">
      <c r="B728" s="6">
        <v>727</v>
      </c>
      <c r="C728" s="5">
        <v>124000000000448</v>
      </c>
      <c r="D728" s="5">
        <v>223000000000002</v>
      </c>
      <c r="E728" s="6" t="s">
        <v>15409</v>
      </c>
      <c r="F728" s="6" t="s">
        <v>15410</v>
      </c>
      <c r="I728" s="143" t="str">
        <f>VLOOKUP($C728, 'DataLookUp - InstitutionBranch'!$B$4:$D$1000, 2, FALSE)</f>
        <v>Barokah Bengkel Las</v>
      </c>
    </row>
    <row r="729" spans="2:9">
      <c r="B729" s="6">
        <v>728</v>
      </c>
      <c r="C729" s="5">
        <v>124000000000448</v>
      </c>
      <c r="D729" s="5">
        <v>223000000000005</v>
      </c>
      <c r="E729" s="6" t="s">
        <v>14332</v>
      </c>
      <c r="F729" s="6" t="s">
        <v>15410</v>
      </c>
      <c r="I729" s="143" t="str">
        <f>VLOOKUP($C729, 'DataLookUp - InstitutionBranch'!$B$4:$D$1000, 2, FALSE)</f>
        <v>Barokah Bengkel Las</v>
      </c>
    </row>
    <row r="730" spans="2:9">
      <c r="B730" s="6">
        <v>729</v>
      </c>
      <c r="C730" s="5">
        <v>124000000000449</v>
      </c>
      <c r="D730" s="5">
        <v>223000000000002</v>
      </c>
      <c r="E730" s="6" t="s">
        <v>1453</v>
      </c>
      <c r="F730" s="6" t="s">
        <v>15418</v>
      </c>
      <c r="I730" s="143" t="str">
        <f>VLOOKUP($C730, 'DataLookUp - InstitutionBranch'!$B$4:$D$1000, 2, FALSE)</f>
        <v>Batik Air Cargo</v>
      </c>
    </row>
    <row r="731" spans="2:9">
      <c r="B731" s="6">
        <v>730</v>
      </c>
      <c r="C731" s="5">
        <v>124000000000449</v>
      </c>
      <c r="D731" s="5">
        <v>223000000000005</v>
      </c>
      <c r="E731" s="6" t="s">
        <v>14332</v>
      </c>
      <c r="F731" s="6" t="s">
        <v>15418</v>
      </c>
      <c r="I731" s="143" t="str">
        <f>VLOOKUP($C731, 'DataLookUp - InstitutionBranch'!$B$4:$D$1000, 2, FALSE)</f>
        <v>Batik Air Cargo</v>
      </c>
    </row>
    <row r="732" spans="2:9">
      <c r="B732" s="6">
        <v>731</v>
      </c>
      <c r="C732" s="5">
        <v>124000000000450</v>
      </c>
      <c r="D732" s="5">
        <v>223000000000002</v>
      </c>
      <c r="E732" s="6" t="s">
        <v>15426</v>
      </c>
      <c r="F732" s="6" t="s">
        <v>15428</v>
      </c>
      <c r="I732" s="143" t="str">
        <f>VLOOKUP($C732, 'DataLookUp - InstitutionBranch'!$B$4:$D$1000, 2, FALSE)</f>
        <v>Bengkel Mobil dan Las Heri</v>
      </c>
    </row>
    <row r="733" spans="2:9">
      <c r="B733" s="6">
        <v>732</v>
      </c>
      <c r="C733" s="5">
        <v>124000000000450</v>
      </c>
      <c r="D733" s="5">
        <v>223000000000005</v>
      </c>
      <c r="E733" s="6" t="s">
        <v>14332</v>
      </c>
      <c r="F733" s="6" t="s">
        <v>15428</v>
      </c>
      <c r="I733" s="143" t="str">
        <f>VLOOKUP($C733, 'DataLookUp - InstitutionBranch'!$B$4:$D$1000, 2, FALSE)</f>
        <v>Bengkel Mobil dan Las Heri</v>
      </c>
    </row>
    <row r="734" spans="2:9">
      <c r="B734" s="6">
        <v>733</v>
      </c>
      <c r="C734" s="5">
        <v>124000000000451</v>
      </c>
      <c r="D734" s="5">
        <v>223000000000002</v>
      </c>
      <c r="E734" s="6" t="s">
        <v>1453</v>
      </c>
      <c r="F734" s="6" t="s">
        <v>15437</v>
      </c>
      <c r="I734" s="143" t="str">
        <f>VLOOKUP($C734, 'DataLookUp - InstitutionBranch'!$B$4:$D$1000, 2, FALSE)</f>
        <v>Bunyamin Majid</v>
      </c>
    </row>
    <row r="735" spans="2:9">
      <c r="B735" s="6">
        <v>734</v>
      </c>
      <c r="C735" s="5">
        <v>124000000000451</v>
      </c>
      <c r="D735" s="5">
        <v>223000000000005</v>
      </c>
      <c r="E735" s="6" t="s">
        <v>1453</v>
      </c>
      <c r="F735" s="6" t="s">
        <v>15437</v>
      </c>
      <c r="I735" s="143" t="str">
        <f>VLOOKUP($C735, 'DataLookUp - InstitutionBranch'!$B$4:$D$1000, 2, FALSE)</f>
        <v>Bunyamin Majid</v>
      </c>
    </row>
    <row r="736" spans="2:9">
      <c r="B736" s="6">
        <v>735</v>
      </c>
      <c r="C736" s="5">
        <v>124000000000452</v>
      </c>
      <c r="D736" s="5">
        <v>223000000000002</v>
      </c>
      <c r="E736" s="6" t="s">
        <v>15446</v>
      </c>
      <c r="F736" s="6" t="s">
        <v>15443</v>
      </c>
      <c r="I736" s="143" t="str">
        <f>VLOOKUP($C736, 'DataLookUp - InstitutionBranch'!$B$4:$D$1000, 2, FALSE)</f>
        <v>Bustami</v>
      </c>
    </row>
    <row r="737" spans="2:9">
      <c r="B737" s="6">
        <v>736</v>
      </c>
      <c r="C737" s="5">
        <v>124000000000452</v>
      </c>
      <c r="D737" s="5">
        <v>223000000000005</v>
      </c>
      <c r="E737" s="6" t="s">
        <v>14332</v>
      </c>
      <c r="F737" s="6" t="s">
        <v>15443</v>
      </c>
      <c r="I737" s="143" t="str">
        <f>VLOOKUP($C737, 'DataLookUp - InstitutionBranch'!$B$4:$D$1000, 2, FALSE)</f>
        <v>Bustami</v>
      </c>
    </row>
    <row r="738" spans="2:9">
      <c r="B738" s="6">
        <v>737</v>
      </c>
      <c r="C738" s="5">
        <v>124000000000453</v>
      </c>
      <c r="D738" s="5">
        <v>223000000000002</v>
      </c>
      <c r="E738" s="6" t="s">
        <v>15453</v>
      </c>
      <c r="F738" s="6" t="s">
        <v>15456</v>
      </c>
      <c r="I738" s="143" t="str">
        <f>VLOOKUP($C738, 'DataLookUp - InstitutionBranch'!$B$4:$D$1000, 2, FALSE)</f>
        <v>Cargo Nusantara Express</v>
      </c>
    </row>
    <row r="739" spans="2:9">
      <c r="B739" s="6">
        <v>738</v>
      </c>
      <c r="C739" s="5">
        <v>124000000000453</v>
      </c>
      <c r="D739" s="5">
        <v>223000000000005</v>
      </c>
      <c r="E739" s="6" t="s">
        <v>14332</v>
      </c>
      <c r="F739" s="6" t="s">
        <v>15456</v>
      </c>
      <c r="I739" s="143" t="str">
        <f>VLOOKUP($C739, 'DataLookUp - InstitutionBranch'!$B$4:$D$1000, 2, FALSE)</f>
        <v>Cargo Nusantara Express</v>
      </c>
    </row>
    <row r="740" spans="2:9">
      <c r="B740" s="6">
        <v>739</v>
      </c>
      <c r="C740" s="5">
        <v>124000000000454</v>
      </c>
      <c r="D740" s="5">
        <v>223000000000002</v>
      </c>
      <c r="E740" s="6" t="s">
        <v>15463</v>
      </c>
      <c r="F740" s="6" t="s">
        <v>15465</v>
      </c>
      <c r="I740" s="143" t="str">
        <f>VLOOKUP($C740, 'DataLookUp - InstitutionBranch'!$B$4:$D$1000, 2, FALSE)</f>
        <v>Damarra Rezza</v>
      </c>
    </row>
    <row r="741" spans="2:9">
      <c r="B741" s="6">
        <v>740</v>
      </c>
      <c r="C741" s="5">
        <v>124000000000454</v>
      </c>
      <c r="D741" s="5">
        <v>223000000000005</v>
      </c>
      <c r="E741" s="6" t="s">
        <v>14332</v>
      </c>
      <c r="F741" s="6" t="s">
        <v>15465</v>
      </c>
      <c r="I741" s="143" t="str">
        <f>VLOOKUP($C741, 'DataLookUp - InstitutionBranch'!$B$4:$D$1000, 2, FALSE)</f>
        <v>Damarra Rezza</v>
      </c>
    </row>
    <row r="742" spans="2:9">
      <c r="B742" s="6">
        <v>741</v>
      </c>
      <c r="C742" s="5">
        <v>124000000000455</v>
      </c>
      <c r="D742" s="5">
        <v>223000000000002</v>
      </c>
      <c r="E742" s="6" t="s">
        <v>15471</v>
      </c>
      <c r="F742" s="6" t="s">
        <v>15468</v>
      </c>
      <c r="I742" s="143" t="str">
        <f>VLOOKUP($C742, 'DataLookUp - InstitutionBranch'!$B$4:$D$1000, 2, FALSE)</f>
        <v>Darmawan Dwi Sanjaya</v>
      </c>
    </row>
    <row r="743" spans="2:9">
      <c r="B743" s="6">
        <v>742</v>
      </c>
      <c r="C743" s="5">
        <v>124000000000455</v>
      </c>
      <c r="D743" s="5">
        <v>223000000000005</v>
      </c>
      <c r="E743" s="6" t="s">
        <v>14332</v>
      </c>
      <c r="F743" s="6" t="s">
        <v>15468</v>
      </c>
      <c r="I743" s="143" t="str">
        <f>VLOOKUP($C743, 'DataLookUp - InstitutionBranch'!$B$4:$D$1000, 2, FALSE)</f>
        <v>Darmawan Dwi Sanjaya</v>
      </c>
    </row>
    <row r="744" spans="2:9">
      <c r="B744" s="6">
        <v>743</v>
      </c>
      <c r="C744" s="5">
        <v>124000000000456</v>
      </c>
      <c r="D744" s="5">
        <v>223000000000002</v>
      </c>
      <c r="E744" s="6" t="s">
        <v>15478</v>
      </c>
      <c r="F744" s="6" t="s">
        <v>15476</v>
      </c>
      <c r="I744" s="143" t="str">
        <f>VLOOKUP($C744, 'DataLookUp - InstitutionBranch'!$B$4:$D$1000, 2, FALSE)</f>
        <v>Devit Kustianto</v>
      </c>
    </row>
    <row r="745" spans="2:9">
      <c r="B745" s="6">
        <v>744</v>
      </c>
      <c r="C745" s="5">
        <v>124000000000456</v>
      </c>
      <c r="D745" s="5">
        <v>223000000000005</v>
      </c>
      <c r="E745" s="6" t="s">
        <v>14332</v>
      </c>
      <c r="F745" s="6" t="s">
        <v>15476</v>
      </c>
      <c r="I745" s="143" t="str">
        <f>VLOOKUP($C745, 'DataLookUp - InstitutionBranch'!$B$4:$D$1000, 2, FALSE)</f>
        <v>Devit Kustianto</v>
      </c>
    </row>
    <row r="746" spans="2:9">
      <c r="B746" s="6">
        <v>745</v>
      </c>
      <c r="C746" s="5">
        <v>124000000000457</v>
      </c>
      <c r="D746" s="5">
        <v>223000000000002</v>
      </c>
      <c r="E746" s="6" t="s">
        <v>12065</v>
      </c>
      <c r="F746" s="6" t="s">
        <v>12062</v>
      </c>
      <c r="I746" s="143" t="str">
        <f>VLOOKUP($C746, 'DataLookUp - InstitutionBranch'!$B$4:$D$1000, 2, FALSE)</f>
        <v>Didik Haryadi</v>
      </c>
    </row>
    <row r="747" spans="2:9">
      <c r="B747" s="6">
        <v>746</v>
      </c>
      <c r="C747" s="5">
        <v>124000000000457</v>
      </c>
      <c r="D747" s="5">
        <v>223000000000005</v>
      </c>
      <c r="E747" s="6" t="s">
        <v>14332</v>
      </c>
      <c r="F747" s="6" t="s">
        <v>12062</v>
      </c>
      <c r="I747" s="143" t="str">
        <f>VLOOKUP($C747, 'DataLookUp - InstitutionBranch'!$B$4:$D$1000, 2, FALSE)</f>
        <v>Didik Haryadi</v>
      </c>
    </row>
    <row r="748" spans="2:9">
      <c r="B748" s="6">
        <v>747</v>
      </c>
      <c r="C748" s="5">
        <v>124000000000458</v>
      </c>
      <c r="D748" s="5">
        <v>223000000000002</v>
      </c>
      <c r="E748" s="6" t="s">
        <v>12385</v>
      </c>
      <c r="F748" s="6" t="s">
        <v>12382</v>
      </c>
      <c r="I748" s="143" t="str">
        <f>VLOOKUP($C748, 'DataLookUp - InstitutionBranch'!$B$4:$D$1000, 2, FALSE)</f>
        <v>Didin</v>
      </c>
    </row>
    <row r="749" spans="2:9">
      <c r="B749" s="6">
        <v>748</v>
      </c>
      <c r="C749" s="5">
        <v>124000000000458</v>
      </c>
      <c r="D749" s="5">
        <v>223000000000005</v>
      </c>
      <c r="E749" s="6" t="s">
        <v>14912</v>
      </c>
      <c r="F749" s="6" t="s">
        <v>12382</v>
      </c>
      <c r="I749" s="143" t="str">
        <f>VLOOKUP($C749, 'DataLookUp - InstitutionBranch'!$B$4:$D$1000, 2, FALSE)</f>
        <v>Didin</v>
      </c>
    </row>
    <row r="750" spans="2:9">
      <c r="B750" s="6">
        <v>749</v>
      </c>
      <c r="C750" s="5">
        <v>124000000000459</v>
      </c>
      <c r="D750" s="5">
        <v>223000000000002</v>
      </c>
      <c r="E750" s="6" t="s">
        <v>14963</v>
      </c>
      <c r="F750" s="6" t="s">
        <v>1453</v>
      </c>
      <c r="I750" s="143" t="str">
        <f>VLOOKUP($C750, 'DataLookUp - InstitutionBranch'!$B$4:$D$1000, 2, FALSE)</f>
        <v>Djumsadi</v>
      </c>
    </row>
    <row r="751" spans="2:9">
      <c r="B751" s="6">
        <v>750</v>
      </c>
      <c r="C751" s="5">
        <v>124000000000459</v>
      </c>
      <c r="D751" s="5">
        <v>223000000000005</v>
      </c>
      <c r="E751" s="6" t="s">
        <v>1453</v>
      </c>
      <c r="F751" s="6" t="s">
        <v>1453</v>
      </c>
      <c r="I751" s="143" t="str">
        <f>VLOOKUP($C751, 'DataLookUp - InstitutionBranch'!$B$4:$D$1000, 2, FALSE)</f>
        <v>Djumsadi</v>
      </c>
    </row>
    <row r="752" spans="2:9">
      <c r="B752" s="6">
        <v>751</v>
      </c>
      <c r="C752" s="5">
        <v>124000000000460</v>
      </c>
      <c r="D752" s="5">
        <v>223000000000002</v>
      </c>
      <c r="E752" s="6" t="s">
        <v>15497</v>
      </c>
      <c r="F752" s="6" t="s">
        <v>15500</v>
      </c>
      <c r="I752" s="143" t="str">
        <f>VLOOKUP($C752, 'DataLookUp - InstitutionBranch'!$B$4:$D$1000, 2, FALSE)</f>
        <v xml:space="preserve">Dodi Tri Prasetyo         </v>
      </c>
    </row>
    <row r="753" spans="2:9">
      <c r="B753" s="6">
        <v>752</v>
      </c>
      <c r="C753" s="5">
        <v>124000000000460</v>
      </c>
      <c r="D753" s="5">
        <v>223000000000005</v>
      </c>
      <c r="E753" s="6" t="s">
        <v>14912</v>
      </c>
      <c r="F753" s="6" t="s">
        <v>15500</v>
      </c>
      <c r="I753" s="143" t="str">
        <f>VLOOKUP($C753, 'DataLookUp - InstitutionBranch'!$B$4:$D$1000, 2, FALSE)</f>
        <v xml:space="preserve">Dodi Tri Prasetyo         </v>
      </c>
    </row>
    <row r="754" spans="2:9">
      <c r="B754" s="6">
        <v>753</v>
      </c>
      <c r="C754" s="5">
        <v>124000000000461</v>
      </c>
      <c r="D754" s="5">
        <v>223000000000002</v>
      </c>
      <c r="E754" s="6" t="s">
        <v>10803</v>
      </c>
      <c r="F754" s="6" t="s">
        <v>10800</v>
      </c>
      <c r="I754" s="143" t="str">
        <f>VLOOKUP($C754, 'DataLookUp - InstitutionBranch'!$B$4:$D$1000, 2, FALSE)</f>
        <v>Dwi Hariyanto</v>
      </c>
    </row>
    <row r="755" spans="2:9">
      <c r="B755" s="6">
        <v>754</v>
      </c>
      <c r="C755" s="5">
        <v>124000000000461</v>
      </c>
      <c r="D755" s="5">
        <v>223000000000005</v>
      </c>
      <c r="E755" s="6" t="s">
        <v>14332</v>
      </c>
      <c r="F755" s="6" t="s">
        <v>10800</v>
      </c>
      <c r="I755" s="143" t="str">
        <f>VLOOKUP($C755, 'DataLookUp - InstitutionBranch'!$B$4:$D$1000, 2, FALSE)</f>
        <v>Dwi Hariyanto</v>
      </c>
    </row>
    <row r="756" spans="2:9">
      <c r="B756" s="6">
        <v>755</v>
      </c>
      <c r="C756" s="5">
        <v>124000000000462</v>
      </c>
      <c r="D756" s="5">
        <v>223000000000002</v>
      </c>
      <c r="E756" s="6" t="s">
        <v>15510</v>
      </c>
      <c r="F756" s="6" t="s">
        <v>15507</v>
      </c>
      <c r="I756" s="143" t="str">
        <f>VLOOKUP($C756, 'DataLookUp - InstitutionBranch'!$B$4:$D$1000, 2, FALSE)</f>
        <v>Eda Hartini</v>
      </c>
    </row>
    <row r="757" spans="2:9">
      <c r="B757" s="6">
        <v>756</v>
      </c>
      <c r="C757" s="5">
        <v>124000000000462</v>
      </c>
      <c r="D757" s="5">
        <v>223000000000005</v>
      </c>
      <c r="E757" s="6" t="s">
        <v>1453</v>
      </c>
      <c r="F757" s="6" t="s">
        <v>15507</v>
      </c>
      <c r="I757" s="143" t="str">
        <f>VLOOKUP($C757, 'DataLookUp - InstitutionBranch'!$B$4:$D$1000, 2, FALSE)</f>
        <v>Eda Hartini</v>
      </c>
    </row>
    <row r="758" spans="2:9">
      <c r="B758" s="6">
        <v>757</v>
      </c>
      <c r="C758" s="5">
        <v>124000000000463</v>
      </c>
      <c r="D758" s="5">
        <v>223000000000002</v>
      </c>
      <c r="E758" s="6" t="s">
        <v>15518</v>
      </c>
      <c r="F758" s="6" t="s">
        <v>1453</v>
      </c>
      <c r="I758" s="143" t="str">
        <f>VLOOKUP($C758, 'DataLookUp - InstitutionBranch'!$B$4:$D$1000, 2, FALSE)</f>
        <v>Efo Akmal</v>
      </c>
    </row>
    <row r="759" spans="2:9">
      <c r="B759" s="6">
        <v>758</v>
      </c>
      <c r="C759" s="5">
        <v>124000000000463</v>
      </c>
      <c r="D759" s="5">
        <v>223000000000005</v>
      </c>
      <c r="E759" s="6" t="s">
        <v>1453</v>
      </c>
      <c r="F759" s="6" t="s">
        <v>1453</v>
      </c>
      <c r="I759" s="143" t="str">
        <f>VLOOKUP($C759, 'DataLookUp - InstitutionBranch'!$B$4:$D$1000, 2, FALSE)</f>
        <v>Efo Akmal</v>
      </c>
    </row>
    <row r="760" spans="2:9">
      <c r="B760" s="6">
        <v>759</v>
      </c>
      <c r="C760" s="5">
        <v>124000000000464</v>
      </c>
      <c r="D760" s="5">
        <v>223000000000002</v>
      </c>
      <c r="E760" s="6" t="s">
        <v>15525</v>
      </c>
      <c r="F760" s="6" t="s">
        <v>15526</v>
      </c>
      <c r="I760" s="143" t="str">
        <f>VLOOKUP($C760, 'DataLookUp - InstitutionBranch'!$B$4:$D$1000, 2, FALSE)</f>
        <v>Erie Herliana</v>
      </c>
    </row>
    <row r="761" spans="2:9">
      <c r="B761" s="6">
        <v>760</v>
      </c>
      <c r="C761" s="5">
        <v>124000000000464</v>
      </c>
      <c r="D761" s="5">
        <v>223000000000005</v>
      </c>
      <c r="E761" s="6" t="s">
        <v>1453</v>
      </c>
      <c r="F761" s="6" t="s">
        <v>15526</v>
      </c>
      <c r="I761" s="143" t="str">
        <f>VLOOKUP($C761, 'DataLookUp - InstitutionBranch'!$B$4:$D$1000, 2, FALSE)</f>
        <v>Erie Herliana</v>
      </c>
    </row>
    <row r="762" spans="2:9">
      <c r="B762" s="6">
        <v>761</v>
      </c>
      <c r="C762" s="5">
        <v>124000000000465</v>
      </c>
      <c r="D762" s="5">
        <v>223000000000002</v>
      </c>
      <c r="E762" s="6" t="s">
        <v>12298</v>
      </c>
      <c r="F762" s="6" t="s">
        <v>15529</v>
      </c>
      <c r="I762" s="143" t="str">
        <f>VLOOKUP($C762, 'DataLookUp - InstitutionBranch'!$B$4:$D$1000, 2, FALSE)</f>
        <v>Etty Irawaty</v>
      </c>
    </row>
    <row r="763" spans="2:9">
      <c r="B763" s="6">
        <v>762</v>
      </c>
      <c r="C763" s="5">
        <v>124000000000465</v>
      </c>
      <c r="D763" s="5">
        <v>223000000000005</v>
      </c>
      <c r="E763" s="6" t="s">
        <v>14332</v>
      </c>
      <c r="F763" s="6" t="s">
        <v>15529</v>
      </c>
      <c r="I763" s="143" t="str">
        <f>VLOOKUP($C763, 'DataLookUp - InstitutionBranch'!$B$4:$D$1000, 2, FALSE)</f>
        <v>Etty Irawaty</v>
      </c>
    </row>
    <row r="764" spans="2:9">
      <c r="B764" s="6">
        <v>763</v>
      </c>
      <c r="C764" s="5">
        <v>124000000000466</v>
      </c>
      <c r="D764" s="5">
        <v>223000000000002</v>
      </c>
      <c r="E764" s="6" t="s">
        <v>15545</v>
      </c>
      <c r="F764" s="6" t="s">
        <v>2323</v>
      </c>
      <c r="I764" s="143" t="str">
        <f>VLOOKUP($C764, 'DataLookUp - InstitutionBranch'!$B$4:$D$1000, 2, FALSE)</f>
        <v>Finus Arifin</v>
      </c>
    </row>
    <row r="765" spans="2:9">
      <c r="B765" s="6">
        <v>764</v>
      </c>
      <c r="C765" s="5">
        <v>124000000000466</v>
      </c>
      <c r="D765" s="5">
        <v>223000000000005</v>
      </c>
      <c r="E765" s="6" t="s">
        <v>1453</v>
      </c>
      <c r="F765" s="6" t="s">
        <v>2323</v>
      </c>
      <c r="I765" s="143" t="str">
        <f>VLOOKUP($C765, 'DataLookUp - InstitutionBranch'!$B$4:$D$1000, 2, FALSE)</f>
        <v>Finus Arifin</v>
      </c>
    </row>
    <row r="766" spans="2:9">
      <c r="B766" s="6">
        <v>765</v>
      </c>
      <c r="C766" s="5">
        <v>124000000000467</v>
      </c>
      <c r="D766" s="5">
        <v>223000000000002</v>
      </c>
      <c r="E766" s="6" t="s">
        <v>15551</v>
      </c>
      <c r="F766" s="6" t="s">
        <v>15548</v>
      </c>
      <c r="I766" s="143" t="str">
        <f>VLOOKUP($C766, 'DataLookUp - InstitutionBranch'!$B$4:$D$1000, 2, FALSE)</f>
        <v>H. Juhriyanto</v>
      </c>
    </row>
    <row r="767" spans="2:9">
      <c r="B767" s="6">
        <v>766</v>
      </c>
      <c r="C767" s="5">
        <v>124000000000467</v>
      </c>
      <c r="D767" s="5">
        <v>223000000000005</v>
      </c>
      <c r="E767" s="6" t="s">
        <v>1453</v>
      </c>
      <c r="F767" s="6" t="s">
        <v>15548</v>
      </c>
      <c r="I767" s="143" t="str">
        <f>VLOOKUP($C767, 'DataLookUp - InstitutionBranch'!$B$4:$D$1000, 2, FALSE)</f>
        <v>H. Juhriyanto</v>
      </c>
    </row>
    <row r="768" spans="2:9">
      <c r="B768" s="6">
        <v>767</v>
      </c>
      <c r="C768" s="5">
        <v>124000000000468</v>
      </c>
      <c r="D768" s="5">
        <v>223000000000002</v>
      </c>
      <c r="E768" s="6" t="s">
        <v>15558</v>
      </c>
      <c r="F768" s="6" t="s">
        <v>15555</v>
      </c>
      <c r="I768" s="143" t="str">
        <f>VLOOKUP($C768, 'DataLookUp - InstitutionBranch'!$B$4:$D$1000, 2, FALSE)</f>
        <v>Haerudin</v>
      </c>
    </row>
    <row r="769" spans="2:9">
      <c r="B769" s="6">
        <v>768</v>
      </c>
      <c r="C769" s="5">
        <v>124000000000468</v>
      </c>
      <c r="D769" s="5">
        <v>223000000000005</v>
      </c>
      <c r="E769" s="6" t="s">
        <v>14332</v>
      </c>
      <c r="F769" s="6" t="s">
        <v>15555</v>
      </c>
      <c r="I769" s="143" t="str">
        <f>VLOOKUP($C769, 'DataLookUp - InstitutionBranch'!$B$4:$D$1000, 2, FALSE)</f>
        <v>Haerudin</v>
      </c>
    </row>
    <row r="770" spans="2:9">
      <c r="B770" s="6">
        <v>769</v>
      </c>
      <c r="C770" s="5">
        <v>124000000000469</v>
      </c>
      <c r="D770" s="5">
        <v>223000000000002</v>
      </c>
      <c r="E770" s="6" t="s">
        <v>15565</v>
      </c>
      <c r="F770" s="6" t="s">
        <v>15562</v>
      </c>
      <c r="I770" s="143" t="str">
        <f>VLOOKUP($C770, 'DataLookUp - InstitutionBranch'!$B$4:$D$1000, 2, FALSE)</f>
        <v>Hajaratul Aswad</v>
      </c>
    </row>
    <row r="771" spans="2:9">
      <c r="B771" s="6">
        <v>770</v>
      </c>
      <c r="C771" s="5">
        <v>124000000000469</v>
      </c>
      <c r="D771" s="5">
        <v>223000000000005</v>
      </c>
      <c r="E771" s="6" t="s">
        <v>14332</v>
      </c>
      <c r="F771" s="6" t="s">
        <v>15562</v>
      </c>
      <c r="I771" s="143" t="str">
        <f>VLOOKUP($C771, 'DataLookUp - InstitutionBranch'!$B$4:$D$1000, 2, FALSE)</f>
        <v>Hajaratul Aswad</v>
      </c>
    </row>
    <row r="772" spans="2:9">
      <c r="B772" s="6">
        <v>771</v>
      </c>
      <c r="C772" s="5">
        <v>124000000000470</v>
      </c>
      <c r="D772" s="5">
        <v>223000000000002</v>
      </c>
      <c r="E772" s="6" t="s">
        <v>15572</v>
      </c>
      <c r="F772" s="6" t="s">
        <v>15569</v>
      </c>
      <c r="I772" s="143" t="str">
        <f>VLOOKUP($C772, 'DataLookUp - InstitutionBranch'!$B$4:$D$1000, 2, FALSE)</f>
        <v>Hajrawati</v>
      </c>
    </row>
    <row r="773" spans="2:9">
      <c r="B773" s="6">
        <v>772</v>
      </c>
      <c r="C773" s="5">
        <v>124000000000470</v>
      </c>
      <c r="D773" s="5">
        <v>223000000000005</v>
      </c>
      <c r="E773" s="6" t="s">
        <v>1453</v>
      </c>
      <c r="F773" s="6" t="s">
        <v>15569</v>
      </c>
      <c r="I773" s="143" t="str">
        <f>VLOOKUP($C773, 'DataLookUp - InstitutionBranch'!$B$4:$D$1000, 2, FALSE)</f>
        <v>Hajrawati</v>
      </c>
    </row>
    <row r="774" spans="2:9">
      <c r="B774" s="6">
        <v>773</v>
      </c>
      <c r="C774" s="5">
        <v>124000000000471</v>
      </c>
      <c r="D774" s="5">
        <v>223000000000002</v>
      </c>
      <c r="E774" s="6" t="s">
        <v>12139</v>
      </c>
      <c r="F774" s="6" t="s">
        <v>15577</v>
      </c>
      <c r="I774" s="143" t="str">
        <f>VLOOKUP($C774, 'DataLookUp - InstitutionBranch'!$B$4:$D$1000, 2, FALSE)</f>
        <v>Hanafi Surya</v>
      </c>
    </row>
    <row r="775" spans="2:9">
      <c r="B775" s="6">
        <v>774</v>
      </c>
      <c r="C775" s="5">
        <v>124000000000471</v>
      </c>
      <c r="D775" s="5">
        <v>223000000000005</v>
      </c>
      <c r="E775" s="6" t="s">
        <v>14332</v>
      </c>
      <c r="F775" s="6" t="s">
        <v>15577</v>
      </c>
      <c r="I775" s="143" t="str">
        <f>VLOOKUP($C775, 'DataLookUp - InstitutionBranch'!$B$4:$D$1000, 2, FALSE)</f>
        <v>Hanafi Surya</v>
      </c>
    </row>
    <row r="776" spans="2:9">
      <c r="B776" s="6">
        <v>775</v>
      </c>
      <c r="C776" s="5">
        <v>124000000000472</v>
      </c>
      <c r="D776" s="5">
        <v>223000000000002</v>
      </c>
      <c r="E776" s="6" t="s">
        <v>15582</v>
      </c>
      <c r="F776" s="6" t="s">
        <v>15585</v>
      </c>
      <c r="I776" s="143" t="str">
        <f>VLOOKUP($C776, 'DataLookUp - InstitutionBranch'!$B$4:$D$1000, 2, FALSE)</f>
        <v>Harun Nur Rasyid</v>
      </c>
    </row>
    <row r="777" spans="2:9">
      <c r="B777" s="6">
        <v>776</v>
      </c>
      <c r="C777" s="5">
        <v>124000000000472</v>
      </c>
      <c r="D777" s="5">
        <v>223000000000005</v>
      </c>
      <c r="E777" s="6" t="s">
        <v>14332</v>
      </c>
      <c r="F777" s="6" t="s">
        <v>15585</v>
      </c>
      <c r="I777" s="143" t="str">
        <f>VLOOKUP($C777, 'DataLookUp - InstitutionBranch'!$B$4:$D$1000, 2, FALSE)</f>
        <v>Harun Nur Rasyid</v>
      </c>
    </row>
    <row r="778" spans="2:9">
      <c r="B778" s="6">
        <v>777</v>
      </c>
      <c r="C778" s="5">
        <v>124000000000473</v>
      </c>
      <c r="D778" s="5">
        <v>223000000000002</v>
      </c>
      <c r="E778" s="6" t="s">
        <v>15591</v>
      </c>
      <c r="F778" s="6" t="s">
        <v>15588</v>
      </c>
      <c r="I778" s="143" t="str">
        <f>VLOOKUP($C778, 'DataLookUp - InstitutionBranch'!$B$4:$D$1000, 2, FALSE)</f>
        <v>Hasnida</v>
      </c>
    </row>
    <row r="779" spans="2:9">
      <c r="B779" s="6">
        <v>778</v>
      </c>
      <c r="C779" s="5">
        <v>124000000000473</v>
      </c>
      <c r="D779" s="5">
        <v>223000000000005</v>
      </c>
      <c r="E779" s="6" t="s">
        <v>1453</v>
      </c>
      <c r="F779" s="6" t="s">
        <v>15588</v>
      </c>
      <c r="I779" s="143" t="str">
        <f>VLOOKUP($C779, 'DataLookUp - InstitutionBranch'!$B$4:$D$1000, 2, FALSE)</f>
        <v>Hasnida</v>
      </c>
    </row>
    <row r="780" spans="2:9">
      <c r="B780" s="6">
        <v>779</v>
      </c>
      <c r="C780" s="5">
        <v>124000000000474</v>
      </c>
      <c r="D780" s="5">
        <v>223000000000002</v>
      </c>
      <c r="E780" s="6" t="s">
        <v>15597</v>
      </c>
      <c r="F780" s="6" t="s">
        <v>15598</v>
      </c>
      <c r="I780" s="143" t="str">
        <f>VLOOKUP($C780, 'DataLookUp - InstitutionBranch'!$B$4:$D$1000, 2, FALSE)</f>
        <v>Hendri Rahmat - Kepala Lab. Univ. Lancang Kuning</v>
      </c>
    </row>
    <row r="781" spans="2:9">
      <c r="B781" s="6">
        <v>780</v>
      </c>
      <c r="C781" s="5">
        <v>124000000000474</v>
      </c>
      <c r="D781" s="5">
        <v>223000000000005</v>
      </c>
      <c r="E781" s="6" t="s">
        <v>14332</v>
      </c>
      <c r="F781" s="6" t="s">
        <v>15598</v>
      </c>
      <c r="I781" s="143" t="str">
        <f>VLOOKUP($C781, 'DataLookUp - InstitutionBranch'!$B$4:$D$1000, 2, FALSE)</f>
        <v>Hendri Rahmat - Kepala Lab. Univ. Lancang Kuning</v>
      </c>
    </row>
    <row r="782" spans="2:9">
      <c r="B782" s="6">
        <v>781</v>
      </c>
      <c r="C782" s="5">
        <v>124000000000475</v>
      </c>
      <c r="D782" s="5">
        <v>223000000000002</v>
      </c>
      <c r="E782" s="6" t="s">
        <v>15606</v>
      </c>
      <c r="F782" s="6" t="s">
        <v>15607</v>
      </c>
      <c r="I782" s="143" t="str">
        <f>VLOOKUP($C782, 'DataLookUp - InstitutionBranch'!$B$4:$D$1000, 2, FALSE)</f>
        <v>Herdi Riawan</v>
      </c>
    </row>
    <row r="783" spans="2:9">
      <c r="B783" s="6">
        <v>782</v>
      </c>
      <c r="C783" s="5">
        <v>124000000000475</v>
      </c>
      <c r="D783" s="5">
        <v>223000000000005</v>
      </c>
      <c r="E783" s="6" t="s">
        <v>14332</v>
      </c>
      <c r="F783" s="6" t="s">
        <v>15607</v>
      </c>
      <c r="I783" s="143" t="str">
        <f>VLOOKUP($C783, 'DataLookUp - InstitutionBranch'!$B$4:$D$1000, 2, FALSE)</f>
        <v>Herdi Riawan</v>
      </c>
    </row>
    <row r="784" spans="2:9">
      <c r="B784" s="6">
        <v>783</v>
      </c>
      <c r="C784" s="5">
        <v>124000000000476</v>
      </c>
      <c r="D784" s="5">
        <v>223000000000002</v>
      </c>
      <c r="E784" s="6" t="s">
        <v>15611</v>
      </c>
      <c r="F784" s="6" t="s">
        <v>10331</v>
      </c>
      <c r="I784" s="143" t="str">
        <f>VLOOKUP($C784, 'DataLookUp - InstitutionBranch'!$B$4:$D$1000, 2, FALSE)</f>
        <v>Holid Gilpani</v>
      </c>
    </row>
    <row r="785" spans="2:9">
      <c r="B785" s="6">
        <v>784</v>
      </c>
      <c r="C785" s="5">
        <v>124000000000476</v>
      </c>
      <c r="D785" s="5">
        <v>223000000000005</v>
      </c>
      <c r="E785" s="6" t="s">
        <v>14332</v>
      </c>
      <c r="F785" s="6" t="s">
        <v>10331</v>
      </c>
      <c r="I785" s="143" t="str">
        <f>VLOOKUP($C785, 'DataLookUp - InstitutionBranch'!$B$4:$D$1000, 2, FALSE)</f>
        <v>Holid Gilpani</v>
      </c>
    </row>
    <row r="786" spans="2:9">
      <c r="B786" s="6">
        <v>785</v>
      </c>
      <c r="C786" s="5">
        <v>124000000000477</v>
      </c>
      <c r="D786" s="5">
        <v>223000000000002</v>
      </c>
      <c r="E786" s="6" t="s">
        <v>15619</v>
      </c>
      <c r="F786" s="6" t="s">
        <v>1453</v>
      </c>
      <c r="I786" s="143" t="str">
        <f>VLOOKUP($C786, 'DataLookUp - InstitutionBranch'!$B$4:$D$1000, 2, FALSE)</f>
        <v>Hunan Lingte Technology Co., Ltd</v>
      </c>
    </row>
    <row r="787" spans="2:9">
      <c r="B787" s="6">
        <v>786</v>
      </c>
      <c r="C787" s="5">
        <v>124000000000477</v>
      </c>
      <c r="D787" s="5">
        <v>223000000000005</v>
      </c>
      <c r="E787" s="6" t="s">
        <v>14332</v>
      </c>
      <c r="F787" s="6" t="s">
        <v>1453</v>
      </c>
      <c r="I787" s="143" t="str">
        <f>VLOOKUP($C787, 'DataLookUp - InstitutionBranch'!$B$4:$D$1000, 2, FALSE)</f>
        <v>Hunan Lingte Technology Co., Ltd</v>
      </c>
    </row>
    <row r="788" spans="2:9">
      <c r="B788" s="6">
        <v>787</v>
      </c>
      <c r="C788" s="5">
        <v>124000000000478</v>
      </c>
      <c r="D788" s="5">
        <v>223000000000002</v>
      </c>
      <c r="E788" s="6" t="s">
        <v>15628</v>
      </c>
      <c r="F788" s="6" t="s">
        <v>15629</v>
      </c>
      <c r="I788" s="143" t="str">
        <f>VLOOKUP($C788, 'DataLookUp - InstitutionBranch'!$B$4:$D$1000, 2, FALSE)</f>
        <v>Ikhwan Nauli Lubis</v>
      </c>
    </row>
    <row r="789" spans="2:9">
      <c r="B789" s="6">
        <v>788</v>
      </c>
      <c r="C789" s="5">
        <v>124000000000478</v>
      </c>
      <c r="D789" s="5">
        <v>223000000000005</v>
      </c>
      <c r="E789" s="6" t="s">
        <v>14332</v>
      </c>
      <c r="F789" s="6" t="s">
        <v>15629</v>
      </c>
      <c r="I789" s="143" t="str">
        <f>VLOOKUP($C789, 'DataLookUp - InstitutionBranch'!$B$4:$D$1000, 2, FALSE)</f>
        <v>Ikhwan Nauli Lubis</v>
      </c>
    </row>
    <row r="790" spans="2:9">
      <c r="B790" s="6">
        <v>789</v>
      </c>
      <c r="C790" s="5">
        <v>124000000000479</v>
      </c>
      <c r="D790" s="5">
        <v>223000000000002</v>
      </c>
      <c r="E790" s="6" t="s">
        <v>15634</v>
      </c>
      <c r="F790" s="6" t="s">
        <v>15635</v>
      </c>
      <c r="I790" s="143" t="str">
        <f>VLOOKUP($C790, 'DataLookUp - InstitutionBranch'!$B$4:$D$1000, 2, FALSE)</f>
        <v>Irhamsyah Purba</v>
      </c>
    </row>
    <row r="791" spans="2:9">
      <c r="B791" s="6">
        <v>790</v>
      </c>
      <c r="C791" s="5">
        <v>124000000000479</v>
      </c>
      <c r="D791" s="5">
        <v>223000000000005</v>
      </c>
      <c r="E791" s="6" t="s">
        <v>14332</v>
      </c>
      <c r="F791" s="6" t="s">
        <v>15635</v>
      </c>
      <c r="I791" s="143" t="str">
        <f>VLOOKUP($C791, 'DataLookUp - InstitutionBranch'!$B$4:$D$1000, 2, FALSE)</f>
        <v>Irhamsyah Purba</v>
      </c>
    </row>
    <row r="792" spans="2:9">
      <c r="B792" s="6">
        <v>791</v>
      </c>
      <c r="C792" s="5">
        <v>124000000000480</v>
      </c>
      <c r="D792" s="5">
        <v>223000000000002</v>
      </c>
      <c r="E792" s="6" t="s">
        <v>15641</v>
      </c>
      <c r="F792" s="6" t="s">
        <v>15638</v>
      </c>
      <c r="I792" s="143" t="str">
        <f>VLOOKUP($C792, 'DataLookUp - InstitutionBranch'!$B$4:$D$1000, 2, FALSE)</f>
        <v>Irma</v>
      </c>
    </row>
    <row r="793" spans="2:9">
      <c r="B793" s="6">
        <v>792</v>
      </c>
      <c r="C793" s="5">
        <v>124000000000480</v>
      </c>
      <c r="D793" s="5">
        <v>223000000000005</v>
      </c>
      <c r="E793" s="6" t="s">
        <v>1453</v>
      </c>
      <c r="F793" s="6" t="s">
        <v>15638</v>
      </c>
      <c r="I793" s="143" t="str">
        <f>VLOOKUP($C793, 'DataLookUp - InstitutionBranch'!$B$4:$D$1000, 2, FALSE)</f>
        <v>Irma</v>
      </c>
    </row>
    <row r="794" spans="2:9">
      <c r="B794" s="6">
        <v>793</v>
      </c>
      <c r="C794" s="5">
        <v>124000000000481</v>
      </c>
      <c r="D794" s="5">
        <v>223000000000002</v>
      </c>
      <c r="E794" s="6" t="s">
        <v>15653</v>
      </c>
      <c r="F794" s="6" t="s">
        <v>15654</v>
      </c>
      <c r="I794" s="143" t="str">
        <f>VLOOKUP($C794, 'DataLookUp - InstitutionBranch'!$B$4:$D$1000, 2, FALSE)</f>
        <v>Istanto</v>
      </c>
    </row>
    <row r="795" spans="2:9">
      <c r="B795" s="6">
        <v>794</v>
      </c>
      <c r="C795" s="5">
        <v>124000000000481</v>
      </c>
      <c r="D795" s="5">
        <v>223000000000005</v>
      </c>
      <c r="E795" s="6" t="s">
        <v>14332</v>
      </c>
      <c r="F795" s="6" t="s">
        <v>15654</v>
      </c>
      <c r="I795" s="143" t="str">
        <f>VLOOKUP($C795, 'DataLookUp - InstitutionBranch'!$B$4:$D$1000, 2, FALSE)</f>
        <v>Istanto</v>
      </c>
    </row>
    <row r="796" spans="2:9">
      <c r="B796" s="6">
        <v>795</v>
      </c>
      <c r="C796" s="5">
        <v>124000000000482</v>
      </c>
      <c r="D796" s="5">
        <v>223000000000002</v>
      </c>
      <c r="E796" s="6" t="s">
        <v>15669</v>
      </c>
      <c r="F796" s="6" t="s">
        <v>15666</v>
      </c>
      <c r="I796" s="143" t="str">
        <f>VLOOKUP($C796, 'DataLookUp - InstitutionBranch'!$B$4:$D$1000, 2, FALSE)</f>
        <v>Kamil</v>
      </c>
    </row>
    <row r="797" spans="2:9">
      <c r="B797" s="6">
        <v>796</v>
      </c>
      <c r="C797" s="5">
        <v>124000000000482</v>
      </c>
      <c r="D797" s="5">
        <v>223000000000005</v>
      </c>
      <c r="E797" s="6" t="s">
        <v>1453</v>
      </c>
      <c r="F797" s="6" t="s">
        <v>15666</v>
      </c>
      <c r="I797" s="143" t="str">
        <f>VLOOKUP($C797, 'DataLookUp - InstitutionBranch'!$B$4:$D$1000, 2, FALSE)</f>
        <v>Kamil</v>
      </c>
    </row>
    <row r="798" spans="2:9">
      <c r="B798" s="6">
        <v>797</v>
      </c>
      <c r="C798" s="5">
        <v>124000000000483</v>
      </c>
      <c r="D798" s="5">
        <v>223000000000002</v>
      </c>
      <c r="E798" s="6" t="s">
        <v>15676</v>
      </c>
      <c r="F798" s="6" t="s">
        <v>15678</v>
      </c>
      <c r="I798" s="143" t="str">
        <f>VLOOKUP($C798, 'DataLookUp - InstitutionBranch'!$B$4:$D$1000, 2, FALSE)</f>
        <v>Klinik Pratama Simpang Lima Husada</v>
      </c>
    </row>
    <row r="799" spans="2:9">
      <c r="B799" s="6">
        <v>798</v>
      </c>
      <c r="C799" s="5">
        <v>124000000000483</v>
      </c>
      <c r="D799" s="5">
        <v>223000000000005</v>
      </c>
      <c r="E799" s="6" t="s">
        <v>1453</v>
      </c>
      <c r="F799" s="6" t="s">
        <v>15678</v>
      </c>
      <c r="I799" s="143" t="str">
        <f>VLOOKUP($C799, 'DataLookUp - InstitutionBranch'!$B$4:$D$1000, 2, FALSE)</f>
        <v>Klinik Pratama Simpang Lima Husada</v>
      </c>
    </row>
    <row r="800" spans="2:9">
      <c r="B800" s="6">
        <v>799</v>
      </c>
      <c r="C800" s="5">
        <v>124000000000484</v>
      </c>
      <c r="D800" s="5">
        <v>223000000000002</v>
      </c>
      <c r="E800" s="6" t="s">
        <v>15683</v>
      </c>
      <c r="F800" s="6" t="s">
        <v>15684</v>
      </c>
      <c r="I800" s="143" t="str">
        <f>VLOOKUP($C800, 'DataLookUp - InstitutionBranch'!$B$4:$D$1000, 2, FALSE)</f>
        <v>KSO.Sucofindo-Surveyor Indonesia</v>
      </c>
    </row>
    <row r="801" spans="2:9">
      <c r="B801" s="6">
        <v>800</v>
      </c>
      <c r="C801" s="5">
        <v>124000000000484</v>
      </c>
      <c r="D801" s="5">
        <v>223000000000005</v>
      </c>
      <c r="E801" s="6" t="s">
        <v>14332</v>
      </c>
      <c r="F801" s="6" t="s">
        <v>15684</v>
      </c>
      <c r="I801" s="143" t="str">
        <f>VLOOKUP($C801, 'DataLookUp - InstitutionBranch'!$B$4:$D$1000, 2, FALSE)</f>
        <v>KSO.Sucofindo-Surveyor Indonesia</v>
      </c>
    </row>
    <row r="802" spans="2:9">
      <c r="B802" s="6">
        <v>801</v>
      </c>
      <c r="C802" s="5">
        <v>124000000000485</v>
      </c>
      <c r="D802" s="5">
        <v>223000000000002</v>
      </c>
      <c r="E802" s="6" t="s">
        <v>15689</v>
      </c>
      <c r="F802" s="6" t="s">
        <v>1453</v>
      </c>
      <c r="I802" s="143" t="str">
        <f>VLOOKUP($C802, 'DataLookUp - InstitutionBranch'!$B$4:$D$1000, 2, FALSE)</f>
        <v>Laboratorium Unit Pengelola Penilaian Kesesuaian Bahan dan Barang Teknik</v>
      </c>
    </row>
    <row r="803" spans="2:9">
      <c r="B803" s="6">
        <v>802</v>
      </c>
      <c r="C803" s="5">
        <v>124000000000485</v>
      </c>
      <c r="D803" s="5">
        <v>223000000000005</v>
      </c>
      <c r="E803" s="6" t="s">
        <v>14332</v>
      </c>
      <c r="F803" s="6" t="s">
        <v>1453</v>
      </c>
      <c r="I803" s="143" t="str">
        <f>VLOOKUP($C803, 'DataLookUp - InstitutionBranch'!$B$4:$D$1000, 2, FALSE)</f>
        <v>Laboratorium Unit Pengelola Penilaian Kesesuaian Bahan dan Barang Teknik</v>
      </c>
    </row>
    <row r="804" spans="2:9">
      <c r="B804" s="6">
        <v>803</v>
      </c>
      <c r="C804" s="5">
        <v>124000000000486</v>
      </c>
      <c r="D804" s="5">
        <v>223000000000002</v>
      </c>
      <c r="E804" s="6" t="s">
        <v>15695</v>
      </c>
      <c r="F804" s="6" t="s">
        <v>15691</v>
      </c>
      <c r="I804" s="143" t="str">
        <f>VLOOKUP($C804, 'DataLookUp - InstitutionBranch'!$B$4:$D$1000, 2, FALSE)</f>
        <v>Marhaeni</v>
      </c>
    </row>
    <row r="805" spans="2:9">
      <c r="B805" s="6">
        <v>804</v>
      </c>
      <c r="C805" s="5">
        <v>124000000000486</v>
      </c>
      <c r="D805" s="5">
        <v>223000000000005</v>
      </c>
      <c r="E805" s="6" t="s">
        <v>1453</v>
      </c>
      <c r="F805" s="6" t="s">
        <v>15691</v>
      </c>
      <c r="I805" s="143" t="str">
        <f>VLOOKUP($C805, 'DataLookUp - InstitutionBranch'!$B$4:$D$1000, 2, FALSE)</f>
        <v>Marhaeni</v>
      </c>
    </row>
    <row r="806" spans="2:9">
      <c r="B806" s="6">
        <v>805</v>
      </c>
      <c r="C806" s="5">
        <v>124000000000487</v>
      </c>
      <c r="D806" s="5">
        <v>223000000000002</v>
      </c>
      <c r="E806" s="6" t="s">
        <v>15710</v>
      </c>
      <c r="F806" s="6" t="s">
        <v>15712</v>
      </c>
      <c r="I806" s="143" t="str">
        <f>VLOOKUP($C806, 'DataLookUp - InstitutionBranch'!$B$4:$D$1000, 2, FALSE)</f>
        <v>Mudji Irmawan Arkani</v>
      </c>
    </row>
    <row r="807" spans="2:9">
      <c r="B807" s="6">
        <v>806</v>
      </c>
      <c r="C807" s="5">
        <v>124000000000487</v>
      </c>
      <c r="D807" s="5">
        <v>223000000000005</v>
      </c>
      <c r="E807" s="6" t="s">
        <v>14332</v>
      </c>
      <c r="F807" s="6" t="s">
        <v>15712</v>
      </c>
      <c r="I807" s="143" t="str">
        <f>VLOOKUP($C807, 'DataLookUp - InstitutionBranch'!$B$4:$D$1000, 2, FALSE)</f>
        <v>Mudji Irmawan Arkani</v>
      </c>
    </row>
    <row r="808" spans="2:9">
      <c r="B808" s="6">
        <v>807</v>
      </c>
      <c r="C808" s="5">
        <v>124000000000488</v>
      </c>
      <c r="D808" s="5">
        <v>223000000000002</v>
      </c>
      <c r="E808" s="6" t="s">
        <v>15731</v>
      </c>
      <c r="F808" s="6" t="s">
        <v>15732</v>
      </c>
      <c r="I808" s="143" t="str">
        <f>VLOOKUP($C808, 'DataLookUp - InstitutionBranch'!$B$4:$D$1000, 2, FALSE)</f>
        <v>Mukhlas. A</v>
      </c>
    </row>
    <row r="809" spans="2:9">
      <c r="B809" s="6">
        <v>808</v>
      </c>
      <c r="C809" s="5">
        <v>124000000000488</v>
      </c>
      <c r="D809" s="5">
        <v>223000000000005</v>
      </c>
      <c r="E809" s="6" t="s">
        <v>14332</v>
      </c>
      <c r="F809" s="6" t="s">
        <v>15732</v>
      </c>
      <c r="I809" s="143" t="str">
        <f>VLOOKUP($C809, 'DataLookUp - InstitutionBranch'!$B$4:$D$1000, 2, FALSE)</f>
        <v>Mukhlas. A</v>
      </c>
    </row>
    <row r="810" spans="2:9">
      <c r="B810" s="6">
        <v>809</v>
      </c>
      <c r="C810" s="5">
        <v>124000000000489</v>
      </c>
      <c r="D810" s="5">
        <v>223000000000002</v>
      </c>
      <c r="E810" s="6" t="s">
        <v>15738</v>
      </c>
      <c r="F810" s="6" t="s">
        <v>15735</v>
      </c>
      <c r="I810" s="143" t="str">
        <f>VLOOKUP($C810, 'DataLookUp - InstitutionBranch'!$B$4:$D$1000, 2, FALSE)</f>
        <v>Musdawaty</v>
      </c>
    </row>
    <row r="811" spans="2:9">
      <c r="B811" s="6">
        <v>810</v>
      </c>
      <c r="C811" s="5">
        <v>124000000000489</v>
      </c>
      <c r="D811" s="5">
        <v>223000000000005</v>
      </c>
      <c r="E811" s="6" t="s">
        <v>1453</v>
      </c>
      <c r="F811" s="6" t="s">
        <v>15735</v>
      </c>
      <c r="I811" s="143" t="str">
        <f>VLOOKUP($C811, 'DataLookUp - InstitutionBranch'!$B$4:$D$1000, 2, FALSE)</f>
        <v>Musdawaty</v>
      </c>
    </row>
    <row r="812" spans="2:9">
      <c r="B812" s="6">
        <v>811</v>
      </c>
      <c r="C812" s="5">
        <v>124000000000490</v>
      </c>
      <c r="D812" s="5">
        <v>223000000000002</v>
      </c>
      <c r="E812" s="6" t="s">
        <v>15744</v>
      </c>
      <c r="F812" s="6" t="s">
        <v>15745</v>
      </c>
      <c r="I812" s="143" t="str">
        <f>VLOOKUP($C812, 'DataLookUp - InstitutionBranch'!$B$4:$D$1000, 2, FALSE)</f>
        <v xml:space="preserve">Mustakim </v>
      </c>
    </row>
    <row r="813" spans="2:9">
      <c r="B813" s="6">
        <v>812</v>
      </c>
      <c r="C813" s="5">
        <v>124000000000490</v>
      </c>
      <c r="D813" s="5">
        <v>223000000000005</v>
      </c>
      <c r="E813" s="6" t="s">
        <v>1453</v>
      </c>
      <c r="F813" s="6" t="s">
        <v>15745</v>
      </c>
      <c r="I813" s="143" t="str">
        <f>VLOOKUP($C813, 'DataLookUp - InstitutionBranch'!$B$4:$D$1000, 2, FALSE)</f>
        <v xml:space="preserve">Mustakim </v>
      </c>
    </row>
    <row r="814" spans="2:9">
      <c r="B814" s="6">
        <v>813</v>
      </c>
      <c r="C814" s="5">
        <v>124000000000491</v>
      </c>
      <c r="D814" s="5">
        <v>223000000000002</v>
      </c>
      <c r="E814" s="6" t="s">
        <v>15752</v>
      </c>
      <c r="F814" s="6" t="s">
        <v>15753</v>
      </c>
      <c r="I814" s="143" t="str">
        <f>VLOOKUP($C814, 'DataLookUp - InstitutionBranch'!$B$4:$D$1000, 2, FALSE)</f>
        <v>Mustari</v>
      </c>
    </row>
    <row r="815" spans="2:9">
      <c r="B815" s="6">
        <v>814</v>
      </c>
      <c r="C815" s="5">
        <v>124000000000491</v>
      </c>
      <c r="D815" s="5">
        <v>223000000000005</v>
      </c>
      <c r="E815" s="6" t="s">
        <v>1453</v>
      </c>
      <c r="F815" s="6" t="s">
        <v>15753</v>
      </c>
      <c r="I815" s="143" t="str">
        <f>VLOOKUP($C815, 'DataLookUp - InstitutionBranch'!$B$4:$D$1000, 2, FALSE)</f>
        <v>Mustari</v>
      </c>
    </row>
    <row r="816" spans="2:9">
      <c r="B816" s="6">
        <v>815</v>
      </c>
      <c r="C816" s="5">
        <v>124000000000492</v>
      </c>
      <c r="D816" s="5">
        <v>223000000000002</v>
      </c>
      <c r="E816" s="6" t="s">
        <v>15758</v>
      </c>
      <c r="F816" s="6" t="s">
        <v>15755</v>
      </c>
      <c r="I816" s="143" t="str">
        <f>VLOOKUP($C816, 'DataLookUp - InstitutionBranch'!$B$4:$D$1000, 2, FALSE)</f>
        <v>Narkum</v>
      </c>
    </row>
    <row r="817" spans="2:9">
      <c r="B817" s="6">
        <v>816</v>
      </c>
      <c r="C817" s="5">
        <v>124000000000492</v>
      </c>
      <c r="D817" s="5">
        <v>223000000000005</v>
      </c>
      <c r="E817" s="6" t="s">
        <v>1453</v>
      </c>
      <c r="F817" s="6" t="s">
        <v>15755</v>
      </c>
      <c r="I817" s="143" t="str">
        <f>VLOOKUP($C817, 'DataLookUp - InstitutionBranch'!$B$4:$D$1000, 2, FALSE)</f>
        <v>Narkum</v>
      </c>
    </row>
    <row r="818" spans="2:9">
      <c r="B818" s="6">
        <v>817</v>
      </c>
      <c r="C818" s="5">
        <v>124000000000493</v>
      </c>
      <c r="D818" s="5">
        <v>223000000000002</v>
      </c>
      <c r="E818" s="6" t="s">
        <v>15764</v>
      </c>
      <c r="F818" s="6" t="s">
        <v>15761</v>
      </c>
      <c r="I818" s="143" t="str">
        <f>VLOOKUP($C818, 'DataLookUp - InstitutionBranch'!$B$4:$D$1000, 2, FALSE)</f>
        <v>Toko Toba Raya Konstruksi</v>
      </c>
    </row>
    <row r="819" spans="2:9">
      <c r="B819" s="6">
        <v>818</v>
      </c>
      <c r="C819" s="5">
        <v>124000000000493</v>
      </c>
      <c r="D819" s="5">
        <v>223000000000005</v>
      </c>
      <c r="E819" s="6" t="s">
        <v>1453</v>
      </c>
      <c r="F819" s="6" t="s">
        <v>15761</v>
      </c>
      <c r="I819" s="143" t="str">
        <f>VLOOKUP($C819, 'DataLookUp - InstitutionBranch'!$B$4:$D$1000, 2, FALSE)</f>
        <v>Toko Toba Raya Konstruksi</v>
      </c>
    </row>
    <row r="820" spans="2:9">
      <c r="B820" s="6">
        <v>819</v>
      </c>
      <c r="C820" s="5">
        <v>124000000000494</v>
      </c>
      <c r="D820" s="5">
        <v>223000000000002</v>
      </c>
      <c r="E820" s="6" t="s">
        <v>15770</v>
      </c>
      <c r="F820" s="6" t="s">
        <v>15767</v>
      </c>
      <c r="I820" s="143" t="str">
        <f>VLOOKUP($C820, 'DataLookUp - InstitutionBranch'!$B$4:$D$1000, 2, FALSE)</f>
        <v>Oscar</v>
      </c>
    </row>
    <row r="821" spans="2:9">
      <c r="B821" s="6">
        <v>820</v>
      </c>
      <c r="C821" s="5">
        <v>124000000000494</v>
      </c>
      <c r="D821" s="5">
        <v>223000000000005</v>
      </c>
      <c r="E821" s="6" t="s">
        <v>1453</v>
      </c>
      <c r="F821" s="6" t="s">
        <v>15767</v>
      </c>
      <c r="I821" s="143" t="str">
        <f>VLOOKUP($C821, 'DataLookUp - InstitutionBranch'!$B$4:$D$1000, 2, FALSE)</f>
        <v>Oscar</v>
      </c>
    </row>
    <row r="822" spans="2:9">
      <c r="B822" s="6">
        <v>821</v>
      </c>
      <c r="C822" s="5">
        <v>124000000000495</v>
      </c>
      <c r="D822" s="5">
        <v>223000000000002</v>
      </c>
      <c r="E822" s="6" t="s">
        <v>15777</v>
      </c>
      <c r="F822" s="6" t="s">
        <v>15774</v>
      </c>
      <c r="I822" s="143" t="str">
        <f>VLOOKUP($C822, 'DataLookUp - InstitutionBranch'!$B$4:$D$1000, 2, FALSE)</f>
        <v>Pardi</v>
      </c>
    </row>
    <row r="823" spans="2:9">
      <c r="B823" s="6">
        <v>822</v>
      </c>
      <c r="C823" s="5">
        <v>124000000000495</v>
      </c>
      <c r="D823" s="5">
        <v>223000000000005</v>
      </c>
      <c r="E823" s="6" t="s">
        <v>14332</v>
      </c>
      <c r="F823" s="6" t="s">
        <v>15774</v>
      </c>
      <c r="I823" s="143" t="str">
        <f>VLOOKUP($C823, 'DataLookUp - InstitutionBranch'!$B$4:$D$1000, 2, FALSE)</f>
        <v>Pardi</v>
      </c>
    </row>
    <row r="824" spans="2:9">
      <c r="B824" s="6">
        <v>823</v>
      </c>
      <c r="C824" s="5">
        <v>124000000000496</v>
      </c>
      <c r="D824" s="5">
        <v>223000000000002</v>
      </c>
      <c r="E824" s="6" t="s">
        <v>15798</v>
      </c>
      <c r="F824" s="6" t="s">
        <v>15799</v>
      </c>
      <c r="I824" s="143" t="str">
        <f>VLOOKUP($C824, 'DataLookUp - InstitutionBranch'!$B$4:$D$1000, 2, FALSE)</f>
        <v>Raminto</v>
      </c>
    </row>
    <row r="825" spans="2:9">
      <c r="B825" s="6">
        <v>824</v>
      </c>
      <c r="C825" s="5">
        <v>124000000000496</v>
      </c>
      <c r="D825" s="5">
        <v>223000000000005</v>
      </c>
      <c r="E825" s="6" t="s">
        <v>14332</v>
      </c>
      <c r="F825" s="6" t="s">
        <v>15799</v>
      </c>
      <c r="I825" s="143" t="str">
        <f>VLOOKUP($C825, 'DataLookUp - InstitutionBranch'!$B$4:$D$1000, 2, FALSE)</f>
        <v>Raminto</v>
      </c>
    </row>
    <row r="826" spans="2:9">
      <c r="B826" s="6">
        <v>825</v>
      </c>
      <c r="C826" s="5">
        <v>124000000000497</v>
      </c>
      <c r="D826" s="5">
        <v>223000000000002</v>
      </c>
      <c r="E826" s="6" t="s">
        <v>15812</v>
      </c>
      <c r="F826" s="6" t="s">
        <v>15813</v>
      </c>
      <c r="I826" s="143" t="str">
        <f>VLOOKUP($C826, 'DataLookUp - InstitutionBranch'!$B$4:$D$1000, 2, FALSE)</f>
        <v>Rocki Sitepu</v>
      </c>
    </row>
    <row r="827" spans="2:9">
      <c r="B827" s="6">
        <v>826</v>
      </c>
      <c r="C827" s="5">
        <v>124000000000497</v>
      </c>
      <c r="D827" s="5">
        <v>223000000000005</v>
      </c>
      <c r="E827" s="6" t="s">
        <v>14332</v>
      </c>
      <c r="F827" s="6" t="s">
        <v>15813</v>
      </c>
      <c r="I827" s="143" t="str">
        <f>VLOOKUP($C827, 'DataLookUp - InstitutionBranch'!$B$4:$D$1000, 2, FALSE)</f>
        <v>Rocki Sitepu</v>
      </c>
    </row>
    <row r="828" spans="2:9">
      <c r="B828" s="6">
        <v>827</v>
      </c>
      <c r="C828" s="5">
        <v>124000000000498</v>
      </c>
      <c r="D828" s="5">
        <v>223000000000002</v>
      </c>
      <c r="E828" s="6" t="s">
        <v>15840</v>
      </c>
      <c r="F828" s="6" t="s">
        <v>1453</v>
      </c>
      <c r="I828" s="143" t="str">
        <f>VLOOKUP($C828, 'DataLookUp - InstitutionBranch'!$B$4:$D$1000, 2, FALSE)</f>
        <v>RS Benyamin Guluh</v>
      </c>
    </row>
    <row r="829" spans="2:9">
      <c r="B829" s="6">
        <v>828</v>
      </c>
      <c r="C829" s="5">
        <v>124000000000498</v>
      </c>
      <c r="D829" s="5">
        <v>223000000000005</v>
      </c>
      <c r="E829" s="6" t="s">
        <v>1453</v>
      </c>
      <c r="F829" s="6" t="s">
        <v>1453</v>
      </c>
      <c r="I829" s="143" t="str">
        <f>VLOOKUP($C829, 'DataLookUp - InstitutionBranch'!$B$4:$D$1000, 2, FALSE)</f>
        <v>RS Benyamin Guluh</v>
      </c>
    </row>
    <row r="830" spans="2:9">
      <c r="B830" s="6">
        <v>829</v>
      </c>
      <c r="C830" s="5">
        <v>124000000000499</v>
      </c>
      <c r="D830" s="5">
        <v>223000000000002</v>
      </c>
      <c r="E830" s="6" t="s">
        <v>15820</v>
      </c>
      <c r="F830" s="6" t="s">
        <v>15822</v>
      </c>
      <c r="I830" s="143" t="str">
        <f>VLOOKUP($C830, 'DataLookUp - InstitutionBranch'!$B$4:$D$1000, 2, FALSE)</f>
        <v xml:space="preserve">RS Keluarga Husada </v>
      </c>
    </row>
    <row r="831" spans="2:9">
      <c r="B831" s="6">
        <v>830</v>
      </c>
      <c r="C831" s="5">
        <v>124000000000499</v>
      </c>
      <c r="D831" s="5">
        <v>223000000000005</v>
      </c>
      <c r="E831" s="6" t="s">
        <v>1453</v>
      </c>
      <c r="F831" s="6" t="s">
        <v>15822</v>
      </c>
      <c r="I831" s="143" t="str">
        <f>VLOOKUP($C831, 'DataLookUp - InstitutionBranch'!$B$4:$D$1000, 2, FALSE)</f>
        <v xml:space="preserve">RS Keluarga Husada </v>
      </c>
    </row>
    <row r="832" spans="2:9">
      <c r="B832" s="6">
        <v>831</v>
      </c>
      <c r="C832" s="5">
        <v>124000000000500</v>
      </c>
      <c r="D832" s="5">
        <v>223000000000002</v>
      </c>
      <c r="E832" s="6" t="s">
        <v>15827</v>
      </c>
      <c r="F832" s="6" t="s">
        <v>15828</v>
      </c>
      <c r="I832" s="143" t="str">
        <f>VLOOKUP($C832, 'DataLookUp - InstitutionBranch'!$B$4:$D$1000, 2, FALSE)</f>
        <v>RSUD Dr. R. Soedjati</v>
      </c>
    </row>
    <row r="833" spans="2:9">
      <c r="B833" s="6">
        <v>832</v>
      </c>
      <c r="C833" s="5">
        <v>124000000000500</v>
      </c>
      <c r="D833" s="5">
        <v>223000000000005</v>
      </c>
      <c r="E833" s="6" t="s">
        <v>1453</v>
      </c>
      <c r="F833" s="6" t="s">
        <v>15828</v>
      </c>
      <c r="I833" s="143" t="str">
        <f>VLOOKUP($C833, 'DataLookUp - InstitutionBranch'!$B$4:$D$1000, 2, FALSE)</f>
        <v>RSUD Dr. R. Soedjati</v>
      </c>
    </row>
    <row r="834" spans="2:9">
      <c r="B834" s="6">
        <v>833</v>
      </c>
      <c r="C834" s="5">
        <v>124000000000501</v>
      </c>
      <c r="D834" s="5">
        <v>223000000000002</v>
      </c>
      <c r="E834" s="6" t="s">
        <v>15833</v>
      </c>
      <c r="F834" s="6" t="s">
        <v>15830</v>
      </c>
      <c r="I834" s="143" t="str">
        <f>VLOOKUP($C834, 'DataLookUp - InstitutionBranch'!$B$4:$D$1000, 2, FALSE)</f>
        <v>Rudi Hardianto</v>
      </c>
    </row>
    <row r="835" spans="2:9">
      <c r="B835" s="6">
        <v>834</v>
      </c>
      <c r="C835" s="5">
        <v>124000000000501</v>
      </c>
      <c r="D835" s="5">
        <v>223000000000005</v>
      </c>
      <c r="E835" s="6" t="s">
        <v>14332</v>
      </c>
      <c r="F835" s="6" t="s">
        <v>15830</v>
      </c>
      <c r="I835" s="143" t="str">
        <f>VLOOKUP($C835, 'DataLookUp - InstitutionBranch'!$B$4:$D$1000, 2, FALSE)</f>
        <v>Rudi Hardianto</v>
      </c>
    </row>
    <row r="836" spans="2:9">
      <c r="B836" s="6">
        <v>835</v>
      </c>
      <c r="C836" s="5">
        <v>124000000000502</v>
      </c>
      <c r="D836" s="5">
        <v>223000000000002</v>
      </c>
      <c r="E836" s="6" t="s">
        <v>15845</v>
      </c>
      <c r="F836" s="6" t="s">
        <v>15848</v>
      </c>
      <c r="I836" s="143" t="str">
        <f>VLOOKUP($C836, 'DataLookUp - InstitutionBranch'!$B$4:$D$1000, 2, FALSE)</f>
        <v>Siemens Energy Global GmbH &amp; Co. KG - SE GT S TSE AR Departement</v>
      </c>
    </row>
    <row r="837" spans="2:9">
      <c r="B837" s="6">
        <v>836</v>
      </c>
      <c r="C837" s="5">
        <v>124000000000502</v>
      </c>
      <c r="D837" s="5">
        <v>223000000000005</v>
      </c>
      <c r="E837" s="6" t="s">
        <v>14332</v>
      </c>
      <c r="F837" s="6" t="s">
        <v>15848</v>
      </c>
      <c r="I837" s="143" t="str">
        <f>VLOOKUP($C837, 'DataLookUp - InstitutionBranch'!$B$4:$D$1000, 2, FALSE)</f>
        <v>Siemens Energy Global GmbH &amp; Co. KG - SE GT S TSE AR Departement</v>
      </c>
    </row>
    <row r="838" spans="2:9">
      <c r="B838" s="6">
        <v>837</v>
      </c>
      <c r="C838" s="5">
        <v>124000000000503</v>
      </c>
      <c r="D838" s="5">
        <v>223000000000002</v>
      </c>
      <c r="E838" s="6" t="s">
        <v>15854</v>
      </c>
      <c r="F838" s="6" t="s">
        <v>15851</v>
      </c>
      <c r="I838" s="143" t="str">
        <f>VLOOKUP($C838, 'DataLookUp - InstitutionBranch'!$B$4:$D$1000, 2, FALSE)</f>
        <v>Suci Nurul Utami Putri</v>
      </c>
    </row>
    <row r="839" spans="2:9">
      <c r="B839" s="6">
        <v>838</v>
      </c>
      <c r="C839" s="5">
        <v>124000000000503</v>
      </c>
      <c r="D839" s="5">
        <v>223000000000005</v>
      </c>
      <c r="E839" s="6" t="s">
        <v>1453</v>
      </c>
      <c r="F839" s="6" t="s">
        <v>15851</v>
      </c>
      <c r="I839" s="143" t="str">
        <f>VLOOKUP($C839, 'DataLookUp - InstitutionBranch'!$B$4:$D$1000, 2, FALSE)</f>
        <v>Suci Nurul Utami Putri</v>
      </c>
    </row>
    <row r="840" spans="2:9">
      <c r="B840" s="6">
        <v>839</v>
      </c>
      <c r="C840" s="5">
        <v>124000000000504</v>
      </c>
      <c r="D840" s="5">
        <v>223000000000002</v>
      </c>
      <c r="E840" s="6" t="s">
        <v>15871</v>
      </c>
      <c r="F840" s="6" t="s">
        <v>15868</v>
      </c>
      <c r="I840" s="143" t="str">
        <f>VLOOKUP($C840, 'DataLookUp - InstitutionBranch'!$B$4:$D$1000, 2, FALSE)</f>
        <v>Suparno</v>
      </c>
    </row>
    <row r="841" spans="2:9">
      <c r="B841" s="6">
        <v>840</v>
      </c>
      <c r="C841" s="5">
        <v>124000000000504</v>
      </c>
      <c r="D841" s="5">
        <v>223000000000005</v>
      </c>
      <c r="E841" s="6" t="s">
        <v>14332</v>
      </c>
      <c r="F841" s="6" t="s">
        <v>15868</v>
      </c>
      <c r="I841" s="143" t="str">
        <f>VLOOKUP($C841, 'DataLookUp - InstitutionBranch'!$B$4:$D$1000, 2, FALSE)</f>
        <v>Suparno</v>
      </c>
    </row>
    <row r="842" spans="2:9">
      <c r="B842" s="6">
        <v>841</v>
      </c>
      <c r="C842" s="5">
        <v>124000000000505</v>
      </c>
      <c r="D842" s="5">
        <v>223000000000002</v>
      </c>
      <c r="E842" s="6" t="s">
        <v>15878</v>
      </c>
      <c r="F842" s="6" t="s">
        <v>15880</v>
      </c>
      <c r="I842" s="143" t="str">
        <f>VLOOKUP($C842, 'DataLookUp - InstitutionBranch'!$B$4:$D$1000, 2, FALSE)</f>
        <v xml:space="preserve">Surnadi </v>
      </c>
    </row>
    <row r="843" spans="2:9">
      <c r="B843" s="6">
        <v>842</v>
      </c>
      <c r="C843" s="5">
        <v>124000000000505</v>
      </c>
      <c r="D843" s="5">
        <v>223000000000005</v>
      </c>
      <c r="E843" s="6" t="s">
        <v>1453</v>
      </c>
      <c r="F843" s="6" t="s">
        <v>15880</v>
      </c>
      <c r="I843" s="143" t="str">
        <f>VLOOKUP($C843, 'DataLookUp - InstitutionBranch'!$B$4:$D$1000, 2, FALSE)</f>
        <v xml:space="preserve">Surnadi </v>
      </c>
    </row>
    <row r="844" spans="2:9">
      <c r="B844" s="6">
        <v>843</v>
      </c>
      <c r="C844" s="5">
        <v>124000000000506</v>
      </c>
      <c r="D844" s="5">
        <v>223000000000002</v>
      </c>
      <c r="E844" s="6" t="s">
        <v>15885</v>
      </c>
      <c r="F844" s="6" t="s">
        <v>15883</v>
      </c>
      <c r="I844" s="143" t="str">
        <f>VLOOKUP($C844, 'DataLookUp - InstitutionBranch'!$B$4:$D$1000, 2, FALSE)</f>
        <v>Suroto</v>
      </c>
    </row>
    <row r="845" spans="2:9">
      <c r="B845" s="6">
        <v>844</v>
      </c>
      <c r="C845" s="5">
        <v>124000000000506</v>
      </c>
      <c r="D845" s="5">
        <v>223000000000005</v>
      </c>
      <c r="E845" s="6" t="s">
        <v>14332</v>
      </c>
      <c r="F845" s="6" t="s">
        <v>15883</v>
      </c>
      <c r="I845" s="143" t="str">
        <f>VLOOKUP($C845, 'DataLookUp - InstitutionBranch'!$B$4:$D$1000, 2, FALSE)</f>
        <v>Suroto</v>
      </c>
    </row>
    <row r="846" spans="2:9">
      <c r="B846" s="6">
        <v>845</v>
      </c>
      <c r="C846" s="5">
        <v>124000000000507</v>
      </c>
      <c r="D846" s="5">
        <v>223000000000002</v>
      </c>
      <c r="E846" s="6" t="s">
        <v>15905</v>
      </c>
      <c r="F846" s="6" t="s">
        <v>15903</v>
      </c>
      <c r="I846" s="143" t="str">
        <f>VLOOKUP($C846, 'DataLookUp - InstitutionBranch'!$B$4:$D$1000, 2, FALSE)</f>
        <v>Syahrian</v>
      </c>
    </row>
    <row r="847" spans="2:9">
      <c r="B847" s="6">
        <v>846</v>
      </c>
      <c r="C847" s="5">
        <v>124000000000507</v>
      </c>
      <c r="D847" s="5">
        <v>223000000000005</v>
      </c>
      <c r="E847" s="6" t="s">
        <v>14332</v>
      </c>
      <c r="F847" s="6" t="s">
        <v>15903</v>
      </c>
      <c r="I847" s="143" t="str">
        <f>VLOOKUP($C847, 'DataLookUp - InstitutionBranch'!$B$4:$D$1000, 2, FALSE)</f>
        <v>Syahrian</v>
      </c>
    </row>
    <row r="848" spans="2:9">
      <c r="B848" s="6">
        <v>847</v>
      </c>
      <c r="C848" s="5">
        <v>124000000000508</v>
      </c>
      <c r="D848" s="5">
        <v>223000000000002</v>
      </c>
      <c r="E848" s="6" t="s">
        <v>15908</v>
      </c>
      <c r="F848" s="6" t="s">
        <v>13129</v>
      </c>
      <c r="I848" s="143" t="str">
        <f>VLOOKUP($C848, 'DataLookUp - InstitutionBranch'!$B$4:$D$1000, 2, FALSE)</f>
        <v>Tjoe Tjhoen Song</v>
      </c>
    </row>
    <row r="849" spans="2:9">
      <c r="B849" s="6">
        <v>848</v>
      </c>
      <c r="C849" s="5">
        <v>124000000000508</v>
      </c>
      <c r="D849" s="5">
        <v>223000000000005</v>
      </c>
      <c r="E849" s="6" t="s">
        <v>14332</v>
      </c>
      <c r="F849" s="6" t="s">
        <v>13129</v>
      </c>
      <c r="I849" s="143" t="str">
        <f>VLOOKUP($C849, 'DataLookUp - InstitutionBranch'!$B$4:$D$1000, 2, FALSE)</f>
        <v>Tjoe Tjhoen Song</v>
      </c>
    </row>
    <row r="850" spans="2:9">
      <c r="B850" s="6">
        <v>849</v>
      </c>
      <c r="C850" s="5">
        <v>124000000000509</v>
      </c>
      <c r="D850" s="5">
        <v>223000000000002</v>
      </c>
      <c r="E850" s="6" t="s">
        <v>15908</v>
      </c>
      <c r="F850" s="6" t="s">
        <v>15402</v>
      </c>
      <c r="I850" s="143" t="str">
        <f>VLOOKUP($C850, 'DataLookUp - InstitutionBranch'!$B$4:$D$1000, 2, FALSE)</f>
        <v>Wilda Trans</v>
      </c>
    </row>
    <row r="851" spans="2:9">
      <c r="B851" s="6">
        <v>850</v>
      </c>
      <c r="C851" s="5">
        <v>124000000000509</v>
      </c>
      <c r="D851" s="5">
        <v>223000000000005</v>
      </c>
      <c r="E851" s="6" t="s">
        <v>14332</v>
      </c>
      <c r="F851" s="6" t="s">
        <v>15402</v>
      </c>
      <c r="I851" s="143" t="str">
        <f>VLOOKUP($C851, 'DataLookUp - InstitutionBranch'!$B$4:$D$1000, 2, FALSE)</f>
        <v>Wilda Trans</v>
      </c>
    </row>
    <row r="852" spans="2:9">
      <c r="I852" s="143"/>
    </row>
    <row r="853" spans="2:9">
      <c r="I853" s="143"/>
    </row>
    <row r="854" spans="2:9">
      <c r="I854" s="143"/>
    </row>
    <row r="855" spans="2:9">
      <c r="I855" s="143"/>
    </row>
    <row r="856" spans="2:9">
      <c r="I856" s="143"/>
    </row>
    <row r="857" spans="2:9">
      <c r="I857" s="143"/>
    </row>
  </sheetData>
  <sortState ref="B2:F853">
    <sortCondition ref="B2:B853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F69"/>
  <sheetViews>
    <sheetView tabSelected="1" topLeftCell="A47" workbookViewId="0">
      <selection activeCell="F63" sqref="F63"/>
    </sheetView>
  </sheetViews>
  <sheetFormatPr defaultRowHeight="12.75"/>
  <cols>
    <col min="1" max="1" width="9.140625" style="6"/>
    <col min="2" max="2" width="14" style="5" bestFit="1" customWidth="1"/>
    <col min="3" max="3" width="24.140625" style="6" bestFit="1" customWidth="1"/>
    <col min="4" max="4" width="20.7109375" style="6" bestFit="1" customWidth="1"/>
    <col min="5" max="5" width="9.140625" style="6"/>
    <col min="6" max="6" width="41.28515625" style="6" bestFit="1" customWidth="1"/>
    <col min="7" max="16384" width="9.140625" style="6"/>
  </cols>
  <sheetData>
    <row r="2" spans="2:6">
      <c r="B2" s="5">
        <v>124000000000087</v>
      </c>
      <c r="C2" s="6" t="s">
        <v>14758</v>
      </c>
      <c r="D2" s="6" t="s">
        <v>14762</v>
      </c>
      <c r="F2" s="143" t="str">
        <f>VLOOKUP($B2, 'DataLookUp - InstitutionBranch'!$B$4:$D$1000, 2, FALSE)</f>
        <v>CV. Anugerah Karya Magantha</v>
      </c>
    </row>
    <row r="3" spans="2:6">
      <c r="B3" s="5">
        <v>124000000000090</v>
      </c>
      <c r="C3" s="6" t="s">
        <v>14781</v>
      </c>
      <c r="D3" s="6" t="s">
        <v>14784</v>
      </c>
      <c r="F3" s="143" t="str">
        <f>VLOOKUP($B3, 'DataLookUp - InstitutionBranch'!$B$4:$D$1000, 2, FALSE)</f>
        <v>CV. Cipta Aneka Sarana</v>
      </c>
    </row>
    <row r="4" spans="2:6">
      <c r="B4" s="5">
        <v>124000000000091</v>
      </c>
      <c r="C4" s="6" t="s">
        <v>14792</v>
      </c>
      <c r="D4" s="6" t="s">
        <v>14796</v>
      </c>
      <c r="F4" s="143" t="str">
        <f>VLOOKUP($B4, 'DataLookUp - InstitutionBranch'!$B$4:$D$1000, 2, FALSE)</f>
        <v xml:space="preserve">CV. Didi Dan Darwis Survey </v>
      </c>
    </row>
    <row r="5" spans="2:6">
      <c r="B5" s="5">
        <v>124000000000094</v>
      </c>
      <c r="C5" s="6" t="s">
        <v>14818</v>
      </c>
      <c r="D5" s="6" t="s">
        <v>14821</v>
      </c>
      <c r="F5" s="143" t="str">
        <f>VLOOKUP($B5, 'DataLookUp - InstitutionBranch'!$B$4:$D$1000, 2, FALSE)</f>
        <v>CV. Edi Jaya Bangunan</v>
      </c>
    </row>
    <row r="6" spans="2:6">
      <c r="B6" s="5">
        <v>124000000000096</v>
      </c>
      <c r="C6" s="6" t="s">
        <v>14831</v>
      </c>
      <c r="D6" s="6" t="s">
        <v>14834</v>
      </c>
      <c r="F6" s="143" t="str">
        <f>VLOOKUP($B6, 'DataLookUp - InstitutionBranch'!$B$4:$D$1000, 2, FALSE)</f>
        <v>CV. Gallazka Teknik</v>
      </c>
    </row>
    <row r="7" spans="2:6">
      <c r="B7" s="5">
        <v>124000000000099</v>
      </c>
      <c r="C7" s="6" t="s">
        <v>14847</v>
      </c>
      <c r="D7" s="6" t="s">
        <v>14849</v>
      </c>
      <c r="F7" s="143" t="str">
        <f>VLOOKUP($B7, 'DataLookUp - InstitutionBranch'!$B$4:$D$1000, 2, FALSE)</f>
        <v>CV. Jember Elektrindo Gemilang</v>
      </c>
    </row>
    <row r="8" spans="2:6">
      <c r="B8" s="5">
        <v>124000000000106</v>
      </c>
      <c r="C8" s="6" t="s">
        <v>14890</v>
      </c>
      <c r="D8" s="6" t="s">
        <v>14893</v>
      </c>
      <c r="F8" s="143" t="str">
        <f>VLOOKUP($B8, 'DataLookUp - InstitutionBranch'!$B$4:$D$1000, 2, FALSE)</f>
        <v>CV. Punokawan</v>
      </c>
    </row>
    <row r="9" spans="2:6">
      <c r="B9" s="5">
        <v>124000000000114</v>
      </c>
      <c r="C9" s="6" t="s">
        <v>16010</v>
      </c>
      <c r="D9" s="6" t="s">
        <v>16011</v>
      </c>
      <c r="F9" s="143" t="str">
        <f>VLOOKUP($B9, 'DataLookUp - InstitutionBranch'!$B$4:$D$1000, 2, FALSE)</f>
        <v>PT. Abadi Rajawali Semesta</v>
      </c>
    </row>
    <row r="10" spans="2:6">
      <c r="B10" s="5">
        <v>124000000000117</v>
      </c>
      <c r="C10" s="6" t="s">
        <v>16028</v>
      </c>
      <c r="D10" s="6" t="s">
        <v>16032</v>
      </c>
      <c r="F10" s="143" t="str">
        <f>VLOOKUP($B10, 'DataLookUp - InstitutionBranch'!$B$4:$D$1000, 2, FALSE)</f>
        <v>PT. Agape Biomedi Investama</v>
      </c>
    </row>
    <row r="11" spans="2:6">
      <c r="B11" s="5">
        <v>124000000000121</v>
      </c>
      <c r="C11" s="6" t="s">
        <v>16798</v>
      </c>
      <c r="D11" s="6" t="s">
        <v>16800</v>
      </c>
      <c r="F11" s="143" t="str">
        <f>VLOOKUP($B11, 'DataLookUp - InstitutionBranch'!$B$4:$D$1000, 2, FALSE)</f>
        <v>PT. Asiatronic Indo Makmur</v>
      </c>
    </row>
    <row r="12" spans="2:6">
      <c r="B12" s="5">
        <v>124000000000128</v>
      </c>
      <c r="C12" s="6" t="s">
        <v>15785</v>
      </c>
      <c r="D12" s="6" t="s">
        <v>15787</v>
      </c>
      <c r="F12" s="143" t="str">
        <f>VLOOKUP($B12, 'DataLookUp - InstitutionBranch'!$B$4:$D$1000, 2, FALSE)</f>
        <v>PT. Berkat Sahabat Sejati</v>
      </c>
    </row>
    <row r="13" spans="2:6">
      <c r="B13" s="5">
        <v>124000000000130</v>
      </c>
      <c r="C13" s="6" t="s">
        <v>16104</v>
      </c>
      <c r="D13" s="6" t="s">
        <v>16105</v>
      </c>
      <c r="F13" s="143" t="str">
        <f>VLOOKUP($B13, 'DataLookUp - InstitutionBranch'!$B$4:$D$1000, 2, FALSE)</f>
        <v>PT. Beton Perkasa Wijaksana</v>
      </c>
    </row>
    <row r="14" spans="2:6">
      <c r="B14" s="5">
        <v>124000000000133</v>
      </c>
      <c r="C14" s="6" t="s">
        <v>8257</v>
      </c>
      <c r="D14" s="6" t="s">
        <v>16124</v>
      </c>
      <c r="F14" s="143" t="str">
        <f>VLOOKUP($B14, 'DataLookUp - InstitutionBranch'!$B$4:$D$1000, 2, FALSE)</f>
        <v xml:space="preserve">PT. Bintang Indah Persada </v>
      </c>
    </row>
    <row r="15" spans="2:6">
      <c r="B15" s="5">
        <v>124000000000134</v>
      </c>
      <c r="C15" s="6" t="s">
        <v>16132</v>
      </c>
      <c r="D15" s="6" t="s">
        <v>16134</v>
      </c>
      <c r="F15" s="143" t="str">
        <f>VLOOKUP($B15, 'DataLookUp - InstitutionBranch'!$B$4:$D$1000, 2, FALSE)</f>
        <v>PT. Bintang Virgo Utama</v>
      </c>
    </row>
    <row r="16" spans="2:6">
      <c r="B16" s="5">
        <v>124000000000136</v>
      </c>
      <c r="C16" s="6" t="s">
        <v>16151</v>
      </c>
      <c r="D16" s="6" t="s">
        <v>17939</v>
      </c>
      <c r="F16" s="143" t="str">
        <f>VLOOKUP($B16, 'DataLookUp - InstitutionBranch'!$B$4:$D$1000, 2, FALSE)</f>
        <v>PT. Blue Power International</v>
      </c>
    </row>
    <row r="17" spans="2:6">
      <c r="B17" s="5">
        <v>124000000000139</v>
      </c>
      <c r="C17" s="6" t="s">
        <v>16182</v>
      </c>
      <c r="F17" s="143" t="str">
        <f>VLOOKUP($B17, 'DataLookUp - InstitutionBranch'!$B$4:$D$1000, 2, FALSE)</f>
        <v>PT. Cahaya Mentari Cemerlang</v>
      </c>
    </row>
    <row r="18" spans="2:6">
      <c r="B18" s="5">
        <v>124000000000140</v>
      </c>
      <c r="C18" s="6" t="s">
        <v>16870</v>
      </c>
      <c r="D18" s="6" t="s">
        <v>16871</v>
      </c>
      <c r="F18" s="143" t="str">
        <f>VLOOKUP($B18, 'DataLookUp - InstitutionBranch'!$B$4:$D$1000, 2, FALSE)</f>
        <v>PT. Cakrawala Persada Internasional</v>
      </c>
    </row>
    <row r="19" spans="2:6">
      <c r="B19" s="5">
        <v>124000000000141</v>
      </c>
      <c r="C19" s="6" t="s">
        <v>9235</v>
      </c>
      <c r="D19" s="6" t="s">
        <v>17940</v>
      </c>
      <c r="F19" s="143" t="str">
        <f>VLOOKUP($B19, 'DataLookUp - InstitutionBranch'!$B$4:$D$1000, 2, FALSE)</f>
        <v xml:space="preserve">PT. Caroline Trans Mandiri </v>
      </c>
    </row>
    <row r="20" spans="2:6">
      <c r="B20" s="5">
        <v>124000000000143</v>
      </c>
      <c r="C20" s="6" t="s">
        <v>16879</v>
      </c>
      <c r="D20" s="6" t="s">
        <v>16882</v>
      </c>
      <c r="F20" s="143" t="str">
        <f>VLOOKUP($B20, 'DataLookUp - InstitutionBranch'!$B$4:$D$1000, 2, FALSE)</f>
        <v>PT. Citra Banjar Abadi</v>
      </c>
    </row>
    <row r="21" spans="2:6">
      <c r="B21" s="5">
        <v>124000000000144</v>
      </c>
      <c r="C21" s="6" t="s">
        <v>7025</v>
      </c>
      <c r="D21" s="6" t="s">
        <v>2723</v>
      </c>
      <c r="F21" s="143" t="str">
        <f>VLOOKUP($B21, 'DataLookUp - InstitutionBranch'!$B$4:$D$1000, 2, FALSE)</f>
        <v xml:space="preserve">PT. Datascrip </v>
      </c>
    </row>
    <row r="22" spans="2:6">
      <c r="B22" s="5">
        <v>124000000000145</v>
      </c>
      <c r="C22" s="6" t="s">
        <v>6150</v>
      </c>
      <c r="D22" s="6" t="s">
        <v>16889</v>
      </c>
      <c r="F22" s="143" t="str">
        <f>VLOOKUP($B22, 'DataLookUp - InstitutionBranch'!$B$4:$D$1000, 2, FALSE)</f>
        <v xml:space="preserve">PT. Denko Wahana Sakti </v>
      </c>
    </row>
    <row r="23" spans="2:6">
      <c r="B23" s="5">
        <v>124000000000151</v>
      </c>
      <c r="C23" s="6" t="s">
        <v>11390</v>
      </c>
      <c r="D23" s="6" t="s">
        <v>16258</v>
      </c>
      <c r="F23" s="143" t="str">
        <f>VLOOKUP($B23, 'DataLookUp - InstitutionBranch'!$B$4:$D$1000, 2, FALSE)</f>
        <v>PT. Dwimitra Sejahtera Bersama</v>
      </c>
    </row>
    <row r="24" spans="2:6">
      <c r="B24" s="5">
        <v>124000000000153</v>
      </c>
      <c r="C24" s="6" t="s">
        <v>16275</v>
      </c>
      <c r="D24" s="6" t="s">
        <v>17941</v>
      </c>
      <c r="F24" s="143" t="str">
        <f>VLOOKUP($B24, 'DataLookUp - InstitutionBranch'!$B$4:$D$1000, 2, FALSE)</f>
        <v xml:space="preserve">PT. Fortindo Maju Bersama </v>
      </c>
    </row>
    <row r="25" spans="2:6">
      <c r="B25" s="5">
        <v>124000000000154</v>
      </c>
      <c r="C25" s="6" t="s">
        <v>16287</v>
      </c>
      <c r="D25" s="6" t="s">
        <v>17949</v>
      </c>
      <c r="F25" s="143" t="str">
        <f>VLOOKUP($B25, 'DataLookUp - InstitutionBranch'!$B$4:$D$1000, 2, FALSE)</f>
        <v>PT. Gateway Container Line Indonesia</v>
      </c>
    </row>
    <row r="26" spans="2:6">
      <c r="B26" s="5">
        <v>124000000000155</v>
      </c>
      <c r="C26" s="6" t="s">
        <v>16809</v>
      </c>
      <c r="D26" s="6" t="s">
        <v>16811</v>
      </c>
      <c r="F26" s="143" t="str">
        <f>VLOOKUP($B26, 'DataLookUp - InstitutionBranch'!$B$4:$D$1000, 2, FALSE)</f>
        <v>PT. Geo Cipta Bangun</v>
      </c>
    </row>
    <row r="27" spans="2:6">
      <c r="B27" s="5">
        <v>124000000000169</v>
      </c>
      <c r="C27" s="6" t="s">
        <v>12867</v>
      </c>
      <c r="F27" s="143" t="str">
        <f>VLOOKUP($B27, 'DataLookUp - InstitutionBranch'!$B$4:$D$1000, 2, FALSE)</f>
        <v>PT. Infracoo Pengadaan Indonesia</v>
      </c>
    </row>
    <row r="28" spans="2:6">
      <c r="B28" s="5">
        <v>124000000000170</v>
      </c>
      <c r="C28" s="6" t="s">
        <v>12655</v>
      </c>
      <c r="D28" s="6" t="s">
        <v>16385</v>
      </c>
      <c r="F28" s="143" t="str">
        <f>VLOOKUP($B28, 'DataLookUp - InstitutionBranch'!$B$4:$D$1000, 2, FALSE)</f>
        <v>PT. Inti Teknologi Indonesia Utama</v>
      </c>
    </row>
    <row r="29" spans="2:6">
      <c r="B29" s="5">
        <v>124000000000171</v>
      </c>
      <c r="C29" s="6" t="s">
        <v>5549</v>
      </c>
      <c r="D29" s="6" t="s">
        <v>17948</v>
      </c>
      <c r="F29" s="143" t="str">
        <f>VLOOKUP($B29, 'DataLookUp - InstitutionBranch'!$B$4:$D$1000, 2, FALSE)</f>
        <v>PT. Iradat Aman Globalindo</v>
      </c>
    </row>
    <row r="30" spans="2:6">
      <c r="B30" s="5">
        <v>124000000000173</v>
      </c>
      <c r="C30" s="6" t="s">
        <v>16416</v>
      </c>
      <c r="D30" s="6" t="s">
        <v>16417</v>
      </c>
      <c r="F30" s="143" t="str">
        <f>VLOOKUP($B30, 'DataLookUp - InstitutionBranch'!$B$4:$D$1000, 2, FALSE)</f>
        <v>PT. Jaring Telekomunikasi Indonesia</v>
      </c>
    </row>
    <row r="31" spans="2:6">
      <c r="B31" s="5">
        <v>124000000000174</v>
      </c>
      <c r="C31" s="6" t="s">
        <v>16426</v>
      </c>
      <c r="D31" s="6" t="s">
        <v>16427</v>
      </c>
      <c r="F31" s="143" t="str">
        <f>VLOOKUP($B31, 'DataLookUp - InstitutionBranch'!$B$4:$D$1000, 2, FALSE)</f>
        <v>PT. Jaya Beton Indonesia</v>
      </c>
    </row>
    <row r="32" spans="2:6">
      <c r="B32" s="5">
        <v>124000000000179</v>
      </c>
      <c r="C32" s="6" t="s">
        <v>16471</v>
      </c>
      <c r="D32" s="6" t="s">
        <v>15048</v>
      </c>
      <c r="F32" s="143" t="str">
        <f>VLOOKUP($B32, 'DataLookUp - InstitutionBranch'!$B$4:$D$1000, 2, FALSE)</f>
        <v>PT. Karya Mega Sarana</v>
      </c>
    </row>
    <row r="33" spans="2:6">
      <c r="B33" s="5">
        <v>124000000000182</v>
      </c>
      <c r="C33" s="6" t="s">
        <v>16487</v>
      </c>
      <c r="D33" s="6" t="s">
        <v>16489</v>
      </c>
      <c r="F33" s="143" t="str">
        <f>VLOOKUP($B33, 'DataLookUp - InstitutionBranch'!$B$4:$D$1000, 2, FALSE)</f>
        <v>PT. Kirana Purnama</v>
      </c>
    </row>
    <row r="34" spans="2:6">
      <c r="B34" s="5">
        <v>124000000000184</v>
      </c>
      <c r="C34" s="6" t="s">
        <v>16516</v>
      </c>
      <c r="D34" s="6" t="s">
        <v>16517</v>
      </c>
      <c r="F34" s="143" t="str">
        <f>VLOOKUP($B34, 'DataLookUp - InstitutionBranch'!$B$4:$D$1000, 2, FALSE)</f>
        <v>PT. Magna Beton Indonesia</v>
      </c>
    </row>
    <row r="35" spans="2:6">
      <c r="B35" s="5">
        <v>124000000000185</v>
      </c>
      <c r="C35" s="6" t="s">
        <v>16526</v>
      </c>
      <c r="D35" s="6" t="s">
        <v>17947</v>
      </c>
      <c r="F35" s="143" t="str">
        <f>VLOOKUP($B35, 'DataLookUp - InstitutionBranch'!$B$4:$D$1000, 2, FALSE)</f>
        <v>PT. Mandiri Maha Daya</v>
      </c>
    </row>
    <row r="36" spans="2:6">
      <c r="B36" s="5">
        <v>124000000000186</v>
      </c>
      <c r="C36" s="6" t="s">
        <v>16535</v>
      </c>
      <c r="D36" s="6" t="s">
        <v>16536</v>
      </c>
      <c r="F36" s="143" t="str">
        <f>VLOOKUP($B36, 'DataLookUp - InstitutionBranch'!$B$4:$D$1000, 2, FALSE)</f>
        <v>PT. Markoen Engineering Indonesia</v>
      </c>
    </row>
    <row r="37" spans="2:6">
      <c r="B37" s="5">
        <v>124000000000194</v>
      </c>
      <c r="C37" s="6" t="s">
        <v>16580</v>
      </c>
      <c r="D37" s="6" t="s">
        <v>16581</v>
      </c>
      <c r="F37" s="143" t="str">
        <f>VLOOKUP($B37, 'DataLookUp - InstitutionBranch'!$B$4:$D$1000, 2, FALSE)</f>
        <v>PT. Multi Guna Trans Energi</v>
      </c>
    </row>
    <row r="38" spans="2:6">
      <c r="B38" s="5">
        <v>124000000000195</v>
      </c>
      <c r="C38" s="6" t="s">
        <v>16832</v>
      </c>
      <c r="D38" s="6" t="s">
        <v>16835</v>
      </c>
      <c r="F38" s="143" t="str">
        <f>VLOOKUP($B38, 'DataLookUp - InstitutionBranch'!$B$4:$D$1000, 2, FALSE)</f>
        <v>PT. Multi Kencana Niagatama</v>
      </c>
    </row>
    <row r="39" spans="2:6">
      <c r="B39" s="5">
        <v>124000000000199</v>
      </c>
      <c r="C39" s="6" t="s">
        <v>16617</v>
      </c>
      <c r="D39" s="6" t="s">
        <v>17942</v>
      </c>
      <c r="F39" s="143" t="str">
        <f>VLOOKUP($B39, 'DataLookUp - InstitutionBranch'!$B$4:$D$1000, 2, FALSE)</f>
        <v>PT. NR Electric Jakarta</v>
      </c>
    </row>
    <row r="40" spans="2:6">
      <c r="B40" s="5">
        <v>124000000000203</v>
      </c>
      <c r="C40" s="6" t="s">
        <v>16645</v>
      </c>
      <c r="D40" s="6" t="s">
        <v>16646</v>
      </c>
      <c r="F40" s="143" t="str">
        <f>VLOOKUP($B40, 'DataLookUp - InstitutionBranch'!$B$4:$D$1000, 2, FALSE)</f>
        <v>PT. Pacific Prestress Indonesia</v>
      </c>
    </row>
    <row r="41" spans="2:6">
      <c r="B41" s="5">
        <v>124000000000204</v>
      </c>
      <c r="C41" s="6" t="s">
        <v>16912</v>
      </c>
      <c r="D41" s="6" t="s">
        <v>16913</v>
      </c>
      <c r="F41" s="143" t="str">
        <f>VLOOKUP($B41, 'DataLookUp - InstitutionBranch'!$B$4:$D$1000, 2, FALSE)</f>
        <v>PT. Panah Perdana Logisindo</v>
      </c>
    </row>
    <row r="42" spans="2:6">
      <c r="B42" s="5">
        <v>124000000000205</v>
      </c>
      <c r="C42" s="6" t="s">
        <v>16655</v>
      </c>
      <c r="D42" s="6" t="s">
        <v>16656</v>
      </c>
      <c r="F42" s="143" t="str">
        <f>VLOOKUP($B42, 'DataLookUp - InstitutionBranch'!$B$4:$D$1000, 2, FALSE)</f>
        <v>PT. Panca Infosoft Pionir Indonesia</v>
      </c>
    </row>
    <row r="43" spans="2:6">
      <c r="B43" s="5">
        <v>124000000000207</v>
      </c>
      <c r="C43" s="6" t="s">
        <v>16921</v>
      </c>
      <c r="D43" s="6" t="s">
        <v>16923</v>
      </c>
      <c r="F43" s="143" t="str">
        <f>VLOOKUP($B43, 'DataLookUp - InstitutionBranch'!$B$4:$D$1000, 2, FALSE)</f>
        <v>PT. Panca Utama Selaras</v>
      </c>
    </row>
    <row r="44" spans="2:6">
      <c r="B44" s="5">
        <v>124000000000210</v>
      </c>
      <c r="C44" s="6" t="s">
        <v>16691</v>
      </c>
      <c r="D44" s="6" t="s">
        <v>16692</v>
      </c>
      <c r="F44" s="143" t="str">
        <f>VLOOKUP($B44, 'DataLookUp - InstitutionBranch'!$B$4:$D$1000, 2, FALSE)</f>
        <v>PT. Pelangi Teknik Indonesia</v>
      </c>
    </row>
    <row r="45" spans="2:6">
      <c r="B45" s="5">
        <v>124000000000214</v>
      </c>
      <c r="C45" s="6" t="s">
        <v>16732</v>
      </c>
      <c r="D45" s="6" t="s">
        <v>16733</v>
      </c>
      <c r="F45" s="143" t="str">
        <f>VLOOKUP($B45, 'DataLookUp - InstitutionBranch'!$B$4:$D$1000, 2, FALSE)</f>
        <v>PT. Powerindo Prima Perkasa</v>
      </c>
    </row>
    <row r="46" spans="2:6">
      <c r="B46" s="5">
        <v>124000000000217</v>
      </c>
      <c r="C46" s="6" t="s">
        <v>16758</v>
      </c>
      <c r="D46" s="6" t="s">
        <v>16759</v>
      </c>
      <c r="F46" s="143" t="str">
        <f>VLOOKUP($B46, 'DataLookUp - InstitutionBranch'!$B$4:$D$1000, 2, FALSE)</f>
        <v>PT. Prima Indah Lestari</v>
      </c>
    </row>
    <row r="47" spans="2:6">
      <c r="B47" s="5">
        <v>124000000000218</v>
      </c>
      <c r="C47" s="6" t="s">
        <v>9384</v>
      </c>
      <c r="D47" s="6" t="s">
        <v>16224</v>
      </c>
      <c r="F47" s="143" t="str">
        <f>VLOOKUP($B47, 'DataLookUp - InstitutionBranch'!$B$4:$D$1000, 2, FALSE)</f>
        <v xml:space="preserve">PT. Prima Mitra Elektrindo </v>
      </c>
    </row>
    <row r="48" spans="2:6">
      <c r="B48" s="5">
        <v>124000000000219</v>
      </c>
      <c r="C48" s="6" t="s">
        <v>16777</v>
      </c>
      <c r="D48" s="6" t="s">
        <v>16778</v>
      </c>
      <c r="F48" s="143" t="str">
        <f>VLOOKUP($B48, 'DataLookUp - InstitutionBranch'!$B$4:$D$1000, 2, FALSE)</f>
        <v>PT. Primatech Jaya Abadi</v>
      </c>
    </row>
    <row r="49" spans="2:6">
      <c r="B49" s="5">
        <v>124000000000223</v>
      </c>
      <c r="C49" s="6" t="s">
        <v>9024</v>
      </c>
      <c r="F49" s="143" t="str">
        <f>VLOOKUP($B49, 'DataLookUp - InstitutionBranch'!$B$4:$D$1000, 2, FALSE)</f>
        <v xml:space="preserve">PT. Radian Sarana Elektrika   </v>
      </c>
    </row>
    <row r="50" spans="2:6">
      <c r="B50" s="5">
        <v>124000000000227</v>
      </c>
      <c r="C50" s="6" t="s">
        <v>16990</v>
      </c>
      <c r="D50" s="6" t="s">
        <v>16991</v>
      </c>
      <c r="F50" s="143" t="str">
        <f>VLOOKUP($B50, 'DataLookUp - InstitutionBranch'!$B$4:$D$1000, 2, FALSE)</f>
        <v>PT. Royal Madani Persada</v>
      </c>
    </row>
    <row r="51" spans="2:6">
      <c r="B51" s="5">
        <v>124000000000229</v>
      </c>
      <c r="C51" s="6" t="s">
        <v>17007</v>
      </c>
      <c r="F51" s="143" t="str">
        <f>VLOOKUP($B51, 'DataLookUp - InstitutionBranch'!$B$4:$D$1000, 2, FALSE)</f>
        <v>PT. Salam Pacific Indonesia Lines</v>
      </c>
    </row>
    <row r="52" spans="2:6">
      <c r="B52" s="5">
        <v>124000000000230</v>
      </c>
      <c r="C52" s="6" t="s">
        <v>16930</v>
      </c>
      <c r="D52" s="6" t="s">
        <v>17945</v>
      </c>
      <c r="F52" s="143" t="str">
        <f>VLOOKUP($B52, 'DataLookUp - InstitutionBranch'!$B$4:$D$1000, 2, FALSE)</f>
        <v>PT. Schneider Indonesia</v>
      </c>
    </row>
    <row r="53" spans="2:6">
      <c r="B53" s="5">
        <v>124000000000231</v>
      </c>
      <c r="C53" s="6" t="s">
        <v>13148</v>
      </c>
      <c r="D53" s="6" t="s">
        <v>17946</v>
      </c>
      <c r="F53" s="143" t="str">
        <f>VLOOKUP($B53, 'DataLookUp - InstitutionBranch'!$B$4:$D$1000, 2, FALSE)</f>
        <v>PT. Sentosa Prima Mandiri</v>
      </c>
    </row>
    <row r="54" spans="2:6">
      <c r="B54" s="5">
        <v>124000000000232</v>
      </c>
      <c r="C54" s="6" t="s">
        <v>16841</v>
      </c>
      <c r="D54" s="6" t="s">
        <v>17944</v>
      </c>
      <c r="F54" s="143" t="str">
        <f>VLOOKUP($B54, 'DataLookUp - InstitutionBranch'!$B$4:$D$1000, 2, FALSE)</f>
        <v xml:space="preserve">PT. Siemens Indonesia </v>
      </c>
    </row>
    <row r="55" spans="2:6">
      <c r="B55" s="5">
        <v>124000000000237</v>
      </c>
      <c r="C55" s="6" t="s">
        <v>17041</v>
      </c>
      <c r="F55" s="143" t="str">
        <f>VLOOKUP($B55, 'DataLookUp - InstitutionBranch'!$B$4:$D$1000, 2, FALSE)</f>
        <v>PT. Sinergi Garuda Nusantara</v>
      </c>
    </row>
    <row r="56" spans="2:6">
      <c r="B56" s="5">
        <v>124000000000243</v>
      </c>
      <c r="C56" s="6" t="s">
        <v>8996</v>
      </c>
      <c r="D56" s="6" t="s">
        <v>17943</v>
      </c>
      <c r="F56" s="143" t="str">
        <f>VLOOKUP($B56, 'DataLookUp - InstitutionBranch'!$B$4:$D$1000, 2, FALSE)</f>
        <v xml:space="preserve">PT. Suryamas Elsindo Primatama </v>
      </c>
    </row>
    <row r="57" spans="2:6">
      <c r="B57" s="5">
        <v>124000000000244</v>
      </c>
      <c r="C57" s="6" t="s">
        <v>17007</v>
      </c>
      <c r="F57" s="143" t="str">
        <f>VLOOKUP($B57, 'DataLookUp - InstitutionBranch'!$B$4:$D$1000, 2, FALSE)</f>
        <v>PT. Temas Tbk</v>
      </c>
    </row>
    <row r="58" spans="2:6">
      <c r="B58" s="5">
        <v>124000000000249</v>
      </c>
      <c r="C58" s="6" t="s">
        <v>17130</v>
      </c>
      <c r="D58" s="6" t="s">
        <v>17050</v>
      </c>
      <c r="F58" s="143" t="str">
        <f>VLOOKUP($B58, 'DataLookUp - InstitutionBranch'!$B$4:$D$1000, 2, FALSE)</f>
        <v>PT. Triotama Toya Energi</v>
      </c>
    </row>
    <row r="59" spans="2:6">
      <c r="B59" s="5">
        <v>124000000000253</v>
      </c>
      <c r="C59" s="6" t="s">
        <v>1296</v>
      </c>
      <c r="D59" s="6" t="s">
        <v>17155</v>
      </c>
      <c r="F59" s="143" t="str">
        <f>VLOOKUP($B59, 'DataLookUp - InstitutionBranch'!$B$4:$D$1000, 2, FALSE)</f>
        <v xml:space="preserve">PT. Voksel Electric Tbk </v>
      </c>
    </row>
    <row r="60" spans="2:6">
      <c r="B60" s="5">
        <v>124000000000255</v>
      </c>
      <c r="C60" s="6" t="s">
        <v>4420</v>
      </c>
      <c r="D60" s="6" t="s">
        <v>17950</v>
      </c>
      <c r="F60" s="143" t="str">
        <f>VLOOKUP($B60, 'DataLookUp - InstitutionBranch'!$B$4:$D$1000, 2, FALSE)</f>
        <v xml:space="preserve">PT. Yanmarindo Perkasa </v>
      </c>
    </row>
    <row r="61" spans="2:6">
      <c r="B61" s="5">
        <v>124000000000256</v>
      </c>
      <c r="C61" s="6" t="s">
        <v>17181</v>
      </c>
      <c r="D61" s="6" t="s">
        <v>17182</v>
      </c>
      <c r="F61" s="143" t="str">
        <f>VLOOKUP($B61, 'DataLookUp - InstitutionBranch'!$B$4:$D$1000, 2, FALSE)</f>
        <v>PT. Yudha Berkat Layana</v>
      </c>
    </row>
    <row r="62" spans="2:6">
      <c r="B62" s="5">
        <v>124000000000264</v>
      </c>
      <c r="C62" s="6" t="s">
        <v>16716</v>
      </c>
      <c r="D62" s="6" t="s">
        <v>16712</v>
      </c>
      <c r="F62" s="143" t="str">
        <f>VLOOKUP($B62, 'DataLookUp - InstitutionBranch'!$B$4:$D$1000, 2, FALSE)</f>
        <v>PT. Pelayanan Listrik Nasional (Persero) [a.k.a : PLN] - Pusat Sertifikasi</v>
      </c>
    </row>
    <row r="63" spans="2:6">
      <c r="B63" s="5">
        <v>124000000000291</v>
      </c>
      <c r="C63" s="6" t="s">
        <v>17240</v>
      </c>
      <c r="D63" s="6" t="s">
        <v>17241</v>
      </c>
      <c r="F63" s="143" t="str">
        <f>VLOOKUP($B63, 'DataLookUp - InstitutionBranch'!$B$4:$D$1000, 2, FALSE)</f>
        <v>Toko JualWaterStop.NET</v>
      </c>
    </row>
    <row r="64" spans="2:6">
      <c r="B64" s="5">
        <v>124000000000294</v>
      </c>
      <c r="C64" s="6" t="s">
        <v>7011</v>
      </c>
      <c r="D64" s="6" t="s">
        <v>17245</v>
      </c>
      <c r="F64" s="143" t="str">
        <f>VLOOKUP($B64, 'DataLookUp - InstitutionBranch'!$B$4:$D$1000, 2, FALSE)</f>
        <v xml:space="preserve">Toko Mega Jaya </v>
      </c>
    </row>
    <row r="65" spans="2:6">
      <c r="B65" s="5">
        <v>124000000000313</v>
      </c>
      <c r="C65" s="6" t="s">
        <v>17320</v>
      </c>
      <c r="F65" s="143" t="str">
        <f>VLOOKUP($B65, 'DataLookUp - InstitutionBranch'!$B$4:$D$1000, 2, FALSE)</f>
        <v>Toko Top Swalayan</v>
      </c>
    </row>
    <row r="66" spans="2:6">
      <c r="B66" s="5">
        <v>124000000000445</v>
      </c>
      <c r="C66" s="6" t="s">
        <v>5962</v>
      </c>
      <c r="D66" s="6" t="s">
        <v>15379</v>
      </c>
      <c r="F66" s="143" t="str">
        <f>VLOOKUP($B66, 'DataLookUp - InstitutionBranch'!$B$4:$D$1000, 2, FALSE)</f>
        <v>Ardhis Collection</v>
      </c>
    </row>
    <row r="67" spans="2:6">
      <c r="B67" s="5">
        <v>124000000000460</v>
      </c>
      <c r="C67" s="6" t="s">
        <v>15498</v>
      </c>
      <c r="D67" s="6" t="s">
        <v>15500</v>
      </c>
      <c r="F67" s="143" t="str">
        <f>VLOOKUP($B67, 'DataLookUp - InstitutionBranch'!$B$4:$D$1000, 2, FALSE)</f>
        <v xml:space="preserve">Dodi Tri Prasetyo         </v>
      </c>
    </row>
    <row r="68" spans="2:6">
      <c r="B68" s="5">
        <v>124000000000483</v>
      </c>
      <c r="C68" s="6" t="s">
        <v>15677</v>
      </c>
      <c r="D68" s="6" t="s">
        <v>15678</v>
      </c>
      <c r="F68" s="143" t="str">
        <f>VLOOKUP($B68, 'DataLookUp - InstitutionBranch'!$B$4:$D$1000, 2, FALSE)</f>
        <v>Klinik Pratama Simpang Lima Husada</v>
      </c>
    </row>
    <row r="69" spans="2:6">
      <c r="B69" s="5">
        <v>124000000000498</v>
      </c>
      <c r="C69" s="6" t="s">
        <v>15841</v>
      </c>
      <c r="F69" s="143" t="str">
        <f>VLOOKUP($B69, 'DataLookUp - InstitutionBranch'!$B$4:$D$1000, 2, FALSE)</f>
        <v>RS Benyamin Guluh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workbookViewId="0">
      <selection activeCell="E18" sqref="E18"/>
    </sheetView>
  </sheetViews>
  <sheetFormatPr defaultRowHeight="15"/>
  <sheetData>
    <row r="2" spans="2:4">
      <c r="B2" t="s">
        <v>421</v>
      </c>
    </row>
    <row r="3" spans="2:4">
      <c r="C3" t="s">
        <v>422</v>
      </c>
    </row>
    <row r="4" spans="2:4">
      <c r="B4" t="s">
        <v>423</v>
      </c>
    </row>
    <row r="5" spans="2:4">
      <c r="C5" t="s">
        <v>424</v>
      </c>
    </row>
    <row r="6" spans="2:4">
      <c r="C6" t="s">
        <v>421</v>
      </c>
    </row>
    <row r="7" spans="2:4">
      <c r="D7" t="s">
        <v>13418</v>
      </c>
    </row>
    <row r="8" spans="2:4">
      <c r="D8" t="s">
        <v>422</v>
      </c>
    </row>
    <row r="9" spans="2:4">
      <c r="C9" t="s">
        <v>423</v>
      </c>
    </row>
    <row r="10" spans="2:4">
      <c r="D10" t="s">
        <v>425</v>
      </c>
    </row>
    <row r="11" spans="2:4">
      <c r="C11" t="s">
        <v>426</v>
      </c>
    </row>
    <row r="12" spans="2:4">
      <c r="D12" t="s">
        <v>427</v>
      </c>
    </row>
    <row r="13" spans="2:4">
      <c r="C13" t="s">
        <v>428</v>
      </c>
    </row>
    <row r="14" spans="2:4">
      <c r="B14" t="s">
        <v>429</v>
      </c>
    </row>
    <row r="15" spans="2:4">
      <c r="C15" t="s">
        <v>430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"/>
  <sheetViews>
    <sheetView topLeftCell="A52" workbookViewId="0">
      <selection activeCell="D97" sqref="D97"/>
    </sheetView>
  </sheetViews>
  <sheetFormatPr defaultRowHeight="15"/>
  <cols>
    <col min="4" max="4" width="28.5703125" customWidth="1"/>
    <col min="5" max="5" width="149.28515625" bestFit="1" customWidth="1"/>
  </cols>
  <sheetData>
    <row r="1" spans="1:17">
      <c r="A1" t="s">
        <v>13470</v>
      </c>
      <c r="B1" t="s">
        <v>13471</v>
      </c>
      <c r="C1" t="s">
        <v>13472</v>
      </c>
      <c r="D1" t="s">
        <v>13473</v>
      </c>
      <c r="E1" t="s">
        <v>13474</v>
      </c>
      <c r="F1" t="s">
        <v>13475</v>
      </c>
      <c r="G1" t="s">
        <v>13476</v>
      </c>
      <c r="H1" t="s">
        <v>13477</v>
      </c>
      <c r="I1" t="s">
        <v>13478</v>
      </c>
      <c r="J1" t="s">
        <v>13479</v>
      </c>
      <c r="K1" t="s">
        <v>13480</v>
      </c>
      <c r="L1" t="s">
        <v>13481</v>
      </c>
      <c r="M1" t="s">
        <v>13482</v>
      </c>
    </row>
    <row r="2" spans="1:17">
      <c r="A2" t="s">
        <v>13483</v>
      </c>
      <c r="B2" t="s">
        <v>13484</v>
      </c>
      <c r="C2" t="s">
        <v>13485</v>
      </c>
      <c r="D2" t="s">
        <v>13486</v>
      </c>
      <c r="E2" t="s">
        <v>13487</v>
      </c>
      <c r="F2" t="s">
        <v>13488</v>
      </c>
      <c r="G2" t="s">
        <v>13489</v>
      </c>
      <c r="H2" t="s">
        <v>13490</v>
      </c>
      <c r="I2" t="s">
        <v>13491</v>
      </c>
      <c r="J2" t="s">
        <v>13492</v>
      </c>
      <c r="K2" t="s">
        <v>13493</v>
      </c>
      <c r="L2" t="s">
        <v>13494</v>
      </c>
      <c r="M2" t="s">
        <v>13495</v>
      </c>
      <c r="N2" t="s">
        <v>13496</v>
      </c>
      <c r="O2" t="s">
        <v>13497</v>
      </c>
    </row>
    <row r="3" spans="1:17">
      <c r="A3" t="s">
        <v>13498</v>
      </c>
      <c r="B3" t="s">
        <v>13499</v>
      </c>
      <c r="C3" t="s">
        <v>13500</v>
      </c>
      <c r="D3" t="s">
        <v>13501</v>
      </c>
      <c r="E3" t="s">
        <v>13502</v>
      </c>
      <c r="F3" t="s">
        <v>13501</v>
      </c>
      <c r="G3" t="s">
        <v>13502</v>
      </c>
      <c r="H3" t="s">
        <v>13503</v>
      </c>
      <c r="I3" t="s">
        <v>13491</v>
      </c>
      <c r="J3" t="s">
        <v>13504</v>
      </c>
      <c r="K3" t="s">
        <v>13505</v>
      </c>
      <c r="L3" t="s">
        <v>13494</v>
      </c>
      <c r="M3" t="s">
        <v>13495</v>
      </c>
      <c r="N3" t="s">
        <v>13506</v>
      </c>
      <c r="O3" t="s">
        <v>13507</v>
      </c>
    </row>
    <row r="4" spans="1:17">
      <c r="A4" t="s">
        <v>13508</v>
      </c>
      <c r="B4" t="s">
        <v>13509</v>
      </c>
      <c r="C4" t="s">
        <v>13510</v>
      </c>
      <c r="D4" t="s">
        <v>13511</v>
      </c>
      <c r="E4" t="s">
        <v>13511</v>
      </c>
      <c r="F4" t="s">
        <v>13512</v>
      </c>
      <c r="G4" t="s">
        <v>13491</v>
      </c>
      <c r="H4" t="s">
        <v>13513</v>
      </c>
      <c r="I4" t="s">
        <v>13514</v>
      </c>
      <c r="J4" t="s">
        <v>13494</v>
      </c>
      <c r="K4" t="s">
        <v>13495</v>
      </c>
      <c r="L4" t="s">
        <v>13515</v>
      </c>
      <c r="M4" t="s">
        <v>13516</v>
      </c>
    </row>
    <row r="5" spans="1:17">
      <c r="A5" t="s">
        <v>13517</v>
      </c>
      <c r="B5" t="s">
        <v>13518</v>
      </c>
      <c r="C5" t="s">
        <v>13519</v>
      </c>
      <c r="D5" t="s">
        <v>13520</v>
      </c>
      <c r="E5" t="s">
        <v>13491</v>
      </c>
      <c r="F5" t="s">
        <v>13491</v>
      </c>
      <c r="G5" t="s">
        <v>13491</v>
      </c>
      <c r="H5" t="s">
        <v>13520</v>
      </c>
      <c r="I5" t="s">
        <v>13520</v>
      </c>
      <c r="J5" t="s">
        <v>13494</v>
      </c>
      <c r="K5" t="s">
        <v>13495</v>
      </c>
      <c r="L5" t="s">
        <v>13494</v>
      </c>
      <c r="M5" t="s">
        <v>13520</v>
      </c>
    </row>
    <row r="6" spans="1:17">
      <c r="A6" t="s">
        <v>13521</v>
      </c>
      <c r="B6" t="s">
        <v>13522</v>
      </c>
      <c r="C6" t="s">
        <v>13523</v>
      </c>
      <c r="D6" t="s">
        <v>13520</v>
      </c>
      <c r="E6" t="s">
        <v>13491</v>
      </c>
      <c r="F6" t="s">
        <v>13491</v>
      </c>
      <c r="G6" t="s">
        <v>13491</v>
      </c>
      <c r="H6" t="s">
        <v>13520</v>
      </c>
      <c r="I6" t="s">
        <v>13520</v>
      </c>
      <c r="J6" t="s">
        <v>13494</v>
      </c>
      <c r="K6" t="s">
        <v>13495</v>
      </c>
      <c r="L6" t="s">
        <v>13494</v>
      </c>
      <c r="M6" t="s">
        <v>13520</v>
      </c>
    </row>
    <row r="7" spans="1:17">
      <c r="A7" t="s">
        <v>13524</v>
      </c>
      <c r="B7" t="s">
        <v>13525</v>
      </c>
      <c r="C7" t="s">
        <v>13526</v>
      </c>
      <c r="D7" t="s">
        <v>13527</v>
      </c>
      <c r="E7" t="s">
        <v>13491</v>
      </c>
      <c r="F7" t="s">
        <v>13491</v>
      </c>
      <c r="G7" t="s">
        <v>13491</v>
      </c>
      <c r="H7" t="s">
        <v>13520</v>
      </c>
      <c r="I7" t="s">
        <v>13520</v>
      </c>
      <c r="J7" t="s">
        <v>13494</v>
      </c>
      <c r="K7" t="s">
        <v>13495</v>
      </c>
      <c r="L7" t="s">
        <v>13494</v>
      </c>
      <c r="M7" t="s">
        <v>13520</v>
      </c>
    </row>
    <row r="8" spans="1:17">
      <c r="A8" t="s">
        <v>13528</v>
      </c>
      <c r="B8" t="s">
        <v>13529</v>
      </c>
      <c r="C8" t="s">
        <v>13530</v>
      </c>
      <c r="D8" t="s">
        <v>13531</v>
      </c>
      <c r="E8" t="s">
        <v>13532</v>
      </c>
      <c r="F8" t="s">
        <v>13491</v>
      </c>
      <c r="G8" t="s">
        <v>13491</v>
      </c>
      <c r="H8" t="s">
        <v>13491</v>
      </c>
      <c r="I8" t="s">
        <v>13533</v>
      </c>
      <c r="J8" t="s">
        <v>13534</v>
      </c>
      <c r="K8" t="s">
        <v>13494</v>
      </c>
      <c r="L8" t="s">
        <v>13495</v>
      </c>
      <c r="M8" t="s">
        <v>13535</v>
      </c>
      <c r="N8" t="s">
        <v>13520</v>
      </c>
    </row>
    <row r="9" spans="1:17">
      <c r="A9" t="s">
        <v>13536</v>
      </c>
      <c r="B9" t="s">
        <v>13537</v>
      </c>
      <c r="C9" t="s">
        <v>13538</v>
      </c>
      <c r="D9" t="s">
        <v>13520</v>
      </c>
      <c r="E9" t="s">
        <v>13491</v>
      </c>
      <c r="F9" t="s">
        <v>13491</v>
      </c>
      <c r="G9" t="s">
        <v>13491</v>
      </c>
      <c r="H9" t="s">
        <v>13520</v>
      </c>
      <c r="I9" t="s">
        <v>13520</v>
      </c>
      <c r="J9" t="s">
        <v>13494</v>
      </c>
      <c r="K9" t="s">
        <v>13495</v>
      </c>
      <c r="L9" t="s">
        <v>13494</v>
      </c>
      <c r="M9" t="s">
        <v>13520</v>
      </c>
    </row>
    <row r="10" spans="1:17">
      <c r="A10" t="s">
        <v>13539</v>
      </c>
      <c r="B10" t="s">
        <v>13540</v>
      </c>
      <c r="C10" t="s">
        <v>13541</v>
      </c>
      <c r="D10" t="s">
        <v>13542</v>
      </c>
      <c r="E10" t="s">
        <v>13543</v>
      </c>
      <c r="F10" t="s">
        <v>13544</v>
      </c>
      <c r="G10" t="s">
        <v>13542</v>
      </c>
      <c r="H10" t="s">
        <v>13543</v>
      </c>
      <c r="I10" t="s">
        <v>13544</v>
      </c>
      <c r="J10" t="s">
        <v>13545</v>
      </c>
      <c r="K10" t="s">
        <v>13491</v>
      </c>
      <c r="L10" t="s">
        <v>13504</v>
      </c>
      <c r="M10" t="s">
        <v>13505</v>
      </c>
      <c r="N10" t="s">
        <v>13494</v>
      </c>
      <c r="O10" t="s">
        <v>13495</v>
      </c>
      <c r="P10" t="s">
        <v>13546</v>
      </c>
      <c r="Q10" t="s">
        <v>13547</v>
      </c>
    </row>
    <row r="11" spans="1:17">
      <c r="A11" t="s">
        <v>13548</v>
      </c>
      <c r="B11" t="s">
        <v>13549</v>
      </c>
      <c r="C11" t="s">
        <v>13550</v>
      </c>
      <c r="D11" t="s">
        <v>13520</v>
      </c>
      <c r="E11" t="s">
        <v>13491</v>
      </c>
      <c r="F11" t="s">
        <v>13491</v>
      </c>
      <c r="G11" t="s">
        <v>13491</v>
      </c>
      <c r="H11" t="s">
        <v>13520</v>
      </c>
      <c r="I11" t="s">
        <v>13520</v>
      </c>
      <c r="J11" t="s">
        <v>13494</v>
      </c>
      <c r="K11" t="s">
        <v>13495</v>
      </c>
      <c r="L11" t="s">
        <v>13494</v>
      </c>
      <c r="M11" t="s">
        <v>13520</v>
      </c>
    </row>
    <row r="12" spans="1:17">
      <c r="A12" t="s">
        <v>13551</v>
      </c>
      <c r="B12" t="s">
        <v>13552</v>
      </c>
      <c r="C12" t="s">
        <v>13553</v>
      </c>
      <c r="D12" t="s">
        <v>13554</v>
      </c>
      <c r="E12" t="s">
        <v>13554</v>
      </c>
      <c r="F12" t="s">
        <v>13555</v>
      </c>
      <c r="G12" t="s">
        <v>13491</v>
      </c>
      <c r="H12" t="s">
        <v>13556</v>
      </c>
      <c r="I12" t="s">
        <v>13557</v>
      </c>
      <c r="J12" t="s">
        <v>13494</v>
      </c>
      <c r="K12" t="s">
        <v>13495</v>
      </c>
      <c r="L12" t="s">
        <v>13558</v>
      </c>
      <c r="M12" t="s">
        <v>13559</v>
      </c>
    </row>
    <row r="13" spans="1:17">
      <c r="A13" t="s">
        <v>13560</v>
      </c>
      <c r="B13" t="s">
        <v>13561</v>
      </c>
      <c r="C13" t="s">
        <v>13562</v>
      </c>
      <c r="D13" t="s">
        <v>13563</v>
      </c>
      <c r="E13" t="s">
        <v>13491</v>
      </c>
      <c r="F13" t="s">
        <v>13491</v>
      </c>
      <c r="G13" t="s">
        <v>13491</v>
      </c>
      <c r="H13" t="s">
        <v>13520</v>
      </c>
      <c r="I13" t="s">
        <v>13520</v>
      </c>
      <c r="J13" t="s">
        <v>13494</v>
      </c>
      <c r="K13" t="s">
        <v>13495</v>
      </c>
      <c r="L13" t="s">
        <v>13520</v>
      </c>
      <c r="M13" t="s">
        <v>13520</v>
      </c>
    </row>
    <row r="14" spans="1:17">
      <c r="A14" t="s">
        <v>13564</v>
      </c>
      <c r="B14" t="s">
        <v>13565</v>
      </c>
      <c r="C14" t="s">
        <v>13566</v>
      </c>
      <c r="D14" t="s">
        <v>13567</v>
      </c>
      <c r="E14" t="s">
        <v>13568</v>
      </c>
      <c r="F14" t="s">
        <v>13569</v>
      </c>
      <c r="G14" t="s">
        <v>13491</v>
      </c>
      <c r="H14" t="s">
        <v>13570</v>
      </c>
      <c r="I14" t="s">
        <v>13570</v>
      </c>
      <c r="J14" t="s">
        <v>13494</v>
      </c>
      <c r="K14" t="s">
        <v>13495</v>
      </c>
      <c r="L14" t="s">
        <v>13571</v>
      </c>
      <c r="M14" t="s">
        <v>13572</v>
      </c>
    </row>
    <row r="15" spans="1:17">
      <c r="A15" t="s">
        <v>13573</v>
      </c>
      <c r="B15" t="s">
        <v>13574</v>
      </c>
      <c r="C15" t="s">
        <v>13575</v>
      </c>
      <c r="D15" t="s">
        <v>13576</v>
      </c>
      <c r="E15" t="s">
        <v>13491</v>
      </c>
      <c r="F15" t="s">
        <v>13491</v>
      </c>
      <c r="G15" t="s">
        <v>13491</v>
      </c>
      <c r="H15" t="s">
        <v>13577</v>
      </c>
      <c r="I15" t="s">
        <v>13578</v>
      </c>
      <c r="J15" t="s">
        <v>13494</v>
      </c>
      <c r="K15" t="s">
        <v>13495</v>
      </c>
      <c r="L15" t="s">
        <v>13520</v>
      </c>
      <c r="M15" t="s">
        <v>13520</v>
      </c>
    </row>
    <row r="16" spans="1:17">
      <c r="A16" t="s">
        <v>13579</v>
      </c>
      <c r="B16" t="s">
        <v>13580</v>
      </c>
      <c r="C16" t="s">
        <v>13581</v>
      </c>
      <c r="D16" t="s">
        <v>13582</v>
      </c>
      <c r="E16" t="s">
        <v>13582</v>
      </c>
      <c r="F16" t="s">
        <v>13583</v>
      </c>
      <c r="G16" t="s">
        <v>13491</v>
      </c>
      <c r="H16" t="s">
        <v>13584</v>
      </c>
      <c r="I16" t="s">
        <v>13584</v>
      </c>
      <c r="J16" t="s">
        <v>13494</v>
      </c>
      <c r="K16" t="s">
        <v>13495</v>
      </c>
      <c r="L16" t="s">
        <v>13520</v>
      </c>
      <c r="M16" t="s">
        <v>13520</v>
      </c>
    </row>
    <row r="17" spans="1:17">
      <c r="A17" t="s">
        <v>13585</v>
      </c>
      <c r="B17" t="s">
        <v>13586</v>
      </c>
      <c r="C17" t="s">
        <v>13587</v>
      </c>
      <c r="D17" t="s">
        <v>13563</v>
      </c>
      <c r="E17" t="s">
        <v>13491</v>
      </c>
      <c r="F17" t="s">
        <v>13491</v>
      </c>
      <c r="G17" t="s">
        <v>13491</v>
      </c>
      <c r="H17" t="s">
        <v>13520</v>
      </c>
      <c r="I17" t="s">
        <v>13520</v>
      </c>
      <c r="J17" t="s">
        <v>13494</v>
      </c>
      <c r="K17" t="s">
        <v>13495</v>
      </c>
      <c r="L17" t="s">
        <v>13520</v>
      </c>
      <c r="M17" t="s">
        <v>13520</v>
      </c>
    </row>
    <row r="18" spans="1:17">
      <c r="A18" t="s">
        <v>13588</v>
      </c>
      <c r="B18" t="s">
        <v>13589</v>
      </c>
      <c r="C18" t="s">
        <v>13590</v>
      </c>
      <c r="D18" t="s">
        <v>13591</v>
      </c>
      <c r="E18" t="s">
        <v>13591</v>
      </c>
      <c r="F18" t="s">
        <v>13592</v>
      </c>
      <c r="G18" t="s">
        <v>13491</v>
      </c>
      <c r="H18" t="s">
        <v>13593</v>
      </c>
      <c r="I18" t="s">
        <v>13556</v>
      </c>
      <c r="J18" t="s">
        <v>13494</v>
      </c>
      <c r="K18" t="s">
        <v>13495</v>
      </c>
      <c r="L18" t="s">
        <v>13506</v>
      </c>
      <c r="M18" t="s">
        <v>13594</v>
      </c>
    </row>
    <row r="19" spans="1:17">
      <c r="A19" t="s">
        <v>13595</v>
      </c>
      <c r="B19" t="s">
        <v>13596</v>
      </c>
      <c r="C19" t="s">
        <v>13597</v>
      </c>
      <c r="D19" t="s">
        <v>13520</v>
      </c>
      <c r="E19" t="s">
        <v>13491</v>
      </c>
      <c r="F19" t="s">
        <v>13491</v>
      </c>
      <c r="G19" t="s">
        <v>13491</v>
      </c>
      <c r="H19" t="s">
        <v>13520</v>
      </c>
      <c r="I19" t="s">
        <v>13520</v>
      </c>
      <c r="J19" t="s">
        <v>13494</v>
      </c>
      <c r="K19" t="s">
        <v>13495</v>
      </c>
      <c r="L19" t="s">
        <v>13520</v>
      </c>
      <c r="M19" t="s">
        <v>13520</v>
      </c>
    </row>
    <row r="20" spans="1:17">
      <c r="A20" t="s">
        <v>13598</v>
      </c>
      <c r="B20" t="s">
        <v>13599</v>
      </c>
      <c r="C20" t="s">
        <v>13600</v>
      </c>
      <c r="D20" t="s">
        <v>13520</v>
      </c>
      <c r="E20" t="s">
        <v>13491</v>
      </c>
      <c r="F20" t="s">
        <v>13491</v>
      </c>
      <c r="G20" t="s">
        <v>13491</v>
      </c>
      <c r="H20" t="s">
        <v>13520</v>
      </c>
      <c r="I20" t="s">
        <v>13520</v>
      </c>
      <c r="J20" t="s">
        <v>13494</v>
      </c>
      <c r="K20" t="s">
        <v>13495</v>
      </c>
      <c r="L20" t="s">
        <v>13520</v>
      </c>
      <c r="M20" t="s">
        <v>13520</v>
      </c>
    </row>
    <row r="21" spans="1:17">
      <c r="A21" t="s">
        <v>13601</v>
      </c>
      <c r="B21" t="s">
        <v>13602</v>
      </c>
      <c r="C21" t="s">
        <v>13603</v>
      </c>
      <c r="D21" t="s">
        <v>13604</v>
      </c>
      <c r="E21" t="s">
        <v>13491</v>
      </c>
      <c r="F21" t="s">
        <v>13491</v>
      </c>
      <c r="G21" t="s">
        <v>13491</v>
      </c>
      <c r="H21" t="s">
        <v>13605</v>
      </c>
      <c r="I21" t="s">
        <v>13606</v>
      </c>
      <c r="J21" t="s">
        <v>13494</v>
      </c>
      <c r="K21" t="s">
        <v>13495</v>
      </c>
      <c r="L21" t="s">
        <v>13607</v>
      </c>
      <c r="M21" t="s">
        <v>13608</v>
      </c>
    </row>
    <row r="22" spans="1:17">
      <c r="A22" t="s">
        <v>13609</v>
      </c>
      <c r="B22" t="s">
        <v>13610</v>
      </c>
      <c r="C22" t="s">
        <v>13611</v>
      </c>
      <c r="D22" t="s">
        <v>13612</v>
      </c>
      <c r="E22" t="s">
        <v>13613</v>
      </c>
      <c r="F22" t="s">
        <v>13614</v>
      </c>
      <c r="G22" t="s">
        <v>13491</v>
      </c>
      <c r="H22" t="s">
        <v>13615</v>
      </c>
      <c r="I22" t="s">
        <v>13615</v>
      </c>
      <c r="J22" t="s">
        <v>13494</v>
      </c>
      <c r="K22" t="s">
        <v>13495</v>
      </c>
      <c r="L22" t="s">
        <v>13616</v>
      </c>
      <c r="M22" t="s">
        <v>13617</v>
      </c>
    </row>
    <row r="23" spans="1:17">
      <c r="A23" t="s">
        <v>13618</v>
      </c>
      <c r="B23" t="s">
        <v>13619</v>
      </c>
      <c r="C23" t="s">
        <v>13620</v>
      </c>
      <c r="D23" t="s">
        <v>13621</v>
      </c>
      <c r="E23" t="s">
        <v>13621</v>
      </c>
      <c r="F23" t="s">
        <v>13622</v>
      </c>
      <c r="G23" t="s">
        <v>13491</v>
      </c>
      <c r="H23" t="s">
        <v>13623</v>
      </c>
      <c r="I23" t="s">
        <v>13623</v>
      </c>
      <c r="J23" t="s">
        <v>13494</v>
      </c>
      <c r="K23" t="s">
        <v>13495</v>
      </c>
      <c r="L23" t="s">
        <v>13624</v>
      </c>
      <c r="M23" t="s">
        <v>13625</v>
      </c>
    </row>
    <row r="24" spans="1:17">
      <c r="A24" t="s">
        <v>13626</v>
      </c>
      <c r="B24" t="s">
        <v>13627</v>
      </c>
      <c r="C24" t="s">
        <v>13628</v>
      </c>
      <c r="D24" t="s">
        <v>13629</v>
      </c>
      <c r="E24" t="s">
        <v>13630</v>
      </c>
      <c r="F24" t="s">
        <v>13631</v>
      </c>
      <c r="G24" t="s">
        <v>13632</v>
      </c>
      <c r="H24" t="s">
        <v>13633</v>
      </c>
      <c r="I24" t="s">
        <v>13491</v>
      </c>
      <c r="J24" t="s">
        <v>13491</v>
      </c>
      <c r="K24" t="s">
        <v>13491</v>
      </c>
      <c r="L24" t="s">
        <v>13634</v>
      </c>
      <c r="M24" t="s">
        <v>13634</v>
      </c>
      <c r="N24" t="s">
        <v>13494</v>
      </c>
      <c r="O24" t="s">
        <v>13495</v>
      </c>
      <c r="P24" t="s">
        <v>13635</v>
      </c>
      <c r="Q24" t="s">
        <v>13636</v>
      </c>
    </row>
    <row r="25" spans="1:17">
      <c r="A25" t="s">
        <v>13637</v>
      </c>
      <c r="B25" t="s">
        <v>13638</v>
      </c>
      <c r="C25" t="s">
        <v>13639</v>
      </c>
      <c r="D25" t="s">
        <v>13640</v>
      </c>
      <c r="E25" t="s">
        <v>13491</v>
      </c>
      <c r="F25" t="s">
        <v>13491</v>
      </c>
      <c r="G25" t="s">
        <v>13491</v>
      </c>
      <c r="H25" t="s">
        <v>13641</v>
      </c>
      <c r="I25" t="s">
        <v>13641</v>
      </c>
      <c r="J25" t="s">
        <v>13494</v>
      </c>
      <c r="K25" t="s">
        <v>13495</v>
      </c>
      <c r="L25" t="s">
        <v>13642</v>
      </c>
      <c r="M25" t="s">
        <v>13639</v>
      </c>
    </row>
    <row r="26" spans="1:17">
      <c r="A26" t="s">
        <v>13643</v>
      </c>
      <c r="B26" t="s">
        <v>13644</v>
      </c>
      <c r="C26" t="s">
        <v>13645</v>
      </c>
      <c r="D26" t="s">
        <v>13646</v>
      </c>
      <c r="E26" t="s">
        <v>13647</v>
      </c>
      <c r="F26" t="s">
        <v>13491</v>
      </c>
      <c r="G26" t="s">
        <v>13491</v>
      </c>
      <c r="H26" t="s">
        <v>13491</v>
      </c>
      <c r="I26" t="s">
        <v>13648</v>
      </c>
      <c r="J26" t="s">
        <v>13649</v>
      </c>
      <c r="K26" t="s">
        <v>13494</v>
      </c>
      <c r="L26" t="s">
        <v>13495</v>
      </c>
      <c r="M26" t="s">
        <v>13650</v>
      </c>
      <c r="N26" t="s">
        <v>13651</v>
      </c>
    </row>
    <row r="27" spans="1:17">
      <c r="A27" t="s">
        <v>13652</v>
      </c>
      <c r="B27" t="s">
        <v>13653</v>
      </c>
      <c r="C27" t="s">
        <v>13654</v>
      </c>
      <c r="D27" t="s">
        <v>13655</v>
      </c>
      <c r="E27" t="s">
        <v>13656</v>
      </c>
      <c r="F27" t="s">
        <v>13491</v>
      </c>
      <c r="G27" t="s">
        <v>13491</v>
      </c>
      <c r="H27" t="s">
        <v>13491</v>
      </c>
      <c r="I27" t="s">
        <v>13657</v>
      </c>
      <c r="J27" t="s">
        <v>13658</v>
      </c>
      <c r="K27" t="s">
        <v>13494</v>
      </c>
      <c r="L27" t="s">
        <v>13495</v>
      </c>
      <c r="M27" t="s">
        <v>13659</v>
      </c>
      <c r="N27" t="s">
        <v>13654</v>
      </c>
    </row>
    <row r="28" spans="1:17">
      <c r="A28" t="s">
        <v>13660</v>
      </c>
      <c r="B28" t="s">
        <v>13661</v>
      </c>
      <c r="C28" t="s">
        <v>13662</v>
      </c>
      <c r="D28" t="s">
        <v>13663</v>
      </c>
      <c r="E28" t="s">
        <v>13491</v>
      </c>
      <c r="F28" t="s">
        <v>13491</v>
      </c>
      <c r="G28" t="s">
        <v>13491</v>
      </c>
      <c r="H28" t="s">
        <v>13664</v>
      </c>
      <c r="I28" t="s">
        <v>13664</v>
      </c>
      <c r="J28" t="s">
        <v>13494</v>
      </c>
      <c r="K28" t="s">
        <v>13495</v>
      </c>
      <c r="L28" t="s">
        <v>13665</v>
      </c>
      <c r="M28" t="s">
        <v>13664</v>
      </c>
    </row>
    <row r="29" spans="1:17">
      <c r="A29" t="s">
        <v>13666</v>
      </c>
      <c r="B29" t="s">
        <v>13667</v>
      </c>
      <c r="C29" t="s">
        <v>13668</v>
      </c>
      <c r="D29" t="s">
        <v>13669</v>
      </c>
      <c r="E29" t="s">
        <v>13670</v>
      </c>
      <c r="F29" t="s">
        <v>13671</v>
      </c>
      <c r="G29" t="s">
        <v>13491</v>
      </c>
      <c r="H29" t="s">
        <v>13491</v>
      </c>
      <c r="I29" t="s">
        <v>13491</v>
      </c>
      <c r="J29" t="s">
        <v>13672</v>
      </c>
      <c r="K29" t="s">
        <v>13673</v>
      </c>
      <c r="L29" t="s">
        <v>13494</v>
      </c>
      <c r="M29" t="s">
        <v>13495</v>
      </c>
      <c r="N29" t="s">
        <v>13674</v>
      </c>
      <c r="O29" t="s">
        <v>13668</v>
      </c>
    </row>
    <row r="30" spans="1:17">
      <c r="A30" t="s">
        <v>13675</v>
      </c>
      <c r="B30" t="s">
        <v>13676</v>
      </c>
      <c r="C30" t="s">
        <v>13677</v>
      </c>
      <c r="D30" t="s">
        <v>13678</v>
      </c>
      <c r="E30" t="s">
        <v>13679</v>
      </c>
      <c r="F30" t="s">
        <v>13520</v>
      </c>
      <c r="G30" t="s">
        <v>13664</v>
      </c>
      <c r="H30" t="s">
        <v>13491</v>
      </c>
      <c r="I30" t="s">
        <v>13680</v>
      </c>
      <c r="J30" t="s">
        <v>13681</v>
      </c>
      <c r="K30" t="s">
        <v>13494</v>
      </c>
      <c r="L30" t="s">
        <v>13495</v>
      </c>
      <c r="M30" t="s">
        <v>13682</v>
      </c>
      <c r="N30" t="s">
        <v>13664</v>
      </c>
    </row>
    <row r="31" spans="1:17">
      <c r="A31" t="s">
        <v>13683</v>
      </c>
      <c r="B31" t="s">
        <v>13684</v>
      </c>
      <c r="C31" t="s">
        <v>13685</v>
      </c>
      <c r="D31" t="s">
        <v>13686</v>
      </c>
      <c r="E31" t="s">
        <v>13686</v>
      </c>
      <c r="F31" t="s">
        <v>13520</v>
      </c>
      <c r="G31" t="s">
        <v>13491</v>
      </c>
      <c r="H31" t="s">
        <v>13687</v>
      </c>
      <c r="I31" t="s">
        <v>13687</v>
      </c>
      <c r="J31" t="s">
        <v>13494</v>
      </c>
      <c r="K31" t="s">
        <v>13495</v>
      </c>
      <c r="L31" t="s">
        <v>13688</v>
      </c>
      <c r="M31" t="s">
        <v>13686</v>
      </c>
    </row>
    <row r="32" spans="1:17">
      <c r="A32" t="s">
        <v>13689</v>
      </c>
      <c r="B32" t="s">
        <v>13690</v>
      </c>
      <c r="C32" t="s">
        <v>13691</v>
      </c>
      <c r="D32" t="s">
        <v>13692</v>
      </c>
      <c r="E32" t="s">
        <v>13692</v>
      </c>
      <c r="F32" t="s">
        <v>13693</v>
      </c>
      <c r="G32" t="s">
        <v>13491</v>
      </c>
      <c r="H32" t="s">
        <v>13694</v>
      </c>
      <c r="I32" t="s">
        <v>13695</v>
      </c>
      <c r="J32" t="s">
        <v>13494</v>
      </c>
      <c r="K32" t="s">
        <v>13495</v>
      </c>
      <c r="L32" t="s">
        <v>13696</v>
      </c>
      <c r="M32" t="s">
        <v>13697</v>
      </c>
    </row>
    <row r="33" spans="1:15">
      <c r="A33" t="s">
        <v>13698</v>
      </c>
      <c r="B33" t="s">
        <v>13699</v>
      </c>
      <c r="C33" t="s">
        <v>13700</v>
      </c>
      <c r="D33" t="s">
        <v>13701</v>
      </c>
      <c r="E33" t="s">
        <v>13701</v>
      </c>
      <c r="F33" t="s">
        <v>13702</v>
      </c>
      <c r="G33" t="s">
        <v>13491</v>
      </c>
      <c r="H33" t="s">
        <v>13703</v>
      </c>
      <c r="I33" t="s">
        <v>13704</v>
      </c>
      <c r="J33" t="s">
        <v>13494</v>
      </c>
      <c r="K33" t="s">
        <v>13495</v>
      </c>
      <c r="L33" t="s">
        <v>13705</v>
      </c>
      <c r="M33" t="s">
        <v>13706</v>
      </c>
    </row>
    <row r="34" spans="1:15">
      <c r="A34" t="s">
        <v>13707</v>
      </c>
      <c r="B34" t="s">
        <v>13708</v>
      </c>
      <c r="C34" t="s">
        <v>13709</v>
      </c>
      <c r="D34" t="s">
        <v>13686</v>
      </c>
      <c r="E34" t="s">
        <v>13686</v>
      </c>
      <c r="F34" t="s">
        <v>13686</v>
      </c>
      <c r="G34" t="s">
        <v>13491</v>
      </c>
      <c r="H34" t="s">
        <v>13495</v>
      </c>
      <c r="I34" t="s">
        <v>13495</v>
      </c>
      <c r="J34" t="s">
        <v>13494</v>
      </c>
      <c r="K34" t="s">
        <v>13495</v>
      </c>
      <c r="L34" t="s">
        <v>13710</v>
      </c>
      <c r="M34" t="s">
        <v>13686</v>
      </c>
    </row>
    <row r="35" spans="1:15">
      <c r="A35" t="s">
        <v>13711</v>
      </c>
      <c r="B35" t="s">
        <v>13712</v>
      </c>
      <c r="C35" t="s">
        <v>13713</v>
      </c>
      <c r="D35" t="s">
        <v>13714</v>
      </c>
      <c r="E35" t="s">
        <v>13715</v>
      </c>
      <c r="F35" t="s">
        <v>13716</v>
      </c>
      <c r="G35" t="s">
        <v>13491</v>
      </c>
      <c r="H35" t="s">
        <v>13717</v>
      </c>
      <c r="I35" t="s">
        <v>13718</v>
      </c>
      <c r="J35" t="s">
        <v>13494</v>
      </c>
      <c r="K35" t="s">
        <v>13495</v>
      </c>
      <c r="L35" t="s">
        <v>13719</v>
      </c>
      <c r="M35" t="s">
        <v>13720</v>
      </c>
    </row>
    <row r="36" spans="1:15">
      <c r="A36" t="s">
        <v>13721</v>
      </c>
      <c r="B36" t="s">
        <v>13722</v>
      </c>
      <c r="C36" t="s">
        <v>13723</v>
      </c>
      <c r="D36" t="s">
        <v>13724</v>
      </c>
      <c r="E36" t="s">
        <v>13724</v>
      </c>
      <c r="F36" t="s">
        <v>13569</v>
      </c>
      <c r="G36" t="s">
        <v>13491</v>
      </c>
      <c r="H36" t="s">
        <v>13504</v>
      </c>
      <c r="I36" t="s">
        <v>13556</v>
      </c>
      <c r="J36" t="s">
        <v>13494</v>
      </c>
      <c r="K36" t="s">
        <v>13495</v>
      </c>
      <c r="L36" t="s">
        <v>13558</v>
      </c>
      <c r="M36" t="s">
        <v>13725</v>
      </c>
    </row>
    <row r="37" spans="1:15">
      <c r="A37" t="s">
        <v>13726</v>
      </c>
      <c r="B37" t="s">
        <v>13727</v>
      </c>
      <c r="C37" t="s">
        <v>13728</v>
      </c>
      <c r="D37" t="s">
        <v>13729</v>
      </c>
      <c r="E37" t="s">
        <v>13520</v>
      </c>
      <c r="F37" t="s">
        <v>13520</v>
      </c>
      <c r="G37" t="s">
        <v>13491</v>
      </c>
      <c r="H37" t="s">
        <v>13730</v>
      </c>
      <c r="I37" t="s">
        <v>13730</v>
      </c>
      <c r="J37" t="s">
        <v>13494</v>
      </c>
      <c r="K37" t="s">
        <v>13495</v>
      </c>
      <c r="L37" t="s">
        <v>13731</v>
      </c>
      <c r="M37" t="s">
        <v>13728</v>
      </c>
    </row>
    <row r="38" spans="1:15">
      <c r="A38" t="s">
        <v>13732</v>
      </c>
      <c r="B38" t="s">
        <v>13733</v>
      </c>
      <c r="C38" t="s">
        <v>13734</v>
      </c>
      <c r="D38" t="s">
        <v>13735</v>
      </c>
      <c r="E38" t="s">
        <v>13736</v>
      </c>
      <c r="F38" t="s">
        <v>13737</v>
      </c>
      <c r="G38" t="s">
        <v>13738</v>
      </c>
      <c r="H38" t="s">
        <v>13491</v>
      </c>
      <c r="I38" t="s">
        <v>13739</v>
      </c>
      <c r="J38" t="s">
        <v>13740</v>
      </c>
      <c r="K38" t="s">
        <v>13494</v>
      </c>
      <c r="L38" t="s">
        <v>13495</v>
      </c>
      <c r="M38" t="s">
        <v>13741</v>
      </c>
      <c r="N38" t="s">
        <v>13742</v>
      </c>
    </row>
    <row r="39" spans="1:15">
      <c r="A39" t="s">
        <v>13743</v>
      </c>
      <c r="B39" t="s">
        <v>13744</v>
      </c>
      <c r="C39" t="s">
        <v>13745</v>
      </c>
      <c r="D39" t="s">
        <v>13746</v>
      </c>
      <c r="E39" t="s">
        <v>13747</v>
      </c>
      <c r="F39" t="s">
        <v>13583</v>
      </c>
      <c r="G39" t="s">
        <v>13491</v>
      </c>
      <c r="H39" t="s">
        <v>13748</v>
      </c>
      <c r="I39" t="s">
        <v>13748</v>
      </c>
      <c r="J39" t="s">
        <v>13494</v>
      </c>
      <c r="K39" t="s">
        <v>13495</v>
      </c>
      <c r="L39" t="s">
        <v>13749</v>
      </c>
      <c r="M39" t="s">
        <v>13750</v>
      </c>
    </row>
    <row r="40" spans="1:15">
      <c r="A40" t="s">
        <v>13751</v>
      </c>
      <c r="B40" t="s">
        <v>13752</v>
      </c>
      <c r="C40" t="s">
        <v>13753</v>
      </c>
      <c r="D40" t="s">
        <v>13754</v>
      </c>
      <c r="E40" t="s">
        <v>13754</v>
      </c>
      <c r="F40" t="s">
        <v>13755</v>
      </c>
      <c r="G40" t="s">
        <v>13491</v>
      </c>
      <c r="H40" t="s">
        <v>13687</v>
      </c>
      <c r="I40" t="s">
        <v>13687</v>
      </c>
      <c r="J40" t="s">
        <v>13494</v>
      </c>
      <c r="K40" t="s">
        <v>13495</v>
      </c>
      <c r="L40" t="s">
        <v>13756</v>
      </c>
      <c r="M40" t="s">
        <v>13757</v>
      </c>
    </row>
    <row r="41" spans="1:15">
      <c r="A41" t="s">
        <v>13758</v>
      </c>
      <c r="B41" t="s">
        <v>13759</v>
      </c>
      <c r="C41" t="s">
        <v>13760</v>
      </c>
      <c r="D41" t="s">
        <v>13761</v>
      </c>
      <c r="E41" t="s">
        <v>13762</v>
      </c>
      <c r="F41" t="s">
        <v>13763</v>
      </c>
      <c r="G41" t="s">
        <v>13491</v>
      </c>
      <c r="H41" t="s">
        <v>13764</v>
      </c>
      <c r="I41" t="s">
        <v>13765</v>
      </c>
      <c r="J41" t="s">
        <v>13494</v>
      </c>
      <c r="K41" t="s">
        <v>13495</v>
      </c>
      <c r="L41" t="s">
        <v>13766</v>
      </c>
      <c r="M41" t="s">
        <v>13767</v>
      </c>
    </row>
    <row r="42" spans="1:15">
      <c r="A42" t="s">
        <v>13768</v>
      </c>
      <c r="B42" t="s">
        <v>13769</v>
      </c>
      <c r="C42" t="s">
        <v>13770</v>
      </c>
      <c r="D42" t="s">
        <v>13771</v>
      </c>
      <c r="E42" t="s">
        <v>13747</v>
      </c>
      <c r="F42" t="s">
        <v>13583</v>
      </c>
      <c r="G42" t="s">
        <v>13491</v>
      </c>
      <c r="H42" t="s">
        <v>13772</v>
      </c>
      <c r="I42" t="s">
        <v>13773</v>
      </c>
      <c r="J42" t="s">
        <v>13494</v>
      </c>
      <c r="K42" t="s">
        <v>13495</v>
      </c>
      <c r="L42" t="s">
        <v>13749</v>
      </c>
      <c r="M42" t="s">
        <v>13774</v>
      </c>
    </row>
    <row r="43" spans="1:15">
      <c r="A43" t="s">
        <v>13775</v>
      </c>
      <c r="B43" t="s">
        <v>13776</v>
      </c>
      <c r="C43" t="s">
        <v>13777</v>
      </c>
      <c r="D43" t="s">
        <v>13778</v>
      </c>
      <c r="E43" t="s">
        <v>13779</v>
      </c>
      <c r="F43" t="s">
        <v>13780</v>
      </c>
      <c r="G43" t="s">
        <v>13781</v>
      </c>
      <c r="H43" t="s">
        <v>13491</v>
      </c>
      <c r="I43" t="s">
        <v>13782</v>
      </c>
      <c r="J43" t="s">
        <v>13556</v>
      </c>
      <c r="K43" t="s">
        <v>13494</v>
      </c>
      <c r="L43" t="s">
        <v>13495</v>
      </c>
      <c r="M43" t="s">
        <v>13783</v>
      </c>
      <c r="N43" t="s">
        <v>13784</v>
      </c>
    </row>
    <row r="44" spans="1:15">
      <c r="A44" t="s">
        <v>13785</v>
      </c>
      <c r="B44" t="s">
        <v>13786</v>
      </c>
      <c r="C44" t="s">
        <v>13787</v>
      </c>
      <c r="D44" t="s">
        <v>13788</v>
      </c>
      <c r="E44" t="s">
        <v>13788</v>
      </c>
      <c r="F44" t="s">
        <v>13789</v>
      </c>
      <c r="G44" t="s">
        <v>13491</v>
      </c>
      <c r="H44" t="s">
        <v>13790</v>
      </c>
      <c r="I44" t="s">
        <v>13791</v>
      </c>
      <c r="J44" t="s">
        <v>13494</v>
      </c>
      <c r="K44" t="s">
        <v>13495</v>
      </c>
      <c r="L44" t="s">
        <v>13792</v>
      </c>
      <c r="M44" t="s">
        <v>13786</v>
      </c>
    </row>
    <row r="45" spans="1:15">
      <c r="A45" t="s">
        <v>13793</v>
      </c>
      <c r="B45" t="s">
        <v>13794</v>
      </c>
      <c r="C45" t="s">
        <v>13795</v>
      </c>
      <c r="D45" t="s">
        <v>13796</v>
      </c>
      <c r="E45" t="s">
        <v>13797</v>
      </c>
      <c r="F45" t="s">
        <v>13796</v>
      </c>
      <c r="G45" t="s">
        <v>13797</v>
      </c>
      <c r="H45" t="s">
        <v>13798</v>
      </c>
      <c r="I45" t="s">
        <v>13491</v>
      </c>
      <c r="J45" t="s">
        <v>13799</v>
      </c>
      <c r="K45" t="s">
        <v>13800</v>
      </c>
      <c r="L45" t="s">
        <v>13494</v>
      </c>
      <c r="M45" t="s">
        <v>13495</v>
      </c>
      <c r="N45" t="s">
        <v>13801</v>
      </c>
      <c r="O45" t="s">
        <v>13802</v>
      </c>
    </row>
    <row r="46" spans="1:15">
      <c r="A46" t="s">
        <v>13803</v>
      </c>
      <c r="B46" t="s">
        <v>13804</v>
      </c>
      <c r="C46" t="s">
        <v>13805</v>
      </c>
      <c r="D46" t="s">
        <v>13806</v>
      </c>
      <c r="E46" t="s">
        <v>13780</v>
      </c>
      <c r="F46" t="s">
        <v>13781</v>
      </c>
      <c r="G46" t="s">
        <v>13491</v>
      </c>
      <c r="H46" t="s">
        <v>13807</v>
      </c>
      <c r="I46" t="s">
        <v>13808</v>
      </c>
      <c r="J46" t="s">
        <v>13494</v>
      </c>
      <c r="K46" t="s">
        <v>13495</v>
      </c>
      <c r="L46" t="s">
        <v>13809</v>
      </c>
      <c r="M46" t="s">
        <v>13810</v>
      </c>
    </row>
    <row r="47" spans="1:15">
      <c r="A47" t="s">
        <v>13811</v>
      </c>
      <c r="B47" t="s">
        <v>13812</v>
      </c>
      <c r="C47" t="s">
        <v>13813</v>
      </c>
      <c r="D47" t="s">
        <v>13814</v>
      </c>
      <c r="E47" t="s">
        <v>13814</v>
      </c>
      <c r="F47" t="s">
        <v>13815</v>
      </c>
      <c r="G47" t="s">
        <v>13491</v>
      </c>
      <c r="H47" t="s">
        <v>13816</v>
      </c>
      <c r="I47" t="s">
        <v>13817</v>
      </c>
      <c r="J47" t="s">
        <v>13494</v>
      </c>
      <c r="K47" t="s">
        <v>13495</v>
      </c>
      <c r="L47" t="s">
        <v>13818</v>
      </c>
      <c r="M47" t="s">
        <v>13819</v>
      </c>
    </row>
    <row r="48" spans="1:15">
      <c r="A48" t="s">
        <v>13820</v>
      </c>
      <c r="B48" t="s">
        <v>13821</v>
      </c>
      <c r="C48" t="s">
        <v>13822</v>
      </c>
      <c r="D48" t="s">
        <v>13823</v>
      </c>
      <c r="E48" t="s">
        <v>13824</v>
      </c>
      <c r="F48" t="s">
        <v>13780</v>
      </c>
      <c r="G48" t="s">
        <v>13781</v>
      </c>
      <c r="H48" t="s">
        <v>13491</v>
      </c>
      <c r="I48" t="s">
        <v>13825</v>
      </c>
      <c r="J48" t="s">
        <v>13826</v>
      </c>
      <c r="K48" t="s">
        <v>13494</v>
      </c>
      <c r="L48" t="s">
        <v>13495</v>
      </c>
      <c r="M48" t="s">
        <v>13827</v>
      </c>
      <c r="N48" t="s">
        <v>13828</v>
      </c>
    </row>
    <row r="49" spans="1:18">
      <c r="A49" t="s">
        <v>13829</v>
      </c>
      <c r="B49" t="s">
        <v>13830</v>
      </c>
      <c r="C49" t="s">
        <v>13831</v>
      </c>
      <c r="D49" t="s">
        <v>13832</v>
      </c>
      <c r="E49" t="s">
        <v>13833</v>
      </c>
      <c r="F49" t="s">
        <v>13834</v>
      </c>
      <c r="G49" t="s">
        <v>13491</v>
      </c>
      <c r="H49" t="s">
        <v>13835</v>
      </c>
      <c r="I49" t="s">
        <v>13836</v>
      </c>
      <c r="J49" t="s">
        <v>13494</v>
      </c>
      <c r="K49" t="s">
        <v>13495</v>
      </c>
      <c r="L49" t="s">
        <v>13837</v>
      </c>
      <c r="M49" t="s">
        <v>13838</v>
      </c>
    </row>
    <row r="50" spans="1:18">
      <c r="A50" t="s">
        <v>13839</v>
      </c>
      <c r="B50" t="s">
        <v>13840</v>
      </c>
      <c r="C50" t="s">
        <v>13841</v>
      </c>
      <c r="D50" t="s">
        <v>13842</v>
      </c>
      <c r="E50" t="s">
        <v>13520</v>
      </c>
      <c r="F50" t="s">
        <v>13520</v>
      </c>
      <c r="G50" t="s">
        <v>13491</v>
      </c>
      <c r="H50" t="s">
        <v>13843</v>
      </c>
      <c r="I50" t="s">
        <v>13844</v>
      </c>
      <c r="J50" t="s">
        <v>13494</v>
      </c>
      <c r="K50" t="s">
        <v>13495</v>
      </c>
      <c r="L50" t="s">
        <v>13845</v>
      </c>
      <c r="M50" t="s">
        <v>13846</v>
      </c>
    </row>
    <row r="51" spans="1:18">
      <c r="A51" t="s">
        <v>13847</v>
      </c>
      <c r="B51" t="s">
        <v>13848</v>
      </c>
      <c r="C51" t="s">
        <v>13849</v>
      </c>
      <c r="D51" t="s">
        <v>13850</v>
      </c>
      <c r="E51" t="s">
        <v>13780</v>
      </c>
      <c r="F51" t="s">
        <v>13781</v>
      </c>
      <c r="G51" t="s">
        <v>13491</v>
      </c>
      <c r="H51" t="s">
        <v>13851</v>
      </c>
      <c r="I51" t="s">
        <v>13852</v>
      </c>
      <c r="J51" t="s">
        <v>13494</v>
      </c>
      <c r="K51" t="s">
        <v>13495</v>
      </c>
      <c r="L51" t="s">
        <v>13853</v>
      </c>
      <c r="M51" t="s">
        <v>13854</v>
      </c>
    </row>
    <row r="52" spans="1:18">
      <c r="A52" t="s">
        <v>13855</v>
      </c>
      <c r="B52" t="s">
        <v>13856</v>
      </c>
      <c r="C52" t="s">
        <v>13777</v>
      </c>
      <c r="D52" t="s">
        <v>13857</v>
      </c>
      <c r="E52" t="s">
        <v>13780</v>
      </c>
      <c r="F52" t="s">
        <v>13781</v>
      </c>
      <c r="G52" t="s">
        <v>13491</v>
      </c>
      <c r="H52" t="s">
        <v>13858</v>
      </c>
      <c r="I52" t="s">
        <v>13859</v>
      </c>
      <c r="J52" t="s">
        <v>13494</v>
      </c>
      <c r="K52" t="s">
        <v>13495</v>
      </c>
      <c r="L52" t="s">
        <v>13860</v>
      </c>
      <c r="M52" t="s">
        <v>13861</v>
      </c>
    </row>
    <row r="53" spans="1:18">
      <c r="A53" t="s">
        <v>13862</v>
      </c>
      <c r="B53" t="s">
        <v>13863</v>
      </c>
      <c r="C53" t="s">
        <v>13864</v>
      </c>
      <c r="D53" t="s">
        <v>13865</v>
      </c>
      <c r="E53" t="s">
        <v>13866</v>
      </c>
      <c r="F53" t="s">
        <v>13867</v>
      </c>
      <c r="G53" t="s">
        <v>13491</v>
      </c>
      <c r="H53" t="s">
        <v>13868</v>
      </c>
      <c r="I53" t="s">
        <v>13869</v>
      </c>
      <c r="J53" t="s">
        <v>13494</v>
      </c>
      <c r="K53" t="s">
        <v>13495</v>
      </c>
      <c r="L53" t="s">
        <v>13870</v>
      </c>
      <c r="M53" t="s">
        <v>13871</v>
      </c>
    </row>
    <row r="54" spans="1:18">
      <c r="A54" t="s">
        <v>13872</v>
      </c>
      <c r="B54" t="s">
        <v>13873</v>
      </c>
      <c r="C54" t="s">
        <v>13874</v>
      </c>
      <c r="D54" t="s">
        <v>13875</v>
      </c>
      <c r="E54" t="s">
        <v>13876</v>
      </c>
      <c r="F54" t="s">
        <v>13877</v>
      </c>
      <c r="G54" t="s">
        <v>13878</v>
      </c>
      <c r="H54" t="s">
        <v>13878</v>
      </c>
      <c r="I54" t="s">
        <v>13879</v>
      </c>
      <c r="J54" t="s">
        <v>13880</v>
      </c>
      <c r="K54" t="s">
        <v>13881</v>
      </c>
      <c r="L54" t="s">
        <v>13491</v>
      </c>
      <c r="M54" t="s">
        <v>13790</v>
      </c>
      <c r="N54" t="s">
        <v>13882</v>
      </c>
      <c r="O54" t="s">
        <v>13494</v>
      </c>
      <c r="P54" t="s">
        <v>13495</v>
      </c>
      <c r="Q54" t="s">
        <v>13883</v>
      </c>
      <c r="R54" t="s">
        <v>13884</v>
      </c>
    </row>
    <row r="55" spans="1:18">
      <c r="A55" t="s">
        <v>13885</v>
      </c>
      <c r="B55" t="s">
        <v>13886</v>
      </c>
      <c r="C55" t="s">
        <v>13887</v>
      </c>
      <c r="D55" t="s">
        <v>13888</v>
      </c>
      <c r="E55" t="s">
        <v>13520</v>
      </c>
      <c r="F55" t="s">
        <v>13520</v>
      </c>
      <c r="G55" t="s">
        <v>13491</v>
      </c>
      <c r="H55" t="s">
        <v>13889</v>
      </c>
      <c r="I55" t="s">
        <v>13890</v>
      </c>
      <c r="J55" t="s">
        <v>13494</v>
      </c>
      <c r="K55" t="s">
        <v>13495</v>
      </c>
      <c r="L55" t="s">
        <v>13891</v>
      </c>
      <c r="M55" t="s">
        <v>13892</v>
      </c>
    </row>
    <row r="56" spans="1:18">
      <c r="A56" t="s">
        <v>13893</v>
      </c>
      <c r="B56" t="s">
        <v>13894</v>
      </c>
      <c r="C56" t="s">
        <v>13895</v>
      </c>
      <c r="D56" t="s">
        <v>13896</v>
      </c>
      <c r="E56" t="s">
        <v>13780</v>
      </c>
      <c r="F56" t="s">
        <v>13781</v>
      </c>
      <c r="G56" t="s">
        <v>13491</v>
      </c>
      <c r="H56" t="s">
        <v>13897</v>
      </c>
      <c r="I56" t="s">
        <v>13898</v>
      </c>
      <c r="J56" t="s">
        <v>13494</v>
      </c>
      <c r="K56" t="s">
        <v>13495</v>
      </c>
      <c r="L56" t="s">
        <v>13783</v>
      </c>
      <c r="M56" t="s">
        <v>13899</v>
      </c>
    </row>
    <row r="57" spans="1:18">
      <c r="A57" t="s">
        <v>13900</v>
      </c>
      <c r="B57" t="s">
        <v>13901</v>
      </c>
      <c r="C57" t="s">
        <v>13902</v>
      </c>
      <c r="D57" t="s">
        <v>13903</v>
      </c>
      <c r="E57" t="s">
        <v>13904</v>
      </c>
      <c r="F57" t="s">
        <v>13905</v>
      </c>
      <c r="G57" t="s">
        <v>13906</v>
      </c>
      <c r="H57" t="s">
        <v>13907</v>
      </c>
      <c r="I57" t="s">
        <v>13491</v>
      </c>
      <c r="J57" t="s">
        <v>13908</v>
      </c>
      <c r="K57" t="s">
        <v>13909</v>
      </c>
      <c r="L57" t="s">
        <v>13494</v>
      </c>
      <c r="M57" t="s">
        <v>13495</v>
      </c>
      <c r="N57" t="s">
        <v>13910</v>
      </c>
      <c r="O57" t="s">
        <v>13911</v>
      </c>
    </row>
    <row r="58" spans="1:18">
      <c r="A58" t="s">
        <v>13912</v>
      </c>
      <c r="B58" t="s">
        <v>13913</v>
      </c>
      <c r="C58" t="s">
        <v>13914</v>
      </c>
      <c r="D58" t="s">
        <v>13915</v>
      </c>
      <c r="E58" t="s">
        <v>13916</v>
      </c>
      <c r="F58" t="s">
        <v>13915</v>
      </c>
      <c r="G58" t="s">
        <v>13916</v>
      </c>
      <c r="H58" t="s">
        <v>13907</v>
      </c>
      <c r="I58" t="s">
        <v>13491</v>
      </c>
      <c r="J58" t="s">
        <v>13917</v>
      </c>
      <c r="K58" t="s">
        <v>13918</v>
      </c>
      <c r="L58" t="s">
        <v>13494</v>
      </c>
      <c r="M58" t="s">
        <v>13495</v>
      </c>
      <c r="N58" t="s">
        <v>13919</v>
      </c>
      <c r="O58" t="s">
        <v>13920</v>
      </c>
    </row>
    <row r="59" spans="1:18">
      <c r="A59" t="s">
        <v>13921</v>
      </c>
      <c r="B59" t="s">
        <v>13922</v>
      </c>
      <c r="C59" t="s">
        <v>13923</v>
      </c>
      <c r="D59" t="s">
        <v>13924</v>
      </c>
      <c r="E59" t="s">
        <v>13925</v>
      </c>
      <c r="F59" t="s">
        <v>13780</v>
      </c>
      <c r="G59" t="s">
        <v>13781</v>
      </c>
      <c r="H59" t="s">
        <v>13491</v>
      </c>
      <c r="I59" t="s">
        <v>13926</v>
      </c>
      <c r="J59" t="s">
        <v>13927</v>
      </c>
      <c r="K59" t="s">
        <v>13494</v>
      </c>
      <c r="L59" t="s">
        <v>13495</v>
      </c>
      <c r="M59" t="s">
        <v>13928</v>
      </c>
      <c r="N59" t="s">
        <v>13929</v>
      </c>
    </row>
    <row r="60" spans="1:18">
      <c r="A60" t="s">
        <v>13930</v>
      </c>
      <c r="B60" t="s">
        <v>13931</v>
      </c>
      <c r="C60" t="s">
        <v>13932</v>
      </c>
      <c r="D60" t="s">
        <v>13933</v>
      </c>
      <c r="E60" t="s">
        <v>13934</v>
      </c>
      <c r="F60" t="s">
        <v>13935</v>
      </c>
      <c r="G60" t="s">
        <v>13491</v>
      </c>
      <c r="H60" t="s">
        <v>13936</v>
      </c>
      <c r="I60" t="s">
        <v>13936</v>
      </c>
      <c r="J60" t="s">
        <v>13494</v>
      </c>
      <c r="K60" t="s">
        <v>13495</v>
      </c>
      <c r="L60" t="s">
        <v>13937</v>
      </c>
      <c r="M60" t="s">
        <v>13936</v>
      </c>
    </row>
    <row r="61" spans="1:18">
      <c r="A61" t="s">
        <v>13938</v>
      </c>
      <c r="B61" t="s">
        <v>13939</v>
      </c>
      <c r="C61" t="s">
        <v>13940</v>
      </c>
      <c r="D61" t="s">
        <v>13941</v>
      </c>
      <c r="E61" t="s">
        <v>13942</v>
      </c>
      <c r="F61" t="s">
        <v>13781</v>
      </c>
      <c r="G61" t="s">
        <v>13491</v>
      </c>
      <c r="H61" t="s">
        <v>13495</v>
      </c>
      <c r="I61" t="s">
        <v>13495</v>
      </c>
      <c r="J61" t="s">
        <v>13494</v>
      </c>
      <c r="K61" t="s">
        <v>13495</v>
      </c>
      <c r="L61" t="s">
        <v>13943</v>
      </c>
      <c r="M61" t="s">
        <v>13944</v>
      </c>
    </row>
    <row r="62" spans="1:18">
      <c r="A62" t="s">
        <v>13945</v>
      </c>
      <c r="B62" t="s">
        <v>13946</v>
      </c>
      <c r="C62" t="s">
        <v>13932</v>
      </c>
      <c r="D62" t="s">
        <v>13947</v>
      </c>
      <c r="E62" t="s">
        <v>13948</v>
      </c>
      <c r="F62" t="s">
        <v>13949</v>
      </c>
      <c r="G62" t="s">
        <v>13935</v>
      </c>
      <c r="H62" t="s">
        <v>13491</v>
      </c>
      <c r="I62" t="s">
        <v>13950</v>
      </c>
      <c r="J62" t="s">
        <v>13951</v>
      </c>
      <c r="K62" t="s">
        <v>13494</v>
      </c>
      <c r="L62" t="s">
        <v>13495</v>
      </c>
      <c r="M62" t="s">
        <v>13952</v>
      </c>
      <c r="N62" t="s">
        <v>13953</v>
      </c>
    </row>
    <row r="63" spans="1:18">
      <c r="A63" t="s">
        <v>13954</v>
      </c>
      <c r="B63" t="s">
        <v>13494</v>
      </c>
      <c r="C63" t="s">
        <v>13494</v>
      </c>
      <c r="D63" t="s">
        <v>13491</v>
      </c>
      <c r="E63" t="s">
        <v>13491</v>
      </c>
      <c r="F63" t="s">
        <v>13491</v>
      </c>
      <c r="G63" t="s">
        <v>13491</v>
      </c>
      <c r="H63" t="s">
        <v>13494</v>
      </c>
      <c r="I63" t="s">
        <v>13494</v>
      </c>
      <c r="J63" t="s">
        <v>13494</v>
      </c>
      <c r="K63" t="s">
        <v>13495</v>
      </c>
      <c r="L63" t="s">
        <v>13494</v>
      </c>
      <c r="M63" t="s">
        <v>13494</v>
      </c>
    </row>
    <row r="64" spans="1:18">
      <c r="A64" t="s">
        <v>13955</v>
      </c>
      <c r="B64" t="s">
        <v>13494</v>
      </c>
      <c r="C64" t="s">
        <v>13494</v>
      </c>
      <c r="D64" t="s">
        <v>13491</v>
      </c>
      <c r="E64" t="s">
        <v>13491</v>
      </c>
      <c r="F64" t="s">
        <v>13491</v>
      </c>
      <c r="G64" t="s">
        <v>13491</v>
      </c>
      <c r="H64" t="s">
        <v>13494</v>
      </c>
      <c r="I64" t="s">
        <v>13494</v>
      </c>
      <c r="J64" t="s">
        <v>13494</v>
      </c>
      <c r="K64" t="s">
        <v>13495</v>
      </c>
      <c r="L64" t="s">
        <v>13494</v>
      </c>
      <c r="M64" t="s">
        <v>13494</v>
      </c>
    </row>
    <row r="65" spans="1:25">
      <c r="A65" t="s">
        <v>13956</v>
      </c>
      <c r="B65" t="s">
        <v>13957</v>
      </c>
      <c r="C65" t="s">
        <v>13958</v>
      </c>
      <c r="D65" t="s">
        <v>13959</v>
      </c>
      <c r="E65" t="s">
        <v>13960</v>
      </c>
      <c r="F65" t="s">
        <v>13961</v>
      </c>
      <c r="G65" t="s">
        <v>13962</v>
      </c>
      <c r="H65" t="s">
        <v>13520</v>
      </c>
      <c r="I65" t="s">
        <v>13963</v>
      </c>
      <c r="J65" t="s">
        <v>13491</v>
      </c>
      <c r="K65" t="s">
        <v>13964</v>
      </c>
      <c r="L65" t="s">
        <v>13495</v>
      </c>
      <c r="M65" t="s">
        <v>13494</v>
      </c>
      <c r="N65" t="s">
        <v>13495</v>
      </c>
      <c r="O65" t="s">
        <v>13965</v>
      </c>
      <c r="P65" t="s">
        <v>13495</v>
      </c>
    </row>
    <row r="66" spans="1:25">
      <c r="A66" t="s">
        <v>13966</v>
      </c>
      <c r="B66" t="s">
        <v>13967</v>
      </c>
      <c r="C66" t="s">
        <v>13968</v>
      </c>
      <c r="D66" t="s">
        <v>13969</v>
      </c>
      <c r="E66" t="s">
        <v>13970</v>
      </c>
      <c r="F66" t="s">
        <v>13971</v>
      </c>
      <c r="G66" t="s">
        <v>13972</v>
      </c>
      <c r="H66" t="s">
        <v>13520</v>
      </c>
      <c r="I66" t="s">
        <v>13520</v>
      </c>
      <c r="J66" t="s">
        <v>13491</v>
      </c>
      <c r="K66" t="s">
        <v>13973</v>
      </c>
      <c r="L66" t="s">
        <v>13730</v>
      </c>
      <c r="M66" t="s">
        <v>13494</v>
      </c>
      <c r="N66" t="s">
        <v>13495</v>
      </c>
      <c r="O66" t="s">
        <v>13974</v>
      </c>
      <c r="P66" t="s">
        <v>13975</v>
      </c>
    </row>
    <row r="67" spans="1:25">
      <c r="A67" t="s">
        <v>13976</v>
      </c>
      <c r="B67" t="s">
        <v>13977</v>
      </c>
      <c r="C67" t="s">
        <v>13978</v>
      </c>
      <c r="D67" t="s">
        <v>13979</v>
      </c>
      <c r="E67" t="s">
        <v>13520</v>
      </c>
      <c r="F67" t="s">
        <v>13520</v>
      </c>
      <c r="G67" t="s">
        <v>13491</v>
      </c>
      <c r="H67" t="s">
        <v>13980</v>
      </c>
      <c r="I67" t="s">
        <v>13981</v>
      </c>
      <c r="J67" t="s">
        <v>13494</v>
      </c>
      <c r="K67" t="s">
        <v>13495</v>
      </c>
      <c r="L67" t="s">
        <v>13982</v>
      </c>
      <c r="M67" t="s">
        <v>13983</v>
      </c>
    </row>
    <row r="68" spans="1:25">
      <c r="A68" t="s">
        <v>13984</v>
      </c>
      <c r="B68" t="s">
        <v>13985</v>
      </c>
      <c r="C68" t="s">
        <v>13986</v>
      </c>
      <c r="D68" t="s">
        <v>13987</v>
      </c>
      <c r="E68" t="s">
        <v>13988</v>
      </c>
      <c r="F68" t="s">
        <v>13520</v>
      </c>
      <c r="G68" t="s">
        <v>13520</v>
      </c>
      <c r="H68" t="s">
        <v>13491</v>
      </c>
      <c r="I68" t="s">
        <v>13989</v>
      </c>
      <c r="J68" t="s">
        <v>13990</v>
      </c>
      <c r="K68" t="s">
        <v>13494</v>
      </c>
      <c r="L68" t="s">
        <v>13495</v>
      </c>
      <c r="M68" t="s">
        <v>13991</v>
      </c>
      <c r="N68" t="s">
        <v>13992</v>
      </c>
    </row>
    <row r="69" spans="1:25">
      <c r="A69" t="s">
        <v>13993</v>
      </c>
      <c r="B69" t="s">
        <v>13994</v>
      </c>
      <c r="C69" t="s">
        <v>13995</v>
      </c>
      <c r="D69" t="s">
        <v>13996</v>
      </c>
      <c r="E69" t="s">
        <v>13997</v>
      </c>
      <c r="F69" t="s">
        <v>13996</v>
      </c>
      <c r="G69" t="s">
        <v>13997</v>
      </c>
      <c r="H69" t="s">
        <v>13998</v>
      </c>
      <c r="I69" t="s">
        <v>13491</v>
      </c>
      <c r="J69" t="s">
        <v>13999</v>
      </c>
      <c r="K69" t="s">
        <v>14000</v>
      </c>
      <c r="L69" t="s">
        <v>13494</v>
      </c>
      <c r="M69" t="s">
        <v>13495</v>
      </c>
      <c r="N69" t="s">
        <v>14001</v>
      </c>
      <c r="O69" t="s">
        <v>14002</v>
      </c>
    </row>
    <row r="70" spans="1:25">
      <c r="A70" t="s">
        <v>14003</v>
      </c>
      <c r="B70" t="s">
        <v>14004</v>
      </c>
      <c r="C70" t="s">
        <v>14005</v>
      </c>
      <c r="D70" t="s">
        <v>14006</v>
      </c>
      <c r="E70" t="s">
        <v>13988</v>
      </c>
      <c r="F70" t="s">
        <v>13520</v>
      </c>
      <c r="G70" t="s">
        <v>13520</v>
      </c>
      <c r="H70" t="s">
        <v>13491</v>
      </c>
      <c r="I70" t="s">
        <v>13989</v>
      </c>
      <c r="J70" t="s">
        <v>13495</v>
      </c>
      <c r="K70" t="s">
        <v>13494</v>
      </c>
      <c r="L70" t="s">
        <v>13495</v>
      </c>
      <c r="M70" t="s">
        <v>14007</v>
      </c>
      <c r="N70" t="s">
        <v>14008</v>
      </c>
    </row>
    <row r="71" spans="1:25">
      <c r="A71" t="s">
        <v>14009</v>
      </c>
      <c r="B71" t="s">
        <v>14010</v>
      </c>
      <c r="C71" t="s">
        <v>14011</v>
      </c>
      <c r="D71" t="s">
        <v>14012</v>
      </c>
      <c r="E71" t="s">
        <v>13520</v>
      </c>
      <c r="F71" t="s">
        <v>13520</v>
      </c>
      <c r="G71" t="s">
        <v>13491</v>
      </c>
      <c r="H71" t="s">
        <v>14013</v>
      </c>
      <c r="I71" t="s">
        <v>14014</v>
      </c>
      <c r="J71" t="s">
        <v>13494</v>
      </c>
      <c r="K71" t="s">
        <v>13495</v>
      </c>
      <c r="L71" t="s">
        <v>14015</v>
      </c>
      <c r="M71" t="s">
        <v>14016</v>
      </c>
    </row>
    <row r="72" spans="1:25">
      <c r="A72" t="s">
        <v>14017</v>
      </c>
      <c r="B72" t="s">
        <v>14018</v>
      </c>
      <c r="C72" t="s">
        <v>14019</v>
      </c>
      <c r="D72" t="s">
        <v>14020</v>
      </c>
      <c r="E72" t="s">
        <v>14021</v>
      </c>
      <c r="F72" t="s">
        <v>14022</v>
      </c>
      <c r="G72" t="s">
        <v>14023</v>
      </c>
      <c r="H72" t="s">
        <v>13520</v>
      </c>
      <c r="I72" t="s">
        <v>13520</v>
      </c>
      <c r="J72" t="s">
        <v>13491</v>
      </c>
      <c r="K72" t="s">
        <v>14024</v>
      </c>
      <c r="L72" t="s">
        <v>14025</v>
      </c>
      <c r="M72" t="s">
        <v>14026</v>
      </c>
      <c r="N72" t="s">
        <v>13494</v>
      </c>
      <c r="O72" t="s">
        <v>13495</v>
      </c>
      <c r="P72" t="s">
        <v>14027</v>
      </c>
      <c r="Q72" t="s">
        <v>14028</v>
      </c>
      <c r="R72" t="s">
        <v>14029</v>
      </c>
    </row>
    <row r="73" spans="1:25">
      <c r="A73" t="s">
        <v>14030</v>
      </c>
      <c r="B73" t="s">
        <v>14031</v>
      </c>
      <c r="C73" t="s">
        <v>14032</v>
      </c>
      <c r="D73" t="s">
        <v>14033</v>
      </c>
      <c r="E73" t="s">
        <v>13520</v>
      </c>
      <c r="F73" t="s">
        <v>13520</v>
      </c>
      <c r="G73" t="s">
        <v>13491</v>
      </c>
      <c r="H73" t="s">
        <v>14034</v>
      </c>
      <c r="I73" t="s">
        <v>14035</v>
      </c>
      <c r="J73" t="s">
        <v>13494</v>
      </c>
      <c r="K73" t="s">
        <v>13495</v>
      </c>
      <c r="L73" t="s">
        <v>14036</v>
      </c>
      <c r="M73" t="s">
        <v>14037</v>
      </c>
    </row>
    <row r="74" spans="1:25">
      <c r="A74" t="s">
        <v>14038</v>
      </c>
      <c r="B74" t="s">
        <v>14039</v>
      </c>
      <c r="C74" t="s">
        <v>14040</v>
      </c>
      <c r="D74" t="s">
        <v>14041</v>
      </c>
      <c r="E74" t="s">
        <v>14042</v>
      </c>
      <c r="F74" t="s">
        <v>14043</v>
      </c>
      <c r="G74" t="s">
        <v>14044</v>
      </c>
      <c r="H74" t="s">
        <v>14041</v>
      </c>
      <c r="I74" t="s">
        <v>14042</v>
      </c>
      <c r="J74" t="s">
        <v>14043</v>
      </c>
      <c r="K74" t="s">
        <v>14044</v>
      </c>
      <c r="L74" t="s">
        <v>14045</v>
      </c>
      <c r="M74" t="s">
        <v>13491</v>
      </c>
      <c r="N74" t="s">
        <v>14046</v>
      </c>
      <c r="O74" t="s">
        <v>14046</v>
      </c>
      <c r="P74" t="s">
        <v>13494</v>
      </c>
      <c r="Q74" t="s">
        <v>13495</v>
      </c>
      <c r="R74" t="s">
        <v>14047</v>
      </c>
      <c r="S74" t="s">
        <v>14048</v>
      </c>
    </row>
    <row r="75" spans="1:25">
      <c r="A75" t="s">
        <v>14049</v>
      </c>
      <c r="B75" t="s">
        <v>14050</v>
      </c>
      <c r="C75" t="s">
        <v>14051</v>
      </c>
      <c r="D75" t="s">
        <v>14052</v>
      </c>
      <c r="E75" t="s">
        <v>14052</v>
      </c>
      <c r="F75" t="s">
        <v>14053</v>
      </c>
      <c r="G75" t="s">
        <v>13491</v>
      </c>
      <c r="H75" t="s">
        <v>14054</v>
      </c>
      <c r="I75" t="s">
        <v>14055</v>
      </c>
      <c r="J75" t="s">
        <v>13494</v>
      </c>
      <c r="K75" t="s">
        <v>13495</v>
      </c>
      <c r="L75" t="s">
        <v>14056</v>
      </c>
      <c r="M75" t="s">
        <v>14057</v>
      </c>
    </row>
    <row r="76" spans="1:25">
      <c r="A76" t="s">
        <v>14058</v>
      </c>
      <c r="B76" t="s">
        <v>14059</v>
      </c>
      <c r="C76" t="s">
        <v>14060</v>
      </c>
      <c r="D76" t="s">
        <v>14061</v>
      </c>
      <c r="E76" t="s">
        <v>14062</v>
      </c>
      <c r="F76" t="s">
        <v>14063</v>
      </c>
      <c r="G76" t="s">
        <v>14064</v>
      </c>
      <c r="H76" t="s">
        <v>14065</v>
      </c>
      <c r="I76" t="s">
        <v>14061</v>
      </c>
      <c r="J76" t="s">
        <v>14062</v>
      </c>
      <c r="K76" t="s">
        <v>14063</v>
      </c>
      <c r="L76" t="s">
        <v>14064</v>
      </c>
      <c r="M76" t="s">
        <v>14065</v>
      </c>
      <c r="N76" t="s">
        <v>14066</v>
      </c>
      <c r="O76" t="s">
        <v>13491</v>
      </c>
      <c r="P76" t="s">
        <v>14067</v>
      </c>
      <c r="Q76" t="s">
        <v>14068</v>
      </c>
      <c r="R76" t="s">
        <v>13494</v>
      </c>
      <c r="S76" t="s">
        <v>13495</v>
      </c>
      <c r="T76" t="s">
        <v>14069</v>
      </c>
      <c r="U76" t="s">
        <v>14070</v>
      </c>
    </row>
    <row r="77" spans="1:25">
      <c r="A77" t="s">
        <v>14071</v>
      </c>
      <c r="B77" t="s">
        <v>14072</v>
      </c>
      <c r="C77" t="s">
        <v>14073</v>
      </c>
      <c r="D77" t="s">
        <v>14074</v>
      </c>
      <c r="E77" t="s">
        <v>14075</v>
      </c>
      <c r="F77" t="s">
        <v>14076</v>
      </c>
      <c r="G77" t="s">
        <v>14077</v>
      </c>
      <c r="H77" t="s">
        <v>14078</v>
      </c>
      <c r="I77" t="s">
        <v>14079</v>
      </c>
      <c r="J77" t="s">
        <v>14074</v>
      </c>
      <c r="K77" t="s">
        <v>14075</v>
      </c>
      <c r="L77" t="s">
        <v>14076</v>
      </c>
      <c r="M77" t="s">
        <v>14077</v>
      </c>
      <c r="N77" t="s">
        <v>14078</v>
      </c>
      <c r="O77" t="s">
        <v>14079</v>
      </c>
      <c r="P77" t="s">
        <v>14080</v>
      </c>
      <c r="Q77" t="s">
        <v>13491</v>
      </c>
      <c r="R77" t="s">
        <v>14081</v>
      </c>
      <c r="S77" t="s">
        <v>14082</v>
      </c>
      <c r="T77" t="s">
        <v>13494</v>
      </c>
      <c r="U77" t="s">
        <v>13495</v>
      </c>
      <c r="V77" t="s">
        <v>14083</v>
      </c>
      <c r="W77" t="s">
        <v>14084</v>
      </c>
      <c r="X77" t="s">
        <v>14085</v>
      </c>
      <c r="Y77" t="s">
        <v>14086</v>
      </c>
    </row>
    <row r="78" spans="1:25">
      <c r="A78" t="s">
        <v>14087</v>
      </c>
      <c r="B78" t="s">
        <v>14088</v>
      </c>
      <c r="C78" t="s">
        <v>14089</v>
      </c>
      <c r="D78" t="s">
        <v>14090</v>
      </c>
      <c r="E78" t="s">
        <v>14090</v>
      </c>
      <c r="F78" t="s">
        <v>13520</v>
      </c>
      <c r="G78" t="s">
        <v>13491</v>
      </c>
      <c r="H78" t="s">
        <v>14091</v>
      </c>
      <c r="I78" t="s">
        <v>14091</v>
      </c>
      <c r="J78" t="s">
        <v>13494</v>
      </c>
      <c r="K78" t="s">
        <v>13495</v>
      </c>
      <c r="L78" t="s">
        <v>14092</v>
      </c>
      <c r="M78" t="s">
        <v>14093</v>
      </c>
    </row>
    <row r="79" spans="1:25">
      <c r="A79" t="s">
        <v>14094</v>
      </c>
      <c r="B79" t="s">
        <v>14095</v>
      </c>
      <c r="C79" t="s">
        <v>14096</v>
      </c>
      <c r="D79" t="s">
        <v>14097</v>
      </c>
      <c r="E79" t="s">
        <v>14098</v>
      </c>
      <c r="F79" t="s">
        <v>14099</v>
      </c>
      <c r="G79" t="s">
        <v>14100</v>
      </c>
      <c r="H79" t="s">
        <v>14097</v>
      </c>
      <c r="I79" t="s">
        <v>14098</v>
      </c>
      <c r="J79" t="s">
        <v>14099</v>
      </c>
      <c r="K79" t="s">
        <v>14100</v>
      </c>
      <c r="L79" t="s">
        <v>13520</v>
      </c>
      <c r="M79" t="s">
        <v>13491</v>
      </c>
      <c r="N79" t="s">
        <v>14101</v>
      </c>
      <c r="O79" t="s">
        <v>14101</v>
      </c>
      <c r="P79" t="s">
        <v>13494</v>
      </c>
      <c r="Q79" t="s">
        <v>13495</v>
      </c>
      <c r="R79" t="s">
        <v>14102</v>
      </c>
      <c r="S79" t="s">
        <v>14103</v>
      </c>
    </row>
    <row r="80" spans="1:25">
      <c r="A80" t="s">
        <v>14104</v>
      </c>
      <c r="B80" t="s">
        <v>14105</v>
      </c>
      <c r="C80" t="s">
        <v>14106</v>
      </c>
      <c r="D80" t="s">
        <v>14107</v>
      </c>
      <c r="E80" t="s">
        <v>14108</v>
      </c>
      <c r="F80" t="s">
        <v>14109</v>
      </c>
      <c r="G80" t="s">
        <v>14110</v>
      </c>
      <c r="H80" t="s">
        <v>14111</v>
      </c>
      <c r="I80" t="s">
        <v>14112</v>
      </c>
      <c r="J80" t="s">
        <v>14113</v>
      </c>
      <c r="K80" t="s">
        <v>14107</v>
      </c>
      <c r="L80" t="s">
        <v>14108</v>
      </c>
      <c r="M80" t="s">
        <v>14109</v>
      </c>
      <c r="N80" t="s">
        <v>14110</v>
      </c>
      <c r="O80" t="s">
        <v>14111</v>
      </c>
      <c r="P80" t="s">
        <v>14112</v>
      </c>
      <c r="Q80" t="s">
        <v>14113</v>
      </c>
      <c r="R80" t="s">
        <v>14114</v>
      </c>
      <c r="S80" t="s">
        <v>13491</v>
      </c>
      <c r="T80" t="s">
        <v>14115</v>
      </c>
      <c r="U80" t="s">
        <v>14115</v>
      </c>
      <c r="V80" t="s">
        <v>13494</v>
      </c>
      <c r="W80" t="s">
        <v>13495</v>
      </c>
      <c r="X80" t="s">
        <v>13705</v>
      </c>
      <c r="Y80" t="s">
        <v>14116</v>
      </c>
    </row>
    <row r="81" spans="1:27">
      <c r="A81" t="s">
        <v>14117</v>
      </c>
      <c r="B81" t="s">
        <v>14118</v>
      </c>
      <c r="C81" t="s">
        <v>14119</v>
      </c>
      <c r="D81" t="s">
        <v>14120</v>
      </c>
      <c r="E81" t="s">
        <v>14121</v>
      </c>
      <c r="F81" t="s">
        <v>14120</v>
      </c>
      <c r="G81" t="s">
        <v>14121</v>
      </c>
      <c r="H81" t="s">
        <v>14122</v>
      </c>
      <c r="I81" t="s">
        <v>13491</v>
      </c>
      <c r="J81" t="s">
        <v>14123</v>
      </c>
      <c r="K81" t="s">
        <v>14124</v>
      </c>
      <c r="L81" t="s">
        <v>13494</v>
      </c>
      <c r="M81" t="s">
        <v>13495</v>
      </c>
      <c r="N81" t="s">
        <v>14125</v>
      </c>
      <c r="O81" t="s">
        <v>14119</v>
      </c>
    </row>
    <row r="82" spans="1:27">
      <c r="A82" t="s">
        <v>14126</v>
      </c>
      <c r="B82" t="s">
        <v>14127</v>
      </c>
      <c r="C82" t="s">
        <v>14128</v>
      </c>
      <c r="D82" t="s">
        <v>14129</v>
      </c>
      <c r="E82" t="s">
        <v>14129</v>
      </c>
      <c r="F82" t="s">
        <v>13520</v>
      </c>
      <c r="G82" t="s">
        <v>13491</v>
      </c>
      <c r="H82" t="s">
        <v>14130</v>
      </c>
      <c r="I82" t="s">
        <v>14131</v>
      </c>
      <c r="J82" t="s">
        <v>13494</v>
      </c>
      <c r="K82" t="s">
        <v>13495</v>
      </c>
      <c r="L82" t="s">
        <v>14132</v>
      </c>
      <c r="M82" t="s">
        <v>14133</v>
      </c>
    </row>
    <row r="83" spans="1:27">
      <c r="A83" t="s">
        <v>14134</v>
      </c>
      <c r="B83" t="s">
        <v>14135</v>
      </c>
      <c r="C83" t="s">
        <v>14136</v>
      </c>
      <c r="D83" t="s">
        <v>14137</v>
      </c>
      <c r="E83" t="s">
        <v>14138</v>
      </c>
      <c r="F83" t="s">
        <v>14137</v>
      </c>
      <c r="G83" t="s">
        <v>14138</v>
      </c>
      <c r="H83" t="s">
        <v>13520</v>
      </c>
      <c r="I83" t="s">
        <v>13491</v>
      </c>
      <c r="J83" t="s">
        <v>14139</v>
      </c>
      <c r="K83" t="s">
        <v>14139</v>
      </c>
      <c r="L83" t="s">
        <v>13494</v>
      </c>
      <c r="M83" t="s">
        <v>13495</v>
      </c>
      <c r="N83" t="s">
        <v>14140</v>
      </c>
      <c r="O83" t="s">
        <v>14141</v>
      </c>
    </row>
    <row r="84" spans="1:27">
      <c r="A84" t="s">
        <v>14142</v>
      </c>
      <c r="B84" t="s">
        <v>14143</v>
      </c>
      <c r="C84" t="s">
        <v>14144</v>
      </c>
      <c r="D84" t="s">
        <v>14145</v>
      </c>
      <c r="E84" t="s">
        <v>14146</v>
      </c>
      <c r="F84" t="s">
        <v>14147</v>
      </c>
      <c r="G84" t="s">
        <v>14145</v>
      </c>
      <c r="H84" t="s">
        <v>14146</v>
      </c>
      <c r="I84" t="s">
        <v>14147</v>
      </c>
      <c r="J84" t="s">
        <v>13520</v>
      </c>
      <c r="K84" t="s">
        <v>13491</v>
      </c>
      <c r="L84" t="s">
        <v>14148</v>
      </c>
      <c r="M84" t="s">
        <v>14149</v>
      </c>
      <c r="N84" t="s">
        <v>13494</v>
      </c>
      <c r="O84" t="s">
        <v>13495</v>
      </c>
      <c r="P84" t="s">
        <v>14150</v>
      </c>
      <c r="Q84" t="s">
        <v>14151</v>
      </c>
    </row>
    <row r="85" spans="1:27">
      <c r="A85" t="s">
        <v>14152</v>
      </c>
      <c r="B85" t="s">
        <v>14153</v>
      </c>
      <c r="C85" t="s">
        <v>14154</v>
      </c>
      <c r="D85" t="s">
        <v>14155</v>
      </c>
      <c r="E85" t="s">
        <v>14156</v>
      </c>
      <c r="F85" t="s">
        <v>14157</v>
      </c>
      <c r="G85" t="s">
        <v>14158</v>
      </c>
      <c r="H85" t="s">
        <v>14159</v>
      </c>
      <c r="I85" t="s">
        <v>14160</v>
      </c>
      <c r="J85" t="s">
        <v>14155</v>
      </c>
      <c r="K85" t="s">
        <v>14156</v>
      </c>
      <c r="L85" t="s">
        <v>14157</v>
      </c>
      <c r="M85" t="s">
        <v>14158</v>
      </c>
      <c r="N85" t="s">
        <v>14159</v>
      </c>
      <c r="O85" t="s">
        <v>14160</v>
      </c>
      <c r="P85" t="s">
        <v>13520</v>
      </c>
      <c r="Q85" t="s">
        <v>13491</v>
      </c>
      <c r="R85" t="s">
        <v>14161</v>
      </c>
      <c r="S85" t="s">
        <v>14162</v>
      </c>
      <c r="T85" t="s">
        <v>13494</v>
      </c>
      <c r="U85" t="s">
        <v>13495</v>
      </c>
      <c r="V85" t="s">
        <v>14163</v>
      </c>
      <c r="W85" t="s">
        <v>14164</v>
      </c>
    </row>
    <row r="86" spans="1:27">
      <c r="A86" t="s">
        <v>14165</v>
      </c>
      <c r="B86" t="s">
        <v>14166</v>
      </c>
      <c r="C86" t="s">
        <v>14167</v>
      </c>
      <c r="D86" t="s">
        <v>14168</v>
      </c>
      <c r="E86" t="s">
        <v>14169</v>
      </c>
      <c r="F86" t="s">
        <v>14170</v>
      </c>
      <c r="G86" t="s">
        <v>14171</v>
      </c>
      <c r="H86" t="s">
        <v>14172</v>
      </c>
      <c r="I86" t="s">
        <v>13630</v>
      </c>
      <c r="J86" t="s">
        <v>14173</v>
      </c>
      <c r="K86" t="s">
        <v>14174</v>
      </c>
      <c r="L86" t="s">
        <v>14168</v>
      </c>
      <c r="M86" t="s">
        <v>14169</v>
      </c>
      <c r="N86" t="s">
        <v>14170</v>
      </c>
      <c r="O86" t="s">
        <v>14171</v>
      </c>
      <c r="P86" t="s">
        <v>14172</v>
      </c>
      <c r="Q86" t="s">
        <v>13630</v>
      </c>
      <c r="R86" t="s">
        <v>14173</v>
      </c>
      <c r="S86" t="s">
        <v>14174</v>
      </c>
      <c r="T86" t="s">
        <v>13520</v>
      </c>
      <c r="U86" t="s">
        <v>13491</v>
      </c>
      <c r="V86" t="s">
        <v>14175</v>
      </c>
      <c r="W86" t="s">
        <v>14175</v>
      </c>
      <c r="X86" t="s">
        <v>13494</v>
      </c>
      <c r="Y86" t="s">
        <v>13495</v>
      </c>
      <c r="Z86" t="s">
        <v>14176</v>
      </c>
      <c r="AA86" t="s">
        <v>14167</v>
      </c>
    </row>
    <row r="87" spans="1:27">
      <c r="A87" t="s">
        <v>14177</v>
      </c>
      <c r="B87" t="s">
        <v>14178</v>
      </c>
      <c r="C87" t="s">
        <v>14179</v>
      </c>
      <c r="D87" t="s">
        <v>14180</v>
      </c>
      <c r="E87" t="s">
        <v>14181</v>
      </c>
      <c r="F87" t="s">
        <v>14182</v>
      </c>
      <c r="G87" t="s">
        <v>14183</v>
      </c>
      <c r="H87" t="s">
        <v>14184</v>
      </c>
      <c r="I87" t="s">
        <v>14185</v>
      </c>
      <c r="J87" t="s">
        <v>14180</v>
      </c>
      <c r="K87" t="s">
        <v>14181</v>
      </c>
      <c r="L87" t="s">
        <v>14182</v>
      </c>
      <c r="M87" t="s">
        <v>14183</v>
      </c>
      <c r="N87" t="s">
        <v>14184</v>
      </c>
      <c r="O87" t="s">
        <v>14185</v>
      </c>
      <c r="P87" t="s">
        <v>13520</v>
      </c>
      <c r="Q87" t="s">
        <v>13491</v>
      </c>
      <c r="R87" t="s">
        <v>14186</v>
      </c>
      <c r="S87" t="s">
        <v>14187</v>
      </c>
      <c r="T87" t="s">
        <v>13494</v>
      </c>
      <c r="U87" t="s">
        <v>13495</v>
      </c>
      <c r="V87" t="s">
        <v>14188</v>
      </c>
      <c r="W87" t="s">
        <v>14179</v>
      </c>
    </row>
    <row r="88" spans="1:27">
      <c r="A88" t="s">
        <v>14189</v>
      </c>
      <c r="B88" t="s">
        <v>13456</v>
      </c>
      <c r="C88" t="s">
        <v>13457</v>
      </c>
      <c r="D88" t="s">
        <v>13467</v>
      </c>
      <c r="E88" t="s">
        <v>14190</v>
      </c>
      <c r="F88" t="s">
        <v>14191</v>
      </c>
      <c r="G88" t="s">
        <v>14192</v>
      </c>
      <c r="H88" t="s">
        <v>14193</v>
      </c>
      <c r="I88" t="s">
        <v>14194</v>
      </c>
      <c r="J88" t="s">
        <v>14195</v>
      </c>
      <c r="K88" t="s">
        <v>13467</v>
      </c>
      <c r="L88" t="s">
        <v>14190</v>
      </c>
      <c r="M88" t="s">
        <v>14191</v>
      </c>
      <c r="N88" t="s">
        <v>14192</v>
      </c>
      <c r="O88" t="s">
        <v>14193</v>
      </c>
      <c r="P88" t="s">
        <v>14194</v>
      </c>
      <c r="Q88" t="s">
        <v>14195</v>
      </c>
      <c r="R88" t="s">
        <v>13520</v>
      </c>
      <c r="S88" t="s">
        <v>13491</v>
      </c>
      <c r="T88" t="s">
        <v>14196</v>
      </c>
      <c r="U88" t="s">
        <v>14196</v>
      </c>
      <c r="V88" t="s">
        <v>13494</v>
      </c>
      <c r="W88" t="s">
        <v>13495</v>
      </c>
      <c r="X88" t="s">
        <v>14197</v>
      </c>
      <c r="Y88" t="s">
        <v>13457</v>
      </c>
    </row>
    <row r="89" spans="1:27">
      <c r="A89" t="s">
        <v>14198</v>
      </c>
      <c r="B89" t="s">
        <v>13458</v>
      </c>
      <c r="C89" t="s">
        <v>13459</v>
      </c>
      <c r="D89" t="s">
        <v>13468</v>
      </c>
      <c r="E89" t="s">
        <v>14199</v>
      </c>
      <c r="F89" t="s">
        <v>14200</v>
      </c>
      <c r="G89" t="s">
        <v>13468</v>
      </c>
      <c r="H89" t="s">
        <v>14199</v>
      </c>
      <c r="I89" t="s">
        <v>14200</v>
      </c>
      <c r="J89" t="s">
        <v>14201</v>
      </c>
      <c r="K89" t="s">
        <v>13491</v>
      </c>
      <c r="L89" t="s">
        <v>14202</v>
      </c>
      <c r="M89" t="s">
        <v>14203</v>
      </c>
      <c r="N89" t="s">
        <v>13494</v>
      </c>
      <c r="O89" t="s">
        <v>13495</v>
      </c>
      <c r="P89" t="s">
        <v>14204</v>
      </c>
      <c r="Q89" t="s">
        <v>13459</v>
      </c>
    </row>
    <row r="90" spans="1:27">
      <c r="A90" t="s">
        <v>14205</v>
      </c>
      <c r="B90" t="s">
        <v>13460</v>
      </c>
      <c r="C90" t="s">
        <v>13461</v>
      </c>
      <c r="D90" t="s">
        <v>13469</v>
      </c>
      <c r="E90" t="s">
        <v>14206</v>
      </c>
      <c r="F90" t="s">
        <v>14207</v>
      </c>
      <c r="G90" t="s">
        <v>14208</v>
      </c>
      <c r="H90" t="s">
        <v>14209</v>
      </c>
      <c r="I90" t="s">
        <v>14210</v>
      </c>
      <c r="J90" t="s">
        <v>13469</v>
      </c>
      <c r="K90" t="s">
        <v>14206</v>
      </c>
      <c r="L90" t="s">
        <v>14207</v>
      </c>
      <c r="M90" t="s">
        <v>14208</v>
      </c>
      <c r="N90" t="s">
        <v>14209</v>
      </c>
      <c r="O90" t="s">
        <v>14210</v>
      </c>
      <c r="P90" t="s">
        <v>14211</v>
      </c>
      <c r="Q90" t="s">
        <v>13491</v>
      </c>
      <c r="R90" t="s">
        <v>14212</v>
      </c>
      <c r="S90" t="s">
        <v>14213</v>
      </c>
      <c r="T90" t="s">
        <v>13494</v>
      </c>
      <c r="U90" t="s">
        <v>13495</v>
      </c>
      <c r="V90" t="s">
        <v>14214</v>
      </c>
      <c r="W90" t="s">
        <v>14211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7"/>
  <sheetViews>
    <sheetView topLeftCell="A75" workbookViewId="0">
      <selection activeCell="D85" sqref="D85:D87"/>
    </sheetView>
  </sheetViews>
  <sheetFormatPr defaultRowHeight="15"/>
  <cols>
    <col min="2" max="2" width="45.5703125" bestFit="1" customWidth="1"/>
    <col min="5" max="5" width="48.28515625" bestFit="1" customWidth="1"/>
    <col min="6" max="6" width="88.28515625" customWidth="1"/>
    <col min="7" max="7" width="157" bestFit="1" customWidth="1"/>
  </cols>
  <sheetData>
    <row r="2" spans="2:15">
      <c r="B2" t="s">
        <v>0</v>
      </c>
      <c r="C2">
        <v>51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J2">
        <v>2157930304</v>
      </c>
      <c r="K2">
        <v>2157930311</v>
      </c>
      <c r="L2" t="s">
        <v>6</v>
      </c>
      <c r="M2">
        <v>0</v>
      </c>
      <c r="N2" t="s">
        <v>7</v>
      </c>
      <c r="O2" t="s">
        <v>8</v>
      </c>
    </row>
    <row r="3" spans="2:15">
      <c r="B3" t="s">
        <v>9</v>
      </c>
      <c r="C3">
        <v>20</v>
      </c>
      <c r="D3" t="s">
        <v>10</v>
      </c>
      <c r="E3" t="s">
        <v>9</v>
      </c>
      <c r="L3" t="s">
        <v>6</v>
      </c>
      <c r="M3">
        <v>0</v>
      </c>
    </row>
    <row r="4" spans="2:15" ht="30">
      <c r="B4" t="s">
        <v>11</v>
      </c>
      <c r="C4">
        <v>69</v>
      </c>
      <c r="D4" t="s">
        <v>12</v>
      </c>
      <c r="E4" t="s">
        <v>11</v>
      </c>
      <c r="F4" s="1" t="s">
        <v>13</v>
      </c>
      <c r="J4">
        <v>6281333304207</v>
      </c>
      <c r="K4">
        <v>0</v>
      </c>
      <c r="L4" t="s">
        <v>6</v>
      </c>
      <c r="M4">
        <v>0</v>
      </c>
      <c r="N4" t="s">
        <v>14</v>
      </c>
      <c r="O4" t="s">
        <v>15</v>
      </c>
    </row>
    <row r="5" spans="2:15">
      <c r="B5" t="s">
        <v>16</v>
      </c>
      <c r="C5">
        <v>48</v>
      </c>
      <c r="D5" t="s">
        <v>17</v>
      </c>
      <c r="E5" t="s">
        <v>18</v>
      </c>
      <c r="F5" t="s">
        <v>19</v>
      </c>
      <c r="G5" t="s">
        <v>19</v>
      </c>
      <c r="H5">
        <v>12312</v>
      </c>
      <c r="J5">
        <v>212302345</v>
      </c>
      <c r="K5">
        <v>212303171</v>
      </c>
      <c r="L5" t="s">
        <v>6</v>
      </c>
      <c r="M5">
        <v>0</v>
      </c>
      <c r="N5" t="s">
        <v>20</v>
      </c>
      <c r="O5" t="s">
        <v>21</v>
      </c>
    </row>
    <row r="6" spans="2:15">
      <c r="B6" t="s">
        <v>22</v>
      </c>
      <c r="C6">
        <v>7</v>
      </c>
      <c r="D6" t="s">
        <v>23</v>
      </c>
      <c r="E6" t="s">
        <v>22</v>
      </c>
      <c r="F6" t="s">
        <v>24</v>
      </c>
      <c r="J6" t="s">
        <v>25</v>
      </c>
      <c r="K6" t="s">
        <v>26</v>
      </c>
      <c r="L6" t="s">
        <v>6</v>
      </c>
      <c r="M6">
        <v>0</v>
      </c>
      <c r="N6" t="s">
        <v>27</v>
      </c>
    </row>
    <row r="7" spans="2:15">
      <c r="B7" t="s">
        <v>28</v>
      </c>
      <c r="C7">
        <v>72</v>
      </c>
      <c r="D7" t="s">
        <v>29</v>
      </c>
      <c r="E7" t="s">
        <v>28</v>
      </c>
      <c r="F7" t="s">
        <v>30</v>
      </c>
      <c r="G7" t="s">
        <v>30</v>
      </c>
      <c r="H7" t="s">
        <v>31</v>
      </c>
      <c r="J7">
        <v>218232323</v>
      </c>
      <c r="K7">
        <v>218231767</v>
      </c>
      <c r="L7" t="s">
        <v>6</v>
      </c>
      <c r="M7">
        <v>0</v>
      </c>
      <c r="N7" t="s">
        <v>32</v>
      </c>
      <c r="O7" t="s">
        <v>33</v>
      </c>
    </row>
    <row r="8" spans="2:15">
      <c r="B8" t="s">
        <v>34</v>
      </c>
      <c r="C8">
        <v>27</v>
      </c>
      <c r="D8" t="s">
        <v>35</v>
      </c>
      <c r="E8" t="s">
        <v>36</v>
      </c>
      <c r="F8" t="s">
        <v>37</v>
      </c>
      <c r="J8">
        <v>217653723</v>
      </c>
      <c r="K8">
        <v>2176588060</v>
      </c>
      <c r="L8" t="s">
        <v>6</v>
      </c>
      <c r="M8">
        <v>0</v>
      </c>
      <c r="N8" t="s">
        <v>38</v>
      </c>
      <c r="O8" t="s">
        <v>36</v>
      </c>
    </row>
    <row r="9" spans="2:15">
      <c r="B9" t="s">
        <v>39</v>
      </c>
      <c r="C9">
        <v>44</v>
      </c>
      <c r="D9" t="s">
        <v>40</v>
      </c>
      <c r="E9" t="s">
        <v>39</v>
      </c>
      <c r="F9" t="s">
        <v>41</v>
      </c>
      <c r="G9" t="s">
        <v>41</v>
      </c>
      <c r="H9" t="s">
        <v>42</v>
      </c>
      <c r="J9">
        <v>2179191234</v>
      </c>
      <c r="K9">
        <v>217919333</v>
      </c>
      <c r="L9" t="s">
        <v>6</v>
      </c>
      <c r="M9">
        <v>0</v>
      </c>
      <c r="N9" t="s">
        <v>43</v>
      </c>
      <c r="O9" t="s">
        <v>40</v>
      </c>
    </row>
    <row r="10" spans="2:15">
      <c r="B10" t="s">
        <v>44</v>
      </c>
      <c r="C10">
        <v>40</v>
      </c>
      <c r="D10" t="s">
        <v>45</v>
      </c>
      <c r="E10" t="s">
        <v>46</v>
      </c>
      <c r="F10" t="s">
        <v>47</v>
      </c>
      <c r="G10" t="s">
        <v>47</v>
      </c>
      <c r="H10" t="s">
        <v>48</v>
      </c>
      <c r="J10">
        <v>21</v>
      </c>
      <c r="K10">
        <v>21</v>
      </c>
      <c r="L10" t="s">
        <v>6</v>
      </c>
      <c r="M10">
        <v>0</v>
      </c>
      <c r="N10" t="s">
        <v>49</v>
      </c>
      <c r="O10" t="s">
        <v>50</v>
      </c>
    </row>
    <row r="11" spans="2:15">
      <c r="B11" t="s">
        <v>51</v>
      </c>
      <c r="C11">
        <v>21</v>
      </c>
      <c r="D11" t="s">
        <v>52</v>
      </c>
      <c r="E11" t="s">
        <v>51</v>
      </c>
      <c r="F11" t="s">
        <v>53</v>
      </c>
      <c r="J11" t="s">
        <v>54</v>
      </c>
      <c r="K11" t="s">
        <v>55</v>
      </c>
      <c r="L11" t="s">
        <v>6</v>
      </c>
      <c r="M11">
        <v>0</v>
      </c>
      <c r="N11" t="s">
        <v>56</v>
      </c>
      <c r="O11" t="s">
        <v>57</v>
      </c>
    </row>
    <row r="12" spans="2:15" ht="45">
      <c r="B12" t="s">
        <v>58</v>
      </c>
      <c r="C12">
        <v>75</v>
      </c>
      <c r="D12" t="s">
        <v>59</v>
      </c>
      <c r="E12" t="s">
        <v>60</v>
      </c>
      <c r="F12" s="1" t="s">
        <v>61</v>
      </c>
      <c r="J12" t="s">
        <v>62</v>
      </c>
      <c r="K12" t="s">
        <v>63</v>
      </c>
      <c r="L12" t="s">
        <v>6</v>
      </c>
      <c r="M12">
        <v>0</v>
      </c>
      <c r="N12" t="s">
        <v>64</v>
      </c>
      <c r="O12" t="s">
        <v>65</v>
      </c>
    </row>
    <row r="13" spans="2:15" ht="30">
      <c r="B13" t="s">
        <v>66</v>
      </c>
      <c r="C13">
        <v>71</v>
      </c>
      <c r="D13" t="s">
        <v>67</v>
      </c>
      <c r="E13" t="s">
        <v>66</v>
      </c>
      <c r="F13" s="1" t="s">
        <v>68</v>
      </c>
      <c r="J13">
        <v>318437777</v>
      </c>
      <c r="K13">
        <v>318411377</v>
      </c>
      <c r="L13" t="s">
        <v>6</v>
      </c>
      <c r="M13">
        <v>0</v>
      </c>
      <c r="N13" t="s">
        <v>69</v>
      </c>
      <c r="O13" t="s">
        <v>70</v>
      </c>
    </row>
    <row r="14" spans="2:15" ht="45">
      <c r="B14" t="s">
        <v>71</v>
      </c>
      <c r="C14">
        <v>77</v>
      </c>
      <c r="D14" t="s">
        <v>72</v>
      </c>
      <c r="E14" t="s">
        <v>73</v>
      </c>
      <c r="F14" s="1" t="s">
        <v>74</v>
      </c>
      <c r="G14" s="1" t="s">
        <v>74</v>
      </c>
      <c r="H14" t="s">
        <v>75</v>
      </c>
      <c r="J14">
        <v>81290034845</v>
      </c>
      <c r="K14">
        <v>81290034845</v>
      </c>
      <c r="L14" t="s">
        <v>6</v>
      </c>
      <c r="M14">
        <v>0</v>
      </c>
      <c r="N14" t="s">
        <v>76</v>
      </c>
      <c r="O14" t="s">
        <v>77</v>
      </c>
    </row>
    <row r="15" spans="2:15">
      <c r="B15" t="s">
        <v>78</v>
      </c>
      <c r="C15">
        <v>68</v>
      </c>
      <c r="D15" t="s">
        <v>79</v>
      </c>
      <c r="E15" t="s">
        <v>78</v>
      </c>
      <c r="F15" t="s">
        <v>80</v>
      </c>
      <c r="H15">
        <v>3173012409690000</v>
      </c>
      <c r="J15">
        <v>81233868624</v>
      </c>
      <c r="K15">
        <v>0</v>
      </c>
      <c r="L15" t="s">
        <v>6</v>
      </c>
      <c r="M15">
        <v>0</v>
      </c>
      <c r="N15" t="s">
        <v>81</v>
      </c>
      <c r="O15">
        <v>0</v>
      </c>
    </row>
    <row r="16" spans="2:15">
      <c r="B16" t="s">
        <v>82</v>
      </c>
      <c r="C16">
        <v>33</v>
      </c>
      <c r="D16" t="s">
        <v>83</v>
      </c>
      <c r="E16" t="s">
        <v>82</v>
      </c>
      <c r="F16" t="s">
        <v>84</v>
      </c>
      <c r="G16" t="s">
        <v>84</v>
      </c>
      <c r="H16" t="s">
        <v>85</v>
      </c>
      <c r="J16">
        <v>215212552</v>
      </c>
      <c r="K16">
        <v>215212900</v>
      </c>
      <c r="L16" t="s">
        <v>6</v>
      </c>
      <c r="M16">
        <v>0</v>
      </c>
      <c r="N16" t="s">
        <v>86</v>
      </c>
      <c r="O16" t="s">
        <v>87</v>
      </c>
    </row>
    <row r="17" spans="2:15">
      <c r="B17" t="s">
        <v>88</v>
      </c>
      <c r="C17">
        <v>8</v>
      </c>
      <c r="D17" t="s">
        <v>89</v>
      </c>
      <c r="E17" t="s">
        <v>88</v>
      </c>
      <c r="L17" t="s">
        <v>6</v>
      </c>
      <c r="M17">
        <v>0</v>
      </c>
      <c r="N17" t="s">
        <v>6</v>
      </c>
    </row>
    <row r="18" spans="2:15">
      <c r="B18" t="s">
        <v>90</v>
      </c>
      <c r="C18">
        <v>65</v>
      </c>
      <c r="D18" t="s">
        <v>91</v>
      </c>
      <c r="E18" t="s">
        <v>92</v>
      </c>
      <c r="F18" t="s">
        <v>93</v>
      </c>
      <c r="G18" t="s">
        <v>94</v>
      </c>
      <c r="H18" t="s">
        <v>95</v>
      </c>
      <c r="J18">
        <v>21456789</v>
      </c>
      <c r="K18">
        <v>21456790</v>
      </c>
      <c r="L18" t="s">
        <v>6</v>
      </c>
      <c r="M18">
        <v>0</v>
      </c>
      <c r="N18" t="s">
        <v>96</v>
      </c>
      <c r="O18" t="s">
        <v>97</v>
      </c>
    </row>
    <row r="19" spans="2:15">
      <c r="B19" t="s">
        <v>90</v>
      </c>
      <c r="C19">
        <v>63</v>
      </c>
      <c r="D19" t="s">
        <v>98</v>
      </c>
      <c r="E19" t="s">
        <v>92</v>
      </c>
      <c r="F19" t="s">
        <v>99</v>
      </c>
      <c r="G19" t="s">
        <v>100</v>
      </c>
      <c r="H19" t="s">
        <v>95</v>
      </c>
      <c r="J19">
        <v>0</v>
      </c>
      <c r="K19">
        <v>0</v>
      </c>
      <c r="L19" t="s">
        <v>6</v>
      </c>
      <c r="M19">
        <v>0</v>
      </c>
      <c r="N19" t="s">
        <v>101</v>
      </c>
      <c r="O19">
        <v>0</v>
      </c>
    </row>
    <row r="20" spans="2:15">
      <c r="B20" t="s">
        <v>102</v>
      </c>
      <c r="C20">
        <v>25</v>
      </c>
      <c r="D20" t="s">
        <v>103</v>
      </c>
      <c r="E20" t="s">
        <v>104</v>
      </c>
      <c r="F20" t="s">
        <v>105</v>
      </c>
      <c r="J20">
        <v>21000000</v>
      </c>
      <c r="K20">
        <v>21000000</v>
      </c>
      <c r="L20" t="s">
        <v>6</v>
      </c>
      <c r="M20">
        <v>0</v>
      </c>
      <c r="N20" t="s">
        <v>106</v>
      </c>
      <c r="O20" t="s">
        <v>104</v>
      </c>
    </row>
    <row r="21" spans="2:15">
      <c r="B21" t="s">
        <v>107</v>
      </c>
      <c r="C21">
        <v>16</v>
      </c>
      <c r="D21" t="s">
        <v>108</v>
      </c>
      <c r="E21" t="s">
        <v>107</v>
      </c>
      <c r="F21" t="s">
        <v>109</v>
      </c>
      <c r="L21" t="s">
        <v>6</v>
      </c>
      <c r="M21">
        <v>0</v>
      </c>
    </row>
    <row r="22" spans="2:15">
      <c r="B22" t="s">
        <v>110</v>
      </c>
      <c r="C22">
        <v>5</v>
      </c>
      <c r="D22" t="s">
        <v>111</v>
      </c>
      <c r="E22" t="s">
        <v>110</v>
      </c>
      <c r="L22" t="s">
        <v>6</v>
      </c>
      <c r="M22">
        <v>0</v>
      </c>
      <c r="N22" t="s">
        <v>6</v>
      </c>
    </row>
    <row r="23" spans="2:15">
      <c r="B23" t="s">
        <v>112</v>
      </c>
      <c r="C23">
        <v>18</v>
      </c>
      <c r="D23" t="s">
        <v>113</v>
      </c>
      <c r="E23" t="s">
        <v>114</v>
      </c>
      <c r="F23" t="s">
        <v>115</v>
      </c>
      <c r="G23" t="s">
        <v>115</v>
      </c>
      <c r="H23" t="s">
        <v>116</v>
      </c>
      <c r="J23">
        <v>234</v>
      </c>
      <c r="K23">
        <v>456</v>
      </c>
      <c r="L23" t="s">
        <v>6</v>
      </c>
      <c r="M23">
        <v>0</v>
      </c>
      <c r="N23" t="s">
        <v>117</v>
      </c>
      <c r="O23" t="s">
        <v>118</v>
      </c>
    </row>
    <row r="24" spans="2:15">
      <c r="B24" t="s">
        <v>119</v>
      </c>
      <c r="C24">
        <v>36</v>
      </c>
      <c r="D24" t="s">
        <v>120</v>
      </c>
      <c r="E24" t="s">
        <v>121</v>
      </c>
      <c r="F24" t="s">
        <v>122</v>
      </c>
      <c r="G24" t="s">
        <v>122</v>
      </c>
      <c r="H24" t="s">
        <v>123</v>
      </c>
      <c r="J24">
        <v>123</v>
      </c>
      <c r="K24">
        <v>456</v>
      </c>
      <c r="L24" t="s">
        <v>6</v>
      </c>
      <c r="M24">
        <v>0</v>
      </c>
      <c r="N24" t="s">
        <v>124</v>
      </c>
      <c r="O24" t="s">
        <v>125</v>
      </c>
    </row>
    <row r="25" spans="2:15">
      <c r="B25" t="s">
        <v>126</v>
      </c>
      <c r="C25">
        <v>13</v>
      </c>
      <c r="D25" t="s">
        <v>127</v>
      </c>
      <c r="E25" t="s">
        <v>128</v>
      </c>
      <c r="F25" t="s">
        <v>129</v>
      </c>
      <c r="G25" t="s">
        <v>130</v>
      </c>
      <c r="H25" t="s">
        <v>123</v>
      </c>
      <c r="J25">
        <v>2100000</v>
      </c>
      <c r="K25">
        <v>2100000</v>
      </c>
      <c r="L25" t="s">
        <v>6</v>
      </c>
      <c r="M25">
        <v>0</v>
      </c>
      <c r="N25" t="s">
        <v>131</v>
      </c>
      <c r="O25" t="s">
        <v>132</v>
      </c>
    </row>
    <row r="26" spans="2:15">
      <c r="B26" t="s">
        <v>133</v>
      </c>
      <c r="C26">
        <v>10</v>
      </c>
      <c r="D26" t="s">
        <v>134</v>
      </c>
      <c r="E26" t="s">
        <v>133</v>
      </c>
      <c r="L26" t="s">
        <v>6</v>
      </c>
      <c r="M26">
        <v>0</v>
      </c>
      <c r="N26" t="s">
        <v>6</v>
      </c>
    </row>
    <row r="27" spans="2:15">
      <c r="B27" t="s">
        <v>135</v>
      </c>
      <c r="C27">
        <v>3</v>
      </c>
      <c r="D27" t="s">
        <v>136</v>
      </c>
      <c r="E27" t="s">
        <v>137</v>
      </c>
      <c r="F27" t="s">
        <v>138</v>
      </c>
      <c r="G27" t="s">
        <v>138</v>
      </c>
      <c r="H27" t="s">
        <v>139</v>
      </c>
      <c r="J27">
        <v>215236</v>
      </c>
      <c r="K27">
        <v>215237</v>
      </c>
      <c r="L27" t="s">
        <v>6</v>
      </c>
      <c r="M27">
        <v>0</v>
      </c>
      <c r="N27" t="s">
        <v>140</v>
      </c>
      <c r="O27" t="s">
        <v>141</v>
      </c>
    </row>
    <row r="28" spans="2:15">
      <c r="B28" t="s">
        <v>142</v>
      </c>
      <c r="C28">
        <v>32</v>
      </c>
      <c r="D28" t="s">
        <v>143</v>
      </c>
      <c r="E28" t="s">
        <v>144</v>
      </c>
      <c r="F28" t="s">
        <v>145</v>
      </c>
      <c r="G28" t="s">
        <v>145</v>
      </c>
      <c r="H28" t="s">
        <v>146</v>
      </c>
      <c r="J28">
        <v>2243152</v>
      </c>
      <c r="K28">
        <v>2243153</v>
      </c>
      <c r="L28" t="s">
        <v>6</v>
      </c>
      <c r="M28">
        <v>0</v>
      </c>
      <c r="N28" t="s">
        <v>147</v>
      </c>
      <c r="O28" t="s">
        <v>148</v>
      </c>
    </row>
    <row r="29" spans="2:15">
      <c r="B29" t="s">
        <v>149</v>
      </c>
      <c r="C29">
        <v>57</v>
      </c>
      <c r="D29" t="s">
        <v>150</v>
      </c>
      <c r="E29" t="s">
        <v>151</v>
      </c>
      <c r="F29" t="s">
        <v>152</v>
      </c>
      <c r="G29" t="s">
        <v>153</v>
      </c>
      <c r="H29" t="s">
        <v>154</v>
      </c>
      <c r="J29">
        <v>2179191234</v>
      </c>
      <c r="K29">
        <v>2179191233</v>
      </c>
      <c r="L29" t="s">
        <v>6</v>
      </c>
      <c r="M29">
        <v>0</v>
      </c>
      <c r="N29" t="s">
        <v>155</v>
      </c>
      <c r="O29">
        <v>2</v>
      </c>
    </row>
    <row r="30" spans="2:15">
      <c r="B30" t="s">
        <v>156</v>
      </c>
      <c r="C30">
        <v>22</v>
      </c>
      <c r="D30" t="s">
        <v>157</v>
      </c>
      <c r="E30" t="s">
        <v>158</v>
      </c>
      <c r="F30" t="s">
        <v>159</v>
      </c>
      <c r="G30" t="s">
        <v>160</v>
      </c>
      <c r="H30" t="s">
        <v>161</v>
      </c>
      <c r="J30" t="s">
        <v>162</v>
      </c>
      <c r="K30" t="s">
        <v>162</v>
      </c>
      <c r="L30" t="s">
        <v>6</v>
      </c>
      <c r="M30">
        <v>0</v>
      </c>
      <c r="N30" t="s">
        <v>163</v>
      </c>
      <c r="O30" t="s">
        <v>164</v>
      </c>
    </row>
    <row r="31" spans="2:15">
      <c r="B31" t="s">
        <v>165</v>
      </c>
      <c r="C31">
        <v>35</v>
      </c>
      <c r="D31" t="s">
        <v>166</v>
      </c>
      <c r="E31" t="s">
        <v>167</v>
      </c>
      <c r="F31" t="s">
        <v>168</v>
      </c>
      <c r="G31" t="s">
        <v>169</v>
      </c>
      <c r="H31" t="s">
        <v>170</v>
      </c>
      <c r="J31">
        <v>2130013001</v>
      </c>
      <c r="K31">
        <v>2130013002</v>
      </c>
      <c r="L31" t="s">
        <v>6</v>
      </c>
      <c r="M31">
        <v>0</v>
      </c>
      <c r="N31" t="s">
        <v>171</v>
      </c>
      <c r="O31" t="s">
        <v>172</v>
      </c>
    </row>
    <row r="32" spans="2:15">
      <c r="B32" t="s">
        <v>173</v>
      </c>
      <c r="C32">
        <v>11</v>
      </c>
      <c r="D32" t="s">
        <v>174</v>
      </c>
      <c r="E32" t="s">
        <v>175</v>
      </c>
      <c r="F32" t="s">
        <v>176</v>
      </c>
      <c r="G32" t="s">
        <v>176</v>
      </c>
      <c r="H32" t="s">
        <v>177</v>
      </c>
      <c r="J32">
        <v>456</v>
      </c>
      <c r="K32">
        <v>567</v>
      </c>
      <c r="L32" t="s">
        <v>6</v>
      </c>
      <c r="M32">
        <v>0</v>
      </c>
      <c r="N32" t="s">
        <v>124</v>
      </c>
      <c r="O32" t="s">
        <v>178</v>
      </c>
    </row>
    <row r="33" spans="2:15">
      <c r="B33" t="s">
        <v>179</v>
      </c>
      <c r="C33">
        <v>29</v>
      </c>
      <c r="D33" t="s">
        <v>180</v>
      </c>
      <c r="E33" t="s">
        <v>181</v>
      </c>
      <c r="F33" t="s">
        <v>182</v>
      </c>
      <c r="J33" t="s">
        <v>183</v>
      </c>
      <c r="K33" t="s">
        <v>184</v>
      </c>
      <c r="L33" t="s">
        <v>6</v>
      </c>
      <c r="M33">
        <v>0</v>
      </c>
      <c r="N33" t="s">
        <v>185</v>
      </c>
      <c r="O33" t="s">
        <v>181</v>
      </c>
    </row>
    <row r="34" spans="2:15">
      <c r="B34" t="s">
        <v>186</v>
      </c>
      <c r="C34">
        <v>37</v>
      </c>
      <c r="D34" t="s">
        <v>186</v>
      </c>
      <c r="E34" t="s">
        <v>187</v>
      </c>
      <c r="F34" t="s">
        <v>188</v>
      </c>
      <c r="J34">
        <v>0</v>
      </c>
      <c r="K34">
        <v>0</v>
      </c>
      <c r="L34" t="s">
        <v>6</v>
      </c>
      <c r="M34">
        <v>0</v>
      </c>
      <c r="N34" t="s">
        <v>189</v>
      </c>
      <c r="O34" t="s">
        <v>187</v>
      </c>
    </row>
    <row r="35" spans="2:15">
      <c r="B35" t="s">
        <v>190</v>
      </c>
      <c r="C35">
        <v>30</v>
      </c>
      <c r="D35" t="s">
        <v>191</v>
      </c>
      <c r="E35" t="s">
        <v>192</v>
      </c>
      <c r="F35" t="s">
        <v>193</v>
      </c>
      <c r="H35">
        <v>0</v>
      </c>
      <c r="J35">
        <v>217501915</v>
      </c>
      <c r="K35">
        <v>217660986</v>
      </c>
      <c r="L35" t="s">
        <v>6</v>
      </c>
      <c r="M35">
        <v>0</v>
      </c>
      <c r="N35" t="s">
        <v>194</v>
      </c>
      <c r="O35">
        <v>0</v>
      </c>
    </row>
    <row r="36" spans="2:15">
      <c r="B36" t="s">
        <v>195</v>
      </c>
      <c r="C36">
        <v>24</v>
      </c>
      <c r="D36" t="s">
        <v>196</v>
      </c>
      <c r="E36" t="s">
        <v>197</v>
      </c>
      <c r="F36" t="s">
        <v>198</v>
      </c>
      <c r="J36">
        <v>215577775</v>
      </c>
      <c r="K36">
        <v>215577775</v>
      </c>
      <c r="L36" t="s">
        <v>6</v>
      </c>
      <c r="M36">
        <v>0</v>
      </c>
      <c r="N36" t="s">
        <v>199</v>
      </c>
      <c r="O36" t="s">
        <v>200</v>
      </c>
    </row>
    <row r="37" spans="2:15">
      <c r="B37" t="s">
        <v>201</v>
      </c>
      <c r="C37">
        <v>34</v>
      </c>
      <c r="D37" t="s">
        <v>202</v>
      </c>
      <c r="E37" t="s">
        <v>203</v>
      </c>
      <c r="F37" t="s">
        <v>204</v>
      </c>
      <c r="G37" t="s">
        <v>204</v>
      </c>
      <c r="H37" t="s">
        <v>204</v>
      </c>
      <c r="J37">
        <v>0</v>
      </c>
      <c r="K37">
        <v>0</v>
      </c>
      <c r="L37" t="s">
        <v>6</v>
      </c>
      <c r="M37">
        <v>0</v>
      </c>
      <c r="N37" t="s">
        <v>205</v>
      </c>
      <c r="O37" t="s">
        <v>204</v>
      </c>
    </row>
    <row r="38" spans="2:15">
      <c r="B38" t="s">
        <v>206</v>
      </c>
      <c r="C38">
        <v>38</v>
      </c>
      <c r="D38" t="s">
        <v>207</v>
      </c>
      <c r="E38" t="s">
        <v>208</v>
      </c>
      <c r="F38" t="s">
        <v>209</v>
      </c>
      <c r="G38" t="s">
        <v>210</v>
      </c>
      <c r="H38" t="s">
        <v>211</v>
      </c>
      <c r="J38">
        <v>2183780000</v>
      </c>
      <c r="K38">
        <v>2183780001</v>
      </c>
      <c r="L38" t="s">
        <v>6</v>
      </c>
      <c r="M38">
        <v>0</v>
      </c>
      <c r="N38" t="s">
        <v>212</v>
      </c>
      <c r="O38" t="s">
        <v>213</v>
      </c>
    </row>
    <row r="39" spans="2:15">
      <c r="B39" t="s">
        <v>214</v>
      </c>
      <c r="C39">
        <v>19</v>
      </c>
      <c r="D39" t="s">
        <v>215</v>
      </c>
      <c r="E39" t="s">
        <v>214</v>
      </c>
      <c r="L39" t="s">
        <v>6</v>
      </c>
      <c r="M39">
        <v>0</v>
      </c>
    </row>
    <row r="40" spans="2:15">
      <c r="B40" t="s">
        <v>216</v>
      </c>
      <c r="C40">
        <v>31</v>
      </c>
      <c r="D40" t="s">
        <v>217</v>
      </c>
      <c r="E40" t="s">
        <v>216</v>
      </c>
      <c r="F40" t="s">
        <v>204</v>
      </c>
      <c r="G40" t="s">
        <v>204</v>
      </c>
      <c r="J40">
        <v>21</v>
      </c>
      <c r="K40">
        <v>21</v>
      </c>
      <c r="L40" t="s">
        <v>6</v>
      </c>
      <c r="M40">
        <v>0</v>
      </c>
      <c r="N40" t="s">
        <v>218</v>
      </c>
      <c r="O40" t="s">
        <v>204</v>
      </c>
    </row>
    <row r="41" spans="2:15">
      <c r="B41" t="s">
        <v>219</v>
      </c>
      <c r="C41">
        <v>6</v>
      </c>
      <c r="D41" t="s">
        <v>220</v>
      </c>
      <c r="E41" t="s">
        <v>219</v>
      </c>
      <c r="F41" t="s">
        <v>221</v>
      </c>
      <c r="L41" t="s">
        <v>6</v>
      </c>
      <c r="M41">
        <v>0</v>
      </c>
      <c r="N41" t="s">
        <v>6</v>
      </c>
    </row>
    <row r="42" spans="2:15">
      <c r="B42" t="s">
        <v>222</v>
      </c>
      <c r="C42">
        <v>12</v>
      </c>
      <c r="D42" t="s">
        <v>223</v>
      </c>
      <c r="E42" t="s">
        <v>222</v>
      </c>
      <c r="F42" t="s">
        <v>109</v>
      </c>
      <c r="L42" t="s">
        <v>6</v>
      </c>
      <c r="M42">
        <v>0</v>
      </c>
    </row>
    <row r="43" spans="2:15">
      <c r="B43" t="s">
        <v>224</v>
      </c>
      <c r="C43">
        <v>41</v>
      </c>
      <c r="D43" t="s">
        <v>225</v>
      </c>
      <c r="E43" t="s">
        <v>226</v>
      </c>
      <c r="F43" t="s">
        <v>227</v>
      </c>
      <c r="G43" t="s">
        <v>228</v>
      </c>
      <c r="H43" t="s">
        <v>229</v>
      </c>
      <c r="J43">
        <v>62254</v>
      </c>
      <c r="K43">
        <v>62345</v>
      </c>
      <c r="L43" t="s">
        <v>6</v>
      </c>
      <c r="M43">
        <v>0</v>
      </c>
      <c r="N43" t="s">
        <v>230</v>
      </c>
      <c r="O43" t="s">
        <v>231</v>
      </c>
    </row>
    <row r="44" spans="2:15" ht="45">
      <c r="B44" t="s">
        <v>232</v>
      </c>
      <c r="C44">
        <v>76</v>
      </c>
      <c r="D44" t="s">
        <v>233</v>
      </c>
      <c r="E44" t="s">
        <v>234</v>
      </c>
      <c r="F44" s="1" t="s">
        <v>235</v>
      </c>
      <c r="J44" t="s">
        <v>236</v>
      </c>
      <c r="K44" t="s">
        <v>237</v>
      </c>
      <c r="L44" t="s">
        <v>6</v>
      </c>
      <c r="M44">
        <v>0</v>
      </c>
      <c r="N44" t="s">
        <v>238</v>
      </c>
      <c r="O44" t="s">
        <v>239</v>
      </c>
    </row>
    <row r="45" spans="2:15">
      <c r="B45" t="s">
        <v>240</v>
      </c>
      <c r="C45">
        <v>55</v>
      </c>
      <c r="D45" t="s">
        <v>241</v>
      </c>
      <c r="E45" t="s">
        <v>242</v>
      </c>
      <c r="F45" t="s">
        <v>243</v>
      </c>
      <c r="G45" t="s">
        <v>244</v>
      </c>
      <c r="H45" t="s">
        <v>245</v>
      </c>
      <c r="J45">
        <v>21543</v>
      </c>
      <c r="K45">
        <v>21544</v>
      </c>
      <c r="L45" t="s">
        <v>6</v>
      </c>
      <c r="M45">
        <v>0</v>
      </c>
      <c r="N45" t="s">
        <v>246</v>
      </c>
      <c r="O45" t="s">
        <v>247</v>
      </c>
    </row>
    <row r="46" spans="2:15">
      <c r="B46" t="s">
        <v>240</v>
      </c>
      <c r="C46">
        <v>43</v>
      </c>
      <c r="D46" t="s">
        <v>248</v>
      </c>
      <c r="E46" t="s">
        <v>242</v>
      </c>
      <c r="F46" t="s">
        <v>249</v>
      </c>
      <c r="G46" t="s">
        <v>244</v>
      </c>
      <c r="H46" t="s">
        <v>245</v>
      </c>
      <c r="J46">
        <v>2567</v>
      </c>
      <c r="K46">
        <v>456</v>
      </c>
      <c r="L46" t="s">
        <v>6</v>
      </c>
      <c r="M46">
        <v>0</v>
      </c>
      <c r="N46" t="s">
        <v>250</v>
      </c>
      <c r="O46" t="s">
        <v>251</v>
      </c>
    </row>
    <row r="47" spans="2:15">
      <c r="B47" t="s">
        <v>252</v>
      </c>
      <c r="C47">
        <v>54</v>
      </c>
      <c r="D47" t="s">
        <v>253</v>
      </c>
      <c r="E47" t="s">
        <v>254</v>
      </c>
      <c r="F47" t="s">
        <v>255</v>
      </c>
      <c r="G47" t="s">
        <v>244</v>
      </c>
      <c r="H47" t="s">
        <v>245</v>
      </c>
      <c r="J47">
        <v>370638884</v>
      </c>
      <c r="K47">
        <v>370627631</v>
      </c>
      <c r="L47" t="s">
        <v>6</v>
      </c>
      <c r="M47">
        <v>0</v>
      </c>
      <c r="N47" t="s">
        <v>256</v>
      </c>
      <c r="O47" t="s">
        <v>257</v>
      </c>
    </row>
    <row r="48" spans="2:15">
      <c r="B48" t="s">
        <v>258</v>
      </c>
      <c r="C48">
        <v>49</v>
      </c>
      <c r="D48" t="s">
        <v>259</v>
      </c>
      <c r="E48" t="s">
        <v>260</v>
      </c>
      <c r="F48" t="s">
        <v>261</v>
      </c>
      <c r="G48" t="s">
        <v>244</v>
      </c>
      <c r="H48" t="s">
        <v>245</v>
      </c>
      <c r="J48">
        <v>2345</v>
      </c>
      <c r="K48">
        <v>2346</v>
      </c>
      <c r="L48" t="s">
        <v>6</v>
      </c>
      <c r="M48">
        <v>0</v>
      </c>
      <c r="N48" t="s">
        <v>262</v>
      </c>
      <c r="O48" t="s">
        <v>263</v>
      </c>
    </row>
    <row r="49" spans="2:15" ht="120">
      <c r="B49" t="s">
        <v>264</v>
      </c>
      <c r="C49">
        <v>58</v>
      </c>
      <c r="D49" t="s">
        <v>265</v>
      </c>
      <c r="E49" t="s">
        <v>266</v>
      </c>
      <c r="F49" s="1" t="s">
        <v>267</v>
      </c>
      <c r="J49">
        <v>246922402</v>
      </c>
      <c r="K49">
        <v>246921223</v>
      </c>
      <c r="L49" t="s">
        <v>6</v>
      </c>
      <c r="M49">
        <v>0</v>
      </c>
      <c r="N49" t="s">
        <v>268</v>
      </c>
      <c r="O49" s="1" t="s">
        <v>269</v>
      </c>
    </row>
    <row r="50" spans="2:15">
      <c r="B50" t="s">
        <v>270</v>
      </c>
      <c r="C50">
        <v>62</v>
      </c>
      <c r="D50" t="s">
        <v>271</v>
      </c>
      <c r="E50" t="s">
        <v>272</v>
      </c>
      <c r="F50" t="s">
        <v>273</v>
      </c>
      <c r="G50" t="s">
        <v>244</v>
      </c>
      <c r="H50" t="s">
        <v>245</v>
      </c>
      <c r="J50">
        <v>6922402</v>
      </c>
      <c r="K50">
        <v>6921209</v>
      </c>
      <c r="L50" t="s">
        <v>6</v>
      </c>
      <c r="M50">
        <v>0</v>
      </c>
      <c r="N50" t="s">
        <v>274</v>
      </c>
      <c r="O50" t="s">
        <v>275</v>
      </c>
    </row>
    <row r="51" spans="2:15">
      <c r="B51" t="s">
        <v>276</v>
      </c>
      <c r="C51">
        <v>59</v>
      </c>
      <c r="D51" t="s">
        <v>277</v>
      </c>
      <c r="E51" t="s">
        <v>278</v>
      </c>
      <c r="F51" t="s">
        <v>279</v>
      </c>
      <c r="G51" t="s">
        <v>244</v>
      </c>
      <c r="H51" t="s">
        <v>245</v>
      </c>
      <c r="J51">
        <v>45678</v>
      </c>
      <c r="K51">
        <v>45679</v>
      </c>
      <c r="L51" t="s">
        <v>6</v>
      </c>
      <c r="M51">
        <v>0</v>
      </c>
      <c r="N51" t="s">
        <v>250</v>
      </c>
      <c r="O51" t="s">
        <v>280</v>
      </c>
    </row>
    <row r="52" spans="2:15" ht="45">
      <c r="B52" t="s">
        <v>281</v>
      </c>
      <c r="C52">
        <v>74</v>
      </c>
      <c r="D52" t="s">
        <v>282</v>
      </c>
      <c r="E52" t="s">
        <v>283</v>
      </c>
      <c r="F52" s="1" t="s">
        <v>284</v>
      </c>
      <c r="J52" t="s">
        <v>285</v>
      </c>
      <c r="K52">
        <v>2156950413</v>
      </c>
      <c r="L52" t="s">
        <v>6</v>
      </c>
      <c r="M52">
        <v>0</v>
      </c>
      <c r="N52" t="s">
        <v>286</v>
      </c>
      <c r="O52" t="s">
        <v>287</v>
      </c>
    </row>
    <row r="53" spans="2:15">
      <c r="B53" t="s">
        <v>288</v>
      </c>
      <c r="C53">
        <v>47</v>
      </c>
      <c r="D53" t="s">
        <v>289</v>
      </c>
      <c r="E53" t="s">
        <v>290</v>
      </c>
      <c r="F53" t="s">
        <v>291</v>
      </c>
      <c r="G53" t="s">
        <v>244</v>
      </c>
      <c r="H53" t="s">
        <v>245</v>
      </c>
      <c r="J53">
        <v>214356</v>
      </c>
      <c r="K53">
        <v>215765</v>
      </c>
      <c r="L53" t="s">
        <v>6</v>
      </c>
      <c r="M53">
        <v>0</v>
      </c>
      <c r="N53" t="s">
        <v>292</v>
      </c>
      <c r="O53" t="s">
        <v>293</v>
      </c>
    </row>
    <row r="54" spans="2:15">
      <c r="B54" t="s">
        <v>294</v>
      </c>
      <c r="C54">
        <v>64</v>
      </c>
      <c r="D54" t="s">
        <v>295</v>
      </c>
      <c r="E54" t="s">
        <v>296</v>
      </c>
      <c r="F54" t="s">
        <v>297</v>
      </c>
      <c r="G54" t="s">
        <v>298</v>
      </c>
      <c r="H54" t="s">
        <v>245</v>
      </c>
      <c r="J54">
        <v>0</v>
      </c>
      <c r="K54">
        <v>0</v>
      </c>
      <c r="L54" t="s">
        <v>6</v>
      </c>
      <c r="M54">
        <v>0</v>
      </c>
      <c r="N54" t="s">
        <v>299</v>
      </c>
      <c r="O54" t="s">
        <v>300</v>
      </c>
    </row>
    <row r="55" spans="2:15">
      <c r="B55" t="s">
        <v>301</v>
      </c>
      <c r="C55">
        <v>26</v>
      </c>
      <c r="D55" t="s">
        <v>302</v>
      </c>
      <c r="E55" t="s">
        <v>303</v>
      </c>
      <c r="F55" t="s">
        <v>304</v>
      </c>
      <c r="J55">
        <v>2123585500</v>
      </c>
      <c r="K55">
        <v>2123586446</v>
      </c>
      <c r="L55" t="s">
        <v>6</v>
      </c>
      <c r="M55">
        <v>0</v>
      </c>
      <c r="N55" t="s">
        <v>305</v>
      </c>
      <c r="O55" t="s">
        <v>306</v>
      </c>
    </row>
    <row r="56" spans="2:15">
      <c r="B56" t="s">
        <v>307</v>
      </c>
      <c r="C56">
        <v>14</v>
      </c>
      <c r="D56" t="s">
        <v>308</v>
      </c>
      <c r="E56" t="s">
        <v>307</v>
      </c>
      <c r="F56" t="s">
        <v>309</v>
      </c>
      <c r="J56">
        <v>8295010</v>
      </c>
      <c r="K56">
        <v>8293257</v>
      </c>
      <c r="L56" t="s">
        <v>6</v>
      </c>
      <c r="M56">
        <v>0</v>
      </c>
    </row>
    <row r="57" spans="2:15">
      <c r="B57" t="s">
        <v>310</v>
      </c>
      <c r="C57">
        <v>45</v>
      </c>
      <c r="D57" t="s">
        <v>311</v>
      </c>
      <c r="E57" t="s">
        <v>312</v>
      </c>
      <c r="F57" t="s">
        <v>313</v>
      </c>
      <c r="G57" t="s">
        <v>313</v>
      </c>
      <c r="H57">
        <v>10000000</v>
      </c>
      <c r="J57">
        <v>2123567</v>
      </c>
      <c r="K57">
        <v>212358</v>
      </c>
      <c r="L57" t="s">
        <v>6</v>
      </c>
      <c r="M57">
        <v>0</v>
      </c>
      <c r="N57" t="s">
        <v>314</v>
      </c>
      <c r="O57" t="s">
        <v>315</v>
      </c>
    </row>
    <row r="58" spans="2:15">
      <c r="B58" t="s">
        <v>316</v>
      </c>
      <c r="C58">
        <v>60</v>
      </c>
      <c r="D58" t="s">
        <v>317</v>
      </c>
      <c r="E58" t="s">
        <v>318</v>
      </c>
      <c r="F58" t="s">
        <v>319</v>
      </c>
      <c r="G58" t="s">
        <v>320</v>
      </c>
      <c r="H58" t="s">
        <v>321</v>
      </c>
      <c r="J58">
        <v>622139838929</v>
      </c>
      <c r="K58">
        <v>622139838930</v>
      </c>
      <c r="L58" t="s">
        <v>6</v>
      </c>
      <c r="M58">
        <v>0</v>
      </c>
      <c r="N58" t="s">
        <v>322</v>
      </c>
      <c r="O58" t="s">
        <v>323</v>
      </c>
    </row>
    <row r="59" spans="2:15">
      <c r="B59" t="s">
        <v>324</v>
      </c>
      <c r="C59">
        <v>61</v>
      </c>
      <c r="D59" t="s">
        <v>325</v>
      </c>
      <c r="E59" t="s">
        <v>326</v>
      </c>
      <c r="F59" t="s">
        <v>327</v>
      </c>
      <c r="G59" t="s">
        <v>328</v>
      </c>
      <c r="H59" t="s">
        <v>321</v>
      </c>
      <c r="J59">
        <v>2145675</v>
      </c>
      <c r="K59">
        <v>2145676</v>
      </c>
      <c r="L59" t="s">
        <v>6</v>
      </c>
      <c r="M59">
        <v>0</v>
      </c>
      <c r="N59" t="s">
        <v>329</v>
      </c>
      <c r="O59" t="s">
        <v>330</v>
      </c>
    </row>
    <row r="60" spans="2:15">
      <c r="B60" t="s">
        <v>456</v>
      </c>
      <c r="C60">
        <v>78</v>
      </c>
      <c r="D60" t="s">
        <v>331</v>
      </c>
      <c r="E60" t="s">
        <v>332</v>
      </c>
      <c r="F60" t="s">
        <v>333</v>
      </c>
      <c r="G60" t="s">
        <v>333</v>
      </c>
      <c r="H60" t="s">
        <v>334</v>
      </c>
      <c r="J60">
        <v>2954790002</v>
      </c>
      <c r="K60">
        <v>2955516767</v>
      </c>
      <c r="L60" t="s">
        <v>6</v>
      </c>
      <c r="M60">
        <v>0</v>
      </c>
      <c r="N60" t="s">
        <v>335</v>
      </c>
      <c r="O60" t="s">
        <v>336</v>
      </c>
    </row>
    <row r="61" spans="2:15">
      <c r="B61" t="s">
        <v>337</v>
      </c>
      <c r="C61">
        <v>73</v>
      </c>
      <c r="D61" t="s">
        <v>338</v>
      </c>
      <c r="E61" t="s">
        <v>339</v>
      </c>
      <c r="F61" t="s">
        <v>340</v>
      </c>
      <c r="J61">
        <v>318437777</v>
      </c>
      <c r="K61">
        <v>0</v>
      </c>
      <c r="L61" t="s">
        <v>6</v>
      </c>
      <c r="M61">
        <v>0</v>
      </c>
      <c r="N61" t="s">
        <v>341</v>
      </c>
      <c r="O61" t="s">
        <v>342</v>
      </c>
    </row>
    <row r="62" spans="2:15">
      <c r="B62" t="s">
        <v>343</v>
      </c>
      <c r="C62">
        <v>9</v>
      </c>
      <c r="D62" t="s">
        <v>344</v>
      </c>
      <c r="E62" t="s">
        <v>345</v>
      </c>
      <c r="F62" t="s">
        <v>346</v>
      </c>
      <c r="G62" t="s">
        <v>346</v>
      </c>
      <c r="H62" t="s">
        <v>347</v>
      </c>
      <c r="J62">
        <v>123</v>
      </c>
      <c r="K62">
        <v>345</v>
      </c>
      <c r="L62" t="s">
        <v>6</v>
      </c>
      <c r="M62">
        <v>0</v>
      </c>
      <c r="N62" t="s">
        <v>348</v>
      </c>
      <c r="O62" t="s">
        <v>349</v>
      </c>
    </row>
    <row r="63" spans="2:15">
      <c r="B63" t="s">
        <v>350</v>
      </c>
      <c r="C63">
        <v>39</v>
      </c>
      <c r="D63" t="s">
        <v>351</v>
      </c>
      <c r="E63" t="s">
        <v>352</v>
      </c>
      <c r="F63" t="s">
        <v>353</v>
      </c>
      <c r="G63" t="s">
        <v>354</v>
      </c>
      <c r="H63" t="s">
        <v>355</v>
      </c>
      <c r="J63">
        <v>22</v>
      </c>
      <c r="K63">
        <v>22</v>
      </c>
      <c r="L63" t="s">
        <v>6</v>
      </c>
      <c r="M63">
        <v>0</v>
      </c>
      <c r="N63" t="s">
        <v>356</v>
      </c>
      <c r="O63" t="s">
        <v>357</v>
      </c>
    </row>
    <row r="64" spans="2:15">
      <c r="B64" t="s">
        <v>358</v>
      </c>
      <c r="C64">
        <v>42</v>
      </c>
      <c r="D64" t="s">
        <v>359</v>
      </c>
      <c r="E64" t="s">
        <v>360</v>
      </c>
      <c r="F64" t="s">
        <v>361</v>
      </c>
      <c r="G64" t="s">
        <v>354</v>
      </c>
      <c r="H64" t="s">
        <v>355</v>
      </c>
      <c r="J64">
        <v>22456</v>
      </c>
      <c r="K64">
        <v>22435</v>
      </c>
      <c r="L64" t="s">
        <v>6</v>
      </c>
      <c r="M64">
        <v>0</v>
      </c>
      <c r="N64" t="s">
        <v>356</v>
      </c>
      <c r="O64" t="s">
        <v>362</v>
      </c>
    </row>
    <row r="65" spans="2:15">
      <c r="B65" t="s">
        <v>363</v>
      </c>
      <c r="C65">
        <v>2</v>
      </c>
      <c r="D65" t="s">
        <v>364</v>
      </c>
      <c r="E65" t="s">
        <v>365</v>
      </c>
      <c r="F65" t="s">
        <v>366</v>
      </c>
      <c r="G65" t="s">
        <v>366</v>
      </c>
      <c r="H65" t="s">
        <v>367</v>
      </c>
      <c r="J65">
        <v>123</v>
      </c>
      <c r="K65">
        <v>345</v>
      </c>
      <c r="L65" t="s">
        <v>6</v>
      </c>
      <c r="M65">
        <v>0</v>
      </c>
      <c r="N65" t="s">
        <v>117</v>
      </c>
      <c r="O65" t="s">
        <v>368</v>
      </c>
    </row>
    <row r="66" spans="2:15">
      <c r="B66" t="s">
        <v>369</v>
      </c>
      <c r="C66">
        <v>56</v>
      </c>
      <c r="D66" t="s">
        <v>370</v>
      </c>
      <c r="E66" t="s">
        <v>371</v>
      </c>
      <c r="F66" t="s">
        <v>372</v>
      </c>
      <c r="G66" t="s">
        <v>373</v>
      </c>
      <c r="H66" t="s">
        <v>374</v>
      </c>
      <c r="J66">
        <v>2129337000</v>
      </c>
      <c r="K66">
        <v>2129336000</v>
      </c>
      <c r="L66" t="s">
        <v>6</v>
      </c>
      <c r="M66">
        <v>0</v>
      </c>
      <c r="N66" t="s">
        <v>375</v>
      </c>
      <c r="O66" t="s">
        <v>376</v>
      </c>
    </row>
    <row r="67" spans="2:15">
      <c r="B67" t="s">
        <v>377</v>
      </c>
      <c r="C67">
        <v>15</v>
      </c>
      <c r="D67" t="s">
        <v>378</v>
      </c>
      <c r="E67" t="s">
        <v>379</v>
      </c>
      <c r="F67" t="s">
        <v>380</v>
      </c>
      <c r="G67" t="s">
        <v>380</v>
      </c>
      <c r="H67" t="s">
        <v>355</v>
      </c>
      <c r="J67" t="s">
        <v>381</v>
      </c>
      <c r="K67" t="s">
        <v>381</v>
      </c>
      <c r="L67" t="s">
        <v>6</v>
      </c>
      <c r="M67">
        <v>0</v>
      </c>
    </row>
    <row r="68" spans="2:15">
      <c r="B68" t="s">
        <v>382</v>
      </c>
      <c r="C68">
        <v>52</v>
      </c>
      <c r="D68" t="s">
        <v>383</v>
      </c>
      <c r="E68" t="s">
        <v>384</v>
      </c>
      <c r="F68" t="s">
        <v>385</v>
      </c>
      <c r="J68">
        <v>62256</v>
      </c>
      <c r="K68">
        <v>62257</v>
      </c>
      <c r="L68" t="s">
        <v>6</v>
      </c>
      <c r="M68">
        <v>0</v>
      </c>
      <c r="N68" t="s">
        <v>386</v>
      </c>
      <c r="O68" t="s">
        <v>387</v>
      </c>
    </row>
    <row r="69" spans="2:15">
      <c r="B69" t="s">
        <v>388</v>
      </c>
      <c r="C69">
        <v>28</v>
      </c>
      <c r="D69" t="s">
        <v>389</v>
      </c>
      <c r="E69" t="s">
        <v>390</v>
      </c>
      <c r="F69" t="s">
        <v>391</v>
      </c>
      <c r="J69">
        <v>0</v>
      </c>
      <c r="K69">
        <v>0</v>
      </c>
      <c r="L69" t="s">
        <v>6</v>
      </c>
      <c r="M69">
        <v>0</v>
      </c>
      <c r="N69" t="s">
        <v>392</v>
      </c>
      <c r="O69">
        <v>0</v>
      </c>
    </row>
    <row r="70" spans="2:15">
      <c r="B70" t="s">
        <v>393</v>
      </c>
      <c r="C70">
        <v>70</v>
      </c>
      <c r="D70" t="s">
        <v>394</v>
      </c>
      <c r="E70" t="s">
        <v>395</v>
      </c>
      <c r="F70" t="s">
        <v>396</v>
      </c>
      <c r="J70">
        <v>218515550</v>
      </c>
      <c r="K70">
        <v>218515510</v>
      </c>
      <c r="L70" t="s">
        <v>6</v>
      </c>
      <c r="M70">
        <v>0</v>
      </c>
      <c r="N70" t="s">
        <v>397</v>
      </c>
      <c r="O70" t="s">
        <v>398</v>
      </c>
    </row>
    <row r="71" spans="2:15" ht="30">
      <c r="B71" t="s">
        <v>399</v>
      </c>
      <c r="C71">
        <v>79</v>
      </c>
      <c r="D71" t="s">
        <v>400</v>
      </c>
      <c r="E71" t="s">
        <v>399</v>
      </c>
      <c r="F71" s="1" t="s">
        <v>401</v>
      </c>
      <c r="G71" s="1" t="s">
        <v>401</v>
      </c>
      <c r="H71" t="s">
        <v>402</v>
      </c>
      <c r="J71">
        <v>2954790002</v>
      </c>
      <c r="K71">
        <v>2954790011</v>
      </c>
      <c r="L71" t="s">
        <v>6</v>
      </c>
      <c r="M71">
        <v>0</v>
      </c>
      <c r="N71" t="s">
        <v>403</v>
      </c>
      <c r="O71" t="s">
        <v>404</v>
      </c>
    </row>
    <row r="72" spans="2:15">
      <c r="B72" t="s">
        <v>405</v>
      </c>
      <c r="C72">
        <v>1</v>
      </c>
      <c r="D72" t="s">
        <v>406</v>
      </c>
      <c r="E72" t="s">
        <v>407</v>
      </c>
      <c r="F72" t="s">
        <v>408</v>
      </c>
      <c r="G72" t="s">
        <v>409</v>
      </c>
      <c r="H72" t="s">
        <v>410</v>
      </c>
      <c r="J72">
        <v>2222</v>
      </c>
      <c r="K72">
        <v>11</v>
      </c>
      <c r="L72" t="s">
        <v>6</v>
      </c>
      <c r="M72">
        <v>0</v>
      </c>
      <c r="N72" t="s">
        <v>411</v>
      </c>
      <c r="O72">
        <v>1</v>
      </c>
    </row>
    <row r="73" spans="2:15">
      <c r="B73" t="s">
        <v>412</v>
      </c>
      <c r="C73">
        <v>4</v>
      </c>
      <c r="D73" t="s">
        <v>413</v>
      </c>
      <c r="E73" t="s">
        <v>412</v>
      </c>
      <c r="L73" t="s">
        <v>6</v>
      </c>
      <c r="M73">
        <v>0</v>
      </c>
      <c r="N73" t="s">
        <v>6</v>
      </c>
    </row>
    <row r="74" spans="2:15">
      <c r="B74" t="s">
        <v>414</v>
      </c>
      <c r="C74">
        <v>23</v>
      </c>
      <c r="D74" t="s">
        <v>415</v>
      </c>
      <c r="E74" t="s">
        <v>416</v>
      </c>
      <c r="F74" t="s">
        <v>417</v>
      </c>
      <c r="G74" t="s">
        <v>417</v>
      </c>
      <c r="H74" t="s">
        <v>418</v>
      </c>
      <c r="J74">
        <v>215292248</v>
      </c>
      <c r="K74">
        <v>215292248</v>
      </c>
      <c r="L74" t="s">
        <v>6</v>
      </c>
      <c r="M74">
        <v>0</v>
      </c>
      <c r="N74" t="s">
        <v>419</v>
      </c>
      <c r="O74" t="s">
        <v>420</v>
      </c>
    </row>
    <row r="75" spans="2:15">
      <c r="B75" t="s">
        <v>13429</v>
      </c>
      <c r="D75" t="s">
        <v>13419</v>
      </c>
      <c r="E75" t="s">
        <v>13429</v>
      </c>
      <c r="F75" t="s">
        <v>13439</v>
      </c>
      <c r="G75" t="s">
        <v>13439</v>
      </c>
    </row>
    <row r="76" spans="2:15">
      <c r="B76" t="s">
        <v>13430</v>
      </c>
      <c r="D76" t="s">
        <v>13420</v>
      </c>
      <c r="E76" t="s">
        <v>13430</v>
      </c>
      <c r="F76" t="s">
        <v>13440</v>
      </c>
      <c r="G76" t="s">
        <v>13440</v>
      </c>
    </row>
    <row r="77" spans="2:15">
      <c r="B77" t="s">
        <v>13431</v>
      </c>
      <c r="D77" t="s">
        <v>13421</v>
      </c>
      <c r="E77" t="s">
        <v>13431</v>
      </c>
      <c r="F77" t="s">
        <v>13441</v>
      </c>
      <c r="G77" t="s">
        <v>13441</v>
      </c>
    </row>
    <row r="78" spans="2:15">
      <c r="B78" t="s">
        <v>13432</v>
      </c>
      <c r="D78" t="s">
        <v>13422</v>
      </c>
      <c r="E78" t="s">
        <v>13432</v>
      </c>
      <c r="F78" t="s">
        <v>13442</v>
      </c>
      <c r="G78" t="s">
        <v>13442</v>
      </c>
    </row>
    <row r="79" spans="2:15">
      <c r="B79" t="s">
        <v>13433</v>
      </c>
      <c r="D79" t="s">
        <v>13423</v>
      </c>
      <c r="E79" t="s">
        <v>13433</v>
      </c>
      <c r="F79" t="s">
        <v>13443</v>
      </c>
      <c r="G79" t="s">
        <v>13443</v>
      </c>
    </row>
    <row r="80" spans="2:15">
      <c r="B80" t="s">
        <v>13434</v>
      </c>
      <c r="D80" t="s">
        <v>13424</v>
      </c>
      <c r="E80" t="s">
        <v>13434</v>
      </c>
      <c r="F80" t="s">
        <v>13444</v>
      </c>
      <c r="G80" t="s">
        <v>13444</v>
      </c>
    </row>
    <row r="81" spans="2:7">
      <c r="B81" t="s">
        <v>13435</v>
      </c>
      <c r="D81" t="s">
        <v>13425</v>
      </c>
      <c r="E81" t="s">
        <v>13435</v>
      </c>
      <c r="F81" t="s">
        <v>13445</v>
      </c>
      <c r="G81" t="s">
        <v>13445</v>
      </c>
    </row>
    <row r="82" spans="2:7">
      <c r="B82" t="s">
        <v>13436</v>
      </c>
      <c r="D82" t="s">
        <v>13426</v>
      </c>
      <c r="E82" t="s">
        <v>13436</v>
      </c>
      <c r="F82" t="s">
        <v>13446</v>
      </c>
      <c r="G82" t="s">
        <v>13446</v>
      </c>
    </row>
    <row r="83" spans="2:7">
      <c r="B83" t="s">
        <v>13437</v>
      </c>
      <c r="D83" t="s">
        <v>13427</v>
      </c>
      <c r="E83" t="s">
        <v>13437</v>
      </c>
      <c r="F83" t="s">
        <v>13447</v>
      </c>
      <c r="G83" t="s">
        <v>13447</v>
      </c>
    </row>
    <row r="84" spans="2:7">
      <c r="B84" t="s">
        <v>13438</v>
      </c>
      <c r="D84" t="s">
        <v>13428</v>
      </c>
      <c r="E84" t="s">
        <v>13438</v>
      </c>
      <c r="F84" t="s">
        <v>13448</v>
      </c>
      <c r="G84" t="s">
        <v>13448</v>
      </c>
    </row>
    <row r="85" spans="2:7">
      <c r="B85" t="s">
        <v>13454</v>
      </c>
      <c r="D85" t="s">
        <v>13464</v>
      </c>
      <c r="E85" t="s">
        <v>13454</v>
      </c>
      <c r="F85" t="s">
        <v>14215</v>
      </c>
    </row>
    <row r="86" spans="2:7">
      <c r="B86" t="s">
        <v>13465</v>
      </c>
      <c r="D86" t="s">
        <v>13463</v>
      </c>
      <c r="E86" t="s">
        <v>13465</v>
      </c>
      <c r="F86" t="s">
        <v>14216</v>
      </c>
    </row>
    <row r="87" spans="2:7">
      <c r="B87" t="s">
        <v>13466</v>
      </c>
      <c r="D87" t="s">
        <v>13462</v>
      </c>
      <c r="E87" t="s">
        <v>13466</v>
      </c>
      <c r="F87" t="s">
        <v>14217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L12" sqref="L12"/>
    </sheetView>
  </sheetViews>
  <sheetFormatPr defaultRowHeight="15"/>
  <sheetData>
    <row r="2" spans="2:3">
      <c r="B2" t="s">
        <v>473</v>
      </c>
    </row>
    <row r="3" spans="2:3">
      <c r="C3" t="s">
        <v>474</v>
      </c>
    </row>
    <row r="4" spans="2:3">
      <c r="C4" t="s">
        <v>475</v>
      </c>
    </row>
    <row r="5" spans="2:3">
      <c r="C5" t="s">
        <v>476</v>
      </c>
    </row>
    <row r="6" spans="2:3">
      <c r="C6" t="s">
        <v>477</v>
      </c>
    </row>
    <row r="7" spans="2:3">
      <c r="C7" t="s">
        <v>478</v>
      </c>
    </row>
    <row r="8" spans="2:3">
      <c r="C8" t="s">
        <v>479</v>
      </c>
    </row>
    <row r="9" spans="2:3">
      <c r="B9" t="s">
        <v>480</v>
      </c>
    </row>
    <row r="10" spans="2:3">
      <c r="C10" t="s">
        <v>481</v>
      </c>
    </row>
    <row r="11" spans="2:3">
      <c r="B11" t="s">
        <v>429</v>
      </c>
    </row>
    <row r="12" spans="2:3">
      <c r="C12" t="s">
        <v>482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62"/>
  <sheetViews>
    <sheetView workbookViewId="0">
      <selection activeCell="A6" sqref="A6"/>
    </sheetView>
  </sheetViews>
  <sheetFormatPr defaultRowHeight="15"/>
  <cols>
    <col min="1" max="1" width="56.7109375" bestFit="1" customWidth="1"/>
    <col min="2" max="2" width="9.7109375" bestFit="1" customWidth="1"/>
    <col min="3" max="3" width="85.7109375" customWidth="1"/>
    <col min="4" max="4" width="18" customWidth="1"/>
    <col min="5" max="5" width="31.5703125" customWidth="1"/>
    <col min="6" max="6" width="21" bestFit="1" customWidth="1"/>
  </cols>
  <sheetData>
    <row r="1" spans="1:6">
      <c r="A1" s="2" t="s">
        <v>483</v>
      </c>
      <c r="B1" s="2" t="s">
        <v>484</v>
      </c>
      <c r="C1" s="2" t="s">
        <v>485</v>
      </c>
      <c r="D1" s="2" t="s">
        <v>486</v>
      </c>
      <c r="E1" s="2" t="s">
        <v>487</v>
      </c>
      <c r="F1" s="2" t="s">
        <v>479</v>
      </c>
    </row>
    <row r="2" spans="1:6">
      <c r="A2" s="2" t="s">
        <v>488</v>
      </c>
      <c r="B2" s="2" t="s">
        <v>489</v>
      </c>
      <c r="C2" s="2" t="s">
        <v>490</v>
      </c>
      <c r="D2" s="2" t="s">
        <v>491</v>
      </c>
      <c r="E2" s="2"/>
      <c r="F2" s="2" t="s">
        <v>492</v>
      </c>
    </row>
    <row r="3" spans="1:6">
      <c r="A3" s="2" t="s">
        <v>493</v>
      </c>
      <c r="B3" s="2" t="s">
        <v>494</v>
      </c>
      <c r="C3" s="2" t="s">
        <v>495</v>
      </c>
      <c r="D3" s="2"/>
      <c r="E3" s="2" t="s">
        <v>496</v>
      </c>
      <c r="F3" s="2"/>
    </row>
    <row r="4" spans="1:6">
      <c r="A4" s="2" t="s">
        <v>497</v>
      </c>
      <c r="B4" s="2" t="s">
        <v>498</v>
      </c>
      <c r="C4" s="2" t="s">
        <v>499</v>
      </c>
      <c r="D4" s="2" t="s">
        <v>500</v>
      </c>
      <c r="E4" s="2"/>
      <c r="F4" s="2" t="s">
        <v>501</v>
      </c>
    </row>
    <row r="5" spans="1:6">
      <c r="A5" s="2" t="s">
        <v>502</v>
      </c>
      <c r="B5" s="2" t="s">
        <v>503</v>
      </c>
      <c r="C5" s="2" t="s">
        <v>504</v>
      </c>
      <c r="D5" s="2" t="s">
        <v>505</v>
      </c>
      <c r="E5" s="2" t="s">
        <v>506</v>
      </c>
      <c r="F5" s="2" t="s">
        <v>507</v>
      </c>
    </row>
    <row r="6" spans="1:6">
      <c r="A6" s="2" t="s">
        <v>508</v>
      </c>
      <c r="B6" s="2" t="s">
        <v>509</v>
      </c>
      <c r="C6" s="2" t="s">
        <v>510</v>
      </c>
      <c r="D6" s="2" t="s">
        <v>511</v>
      </c>
      <c r="E6" s="2" t="s">
        <v>496</v>
      </c>
      <c r="F6" s="2" t="s">
        <v>512</v>
      </c>
    </row>
    <row r="7" spans="1:6">
      <c r="A7" s="2" t="s">
        <v>513</v>
      </c>
      <c r="B7" s="2" t="s">
        <v>514</v>
      </c>
      <c r="C7" s="2" t="s">
        <v>515</v>
      </c>
      <c r="D7" s="2" t="s">
        <v>516</v>
      </c>
      <c r="E7" s="2" t="s">
        <v>496</v>
      </c>
      <c r="F7" s="2" t="s">
        <v>517</v>
      </c>
    </row>
    <row r="8" spans="1:6">
      <c r="A8" s="2" t="s">
        <v>518</v>
      </c>
      <c r="B8" s="2" t="s">
        <v>519</v>
      </c>
      <c r="C8" s="2" t="s">
        <v>520</v>
      </c>
      <c r="D8" s="2" t="s">
        <v>521</v>
      </c>
      <c r="E8" s="2" t="s">
        <v>496</v>
      </c>
      <c r="F8" s="2" t="s">
        <v>522</v>
      </c>
    </row>
    <row r="9" spans="1:6">
      <c r="A9" s="2" t="s">
        <v>523</v>
      </c>
      <c r="B9" s="2" t="s">
        <v>524</v>
      </c>
      <c r="C9" s="2" t="s">
        <v>525</v>
      </c>
      <c r="D9" s="2" t="s">
        <v>526</v>
      </c>
      <c r="E9" s="2" t="s">
        <v>496</v>
      </c>
      <c r="F9" s="2" t="s">
        <v>526</v>
      </c>
    </row>
    <row r="10" spans="1:6">
      <c r="A10" s="2" t="s">
        <v>527</v>
      </c>
      <c r="B10" s="2" t="s">
        <v>528</v>
      </c>
      <c r="C10" s="2" t="s">
        <v>529</v>
      </c>
      <c r="D10" s="2" t="s">
        <v>530</v>
      </c>
      <c r="E10" s="2" t="s">
        <v>531</v>
      </c>
      <c r="F10" s="2" t="s">
        <v>532</v>
      </c>
    </row>
    <row r="11" spans="1:6">
      <c r="A11" s="2" t="s">
        <v>533</v>
      </c>
      <c r="B11" s="2" t="s">
        <v>534</v>
      </c>
      <c r="C11" s="2"/>
      <c r="D11" s="2"/>
      <c r="E11" s="2" t="s">
        <v>496</v>
      </c>
      <c r="F11" s="2"/>
    </row>
    <row r="12" spans="1:6">
      <c r="A12" s="2" t="s">
        <v>535</v>
      </c>
      <c r="B12" s="2" t="s">
        <v>536</v>
      </c>
      <c r="C12" s="2" t="s">
        <v>537</v>
      </c>
      <c r="D12" s="2" t="s">
        <v>538</v>
      </c>
      <c r="E12" s="2" t="s">
        <v>496</v>
      </c>
      <c r="F12" s="2" t="s">
        <v>538</v>
      </c>
    </row>
    <row r="13" spans="1:6">
      <c r="A13" s="2" t="s">
        <v>539</v>
      </c>
      <c r="B13" s="2" t="s">
        <v>540</v>
      </c>
      <c r="C13" s="2" t="s">
        <v>541</v>
      </c>
      <c r="D13" s="2" t="s">
        <v>542</v>
      </c>
      <c r="E13" s="2" t="s">
        <v>496</v>
      </c>
      <c r="F13" s="2" t="s">
        <v>543</v>
      </c>
    </row>
    <row r="14" spans="1:6">
      <c r="A14" s="2" t="s">
        <v>544</v>
      </c>
      <c r="B14" s="2" t="s">
        <v>545</v>
      </c>
      <c r="C14" s="2" t="s">
        <v>546</v>
      </c>
      <c r="D14" s="2" t="s">
        <v>547</v>
      </c>
      <c r="E14" s="2" t="s">
        <v>496</v>
      </c>
      <c r="F14" s="2" t="s">
        <v>548</v>
      </c>
    </row>
    <row r="15" spans="1:6" ht="25.5">
      <c r="A15" s="2" t="s">
        <v>434</v>
      </c>
      <c r="B15" s="2" t="s">
        <v>549</v>
      </c>
      <c r="C15" s="2" t="s">
        <v>550</v>
      </c>
      <c r="D15" s="2" t="s">
        <v>551</v>
      </c>
      <c r="E15" s="2" t="s">
        <v>552</v>
      </c>
      <c r="F15" s="2" t="s">
        <v>553</v>
      </c>
    </row>
    <row r="16" spans="1:6">
      <c r="A16" s="2" t="s">
        <v>554</v>
      </c>
      <c r="B16" s="2" t="s">
        <v>555</v>
      </c>
      <c r="C16" s="2" t="s">
        <v>556</v>
      </c>
      <c r="D16" s="2" t="s">
        <v>557</v>
      </c>
      <c r="E16" s="2" t="s">
        <v>496</v>
      </c>
      <c r="F16" s="2" t="s">
        <v>558</v>
      </c>
    </row>
    <row r="17" spans="1:6">
      <c r="A17" s="2" t="s">
        <v>559</v>
      </c>
      <c r="B17" s="2" t="s">
        <v>560</v>
      </c>
      <c r="C17" s="2" t="s">
        <v>561</v>
      </c>
      <c r="D17" s="2"/>
      <c r="E17" s="2" t="s">
        <v>496</v>
      </c>
      <c r="F17" s="2"/>
    </row>
    <row r="18" spans="1:6">
      <c r="A18" s="2" t="s">
        <v>562</v>
      </c>
      <c r="B18" s="2" t="s">
        <v>563</v>
      </c>
      <c r="C18" s="2" t="s">
        <v>564</v>
      </c>
      <c r="D18" s="2" t="s">
        <v>565</v>
      </c>
      <c r="E18" s="2" t="s">
        <v>496</v>
      </c>
      <c r="F18" s="2" t="s">
        <v>566</v>
      </c>
    </row>
    <row r="19" spans="1:6">
      <c r="A19" s="2" t="s">
        <v>567</v>
      </c>
      <c r="B19" s="2" t="s">
        <v>568</v>
      </c>
      <c r="C19" s="2" t="s">
        <v>569</v>
      </c>
      <c r="D19" s="2" t="s">
        <v>570</v>
      </c>
      <c r="E19" s="2" t="s">
        <v>496</v>
      </c>
      <c r="F19" s="2"/>
    </row>
    <row r="20" spans="1:6">
      <c r="A20" s="2" t="s">
        <v>571</v>
      </c>
      <c r="B20" s="2" t="s">
        <v>572</v>
      </c>
      <c r="C20" s="2" t="s">
        <v>573</v>
      </c>
      <c r="D20" s="2" t="s">
        <v>574</v>
      </c>
      <c r="E20" s="2" t="s">
        <v>496</v>
      </c>
      <c r="F20" s="2" t="s">
        <v>574</v>
      </c>
    </row>
    <row r="21" spans="1:6">
      <c r="A21" s="2" t="s">
        <v>575</v>
      </c>
      <c r="B21" s="2" t="s">
        <v>576</v>
      </c>
      <c r="C21" s="2" t="s">
        <v>577</v>
      </c>
      <c r="D21" s="2" t="s">
        <v>578</v>
      </c>
      <c r="E21" s="2" t="s">
        <v>496</v>
      </c>
      <c r="F21" s="2" t="s">
        <v>579</v>
      </c>
    </row>
    <row r="22" spans="1:6">
      <c r="A22" s="2" t="s">
        <v>580</v>
      </c>
      <c r="B22" s="2" t="s">
        <v>581</v>
      </c>
      <c r="C22" s="2" t="s">
        <v>582</v>
      </c>
      <c r="D22" s="2" t="s">
        <v>583</v>
      </c>
      <c r="E22" s="2" t="s">
        <v>496</v>
      </c>
      <c r="F22" s="2" t="s">
        <v>584</v>
      </c>
    </row>
    <row r="23" spans="1:6">
      <c r="A23" s="2" t="s">
        <v>585</v>
      </c>
      <c r="B23" s="2" t="s">
        <v>586</v>
      </c>
      <c r="C23" s="2" t="s">
        <v>587</v>
      </c>
      <c r="D23" s="2"/>
      <c r="E23" s="2" t="s">
        <v>496</v>
      </c>
      <c r="F23" s="2"/>
    </row>
    <row r="24" spans="1:6">
      <c r="A24" s="2" t="s">
        <v>588</v>
      </c>
      <c r="B24" s="2" t="s">
        <v>589</v>
      </c>
      <c r="C24" s="2" t="s">
        <v>590</v>
      </c>
      <c r="D24" s="2" t="s">
        <v>591</v>
      </c>
      <c r="E24" s="2"/>
      <c r="F24" s="2" t="s">
        <v>592</v>
      </c>
    </row>
    <row r="25" spans="1:6">
      <c r="A25" s="2" t="s">
        <v>593</v>
      </c>
      <c r="B25" s="2" t="s">
        <v>594</v>
      </c>
      <c r="C25" s="2" t="s">
        <v>595</v>
      </c>
      <c r="D25" s="2" t="s">
        <v>596</v>
      </c>
      <c r="E25" s="2" t="s">
        <v>496</v>
      </c>
      <c r="F25" s="2" t="s">
        <v>597</v>
      </c>
    </row>
    <row r="26" spans="1:6">
      <c r="A26" s="2" t="s">
        <v>598</v>
      </c>
      <c r="B26" s="2" t="s">
        <v>599</v>
      </c>
      <c r="C26" s="2" t="s">
        <v>600</v>
      </c>
      <c r="D26" s="2" t="s">
        <v>601</v>
      </c>
      <c r="E26" s="2" t="s">
        <v>602</v>
      </c>
      <c r="F26" s="2"/>
    </row>
    <row r="27" spans="1:6">
      <c r="A27" s="2" t="s">
        <v>603</v>
      </c>
      <c r="B27" s="2" t="s">
        <v>604</v>
      </c>
      <c r="C27" s="2" t="s">
        <v>605</v>
      </c>
      <c r="D27" s="2"/>
      <c r="E27" s="2" t="s">
        <v>496</v>
      </c>
      <c r="F27" s="2"/>
    </row>
    <row r="28" spans="1:6">
      <c r="A28" s="2" t="s">
        <v>606</v>
      </c>
      <c r="B28" s="2" t="s">
        <v>607</v>
      </c>
      <c r="C28" s="2" t="s">
        <v>608</v>
      </c>
      <c r="D28" s="2" t="s">
        <v>609</v>
      </c>
      <c r="E28" s="2" t="s">
        <v>496</v>
      </c>
      <c r="F28" s="2" t="s">
        <v>610</v>
      </c>
    </row>
    <row r="29" spans="1:6">
      <c r="A29" s="2" t="s">
        <v>611</v>
      </c>
      <c r="B29" s="2" t="s">
        <v>612</v>
      </c>
      <c r="C29" s="2" t="s">
        <v>613</v>
      </c>
      <c r="D29" s="2" t="s">
        <v>614</v>
      </c>
      <c r="E29" s="2" t="s">
        <v>496</v>
      </c>
      <c r="F29" s="2"/>
    </row>
    <row r="30" spans="1:6">
      <c r="A30" s="2" t="s">
        <v>615</v>
      </c>
      <c r="B30" s="2" t="s">
        <v>616</v>
      </c>
      <c r="C30" s="2" t="s">
        <v>617</v>
      </c>
      <c r="D30" s="2"/>
      <c r="E30" s="2" t="s">
        <v>496</v>
      </c>
      <c r="F30" s="2"/>
    </row>
    <row r="31" spans="1:6">
      <c r="A31" s="2" t="s">
        <v>618</v>
      </c>
      <c r="B31" s="2" t="s">
        <v>619</v>
      </c>
      <c r="C31" s="2" t="s">
        <v>620</v>
      </c>
      <c r="D31" s="2" t="s">
        <v>621</v>
      </c>
      <c r="E31" s="2" t="s">
        <v>496</v>
      </c>
      <c r="F31" s="2"/>
    </row>
    <row r="32" spans="1:6">
      <c r="A32" s="2" t="s">
        <v>622</v>
      </c>
      <c r="B32" s="2" t="s">
        <v>623</v>
      </c>
      <c r="C32" s="2" t="s">
        <v>624</v>
      </c>
      <c r="D32" s="2" t="s">
        <v>625</v>
      </c>
      <c r="E32" s="2" t="s">
        <v>496</v>
      </c>
      <c r="F32" s="2"/>
    </row>
    <row r="33" spans="1:6">
      <c r="A33" s="2" t="s">
        <v>626</v>
      </c>
      <c r="B33" s="2" t="s">
        <v>627</v>
      </c>
      <c r="C33" s="2" t="s">
        <v>628</v>
      </c>
      <c r="D33" s="2" t="s">
        <v>629</v>
      </c>
      <c r="E33" s="2" t="s">
        <v>496</v>
      </c>
      <c r="F33" s="2"/>
    </row>
    <row r="34" spans="1:6">
      <c r="A34" s="2" t="s">
        <v>630</v>
      </c>
      <c r="B34" s="2" t="s">
        <v>631</v>
      </c>
      <c r="C34" s="2" t="s">
        <v>632</v>
      </c>
      <c r="D34" s="2" t="s">
        <v>633</v>
      </c>
      <c r="E34" s="2" t="s">
        <v>496</v>
      </c>
      <c r="F34" s="2"/>
    </row>
    <row r="35" spans="1:6">
      <c r="A35" s="2" t="s">
        <v>58</v>
      </c>
      <c r="B35" s="2" t="s">
        <v>634</v>
      </c>
      <c r="C35" s="2" t="s">
        <v>635</v>
      </c>
      <c r="D35" s="2" t="s">
        <v>636</v>
      </c>
      <c r="E35" s="2" t="s">
        <v>637</v>
      </c>
      <c r="F35" s="2" t="s">
        <v>638</v>
      </c>
    </row>
    <row r="36" spans="1:6">
      <c r="A36" s="2" t="s">
        <v>639</v>
      </c>
      <c r="B36" s="2" t="s">
        <v>640</v>
      </c>
      <c r="C36" s="2" t="s">
        <v>641</v>
      </c>
      <c r="D36" s="2" t="s">
        <v>642</v>
      </c>
      <c r="E36" s="2" t="s">
        <v>643</v>
      </c>
      <c r="F36" s="2" t="s">
        <v>644</v>
      </c>
    </row>
    <row r="37" spans="1:6">
      <c r="A37" s="2" t="s">
        <v>645</v>
      </c>
      <c r="B37" s="2" t="s">
        <v>646</v>
      </c>
      <c r="C37" s="2" t="s">
        <v>647</v>
      </c>
      <c r="D37" s="2" t="s">
        <v>648</v>
      </c>
      <c r="E37" s="2" t="s">
        <v>496</v>
      </c>
      <c r="F37" s="2"/>
    </row>
    <row r="38" spans="1:6">
      <c r="A38" s="2" t="s">
        <v>649</v>
      </c>
      <c r="B38" s="2" t="s">
        <v>650</v>
      </c>
      <c r="C38" s="2" t="s">
        <v>651</v>
      </c>
      <c r="D38" s="2" t="s">
        <v>652</v>
      </c>
      <c r="E38" s="2" t="s">
        <v>496</v>
      </c>
      <c r="F38" s="2"/>
    </row>
    <row r="39" spans="1:6">
      <c r="A39" s="2" t="s">
        <v>653</v>
      </c>
      <c r="B39" s="2" t="s">
        <v>654</v>
      </c>
      <c r="C39" s="2" t="s">
        <v>655</v>
      </c>
      <c r="D39" s="2" t="s">
        <v>656</v>
      </c>
      <c r="E39" s="2" t="s">
        <v>657</v>
      </c>
      <c r="F39" s="2" t="s">
        <v>658</v>
      </c>
    </row>
    <row r="40" spans="1:6">
      <c r="A40" s="2" t="s">
        <v>659</v>
      </c>
      <c r="B40" s="2" t="s">
        <v>660</v>
      </c>
      <c r="C40" s="2" t="s">
        <v>661</v>
      </c>
      <c r="D40" s="2" t="s">
        <v>662</v>
      </c>
      <c r="E40" s="2" t="s">
        <v>496</v>
      </c>
      <c r="F40" s="2"/>
    </row>
    <row r="41" spans="1:6" ht="25.5">
      <c r="A41" s="2" t="s">
        <v>663</v>
      </c>
      <c r="B41" s="2" t="s">
        <v>664</v>
      </c>
      <c r="C41" s="2" t="s">
        <v>665</v>
      </c>
      <c r="D41" s="2" t="s">
        <v>666</v>
      </c>
      <c r="E41" s="2" t="s">
        <v>667</v>
      </c>
      <c r="F41" s="2" t="s">
        <v>668</v>
      </c>
    </row>
    <row r="42" spans="1:6">
      <c r="A42" s="2" t="s">
        <v>669</v>
      </c>
      <c r="B42" s="2" t="s">
        <v>670</v>
      </c>
      <c r="C42" s="2" t="s">
        <v>671</v>
      </c>
      <c r="D42" s="2" t="s">
        <v>672</v>
      </c>
      <c r="E42" s="2" t="s">
        <v>496</v>
      </c>
      <c r="F42" s="2" t="s">
        <v>673</v>
      </c>
    </row>
    <row r="43" spans="1:6">
      <c r="A43" s="2" t="s">
        <v>674</v>
      </c>
      <c r="B43" s="2" t="s">
        <v>675</v>
      </c>
      <c r="C43" s="2" t="s">
        <v>676</v>
      </c>
      <c r="D43" s="2" t="s">
        <v>677</v>
      </c>
      <c r="E43" s="2" t="s">
        <v>496</v>
      </c>
      <c r="F43" s="2" t="s">
        <v>678</v>
      </c>
    </row>
    <row r="44" spans="1:6">
      <c r="A44" s="2" t="s">
        <v>679</v>
      </c>
      <c r="B44" s="2" t="s">
        <v>680</v>
      </c>
      <c r="C44" s="2" t="s">
        <v>681</v>
      </c>
      <c r="D44" s="2" t="s">
        <v>682</v>
      </c>
      <c r="E44" s="2" t="s">
        <v>496</v>
      </c>
      <c r="F44" s="2" t="s">
        <v>683</v>
      </c>
    </row>
    <row r="45" spans="1:6">
      <c r="A45" s="2" t="s">
        <v>684</v>
      </c>
      <c r="B45" s="2" t="s">
        <v>685</v>
      </c>
      <c r="C45" s="2" t="s">
        <v>686</v>
      </c>
      <c r="D45" s="2" t="s">
        <v>687</v>
      </c>
      <c r="E45" s="2" t="s">
        <v>496</v>
      </c>
      <c r="F45" s="2"/>
    </row>
    <row r="46" spans="1:6">
      <c r="A46" s="2" t="s">
        <v>688</v>
      </c>
      <c r="B46" s="2" t="s">
        <v>689</v>
      </c>
      <c r="C46" s="2" t="s">
        <v>690</v>
      </c>
      <c r="D46" s="2" t="s">
        <v>691</v>
      </c>
      <c r="E46" s="2"/>
      <c r="F46" s="2" t="s">
        <v>692</v>
      </c>
    </row>
    <row r="47" spans="1:6">
      <c r="A47" s="2" t="s">
        <v>693</v>
      </c>
      <c r="B47" s="2" t="s">
        <v>694</v>
      </c>
      <c r="C47" s="2" t="s">
        <v>695</v>
      </c>
      <c r="D47" s="2" t="s">
        <v>696</v>
      </c>
      <c r="E47" s="2" t="s">
        <v>496</v>
      </c>
      <c r="F47" s="2" t="s">
        <v>697</v>
      </c>
    </row>
    <row r="48" spans="1:6">
      <c r="A48" s="2" t="s">
        <v>698</v>
      </c>
      <c r="B48" s="2" t="s">
        <v>699</v>
      </c>
      <c r="C48" s="2"/>
      <c r="D48" s="2"/>
      <c r="E48" s="2" t="s">
        <v>496</v>
      </c>
      <c r="F48" s="2"/>
    </row>
    <row r="49" spans="1:6">
      <c r="A49" s="2" t="s">
        <v>700</v>
      </c>
      <c r="B49" s="2" t="s">
        <v>701</v>
      </c>
      <c r="C49" s="2" t="s">
        <v>702</v>
      </c>
      <c r="D49" s="2" t="s">
        <v>703</v>
      </c>
      <c r="E49" s="2"/>
      <c r="F49" s="2" t="s">
        <v>704</v>
      </c>
    </row>
    <row r="50" spans="1:6">
      <c r="A50" s="2" t="s">
        <v>705</v>
      </c>
      <c r="B50" s="2" t="s">
        <v>706</v>
      </c>
      <c r="C50" s="2" t="s">
        <v>707</v>
      </c>
      <c r="D50" s="2" t="s">
        <v>708</v>
      </c>
      <c r="E50" s="2" t="s">
        <v>496</v>
      </c>
      <c r="F50" s="2"/>
    </row>
    <row r="51" spans="1:6">
      <c r="A51" s="2" t="s">
        <v>709</v>
      </c>
      <c r="B51" s="2" t="s">
        <v>710</v>
      </c>
      <c r="C51" s="2" t="s">
        <v>711</v>
      </c>
      <c r="D51" s="2" t="s">
        <v>712</v>
      </c>
      <c r="E51" s="2"/>
      <c r="F51" s="2" t="s">
        <v>713</v>
      </c>
    </row>
    <row r="52" spans="1:6">
      <c r="A52" s="2" t="s">
        <v>714</v>
      </c>
      <c r="B52" s="2" t="s">
        <v>715</v>
      </c>
      <c r="C52" s="2" t="s">
        <v>716</v>
      </c>
      <c r="D52" s="2" t="s">
        <v>717</v>
      </c>
      <c r="E52" s="2" t="s">
        <v>718</v>
      </c>
      <c r="F52" s="2" t="s">
        <v>719</v>
      </c>
    </row>
    <row r="53" spans="1:6" ht="25.5">
      <c r="A53" s="2" t="s">
        <v>720</v>
      </c>
      <c r="B53" s="2" t="s">
        <v>721</v>
      </c>
      <c r="C53" s="2" t="s">
        <v>722</v>
      </c>
      <c r="D53" s="2" t="s">
        <v>723</v>
      </c>
      <c r="E53" s="2" t="s">
        <v>724</v>
      </c>
      <c r="F53" s="2" t="s">
        <v>725</v>
      </c>
    </row>
    <row r="54" spans="1:6">
      <c r="A54" s="2" t="s">
        <v>726</v>
      </c>
      <c r="B54" s="2" t="s">
        <v>727</v>
      </c>
      <c r="C54" s="2" t="s">
        <v>728</v>
      </c>
      <c r="D54" s="2" t="s">
        <v>729</v>
      </c>
      <c r="E54" s="2" t="s">
        <v>496</v>
      </c>
      <c r="F54" s="2" t="s">
        <v>730</v>
      </c>
    </row>
    <row r="55" spans="1:6">
      <c r="A55" s="2" t="s">
        <v>731</v>
      </c>
      <c r="B55" s="2" t="s">
        <v>732</v>
      </c>
      <c r="C55" s="2" t="s">
        <v>733</v>
      </c>
      <c r="D55" s="2" t="s">
        <v>734</v>
      </c>
      <c r="E55" s="2" t="s">
        <v>496</v>
      </c>
      <c r="F55" s="2" t="s">
        <v>735</v>
      </c>
    </row>
    <row r="56" spans="1:6">
      <c r="A56" s="2" t="s">
        <v>736</v>
      </c>
      <c r="B56" s="2" t="s">
        <v>737</v>
      </c>
      <c r="C56" s="2" t="s">
        <v>738</v>
      </c>
      <c r="D56" s="2" t="s">
        <v>739</v>
      </c>
      <c r="E56" s="2"/>
      <c r="F56" s="2" t="s">
        <v>740</v>
      </c>
    </row>
    <row r="57" spans="1:6">
      <c r="A57" s="2" t="s">
        <v>741</v>
      </c>
      <c r="B57" s="2" t="s">
        <v>742</v>
      </c>
      <c r="C57" s="2" t="s">
        <v>743</v>
      </c>
      <c r="D57" s="2" t="s">
        <v>739</v>
      </c>
      <c r="E57" s="2"/>
      <c r="F57" s="2" t="s">
        <v>740</v>
      </c>
    </row>
    <row r="58" spans="1:6">
      <c r="A58" s="2" t="s">
        <v>744</v>
      </c>
      <c r="B58" s="2" t="s">
        <v>745</v>
      </c>
      <c r="C58" s="2" t="s">
        <v>746</v>
      </c>
      <c r="D58" s="2" t="s">
        <v>747</v>
      </c>
      <c r="E58" s="2" t="s">
        <v>496</v>
      </c>
      <c r="F58" s="2"/>
    </row>
    <row r="59" spans="1:6">
      <c r="A59" s="2" t="s">
        <v>748</v>
      </c>
      <c r="B59" s="2" t="s">
        <v>749</v>
      </c>
      <c r="C59" s="2" t="s">
        <v>750</v>
      </c>
      <c r="D59" s="2"/>
      <c r="E59" s="2" t="s">
        <v>496</v>
      </c>
      <c r="F59" s="2"/>
    </row>
    <row r="60" spans="1:6">
      <c r="A60" s="2" t="s">
        <v>751</v>
      </c>
      <c r="B60" s="2" t="s">
        <v>752</v>
      </c>
      <c r="C60" s="2" t="s">
        <v>753</v>
      </c>
      <c r="D60" s="2" t="s">
        <v>754</v>
      </c>
      <c r="E60" s="2" t="s">
        <v>496</v>
      </c>
      <c r="F60" s="2"/>
    </row>
    <row r="61" spans="1:6">
      <c r="A61" s="2" t="s">
        <v>755</v>
      </c>
      <c r="B61" s="2" t="s">
        <v>756</v>
      </c>
      <c r="C61" s="2"/>
      <c r="D61" s="2"/>
      <c r="E61" s="2" t="s">
        <v>496</v>
      </c>
      <c r="F61" s="2"/>
    </row>
    <row r="62" spans="1:6" ht="25.5">
      <c r="A62" s="2" t="s">
        <v>757</v>
      </c>
      <c r="B62" s="2" t="s">
        <v>758</v>
      </c>
      <c r="C62" s="2" t="s">
        <v>759</v>
      </c>
      <c r="D62" s="2" t="s">
        <v>760</v>
      </c>
      <c r="E62" s="2"/>
      <c r="F62" s="2" t="s">
        <v>761</v>
      </c>
    </row>
    <row r="63" spans="1:6">
      <c r="A63" s="2" t="s">
        <v>762</v>
      </c>
      <c r="B63" s="2" t="s">
        <v>763</v>
      </c>
      <c r="C63" s="2" t="s">
        <v>764</v>
      </c>
      <c r="D63" s="2"/>
      <c r="E63" s="2" t="s">
        <v>496</v>
      </c>
      <c r="F63" s="2"/>
    </row>
    <row r="64" spans="1:6">
      <c r="A64" s="2" t="s">
        <v>765</v>
      </c>
      <c r="B64" s="2" t="s">
        <v>766</v>
      </c>
      <c r="C64" s="2" t="s">
        <v>767</v>
      </c>
      <c r="D64" s="2" t="s">
        <v>768</v>
      </c>
      <c r="E64" s="2" t="s">
        <v>496</v>
      </c>
      <c r="F64" s="2" t="s">
        <v>769</v>
      </c>
    </row>
    <row r="65" spans="1:6">
      <c r="A65" s="2" t="s">
        <v>770</v>
      </c>
      <c r="B65" s="2" t="s">
        <v>771</v>
      </c>
      <c r="C65" s="2" t="s">
        <v>772</v>
      </c>
      <c r="D65" s="2" t="s">
        <v>773</v>
      </c>
      <c r="E65" s="2"/>
      <c r="F65" s="2" t="s">
        <v>773</v>
      </c>
    </row>
    <row r="66" spans="1:6">
      <c r="A66" s="2" t="s">
        <v>774</v>
      </c>
      <c r="B66" s="2" t="s">
        <v>775</v>
      </c>
      <c r="C66" s="2" t="s">
        <v>776</v>
      </c>
      <c r="D66" s="2" t="s">
        <v>777</v>
      </c>
      <c r="E66" s="2" t="s">
        <v>496</v>
      </c>
      <c r="F66" s="2" t="s">
        <v>777</v>
      </c>
    </row>
    <row r="67" spans="1:6">
      <c r="A67" s="2" t="s">
        <v>778</v>
      </c>
      <c r="B67" s="2" t="s">
        <v>779</v>
      </c>
      <c r="C67" s="2" t="s">
        <v>780</v>
      </c>
      <c r="D67" s="2" t="s">
        <v>781</v>
      </c>
      <c r="E67" s="2" t="s">
        <v>496</v>
      </c>
      <c r="F67" s="2" t="s">
        <v>782</v>
      </c>
    </row>
    <row r="68" spans="1:6">
      <c r="A68" s="2" t="s">
        <v>783</v>
      </c>
      <c r="B68" s="2" t="s">
        <v>784</v>
      </c>
      <c r="C68" s="2" t="s">
        <v>785</v>
      </c>
      <c r="D68" s="2" t="s">
        <v>786</v>
      </c>
      <c r="E68" s="2" t="s">
        <v>496</v>
      </c>
      <c r="F68" s="2" t="s">
        <v>787</v>
      </c>
    </row>
    <row r="69" spans="1:6">
      <c r="A69" s="2" t="s">
        <v>788</v>
      </c>
      <c r="B69" s="2" t="s">
        <v>789</v>
      </c>
      <c r="C69" s="2" t="s">
        <v>790</v>
      </c>
      <c r="D69" s="2"/>
      <c r="E69" s="2" t="s">
        <v>496</v>
      </c>
      <c r="F69" s="2"/>
    </row>
    <row r="70" spans="1:6">
      <c r="A70" s="2" t="s">
        <v>791</v>
      </c>
      <c r="B70" s="2" t="s">
        <v>792</v>
      </c>
      <c r="C70" s="2" t="s">
        <v>793</v>
      </c>
      <c r="D70" s="2" t="s">
        <v>794</v>
      </c>
      <c r="E70" s="2" t="s">
        <v>496</v>
      </c>
      <c r="F70" s="2" t="s">
        <v>795</v>
      </c>
    </row>
    <row r="71" spans="1:6">
      <c r="A71" s="172" t="s">
        <v>796</v>
      </c>
      <c r="B71" s="172" t="s">
        <v>797</v>
      </c>
      <c r="C71" s="2" t="s">
        <v>798</v>
      </c>
      <c r="D71" s="172" t="s">
        <v>801</v>
      </c>
      <c r="E71" s="172" t="s">
        <v>496</v>
      </c>
      <c r="F71" s="172" t="s">
        <v>802</v>
      </c>
    </row>
    <row r="72" spans="1:6">
      <c r="A72" s="172"/>
      <c r="B72" s="172"/>
      <c r="C72" s="2" t="s">
        <v>799</v>
      </c>
      <c r="D72" s="172"/>
      <c r="E72" s="172"/>
      <c r="F72" s="172"/>
    </row>
    <row r="73" spans="1:6">
      <c r="A73" s="172"/>
      <c r="B73" s="172"/>
      <c r="C73" s="2" t="s">
        <v>800</v>
      </c>
      <c r="D73" s="172"/>
      <c r="E73" s="172"/>
      <c r="F73" s="172"/>
    </row>
    <row r="74" spans="1:6">
      <c r="A74" s="2" t="s">
        <v>803</v>
      </c>
      <c r="B74" s="2" t="s">
        <v>804</v>
      </c>
      <c r="C74" s="2" t="s">
        <v>805</v>
      </c>
      <c r="D74" s="2" t="s">
        <v>806</v>
      </c>
      <c r="E74" s="2" t="s">
        <v>496</v>
      </c>
      <c r="F74" s="2" t="s">
        <v>807</v>
      </c>
    </row>
    <row r="75" spans="1:6" ht="25.5">
      <c r="A75" s="2" t="s">
        <v>808</v>
      </c>
      <c r="B75" s="2" t="s">
        <v>809</v>
      </c>
      <c r="C75" s="2" t="s">
        <v>810</v>
      </c>
      <c r="D75" s="2" t="s">
        <v>811</v>
      </c>
      <c r="E75" s="2" t="s">
        <v>812</v>
      </c>
      <c r="F75" s="2" t="s">
        <v>813</v>
      </c>
    </row>
    <row r="76" spans="1:6">
      <c r="A76" s="2" t="s">
        <v>814</v>
      </c>
      <c r="B76" s="2" t="s">
        <v>815</v>
      </c>
      <c r="C76" s="2"/>
      <c r="D76" s="2"/>
      <c r="E76" s="2" t="s">
        <v>496</v>
      </c>
      <c r="F76" s="2"/>
    </row>
    <row r="77" spans="1:6">
      <c r="A77" s="2" t="s">
        <v>816</v>
      </c>
      <c r="B77" s="2" t="s">
        <v>817</v>
      </c>
      <c r="C77" s="2" t="s">
        <v>818</v>
      </c>
      <c r="D77" s="2" t="s">
        <v>819</v>
      </c>
      <c r="E77" s="2" t="s">
        <v>820</v>
      </c>
      <c r="F77" s="2" t="s">
        <v>821</v>
      </c>
    </row>
    <row r="78" spans="1:6">
      <c r="A78" s="2" t="s">
        <v>822</v>
      </c>
      <c r="B78" s="2" t="s">
        <v>823</v>
      </c>
      <c r="C78" s="2" t="s">
        <v>824</v>
      </c>
      <c r="D78" s="2" t="s">
        <v>825</v>
      </c>
      <c r="E78" s="2" t="s">
        <v>826</v>
      </c>
      <c r="F78" s="2" t="s">
        <v>827</v>
      </c>
    </row>
    <row r="79" spans="1:6">
      <c r="A79" s="2" t="s">
        <v>828</v>
      </c>
      <c r="B79" s="2" t="s">
        <v>829</v>
      </c>
      <c r="C79" s="2" t="s">
        <v>830</v>
      </c>
      <c r="D79" s="2" t="s">
        <v>831</v>
      </c>
      <c r="E79" s="2" t="s">
        <v>496</v>
      </c>
      <c r="F79" s="2" t="s">
        <v>832</v>
      </c>
    </row>
    <row r="80" spans="1:6" ht="25.5">
      <c r="A80" s="2" t="s">
        <v>833</v>
      </c>
      <c r="B80" s="2" t="s">
        <v>834</v>
      </c>
      <c r="C80" s="2" t="s">
        <v>835</v>
      </c>
      <c r="D80" s="2" t="s">
        <v>836</v>
      </c>
      <c r="E80" s="2" t="s">
        <v>837</v>
      </c>
      <c r="F80" s="2" t="s">
        <v>838</v>
      </c>
    </row>
    <row r="81" spans="1:6">
      <c r="A81" s="2" t="s">
        <v>839</v>
      </c>
      <c r="B81" s="2" t="s">
        <v>840</v>
      </c>
      <c r="C81" s="2" t="s">
        <v>841</v>
      </c>
      <c r="D81" s="2" t="s">
        <v>842</v>
      </c>
      <c r="E81" s="2" t="s">
        <v>843</v>
      </c>
      <c r="F81" s="2" t="s">
        <v>844</v>
      </c>
    </row>
    <row r="82" spans="1:6">
      <c r="A82" s="2" t="s">
        <v>845</v>
      </c>
      <c r="B82" s="2" t="s">
        <v>846</v>
      </c>
      <c r="C82" s="2" t="s">
        <v>847</v>
      </c>
      <c r="D82" s="2"/>
      <c r="E82" s="2" t="s">
        <v>496</v>
      </c>
      <c r="F82" s="2"/>
    </row>
    <row r="83" spans="1:6" ht="25.5">
      <c r="A83" s="2" t="s">
        <v>848</v>
      </c>
      <c r="B83" s="2" t="s">
        <v>849</v>
      </c>
      <c r="C83" s="2" t="s">
        <v>850</v>
      </c>
      <c r="D83" s="2" t="s">
        <v>851</v>
      </c>
      <c r="E83" s="2" t="s">
        <v>852</v>
      </c>
      <c r="F83" s="2" t="s">
        <v>853</v>
      </c>
    </row>
    <row r="84" spans="1:6">
      <c r="A84" s="2" t="s">
        <v>854</v>
      </c>
      <c r="B84" s="2" t="s">
        <v>855</v>
      </c>
      <c r="C84" s="2" t="s">
        <v>856</v>
      </c>
      <c r="D84" s="2" t="s">
        <v>857</v>
      </c>
      <c r="E84" s="2" t="s">
        <v>496</v>
      </c>
      <c r="F84" s="2"/>
    </row>
    <row r="85" spans="1:6">
      <c r="A85" s="2" t="s">
        <v>603</v>
      </c>
      <c r="B85" s="2" t="s">
        <v>858</v>
      </c>
      <c r="C85" s="2" t="s">
        <v>859</v>
      </c>
      <c r="D85" s="2" t="s">
        <v>860</v>
      </c>
      <c r="E85" s="2" t="s">
        <v>496</v>
      </c>
      <c r="F85" s="2"/>
    </row>
    <row r="86" spans="1:6">
      <c r="A86" s="2" t="s">
        <v>861</v>
      </c>
      <c r="B86" s="2" t="s">
        <v>862</v>
      </c>
      <c r="C86" s="2" t="s">
        <v>863</v>
      </c>
      <c r="D86" s="2" t="s">
        <v>864</v>
      </c>
      <c r="E86" s="2" t="s">
        <v>496</v>
      </c>
      <c r="F86" s="2" t="s">
        <v>864</v>
      </c>
    </row>
    <row r="87" spans="1:6">
      <c r="A87" s="2" t="s">
        <v>865</v>
      </c>
      <c r="B87" s="2" t="s">
        <v>866</v>
      </c>
      <c r="C87" s="2" t="s">
        <v>867</v>
      </c>
      <c r="D87" s="2" t="s">
        <v>868</v>
      </c>
      <c r="E87" s="2" t="s">
        <v>496</v>
      </c>
      <c r="F87" s="2" t="s">
        <v>869</v>
      </c>
    </row>
    <row r="88" spans="1:6">
      <c r="A88" s="2" t="s">
        <v>870</v>
      </c>
      <c r="B88" s="2" t="s">
        <v>871</v>
      </c>
      <c r="C88" s="2" t="s">
        <v>872</v>
      </c>
      <c r="D88" s="2" t="s">
        <v>873</v>
      </c>
      <c r="E88" s="2" t="s">
        <v>496</v>
      </c>
      <c r="F88" s="2" t="s">
        <v>874</v>
      </c>
    </row>
    <row r="89" spans="1:6">
      <c r="A89" s="2" t="s">
        <v>875</v>
      </c>
      <c r="B89" s="2" t="s">
        <v>876</v>
      </c>
      <c r="C89" s="2" t="s">
        <v>877</v>
      </c>
      <c r="D89" s="2" t="s">
        <v>878</v>
      </c>
      <c r="E89" s="2" t="s">
        <v>496</v>
      </c>
      <c r="F89" s="2" t="s">
        <v>879</v>
      </c>
    </row>
    <row r="90" spans="1:6">
      <c r="A90" s="2" t="s">
        <v>880</v>
      </c>
      <c r="B90" s="2" t="s">
        <v>881</v>
      </c>
      <c r="C90" s="2" t="s">
        <v>882</v>
      </c>
      <c r="D90" s="2" t="s">
        <v>883</v>
      </c>
      <c r="E90" s="2" t="s">
        <v>496</v>
      </c>
      <c r="F90" s="2" t="s">
        <v>884</v>
      </c>
    </row>
    <row r="91" spans="1:6">
      <c r="A91" s="2" t="s">
        <v>885</v>
      </c>
      <c r="B91" s="2" t="s">
        <v>886</v>
      </c>
      <c r="C91" s="2" t="s">
        <v>887</v>
      </c>
      <c r="D91" s="2" t="s">
        <v>888</v>
      </c>
      <c r="E91" s="2" t="s">
        <v>496</v>
      </c>
      <c r="F91" s="2"/>
    </row>
    <row r="92" spans="1:6">
      <c r="A92" s="2" t="s">
        <v>889</v>
      </c>
      <c r="B92" s="2" t="s">
        <v>890</v>
      </c>
      <c r="C92" s="2" t="s">
        <v>891</v>
      </c>
      <c r="D92" s="2" t="s">
        <v>892</v>
      </c>
      <c r="E92" s="2" t="s">
        <v>496</v>
      </c>
      <c r="F92" s="2" t="s">
        <v>893</v>
      </c>
    </row>
    <row r="93" spans="1:6">
      <c r="A93" s="2" t="s">
        <v>894</v>
      </c>
      <c r="B93" s="2" t="s">
        <v>895</v>
      </c>
      <c r="C93" s="2" t="s">
        <v>896</v>
      </c>
      <c r="D93" s="2" t="s">
        <v>897</v>
      </c>
      <c r="E93" s="2" t="s">
        <v>496</v>
      </c>
      <c r="F93" s="2" t="s">
        <v>898</v>
      </c>
    </row>
    <row r="94" spans="1:6">
      <c r="A94" s="2" t="s">
        <v>899</v>
      </c>
      <c r="B94" s="2" t="s">
        <v>900</v>
      </c>
      <c r="C94" s="2" t="s">
        <v>901</v>
      </c>
      <c r="D94" s="2" t="s">
        <v>902</v>
      </c>
      <c r="E94" s="2"/>
      <c r="F94" s="2" t="s">
        <v>903</v>
      </c>
    </row>
    <row r="95" spans="1:6" ht="25.5">
      <c r="A95" s="2" t="s">
        <v>904</v>
      </c>
      <c r="B95" s="2" t="s">
        <v>905</v>
      </c>
      <c r="C95" s="2" t="s">
        <v>906</v>
      </c>
      <c r="D95" s="2" t="s">
        <v>907</v>
      </c>
      <c r="E95" s="2" t="s">
        <v>496</v>
      </c>
      <c r="F95" s="2" t="s">
        <v>908</v>
      </c>
    </row>
    <row r="96" spans="1:6">
      <c r="A96" s="2" t="s">
        <v>909</v>
      </c>
      <c r="B96" s="2" t="s">
        <v>910</v>
      </c>
      <c r="C96" s="2" t="s">
        <v>911</v>
      </c>
      <c r="D96" s="2" t="s">
        <v>912</v>
      </c>
      <c r="E96" s="2" t="s">
        <v>496</v>
      </c>
      <c r="F96" s="2" t="s">
        <v>912</v>
      </c>
    </row>
    <row r="97" spans="1:6" ht="25.5">
      <c r="A97" s="2" t="s">
        <v>913</v>
      </c>
      <c r="B97" s="2" t="s">
        <v>914</v>
      </c>
      <c r="C97" s="2" t="s">
        <v>915</v>
      </c>
      <c r="D97" s="2" t="s">
        <v>916</v>
      </c>
      <c r="E97" s="2" t="s">
        <v>917</v>
      </c>
      <c r="F97" s="2" t="s">
        <v>918</v>
      </c>
    </row>
    <row r="98" spans="1:6">
      <c r="A98" s="2" t="s">
        <v>919</v>
      </c>
      <c r="B98" s="2" t="s">
        <v>920</v>
      </c>
      <c r="C98" s="2" t="s">
        <v>921</v>
      </c>
      <c r="D98" s="2" t="s">
        <v>922</v>
      </c>
      <c r="E98" s="2" t="s">
        <v>496</v>
      </c>
      <c r="F98" s="2" t="s">
        <v>923</v>
      </c>
    </row>
    <row r="99" spans="1:6">
      <c r="A99" s="2" t="s">
        <v>924</v>
      </c>
      <c r="B99" s="2" t="s">
        <v>925</v>
      </c>
      <c r="C99" s="2" t="s">
        <v>926</v>
      </c>
      <c r="D99" s="2" t="s">
        <v>927</v>
      </c>
      <c r="E99" s="2"/>
      <c r="F99" s="2" t="s">
        <v>928</v>
      </c>
    </row>
    <row r="100" spans="1:6">
      <c r="A100" s="2" t="s">
        <v>929</v>
      </c>
      <c r="B100" s="2" t="s">
        <v>930</v>
      </c>
      <c r="C100" s="2" t="s">
        <v>931</v>
      </c>
      <c r="D100" s="2" t="s">
        <v>932</v>
      </c>
      <c r="E100" s="2" t="s">
        <v>496</v>
      </c>
      <c r="F100" s="2" t="s">
        <v>933</v>
      </c>
    </row>
    <row r="101" spans="1:6" ht="25.5">
      <c r="A101" s="2" t="s">
        <v>934</v>
      </c>
      <c r="B101" s="2" t="s">
        <v>935</v>
      </c>
      <c r="C101" s="2" t="s">
        <v>936</v>
      </c>
      <c r="D101" s="2" t="s">
        <v>937</v>
      </c>
      <c r="E101" s="2" t="s">
        <v>496</v>
      </c>
      <c r="F101" s="2" t="s">
        <v>938</v>
      </c>
    </row>
    <row r="102" spans="1:6">
      <c r="A102" s="2" t="s">
        <v>939</v>
      </c>
      <c r="B102" s="2" t="s">
        <v>940</v>
      </c>
      <c r="C102" s="2" t="s">
        <v>941</v>
      </c>
      <c r="D102" s="2" t="s">
        <v>942</v>
      </c>
      <c r="E102" s="2" t="s">
        <v>496</v>
      </c>
      <c r="F102" s="2" t="s">
        <v>943</v>
      </c>
    </row>
    <row r="103" spans="1:6">
      <c r="A103" s="2" t="s">
        <v>944</v>
      </c>
      <c r="B103" s="2" t="s">
        <v>945</v>
      </c>
      <c r="C103" s="2" t="s">
        <v>946</v>
      </c>
      <c r="D103" s="2" t="s">
        <v>947</v>
      </c>
      <c r="E103" s="2" t="s">
        <v>496</v>
      </c>
      <c r="F103" s="2" t="s">
        <v>947</v>
      </c>
    </row>
    <row r="104" spans="1:6">
      <c r="A104" s="2" t="s">
        <v>948</v>
      </c>
      <c r="B104" s="2" t="s">
        <v>949</v>
      </c>
      <c r="C104" s="2" t="s">
        <v>950</v>
      </c>
      <c r="D104" s="2" t="s">
        <v>951</v>
      </c>
      <c r="E104" s="2" t="s">
        <v>496</v>
      </c>
      <c r="F104" s="2" t="s">
        <v>952</v>
      </c>
    </row>
    <row r="105" spans="1:6">
      <c r="A105" s="2" t="s">
        <v>953</v>
      </c>
      <c r="B105" s="2" t="s">
        <v>954</v>
      </c>
      <c r="C105" s="2" t="s">
        <v>955</v>
      </c>
      <c r="D105" s="2" t="s">
        <v>956</v>
      </c>
      <c r="E105" s="2" t="s">
        <v>957</v>
      </c>
      <c r="F105" s="2" t="s">
        <v>958</v>
      </c>
    </row>
    <row r="106" spans="1:6">
      <c r="A106" s="2" t="s">
        <v>959</v>
      </c>
      <c r="B106" s="2" t="s">
        <v>960</v>
      </c>
      <c r="C106" s="2" t="s">
        <v>961</v>
      </c>
      <c r="D106" s="2" t="s">
        <v>962</v>
      </c>
      <c r="E106" s="2" t="s">
        <v>496</v>
      </c>
      <c r="F106" s="2" t="s">
        <v>963</v>
      </c>
    </row>
    <row r="107" spans="1:6" ht="25.5">
      <c r="A107" s="2" t="s">
        <v>964</v>
      </c>
      <c r="B107" s="2" t="s">
        <v>965</v>
      </c>
      <c r="C107" s="2" t="s">
        <v>966</v>
      </c>
      <c r="D107" s="2" t="s">
        <v>967</v>
      </c>
      <c r="E107" s="2" t="s">
        <v>496</v>
      </c>
      <c r="F107" s="2"/>
    </row>
    <row r="108" spans="1:6">
      <c r="A108" s="2" t="s">
        <v>968</v>
      </c>
      <c r="B108" s="2" t="s">
        <v>969</v>
      </c>
      <c r="C108" s="2" t="s">
        <v>970</v>
      </c>
      <c r="D108" s="2" t="s">
        <v>971</v>
      </c>
      <c r="E108" s="2" t="s">
        <v>496</v>
      </c>
      <c r="F108" s="2" t="s">
        <v>972</v>
      </c>
    </row>
    <row r="109" spans="1:6">
      <c r="A109" s="2" t="s">
        <v>973</v>
      </c>
      <c r="B109" s="2" t="s">
        <v>974</v>
      </c>
      <c r="C109" s="2" t="s">
        <v>975</v>
      </c>
      <c r="D109" s="2"/>
      <c r="E109" s="2" t="s">
        <v>496</v>
      </c>
      <c r="F109" s="2" t="s">
        <v>976</v>
      </c>
    </row>
    <row r="110" spans="1:6">
      <c r="A110" s="2" t="s">
        <v>977</v>
      </c>
      <c r="B110" s="2" t="s">
        <v>978</v>
      </c>
      <c r="C110" s="2" t="s">
        <v>979</v>
      </c>
      <c r="D110" s="2"/>
      <c r="E110" s="2" t="s">
        <v>496</v>
      </c>
      <c r="F110" s="2"/>
    </row>
    <row r="111" spans="1:6">
      <c r="A111" s="2" t="s">
        <v>980</v>
      </c>
      <c r="B111" s="2" t="s">
        <v>981</v>
      </c>
      <c r="C111" s="2" t="s">
        <v>982</v>
      </c>
      <c r="D111" s="2" t="s">
        <v>983</v>
      </c>
      <c r="E111" s="2"/>
      <c r="F111" s="2" t="s">
        <v>983</v>
      </c>
    </row>
    <row r="112" spans="1:6">
      <c r="A112" s="2" t="s">
        <v>984</v>
      </c>
      <c r="B112" s="2" t="s">
        <v>985</v>
      </c>
      <c r="C112" s="2" t="s">
        <v>986</v>
      </c>
      <c r="D112" s="2"/>
      <c r="E112" s="2" t="s">
        <v>496</v>
      </c>
      <c r="F112" s="2"/>
    </row>
    <row r="113" spans="1:6">
      <c r="A113" s="2" t="s">
        <v>987</v>
      </c>
      <c r="B113" s="2" t="s">
        <v>988</v>
      </c>
      <c r="C113" s="2" t="s">
        <v>989</v>
      </c>
      <c r="D113" s="2" t="s">
        <v>990</v>
      </c>
      <c r="E113" s="2" t="s">
        <v>496</v>
      </c>
      <c r="F113" s="2" t="s">
        <v>990</v>
      </c>
    </row>
    <row r="114" spans="1:6">
      <c r="A114" s="2" t="s">
        <v>991</v>
      </c>
      <c r="B114" s="2" t="s">
        <v>992</v>
      </c>
      <c r="C114" s="2" t="s">
        <v>993</v>
      </c>
      <c r="D114" s="2"/>
      <c r="E114" s="2" t="s">
        <v>496</v>
      </c>
      <c r="F114" s="2"/>
    </row>
    <row r="115" spans="1:6">
      <c r="A115" s="2" t="s">
        <v>994</v>
      </c>
      <c r="B115" s="2" t="s">
        <v>995</v>
      </c>
      <c r="C115" s="2" t="s">
        <v>996</v>
      </c>
      <c r="D115" s="2" t="s">
        <v>997</v>
      </c>
      <c r="E115" s="2" t="s">
        <v>496</v>
      </c>
      <c r="F115" s="2"/>
    </row>
    <row r="116" spans="1:6">
      <c r="A116" s="2" t="s">
        <v>998</v>
      </c>
      <c r="B116" s="2" t="s">
        <v>999</v>
      </c>
      <c r="C116" s="2" t="s">
        <v>1000</v>
      </c>
      <c r="D116" s="2" t="s">
        <v>1001</v>
      </c>
      <c r="E116" s="2" t="s">
        <v>496</v>
      </c>
      <c r="F116" s="2"/>
    </row>
    <row r="117" spans="1:6" ht="25.5">
      <c r="A117" s="2" t="s">
        <v>1002</v>
      </c>
      <c r="B117" s="2" t="s">
        <v>1003</v>
      </c>
      <c r="C117" s="2" t="s">
        <v>1004</v>
      </c>
      <c r="D117" s="2" t="s">
        <v>1005</v>
      </c>
      <c r="E117" s="2" t="s">
        <v>496</v>
      </c>
      <c r="F117" s="2" t="s">
        <v>1006</v>
      </c>
    </row>
    <row r="118" spans="1:6" ht="25.5">
      <c r="A118" s="2" t="s">
        <v>1007</v>
      </c>
      <c r="B118" s="2" t="s">
        <v>1008</v>
      </c>
      <c r="C118" s="2" t="s">
        <v>1009</v>
      </c>
      <c r="D118" s="2" t="s">
        <v>1010</v>
      </c>
      <c r="E118" s="2" t="s">
        <v>496</v>
      </c>
      <c r="F118" s="2" t="s">
        <v>1011</v>
      </c>
    </row>
    <row r="119" spans="1:6">
      <c r="A119" s="2" t="s">
        <v>1012</v>
      </c>
      <c r="B119" s="2" t="s">
        <v>1013</v>
      </c>
      <c r="C119" s="2" t="s">
        <v>1014</v>
      </c>
      <c r="D119" s="2"/>
      <c r="E119" s="2" t="s">
        <v>496</v>
      </c>
      <c r="F119" s="2"/>
    </row>
    <row r="120" spans="1:6">
      <c r="A120" s="2" t="s">
        <v>1015</v>
      </c>
      <c r="B120" s="2" t="s">
        <v>1016</v>
      </c>
      <c r="C120" s="2" t="s">
        <v>1017</v>
      </c>
      <c r="D120" s="2" t="s">
        <v>1018</v>
      </c>
      <c r="E120" s="2" t="s">
        <v>496</v>
      </c>
      <c r="F120" s="2"/>
    </row>
    <row r="121" spans="1:6">
      <c r="A121" s="2" t="s">
        <v>1019</v>
      </c>
      <c r="B121" s="2" t="s">
        <v>1020</v>
      </c>
      <c r="C121" s="2" t="s">
        <v>1021</v>
      </c>
      <c r="D121" s="2" t="s">
        <v>1022</v>
      </c>
      <c r="E121" s="2" t="s">
        <v>496</v>
      </c>
      <c r="F121" s="2" t="s">
        <v>1023</v>
      </c>
    </row>
    <row r="122" spans="1:6">
      <c r="A122" s="2" t="s">
        <v>1024</v>
      </c>
      <c r="B122" s="2" t="s">
        <v>1025</v>
      </c>
      <c r="C122" s="2" t="s">
        <v>1026</v>
      </c>
      <c r="D122" s="2" t="s">
        <v>1027</v>
      </c>
      <c r="E122" s="2" t="s">
        <v>496</v>
      </c>
      <c r="F122" s="2" t="s">
        <v>1028</v>
      </c>
    </row>
    <row r="123" spans="1:6">
      <c r="A123" s="2" t="s">
        <v>1029</v>
      </c>
      <c r="B123" s="2" t="s">
        <v>1030</v>
      </c>
      <c r="C123" s="2" t="s">
        <v>1031</v>
      </c>
      <c r="D123" s="2" t="s">
        <v>1032</v>
      </c>
      <c r="E123" s="2" t="s">
        <v>496</v>
      </c>
      <c r="F123" s="2" t="s">
        <v>1033</v>
      </c>
    </row>
    <row r="124" spans="1:6">
      <c r="A124" s="2" t="s">
        <v>1034</v>
      </c>
      <c r="B124" s="2" t="s">
        <v>1035</v>
      </c>
      <c r="C124" s="2" t="s">
        <v>1036</v>
      </c>
      <c r="D124" s="2" t="s">
        <v>1037</v>
      </c>
      <c r="E124" s="2" t="s">
        <v>496</v>
      </c>
      <c r="F124" s="2" t="s">
        <v>1037</v>
      </c>
    </row>
    <row r="125" spans="1:6">
      <c r="A125" s="2" t="s">
        <v>1038</v>
      </c>
      <c r="B125" s="2" t="s">
        <v>1039</v>
      </c>
      <c r="C125" s="2" t="s">
        <v>1040</v>
      </c>
      <c r="D125" s="2" t="s">
        <v>1041</v>
      </c>
      <c r="E125" s="2" t="s">
        <v>496</v>
      </c>
      <c r="F125" s="3">
        <v>8293257</v>
      </c>
    </row>
    <row r="126" spans="1:6">
      <c r="A126" s="2" t="s">
        <v>1042</v>
      </c>
      <c r="B126" s="2" t="s">
        <v>1043</v>
      </c>
      <c r="C126" s="2" t="s">
        <v>1044</v>
      </c>
      <c r="D126" s="2" t="s">
        <v>1045</v>
      </c>
      <c r="E126" s="2"/>
      <c r="F126" s="2" t="s">
        <v>1046</v>
      </c>
    </row>
    <row r="127" spans="1:6">
      <c r="A127" s="2" t="s">
        <v>1047</v>
      </c>
      <c r="B127" s="2" t="s">
        <v>1048</v>
      </c>
      <c r="C127" s="2" t="s">
        <v>1049</v>
      </c>
      <c r="D127" s="2" t="s">
        <v>1050</v>
      </c>
      <c r="E127" s="2" t="s">
        <v>496</v>
      </c>
      <c r="F127" s="2" t="s">
        <v>1051</v>
      </c>
    </row>
    <row r="128" spans="1:6">
      <c r="A128" s="2" t="s">
        <v>1052</v>
      </c>
      <c r="B128" s="2" t="s">
        <v>1053</v>
      </c>
      <c r="C128" s="2" t="s">
        <v>1054</v>
      </c>
      <c r="D128" s="2" t="s">
        <v>1055</v>
      </c>
      <c r="E128" s="2"/>
      <c r="F128" s="2"/>
    </row>
    <row r="129" spans="1:6">
      <c r="A129" s="2" t="s">
        <v>1056</v>
      </c>
      <c r="B129" s="2" t="s">
        <v>1057</v>
      </c>
      <c r="C129" s="2" t="s">
        <v>1058</v>
      </c>
      <c r="D129" s="2" t="s">
        <v>1059</v>
      </c>
      <c r="E129" s="2" t="s">
        <v>496</v>
      </c>
      <c r="F129" s="2" t="s">
        <v>1060</v>
      </c>
    </row>
    <row r="130" spans="1:6">
      <c r="A130" s="2" t="s">
        <v>1061</v>
      </c>
      <c r="B130" s="2" t="s">
        <v>1062</v>
      </c>
      <c r="C130" s="2" t="s">
        <v>1063</v>
      </c>
      <c r="D130" s="2" t="s">
        <v>1064</v>
      </c>
      <c r="E130" s="2"/>
      <c r="F130" s="2" t="s">
        <v>1065</v>
      </c>
    </row>
    <row r="131" spans="1:6">
      <c r="A131" s="2" t="s">
        <v>1066</v>
      </c>
      <c r="B131" s="2" t="s">
        <v>1067</v>
      </c>
      <c r="C131" s="2" t="s">
        <v>1068</v>
      </c>
      <c r="D131" s="2" t="s">
        <v>1069</v>
      </c>
      <c r="E131" s="2" t="s">
        <v>496</v>
      </c>
      <c r="F131" s="2"/>
    </row>
    <row r="132" spans="1:6">
      <c r="A132" s="2" t="s">
        <v>1070</v>
      </c>
      <c r="B132" s="2" t="s">
        <v>1071</v>
      </c>
      <c r="C132" s="2" t="s">
        <v>1072</v>
      </c>
      <c r="D132" s="3">
        <v>8448621</v>
      </c>
      <c r="E132" s="2" t="s">
        <v>496</v>
      </c>
      <c r="F132" s="3">
        <v>8448621</v>
      </c>
    </row>
    <row r="133" spans="1:6" ht="25.5">
      <c r="A133" s="2" t="s">
        <v>1073</v>
      </c>
      <c r="B133" s="2" t="s">
        <v>1074</v>
      </c>
      <c r="C133" s="2" t="s">
        <v>1075</v>
      </c>
      <c r="D133" s="2" t="s">
        <v>1076</v>
      </c>
      <c r="E133" s="2"/>
      <c r="F133" s="2" t="s">
        <v>1077</v>
      </c>
    </row>
    <row r="134" spans="1:6">
      <c r="A134" s="2" t="s">
        <v>1078</v>
      </c>
      <c r="B134" s="2" t="s">
        <v>1079</v>
      </c>
      <c r="C134" s="2" t="s">
        <v>1080</v>
      </c>
      <c r="D134" s="2"/>
      <c r="E134" s="2" t="s">
        <v>496</v>
      </c>
      <c r="F134" s="2"/>
    </row>
    <row r="135" spans="1:6">
      <c r="A135" s="2" t="s">
        <v>1081</v>
      </c>
      <c r="B135" s="2" t="s">
        <v>1082</v>
      </c>
      <c r="C135" s="2" t="s">
        <v>1083</v>
      </c>
      <c r="D135" s="2"/>
      <c r="E135" s="2" t="s">
        <v>496</v>
      </c>
      <c r="F135" s="2"/>
    </row>
    <row r="136" spans="1:6">
      <c r="A136" s="2" t="s">
        <v>1084</v>
      </c>
      <c r="B136" s="2" t="s">
        <v>1085</v>
      </c>
      <c r="C136" s="2" t="s">
        <v>1086</v>
      </c>
      <c r="D136" s="2" t="s">
        <v>542</v>
      </c>
      <c r="E136" s="2" t="s">
        <v>1087</v>
      </c>
      <c r="F136" s="2" t="s">
        <v>543</v>
      </c>
    </row>
    <row r="137" spans="1:6">
      <c r="A137" s="2" t="s">
        <v>1088</v>
      </c>
      <c r="B137" s="2" t="s">
        <v>1089</v>
      </c>
      <c r="C137" s="2" t="s">
        <v>1090</v>
      </c>
      <c r="D137" s="2" t="s">
        <v>1091</v>
      </c>
      <c r="E137" s="2" t="s">
        <v>496</v>
      </c>
      <c r="F137" s="2"/>
    </row>
    <row r="138" spans="1:6">
      <c r="A138" s="2" t="s">
        <v>977</v>
      </c>
      <c r="B138" s="2" t="s">
        <v>1092</v>
      </c>
      <c r="C138" s="2"/>
      <c r="D138" s="2"/>
      <c r="E138" s="2" t="s">
        <v>496</v>
      </c>
      <c r="F138" s="2"/>
    </row>
    <row r="139" spans="1:6">
      <c r="A139" s="2" t="s">
        <v>1093</v>
      </c>
      <c r="B139" s="2" t="s">
        <v>1094</v>
      </c>
      <c r="C139" s="2" t="s">
        <v>1095</v>
      </c>
      <c r="D139" s="2"/>
      <c r="E139" s="2" t="s">
        <v>496</v>
      </c>
      <c r="F139" s="2"/>
    </row>
    <row r="140" spans="1:6">
      <c r="A140" s="2" t="s">
        <v>1096</v>
      </c>
      <c r="B140" s="2" t="s">
        <v>1097</v>
      </c>
      <c r="C140" s="2" t="s">
        <v>1098</v>
      </c>
      <c r="D140" s="2"/>
      <c r="E140" s="2" t="s">
        <v>496</v>
      </c>
      <c r="F140" s="2"/>
    </row>
    <row r="141" spans="1:6">
      <c r="A141" s="2" t="s">
        <v>1099</v>
      </c>
      <c r="B141" s="2" t="s">
        <v>1100</v>
      </c>
      <c r="C141" s="2" t="s">
        <v>1101</v>
      </c>
      <c r="D141" s="3">
        <v>2178845758</v>
      </c>
      <c r="E141" s="2" t="s">
        <v>496</v>
      </c>
      <c r="F141" s="3">
        <v>217803246</v>
      </c>
    </row>
    <row r="142" spans="1:6">
      <c r="A142" s="2" t="s">
        <v>1102</v>
      </c>
      <c r="B142" s="2" t="s">
        <v>1103</v>
      </c>
      <c r="C142" s="2" t="s">
        <v>1104</v>
      </c>
      <c r="D142" s="2" t="s">
        <v>1105</v>
      </c>
      <c r="E142" s="2" t="s">
        <v>496</v>
      </c>
      <c r="F142" s="2"/>
    </row>
    <row r="143" spans="1:6">
      <c r="A143" s="2" t="s">
        <v>1106</v>
      </c>
      <c r="B143" s="2" t="s">
        <v>1107</v>
      </c>
      <c r="C143" s="2" t="s">
        <v>1108</v>
      </c>
      <c r="D143" s="3">
        <v>8163119146</v>
      </c>
      <c r="E143" s="2"/>
      <c r="F143" s="2"/>
    </row>
    <row r="144" spans="1:6">
      <c r="A144" s="2" t="s">
        <v>1109</v>
      </c>
      <c r="B144" s="2" t="s">
        <v>1110</v>
      </c>
      <c r="C144" s="2" t="s">
        <v>1111</v>
      </c>
      <c r="D144" s="2" t="s">
        <v>1112</v>
      </c>
      <c r="E144" s="2" t="s">
        <v>496</v>
      </c>
      <c r="F144" s="2" t="s">
        <v>1113</v>
      </c>
    </row>
    <row r="145" spans="1:6">
      <c r="A145" s="2" t="s">
        <v>1114</v>
      </c>
      <c r="B145" s="2" t="s">
        <v>1115</v>
      </c>
      <c r="C145" s="2" t="s">
        <v>1116</v>
      </c>
      <c r="D145" s="2" t="s">
        <v>1117</v>
      </c>
      <c r="E145" s="2" t="s">
        <v>496</v>
      </c>
      <c r="F145" s="2" t="s">
        <v>1118</v>
      </c>
    </row>
    <row r="146" spans="1:6" ht="25.5">
      <c r="A146" s="2" t="s">
        <v>1119</v>
      </c>
      <c r="B146" s="2" t="s">
        <v>1120</v>
      </c>
      <c r="C146" s="2" t="s">
        <v>1121</v>
      </c>
      <c r="D146" s="2" t="s">
        <v>1122</v>
      </c>
      <c r="E146" s="2"/>
      <c r="F146" s="2" t="s">
        <v>1123</v>
      </c>
    </row>
    <row r="147" spans="1:6">
      <c r="A147" s="2" t="s">
        <v>1124</v>
      </c>
      <c r="B147" s="2" t="s">
        <v>1125</v>
      </c>
      <c r="C147" s="2" t="s">
        <v>1126</v>
      </c>
      <c r="D147" s="3">
        <v>21.829685900000001</v>
      </c>
      <c r="E147" s="2" t="s">
        <v>496</v>
      </c>
      <c r="F147" s="3">
        <v>21.687837810000001</v>
      </c>
    </row>
    <row r="148" spans="1:6">
      <c r="A148" s="2" t="s">
        <v>1127</v>
      </c>
      <c r="B148" s="2" t="s">
        <v>1128</v>
      </c>
      <c r="C148" s="2" t="s">
        <v>1129</v>
      </c>
      <c r="D148" s="2"/>
      <c r="E148" s="2" t="s">
        <v>496</v>
      </c>
      <c r="F148" s="2"/>
    </row>
    <row r="149" spans="1:6">
      <c r="A149" s="2" t="s">
        <v>1130</v>
      </c>
      <c r="B149" s="2" t="s">
        <v>1131</v>
      </c>
      <c r="C149" s="2" t="s">
        <v>1132</v>
      </c>
      <c r="D149" s="2" t="s">
        <v>1133</v>
      </c>
      <c r="E149" s="2" t="s">
        <v>496</v>
      </c>
      <c r="F149" s="2" t="s">
        <v>1134</v>
      </c>
    </row>
    <row r="150" spans="1:6">
      <c r="A150" s="2" t="s">
        <v>1135</v>
      </c>
      <c r="B150" s="2" t="s">
        <v>1136</v>
      </c>
      <c r="C150" s="2" t="s">
        <v>1137</v>
      </c>
      <c r="D150" s="2" t="s">
        <v>1138</v>
      </c>
      <c r="E150" s="2" t="s">
        <v>496</v>
      </c>
      <c r="F150" s="2" t="s">
        <v>1139</v>
      </c>
    </row>
    <row r="151" spans="1:6">
      <c r="A151" s="2" t="s">
        <v>1140</v>
      </c>
      <c r="B151" s="2" t="s">
        <v>1141</v>
      </c>
      <c r="C151" s="2" t="s">
        <v>1142</v>
      </c>
      <c r="D151" s="2"/>
      <c r="E151" s="2" t="s">
        <v>496</v>
      </c>
      <c r="F151" s="2"/>
    </row>
    <row r="152" spans="1:6">
      <c r="A152" s="2" t="s">
        <v>1143</v>
      </c>
      <c r="B152" s="2" t="s">
        <v>1144</v>
      </c>
      <c r="C152" s="2" t="s">
        <v>1145</v>
      </c>
      <c r="D152" s="2" t="s">
        <v>1146</v>
      </c>
      <c r="E152" s="2" t="s">
        <v>496</v>
      </c>
      <c r="F152" s="2" t="s">
        <v>1146</v>
      </c>
    </row>
    <row r="153" spans="1:6" ht="25.5">
      <c r="A153" s="2" t="s">
        <v>1147</v>
      </c>
      <c r="B153" s="2" t="s">
        <v>1148</v>
      </c>
      <c r="C153" s="2" t="s">
        <v>1149</v>
      </c>
      <c r="D153" s="2" t="s">
        <v>1150</v>
      </c>
      <c r="E153" s="2" t="s">
        <v>496</v>
      </c>
      <c r="F153" s="2" t="s">
        <v>1151</v>
      </c>
    </row>
    <row r="154" spans="1:6">
      <c r="A154" s="2" t="s">
        <v>1152</v>
      </c>
      <c r="B154" s="2" t="s">
        <v>1153</v>
      </c>
      <c r="C154" s="2" t="s">
        <v>1154</v>
      </c>
      <c r="D154" s="2" t="s">
        <v>1155</v>
      </c>
      <c r="E154" s="2" t="s">
        <v>496</v>
      </c>
      <c r="F154" s="2" t="s">
        <v>1156</v>
      </c>
    </row>
    <row r="155" spans="1:6">
      <c r="A155" s="2" t="s">
        <v>1157</v>
      </c>
      <c r="B155" s="2" t="s">
        <v>1158</v>
      </c>
      <c r="C155" s="2" t="s">
        <v>1159</v>
      </c>
      <c r="D155" s="2"/>
      <c r="E155" s="2" t="s">
        <v>496</v>
      </c>
      <c r="F155" s="2"/>
    </row>
    <row r="156" spans="1:6">
      <c r="A156" s="2" t="s">
        <v>1160</v>
      </c>
      <c r="B156" s="2" t="s">
        <v>1161</v>
      </c>
      <c r="C156" s="2" t="s">
        <v>109</v>
      </c>
      <c r="D156" s="2"/>
      <c r="E156" s="2" t="s">
        <v>496</v>
      </c>
      <c r="F156" s="2"/>
    </row>
    <row r="157" spans="1:6">
      <c r="A157" s="2" t="s">
        <v>1162</v>
      </c>
      <c r="B157" s="2" t="s">
        <v>1163</v>
      </c>
      <c r="C157" s="2" t="s">
        <v>1164</v>
      </c>
      <c r="D157" s="3">
        <v>85236060203</v>
      </c>
      <c r="E157" s="2" t="s">
        <v>496</v>
      </c>
      <c r="F157" s="2"/>
    </row>
    <row r="158" spans="1:6">
      <c r="A158" s="2" t="s">
        <v>1165</v>
      </c>
      <c r="B158" s="2" t="s">
        <v>1166</v>
      </c>
      <c r="C158" s="2" t="s">
        <v>1167</v>
      </c>
      <c r="D158" s="2" t="s">
        <v>1168</v>
      </c>
      <c r="E158" s="2" t="s">
        <v>496</v>
      </c>
      <c r="F158" s="2" t="s">
        <v>1169</v>
      </c>
    </row>
    <row r="159" spans="1:6">
      <c r="A159" s="2" t="s">
        <v>1170</v>
      </c>
      <c r="B159" s="2" t="s">
        <v>1171</v>
      </c>
      <c r="C159" s="2" t="s">
        <v>1172</v>
      </c>
      <c r="D159" s="2" t="s">
        <v>1173</v>
      </c>
      <c r="E159" s="2"/>
      <c r="F159" s="2" t="s">
        <v>1174</v>
      </c>
    </row>
    <row r="160" spans="1:6">
      <c r="A160" s="2" t="s">
        <v>1175</v>
      </c>
      <c r="B160" s="2" t="s">
        <v>1176</v>
      </c>
      <c r="C160" s="2" t="s">
        <v>1177</v>
      </c>
      <c r="D160" s="3">
        <v>7912571</v>
      </c>
      <c r="E160" s="2" t="s">
        <v>496</v>
      </c>
      <c r="F160" s="3">
        <v>7984873</v>
      </c>
    </row>
    <row r="161" spans="1:6">
      <c r="A161" s="2" t="s">
        <v>1178</v>
      </c>
      <c r="B161" s="2" t="s">
        <v>1179</v>
      </c>
      <c r="C161" s="2"/>
      <c r="D161" s="2"/>
      <c r="E161" s="2" t="s">
        <v>496</v>
      </c>
      <c r="F161" s="2"/>
    </row>
    <row r="162" spans="1:6">
      <c r="A162" s="2" t="s">
        <v>1180</v>
      </c>
      <c r="B162" s="2" t="s">
        <v>1181</v>
      </c>
      <c r="C162" s="2" t="s">
        <v>1182</v>
      </c>
      <c r="D162" s="2"/>
      <c r="E162" s="2" t="s">
        <v>496</v>
      </c>
      <c r="F162" s="2"/>
    </row>
    <row r="163" spans="1:6">
      <c r="A163" s="2" t="s">
        <v>1124</v>
      </c>
      <c r="B163" s="2" t="s">
        <v>1183</v>
      </c>
      <c r="C163" s="2" t="s">
        <v>1184</v>
      </c>
      <c r="D163" s="2"/>
      <c r="E163" s="2" t="s">
        <v>496</v>
      </c>
      <c r="F163" s="2"/>
    </row>
    <row r="164" spans="1:6">
      <c r="A164" s="2" t="s">
        <v>1185</v>
      </c>
      <c r="B164" s="2" t="s">
        <v>1186</v>
      </c>
      <c r="C164" s="2" t="s">
        <v>1187</v>
      </c>
      <c r="D164" s="2" t="s">
        <v>1188</v>
      </c>
      <c r="E164" s="2"/>
      <c r="F164" s="2" t="s">
        <v>1189</v>
      </c>
    </row>
    <row r="165" spans="1:6">
      <c r="A165" s="2" t="s">
        <v>1190</v>
      </c>
      <c r="B165" s="2" t="s">
        <v>1191</v>
      </c>
      <c r="C165" s="2" t="s">
        <v>1192</v>
      </c>
      <c r="D165" s="2"/>
      <c r="E165" s="2" t="s">
        <v>496</v>
      </c>
      <c r="F165" s="2"/>
    </row>
    <row r="166" spans="1:6">
      <c r="A166" s="2" t="s">
        <v>1193</v>
      </c>
      <c r="B166" s="2" t="s">
        <v>1194</v>
      </c>
      <c r="C166" s="2" t="s">
        <v>1195</v>
      </c>
      <c r="D166" s="2" t="s">
        <v>1196</v>
      </c>
      <c r="E166" s="2"/>
      <c r="F166" s="2" t="s">
        <v>1196</v>
      </c>
    </row>
    <row r="167" spans="1:6">
      <c r="A167" s="2" t="s">
        <v>1197</v>
      </c>
      <c r="B167" s="2" t="s">
        <v>1198</v>
      </c>
      <c r="C167" s="2" t="s">
        <v>1199</v>
      </c>
      <c r="D167" s="2" t="s">
        <v>1200</v>
      </c>
      <c r="E167" s="2" t="s">
        <v>496</v>
      </c>
      <c r="F167" s="2" t="s">
        <v>1201</v>
      </c>
    </row>
    <row r="168" spans="1:6">
      <c r="A168" s="2" t="s">
        <v>1202</v>
      </c>
      <c r="B168" s="2" t="s">
        <v>1203</v>
      </c>
      <c r="C168" s="2" t="s">
        <v>1204</v>
      </c>
      <c r="D168" s="2" t="s">
        <v>1205</v>
      </c>
      <c r="E168" s="2" t="s">
        <v>496</v>
      </c>
      <c r="F168" s="2" t="s">
        <v>1206</v>
      </c>
    </row>
    <row r="169" spans="1:6">
      <c r="A169" s="2" t="s">
        <v>1207</v>
      </c>
      <c r="B169" s="2" t="s">
        <v>1208</v>
      </c>
      <c r="C169" s="2" t="s">
        <v>1209</v>
      </c>
      <c r="D169" s="3">
        <v>8818810008</v>
      </c>
      <c r="E169" s="2" t="s">
        <v>496</v>
      </c>
      <c r="F169" s="2"/>
    </row>
    <row r="170" spans="1:6">
      <c r="A170" s="2" t="s">
        <v>1210</v>
      </c>
      <c r="B170" s="2" t="s">
        <v>1211</v>
      </c>
      <c r="C170" s="2" t="s">
        <v>1212</v>
      </c>
      <c r="D170" s="2" t="s">
        <v>1205</v>
      </c>
      <c r="E170" s="2"/>
      <c r="F170" s="2" t="s">
        <v>1206</v>
      </c>
    </row>
    <row r="171" spans="1:6">
      <c r="A171" s="2" t="s">
        <v>1213</v>
      </c>
      <c r="B171" s="2" t="s">
        <v>1214</v>
      </c>
      <c r="C171" s="2" t="s">
        <v>1215</v>
      </c>
      <c r="D171" s="2" t="s">
        <v>1216</v>
      </c>
      <c r="E171" s="2" t="s">
        <v>496</v>
      </c>
      <c r="F171" s="2"/>
    </row>
    <row r="172" spans="1:6">
      <c r="A172" s="2" t="s">
        <v>1217</v>
      </c>
      <c r="B172" s="2" t="s">
        <v>1218</v>
      </c>
      <c r="C172" s="2" t="s">
        <v>1219</v>
      </c>
      <c r="D172" s="2" t="s">
        <v>1220</v>
      </c>
      <c r="E172" s="2" t="s">
        <v>496</v>
      </c>
      <c r="F172" s="2" t="s">
        <v>1221</v>
      </c>
    </row>
    <row r="173" spans="1:6" ht="25.5">
      <c r="A173" s="2" t="s">
        <v>1222</v>
      </c>
      <c r="B173" s="2" t="s">
        <v>1223</v>
      </c>
      <c r="C173" s="2" t="s">
        <v>1224</v>
      </c>
      <c r="D173" s="2" t="s">
        <v>1225</v>
      </c>
      <c r="E173" s="2" t="s">
        <v>496</v>
      </c>
      <c r="F173" s="2" t="s">
        <v>1226</v>
      </c>
    </row>
    <row r="174" spans="1:6">
      <c r="A174" s="2" t="s">
        <v>1227</v>
      </c>
      <c r="B174" s="2" t="s">
        <v>1228</v>
      </c>
      <c r="C174" s="2"/>
      <c r="D174" s="2" t="s">
        <v>1229</v>
      </c>
      <c r="E174" s="2" t="s">
        <v>496</v>
      </c>
      <c r="F174" s="2"/>
    </row>
    <row r="175" spans="1:6">
      <c r="A175" s="2" t="s">
        <v>1230</v>
      </c>
      <c r="B175" s="2" t="s">
        <v>1231</v>
      </c>
      <c r="C175" s="2" t="s">
        <v>1232</v>
      </c>
      <c r="D175" s="3">
        <v>85263741731</v>
      </c>
      <c r="E175" s="2" t="s">
        <v>496</v>
      </c>
      <c r="F175" s="2"/>
    </row>
    <row r="176" spans="1:6">
      <c r="A176" s="2" t="s">
        <v>1233</v>
      </c>
      <c r="B176" s="2" t="s">
        <v>1234</v>
      </c>
      <c r="C176" s="2" t="s">
        <v>1235</v>
      </c>
      <c r="D176" s="2" t="s">
        <v>1236</v>
      </c>
      <c r="E176" s="2" t="s">
        <v>496</v>
      </c>
      <c r="F176" s="2" t="s">
        <v>1237</v>
      </c>
    </row>
    <row r="177" spans="1:6">
      <c r="A177" s="2" t="s">
        <v>1238</v>
      </c>
      <c r="B177" s="2" t="s">
        <v>1239</v>
      </c>
      <c r="C177" s="2" t="s">
        <v>1240</v>
      </c>
      <c r="D177" s="2"/>
      <c r="E177" s="2" t="s">
        <v>496</v>
      </c>
      <c r="F177" s="2"/>
    </row>
    <row r="178" spans="1:6">
      <c r="A178" s="2" t="s">
        <v>1241</v>
      </c>
      <c r="B178" s="2" t="s">
        <v>1242</v>
      </c>
      <c r="C178" s="2" t="s">
        <v>1243</v>
      </c>
      <c r="D178" s="2" t="s">
        <v>1244</v>
      </c>
      <c r="E178" s="2" t="s">
        <v>496</v>
      </c>
      <c r="F178" s="2" t="s">
        <v>1245</v>
      </c>
    </row>
    <row r="179" spans="1:6">
      <c r="A179" s="2" t="s">
        <v>1246</v>
      </c>
      <c r="B179" s="2" t="s">
        <v>1247</v>
      </c>
      <c r="C179" s="2" t="s">
        <v>1248</v>
      </c>
      <c r="D179" s="2" t="s">
        <v>1249</v>
      </c>
      <c r="E179" s="2" t="s">
        <v>496</v>
      </c>
      <c r="F179" s="2" t="s">
        <v>1249</v>
      </c>
    </row>
    <row r="180" spans="1:6">
      <c r="A180" s="2" t="s">
        <v>1250</v>
      </c>
      <c r="B180" s="2" t="s">
        <v>1251</v>
      </c>
      <c r="C180" s="2" t="s">
        <v>1252</v>
      </c>
      <c r="D180" s="2" t="s">
        <v>1253</v>
      </c>
      <c r="E180" s="2" t="s">
        <v>496</v>
      </c>
      <c r="F180" s="2" t="s">
        <v>1254</v>
      </c>
    </row>
    <row r="181" spans="1:6">
      <c r="A181" s="2" t="s">
        <v>1255</v>
      </c>
      <c r="B181" s="2" t="s">
        <v>1256</v>
      </c>
      <c r="C181" s="2" t="s">
        <v>1257</v>
      </c>
      <c r="D181" s="2" t="s">
        <v>1258</v>
      </c>
      <c r="E181" s="2" t="s">
        <v>496</v>
      </c>
      <c r="F181" s="2" t="s">
        <v>1259</v>
      </c>
    </row>
    <row r="182" spans="1:6">
      <c r="A182" s="2" t="s">
        <v>1260</v>
      </c>
      <c r="B182" s="2" t="s">
        <v>1261</v>
      </c>
      <c r="C182" s="2" t="s">
        <v>1262</v>
      </c>
      <c r="D182" s="3">
        <v>213901486</v>
      </c>
      <c r="E182" s="2"/>
      <c r="F182" s="3">
        <v>213901489</v>
      </c>
    </row>
    <row r="183" spans="1:6">
      <c r="A183" s="2" t="s">
        <v>1263</v>
      </c>
      <c r="B183" s="2" t="s">
        <v>1264</v>
      </c>
      <c r="C183" s="2" t="s">
        <v>1265</v>
      </c>
      <c r="D183" s="2" t="s">
        <v>1266</v>
      </c>
      <c r="E183" s="2" t="s">
        <v>496</v>
      </c>
      <c r="F183" s="2" t="s">
        <v>1267</v>
      </c>
    </row>
    <row r="184" spans="1:6">
      <c r="A184" s="2" t="s">
        <v>1268</v>
      </c>
      <c r="B184" s="2" t="s">
        <v>1269</v>
      </c>
      <c r="C184" s="2" t="s">
        <v>1270</v>
      </c>
      <c r="D184" s="2" t="s">
        <v>1271</v>
      </c>
      <c r="E184" s="2" t="s">
        <v>496</v>
      </c>
      <c r="F184" s="2" t="s">
        <v>1272</v>
      </c>
    </row>
    <row r="185" spans="1:6">
      <c r="A185" s="2" t="s">
        <v>1273</v>
      </c>
      <c r="B185" s="2" t="s">
        <v>1274</v>
      </c>
      <c r="C185" s="2" t="s">
        <v>1275</v>
      </c>
      <c r="D185" s="2" t="s">
        <v>1276</v>
      </c>
      <c r="E185" s="2" t="s">
        <v>496</v>
      </c>
      <c r="F185" s="2"/>
    </row>
    <row r="186" spans="1:6">
      <c r="A186" s="2" t="s">
        <v>1277</v>
      </c>
      <c r="B186" s="2" t="s">
        <v>1278</v>
      </c>
      <c r="C186" s="2"/>
      <c r="D186" s="2"/>
      <c r="E186" s="2" t="s">
        <v>496</v>
      </c>
      <c r="F186" s="2"/>
    </row>
    <row r="187" spans="1:6">
      <c r="A187" s="2" t="s">
        <v>1279</v>
      </c>
      <c r="B187" s="2" t="s">
        <v>1280</v>
      </c>
      <c r="C187" s="2" t="s">
        <v>1281</v>
      </c>
      <c r="D187" s="2" t="s">
        <v>1282</v>
      </c>
      <c r="E187" s="2" t="s">
        <v>496</v>
      </c>
      <c r="F187" s="2" t="s">
        <v>1283</v>
      </c>
    </row>
    <row r="188" spans="1:6">
      <c r="A188" s="2" t="s">
        <v>1284</v>
      </c>
      <c r="B188" s="2" t="s">
        <v>1285</v>
      </c>
      <c r="C188" s="2" t="s">
        <v>1286</v>
      </c>
      <c r="D188" s="2" t="s">
        <v>1287</v>
      </c>
      <c r="E188" s="2" t="s">
        <v>496</v>
      </c>
      <c r="F188" s="2" t="s">
        <v>1287</v>
      </c>
    </row>
    <row r="189" spans="1:6">
      <c r="A189" s="2" t="s">
        <v>1288</v>
      </c>
      <c r="B189" s="2" t="s">
        <v>1289</v>
      </c>
      <c r="C189" s="2" t="s">
        <v>1290</v>
      </c>
      <c r="D189" s="2" t="s">
        <v>1291</v>
      </c>
      <c r="E189" s="2" t="s">
        <v>496</v>
      </c>
      <c r="F189" s="2" t="s">
        <v>1291</v>
      </c>
    </row>
    <row r="190" spans="1:6">
      <c r="A190" s="2" t="s">
        <v>1292</v>
      </c>
      <c r="B190" s="2" t="s">
        <v>1293</v>
      </c>
      <c r="C190" s="2" t="s">
        <v>1294</v>
      </c>
      <c r="D190" s="2" t="s">
        <v>1295</v>
      </c>
      <c r="E190" s="2" t="s">
        <v>1296</v>
      </c>
      <c r="F190" s="2" t="s">
        <v>1297</v>
      </c>
    </row>
    <row r="191" spans="1:6">
      <c r="A191" s="2" t="s">
        <v>1298</v>
      </c>
      <c r="B191" s="2" t="s">
        <v>1299</v>
      </c>
      <c r="C191" s="2" t="s">
        <v>109</v>
      </c>
      <c r="D191" s="3">
        <v>8788427034</v>
      </c>
      <c r="E191" s="2" t="s">
        <v>496</v>
      </c>
      <c r="F191" s="2"/>
    </row>
    <row r="192" spans="1:6">
      <c r="A192" s="2" t="s">
        <v>1300</v>
      </c>
      <c r="B192" s="2" t="s">
        <v>1301</v>
      </c>
      <c r="C192" s="2"/>
      <c r="D192" s="2"/>
      <c r="E192" s="2" t="s">
        <v>496</v>
      </c>
      <c r="F192" s="2"/>
    </row>
    <row r="193" spans="1:6">
      <c r="A193" s="2" t="s">
        <v>1302</v>
      </c>
      <c r="B193" s="2" t="s">
        <v>1303</v>
      </c>
      <c r="C193" s="2" t="s">
        <v>1304</v>
      </c>
      <c r="D193" s="2" t="s">
        <v>1305</v>
      </c>
      <c r="E193" s="2" t="s">
        <v>496</v>
      </c>
      <c r="F193" s="2" t="s">
        <v>1306</v>
      </c>
    </row>
    <row r="194" spans="1:6">
      <c r="A194" s="2" t="s">
        <v>1307</v>
      </c>
      <c r="B194" s="2" t="s">
        <v>1308</v>
      </c>
      <c r="C194" s="2" t="s">
        <v>109</v>
      </c>
      <c r="D194" s="3">
        <v>81316211600</v>
      </c>
      <c r="E194" s="2" t="s">
        <v>496</v>
      </c>
      <c r="F194" s="2"/>
    </row>
    <row r="195" spans="1:6">
      <c r="A195" s="2" t="s">
        <v>1309</v>
      </c>
      <c r="B195" s="2" t="s">
        <v>1310</v>
      </c>
      <c r="C195" s="2" t="s">
        <v>1311</v>
      </c>
      <c r="D195" s="3">
        <v>81386298246</v>
      </c>
      <c r="E195" s="2" t="s">
        <v>496</v>
      </c>
      <c r="F195" s="2" t="s">
        <v>1312</v>
      </c>
    </row>
    <row r="196" spans="1:6">
      <c r="A196" s="2" t="s">
        <v>1313</v>
      </c>
      <c r="B196" s="2" t="s">
        <v>1314</v>
      </c>
      <c r="C196" s="2" t="s">
        <v>1315</v>
      </c>
      <c r="D196" s="2" t="s">
        <v>1316</v>
      </c>
      <c r="E196" s="2" t="s">
        <v>496</v>
      </c>
      <c r="F196" s="2" t="s">
        <v>1317</v>
      </c>
    </row>
    <row r="197" spans="1:6">
      <c r="A197" s="2" t="s">
        <v>1318</v>
      </c>
      <c r="B197" s="2" t="s">
        <v>1319</v>
      </c>
      <c r="C197" s="2" t="s">
        <v>1320</v>
      </c>
      <c r="D197" s="2"/>
      <c r="E197" s="2" t="s">
        <v>496</v>
      </c>
      <c r="F197" s="2"/>
    </row>
    <row r="198" spans="1:6">
      <c r="A198" s="2" t="s">
        <v>1321</v>
      </c>
      <c r="B198" s="2" t="s">
        <v>1322</v>
      </c>
      <c r="C198" s="2" t="s">
        <v>1323</v>
      </c>
      <c r="D198" s="3">
        <v>87820977996</v>
      </c>
      <c r="E198" s="2" t="s">
        <v>496</v>
      </c>
      <c r="F198" s="2"/>
    </row>
    <row r="199" spans="1:6">
      <c r="A199" s="2" t="s">
        <v>1324</v>
      </c>
      <c r="B199" s="2" t="s">
        <v>1325</v>
      </c>
      <c r="C199" s="2" t="s">
        <v>1326</v>
      </c>
      <c r="D199" s="2" t="s">
        <v>1327</v>
      </c>
      <c r="E199" s="2" t="s">
        <v>496</v>
      </c>
      <c r="F199" s="2"/>
    </row>
    <row r="200" spans="1:6">
      <c r="A200" s="2" t="s">
        <v>1328</v>
      </c>
      <c r="B200" s="2" t="s">
        <v>1329</v>
      </c>
      <c r="C200" s="2" t="s">
        <v>1330</v>
      </c>
      <c r="D200" s="2" t="s">
        <v>1331</v>
      </c>
      <c r="E200" s="2" t="s">
        <v>1332</v>
      </c>
      <c r="F200" s="2" t="s">
        <v>1333</v>
      </c>
    </row>
    <row r="201" spans="1:6">
      <c r="A201" s="2" t="s">
        <v>1334</v>
      </c>
      <c r="B201" s="2" t="s">
        <v>1335</v>
      </c>
      <c r="C201" s="2" t="s">
        <v>469</v>
      </c>
      <c r="D201" s="2"/>
      <c r="E201" s="2" t="s">
        <v>496</v>
      </c>
      <c r="F201" s="2"/>
    </row>
    <row r="202" spans="1:6">
      <c r="A202" s="2" t="s">
        <v>1336</v>
      </c>
      <c r="B202" s="2" t="s">
        <v>1337</v>
      </c>
      <c r="C202" s="2" t="s">
        <v>1338</v>
      </c>
      <c r="D202" s="3">
        <v>81399112121</v>
      </c>
      <c r="E202" s="2"/>
      <c r="F202" s="2"/>
    </row>
    <row r="203" spans="1:6">
      <c r="A203" s="2" t="s">
        <v>1339</v>
      </c>
      <c r="B203" s="2" t="s">
        <v>1340</v>
      </c>
      <c r="C203" s="2" t="s">
        <v>1341</v>
      </c>
      <c r="D203" s="3">
        <v>818759791</v>
      </c>
      <c r="E203" s="2"/>
      <c r="F203" s="2"/>
    </row>
    <row r="204" spans="1:6">
      <c r="A204" s="2" t="s">
        <v>1342</v>
      </c>
      <c r="B204" s="2" t="s">
        <v>1343</v>
      </c>
      <c r="C204" s="2" t="s">
        <v>109</v>
      </c>
      <c r="D204" s="3">
        <v>81280580006</v>
      </c>
      <c r="E204" s="2" t="s">
        <v>496</v>
      </c>
      <c r="F204" s="2"/>
    </row>
    <row r="205" spans="1:6">
      <c r="A205" s="2" t="s">
        <v>1344</v>
      </c>
      <c r="B205" s="2" t="s">
        <v>1345</v>
      </c>
      <c r="C205" s="2" t="s">
        <v>1346</v>
      </c>
      <c r="D205" s="2" t="s">
        <v>1347</v>
      </c>
      <c r="E205" s="2" t="s">
        <v>496</v>
      </c>
      <c r="F205" s="2"/>
    </row>
    <row r="206" spans="1:6">
      <c r="A206" s="2" t="s">
        <v>1348</v>
      </c>
      <c r="B206" s="2" t="s">
        <v>1349</v>
      </c>
      <c r="C206" s="2" t="s">
        <v>1350</v>
      </c>
      <c r="D206" s="2" t="s">
        <v>1351</v>
      </c>
      <c r="E206" s="2" t="s">
        <v>496</v>
      </c>
      <c r="F206" s="2"/>
    </row>
    <row r="207" spans="1:6">
      <c r="A207" s="2" t="s">
        <v>1352</v>
      </c>
      <c r="B207" s="2" t="s">
        <v>1353</v>
      </c>
      <c r="C207" s="2" t="s">
        <v>1354</v>
      </c>
      <c r="D207" s="2" t="s">
        <v>1355</v>
      </c>
      <c r="E207" s="2" t="s">
        <v>496</v>
      </c>
      <c r="F207" s="2"/>
    </row>
    <row r="208" spans="1:6">
      <c r="A208" s="2" t="s">
        <v>1356</v>
      </c>
      <c r="B208" s="2" t="s">
        <v>1357</v>
      </c>
      <c r="C208" s="2"/>
      <c r="D208" s="2"/>
      <c r="E208" s="2" t="s">
        <v>496</v>
      </c>
      <c r="F208" s="2"/>
    </row>
    <row r="209" spans="1:6">
      <c r="A209" s="2" t="s">
        <v>1358</v>
      </c>
      <c r="B209" s="2" t="s">
        <v>1359</v>
      </c>
      <c r="C209" s="2" t="s">
        <v>109</v>
      </c>
      <c r="D209" s="2"/>
      <c r="E209" s="2" t="s">
        <v>496</v>
      </c>
      <c r="F209" s="2"/>
    </row>
    <row r="210" spans="1:6">
      <c r="A210" s="2" t="s">
        <v>1360</v>
      </c>
      <c r="B210" s="2" t="s">
        <v>1361</v>
      </c>
      <c r="C210" s="2" t="s">
        <v>1362</v>
      </c>
      <c r="D210" s="3">
        <v>8159266293</v>
      </c>
      <c r="E210" s="2"/>
      <c r="F210" s="3">
        <v>81229422239</v>
      </c>
    </row>
    <row r="211" spans="1:6">
      <c r="A211" s="2" t="s">
        <v>1363</v>
      </c>
      <c r="B211" s="2" t="s">
        <v>1364</v>
      </c>
      <c r="C211" s="2" t="s">
        <v>1365</v>
      </c>
      <c r="D211" s="2" t="s">
        <v>1366</v>
      </c>
      <c r="E211" s="2"/>
      <c r="F211" s="2" t="s">
        <v>1366</v>
      </c>
    </row>
    <row r="212" spans="1:6">
      <c r="A212" s="2" t="s">
        <v>1367</v>
      </c>
      <c r="B212" s="2" t="s">
        <v>1368</v>
      </c>
      <c r="C212" s="2" t="s">
        <v>1369</v>
      </c>
      <c r="D212" s="2" t="s">
        <v>1370</v>
      </c>
      <c r="E212" s="2" t="s">
        <v>496</v>
      </c>
      <c r="F212" s="2" t="s">
        <v>1371</v>
      </c>
    </row>
    <row r="213" spans="1:6">
      <c r="A213" s="2" t="s">
        <v>1372</v>
      </c>
      <c r="B213" s="2" t="s">
        <v>1373</v>
      </c>
      <c r="C213" s="2" t="s">
        <v>1374</v>
      </c>
      <c r="D213" s="2"/>
      <c r="E213" s="2" t="s">
        <v>496</v>
      </c>
      <c r="F213" s="2"/>
    </row>
    <row r="214" spans="1:6">
      <c r="A214" s="2" t="s">
        <v>1375</v>
      </c>
      <c r="B214" s="2" t="s">
        <v>1376</v>
      </c>
      <c r="C214" s="2" t="s">
        <v>1377</v>
      </c>
      <c r="D214" s="2" t="s">
        <v>1378</v>
      </c>
      <c r="E214" s="2" t="s">
        <v>496</v>
      </c>
      <c r="F214" s="2" t="s">
        <v>1379</v>
      </c>
    </row>
    <row r="215" spans="1:6">
      <c r="A215" s="2" t="s">
        <v>1380</v>
      </c>
      <c r="B215" s="2" t="s">
        <v>1381</v>
      </c>
      <c r="C215" s="2" t="s">
        <v>1382</v>
      </c>
      <c r="D215" s="2"/>
      <c r="E215" s="2" t="s">
        <v>496</v>
      </c>
      <c r="F215" s="2"/>
    </row>
    <row r="216" spans="1:6">
      <c r="A216" s="2" t="s">
        <v>1383</v>
      </c>
      <c r="B216" s="2" t="s">
        <v>1384</v>
      </c>
      <c r="C216" s="2" t="s">
        <v>1385</v>
      </c>
      <c r="D216" s="2" t="s">
        <v>1386</v>
      </c>
      <c r="E216" s="2" t="s">
        <v>496</v>
      </c>
      <c r="F216" s="2"/>
    </row>
    <row r="217" spans="1:6">
      <c r="A217" s="2" t="s">
        <v>1387</v>
      </c>
      <c r="B217" s="2" t="s">
        <v>1388</v>
      </c>
      <c r="C217" s="2" t="s">
        <v>1389</v>
      </c>
      <c r="D217" s="2"/>
      <c r="E217" s="2" t="s">
        <v>496</v>
      </c>
      <c r="F217" s="2"/>
    </row>
    <row r="218" spans="1:6">
      <c r="A218" s="2" t="s">
        <v>1390</v>
      </c>
      <c r="B218" s="2" t="s">
        <v>1391</v>
      </c>
      <c r="C218" s="2" t="s">
        <v>1392</v>
      </c>
      <c r="D218" s="2"/>
      <c r="E218" s="2" t="s">
        <v>496</v>
      </c>
      <c r="F218" s="2"/>
    </row>
    <row r="219" spans="1:6">
      <c r="A219" s="2" t="s">
        <v>1393</v>
      </c>
      <c r="B219" s="2" t="s">
        <v>1394</v>
      </c>
      <c r="C219" s="2" t="s">
        <v>1395</v>
      </c>
      <c r="D219" s="3">
        <v>81249724737</v>
      </c>
      <c r="E219" s="2" t="s">
        <v>496</v>
      </c>
      <c r="F219" s="2"/>
    </row>
    <row r="220" spans="1:6">
      <c r="A220" s="2" t="s">
        <v>1396</v>
      </c>
      <c r="B220" s="2" t="s">
        <v>1397</v>
      </c>
      <c r="C220" s="2" t="s">
        <v>1398</v>
      </c>
      <c r="D220" s="2" t="s">
        <v>1399</v>
      </c>
      <c r="E220" s="2" t="s">
        <v>496</v>
      </c>
      <c r="F220" s="2"/>
    </row>
    <row r="221" spans="1:6">
      <c r="A221" s="2" t="s">
        <v>1400</v>
      </c>
      <c r="B221" s="2" t="s">
        <v>1401</v>
      </c>
      <c r="C221" s="2"/>
      <c r="D221" s="2"/>
      <c r="E221" s="2" t="s">
        <v>496</v>
      </c>
      <c r="F221" s="2"/>
    </row>
    <row r="222" spans="1:6">
      <c r="A222" s="2" t="s">
        <v>1402</v>
      </c>
      <c r="B222" s="2" t="s">
        <v>1403</v>
      </c>
      <c r="C222" s="2" t="s">
        <v>1404</v>
      </c>
      <c r="D222" s="2" t="s">
        <v>1405</v>
      </c>
      <c r="E222" s="2"/>
      <c r="F222" s="2" t="s">
        <v>1406</v>
      </c>
    </row>
    <row r="223" spans="1:6">
      <c r="A223" s="2" t="s">
        <v>1407</v>
      </c>
      <c r="B223" s="2" t="s">
        <v>1408</v>
      </c>
      <c r="C223" s="2" t="s">
        <v>1409</v>
      </c>
      <c r="D223" s="2" t="s">
        <v>1410</v>
      </c>
      <c r="E223" s="2" t="s">
        <v>496</v>
      </c>
      <c r="F223" s="2" t="s">
        <v>1411</v>
      </c>
    </row>
    <row r="224" spans="1:6">
      <c r="A224" s="2" t="s">
        <v>1412</v>
      </c>
      <c r="B224" s="2" t="s">
        <v>1413</v>
      </c>
      <c r="C224" s="2" t="s">
        <v>1414</v>
      </c>
      <c r="D224" s="2" t="s">
        <v>542</v>
      </c>
      <c r="E224" s="2" t="s">
        <v>1415</v>
      </c>
      <c r="F224" s="2" t="s">
        <v>543</v>
      </c>
    </row>
    <row r="225" spans="1:6">
      <c r="A225" s="2" t="s">
        <v>1416</v>
      </c>
      <c r="B225" s="2" t="s">
        <v>1417</v>
      </c>
      <c r="C225" s="2"/>
      <c r="D225" s="2"/>
      <c r="E225" s="2" t="s">
        <v>496</v>
      </c>
      <c r="F225" s="2"/>
    </row>
    <row r="226" spans="1:6">
      <c r="A226" s="2" t="s">
        <v>1418</v>
      </c>
      <c r="B226" s="2" t="s">
        <v>1419</v>
      </c>
      <c r="C226" s="2"/>
      <c r="D226" s="2"/>
      <c r="E226" s="2" t="s">
        <v>496</v>
      </c>
      <c r="F226" s="2"/>
    </row>
    <row r="227" spans="1:6">
      <c r="A227" s="2" t="s">
        <v>1420</v>
      </c>
      <c r="B227" s="2" t="s">
        <v>1421</v>
      </c>
      <c r="C227" s="2" t="s">
        <v>1422</v>
      </c>
      <c r="D227" s="2" t="s">
        <v>1423</v>
      </c>
      <c r="E227" s="2" t="s">
        <v>496</v>
      </c>
      <c r="F227" s="2"/>
    </row>
    <row r="228" spans="1:6">
      <c r="A228" s="2" t="s">
        <v>1424</v>
      </c>
      <c r="B228" s="2" t="s">
        <v>1425</v>
      </c>
      <c r="C228" s="2" t="s">
        <v>1426</v>
      </c>
      <c r="D228" s="2" t="s">
        <v>1427</v>
      </c>
      <c r="E228" s="2" t="s">
        <v>496</v>
      </c>
      <c r="F228" s="2" t="s">
        <v>1427</v>
      </c>
    </row>
    <row r="229" spans="1:6">
      <c r="A229" s="2" t="s">
        <v>1428</v>
      </c>
      <c r="B229" s="2" t="s">
        <v>1429</v>
      </c>
      <c r="C229" s="2" t="s">
        <v>1430</v>
      </c>
      <c r="D229" s="3">
        <v>81391660033</v>
      </c>
      <c r="E229" s="2" t="s">
        <v>1431</v>
      </c>
      <c r="F229" s="2"/>
    </row>
    <row r="230" spans="1:6">
      <c r="A230" s="2" t="s">
        <v>1432</v>
      </c>
      <c r="B230" s="2" t="s">
        <v>1433</v>
      </c>
      <c r="C230" s="2" t="s">
        <v>1434</v>
      </c>
      <c r="D230" s="3">
        <v>81310434697</v>
      </c>
      <c r="E230" s="2" t="s">
        <v>496</v>
      </c>
      <c r="F230" s="2"/>
    </row>
    <row r="231" spans="1:6">
      <c r="A231" s="2" t="s">
        <v>1435</v>
      </c>
      <c r="B231" s="2" t="s">
        <v>1436</v>
      </c>
      <c r="C231" s="2" t="s">
        <v>1437</v>
      </c>
      <c r="D231" s="2"/>
      <c r="E231" s="2" t="s">
        <v>496</v>
      </c>
      <c r="F231" s="2"/>
    </row>
    <row r="232" spans="1:6">
      <c r="A232" s="2" t="s">
        <v>1438</v>
      </c>
      <c r="B232" s="2" t="s">
        <v>1439</v>
      </c>
      <c r="C232" s="2" t="s">
        <v>1440</v>
      </c>
      <c r="D232" s="2"/>
      <c r="E232" s="2" t="s">
        <v>496</v>
      </c>
      <c r="F232" s="2"/>
    </row>
    <row r="233" spans="1:6">
      <c r="A233" s="2" t="s">
        <v>1441</v>
      </c>
      <c r="B233" s="2" t="s">
        <v>1442</v>
      </c>
      <c r="C233" s="2"/>
      <c r="D233" s="2"/>
      <c r="E233" s="2" t="s">
        <v>496</v>
      </c>
      <c r="F233" s="2"/>
    </row>
    <row r="234" spans="1:6">
      <c r="A234" s="2" t="s">
        <v>1443</v>
      </c>
      <c r="B234" s="2" t="s">
        <v>1444</v>
      </c>
      <c r="C234" s="2" t="s">
        <v>1445</v>
      </c>
      <c r="D234" s="2"/>
      <c r="E234" s="2" t="s">
        <v>496</v>
      </c>
      <c r="F234" s="2"/>
    </row>
    <row r="235" spans="1:6">
      <c r="A235" s="2" t="s">
        <v>1446</v>
      </c>
      <c r="B235" s="2" t="s">
        <v>1447</v>
      </c>
      <c r="C235" s="2" t="s">
        <v>1448</v>
      </c>
      <c r="D235" s="2"/>
      <c r="E235" s="2" t="s">
        <v>496</v>
      </c>
      <c r="F235" s="2"/>
    </row>
    <row r="236" spans="1:6">
      <c r="A236" s="2" t="s">
        <v>1449</v>
      </c>
      <c r="B236" s="2" t="s">
        <v>1450</v>
      </c>
      <c r="C236" s="2" t="s">
        <v>1451</v>
      </c>
      <c r="D236" s="2" t="s">
        <v>1452</v>
      </c>
      <c r="E236" s="2" t="s">
        <v>1453</v>
      </c>
      <c r="F236" s="2" t="s">
        <v>1452</v>
      </c>
    </row>
    <row r="237" spans="1:6">
      <c r="A237" s="2" t="s">
        <v>1454</v>
      </c>
      <c r="B237" s="2" t="s">
        <v>1455</v>
      </c>
      <c r="C237" s="2" t="s">
        <v>495</v>
      </c>
      <c r="D237" s="2" t="s">
        <v>1456</v>
      </c>
      <c r="E237" s="2" t="s">
        <v>496</v>
      </c>
      <c r="F237" s="2"/>
    </row>
    <row r="238" spans="1:6">
      <c r="A238" s="2" t="s">
        <v>1457</v>
      </c>
      <c r="B238" s="2" t="s">
        <v>1458</v>
      </c>
      <c r="C238" s="2" t="s">
        <v>1459</v>
      </c>
      <c r="D238" s="2" t="s">
        <v>1460</v>
      </c>
      <c r="E238" s="2" t="s">
        <v>1461</v>
      </c>
      <c r="F238" s="2" t="s">
        <v>1462</v>
      </c>
    </row>
    <row r="239" spans="1:6">
      <c r="A239" s="2" t="s">
        <v>1396</v>
      </c>
      <c r="B239" s="2" t="s">
        <v>1463</v>
      </c>
      <c r="C239" s="2" t="s">
        <v>495</v>
      </c>
      <c r="D239" s="2"/>
      <c r="E239" s="2" t="s">
        <v>496</v>
      </c>
      <c r="F239" s="2"/>
    </row>
    <row r="240" spans="1:6">
      <c r="A240" s="2" t="s">
        <v>1464</v>
      </c>
      <c r="B240" s="2" t="s">
        <v>1465</v>
      </c>
      <c r="C240" s="2" t="s">
        <v>1466</v>
      </c>
      <c r="D240" s="2" t="s">
        <v>1467</v>
      </c>
      <c r="E240" s="2"/>
      <c r="F240" s="2" t="s">
        <v>1468</v>
      </c>
    </row>
    <row r="241" spans="1:6">
      <c r="A241" s="2" t="s">
        <v>1469</v>
      </c>
      <c r="B241" s="2" t="s">
        <v>1470</v>
      </c>
      <c r="C241" s="2" t="s">
        <v>1471</v>
      </c>
      <c r="D241" s="2" t="s">
        <v>1472</v>
      </c>
      <c r="E241" s="2"/>
      <c r="F241" s="2" t="s">
        <v>1472</v>
      </c>
    </row>
    <row r="242" spans="1:6">
      <c r="A242" s="2" t="s">
        <v>1473</v>
      </c>
      <c r="B242" s="2" t="s">
        <v>1474</v>
      </c>
      <c r="C242" s="2" t="s">
        <v>1475</v>
      </c>
      <c r="D242" s="2" t="s">
        <v>1476</v>
      </c>
      <c r="E242" s="2" t="s">
        <v>496</v>
      </c>
      <c r="F242" s="2"/>
    </row>
    <row r="243" spans="1:6">
      <c r="A243" s="2" t="s">
        <v>1477</v>
      </c>
      <c r="B243" s="2" t="s">
        <v>1478</v>
      </c>
      <c r="C243" s="2" t="s">
        <v>1479</v>
      </c>
      <c r="D243" s="2"/>
      <c r="E243" s="2" t="s">
        <v>496</v>
      </c>
      <c r="F243" s="2"/>
    </row>
    <row r="244" spans="1:6">
      <c r="A244" s="2" t="s">
        <v>1480</v>
      </c>
      <c r="B244" s="2" t="s">
        <v>1481</v>
      </c>
      <c r="C244" s="2"/>
      <c r="D244" s="2" t="s">
        <v>1482</v>
      </c>
      <c r="E244" s="2" t="s">
        <v>496</v>
      </c>
      <c r="F244" s="2"/>
    </row>
    <row r="245" spans="1:6">
      <c r="A245" s="2" t="s">
        <v>1483</v>
      </c>
      <c r="B245" s="2" t="s">
        <v>1484</v>
      </c>
      <c r="C245" s="2" t="s">
        <v>1485</v>
      </c>
      <c r="D245" s="2"/>
      <c r="E245" s="2" t="s">
        <v>496</v>
      </c>
      <c r="F245" s="2"/>
    </row>
    <row r="246" spans="1:6">
      <c r="A246" s="2" t="s">
        <v>1486</v>
      </c>
      <c r="B246" s="2" t="s">
        <v>1487</v>
      </c>
      <c r="C246" s="2" t="s">
        <v>1488</v>
      </c>
      <c r="D246" s="2"/>
      <c r="E246" s="2" t="s">
        <v>496</v>
      </c>
      <c r="F246" s="2"/>
    </row>
    <row r="247" spans="1:6">
      <c r="A247" s="2" t="s">
        <v>1489</v>
      </c>
      <c r="B247" s="2" t="s">
        <v>1490</v>
      </c>
      <c r="C247" s="2" t="s">
        <v>1491</v>
      </c>
      <c r="D247" s="2"/>
      <c r="E247" s="2" t="s">
        <v>496</v>
      </c>
      <c r="F247" s="2"/>
    </row>
    <row r="248" spans="1:6">
      <c r="A248" s="2" t="s">
        <v>1492</v>
      </c>
      <c r="B248" s="2" t="s">
        <v>1493</v>
      </c>
      <c r="C248" s="2" t="s">
        <v>1494</v>
      </c>
      <c r="D248" s="2"/>
      <c r="E248" s="2" t="s">
        <v>496</v>
      </c>
      <c r="F248" s="2"/>
    </row>
    <row r="249" spans="1:6">
      <c r="A249" s="2" t="s">
        <v>1495</v>
      </c>
      <c r="B249" s="2" t="s">
        <v>1496</v>
      </c>
      <c r="C249" s="2" t="s">
        <v>1497</v>
      </c>
      <c r="D249" s="2" t="s">
        <v>1498</v>
      </c>
      <c r="E249" s="2" t="s">
        <v>496</v>
      </c>
      <c r="F249" s="2" t="s">
        <v>1499</v>
      </c>
    </row>
    <row r="250" spans="1:6">
      <c r="A250" s="2" t="s">
        <v>1500</v>
      </c>
      <c r="B250" s="2" t="s">
        <v>1501</v>
      </c>
      <c r="C250" s="2" t="s">
        <v>1502</v>
      </c>
      <c r="D250" s="2"/>
      <c r="E250" s="2" t="s">
        <v>496</v>
      </c>
      <c r="F250" s="2"/>
    </row>
    <row r="251" spans="1:6">
      <c r="A251" s="2" t="s">
        <v>1503</v>
      </c>
      <c r="B251" s="2" t="s">
        <v>1504</v>
      </c>
      <c r="C251" s="2" t="s">
        <v>1505</v>
      </c>
      <c r="D251" s="2"/>
      <c r="E251" s="2" t="s">
        <v>496</v>
      </c>
      <c r="F251" s="2"/>
    </row>
    <row r="252" spans="1:6">
      <c r="A252" s="2" t="s">
        <v>1506</v>
      </c>
      <c r="B252" s="2" t="s">
        <v>1507</v>
      </c>
      <c r="C252" s="2" t="s">
        <v>1508</v>
      </c>
      <c r="D252" s="2" t="s">
        <v>1509</v>
      </c>
      <c r="E252" s="2" t="s">
        <v>496</v>
      </c>
      <c r="F252" s="2"/>
    </row>
    <row r="253" spans="1:6">
      <c r="A253" s="2" t="s">
        <v>1510</v>
      </c>
      <c r="B253" s="2" t="s">
        <v>1511</v>
      </c>
      <c r="C253" s="2" t="s">
        <v>1512</v>
      </c>
      <c r="D253" s="2"/>
      <c r="E253" s="2" t="s">
        <v>496</v>
      </c>
      <c r="F253" s="2"/>
    </row>
    <row r="254" spans="1:6">
      <c r="A254" s="2" t="s">
        <v>1513</v>
      </c>
      <c r="B254" s="2" t="s">
        <v>1514</v>
      </c>
      <c r="C254" s="2" t="s">
        <v>1515</v>
      </c>
      <c r="D254" s="2" t="s">
        <v>597</v>
      </c>
      <c r="E254" s="2"/>
      <c r="F254" s="2" t="s">
        <v>596</v>
      </c>
    </row>
    <row r="255" spans="1:6">
      <c r="A255" s="2" t="s">
        <v>1516</v>
      </c>
      <c r="B255" s="2" t="s">
        <v>1517</v>
      </c>
      <c r="C255" s="2" t="s">
        <v>1518</v>
      </c>
      <c r="D255" s="2"/>
      <c r="E255" s="2" t="s">
        <v>496</v>
      </c>
      <c r="F255" s="2"/>
    </row>
    <row r="256" spans="1:6">
      <c r="A256" s="2" t="s">
        <v>1519</v>
      </c>
      <c r="B256" s="2" t="s">
        <v>1520</v>
      </c>
      <c r="C256" s="2"/>
      <c r="D256" s="2"/>
      <c r="E256" s="2" t="s">
        <v>496</v>
      </c>
      <c r="F256" s="2"/>
    </row>
    <row r="257" spans="1:6">
      <c r="A257" s="2" t="s">
        <v>1521</v>
      </c>
      <c r="B257" s="2" t="s">
        <v>1522</v>
      </c>
      <c r="C257" s="2"/>
      <c r="D257" s="2"/>
      <c r="E257" s="2" t="s">
        <v>496</v>
      </c>
      <c r="F257" s="2"/>
    </row>
    <row r="258" spans="1:6">
      <c r="A258" s="2" t="s">
        <v>1523</v>
      </c>
      <c r="B258" s="2" t="s">
        <v>1524</v>
      </c>
      <c r="C258" s="2" t="s">
        <v>1323</v>
      </c>
      <c r="D258" s="2"/>
      <c r="E258" s="2" t="s">
        <v>496</v>
      </c>
      <c r="F258" s="2"/>
    </row>
    <row r="259" spans="1:6">
      <c r="A259" s="2" t="s">
        <v>1525</v>
      </c>
      <c r="B259" s="2" t="s">
        <v>1526</v>
      </c>
      <c r="C259" s="2" t="s">
        <v>1527</v>
      </c>
      <c r="D259" s="2" t="s">
        <v>1528</v>
      </c>
      <c r="E259" s="2" t="s">
        <v>496</v>
      </c>
      <c r="F259" s="3">
        <v>81316000706</v>
      </c>
    </row>
    <row r="260" spans="1:6">
      <c r="A260" s="2" t="s">
        <v>1529</v>
      </c>
      <c r="B260" s="2" t="s">
        <v>1530</v>
      </c>
      <c r="C260" s="2" t="s">
        <v>1531</v>
      </c>
      <c r="D260" s="2" t="s">
        <v>1532</v>
      </c>
      <c r="E260" s="2" t="s">
        <v>496</v>
      </c>
      <c r="F260" s="2"/>
    </row>
    <row r="261" spans="1:6">
      <c r="A261" s="2" t="s">
        <v>1533</v>
      </c>
      <c r="B261" s="2" t="s">
        <v>1534</v>
      </c>
      <c r="C261" s="2"/>
      <c r="D261" s="2" t="s">
        <v>1535</v>
      </c>
      <c r="E261" s="2" t="s">
        <v>496</v>
      </c>
      <c r="F261" s="2"/>
    </row>
    <row r="262" spans="1:6">
      <c r="A262" s="2" t="s">
        <v>1536</v>
      </c>
      <c r="B262" s="2" t="s">
        <v>1537</v>
      </c>
      <c r="C262" s="2" t="s">
        <v>1538</v>
      </c>
      <c r="D262" s="2"/>
      <c r="E262" s="2" t="s">
        <v>496</v>
      </c>
      <c r="F262" s="2"/>
    </row>
    <row r="263" spans="1:6">
      <c r="A263" s="2" t="s">
        <v>1539</v>
      </c>
      <c r="B263" s="2" t="s">
        <v>1540</v>
      </c>
      <c r="C263" s="2" t="s">
        <v>1541</v>
      </c>
      <c r="D263" s="2" t="s">
        <v>1542</v>
      </c>
      <c r="E263" s="2" t="s">
        <v>496</v>
      </c>
      <c r="F263" s="2" t="s">
        <v>1543</v>
      </c>
    </row>
    <row r="264" spans="1:6">
      <c r="A264" s="2" t="s">
        <v>1544</v>
      </c>
      <c r="B264" s="2" t="s">
        <v>1545</v>
      </c>
      <c r="C264" s="2" t="s">
        <v>470</v>
      </c>
      <c r="D264" s="2"/>
      <c r="E264" s="2" t="s">
        <v>496</v>
      </c>
      <c r="F264" s="2"/>
    </row>
    <row r="265" spans="1:6">
      <c r="A265" s="2" t="s">
        <v>1546</v>
      </c>
      <c r="B265" s="2" t="s">
        <v>1547</v>
      </c>
      <c r="C265" s="2"/>
      <c r="D265" s="3">
        <v>81280568249</v>
      </c>
      <c r="E265" s="2" t="s">
        <v>496</v>
      </c>
      <c r="F265" s="2"/>
    </row>
    <row r="266" spans="1:6">
      <c r="A266" s="2" t="s">
        <v>1548</v>
      </c>
      <c r="B266" s="2" t="s">
        <v>1549</v>
      </c>
      <c r="C266" s="2"/>
      <c r="D266" s="2"/>
      <c r="E266" s="2" t="s">
        <v>496</v>
      </c>
      <c r="F266" s="2"/>
    </row>
    <row r="267" spans="1:6">
      <c r="A267" s="2" t="s">
        <v>1550</v>
      </c>
      <c r="B267" s="2" t="s">
        <v>1551</v>
      </c>
      <c r="C267" s="2" t="s">
        <v>1552</v>
      </c>
      <c r="D267" s="2" t="s">
        <v>1553</v>
      </c>
      <c r="E267" s="2"/>
      <c r="F267" s="2"/>
    </row>
    <row r="268" spans="1:6">
      <c r="A268" s="2" t="s">
        <v>1554</v>
      </c>
      <c r="B268" s="2" t="s">
        <v>1555</v>
      </c>
      <c r="C268" s="2" t="s">
        <v>1556</v>
      </c>
      <c r="D268" s="2"/>
      <c r="E268" s="2" t="s">
        <v>496</v>
      </c>
      <c r="F268" s="2"/>
    </row>
    <row r="269" spans="1:6">
      <c r="A269" s="2" t="s">
        <v>1557</v>
      </c>
      <c r="B269" s="2" t="s">
        <v>1558</v>
      </c>
      <c r="C269" s="2" t="s">
        <v>1559</v>
      </c>
      <c r="D269" s="2" t="s">
        <v>1560</v>
      </c>
      <c r="E269" s="2" t="s">
        <v>496</v>
      </c>
      <c r="F269" s="2"/>
    </row>
    <row r="270" spans="1:6">
      <c r="A270" s="2" t="s">
        <v>1561</v>
      </c>
      <c r="B270" s="2" t="s">
        <v>1562</v>
      </c>
      <c r="C270" s="2" t="s">
        <v>1563</v>
      </c>
      <c r="D270" s="2" t="s">
        <v>1564</v>
      </c>
      <c r="E270" s="2"/>
      <c r="F270" s="2"/>
    </row>
    <row r="271" spans="1:6">
      <c r="A271" s="2" t="s">
        <v>1565</v>
      </c>
      <c r="B271" s="2" t="s">
        <v>1566</v>
      </c>
      <c r="C271" s="2" t="s">
        <v>1567</v>
      </c>
      <c r="D271" s="2" t="s">
        <v>1568</v>
      </c>
      <c r="E271" s="2" t="s">
        <v>1569</v>
      </c>
      <c r="F271" s="2" t="s">
        <v>1568</v>
      </c>
    </row>
    <row r="272" spans="1:6">
      <c r="A272" s="2" t="s">
        <v>1570</v>
      </c>
      <c r="B272" s="2" t="s">
        <v>1571</v>
      </c>
      <c r="C272" s="2" t="s">
        <v>1572</v>
      </c>
      <c r="D272" s="2" t="s">
        <v>1573</v>
      </c>
      <c r="E272" s="2"/>
      <c r="F272" s="2"/>
    </row>
    <row r="273" spans="1:6">
      <c r="A273" s="2" t="s">
        <v>1574</v>
      </c>
      <c r="B273" s="2" t="s">
        <v>1575</v>
      </c>
      <c r="C273" s="2" t="s">
        <v>1576</v>
      </c>
      <c r="D273" s="2" t="s">
        <v>1577</v>
      </c>
      <c r="E273" s="2"/>
      <c r="F273" s="2" t="s">
        <v>1578</v>
      </c>
    </row>
    <row r="274" spans="1:6">
      <c r="A274" s="2" t="s">
        <v>1579</v>
      </c>
      <c r="B274" s="2" t="s">
        <v>1580</v>
      </c>
      <c r="C274" s="2" t="s">
        <v>1581</v>
      </c>
      <c r="D274" s="2" t="s">
        <v>1582</v>
      </c>
      <c r="E274" s="2"/>
      <c r="F274" s="2"/>
    </row>
    <row r="275" spans="1:6">
      <c r="A275" s="2" t="s">
        <v>1583</v>
      </c>
      <c r="B275" s="2" t="s">
        <v>1584</v>
      </c>
      <c r="C275" s="2" t="s">
        <v>1585</v>
      </c>
      <c r="D275" s="2" t="s">
        <v>1586</v>
      </c>
      <c r="E275" s="2" t="s">
        <v>496</v>
      </c>
      <c r="F275" s="2" t="s">
        <v>1587</v>
      </c>
    </row>
    <row r="276" spans="1:6">
      <c r="A276" s="2" t="s">
        <v>1588</v>
      </c>
      <c r="B276" s="2" t="s">
        <v>1589</v>
      </c>
      <c r="C276" s="2"/>
      <c r="D276" s="2"/>
      <c r="E276" s="2" t="s">
        <v>496</v>
      </c>
      <c r="F276" s="2"/>
    </row>
    <row r="277" spans="1:6">
      <c r="A277" s="2" t="s">
        <v>1590</v>
      </c>
      <c r="B277" s="2" t="s">
        <v>1591</v>
      </c>
      <c r="C277" s="2" t="s">
        <v>1592</v>
      </c>
      <c r="D277" s="2" t="s">
        <v>1593</v>
      </c>
      <c r="E277" s="2" t="s">
        <v>496</v>
      </c>
      <c r="F277" s="2" t="s">
        <v>1594</v>
      </c>
    </row>
    <row r="278" spans="1:6">
      <c r="A278" s="2" t="s">
        <v>1595</v>
      </c>
      <c r="B278" s="2" t="s">
        <v>1596</v>
      </c>
      <c r="C278" s="2" t="s">
        <v>1597</v>
      </c>
      <c r="D278" s="2" t="s">
        <v>1598</v>
      </c>
      <c r="E278" s="2" t="s">
        <v>496</v>
      </c>
      <c r="F278" s="2" t="s">
        <v>1599</v>
      </c>
    </row>
    <row r="279" spans="1:6">
      <c r="A279" s="2" t="s">
        <v>1600</v>
      </c>
      <c r="B279" s="2" t="s">
        <v>1601</v>
      </c>
      <c r="C279" s="2" t="s">
        <v>1602</v>
      </c>
      <c r="D279" s="2" t="s">
        <v>1603</v>
      </c>
      <c r="E279" s="2" t="s">
        <v>496</v>
      </c>
      <c r="F279" s="2" t="s">
        <v>1604</v>
      </c>
    </row>
    <row r="280" spans="1:6">
      <c r="A280" s="2" t="s">
        <v>1605</v>
      </c>
      <c r="B280" s="2" t="s">
        <v>1606</v>
      </c>
      <c r="C280" s="2" t="s">
        <v>1607</v>
      </c>
      <c r="D280" s="2" t="s">
        <v>1608</v>
      </c>
      <c r="E280" s="2" t="s">
        <v>496</v>
      </c>
      <c r="F280" s="2"/>
    </row>
    <row r="281" spans="1:6">
      <c r="A281" s="2" t="s">
        <v>1609</v>
      </c>
      <c r="B281" s="2" t="s">
        <v>1610</v>
      </c>
      <c r="C281" s="2" t="s">
        <v>1611</v>
      </c>
      <c r="D281" s="3">
        <v>81316000706</v>
      </c>
      <c r="E281" s="2"/>
      <c r="F281" s="2"/>
    </row>
    <row r="282" spans="1:6">
      <c r="A282" s="2" t="s">
        <v>1612</v>
      </c>
      <c r="B282" s="2" t="s">
        <v>1613</v>
      </c>
      <c r="C282" s="2" t="s">
        <v>1614</v>
      </c>
      <c r="D282" s="2" t="s">
        <v>1615</v>
      </c>
      <c r="E282" s="2" t="s">
        <v>496</v>
      </c>
      <c r="F282" s="2" t="s">
        <v>1615</v>
      </c>
    </row>
    <row r="283" spans="1:6" ht="25.5">
      <c r="A283" s="2" t="s">
        <v>1616</v>
      </c>
      <c r="B283" s="2" t="s">
        <v>1617</v>
      </c>
      <c r="C283" s="2" t="s">
        <v>1616</v>
      </c>
      <c r="D283" s="2" t="s">
        <v>1618</v>
      </c>
      <c r="E283" s="2" t="s">
        <v>496</v>
      </c>
      <c r="F283" s="2"/>
    </row>
    <row r="284" spans="1:6">
      <c r="A284" s="2" t="s">
        <v>1619</v>
      </c>
      <c r="B284" s="2" t="s">
        <v>1620</v>
      </c>
      <c r="C284" s="2" t="s">
        <v>469</v>
      </c>
      <c r="D284" s="3">
        <v>8122076589</v>
      </c>
      <c r="E284" s="2" t="s">
        <v>496</v>
      </c>
      <c r="F284" s="2" t="s">
        <v>1621</v>
      </c>
    </row>
    <row r="285" spans="1:6">
      <c r="A285" s="2" t="s">
        <v>1622</v>
      </c>
      <c r="B285" s="2" t="s">
        <v>1623</v>
      </c>
      <c r="C285" s="2" t="s">
        <v>1624</v>
      </c>
      <c r="D285" s="2" t="s">
        <v>1625</v>
      </c>
      <c r="E285" s="2" t="s">
        <v>496</v>
      </c>
      <c r="F285" s="2"/>
    </row>
    <row r="286" spans="1:6">
      <c r="A286" s="2" t="s">
        <v>1626</v>
      </c>
      <c r="B286" s="2" t="s">
        <v>1627</v>
      </c>
      <c r="C286" s="2" t="s">
        <v>1628</v>
      </c>
      <c r="D286" s="2" t="s">
        <v>1629</v>
      </c>
      <c r="E286" s="2"/>
      <c r="F286" s="2"/>
    </row>
    <row r="287" spans="1:6">
      <c r="A287" s="2" t="s">
        <v>1630</v>
      </c>
      <c r="B287" s="2" t="s">
        <v>1631</v>
      </c>
      <c r="C287" s="2" t="s">
        <v>1632</v>
      </c>
      <c r="D287" s="2" t="s">
        <v>1633</v>
      </c>
      <c r="E287" s="2"/>
      <c r="F287" s="2" t="s">
        <v>1634</v>
      </c>
    </row>
    <row r="288" spans="1:6">
      <c r="A288" s="2" t="s">
        <v>1486</v>
      </c>
      <c r="B288" s="2" t="s">
        <v>1635</v>
      </c>
      <c r="C288" s="2" t="s">
        <v>1636</v>
      </c>
      <c r="D288" s="2" t="s">
        <v>1637</v>
      </c>
      <c r="E288" s="2" t="s">
        <v>496</v>
      </c>
      <c r="F288" s="2" t="s">
        <v>1638</v>
      </c>
    </row>
    <row r="289" spans="1:6">
      <c r="A289" s="2" t="s">
        <v>1639</v>
      </c>
      <c r="B289" s="2" t="s">
        <v>1640</v>
      </c>
      <c r="C289" s="2" t="s">
        <v>1641</v>
      </c>
      <c r="D289" s="2" t="s">
        <v>1642</v>
      </c>
      <c r="E289" s="2"/>
      <c r="F289" s="2" t="s">
        <v>1642</v>
      </c>
    </row>
    <row r="290" spans="1:6">
      <c r="A290" s="2" t="s">
        <v>1643</v>
      </c>
      <c r="B290" s="2" t="s">
        <v>1644</v>
      </c>
      <c r="C290" s="2" t="s">
        <v>1645</v>
      </c>
      <c r="D290" s="3">
        <v>87720870343</v>
      </c>
      <c r="E290" s="2" t="s">
        <v>496</v>
      </c>
      <c r="F290" s="2"/>
    </row>
    <row r="291" spans="1:6">
      <c r="A291" s="2" t="s">
        <v>1646</v>
      </c>
      <c r="B291" s="2" t="s">
        <v>1647</v>
      </c>
      <c r="C291" s="2" t="s">
        <v>1648</v>
      </c>
      <c r="D291" s="2" t="s">
        <v>1625</v>
      </c>
      <c r="E291" s="2" t="s">
        <v>496</v>
      </c>
      <c r="F291" s="2" t="s">
        <v>1649</v>
      </c>
    </row>
    <row r="292" spans="1:6">
      <c r="A292" s="2" t="s">
        <v>1650</v>
      </c>
      <c r="B292" s="2" t="s">
        <v>1651</v>
      </c>
      <c r="C292" s="2" t="s">
        <v>1652</v>
      </c>
      <c r="D292" s="2" t="s">
        <v>1653</v>
      </c>
      <c r="E292" s="2" t="s">
        <v>496</v>
      </c>
      <c r="F292" s="2"/>
    </row>
    <row r="293" spans="1:6">
      <c r="A293" s="2" t="s">
        <v>1654</v>
      </c>
      <c r="B293" s="2" t="s">
        <v>1655</v>
      </c>
      <c r="C293" s="2" t="s">
        <v>1656</v>
      </c>
      <c r="D293" s="2" t="s">
        <v>1657</v>
      </c>
      <c r="E293" s="2" t="s">
        <v>496</v>
      </c>
      <c r="F293" s="2" t="s">
        <v>1657</v>
      </c>
    </row>
    <row r="294" spans="1:6">
      <c r="A294" s="2" t="s">
        <v>1658</v>
      </c>
      <c r="B294" s="2" t="s">
        <v>1659</v>
      </c>
      <c r="C294" s="2" t="s">
        <v>1660</v>
      </c>
      <c r="D294" s="2" t="s">
        <v>1661</v>
      </c>
      <c r="E294" s="2" t="s">
        <v>496</v>
      </c>
      <c r="F294" s="2"/>
    </row>
    <row r="295" spans="1:6">
      <c r="A295" s="2" t="s">
        <v>1662</v>
      </c>
      <c r="B295" s="2" t="s">
        <v>1663</v>
      </c>
      <c r="C295" s="2" t="s">
        <v>1664</v>
      </c>
      <c r="D295" s="2" t="s">
        <v>1665</v>
      </c>
      <c r="E295" s="2" t="s">
        <v>496</v>
      </c>
      <c r="F295" s="2" t="s">
        <v>1666</v>
      </c>
    </row>
    <row r="296" spans="1:6">
      <c r="A296" s="2" t="s">
        <v>1667</v>
      </c>
      <c r="B296" s="2" t="s">
        <v>1668</v>
      </c>
      <c r="C296" s="2" t="s">
        <v>1669</v>
      </c>
      <c r="D296" s="2" t="s">
        <v>1670</v>
      </c>
      <c r="E296" s="2" t="s">
        <v>496</v>
      </c>
      <c r="F296" s="2"/>
    </row>
    <row r="297" spans="1:6">
      <c r="A297" s="2" t="s">
        <v>1671</v>
      </c>
      <c r="B297" s="2" t="s">
        <v>1672</v>
      </c>
      <c r="C297" s="2" t="s">
        <v>1673</v>
      </c>
      <c r="D297" s="3">
        <v>81220120974</v>
      </c>
      <c r="E297" s="2" t="s">
        <v>496</v>
      </c>
      <c r="F297" s="2"/>
    </row>
    <row r="298" spans="1:6">
      <c r="A298" s="2" t="s">
        <v>1674</v>
      </c>
      <c r="B298" s="2" t="s">
        <v>1675</v>
      </c>
      <c r="C298" s="2" t="s">
        <v>1676</v>
      </c>
      <c r="D298" s="2" t="s">
        <v>1677</v>
      </c>
      <c r="E298" s="2"/>
      <c r="F298" s="2"/>
    </row>
    <row r="299" spans="1:6">
      <c r="A299" s="2" t="s">
        <v>1678</v>
      </c>
      <c r="B299" s="2" t="s">
        <v>1679</v>
      </c>
      <c r="C299" s="2" t="s">
        <v>1680</v>
      </c>
      <c r="D299" s="2" t="s">
        <v>1681</v>
      </c>
      <c r="E299" s="2"/>
      <c r="F299" s="2" t="s">
        <v>1682</v>
      </c>
    </row>
    <row r="300" spans="1:6">
      <c r="A300" s="2" t="s">
        <v>1683</v>
      </c>
      <c r="B300" s="2" t="s">
        <v>1684</v>
      </c>
      <c r="C300" s="2" t="s">
        <v>1628</v>
      </c>
      <c r="D300" s="2" t="s">
        <v>1685</v>
      </c>
      <c r="E300" s="2" t="s">
        <v>496</v>
      </c>
      <c r="F300" s="2"/>
    </row>
    <row r="301" spans="1:6">
      <c r="A301" s="2" t="s">
        <v>1686</v>
      </c>
      <c r="B301" s="2" t="s">
        <v>1687</v>
      </c>
      <c r="C301" s="2" t="s">
        <v>1688</v>
      </c>
      <c r="D301" s="2" t="s">
        <v>1689</v>
      </c>
      <c r="E301" s="2"/>
      <c r="F301" s="2" t="s">
        <v>1689</v>
      </c>
    </row>
    <row r="302" spans="1:6">
      <c r="A302" s="2" t="s">
        <v>1690</v>
      </c>
      <c r="B302" s="2" t="s">
        <v>1691</v>
      </c>
      <c r="C302" s="2" t="s">
        <v>1692</v>
      </c>
      <c r="D302" s="3">
        <v>81221442484</v>
      </c>
      <c r="E302" s="2"/>
      <c r="F302" s="2"/>
    </row>
    <row r="303" spans="1:6">
      <c r="A303" s="2" t="s">
        <v>1693</v>
      </c>
      <c r="B303" s="2" t="s">
        <v>1694</v>
      </c>
      <c r="C303" s="2" t="s">
        <v>1695</v>
      </c>
      <c r="D303" s="2"/>
      <c r="E303" s="2" t="s">
        <v>496</v>
      </c>
      <c r="F303" s="2"/>
    </row>
    <row r="304" spans="1:6">
      <c r="A304" s="2" t="s">
        <v>1696</v>
      </c>
      <c r="B304" s="2" t="s">
        <v>1697</v>
      </c>
      <c r="C304" s="2" t="s">
        <v>1698</v>
      </c>
      <c r="D304" s="2"/>
      <c r="E304" s="2" t="s">
        <v>496</v>
      </c>
      <c r="F304" s="2"/>
    </row>
    <row r="305" spans="1:6">
      <c r="A305" s="2" t="s">
        <v>1699</v>
      </c>
      <c r="B305" s="2" t="s">
        <v>1700</v>
      </c>
      <c r="C305" s="2" t="s">
        <v>1701</v>
      </c>
      <c r="D305" s="2" t="s">
        <v>1702</v>
      </c>
      <c r="E305" s="2" t="s">
        <v>496</v>
      </c>
      <c r="F305" s="2" t="s">
        <v>1703</v>
      </c>
    </row>
    <row r="306" spans="1:6">
      <c r="A306" s="2" t="s">
        <v>1704</v>
      </c>
      <c r="B306" s="2" t="s">
        <v>1705</v>
      </c>
      <c r="C306" s="2" t="s">
        <v>1698</v>
      </c>
      <c r="D306" s="2"/>
      <c r="E306" s="2" t="s">
        <v>496</v>
      </c>
      <c r="F306" s="2"/>
    </row>
    <row r="307" spans="1:6">
      <c r="A307" s="2" t="s">
        <v>1706</v>
      </c>
      <c r="B307" s="2" t="s">
        <v>1707</v>
      </c>
      <c r="C307" s="2" t="s">
        <v>1708</v>
      </c>
      <c r="D307" s="2"/>
      <c r="E307" s="2" t="s">
        <v>496</v>
      </c>
      <c r="F307" s="2"/>
    </row>
    <row r="308" spans="1:6">
      <c r="A308" s="2" t="s">
        <v>1709</v>
      </c>
      <c r="B308" s="2" t="s">
        <v>1710</v>
      </c>
      <c r="C308" s="2" t="s">
        <v>1711</v>
      </c>
      <c r="D308" s="2" t="s">
        <v>1712</v>
      </c>
      <c r="E308" s="2" t="s">
        <v>496</v>
      </c>
      <c r="F308" s="2"/>
    </row>
    <row r="309" spans="1:6">
      <c r="A309" s="2" t="s">
        <v>1713</v>
      </c>
      <c r="B309" s="2" t="s">
        <v>1714</v>
      </c>
      <c r="C309" s="2" t="s">
        <v>1715</v>
      </c>
      <c r="D309" s="2" t="s">
        <v>1716</v>
      </c>
      <c r="E309" s="2" t="s">
        <v>496</v>
      </c>
      <c r="F309" s="2"/>
    </row>
    <row r="310" spans="1:6">
      <c r="A310" s="2" t="s">
        <v>1717</v>
      </c>
      <c r="B310" s="2" t="s">
        <v>1718</v>
      </c>
      <c r="C310" s="2" t="s">
        <v>1719</v>
      </c>
      <c r="D310" s="2" t="s">
        <v>1720</v>
      </c>
      <c r="E310" s="2" t="s">
        <v>496</v>
      </c>
      <c r="F310" s="2" t="s">
        <v>1721</v>
      </c>
    </row>
    <row r="311" spans="1:6">
      <c r="A311" s="2" t="s">
        <v>1722</v>
      </c>
      <c r="B311" s="2" t="s">
        <v>1723</v>
      </c>
      <c r="C311" s="2" t="s">
        <v>1724</v>
      </c>
      <c r="D311" s="3">
        <v>83120517727</v>
      </c>
      <c r="E311" s="2"/>
      <c r="F311" s="2"/>
    </row>
    <row r="312" spans="1:6">
      <c r="A312" s="2" t="s">
        <v>1725</v>
      </c>
      <c r="B312" s="2" t="s">
        <v>1726</v>
      </c>
      <c r="C312" s="2" t="s">
        <v>1727</v>
      </c>
      <c r="D312" s="2"/>
      <c r="E312" s="2" t="s">
        <v>496</v>
      </c>
      <c r="F312" s="2"/>
    </row>
    <row r="313" spans="1:6">
      <c r="A313" s="2" t="s">
        <v>1728</v>
      </c>
      <c r="B313" s="2" t="s">
        <v>1729</v>
      </c>
      <c r="C313" s="2" t="s">
        <v>1730</v>
      </c>
      <c r="D313" s="2"/>
      <c r="E313" s="2" t="s">
        <v>496</v>
      </c>
      <c r="F313" s="2"/>
    </row>
    <row r="314" spans="1:6">
      <c r="A314" s="2" t="s">
        <v>1731</v>
      </c>
      <c r="B314" s="2" t="s">
        <v>1732</v>
      </c>
      <c r="C314" s="2" t="s">
        <v>1733</v>
      </c>
      <c r="D314" s="2" t="s">
        <v>1734</v>
      </c>
      <c r="E314" s="2" t="s">
        <v>496</v>
      </c>
      <c r="F314" s="2" t="s">
        <v>1735</v>
      </c>
    </row>
    <row r="315" spans="1:6">
      <c r="A315" s="2" t="s">
        <v>1736</v>
      </c>
      <c r="B315" s="2" t="s">
        <v>1737</v>
      </c>
      <c r="C315" s="2" t="s">
        <v>1738</v>
      </c>
      <c r="D315" s="2" t="s">
        <v>1739</v>
      </c>
      <c r="E315" s="2" t="s">
        <v>496</v>
      </c>
      <c r="F315" s="2" t="s">
        <v>1739</v>
      </c>
    </row>
    <row r="316" spans="1:6" ht="25.5">
      <c r="A316" s="2" t="s">
        <v>1740</v>
      </c>
      <c r="B316" s="2" t="s">
        <v>1741</v>
      </c>
      <c r="C316" s="2" t="s">
        <v>1742</v>
      </c>
      <c r="D316" s="2" t="s">
        <v>1743</v>
      </c>
      <c r="E316" s="2"/>
      <c r="F316" s="2" t="s">
        <v>1744</v>
      </c>
    </row>
    <row r="317" spans="1:6">
      <c r="A317" s="2" t="s">
        <v>1745</v>
      </c>
      <c r="B317" s="2" t="s">
        <v>1746</v>
      </c>
      <c r="C317" s="2" t="s">
        <v>1747</v>
      </c>
      <c r="D317" s="2" t="s">
        <v>1748</v>
      </c>
      <c r="E317" s="2" t="s">
        <v>496</v>
      </c>
      <c r="F317" s="2"/>
    </row>
    <row r="318" spans="1:6">
      <c r="A318" s="2" t="s">
        <v>1749</v>
      </c>
      <c r="B318" s="2" t="s">
        <v>1750</v>
      </c>
      <c r="C318" s="2" t="s">
        <v>1751</v>
      </c>
      <c r="D318" s="4">
        <v>7591296975903330</v>
      </c>
      <c r="E318" s="2" t="s">
        <v>496</v>
      </c>
      <c r="F318" s="2"/>
    </row>
    <row r="319" spans="1:6">
      <c r="A319" s="2" t="s">
        <v>1752</v>
      </c>
      <c r="B319" s="2" t="s">
        <v>1753</v>
      </c>
      <c r="C319" s="2" t="s">
        <v>1754</v>
      </c>
      <c r="D319" s="2" t="s">
        <v>1755</v>
      </c>
      <c r="E319" s="2" t="s">
        <v>496</v>
      </c>
      <c r="F319" s="2" t="s">
        <v>1756</v>
      </c>
    </row>
    <row r="320" spans="1:6">
      <c r="A320" s="2" t="s">
        <v>1757</v>
      </c>
      <c r="B320" s="2" t="s">
        <v>1758</v>
      </c>
      <c r="C320" s="2" t="s">
        <v>1759</v>
      </c>
      <c r="D320" s="2" t="s">
        <v>1760</v>
      </c>
      <c r="E320" s="2"/>
      <c r="F320" s="2" t="s">
        <v>1761</v>
      </c>
    </row>
    <row r="321" spans="1:6">
      <c r="A321" s="2" t="s">
        <v>1762</v>
      </c>
      <c r="B321" s="2" t="s">
        <v>1763</v>
      </c>
      <c r="C321" s="2" t="s">
        <v>1764</v>
      </c>
      <c r="D321" s="2" t="s">
        <v>1765</v>
      </c>
      <c r="E321" s="2" t="s">
        <v>496</v>
      </c>
      <c r="F321" s="2" t="s">
        <v>1766</v>
      </c>
    </row>
    <row r="322" spans="1:6">
      <c r="A322" s="2" t="s">
        <v>1767</v>
      </c>
      <c r="B322" s="2" t="s">
        <v>1768</v>
      </c>
      <c r="C322" s="2" t="s">
        <v>1628</v>
      </c>
      <c r="D322" s="2" t="s">
        <v>1769</v>
      </c>
      <c r="E322" s="2" t="s">
        <v>496</v>
      </c>
      <c r="F322" s="2"/>
    </row>
    <row r="323" spans="1:6" ht="25.5">
      <c r="A323" s="2" t="s">
        <v>1770</v>
      </c>
      <c r="B323" s="2" t="s">
        <v>1771</v>
      </c>
      <c r="C323" s="2" t="s">
        <v>1772</v>
      </c>
      <c r="D323" s="2" t="s">
        <v>1773</v>
      </c>
      <c r="E323" s="2" t="s">
        <v>496</v>
      </c>
      <c r="F323" s="2" t="s">
        <v>1774</v>
      </c>
    </row>
    <row r="324" spans="1:6">
      <c r="A324" s="2" t="s">
        <v>1775</v>
      </c>
      <c r="B324" s="2" t="s">
        <v>1776</v>
      </c>
      <c r="C324" s="2"/>
      <c r="D324" s="2"/>
      <c r="E324" s="2" t="s">
        <v>496</v>
      </c>
      <c r="F324" s="2"/>
    </row>
    <row r="325" spans="1:6">
      <c r="A325" s="2" t="s">
        <v>1777</v>
      </c>
      <c r="B325" s="2" t="s">
        <v>1778</v>
      </c>
      <c r="C325" s="2"/>
      <c r="D325" s="2"/>
      <c r="E325" s="2" t="s">
        <v>496</v>
      </c>
      <c r="F325" s="2"/>
    </row>
    <row r="326" spans="1:6">
      <c r="A326" s="2" t="s">
        <v>1779</v>
      </c>
      <c r="B326" s="2" t="s">
        <v>1780</v>
      </c>
      <c r="C326" s="2"/>
      <c r="D326" s="2"/>
      <c r="E326" s="2" t="s">
        <v>496</v>
      </c>
      <c r="F326" s="2"/>
    </row>
    <row r="327" spans="1:6">
      <c r="A327" s="2" t="s">
        <v>1781</v>
      </c>
      <c r="B327" s="2" t="s">
        <v>1782</v>
      </c>
      <c r="C327" s="2"/>
      <c r="D327" s="2"/>
      <c r="E327" s="2" t="s">
        <v>496</v>
      </c>
      <c r="F327" s="2"/>
    </row>
    <row r="328" spans="1:6">
      <c r="A328" s="2" t="s">
        <v>1783</v>
      </c>
      <c r="B328" s="2" t="s">
        <v>1784</v>
      </c>
      <c r="C328" s="2"/>
      <c r="D328" s="2"/>
      <c r="E328" s="2" t="s">
        <v>496</v>
      </c>
      <c r="F328" s="2"/>
    </row>
    <row r="329" spans="1:6">
      <c r="A329" s="2" t="s">
        <v>1785</v>
      </c>
      <c r="B329" s="2" t="s">
        <v>1786</v>
      </c>
      <c r="C329" s="2" t="s">
        <v>1787</v>
      </c>
      <c r="D329" s="2"/>
      <c r="E329" s="2" t="s">
        <v>496</v>
      </c>
      <c r="F329" s="2"/>
    </row>
    <row r="330" spans="1:6">
      <c r="A330" s="2" t="s">
        <v>1525</v>
      </c>
      <c r="B330" s="2" t="s">
        <v>1788</v>
      </c>
      <c r="C330" s="2" t="s">
        <v>1628</v>
      </c>
      <c r="D330" s="2"/>
      <c r="E330" s="2" t="s">
        <v>496</v>
      </c>
      <c r="F330" s="2"/>
    </row>
    <row r="331" spans="1:6">
      <c r="A331" s="2" t="s">
        <v>1789</v>
      </c>
      <c r="B331" s="2" t="s">
        <v>1790</v>
      </c>
      <c r="C331" s="2" t="s">
        <v>1791</v>
      </c>
      <c r="D331" s="3">
        <v>81386950532</v>
      </c>
      <c r="E331" s="2" t="s">
        <v>496</v>
      </c>
      <c r="F331" s="2"/>
    </row>
    <row r="332" spans="1:6">
      <c r="A332" s="2" t="s">
        <v>1792</v>
      </c>
      <c r="B332" s="2" t="s">
        <v>1793</v>
      </c>
      <c r="C332" s="2"/>
      <c r="D332" s="2" t="s">
        <v>1794</v>
      </c>
      <c r="E332" s="2" t="s">
        <v>496</v>
      </c>
      <c r="F332" s="2"/>
    </row>
    <row r="333" spans="1:6">
      <c r="A333" s="2" t="s">
        <v>1795</v>
      </c>
      <c r="B333" s="2" t="s">
        <v>1796</v>
      </c>
      <c r="C333" s="2" t="s">
        <v>1797</v>
      </c>
      <c r="D333" s="2" t="s">
        <v>1798</v>
      </c>
      <c r="E333" s="2" t="s">
        <v>496</v>
      </c>
      <c r="F333" s="2" t="s">
        <v>1799</v>
      </c>
    </row>
    <row r="334" spans="1:6">
      <c r="A334" s="2" t="s">
        <v>1800</v>
      </c>
      <c r="B334" s="2" t="s">
        <v>1801</v>
      </c>
      <c r="C334" s="2" t="s">
        <v>1802</v>
      </c>
      <c r="D334" s="2" t="s">
        <v>1803</v>
      </c>
      <c r="E334" s="2" t="s">
        <v>496</v>
      </c>
      <c r="F334" s="2" t="s">
        <v>1804</v>
      </c>
    </row>
    <row r="335" spans="1:6">
      <c r="A335" s="2" t="s">
        <v>1805</v>
      </c>
      <c r="B335" s="2" t="s">
        <v>1806</v>
      </c>
      <c r="C335" s="2" t="s">
        <v>1807</v>
      </c>
      <c r="D335" s="2" t="s">
        <v>1808</v>
      </c>
      <c r="E335" s="2" t="s">
        <v>496</v>
      </c>
      <c r="F335" s="2"/>
    </row>
    <row r="336" spans="1:6">
      <c r="A336" s="2" t="s">
        <v>1809</v>
      </c>
      <c r="B336" s="2" t="s">
        <v>1810</v>
      </c>
      <c r="C336" s="2" t="s">
        <v>1811</v>
      </c>
      <c r="D336" s="2" t="s">
        <v>922</v>
      </c>
      <c r="E336" s="2" t="s">
        <v>496</v>
      </c>
      <c r="F336" s="2" t="s">
        <v>1812</v>
      </c>
    </row>
    <row r="337" spans="1:6">
      <c r="A337" s="2" t="s">
        <v>1813</v>
      </c>
      <c r="B337" s="2" t="s">
        <v>1814</v>
      </c>
      <c r="C337" s="2"/>
      <c r="D337" s="3">
        <v>81319921872</v>
      </c>
      <c r="E337" s="2" t="s">
        <v>496</v>
      </c>
      <c r="F337" s="2"/>
    </row>
    <row r="338" spans="1:6">
      <c r="A338" s="2" t="s">
        <v>1815</v>
      </c>
      <c r="B338" s="2" t="s">
        <v>1816</v>
      </c>
      <c r="C338" s="2" t="s">
        <v>1817</v>
      </c>
      <c r="D338" s="2" t="s">
        <v>1112</v>
      </c>
      <c r="E338" s="2" t="s">
        <v>496</v>
      </c>
      <c r="F338" s="2"/>
    </row>
    <row r="339" spans="1:6">
      <c r="A339" s="2" t="s">
        <v>1818</v>
      </c>
      <c r="B339" s="2" t="s">
        <v>1819</v>
      </c>
      <c r="C339" s="2" t="s">
        <v>1820</v>
      </c>
      <c r="D339" s="2" t="s">
        <v>1821</v>
      </c>
      <c r="E339" s="2" t="s">
        <v>496</v>
      </c>
      <c r="F339" s="2" t="s">
        <v>1821</v>
      </c>
    </row>
    <row r="340" spans="1:6">
      <c r="A340" s="2" t="s">
        <v>1822</v>
      </c>
      <c r="B340" s="2" t="s">
        <v>1823</v>
      </c>
      <c r="C340" s="2" t="s">
        <v>1824</v>
      </c>
      <c r="D340" s="2" t="s">
        <v>1825</v>
      </c>
      <c r="E340" s="2" t="s">
        <v>496</v>
      </c>
      <c r="F340" s="2" t="s">
        <v>1825</v>
      </c>
    </row>
    <row r="341" spans="1:6">
      <c r="A341" s="2" t="s">
        <v>1826</v>
      </c>
      <c r="B341" s="2" t="s">
        <v>1827</v>
      </c>
      <c r="C341" s="2" t="s">
        <v>1828</v>
      </c>
      <c r="D341" s="2" t="s">
        <v>1829</v>
      </c>
      <c r="E341" s="2" t="s">
        <v>496</v>
      </c>
      <c r="F341" s="2" t="s">
        <v>1830</v>
      </c>
    </row>
    <row r="342" spans="1:6">
      <c r="A342" s="2" t="s">
        <v>1831</v>
      </c>
      <c r="B342" s="2" t="s">
        <v>1832</v>
      </c>
      <c r="C342" s="2" t="s">
        <v>1833</v>
      </c>
      <c r="D342" s="2" t="s">
        <v>1834</v>
      </c>
      <c r="E342" s="2" t="s">
        <v>496</v>
      </c>
      <c r="F342" s="2" t="s">
        <v>1830</v>
      </c>
    </row>
    <row r="343" spans="1:6" ht="25.5">
      <c r="A343" s="2" t="s">
        <v>1835</v>
      </c>
      <c r="B343" s="2" t="s">
        <v>1836</v>
      </c>
      <c r="C343" s="2" t="s">
        <v>1837</v>
      </c>
      <c r="D343" s="2" t="s">
        <v>1838</v>
      </c>
      <c r="E343" s="2" t="s">
        <v>496</v>
      </c>
      <c r="F343" s="2" t="s">
        <v>1839</v>
      </c>
    </row>
    <row r="344" spans="1:6" ht="25.5">
      <c r="A344" s="2" t="s">
        <v>1840</v>
      </c>
      <c r="B344" s="2" t="s">
        <v>1841</v>
      </c>
      <c r="C344" s="2" t="s">
        <v>1842</v>
      </c>
      <c r="D344" s="2" t="s">
        <v>1843</v>
      </c>
      <c r="E344" s="2" t="s">
        <v>496</v>
      </c>
      <c r="F344" s="2" t="s">
        <v>1844</v>
      </c>
    </row>
    <row r="345" spans="1:6">
      <c r="A345" s="2" t="s">
        <v>1845</v>
      </c>
      <c r="B345" s="2" t="s">
        <v>1846</v>
      </c>
      <c r="C345" s="2" t="s">
        <v>1847</v>
      </c>
      <c r="D345" s="2" t="s">
        <v>1848</v>
      </c>
      <c r="E345" s="2" t="s">
        <v>496</v>
      </c>
      <c r="F345" s="2"/>
    </row>
    <row r="346" spans="1:6">
      <c r="A346" s="2" t="s">
        <v>1849</v>
      </c>
      <c r="B346" s="2" t="s">
        <v>1850</v>
      </c>
      <c r="C346" s="2" t="s">
        <v>1851</v>
      </c>
      <c r="D346" s="2" t="s">
        <v>1852</v>
      </c>
      <c r="E346" s="2" t="s">
        <v>496</v>
      </c>
      <c r="F346" s="2"/>
    </row>
    <row r="347" spans="1:6">
      <c r="A347" s="2" t="s">
        <v>1853</v>
      </c>
      <c r="B347" s="2" t="s">
        <v>1854</v>
      </c>
      <c r="C347" s="2" t="s">
        <v>1855</v>
      </c>
      <c r="D347" s="3">
        <v>85720123678</v>
      </c>
      <c r="E347" s="2" t="s">
        <v>496</v>
      </c>
      <c r="F347" s="2"/>
    </row>
    <row r="348" spans="1:6">
      <c r="A348" s="2" t="s">
        <v>1856</v>
      </c>
      <c r="B348" s="2" t="s">
        <v>1857</v>
      </c>
      <c r="C348" s="2"/>
      <c r="D348" s="3">
        <v>81903290301</v>
      </c>
      <c r="E348" s="2" t="s">
        <v>496</v>
      </c>
      <c r="F348" s="2"/>
    </row>
    <row r="349" spans="1:6">
      <c r="A349" s="2" t="s">
        <v>1858</v>
      </c>
      <c r="B349" s="2" t="s">
        <v>1859</v>
      </c>
      <c r="C349" s="2" t="s">
        <v>1860</v>
      </c>
      <c r="D349" s="2" t="s">
        <v>1861</v>
      </c>
      <c r="E349" s="2" t="s">
        <v>496</v>
      </c>
      <c r="F349" s="2" t="s">
        <v>1862</v>
      </c>
    </row>
    <row r="350" spans="1:6">
      <c r="A350" s="2" t="s">
        <v>1863</v>
      </c>
      <c r="B350" s="2" t="s">
        <v>1864</v>
      </c>
      <c r="C350" s="2" t="s">
        <v>1865</v>
      </c>
      <c r="D350" s="2"/>
      <c r="E350" s="2" t="s">
        <v>496</v>
      </c>
      <c r="F350" s="2"/>
    </row>
    <row r="351" spans="1:6">
      <c r="A351" s="2" t="s">
        <v>1866</v>
      </c>
      <c r="B351" s="2" t="s">
        <v>1867</v>
      </c>
      <c r="C351" s="2" t="s">
        <v>1868</v>
      </c>
      <c r="D351" s="3">
        <v>81534668288</v>
      </c>
      <c r="E351" s="2" t="s">
        <v>496</v>
      </c>
      <c r="F351" s="3">
        <v>81376363458</v>
      </c>
    </row>
    <row r="352" spans="1:6">
      <c r="A352" s="2" t="s">
        <v>1869</v>
      </c>
      <c r="B352" s="2" t="s">
        <v>1870</v>
      </c>
      <c r="C352" s="2" t="s">
        <v>1871</v>
      </c>
      <c r="D352" s="2" t="s">
        <v>1872</v>
      </c>
      <c r="E352" s="2" t="s">
        <v>496</v>
      </c>
      <c r="F352" s="2"/>
    </row>
    <row r="353" spans="1:6">
      <c r="A353" s="2" t="s">
        <v>1873</v>
      </c>
      <c r="B353" s="2" t="s">
        <v>1874</v>
      </c>
      <c r="C353" s="2" t="s">
        <v>1875</v>
      </c>
      <c r="D353" s="2" t="s">
        <v>1876</v>
      </c>
      <c r="E353" s="2" t="s">
        <v>496</v>
      </c>
      <c r="F353" s="2" t="s">
        <v>1877</v>
      </c>
    </row>
    <row r="354" spans="1:6">
      <c r="A354" s="2" t="s">
        <v>1878</v>
      </c>
      <c r="B354" s="2" t="s">
        <v>1879</v>
      </c>
      <c r="C354" s="2" t="s">
        <v>1880</v>
      </c>
      <c r="D354" s="2" t="s">
        <v>1881</v>
      </c>
      <c r="E354" s="2" t="s">
        <v>496</v>
      </c>
      <c r="F354" s="2" t="s">
        <v>1882</v>
      </c>
    </row>
    <row r="355" spans="1:6">
      <c r="A355" s="2" t="s">
        <v>1883</v>
      </c>
      <c r="B355" s="2" t="s">
        <v>1884</v>
      </c>
      <c r="C355" s="2" t="s">
        <v>1885</v>
      </c>
      <c r="D355" s="2" t="s">
        <v>1886</v>
      </c>
      <c r="E355" s="2" t="s">
        <v>496</v>
      </c>
      <c r="F355" s="2"/>
    </row>
    <row r="356" spans="1:6">
      <c r="A356" s="2" t="s">
        <v>1887</v>
      </c>
      <c r="B356" s="2" t="s">
        <v>1888</v>
      </c>
      <c r="C356" s="2" t="s">
        <v>1889</v>
      </c>
      <c r="D356" s="2" t="s">
        <v>1890</v>
      </c>
      <c r="E356" s="2"/>
      <c r="F356" s="2"/>
    </row>
    <row r="357" spans="1:6">
      <c r="A357" s="2" t="s">
        <v>1891</v>
      </c>
      <c r="B357" s="2" t="s">
        <v>1892</v>
      </c>
      <c r="C357" s="2" t="s">
        <v>1893</v>
      </c>
      <c r="D357" s="2" t="s">
        <v>1894</v>
      </c>
      <c r="E357" s="2"/>
      <c r="F357" s="2"/>
    </row>
    <row r="358" spans="1:6">
      <c r="A358" s="2" t="s">
        <v>1895</v>
      </c>
      <c r="B358" s="2" t="s">
        <v>1896</v>
      </c>
      <c r="C358" s="2" t="s">
        <v>1182</v>
      </c>
      <c r="D358" s="2" t="s">
        <v>1897</v>
      </c>
      <c r="E358" s="2" t="s">
        <v>496</v>
      </c>
      <c r="F358" s="2" t="s">
        <v>1897</v>
      </c>
    </row>
    <row r="359" spans="1:6">
      <c r="A359" s="2" t="s">
        <v>1898</v>
      </c>
      <c r="B359" s="2" t="s">
        <v>1899</v>
      </c>
      <c r="C359" s="2" t="s">
        <v>1900</v>
      </c>
      <c r="D359" s="2" t="s">
        <v>1901</v>
      </c>
      <c r="E359" s="2" t="s">
        <v>496</v>
      </c>
      <c r="F359" s="2" t="s">
        <v>1901</v>
      </c>
    </row>
    <row r="360" spans="1:6">
      <c r="A360" s="2" t="s">
        <v>1902</v>
      </c>
      <c r="B360" s="2" t="s">
        <v>1903</v>
      </c>
      <c r="C360" s="2" t="s">
        <v>1904</v>
      </c>
      <c r="D360" s="2" t="s">
        <v>1905</v>
      </c>
      <c r="E360" s="2"/>
      <c r="F360" s="2" t="s">
        <v>1905</v>
      </c>
    </row>
    <row r="361" spans="1:6">
      <c r="A361" s="2" t="s">
        <v>1906</v>
      </c>
      <c r="B361" s="2" t="s">
        <v>1907</v>
      </c>
      <c r="C361" s="2" t="s">
        <v>1908</v>
      </c>
      <c r="D361" s="2"/>
      <c r="E361" s="2" t="s">
        <v>496</v>
      </c>
      <c r="F361" s="2"/>
    </row>
    <row r="362" spans="1:6">
      <c r="A362" s="2" t="s">
        <v>1909</v>
      </c>
      <c r="B362" s="2" t="s">
        <v>1910</v>
      </c>
      <c r="C362" s="2" t="s">
        <v>1911</v>
      </c>
      <c r="D362" s="2" t="s">
        <v>1912</v>
      </c>
      <c r="E362" s="2"/>
      <c r="F362" s="2"/>
    </row>
    <row r="363" spans="1:6">
      <c r="A363" s="2" t="s">
        <v>1913</v>
      </c>
      <c r="B363" s="2" t="s">
        <v>1914</v>
      </c>
      <c r="C363" s="2" t="s">
        <v>1915</v>
      </c>
      <c r="D363" s="2" t="s">
        <v>1916</v>
      </c>
      <c r="E363" s="2" t="s">
        <v>496</v>
      </c>
      <c r="F363" s="2"/>
    </row>
    <row r="364" spans="1:6">
      <c r="A364" s="2" t="s">
        <v>1917</v>
      </c>
      <c r="B364" s="2" t="s">
        <v>1918</v>
      </c>
      <c r="C364" s="2" t="s">
        <v>1919</v>
      </c>
      <c r="D364" s="2" t="s">
        <v>1920</v>
      </c>
      <c r="E364" s="2" t="s">
        <v>496</v>
      </c>
      <c r="F364" s="2"/>
    </row>
    <row r="365" spans="1:6">
      <c r="A365" s="2" t="s">
        <v>1805</v>
      </c>
      <c r="B365" s="2" t="s">
        <v>1921</v>
      </c>
      <c r="C365" s="2" t="s">
        <v>1922</v>
      </c>
      <c r="D365" s="2" t="s">
        <v>1923</v>
      </c>
      <c r="E365" s="2" t="s">
        <v>496</v>
      </c>
      <c r="F365" s="2"/>
    </row>
    <row r="366" spans="1:6">
      <c r="A366" s="2" t="s">
        <v>1924</v>
      </c>
      <c r="B366" s="2" t="s">
        <v>1925</v>
      </c>
      <c r="C366" s="2" t="s">
        <v>1908</v>
      </c>
      <c r="D366" s="2"/>
      <c r="E366" s="2" t="s">
        <v>496</v>
      </c>
      <c r="F366" s="2"/>
    </row>
    <row r="367" spans="1:6">
      <c r="A367" s="2" t="s">
        <v>1926</v>
      </c>
      <c r="B367" s="2" t="s">
        <v>1927</v>
      </c>
      <c r="C367" s="2" t="s">
        <v>1928</v>
      </c>
      <c r="D367" s="3">
        <v>81260982654</v>
      </c>
      <c r="E367" s="2" t="s">
        <v>496</v>
      </c>
      <c r="F367" s="2"/>
    </row>
    <row r="368" spans="1:6">
      <c r="A368" s="2" t="s">
        <v>1929</v>
      </c>
      <c r="B368" s="2" t="s">
        <v>1930</v>
      </c>
      <c r="C368" s="2" t="s">
        <v>1931</v>
      </c>
      <c r="D368" s="2"/>
      <c r="E368" s="2" t="s">
        <v>496</v>
      </c>
      <c r="F368" s="2"/>
    </row>
    <row r="369" spans="1:6">
      <c r="A369" s="2" t="s">
        <v>1932</v>
      </c>
      <c r="B369" s="2" t="s">
        <v>1933</v>
      </c>
      <c r="C369" s="2" t="s">
        <v>1934</v>
      </c>
      <c r="D369" s="3">
        <v>81261187409</v>
      </c>
      <c r="E369" s="2" t="s">
        <v>496</v>
      </c>
      <c r="F369" s="2"/>
    </row>
    <row r="370" spans="1:6">
      <c r="A370" s="2" t="s">
        <v>1935</v>
      </c>
      <c r="B370" s="2" t="s">
        <v>1936</v>
      </c>
      <c r="C370" s="2" t="s">
        <v>1937</v>
      </c>
      <c r="D370" s="2" t="s">
        <v>1938</v>
      </c>
      <c r="E370" s="2"/>
      <c r="F370" s="2"/>
    </row>
    <row r="371" spans="1:6">
      <c r="A371" s="2" t="s">
        <v>1939</v>
      </c>
      <c r="B371" s="2" t="s">
        <v>1940</v>
      </c>
      <c r="C371" s="2" t="s">
        <v>1941</v>
      </c>
      <c r="D371" s="2"/>
      <c r="E371" s="2" t="s">
        <v>496</v>
      </c>
      <c r="F371" s="2"/>
    </row>
    <row r="372" spans="1:6">
      <c r="A372" s="2" t="s">
        <v>1942</v>
      </c>
      <c r="B372" s="2" t="s">
        <v>1943</v>
      </c>
      <c r="C372" s="2"/>
      <c r="D372" s="3">
        <v>81327446252</v>
      </c>
      <c r="E372" s="2" t="s">
        <v>496</v>
      </c>
      <c r="F372" s="3">
        <v>81546949494</v>
      </c>
    </row>
    <row r="373" spans="1:6">
      <c r="A373" s="2" t="s">
        <v>1944</v>
      </c>
      <c r="B373" s="2" t="s">
        <v>1945</v>
      </c>
      <c r="C373" s="2"/>
      <c r="D373" s="2"/>
      <c r="E373" s="2" t="s">
        <v>496</v>
      </c>
      <c r="F373" s="2"/>
    </row>
    <row r="374" spans="1:6">
      <c r="A374" s="2" t="s">
        <v>1946</v>
      </c>
      <c r="B374" s="2" t="s">
        <v>1947</v>
      </c>
      <c r="C374" s="2" t="s">
        <v>1628</v>
      </c>
      <c r="D374" s="2" t="s">
        <v>1948</v>
      </c>
      <c r="E374" s="2"/>
      <c r="F374" s="2"/>
    </row>
    <row r="375" spans="1:6" ht="25.5">
      <c r="A375" s="2" t="s">
        <v>1949</v>
      </c>
      <c r="B375" s="2" t="s">
        <v>1950</v>
      </c>
      <c r="C375" s="2" t="s">
        <v>1951</v>
      </c>
      <c r="D375" s="2" t="s">
        <v>1952</v>
      </c>
      <c r="E375" s="2" t="s">
        <v>496</v>
      </c>
      <c r="F375" s="3">
        <v>8567942991</v>
      </c>
    </row>
    <row r="376" spans="1:6">
      <c r="A376" s="2" t="s">
        <v>1953</v>
      </c>
      <c r="B376" s="2" t="s">
        <v>1954</v>
      </c>
      <c r="C376" s="2" t="s">
        <v>1955</v>
      </c>
      <c r="D376" s="2"/>
      <c r="E376" s="2" t="s">
        <v>496</v>
      </c>
      <c r="F376" s="2"/>
    </row>
    <row r="377" spans="1:6">
      <c r="A377" s="2" t="s">
        <v>1956</v>
      </c>
      <c r="B377" s="2" t="s">
        <v>1957</v>
      </c>
      <c r="C377" s="2"/>
      <c r="D377" s="2"/>
      <c r="E377" s="2" t="s">
        <v>496</v>
      </c>
      <c r="F377" s="2"/>
    </row>
    <row r="378" spans="1:6">
      <c r="A378" s="2" t="s">
        <v>1958</v>
      </c>
      <c r="B378" s="2" t="s">
        <v>1959</v>
      </c>
      <c r="C378" s="2" t="s">
        <v>1960</v>
      </c>
      <c r="D378" s="2"/>
      <c r="E378" s="2" t="s">
        <v>496</v>
      </c>
      <c r="F378" s="2"/>
    </row>
    <row r="379" spans="1:6">
      <c r="A379" s="2" t="s">
        <v>1961</v>
      </c>
      <c r="B379" s="2" t="s">
        <v>1962</v>
      </c>
      <c r="C379" s="2" t="s">
        <v>1963</v>
      </c>
      <c r="D379" s="2" t="s">
        <v>1964</v>
      </c>
      <c r="E379" s="2" t="s">
        <v>496</v>
      </c>
      <c r="F379" s="2"/>
    </row>
    <row r="380" spans="1:6">
      <c r="A380" s="2" t="s">
        <v>1965</v>
      </c>
      <c r="B380" s="2" t="s">
        <v>1966</v>
      </c>
      <c r="C380" s="2" t="s">
        <v>1967</v>
      </c>
      <c r="D380" s="2" t="s">
        <v>1968</v>
      </c>
      <c r="E380" s="2"/>
      <c r="F380" s="2" t="s">
        <v>1968</v>
      </c>
    </row>
    <row r="381" spans="1:6">
      <c r="A381" s="2" t="s">
        <v>1969</v>
      </c>
      <c r="B381" s="2" t="s">
        <v>1970</v>
      </c>
      <c r="C381" s="2" t="s">
        <v>1971</v>
      </c>
      <c r="D381" s="2" t="s">
        <v>1972</v>
      </c>
      <c r="E381" s="2" t="s">
        <v>496</v>
      </c>
      <c r="F381" s="2"/>
    </row>
    <row r="382" spans="1:6">
      <c r="A382" s="2" t="s">
        <v>1973</v>
      </c>
      <c r="B382" s="2" t="s">
        <v>1974</v>
      </c>
      <c r="C382" s="2" t="s">
        <v>1975</v>
      </c>
      <c r="D382" s="2" t="s">
        <v>1976</v>
      </c>
      <c r="E382" s="2"/>
      <c r="F382" s="2" t="s">
        <v>1977</v>
      </c>
    </row>
    <row r="383" spans="1:6">
      <c r="A383" s="2" t="s">
        <v>1978</v>
      </c>
      <c r="B383" s="2" t="s">
        <v>1979</v>
      </c>
      <c r="C383" s="2" t="s">
        <v>1980</v>
      </c>
      <c r="D383" s="2" t="s">
        <v>1976</v>
      </c>
      <c r="E383" s="2" t="s">
        <v>496</v>
      </c>
      <c r="F383" s="2" t="s">
        <v>1977</v>
      </c>
    </row>
    <row r="384" spans="1:6" ht="25.5">
      <c r="A384" s="2" t="s">
        <v>1981</v>
      </c>
      <c r="B384" s="2" t="s">
        <v>1982</v>
      </c>
      <c r="C384" s="2" t="s">
        <v>1983</v>
      </c>
      <c r="D384" s="2" t="s">
        <v>1984</v>
      </c>
      <c r="E384" s="2"/>
      <c r="F384" s="2"/>
    </row>
    <row r="385" spans="1:6">
      <c r="A385" s="2" t="s">
        <v>1985</v>
      </c>
      <c r="B385" s="2" t="s">
        <v>1986</v>
      </c>
      <c r="C385" s="2" t="s">
        <v>1987</v>
      </c>
      <c r="D385" s="2" t="s">
        <v>1988</v>
      </c>
      <c r="E385" s="2"/>
      <c r="F385" s="2"/>
    </row>
    <row r="386" spans="1:6">
      <c r="A386" s="2" t="s">
        <v>1989</v>
      </c>
      <c r="B386" s="2" t="s">
        <v>1990</v>
      </c>
      <c r="C386" s="2" t="s">
        <v>495</v>
      </c>
      <c r="D386" s="2" t="s">
        <v>1456</v>
      </c>
      <c r="E386" s="2" t="s">
        <v>496</v>
      </c>
      <c r="F386" s="2"/>
    </row>
    <row r="387" spans="1:6">
      <c r="A387" s="2" t="s">
        <v>1991</v>
      </c>
      <c r="B387" s="2" t="s">
        <v>1992</v>
      </c>
      <c r="C387" s="2"/>
      <c r="D387" s="2" t="s">
        <v>1993</v>
      </c>
      <c r="E387" s="2" t="s">
        <v>496</v>
      </c>
      <c r="F387" s="2" t="s">
        <v>1994</v>
      </c>
    </row>
    <row r="388" spans="1:6">
      <c r="A388" s="2" t="s">
        <v>1995</v>
      </c>
      <c r="B388" s="2" t="s">
        <v>1996</v>
      </c>
      <c r="C388" s="2" t="s">
        <v>1997</v>
      </c>
      <c r="D388" s="2"/>
      <c r="E388" s="2" t="s">
        <v>496</v>
      </c>
      <c r="F388" s="2"/>
    </row>
    <row r="389" spans="1:6">
      <c r="A389" s="2" t="s">
        <v>1998</v>
      </c>
      <c r="B389" s="2" t="s">
        <v>1999</v>
      </c>
      <c r="C389" s="2" t="s">
        <v>2000</v>
      </c>
      <c r="D389" s="2" t="s">
        <v>2001</v>
      </c>
      <c r="E389" s="2"/>
      <c r="F389" s="2"/>
    </row>
    <row r="390" spans="1:6">
      <c r="A390" s="2" t="s">
        <v>1416</v>
      </c>
      <c r="B390" s="2" t="s">
        <v>2002</v>
      </c>
      <c r="C390" s="3">
        <v>4119265051</v>
      </c>
      <c r="D390" s="2"/>
      <c r="E390" s="2" t="s">
        <v>496</v>
      </c>
      <c r="F390" s="2"/>
    </row>
    <row r="391" spans="1:6">
      <c r="A391" s="2" t="s">
        <v>2003</v>
      </c>
      <c r="B391" s="2" t="s">
        <v>2004</v>
      </c>
      <c r="C391" s="2" t="s">
        <v>2005</v>
      </c>
      <c r="D391" s="3">
        <v>81348256796</v>
      </c>
      <c r="E391" s="2" t="s">
        <v>496</v>
      </c>
      <c r="F391" s="2"/>
    </row>
    <row r="392" spans="1:6">
      <c r="A392" s="2" t="s">
        <v>453</v>
      </c>
      <c r="B392" s="2" t="s">
        <v>2006</v>
      </c>
      <c r="C392" s="2" t="s">
        <v>2007</v>
      </c>
      <c r="D392" s="2" t="s">
        <v>2008</v>
      </c>
      <c r="E392" s="2" t="s">
        <v>496</v>
      </c>
      <c r="F392" s="2" t="s">
        <v>2009</v>
      </c>
    </row>
    <row r="393" spans="1:6">
      <c r="A393" s="2" t="s">
        <v>453</v>
      </c>
      <c r="B393" s="2" t="s">
        <v>2010</v>
      </c>
      <c r="C393" s="2" t="s">
        <v>2011</v>
      </c>
      <c r="D393" s="2" t="s">
        <v>2012</v>
      </c>
      <c r="E393" s="2" t="s">
        <v>496</v>
      </c>
      <c r="F393" s="2" t="s">
        <v>2013</v>
      </c>
    </row>
    <row r="394" spans="1:6">
      <c r="A394" s="2" t="s">
        <v>2014</v>
      </c>
      <c r="B394" s="2" t="s">
        <v>2015</v>
      </c>
      <c r="C394" s="2" t="s">
        <v>2016</v>
      </c>
      <c r="D394" s="2" t="s">
        <v>2017</v>
      </c>
      <c r="E394" s="2" t="s">
        <v>496</v>
      </c>
      <c r="F394" s="2" t="s">
        <v>2018</v>
      </c>
    </row>
    <row r="395" spans="1:6">
      <c r="A395" s="2" t="s">
        <v>2019</v>
      </c>
      <c r="B395" s="2" t="s">
        <v>2020</v>
      </c>
      <c r="C395" s="2" t="s">
        <v>2021</v>
      </c>
      <c r="D395" s="2" t="s">
        <v>2022</v>
      </c>
      <c r="E395" s="2" t="s">
        <v>496</v>
      </c>
      <c r="F395" s="2" t="s">
        <v>2022</v>
      </c>
    </row>
    <row r="396" spans="1:6">
      <c r="A396" s="2" t="s">
        <v>2023</v>
      </c>
      <c r="B396" s="2" t="s">
        <v>2024</v>
      </c>
      <c r="C396" s="2" t="s">
        <v>2025</v>
      </c>
      <c r="D396" s="3">
        <v>81361721364</v>
      </c>
      <c r="E396" s="2" t="s">
        <v>496</v>
      </c>
      <c r="F396" s="2"/>
    </row>
    <row r="397" spans="1:6">
      <c r="A397" s="2" t="s">
        <v>2026</v>
      </c>
      <c r="B397" s="2" t="s">
        <v>2027</v>
      </c>
      <c r="C397" s="2" t="s">
        <v>2028</v>
      </c>
      <c r="D397" s="2"/>
      <c r="E397" s="2" t="s">
        <v>496</v>
      </c>
      <c r="F397" s="2"/>
    </row>
    <row r="398" spans="1:6">
      <c r="A398" s="2" t="s">
        <v>2029</v>
      </c>
      <c r="B398" s="2" t="s">
        <v>2030</v>
      </c>
      <c r="C398" s="2" t="s">
        <v>2031</v>
      </c>
      <c r="D398" s="2" t="s">
        <v>2032</v>
      </c>
      <c r="E398" s="2" t="s">
        <v>496</v>
      </c>
      <c r="F398" s="2" t="s">
        <v>2033</v>
      </c>
    </row>
    <row r="399" spans="1:6">
      <c r="A399" s="2" t="s">
        <v>2034</v>
      </c>
      <c r="B399" s="2" t="s">
        <v>2035</v>
      </c>
      <c r="C399" s="2" t="s">
        <v>2036</v>
      </c>
      <c r="D399" s="2" t="s">
        <v>2037</v>
      </c>
      <c r="E399" s="2" t="s">
        <v>496</v>
      </c>
      <c r="F399" s="2" t="s">
        <v>2038</v>
      </c>
    </row>
    <row r="400" spans="1:6">
      <c r="A400" s="2" t="s">
        <v>2039</v>
      </c>
      <c r="B400" s="2" t="s">
        <v>2040</v>
      </c>
      <c r="C400" s="2" t="s">
        <v>2041</v>
      </c>
      <c r="D400" s="2" t="s">
        <v>2042</v>
      </c>
      <c r="E400" s="2" t="s">
        <v>496</v>
      </c>
      <c r="F400" s="2"/>
    </row>
    <row r="401" spans="1:6">
      <c r="A401" s="2" t="s">
        <v>2043</v>
      </c>
      <c r="B401" s="2" t="s">
        <v>2044</v>
      </c>
      <c r="C401" s="2" t="s">
        <v>2045</v>
      </c>
      <c r="D401" s="2" t="s">
        <v>2046</v>
      </c>
      <c r="E401" s="2" t="s">
        <v>2047</v>
      </c>
      <c r="F401" s="2" t="s">
        <v>2048</v>
      </c>
    </row>
    <row r="402" spans="1:6">
      <c r="A402" s="2" t="s">
        <v>2049</v>
      </c>
      <c r="B402" s="2" t="s">
        <v>2050</v>
      </c>
      <c r="C402" s="2" t="s">
        <v>1459</v>
      </c>
      <c r="D402" s="2"/>
      <c r="E402" s="2" t="s">
        <v>496</v>
      </c>
      <c r="F402" s="2"/>
    </row>
    <row r="403" spans="1:6">
      <c r="A403" s="2" t="s">
        <v>2051</v>
      </c>
      <c r="B403" s="2" t="s">
        <v>2052</v>
      </c>
      <c r="C403" s="2" t="s">
        <v>1908</v>
      </c>
      <c r="D403" s="2"/>
      <c r="E403" s="2" t="s">
        <v>496</v>
      </c>
      <c r="F403" s="2"/>
    </row>
    <row r="404" spans="1:6">
      <c r="A404" s="2" t="s">
        <v>2053</v>
      </c>
      <c r="B404" s="2" t="s">
        <v>2054</v>
      </c>
      <c r="C404" s="2" t="s">
        <v>1908</v>
      </c>
      <c r="D404" s="2"/>
      <c r="E404" s="2" t="s">
        <v>496</v>
      </c>
      <c r="F404" s="2"/>
    </row>
    <row r="405" spans="1:6">
      <c r="A405" s="2" t="s">
        <v>2055</v>
      </c>
      <c r="B405" s="2" t="s">
        <v>2056</v>
      </c>
      <c r="C405" s="2" t="s">
        <v>2057</v>
      </c>
      <c r="D405" s="2"/>
      <c r="E405" s="2" t="s">
        <v>496</v>
      </c>
      <c r="F405" s="2"/>
    </row>
    <row r="406" spans="1:6">
      <c r="A406" s="2" t="s">
        <v>2058</v>
      </c>
      <c r="B406" s="2" t="s">
        <v>2059</v>
      </c>
      <c r="C406" s="2" t="s">
        <v>2060</v>
      </c>
      <c r="D406" s="2" t="s">
        <v>2061</v>
      </c>
      <c r="E406" s="2"/>
      <c r="F406" s="2" t="s">
        <v>2062</v>
      </c>
    </row>
    <row r="407" spans="1:6">
      <c r="A407" s="2" t="s">
        <v>2063</v>
      </c>
      <c r="B407" s="2" t="s">
        <v>2064</v>
      </c>
      <c r="C407" s="2"/>
      <c r="D407" s="2" t="s">
        <v>2065</v>
      </c>
      <c r="E407" s="2" t="s">
        <v>496</v>
      </c>
      <c r="F407" s="2"/>
    </row>
    <row r="408" spans="1:6" ht="25.5">
      <c r="A408" s="2" t="s">
        <v>2066</v>
      </c>
      <c r="B408" s="2" t="s">
        <v>2067</v>
      </c>
      <c r="C408" s="2" t="s">
        <v>2068</v>
      </c>
      <c r="D408" s="2" t="s">
        <v>2069</v>
      </c>
      <c r="E408" s="2" t="s">
        <v>496</v>
      </c>
      <c r="F408" s="2" t="s">
        <v>2070</v>
      </c>
    </row>
    <row r="409" spans="1:6">
      <c r="A409" s="2" t="s">
        <v>2071</v>
      </c>
      <c r="B409" s="2" t="s">
        <v>2072</v>
      </c>
      <c r="C409" s="2" t="s">
        <v>2073</v>
      </c>
      <c r="D409" s="2"/>
      <c r="E409" s="2" t="s">
        <v>496</v>
      </c>
      <c r="F409" s="2"/>
    </row>
    <row r="410" spans="1:6">
      <c r="A410" s="2" t="s">
        <v>2074</v>
      </c>
      <c r="B410" s="2" t="s">
        <v>2075</v>
      </c>
      <c r="C410" s="2" t="s">
        <v>2076</v>
      </c>
      <c r="D410" s="2"/>
      <c r="E410" s="2" t="s">
        <v>496</v>
      </c>
      <c r="F410" s="2"/>
    </row>
    <row r="411" spans="1:6">
      <c r="A411" s="2" t="s">
        <v>2077</v>
      </c>
      <c r="B411" s="2" t="s">
        <v>2078</v>
      </c>
      <c r="C411" s="2" t="s">
        <v>2079</v>
      </c>
      <c r="D411" s="2"/>
      <c r="E411" s="2" t="s">
        <v>496</v>
      </c>
      <c r="F411" s="2"/>
    </row>
    <row r="412" spans="1:6">
      <c r="A412" s="2" t="s">
        <v>2080</v>
      </c>
      <c r="B412" s="2" t="s">
        <v>2081</v>
      </c>
      <c r="C412" s="2" t="s">
        <v>2082</v>
      </c>
      <c r="D412" s="2"/>
      <c r="E412" s="2" t="s">
        <v>496</v>
      </c>
      <c r="F412" s="2"/>
    </row>
    <row r="413" spans="1:6" ht="25.5">
      <c r="A413" s="2" t="s">
        <v>2083</v>
      </c>
      <c r="B413" s="2" t="s">
        <v>2084</v>
      </c>
      <c r="C413" s="2" t="s">
        <v>1459</v>
      </c>
      <c r="D413" s="2" t="s">
        <v>2085</v>
      </c>
      <c r="E413" s="2" t="s">
        <v>496</v>
      </c>
      <c r="F413" s="2"/>
    </row>
    <row r="414" spans="1:6">
      <c r="A414" s="2" t="s">
        <v>2086</v>
      </c>
      <c r="B414" s="2" t="s">
        <v>2087</v>
      </c>
      <c r="C414" s="2" t="s">
        <v>2088</v>
      </c>
      <c r="D414" s="2" t="s">
        <v>2089</v>
      </c>
      <c r="E414" s="2" t="s">
        <v>496</v>
      </c>
      <c r="F414" s="2" t="s">
        <v>2090</v>
      </c>
    </row>
    <row r="415" spans="1:6">
      <c r="A415" s="2" t="s">
        <v>2091</v>
      </c>
      <c r="B415" s="2" t="s">
        <v>2092</v>
      </c>
      <c r="C415" s="2" t="s">
        <v>2093</v>
      </c>
      <c r="D415" s="2" t="s">
        <v>2094</v>
      </c>
      <c r="E415" s="2" t="s">
        <v>496</v>
      </c>
      <c r="F415" s="2" t="s">
        <v>2095</v>
      </c>
    </row>
    <row r="416" spans="1:6">
      <c r="A416" s="2" t="s">
        <v>2096</v>
      </c>
      <c r="B416" s="2" t="s">
        <v>2097</v>
      </c>
      <c r="C416" s="2" t="s">
        <v>2098</v>
      </c>
      <c r="D416" s="2" t="s">
        <v>2099</v>
      </c>
      <c r="E416" s="2"/>
      <c r="F416" s="2" t="s">
        <v>2100</v>
      </c>
    </row>
    <row r="417" spans="1:6" ht="25.5">
      <c r="A417" s="2" t="s">
        <v>2101</v>
      </c>
      <c r="B417" s="2" t="s">
        <v>2102</v>
      </c>
      <c r="C417" s="2" t="s">
        <v>2103</v>
      </c>
      <c r="D417" s="2" t="s">
        <v>2104</v>
      </c>
      <c r="E417" s="2" t="s">
        <v>496</v>
      </c>
      <c r="F417" s="2" t="s">
        <v>2105</v>
      </c>
    </row>
    <row r="418" spans="1:6">
      <c r="A418" s="2" t="s">
        <v>2106</v>
      </c>
      <c r="B418" s="2" t="s">
        <v>2107</v>
      </c>
      <c r="C418" s="2" t="s">
        <v>2108</v>
      </c>
      <c r="D418" s="2"/>
      <c r="E418" s="2" t="s">
        <v>496</v>
      </c>
      <c r="F418" s="2" t="s">
        <v>2109</v>
      </c>
    </row>
    <row r="419" spans="1:6">
      <c r="A419" s="2" t="s">
        <v>2110</v>
      </c>
      <c r="B419" s="2" t="s">
        <v>2111</v>
      </c>
      <c r="C419" s="2" t="s">
        <v>2112</v>
      </c>
      <c r="D419" s="2" t="s">
        <v>2113</v>
      </c>
      <c r="E419" s="2" t="s">
        <v>2114</v>
      </c>
      <c r="F419" s="2" t="s">
        <v>2115</v>
      </c>
    </row>
    <row r="420" spans="1:6">
      <c r="A420" s="2" t="s">
        <v>2116</v>
      </c>
      <c r="B420" s="2" t="s">
        <v>2117</v>
      </c>
      <c r="C420" s="2" t="s">
        <v>2118</v>
      </c>
      <c r="D420" s="2" t="s">
        <v>2119</v>
      </c>
      <c r="E420" s="2" t="s">
        <v>496</v>
      </c>
      <c r="F420" s="2"/>
    </row>
    <row r="421" spans="1:6">
      <c r="A421" s="2" t="s">
        <v>2120</v>
      </c>
      <c r="B421" s="2" t="s">
        <v>2121</v>
      </c>
      <c r="C421" s="2" t="s">
        <v>2122</v>
      </c>
      <c r="D421" s="2"/>
      <c r="E421" s="2" t="s">
        <v>496</v>
      </c>
      <c r="F421" s="2"/>
    </row>
    <row r="422" spans="1:6">
      <c r="A422" s="2" t="s">
        <v>2123</v>
      </c>
      <c r="B422" s="2" t="s">
        <v>2124</v>
      </c>
      <c r="C422" s="2" t="s">
        <v>1459</v>
      </c>
      <c r="D422" s="2"/>
      <c r="E422" s="2" t="s">
        <v>496</v>
      </c>
      <c r="F422" s="2"/>
    </row>
    <row r="423" spans="1:6">
      <c r="A423" s="2" t="s">
        <v>2125</v>
      </c>
      <c r="B423" s="2" t="s">
        <v>2126</v>
      </c>
      <c r="C423" s="2" t="s">
        <v>2127</v>
      </c>
      <c r="D423" s="3">
        <v>81312963863</v>
      </c>
      <c r="E423" s="2" t="s">
        <v>496</v>
      </c>
      <c r="F423" s="2"/>
    </row>
    <row r="424" spans="1:6">
      <c r="A424" s="2" t="s">
        <v>2128</v>
      </c>
      <c r="B424" s="2" t="s">
        <v>2129</v>
      </c>
      <c r="C424" s="2"/>
      <c r="D424" s="2"/>
      <c r="E424" s="2" t="s">
        <v>496</v>
      </c>
      <c r="F424" s="2"/>
    </row>
    <row r="425" spans="1:6">
      <c r="A425" s="2" t="s">
        <v>2130</v>
      </c>
      <c r="B425" s="2" t="s">
        <v>2131</v>
      </c>
      <c r="C425" s="2" t="s">
        <v>2132</v>
      </c>
      <c r="D425" s="2" t="s">
        <v>2133</v>
      </c>
      <c r="E425" s="2" t="s">
        <v>496</v>
      </c>
      <c r="F425" s="2" t="s">
        <v>2133</v>
      </c>
    </row>
    <row r="426" spans="1:6">
      <c r="A426" s="2" t="s">
        <v>2134</v>
      </c>
      <c r="B426" s="2" t="s">
        <v>2135</v>
      </c>
      <c r="C426" s="2" t="s">
        <v>2136</v>
      </c>
      <c r="D426" s="2" t="s">
        <v>2137</v>
      </c>
      <c r="E426" s="2" t="s">
        <v>496</v>
      </c>
      <c r="F426" s="2" t="s">
        <v>2138</v>
      </c>
    </row>
    <row r="427" spans="1:6">
      <c r="A427" s="2" t="s">
        <v>2139</v>
      </c>
      <c r="B427" s="2" t="s">
        <v>2140</v>
      </c>
      <c r="C427" s="2" t="s">
        <v>2141</v>
      </c>
      <c r="D427" s="2" t="s">
        <v>2142</v>
      </c>
      <c r="E427" s="2"/>
      <c r="F427" s="2" t="s">
        <v>2143</v>
      </c>
    </row>
    <row r="428" spans="1:6">
      <c r="A428" s="2" t="s">
        <v>2144</v>
      </c>
      <c r="B428" s="2" t="s">
        <v>2145</v>
      </c>
      <c r="C428" s="2" t="s">
        <v>2146</v>
      </c>
      <c r="D428" s="2" t="s">
        <v>2147</v>
      </c>
      <c r="E428" s="2" t="s">
        <v>496</v>
      </c>
      <c r="F428" s="2" t="s">
        <v>2148</v>
      </c>
    </row>
    <row r="429" spans="1:6">
      <c r="A429" s="2" t="s">
        <v>2149</v>
      </c>
      <c r="B429" s="2" t="s">
        <v>2150</v>
      </c>
      <c r="C429" s="2" t="s">
        <v>2151</v>
      </c>
      <c r="D429" s="2"/>
      <c r="E429" s="2" t="s">
        <v>496</v>
      </c>
      <c r="F429" s="2"/>
    </row>
    <row r="430" spans="1:6">
      <c r="A430" s="2" t="s">
        <v>2152</v>
      </c>
      <c r="B430" s="2" t="s">
        <v>2153</v>
      </c>
      <c r="C430" s="2" t="s">
        <v>1908</v>
      </c>
      <c r="D430" s="2"/>
      <c r="E430" s="2" t="s">
        <v>496</v>
      </c>
      <c r="F430" s="2"/>
    </row>
    <row r="431" spans="1:6">
      <c r="A431" s="2" t="s">
        <v>2154</v>
      </c>
      <c r="B431" s="2" t="s">
        <v>2155</v>
      </c>
      <c r="C431" s="2" t="s">
        <v>2156</v>
      </c>
      <c r="D431" s="2" t="s">
        <v>2157</v>
      </c>
      <c r="E431" s="2" t="s">
        <v>496</v>
      </c>
      <c r="F431" s="2" t="s">
        <v>2158</v>
      </c>
    </row>
    <row r="432" spans="1:6">
      <c r="A432" s="2" t="s">
        <v>2159</v>
      </c>
      <c r="B432" s="2" t="s">
        <v>2160</v>
      </c>
      <c r="C432" s="2" t="s">
        <v>2161</v>
      </c>
      <c r="D432" s="2" t="s">
        <v>2162</v>
      </c>
      <c r="E432" s="2" t="s">
        <v>496</v>
      </c>
      <c r="F432" s="2"/>
    </row>
    <row r="433" spans="1:6">
      <c r="A433" s="2" t="s">
        <v>2163</v>
      </c>
      <c r="B433" s="2" t="s">
        <v>2164</v>
      </c>
      <c r="C433" s="2" t="s">
        <v>2165</v>
      </c>
      <c r="D433" s="2" t="s">
        <v>2166</v>
      </c>
      <c r="E433" s="2" t="s">
        <v>496</v>
      </c>
      <c r="F433" s="2" t="s">
        <v>2166</v>
      </c>
    </row>
    <row r="434" spans="1:6">
      <c r="A434" s="2" t="s">
        <v>2167</v>
      </c>
      <c r="B434" s="2" t="s">
        <v>2168</v>
      </c>
      <c r="C434" s="2"/>
      <c r="D434" s="2"/>
      <c r="E434" s="2" t="s">
        <v>496</v>
      </c>
      <c r="F434" s="2"/>
    </row>
    <row r="435" spans="1:6">
      <c r="A435" s="2" t="s">
        <v>2169</v>
      </c>
      <c r="B435" s="2" t="s">
        <v>2170</v>
      </c>
      <c r="C435" s="2" t="s">
        <v>2171</v>
      </c>
      <c r="D435" s="2" t="s">
        <v>2172</v>
      </c>
      <c r="E435" s="2" t="s">
        <v>496</v>
      </c>
      <c r="F435" s="2" t="s">
        <v>2173</v>
      </c>
    </row>
    <row r="436" spans="1:6">
      <c r="A436" s="2" t="s">
        <v>2174</v>
      </c>
      <c r="B436" s="2" t="s">
        <v>2175</v>
      </c>
      <c r="C436" s="2" t="s">
        <v>2176</v>
      </c>
      <c r="D436" s="3">
        <v>8123363627</v>
      </c>
      <c r="E436" s="2" t="s">
        <v>496</v>
      </c>
      <c r="F436" s="2"/>
    </row>
    <row r="437" spans="1:6">
      <c r="A437" s="2" t="s">
        <v>2177</v>
      </c>
      <c r="B437" s="2" t="s">
        <v>2178</v>
      </c>
      <c r="C437" s="2" t="s">
        <v>2179</v>
      </c>
      <c r="D437" s="3">
        <v>8176448321</v>
      </c>
      <c r="E437" s="2" t="s">
        <v>496</v>
      </c>
      <c r="F437" s="2"/>
    </row>
    <row r="438" spans="1:6">
      <c r="A438" s="2" t="s">
        <v>2180</v>
      </c>
      <c r="B438" s="2" t="s">
        <v>2181</v>
      </c>
      <c r="C438" s="2" t="s">
        <v>2182</v>
      </c>
      <c r="D438" s="2"/>
      <c r="E438" s="2" t="s">
        <v>496</v>
      </c>
      <c r="F438" s="2"/>
    </row>
    <row r="439" spans="1:6">
      <c r="A439" s="2" t="s">
        <v>2183</v>
      </c>
      <c r="B439" s="2" t="s">
        <v>2184</v>
      </c>
      <c r="C439" s="2"/>
      <c r="D439" s="2"/>
      <c r="E439" s="2" t="s">
        <v>496</v>
      </c>
      <c r="F439" s="2"/>
    </row>
    <row r="440" spans="1:6" ht="25.5">
      <c r="A440" s="2" t="s">
        <v>2185</v>
      </c>
      <c r="B440" s="2" t="s">
        <v>2186</v>
      </c>
      <c r="C440" s="2" t="s">
        <v>2187</v>
      </c>
      <c r="D440" s="2" t="s">
        <v>2188</v>
      </c>
      <c r="E440" s="2" t="s">
        <v>496</v>
      </c>
      <c r="F440" s="2" t="s">
        <v>2189</v>
      </c>
    </row>
    <row r="441" spans="1:6">
      <c r="A441" s="2" t="s">
        <v>2190</v>
      </c>
      <c r="B441" s="2" t="s">
        <v>2191</v>
      </c>
      <c r="C441" s="2" t="s">
        <v>2192</v>
      </c>
      <c r="D441" s="2" t="s">
        <v>2193</v>
      </c>
      <c r="E441" s="2" t="s">
        <v>496</v>
      </c>
      <c r="F441" s="2"/>
    </row>
    <row r="442" spans="1:6">
      <c r="A442" s="2" t="s">
        <v>2194</v>
      </c>
      <c r="B442" s="2" t="s">
        <v>2195</v>
      </c>
      <c r="C442" s="2" t="s">
        <v>2196</v>
      </c>
      <c r="D442" s="2" t="s">
        <v>2197</v>
      </c>
      <c r="E442" s="2" t="s">
        <v>496</v>
      </c>
      <c r="F442" s="2" t="s">
        <v>2198</v>
      </c>
    </row>
    <row r="443" spans="1:6">
      <c r="A443" s="2" t="s">
        <v>2199</v>
      </c>
      <c r="B443" s="2" t="s">
        <v>2200</v>
      </c>
      <c r="C443" s="2"/>
      <c r="D443" s="2"/>
      <c r="E443" s="2" t="s">
        <v>496</v>
      </c>
      <c r="F443" s="2"/>
    </row>
    <row r="444" spans="1:6">
      <c r="A444" s="2" t="s">
        <v>2201</v>
      </c>
      <c r="B444" s="2" t="s">
        <v>2202</v>
      </c>
      <c r="C444" s="2" t="s">
        <v>2203</v>
      </c>
      <c r="D444" s="2" t="s">
        <v>2204</v>
      </c>
      <c r="E444" s="2" t="s">
        <v>496</v>
      </c>
      <c r="F444" s="2" t="s">
        <v>2204</v>
      </c>
    </row>
    <row r="445" spans="1:6">
      <c r="A445" s="2" t="s">
        <v>2205</v>
      </c>
      <c r="B445" s="2" t="s">
        <v>2206</v>
      </c>
      <c r="C445" s="2"/>
      <c r="D445" s="2"/>
      <c r="E445" s="2" t="s">
        <v>496</v>
      </c>
      <c r="F445" s="2"/>
    </row>
    <row r="446" spans="1:6">
      <c r="A446" s="2" t="s">
        <v>2207</v>
      </c>
      <c r="B446" s="2" t="s">
        <v>2208</v>
      </c>
      <c r="C446" s="2" t="s">
        <v>2209</v>
      </c>
      <c r="D446" s="2" t="s">
        <v>2210</v>
      </c>
      <c r="E446" s="2" t="s">
        <v>496</v>
      </c>
      <c r="F446" s="2" t="s">
        <v>2211</v>
      </c>
    </row>
    <row r="447" spans="1:6">
      <c r="A447" s="2" t="s">
        <v>2212</v>
      </c>
      <c r="B447" s="2" t="s">
        <v>2213</v>
      </c>
      <c r="C447" s="2" t="s">
        <v>1908</v>
      </c>
      <c r="D447" s="2" t="s">
        <v>2214</v>
      </c>
      <c r="E447" s="2" t="s">
        <v>496</v>
      </c>
      <c r="F447" s="2"/>
    </row>
    <row r="448" spans="1:6">
      <c r="A448" s="2" t="s">
        <v>2215</v>
      </c>
      <c r="B448" s="2" t="s">
        <v>2216</v>
      </c>
      <c r="C448" s="2" t="s">
        <v>2217</v>
      </c>
      <c r="D448" s="2" t="s">
        <v>2218</v>
      </c>
      <c r="E448" s="2" t="s">
        <v>496</v>
      </c>
      <c r="F448" s="2" t="s">
        <v>2219</v>
      </c>
    </row>
    <row r="449" spans="1:6">
      <c r="A449" s="2" t="s">
        <v>2220</v>
      </c>
      <c r="B449" s="2" t="s">
        <v>2221</v>
      </c>
      <c r="C449" s="2" t="s">
        <v>2222</v>
      </c>
      <c r="D449" s="2"/>
      <c r="E449" s="2" t="s">
        <v>496</v>
      </c>
      <c r="F449" s="2"/>
    </row>
    <row r="450" spans="1:6">
      <c r="A450" s="2" t="s">
        <v>2223</v>
      </c>
      <c r="B450" s="2" t="s">
        <v>2224</v>
      </c>
      <c r="C450" s="2" t="s">
        <v>2225</v>
      </c>
      <c r="D450" s="2"/>
      <c r="E450" s="2" t="s">
        <v>496</v>
      </c>
      <c r="F450" s="2"/>
    </row>
    <row r="451" spans="1:6">
      <c r="A451" s="2" t="s">
        <v>2226</v>
      </c>
      <c r="B451" s="2" t="s">
        <v>2227</v>
      </c>
      <c r="C451" s="2" t="s">
        <v>2228</v>
      </c>
      <c r="D451" s="2"/>
      <c r="E451" s="2" t="s">
        <v>496</v>
      </c>
      <c r="F451" s="2"/>
    </row>
    <row r="452" spans="1:6">
      <c r="A452" s="2" t="s">
        <v>2229</v>
      </c>
      <c r="B452" s="2" t="s">
        <v>2230</v>
      </c>
      <c r="C452" s="2" t="s">
        <v>2231</v>
      </c>
      <c r="D452" s="2" t="s">
        <v>2232</v>
      </c>
      <c r="E452" s="2"/>
      <c r="F452" s="2" t="s">
        <v>2233</v>
      </c>
    </row>
    <row r="453" spans="1:6">
      <c r="A453" s="2" t="s">
        <v>2234</v>
      </c>
      <c r="B453" s="2" t="s">
        <v>2235</v>
      </c>
      <c r="C453" s="2" t="s">
        <v>2236</v>
      </c>
      <c r="D453" s="2" t="s">
        <v>2237</v>
      </c>
      <c r="E453" s="2"/>
      <c r="F453" s="2"/>
    </row>
    <row r="454" spans="1:6" ht="25.5">
      <c r="A454" s="2" t="s">
        <v>2238</v>
      </c>
      <c r="B454" s="2" t="s">
        <v>2239</v>
      </c>
      <c r="C454" s="2" t="s">
        <v>2240</v>
      </c>
      <c r="D454" s="2" t="s">
        <v>2241</v>
      </c>
      <c r="E454" s="2" t="s">
        <v>496</v>
      </c>
      <c r="F454" s="2" t="s">
        <v>2242</v>
      </c>
    </row>
    <row r="455" spans="1:6">
      <c r="A455" s="2" t="s">
        <v>2243</v>
      </c>
      <c r="B455" s="2" t="s">
        <v>2244</v>
      </c>
      <c r="C455" s="2"/>
      <c r="D455" s="2" t="s">
        <v>2245</v>
      </c>
      <c r="E455" s="2" t="s">
        <v>496</v>
      </c>
      <c r="F455" s="2" t="s">
        <v>2246</v>
      </c>
    </row>
    <row r="456" spans="1:6">
      <c r="A456" s="2" t="s">
        <v>2247</v>
      </c>
      <c r="B456" s="2" t="s">
        <v>2248</v>
      </c>
      <c r="C456" s="2" t="s">
        <v>2249</v>
      </c>
      <c r="D456" s="2" t="s">
        <v>2250</v>
      </c>
      <c r="E456" s="2" t="s">
        <v>496</v>
      </c>
      <c r="F456" s="2" t="s">
        <v>2251</v>
      </c>
    </row>
    <row r="457" spans="1:6">
      <c r="A457" s="2" t="s">
        <v>2252</v>
      </c>
      <c r="B457" s="2" t="s">
        <v>2253</v>
      </c>
      <c r="C457" s="2" t="s">
        <v>2254</v>
      </c>
      <c r="D457" s="2" t="s">
        <v>2255</v>
      </c>
      <c r="E457" s="2" t="s">
        <v>496</v>
      </c>
      <c r="F457" s="2" t="s">
        <v>2256</v>
      </c>
    </row>
    <row r="458" spans="1:6">
      <c r="A458" s="2" t="s">
        <v>2257</v>
      </c>
      <c r="B458" s="2" t="s">
        <v>2258</v>
      </c>
      <c r="C458" s="2" t="s">
        <v>2259</v>
      </c>
      <c r="D458" s="2"/>
      <c r="E458" s="2" t="s">
        <v>496</v>
      </c>
      <c r="F458" s="2"/>
    </row>
    <row r="459" spans="1:6">
      <c r="A459" s="2" t="s">
        <v>2260</v>
      </c>
      <c r="B459" s="2" t="s">
        <v>2261</v>
      </c>
      <c r="C459" s="2" t="s">
        <v>2262</v>
      </c>
      <c r="D459" s="2" t="s">
        <v>2263</v>
      </c>
      <c r="E459" s="2"/>
      <c r="F459" s="2"/>
    </row>
    <row r="460" spans="1:6">
      <c r="A460" s="2" t="s">
        <v>2264</v>
      </c>
      <c r="B460" s="2" t="s">
        <v>2265</v>
      </c>
      <c r="C460" s="2" t="s">
        <v>470</v>
      </c>
      <c r="D460" s="2"/>
      <c r="E460" s="2" t="s">
        <v>496</v>
      </c>
      <c r="F460" s="2"/>
    </row>
    <row r="461" spans="1:6">
      <c r="A461" s="2" t="s">
        <v>2266</v>
      </c>
      <c r="B461" s="2" t="s">
        <v>2267</v>
      </c>
      <c r="C461" s="2" t="s">
        <v>2268</v>
      </c>
      <c r="D461" s="2" t="s">
        <v>2269</v>
      </c>
      <c r="E461" s="2" t="s">
        <v>496</v>
      </c>
      <c r="F461" s="2" t="s">
        <v>2270</v>
      </c>
    </row>
    <row r="462" spans="1:6">
      <c r="A462" s="2" t="s">
        <v>2271</v>
      </c>
      <c r="B462" s="2" t="s">
        <v>2272</v>
      </c>
      <c r="C462" s="2" t="s">
        <v>2273</v>
      </c>
      <c r="D462" s="2"/>
      <c r="E462" s="2" t="s">
        <v>496</v>
      </c>
      <c r="F462" s="2"/>
    </row>
    <row r="463" spans="1:6">
      <c r="A463" s="2" t="s">
        <v>2274</v>
      </c>
      <c r="B463" s="2" t="s">
        <v>2275</v>
      </c>
      <c r="C463" s="2" t="s">
        <v>2276</v>
      </c>
      <c r="D463" s="2"/>
      <c r="E463" s="2" t="s">
        <v>496</v>
      </c>
      <c r="F463" s="2"/>
    </row>
    <row r="464" spans="1:6">
      <c r="A464" s="2" t="s">
        <v>2277</v>
      </c>
      <c r="B464" s="2" t="s">
        <v>2278</v>
      </c>
      <c r="C464" s="2" t="s">
        <v>2279</v>
      </c>
      <c r="D464" s="2"/>
      <c r="E464" s="2" t="s">
        <v>496</v>
      </c>
      <c r="F464" s="2"/>
    </row>
    <row r="465" spans="1:6">
      <c r="A465" s="2" t="s">
        <v>1300</v>
      </c>
      <c r="B465" s="2" t="s">
        <v>2280</v>
      </c>
      <c r="C465" s="2" t="s">
        <v>2281</v>
      </c>
      <c r="D465" s="2"/>
      <c r="E465" s="2" t="s">
        <v>496</v>
      </c>
      <c r="F465" s="2"/>
    </row>
    <row r="466" spans="1:6">
      <c r="A466" s="2" t="s">
        <v>2282</v>
      </c>
      <c r="B466" s="2" t="s">
        <v>2283</v>
      </c>
      <c r="C466" s="2" t="s">
        <v>1576</v>
      </c>
      <c r="D466" s="2"/>
      <c r="E466" s="2" t="s">
        <v>496</v>
      </c>
      <c r="F466" s="2"/>
    </row>
    <row r="467" spans="1:6">
      <c r="A467" s="2" t="s">
        <v>2284</v>
      </c>
      <c r="B467" s="2" t="s">
        <v>2285</v>
      </c>
      <c r="C467" s="2" t="s">
        <v>2286</v>
      </c>
      <c r="D467" s="2" t="s">
        <v>2287</v>
      </c>
      <c r="E467" s="2" t="s">
        <v>496</v>
      </c>
      <c r="F467" s="2" t="s">
        <v>2288</v>
      </c>
    </row>
    <row r="468" spans="1:6">
      <c r="A468" s="2" t="s">
        <v>2289</v>
      </c>
      <c r="B468" s="2" t="s">
        <v>2290</v>
      </c>
      <c r="C468" s="2" t="s">
        <v>2291</v>
      </c>
      <c r="D468" s="2" t="s">
        <v>2292</v>
      </c>
      <c r="E468" s="2" t="s">
        <v>496</v>
      </c>
      <c r="F468" s="2"/>
    </row>
    <row r="469" spans="1:6">
      <c r="A469" s="2" t="s">
        <v>2293</v>
      </c>
      <c r="B469" s="2" t="s">
        <v>2294</v>
      </c>
      <c r="C469" s="2" t="s">
        <v>2295</v>
      </c>
      <c r="D469" s="2" t="s">
        <v>2296</v>
      </c>
      <c r="E469" s="2" t="s">
        <v>496</v>
      </c>
      <c r="F469" s="3">
        <v>216629404</v>
      </c>
    </row>
    <row r="470" spans="1:6">
      <c r="A470" s="2" t="s">
        <v>2297</v>
      </c>
      <c r="B470" s="2" t="s">
        <v>2298</v>
      </c>
      <c r="C470" s="2" t="s">
        <v>2299</v>
      </c>
      <c r="D470" s="2" t="s">
        <v>2300</v>
      </c>
      <c r="E470" s="2"/>
      <c r="F470" s="2" t="s">
        <v>2301</v>
      </c>
    </row>
    <row r="471" spans="1:6">
      <c r="A471" s="2" t="s">
        <v>2302</v>
      </c>
      <c r="B471" s="2" t="s">
        <v>2303</v>
      </c>
      <c r="C471" s="2" t="s">
        <v>2304</v>
      </c>
      <c r="D471" s="2"/>
      <c r="E471" s="2" t="s">
        <v>496</v>
      </c>
      <c r="F471" s="2"/>
    </row>
    <row r="472" spans="1:6">
      <c r="A472" s="2" t="s">
        <v>598</v>
      </c>
      <c r="B472" s="2" t="s">
        <v>2305</v>
      </c>
      <c r="C472" s="2" t="s">
        <v>600</v>
      </c>
      <c r="D472" s="2" t="s">
        <v>601</v>
      </c>
      <c r="E472" s="2"/>
      <c r="F472" s="2" t="s">
        <v>601</v>
      </c>
    </row>
    <row r="473" spans="1:6">
      <c r="A473" s="2" t="s">
        <v>2306</v>
      </c>
      <c r="B473" s="2" t="s">
        <v>2307</v>
      </c>
      <c r="C473" s="2" t="s">
        <v>2308</v>
      </c>
      <c r="D473" s="2"/>
      <c r="E473" s="2" t="s">
        <v>496</v>
      </c>
      <c r="F473" s="2"/>
    </row>
    <row r="474" spans="1:6">
      <c r="A474" s="2" t="s">
        <v>2309</v>
      </c>
      <c r="B474" s="2" t="s">
        <v>2310</v>
      </c>
      <c r="C474" s="2" t="s">
        <v>2311</v>
      </c>
      <c r="D474" s="2" t="s">
        <v>2312</v>
      </c>
      <c r="E474" s="2"/>
      <c r="F474" s="2"/>
    </row>
    <row r="475" spans="1:6">
      <c r="A475" s="2" t="s">
        <v>2313</v>
      </c>
      <c r="B475" s="2" t="s">
        <v>2314</v>
      </c>
      <c r="C475" s="2" t="s">
        <v>2315</v>
      </c>
      <c r="D475" s="2" t="s">
        <v>2316</v>
      </c>
      <c r="E475" s="2" t="s">
        <v>496</v>
      </c>
      <c r="F475" s="2" t="s">
        <v>2317</v>
      </c>
    </row>
    <row r="476" spans="1:6">
      <c r="A476" s="2" t="s">
        <v>2318</v>
      </c>
      <c r="B476" s="2" t="s">
        <v>2319</v>
      </c>
      <c r="C476" s="2" t="s">
        <v>2320</v>
      </c>
      <c r="D476" s="2" t="s">
        <v>2321</v>
      </c>
      <c r="E476" s="2" t="s">
        <v>496</v>
      </c>
      <c r="F476" s="2" t="s">
        <v>2322</v>
      </c>
    </row>
    <row r="477" spans="1:6">
      <c r="A477" s="2" t="s">
        <v>2323</v>
      </c>
      <c r="B477" s="2" t="s">
        <v>2324</v>
      </c>
      <c r="C477" s="2" t="s">
        <v>2325</v>
      </c>
      <c r="D477" s="2"/>
      <c r="E477" s="2" t="s">
        <v>496</v>
      </c>
      <c r="F477" s="2"/>
    </row>
    <row r="478" spans="1:6">
      <c r="A478" s="2" t="s">
        <v>2326</v>
      </c>
      <c r="B478" s="2" t="s">
        <v>2327</v>
      </c>
      <c r="C478" s="2" t="s">
        <v>2328</v>
      </c>
      <c r="D478" s="2"/>
      <c r="E478" s="2" t="s">
        <v>496</v>
      </c>
      <c r="F478" s="2"/>
    </row>
    <row r="479" spans="1:6">
      <c r="A479" s="2" t="s">
        <v>2329</v>
      </c>
      <c r="B479" s="2" t="s">
        <v>2330</v>
      </c>
      <c r="C479" s="2" t="s">
        <v>2331</v>
      </c>
      <c r="D479" s="2" t="s">
        <v>2332</v>
      </c>
      <c r="E479" s="2" t="s">
        <v>496</v>
      </c>
      <c r="F479" s="2" t="s">
        <v>2332</v>
      </c>
    </row>
    <row r="480" spans="1:6">
      <c r="A480" s="2" t="s">
        <v>2333</v>
      </c>
      <c r="B480" s="2" t="s">
        <v>2334</v>
      </c>
      <c r="C480" s="2"/>
      <c r="D480" s="3">
        <v>81214062031</v>
      </c>
      <c r="E480" s="2" t="s">
        <v>496</v>
      </c>
      <c r="F480" s="2"/>
    </row>
    <row r="481" spans="1:6">
      <c r="A481" s="2" t="s">
        <v>2335</v>
      </c>
      <c r="B481" s="2" t="s">
        <v>2336</v>
      </c>
      <c r="C481" s="2"/>
      <c r="D481" s="3">
        <v>81321018887</v>
      </c>
      <c r="E481" s="2" t="s">
        <v>496</v>
      </c>
      <c r="F481" s="2"/>
    </row>
    <row r="482" spans="1:6">
      <c r="A482" s="2" t="s">
        <v>2337</v>
      </c>
      <c r="B482" s="2" t="s">
        <v>2338</v>
      </c>
      <c r="C482" s="2" t="s">
        <v>2339</v>
      </c>
      <c r="D482" s="2"/>
      <c r="E482" s="2" t="s">
        <v>496</v>
      </c>
      <c r="F482" s="2"/>
    </row>
    <row r="483" spans="1:6">
      <c r="A483" s="2" t="s">
        <v>2340</v>
      </c>
      <c r="B483" s="2" t="s">
        <v>2341</v>
      </c>
      <c r="C483" s="2" t="s">
        <v>2342</v>
      </c>
      <c r="D483" s="2" t="s">
        <v>2343</v>
      </c>
      <c r="E483" s="2" t="s">
        <v>496</v>
      </c>
      <c r="F483" s="2" t="s">
        <v>2344</v>
      </c>
    </row>
    <row r="484" spans="1:6">
      <c r="A484" s="2" t="s">
        <v>2345</v>
      </c>
      <c r="B484" s="2" t="s">
        <v>2346</v>
      </c>
      <c r="C484" s="2" t="s">
        <v>2347</v>
      </c>
      <c r="D484" s="2" t="s">
        <v>2348</v>
      </c>
      <c r="E484" s="2" t="s">
        <v>496</v>
      </c>
      <c r="F484" s="2" t="s">
        <v>2349</v>
      </c>
    </row>
    <row r="485" spans="1:6" ht="25.5">
      <c r="A485" s="2" t="s">
        <v>2350</v>
      </c>
      <c r="B485" s="2" t="s">
        <v>2351</v>
      </c>
      <c r="C485" s="2" t="s">
        <v>2352</v>
      </c>
      <c r="D485" s="2" t="s">
        <v>2353</v>
      </c>
      <c r="E485" s="2" t="s">
        <v>496</v>
      </c>
      <c r="F485" s="2" t="s">
        <v>2354</v>
      </c>
    </row>
    <row r="486" spans="1:6">
      <c r="A486" s="2" t="s">
        <v>2355</v>
      </c>
      <c r="B486" s="2" t="s">
        <v>2356</v>
      </c>
      <c r="C486" s="2" t="s">
        <v>2357</v>
      </c>
      <c r="D486" s="2"/>
      <c r="E486" s="2" t="s">
        <v>496</v>
      </c>
      <c r="F486" s="2"/>
    </row>
    <row r="487" spans="1:6">
      <c r="A487" s="2" t="s">
        <v>2358</v>
      </c>
      <c r="B487" s="2" t="s">
        <v>2359</v>
      </c>
      <c r="C487" s="2" t="s">
        <v>2360</v>
      </c>
      <c r="D487" s="3">
        <v>81358235858</v>
      </c>
      <c r="E487" s="2" t="s">
        <v>496</v>
      </c>
      <c r="F487" s="2"/>
    </row>
    <row r="488" spans="1:6">
      <c r="A488" s="2" t="s">
        <v>2361</v>
      </c>
      <c r="B488" s="2" t="s">
        <v>2362</v>
      </c>
      <c r="C488" s="2" t="s">
        <v>2363</v>
      </c>
      <c r="D488" s="3">
        <v>85223315000</v>
      </c>
      <c r="E488" s="2" t="s">
        <v>496</v>
      </c>
      <c r="F488" s="2"/>
    </row>
    <row r="489" spans="1:6">
      <c r="A489" s="2" t="s">
        <v>2364</v>
      </c>
      <c r="B489" s="2" t="s">
        <v>2365</v>
      </c>
      <c r="C489" s="2"/>
      <c r="D489" s="3">
        <v>85292569123</v>
      </c>
      <c r="E489" s="2" t="s">
        <v>496</v>
      </c>
      <c r="F489" s="2"/>
    </row>
    <row r="490" spans="1:6" ht="25.5">
      <c r="A490" s="2" t="s">
        <v>1147</v>
      </c>
      <c r="B490" s="2" t="s">
        <v>2366</v>
      </c>
      <c r="C490" s="2" t="s">
        <v>1149</v>
      </c>
      <c r="D490" s="2" t="s">
        <v>1150</v>
      </c>
      <c r="E490" s="2" t="s">
        <v>496</v>
      </c>
      <c r="F490" s="2" t="s">
        <v>1151</v>
      </c>
    </row>
    <row r="491" spans="1:6">
      <c r="A491" s="2" t="s">
        <v>1390</v>
      </c>
      <c r="B491" s="2" t="s">
        <v>2367</v>
      </c>
      <c r="C491" s="2" t="s">
        <v>2368</v>
      </c>
      <c r="D491" s="2"/>
      <c r="E491" s="2" t="s">
        <v>496</v>
      </c>
      <c r="F491" s="2"/>
    </row>
    <row r="492" spans="1:6">
      <c r="A492" s="2" t="s">
        <v>2369</v>
      </c>
      <c r="B492" s="2" t="s">
        <v>2370</v>
      </c>
      <c r="C492" s="2" t="s">
        <v>2371</v>
      </c>
      <c r="D492" s="2"/>
      <c r="E492" s="2" t="s">
        <v>496</v>
      </c>
      <c r="F492" s="2"/>
    </row>
    <row r="493" spans="1:6">
      <c r="A493" s="2" t="s">
        <v>2372</v>
      </c>
      <c r="B493" s="2" t="s">
        <v>2373</v>
      </c>
      <c r="C493" s="2" t="s">
        <v>2374</v>
      </c>
      <c r="D493" s="2"/>
      <c r="E493" s="2" t="s">
        <v>496</v>
      </c>
      <c r="F493" s="2"/>
    </row>
    <row r="494" spans="1:6">
      <c r="A494" s="2" t="s">
        <v>2375</v>
      </c>
      <c r="B494" s="2" t="s">
        <v>2376</v>
      </c>
      <c r="C494" s="2" t="s">
        <v>2377</v>
      </c>
      <c r="D494" s="2" t="s">
        <v>2378</v>
      </c>
      <c r="E494" s="2" t="s">
        <v>496</v>
      </c>
      <c r="F494" s="2" t="s">
        <v>2379</v>
      </c>
    </row>
    <row r="495" spans="1:6">
      <c r="A495" s="2" t="s">
        <v>2380</v>
      </c>
      <c r="B495" s="2" t="s">
        <v>2381</v>
      </c>
      <c r="C495" s="2" t="s">
        <v>2382</v>
      </c>
      <c r="D495" s="2" t="s">
        <v>2383</v>
      </c>
      <c r="E495" s="2" t="s">
        <v>496</v>
      </c>
      <c r="F495" s="2"/>
    </row>
    <row r="496" spans="1:6">
      <c r="A496" s="2" t="s">
        <v>2384</v>
      </c>
      <c r="B496" s="2" t="s">
        <v>2385</v>
      </c>
      <c r="C496" s="2" t="s">
        <v>2386</v>
      </c>
      <c r="D496" s="2" t="s">
        <v>2387</v>
      </c>
      <c r="E496" s="2" t="s">
        <v>496</v>
      </c>
      <c r="F496" s="3">
        <v>811360085</v>
      </c>
    </row>
    <row r="497" spans="1:6">
      <c r="A497" s="2" t="s">
        <v>2388</v>
      </c>
      <c r="B497" s="2" t="s">
        <v>2389</v>
      </c>
      <c r="C497" s="2" t="s">
        <v>2390</v>
      </c>
      <c r="D497" s="2" t="s">
        <v>2391</v>
      </c>
      <c r="E497" s="2" t="s">
        <v>496</v>
      </c>
      <c r="F497" s="2"/>
    </row>
    <row r="498" spans="1:6">
      <c r="A498" s="2" t="s">
        <v>2392</v>
      </c>
      <c r="B498" s="2" t="s">
        <v>2393</v>
      </c>
      <c r="C498" s="2" t="s">
        <v>2394</v>
      </c>
      <c r="D498" s="2" t="s">
        <v>2395</v>
      </c>
      <c r="E498" s="2" t="s">
        <v>496</v>
      </c>
      <c r="F498" s="2"/>
    </row>
    <row r="499" spans="1:6">
      <c r="A499" s="2" t="s">
        <v>2396</v>
      </c>
      <c r="B499" s="2" t="s">
        <v>2397</v>
      </c>
      <c r="C499" s="2" t="s">
        <v>2398</v>
      </c>
      <c r="D499" s="2" t="s">
        <v>2399</v>
      </c>
      <c r="E499" s="2" t="s">
        <v>496</v>
      </c>
      <c r="F499" s="2"/>
    </row>
    <row r="500" spans="1:6">
      <c r="A500" s="2" t="s">
        <v>2400</v>
      </c>
      <c r="B500" s="2" t="s">
        <v>2401</v>
      </c>
      <c r="C500" s="2" t="s">
        <v>2402</v>
      </c>
      <c r="D500" s="2" t="s">
        <v>2403</v>
      </c>
      <c r="E500" s="2" t="s">
        <v>496</v>
      </c>
      <c r="F500" s="2" t="s">
        <v>2403</v>
      </c>
    </row>
    <row r="501" spans="1:6">
      <c r="A501" s="2" t="s">
        <v>2404</v>
      </c>
      <c r="B501" s="2" t="s">
        <v>2405</v>
      </c>
      <c r="C501" s="2"/>
      <c r="D501" s="2"/>
      <c r="E501" s="2" t="s">
        <v>496</v>
      </c>
      <c r="F501" s="2"/>
    </row>
    <row r="502" spans="1:6">
      <c r="A502" s="2" t="s">
        <v>2406</v>
      </c>
      <c r="B502" s="2" t="s">
        <v>2407</v>
      </c>
      <c r="C502" s="2"/>
      <c r="D502" s="2"/>
      <c r="E502" s="2" t="s">
        <v>496</v>
      </c>
      <c r="F502" s="2"/>
    </row>
    <row r="503" spans="1:6">
      <c r="A503" s="2" t="s">
        <v>2408</v>
      </c>
      <c r="B503" s="2" t="s">
        <v>2409</v>
      </c>
      <c r="C503" s="2" t="s">
        <v>2410</v>
      </c>
      <c r="D503" s="2" t="s">
        <v>2411</v>
      </c>
      <c r="E503" s="2" t="s">
        <v>496</v>
      </c>
      <c r="F503" s="2"/>
    </row>
    <row r="504" spans="1:6">
      <c r="A504" s="2" t="s">
        <v>2412</v>
      </c>
      <c r="B504" s="2" t="s">
        <v>2413</v>
      </c>
      <c r="C504" s="2" t="s">
        <v>2414</v>
      </c>
      <c r="D504" s="2" t="s">
        <v>2415</v>
      </c>
      <c r="E504" s="2" t="s">
        <v>496</v>
      </c>
      <c r="F504" s="2" t="s">
        <v>2416</v>
      </c>
    </row>
    <row r="505" spans="1:6">
      <c r="A505" s="2" t="s">
        <v>2417</v>
      </c>
      <c r="B505" s="2" t="s">
        <v>2418</v>
      </c>
      <c r="C505" s="2"/>
      <c r="D505" s="3">
        <v>85224512554</v>
      </c>
      <c r="E505" s="2" t="s">
        <v>496</v>
      </c>
      <c r="F505" s="2"/>
    </row>
    <row r="506" spans="1:6">
      <c r="A506" s="2" t="s">
        <v>2419</v>
      </c>
      <c r="B506" s="2" t="s">
        <v>2420</v>
      </c>
      <c r="C506" s="2" t="s">
        <v>2421</v>
      </c>
      <c r="D506" s="2"/>
      <c r="E506" s="2" t="s">
        <v>496</v>
      </c>
      <c r="F506" s="2"/>
    </row>
    <row r="507" spans="1:6">
      <c r="A507" s="2" t="s">
        <v>2422</v>
      </c>
      <c r="B507" s="2" t="s">
        <v>2423</v>
      </c>
      <c r="C507" s="2" t="s">
        <v>2424</v>
      </c>
      <c r="D507" s="2"/>
      <c r="E507" s="2" t="s">
        <v>496</v>
      </c>
      <c r="F507" s="2"/>
    </row>
    <row r="508" spans="1:6">
      <c r="A508" s="2" t="s">
        <v>2425</v>
      </c>
      <c r="B508" s="2" t="s">
        <v>2426</v>
      </c>
      <c r="C508" s="2" t="s">
        <v>2427</v>
      </c>
      <c r="D508" s="2" t="s">
        <v>2428</v>
      </c>
      <c r="E508" s="2" t="s">
        <v>496</v>
      </c>
      <c r="F508" s="2"/>
    </row>
    <row r="509" spans="1:6">
      <c r="A509" s="2" t="s">
        <v>2429</v>
      </c>
      <c r="B509" s="2" t="s">
        <v>2430</v>
      </c>
      <c r="C509" s="2" t="s">
        <v>2431</v>
      </c>
      <c r="D509" s="2" t="s">
        <v>2432</v>
      </c>
      <c r="E509" s="2" t="s">
        <v>496</v>
      </c>
      <c r="F509" s="2"/>
    </row>
    <row r="510" spans="1:6">
      <c r="A510" s="2" t="s">
        <v>2433</v>
      </c>
      <c r="B510" s="2" t="s">
        <v>2434</v>
      </c>
      <c r="C510" s="2" t="s">
        <v>2435</v>
      </c>
      <c r="D510" s="2"/>
      <c r="E510" s="2" t="s">
        <v>496</v>
      </c>
      <c r="F510" s="2"/>
    </row>
    <row r="511" spans="1:6">
      <c r="A511" s="2" t="s">
        <v>2436</v>
      </c>
      <c r="B511" s="2" t="s">
        <v>2437</v>
      </c>
      <c r="C511" s="2" t="s">
        <v>2438</v>
      </c>
      <c r="D511" s="2"/>
      <c r="E511" s="2" t="s">
        <v>496</v>
      </c>
      <c r="F511" s="2"/>
    </row>
    <row r="512" spans="1:6">
      <c r="A512" s="2" t="s">
        <v>2439</v>
      </c>
      <c r="B512" s="2" t="s">
        <v>2440</v>
      </c>
      <c r="C512" s="2" t="s">
        <v>2441</v>
      </c>
      <c r="D512" s="2" t="s">
        <v>2442</v>
      </c>
      <c r="E512" s="2" t="s">
        <v>496</v>
      </c>
      <c r="F512" s="2"/>
    </row>
    <row r="513" spans="1:6">
      <c r="A513" s="2" t="s">
        <v>2443</v>
      </c>
      <c r="B513" s="2" t="s">
        <v>2444</v>
      </c>
      <c r="C513" s="2" t="s">
        <v>2445</v>
      </c>
      <c r="D513" s="2" t="s">
        <v>2446</v>
      </c>
      <c r="E513" s="2" t="s">
        <v>496</v>
      </c>
      <c r="F513" s="2" t="s">
        <v>2447</v>
      </c>
    </row>
    <row r="514" spans="1:6" ht="25.5">
      <c r="A514" s="2" t="s">
        <v>2448</v>
      </c>
      <c r="B514" s="2" t="s">
        <v>2449</v>
      </c>
      <c r="C514" s="2" t="s">
        <v>2450</v>
      </c>
      <c r="D514" s="2" t="s">
        <v>2451</v>
      </c>
      <c r="E514" s="2" t="s">
        <v>496</v>
      </c>
      <c r="F514" s="2" t="s">
        <v>2452</v>
      </c>
    </row>
    <row r="515" spans="1:6">
      <c r="A515" s="2" t="s">
        <v>2453</v>
      </c>
      <c r="B515" s="2" t="s">
        <v>2454</v>
      </c>
      <c r="C515" s="2" t="s">
        <v>2455</v>
      </c>
      <c r="D515" s="2"/>
      <c r="E515" s="2" t="s">
        <v>496</v>
      </c>
      <c r="F515" s="2"/>
    </row>
    <row r="516" spans="1:6">
      <c r="A516" s="2" t="s">
        <v>2456</v>
      </c>
      <c r="B516" s="2" t="s">
        <v>2457</v>
      </c>
      <c r="C516" s="2" t="s">
        <v>2458</v>
      </c>
      <c r="D516" s="3">
        <v>81348008878</v>
      </c>
      <c r="E516" s="2" t="s">
        <v>496</v>
      </c>
      <c r="F516" s="2"/>
    </row>
    <row r="517" spans="1:6">
      <c r="A517" s="2" t="s">
        <v>2459</v>
      </c>
      <c r="B517" s="2" t="s">
        <v>2460</v>
      </c>
      <c r="C517" s="2" t="s">
        <v>2461</v>
      </c>
      <c r="D517" s="2"/>
      <c r="E517" s="2" t="s">
        <v>496</v>
      </c>
      <c r="F517" s="2"/>
    </row>
    <row r="518" spans="1:6">
      <c r="A518" s="2" t="s">
        <v>2462</v>
      </c>
      <c r="B518" s="2" t="s">
        <v>2463</v>
      </c>
      <c r="C518" s="2" t="s">
        <v>2464</v>
      </c>
      <c r="D518" s="2" t="s">
        <v>2465</v>
      </c>
      <c r="E518" s="2" t="s">
        <v>496</v>
      </c>
      <c r="F518" s="2"/>
    </row>
    <row r="519" spans="1:6">
      <c r="A519" s="2" t="s">
        <v>2466</v>
      </c>
      <c r="B519" s="2" t="s">
        <v>2467</v>
      </c>
      <c r="C519" s="2" t="s">
        <v>2468</v>
      </c>
      <c r="D519" s="2" t="s">
        <v>2469</v>
      </c>
      <c r="E519" s="2" t="s">
        <v>496</v>
      </c>
      <c r="F519" s="2" t="s">
        <v>2469</v>
      </c>
    </row>
    <row r="520" spans="1:6">
      <c r="A520" s="2" t="s">
        <v>2470</v>
      </c>
      <c r="B520" s="2" t="s">
        <v>2471</v>
      </c>
      <c r="C520" s="2" t="s">
        <v>2472</v>
      </c>
      <c r="D520" s="2"/>
      <c r="E520" s="2" t="s">
        <v>496</v>
      </c>
      <c r="F520" s="2"/>
    </row>
    <row r="521" spans="1:6">
      <c r="A521" s="2" t="s">
        <v>2473</v>
      </c>
      <c r="B521" s="2" t="s">
        <v>2474</v>
      </c>
      <c r="C521" s="2" t="s">
        <v>2475</v>
      </c>
      <c r="D521" s="2"/>
      <c r="E521" s="2" t="s">
        <v>496</v>
      </c>
      <c r="F521" s="2"/>
    </row>
    <row r="522" spans="1:6">
      <c r="A522" s="2" t="s">
        <v>2476</v>
      </c>
      <c r="B522" s="2" t="s">
        <v>2477</v>
      </c>
      <c r="C522" s="2" t="s">
        <v>2478</v>
      </c>
      <c r="D522" s="2"/>
      <c r="E522" s="2" t="s">
        <v>496</v>
      </c>
      <c r="F522" s="2"/>
    </row>
    <row r="523" spans="1:6">
      <c r="A523" s="2" t="s">
        <v>2479</v>
      </c>
      <c r="B523" s="2" t="s">
        <v>2480</v>
      </c>
      <c r="C523" s="2" t="s">
        <v>2481</v>
      </c>
      <c r="D523" s="2"/>
      <c r="E523" s="2" t="s">
        <v>496</v>
      </c>
      <c r="F523" s="2"/>
    </row>
    <row r="524" spans="1:6">
      <c r="A524" s="2" t="s">
        <v>2482</v>
      </c>
      <c r="B524" s="2" t="s">
        <v>2483</v>
      </c>
      <c r="C524" s="2" t="s">
        <v>2484</v>
      </c>
      <c r="D524" s="2"/>
      <c r="E524" s="2" t="s">
        <v>496</v>
      </c>
      <c r="F524" s="2"/>
    </row>
    <row r="525" spans="1:6">
      <c r="A525" s="2" t="s">
        <v>2485</v>
      </c>
      <c r="B525" s="2" t="s">
        <v>2486</v>
      </c>
      <c r="C525" s="2" t="s">
        <v>2487</v>
      </c>
      <c r="D525" s="3">
        <v>81363001212</v>
      </c>
      <c r="E525" s="2" t="s">
        <v>496</v>
      </c>
      <c r="F525" s="2"/>
    </row>
    <row r="526" spans="1:6">
      <c r="A526" s="2" t="s">
        <v>2488</v>
      </c>
      <c r="B526" s="2" t="s">
        <v>2489</v>
      </c>
      <c r="C526" s="2" t="s">
        <v>2490</v>
      </c>
      <c r="D526" s="3">
        <v>8126765447</v>
      </c>
      <c r="E526" s="2" t="s">
        <v>496</v>
      </c>
      <c r="F526" s="2"/>
    </row>
    <row r="527" spans="1:6">
      <c r="A527" s="2" t="s">
        <v>2491</v>
      </c>
      <c r="B527" s="2" t="s">
        <v>2492</v>
      </c>
      <c r="C527" s="2" t="s">
        <v>2493</v>
      </c>
      <c r="D527" s="3">
        <v>81383875800</v>
      </c>
      <c r="E527" s="2" t="s">
        <v>496</v>
      </c>
      <c r="F527" s="2"/>
    </row>
    <row r="528" spans="1:6">
      <c r="A528" s="2" t="s">
        <v>2494</v>
      </c>
      <c r="B528" s="2" t="s">
        <v>2495</v>
      </c>
      <c r="C528" s="2" t="s">
        <v>2496</v>
      </c>
      <c r="D528" s="3">
        <v>81351329285</v>
      </c>
      <c r="E528" s="2" t="s">
        <v>496</v>
      </c>
      <c r="F528" s="3">
        <v>81349002729</v>
      </c>
    </row>
    <row r="529" spans="1:6">
      <c r="A529" s="2" t="s">
        <v>2497</v>
      </c>
      <c r="B529" s="2" t="s">
        <v>2498</v>
      </c>
      <c r="C529" s="2" t="s">
        <v>2499</v>
      </c>
      <c r="D529" s="2" t="s">
        <v>2500</v>
      </c>
      <c r="E529" s="2" t="s">
        <v>496</v>
      </c>
      <c r="F529" s="2"/>
    </row>
    <row r="530" spans="1:6">
      <c r="A530" s="2" t="s">
        <v>2501</v>
      </c>
      <c r="B530" s="2" t="s">
        <v>2502</v>
      </c>
      <c r="C530" s="2" t="s">
        <v>2503</v>
      </c>
      <c r="D530" s="2" t="s">
        <v>2504</v>
      </c>
      <c r="E530" s="2" t="s">
        <v>496</v>
      </c>
      <c r="F530" s="2"/>
    </row>
    <row r="531" spans="1:6">
      <c r="A531" s="2" t="s">
        <v>2505</v>
      </c>
      <c r="B531" s="2" t="s">
        <v>2506</v>
      </c>
      <c r="C531" s="2" t="s">
        <v>2507</v>
      </c>
      <c r="D531" s="2" t="s">
        <v>2508</v>
      </c>
      <c r="E531" s="2" t="s">
        <v>496</v>
      </c>
      <c r="F531" s="2" t="s">
        <v>2509</v>
      </c>
    </row>
    <row r="532" spans="1:6">
      <c r="A532" s="2" t="s">
        <v>2510</v>
      </c>
      <c r="B532" s="2" t="s">
        <v>2511</v>
      </c>
      <c r="C532" s="2" t="s">
        <v>2512</v>
      </c>
      <c r="D532" s="3">
        <v>81387034451</v>
      </c>
      <c r="E532" s="2" t="s">
        <v>496</v>
      </c>
      <c r="F532" s="2"/>
    </row>
    <row r="533" spans="1:6">
      <c r="A533" s="2" t="s">
        <v>2513</v>
      </c>
      <c r="B533" s="2" t="s">
        <v>2514</v>
      </c>
      <c r="C533" s="2" t="s">
        <v>2515</v>
      </c>
      <c r="D533" s="2"/>
      <c r="E533" s="2" t="s">
        <v>496</v>
      </c>
      <c r="F533" s="2"/>
    </row>
    <row r="534" spans="1:6">
      <c r="A534" s="2" t="s">
        <v>2516</v>
      </c>
      <c r="B534" s="2" t="s">
        <v>2517</v>
      </c>
      <c r="C534" s="2" t="s">
        <v>2518</v>
      </c>
      <c r="D534" s="3">
        <v>81559938998</v>
      </c>
      <c r="E534" s="2" t="s">
        <v>496</v>
      </c>
      <c r="F534" s="2"/>
    </row>
    <row r="535" spans="1:6">
      <c r="A535" s="2" t="s">
        <v>2519</v>
      </c>
      <c r="B535" s="2" t="s">
        <v>2520</v>
      </c>
      <c r="C535" s="2" t="s">
        <v>2521</v>
      </c>
      <c r="D535" s="3">
        <v>62215262826</v>
      </c>
      <c r="E535" s="2" t="s">
        <v>496</v>
      </c>
      <c r="F535" s="3">
        <v>62215253552</v>
      </c>
    </row>
    <row r="536" spans="1:6">
      <c r="A536" s="2" t="s">
        <v>2522</v>
      </c>
      <c r="B536" s="2" t="s">
        <v>2523</v>
      </c>
      <c r="C536" s="2" t="s">
        <v>2524</v>
      </c>
      <c r="D536" s="2" t="s">
        <v>2525</v>
      </c>
      <c r="E536" s="2" t="s">
        <v>496</v>
      </c>
      <c r="F536" s="2" t="s">
        <v>2525</v>
      </c>
    </row>
    <row r="537" spans="1:6">
      <c r="A537" s="2" t="s">
        <v>2526</v>
      </c>
      <c r="B537" s="2" t="s">
        <v>2527</v>
      </c>
      <c r="C537" s="2" t="s">
        <v>470</v>
      </c>
      <c r="D537" s="3">
        <v>8127700915</v>
      </c>
      <c r="E537" s="2" t="s">
        <v>496</v>
      </c>
      <c r="F537" s="2"/>
    </row>
    <row r="538" spans="1:6">
      <c r="A538" s="2" t="s">
        <v>2528</v>
      </c>
      <c r="B538" s="2" t="s">
        <v>2529</v>
      </c>
      <c r="C538" s="2" t="s">
        <v>2374</v>
      </c>
      <c r="D538" s="3">
        <v>818720389</v>
      </c>
      <c r="E538" s="2" t="s">
        <v>496</v>
      </c>
      <c r="F538" s="3">
        <v>81386257046</v>
      </c>
    </row>
    <row r="539" spans="1:6">
      <c r="A539" s="2" t="s">
        <v>2530</v>
      </c>
      <c r="B539" s="2" t="s">
        <v>2531</v>
      </c>
      <c r="C539" s="2" t="s">
        <v>2532</v>
      </c>
      <c r="D539" s="2" t="s">
        <v>2533</v>
      </c>
      <c r="E539" s="2" t="s">
        <v>496</v>
      </c>
      <c r="F539" s="2" t="s">
        <v>2534</v>
      </c>
    </row>
    <row r="540" spans="1:6">
      <c r="A540" s="2" t="s">
        <v>2535</v>
      </c>
      <c r="B540" s="2" t="s">
        <v>2536</v>
      </c>
      <c r="C540" s="2" t="s">
        <v>2537</v>
      </c>
      <c r="D540" s="2" t="s">
        <v>2538</v>
      </c>
      <c r="E540" s="2" t="s">
        <v>496</v>
      </c>
      <c r="F540" s="2" t="s">
        <v>2539</v>
      </c>
    </row>
    <row r="541" spans="1:6">
      <c r="A541" s="2" t="s">
        <v>2540</v>
      </c>
      <c r="B541" s="2" t="s">
        <v>2541</v>
      </c>
      <c r="C541" s="2" t="s">
        <v>2542</v>
      </c>
      <c r="D541" s="2"/>
      <c r="E541" s="2" t="s">
        <v>496</v>
      </c>
      <c r="F541" s="2"/>
    </row>
    <row r="542" spans="1:6">
      <c r="A542" s="2" t="s">
        <v>2543</v>
      </c>
      <c r="B542" s="2" t="s">
        <v>2544</v>
      </c>
      <c r="C542" s="2" t="s">
        <v>2545</v>
      </c>
      <c r="D542" s="2"/>
      <c r="E542" s="2" t="s">
        <v>496</v>
      </c>
      <c r="F542" s="2"/>
    </row>
    <row r="543" spans="1:6">
      <c r="A543" s="2" t="s">
        <v>2546</v>
      </c>
      <c r="B543" s="2" t="s">
        <v>2547</v>
      </c>
      <c r="C543" s="2" t="s">
        <v>2548</v>
      </c>
      <c r="D543" s="2" t="s">
        <v>2549</v>
      </c>
      <c r="E543" s="2" t="s">
        <v>496</v>
      </c>
      <c r="F543" s="2" t="s">
        <v>2550</v>
      </c>
    </row>
    <row r="544" spans="1:6">
      <c r="A544" s="2" t="s">
        <v>2551</v>
      </c>
      <c r="B544" s="2" t="s">
        <v>2552</v>
      </c>
      <c r="C544" s="2" t="s">
        <v>2553</v>
      </c>
      <c r="D544" s="2" t="s">
        <v>2554</v>
      </c>
      <c r="E544" s="2" t="s">
        <v>496</v>
      </c>
      <c r="F544" s="2" t="s">
        <v>2555</v>
      </c>
    </row>
    <row r="545" spans="1:6">
      <c r="A545" s="2" t="s">
        <v>2556</v>
      </c>
      <c r="B545" s="2" t="s">
        <v>2557</v>
      </c>
      <c r="C545" s="2"/>
      <c r="D545" s="3">
        <v>8161424020</v>
      </c>
      <c r="E545" s="2" t="s">
        <v>496</v>
      </c>
      <c r="F545" s="2"/>
    </row>
    <row r="546" spans="1:6">
      <c r="A546" s="2" t="s">
        <v>2558</v>
      </c>
      <c r="B546" s="2" t="s">
        <v>2559</v>
      </c>
      <c r="C546" s="2" t="s">
        <v>2560</v>
      </c>
      <c r="D546" s="2" t="s">
        <v>2561</v>
      </c>
      <c r="E546" s="2"/>
      <c r="F546" s="2" t="s">
        <v>2562</v>
      </c>
    </row>
    <row r="547" spans="1:6">
      <c r="A547" s="2" t="s">
        <v>2563</v>
      </c>
      <c r="B547" s="2" t="s">
        <v>2564</v>
      </c>
      <c r="C547" s="2" t="s">
        <v>2565</v>
      </c>
      <c r="D547" s="2" t="s">
        <v>2566</v>
      </c>
      <c r="E547" s="2" t="s">
        <v>496</v>
      </c>
      <c r="F547" s="2"/>
    </row>
    <row r="548" spans="1:6">
      <c r="A548" s="2" t="s">
        <v>2567</v>
      </c>
      <c r="B548" s="2" t="s">
        <v>2568</v>
      </c>
      <c r="C548" s="2" t="s">
        <v>2569</v>
      </c>
      <c r="D548" s="3">
        <v>81227635566</v>
      </c>
      <c r="E548" s="2" t="s">
        <v>496</v>
      </c>
      <c r="F548" s="2"/>
    </row>
    <row r="549" spans="1:6">
      <c r="A549" s="2" t="s">
        <v>2570</v>
      </c>
      <c r="B549" s="2" t="s">
        <v>2571</v>
      </c>
      <c r="C549" s="2"/>
      <c r="D549" s="3">
        <v>81330173111</v>
      </c>
      <c r="E549" s="2" t="s">
        <v>496</v>
      </c>
      <c r="F549" s="2"/>
    </row>
    <row r="550" spans="1:6">
      <c r="A550" s="2" t="s">
        <v>2572</v>
      </c>
      <c r="B550" s="2" t="s">
        <v>2573</v>
      </c>
      <c r="C550" s="2"/>
      <c r="D550" s="3">
        <v>85850068461</v>
      </c>
      <c r="E550" s="2" t="s">
        <v>496</v>
      </c>
      <c r="F550" s="2"/>
    </row>
    <row r="551" spans="1:6">
      <c r="A551" s="2" t="s">
        <v>2574</v>
      </c>
      <c r="B551" s="2" t="s">
        <v>2575</v>
      </c>
      <c r="C551" s="2" t="s">
        <v>2374</v>
      </c>
      <c r="D551" s="3">
        <v>818720389</v>
      </c>
      <c r="E551" s="2" t="s">
        <v>496</v>
      </c>
      <c r="F551" s="2"/>
    </row>
    <row r="552" spans="1:6">
      <c r="A552" s="2" t="s">
        <v>2576</v>
      </c>
      <c r="B552" s="2" t="s">
        <v>2577</v>
      </c>
      <c r="C552" s="2" t="s">
        <v>2578</v>
      </c>
      <c r="D552" s="2"/>
      <c r="E552" s="2" t="s">
        <v>496</v>
      </c>
      <c r="F552" s="2"/>
    </row>
    <row r="553" spans="1:6">
      <c r="A553" s="2" t="s">
        <v>2579</v>
      </c>
      <c r="B553" s="2" t="s">
        <v>2580</v>
      </c>
      <c r="C553" s="2" t="s">
        <v>2581</v>
      </c>
      <c r="D553" s="2" t="s">
        <v>2582</v>
      </c>
      <c r="E553" s="2" t="s">
        <v>496</v>
      </c>
      <c r="F553" s="2" t="s">
        <v>2583</v>
      </c>
    </row>
    <row r="554" spans="1:6" ht="25.5">
      <c r="A554" s="2" t="s">
        <v>2584</v>
      </c>
      <c r="B554" s="2" t="s">
        <v>2585</v>
      </c>
      <c r="C554" s="2" t="s">
        <v>2586</v>
      </c>
      <c r="D554" s="2" t="s">
        <v>2587</v>
      </c>
      <c r="E554" s="2" t="s">
        <v>496</v>
      </c>
      <c r="F554" s="2" t="s">
        <v>2588</v>
      </c>
    </row>
    <row r="555" spans="1:6">
      <c r="A555" s="2" t="s">
        <v>2589</v>
      </c>
      <c r="B555" s="2" t="s">
        <v>2590</v>
      </c>
      <c r="C555" s="2" t="s">
        <v>2591</v>
      </c>
      <c r="D555" s="2" t="s">
        <v>2592</v>
      </c>
      <c r="E555" s="2" t="s">
        <v>496</v>
      </c>
      <c r="F555" s="2"/>
    </row>
    <row r="556" spans="1:6">
      <c r="A556" s="2" t="s">
        <v>2593</v>
      </c>
      <c r="B556" s="2" t="s">
        <v>2594</v>
      </c>
      <c r="C556" s="2" t="s">
        <v>2595</v>
      </c>
      <c r="D556" s="3">
        <v>81220179238</v>
      </c>
      <c r="E556" s="2" t="s">
        <v>496</v>
      </c>
      <c r="F556" s="2"/>
    </row>
    <row r="557" spans="1:6">
      <c r="A557" s="2" t="s">
        <v>2596</v>
      </c>
      <c r="B557" s="2" t="s">
        <v>2597</v>
      </c>
      <c r="C557" s="2" t="s">
        <v>2598</v>
      </c>
      <c r="D557" s="2" t="s">
        <v>2599</v>
      </c>
      <c r="E557" s="2" t="s">
        <v>496</v>
      </c>
      <c r="F557" s="2"/>
    </row>
    <row r="558" spans="1:6">
      <c r="A558" s="2" t="s">
        <v>2600</v>
      </c>
      <c r="B558" s="2" t="s">
        <v>2601</v>
      </c>
      <c r="C558" s="2" t="s">
        <v>2602</v>
      </c>
      <c r="D558" s="2" t="s">
        <v>2603</v>
      </c>
      <c r="E558" s="2" t="s">
        <v>496</v>
      </c>
      <c r="F558" s="2" t="s">
        <v>2604</v>
      </c>
    </row>
    <row r="559" spans="1:6">
      <c r="A559" s="2" t="s">
        <v>2605</v>
      </c>
      <c r="B559" s="2" t="s">
        <v>2606</v>
      </c>
      <c r="C559" s="2" t="s">
        <v>2607</v>
      </c>
      <c r="D559" s="3">
        <v>82127657053</v>
      </c>
      <c r="E559" s="2" t="s">
        <v>496</v>
      </c>
      <c r="F559" s="2"/>
    </row>
    <row r="560" spans="1:6">
      <c r="A560" s="2" t="s">
        <v>2608</v>
      </c>
      <c r="B560" s="2" t="s">
        <v>2609</v>
      </c>
      <c r="C560" s="2" t="s">
        <v>2610</v>
      </c>
      <c r="D560" s="2" t="s">
        <v>2611</v>
      </c>
      <c r="E560" s="2" t="s">
        <v>496</v>
      </c>
      <c r="F560" s="2"/>
    </row>
    <row r="561" spans="1:6">
      <c r="A561" s="2" t="s">
        <v>2612</v>
      </c>
      <c r="B561" s="2" t="s">
        <v>2613</v>
      </c>
      <c r="C561" s="2" t="s">
        <v>2614</v>
      </c>
      <c r="D561" s="2" t="s">
        <v>2615</v>
      </c>
      <c r="E561" s="2"/>
      <c r="F561" s="2"/>
    </row>
    <row r="562" spans="1:6">
      <c r="A562" s="2" t="s">
        <v>2616</v>
      </c>
      <c r="B562" s="2" t="s">
        <v>2617</v>
      </c>
      <c r="C562" s="2" t="s">
        <v>2618</v>
      </c>
      <c r="D562" s="2" t="s">
        <v>2619</v>
      </c>
      <c r="E562" s="2" t="s">
        <v>496</v>
      </c>
      <c r="F562" s="2"/>
    </row>
    <row r="563" spans="1:6">
      <c r="A563" s="2" t="s">
        <v>2620</v>
      </c>
      <c r="B563" s="2" t="s">
        <v>2621</v>
      </c>
      <c r="C563" s="2" t="s">
        <v>2622</v>
      </c>
      <c r="D563" s="2" t="s">
        <v>2623</v>
      </c>
      <c r="E563" s="2" t="s">
        <v>496</v>
      </c>
      <c r="F563" s="2"/>
    </row>
    <row r="564" spans="1:6">
      <c r="A564" s="2" t="s">
        <v>2624</v>
      </c>
      <c r="B564" s="2" t="s">
        <v>2625</v>
      </c>
      <c r="C564" s="2" t="s">
        <v>2626</v>
      </c>
      <c r="D564" s="2" t="s">
        <v>2627</v>
      </c>
      <c r="E564" s="2" t="s">
        <v>496</v>
      </c>
      <c r="F564" s="2"/>
    </row>
    <row r="565" spans="1:6">
      <c r="A565" s="2" t="s">
        <v>2628</v>
      </c>
      <c r="B565" s="2" t="s">
        <v>2629</v>
      </c>
      <c r="C565" s="2" t="s">
        <v>2630</v>
      </c>
      <c r="D565" s="2" t="s">
        <v>2631</v>
      </c>
      <c r="E565" s="2" t="s">
        <v>496</v>
      </c>
      <c r="F565" s="2"/>
    </row>
    <row r="566" spans="1:6">
      <c r="A566" s="2" t="s">
        <v>2632</v>
      </c>
      <c r="B566" s="2" t="s">
        <v>2633</v>
      </c>
      <c r="C566" s="2" t="s">
        <v>2634</v>
      </c>
      <c r="D566" s="2"/>
      <c r="E566" s="2" t="s">
        <v>496</v>
      </c>
      <c r="F566" s="2"/>
    </row>
    <row r="567" spans="1:6">
      <c r="A567" s="2" t="s">
        <v>2635</v>
      </c>
      <c r="B567" s="2" t="s">
        <v>2636</v>
      </c>
      <c r="C567" s="2" t="s">
        <v>2637</v>
      </c>
      <c r="D567" s="2"/>
      <c r="E567" s="2" t="s">
        <v>496</v>
      </c>
      <c r="F567" s="2"/>
    </row>
    <row r="568" spans="1:6">
      <c r="A568" s="2" t="s">
        <v>2638</v>
      </c>
      <c r="B568" s="2" t="s">
        <v>2639</v>
      </c>
      <c r="C568" s="2" t="s">
        <v>2640</v>
      </c>
      <c r="D568" s="3">
        <v>81324483355</v>
      </c>
      <c r="E568" s="2" t="s">
        <v>496</v>
      </c>
      <c r="F568" s="2"/>
    </row>
    <row r="569" spans="1:6">
      <c r="A569" s="2" t="s">
        <v>2641</v>
      </c>
      <c r="B569" s="2" t="s">
        <v>2642</v>
      </c>
      <c r="C569" s="2" t="s">
        <v>2643</v>
      </c>
      <c r="D569" s="2" t="s">
        <v>2644</v>
      </c>
      <c r="E569" s="2" t="s">
        <v>496</v>
      </c>
      <c r="F569" s="2" t="s">
        <v>2645</v>
      </c>
    </row>
    <row r="570" spans="1:6">
      <c r="A570" s="2" t="s">
        <v>2646</v>
      </c>
      <c r="B570" s="2" t="s">
        <v>2647</v>
      </c>
      <c r="C570" s="2" t="s">
        <v>2648</v>
      </c>
      <c r="D570" s="2" t="s">
        <v>2649</v>
      </c>
      <c r="E570" s="2" t="s">
        <v>496</v>
      </c>
      <c r="F570" s="2"/>
    </row>
    <row r="571" spans="1:6">
      <c r="A571" s="2" t="s">
        <v>2650</v>
      </c>
      <c r="B571" s="2" t="s">
        <v>2651</v>
      </c>
      <c r="C571" s="2" t="s">
        <v>2652</v>
      </c>
      <c r="D571" s="2" t="s">
        <v>2653</v>
      </c>
      <c r="E571" s="2" t="s">
        <v>496</v>
      </c>
      <c r="F571" s="2" t="s">
        <v>2654</v>
      </c>
    </row>
    <row r="572" spans="1:6">
      <c r="A572" s="2" t="s">
        <v>2655</v>
      </c>
      <c r="B572" s="2" t="s">
        <v>2656</v>
      </c>
      <c r="C572" s="2" t="s">
        <v>2657</v>
      </c>
      <c r="D572" s="2" t="s">
        <v>2658</v>
      </c>
      <c r="E572" s="2" t="s">
        <v>496</v>
      </c>
      <c r="F572" s="2"/>
    </row>
    <row r="573" spans="1:6">
      <c r="A573" s="2" t="s">
        <v>2659</v>
      </c>
      <c r="B573" s="2" t="s">
        <v>2660</v>
      </c>
      <c r="C573" s="2" t="s">
        <v>2661</v>
      </c>
      <c r="D573" s="2" t="s">
        <v>2662</v>
      </c>
      <c r="E573" s="2" t="s">
        <v>496</v>
      </c>
      <c r="F573" s="2" t="s">
        <v>2663</v>
      </c>
    </row>
    <row r="574" spans="1:6">
      <c r="A574" s="2" t="s">
        <v>2664</v>
      </c>
      <c r="B574" s="2" t="s">
        <v>2665</v>
      </c>
      <c r="C574" s="2" t="s">
        <v>2666</v>
      </c>
      <c r="D574" s="2"/>
      <c r="E574" s="2" t="s">
        <v>496</v>
      </c>
      <c r="F574" s="2"/>
    </row>
    <row r="575" spans="1:6">
      <c r="A575" s="2" t="s">
        <v>2667</v>
      </c>
      <c r="B575" s="2" t="s">
        <v>2668</v>
      </c>
      <c r="C575" s="2" t="s">
        <v>2669</v>
      </c>
      <c r="D575" s="2"/>
      <c r="E575" s="2" t="s">
        <v>496</v>
      </c>
      <c r="F575" s="2"/>
    </row>
    <row r="576" spans="1:6">
      <c r="A576" s="2" t="s">
        <v>2670</v>
      </c>
      <c r="B576" s="2" t="s">
        <v>2671</v>
      </c>
      <c r="C576" s="2" t="s">
        <v>2672</v>
      </c>
      <c r="D576" s="2" t="s">
        <v>2673</v>
      </c>
      <c r="E576" s="2" t="s">
        <v>496</v>
      </c>
      <c r="F576" s="2"/>
    </row>
    <row r="577" spans="1:6">
      <c r="A577" s="2" t="s">
        <v>2674</v>
      </c>
      <c r="B577" s="2" t="s">
        <v>2675</v>
      </c>
      <c r="C577" s="2" t="s">
        <v>2676</v>
      </c>
      <c r="D577" s="2"/>
      <c r="E577" s="2" t="s">
        <v>496</v>
      </c>
      <c r="F577" s="2"/>
    </row>
    <row r="578" spans="1:6">
      <c r="A578" s="2" t="s">
        <v>2677</v>
      </c>
      <c r="B578" s="2" t="s">
        <v>2678</v>
      </c>
      <c r="C578" s="2" t="s">
        <v>2679</v>
      </c>
      <c r="D578" s="2" t="s">
        <v>2680</v>
      </c>
      <c r="E578" s="2" t="s">
        <v>496</v>
      </c>
      <c r="F578" s="2" t="s">
        <v>2681</v>
      </c>
    </row>
    <row r="579" spans="1:6">
      <c r="A579" s="2" t="s">
        <v>2682</v>
      </c>
      <c r="B579" s="2" t="s">
        <v>2683</v>
      </c>
      <c r="C579" s="2"/>
      <c r="D579" s="3">
        <v>81230094402</v>
      </c>
      <c r="E579" s="2" t="s">
        <v>496</v>
      </c>
      <c r="F579" s="2"/>
    </row>
    <row r="580" spans="1:6">
      <c r="A580" s="2" t="s">
        <v>2684</v>
      </c>
      <c r="B580" s="2" t="s">
        <v>2685</v>
      </c>
      <c r="C580" s="2" t="s">
        <v>2686</v>
      </c>
      <c r="D580" s="2"/>
      <c r="E580" s="2" t="s">
        <v>496</v>
      </c>
      <c r="F580" s="2"/>
    </row>
    <row r="581" spans="1:6">
      <c r="A581" s="2" t="s">
        <v>2687</v>
      </c>
      <c r="B581" s="2" t="s">
        <v>2688</v>
      </c>
      <c r="C581" s="2" t="s">
        <v>2689</v>
      </c>
      <c r="D581" s="2"/>
      <c r="E581" s="2" t="s">
        <v>496</v>
      </c>
      <c r="F581" s="2"/>
    </row>
    <row r="582" spans="1:6">
      <c r="A582" s="2" t="s">
        <v>2690</v>
      </c>
      <c r="B582" s="2" t="s">
        <v>2691</v>
      </c>
      <c r="C582" s="2" t="s">
        <v>2692</v>
      </c>
      <c r="D582" s="2" t="s">
        <v>2693</v>
      </c>
      <c r="E582" s="2" t="s">
        <v>496</v>
      </c>
      <c r="F582" s="2"/>
    </row>
    <row r="583" spans="1:6">
      <c r="A583" s="2" t="s">
        <v>2694</v>
      </c>
      <c r="B583" s="2" t="s">
        <v>2695</v>
      </c>
      <c r="C583" s="2" t="s">
        <v>2696</v>
      </c>
      <c r="D583" s="3">
        <v>81242531999</v>
      </c>
      <c r="E583" s="2" t="s">
        <v>496</v>
      </c>
      <c r="F583" s="2"/>
    </row>
    <row r="584" spans="1:6">
      <c r="A584" s="2" t="s">
        <v>2697</v>
      </c>
      <c r="B584" s="2" t="s">
        <v>2698</v>
      </c>
      <c r="C584" s="2" t="s">
        <v>2699</v>
      </c>
      <c r="D584" s="2" t="s">
        <v>2700</v>
      </c>
      <c r="E584" s="2"/>
      <c r="F584" s="2"/>
    </row>
    <row r="585" spans="1:6">
      <c r="A585" s="2" t="s">
        <v>2701</v>
      </c>
      <c r="B585" s="2" t="s">
        <v>2702</v>
      </c>
      <c r="C585" s="2" t="s">
        <v>2703</v>
      </c>
      <c r="D585" s="3">
        <v>266533698</v>
      </c>
      <c r="E585" s="2" t="s">
        <v>496</v>
      </c>
      <c r="F585" s="2"/>
    </row>
    <row r="586" spans="1:6">
      <c r="A586" s="2" t="s">
        <v>2704</v>
      </c>
      <c r="B586" s="2" t="s">
        <v>2705</v>
      </c>
      <c r="C586" s="2" t="s">
        <v>2706</v>
      </c>
      <c r="D586" s="2" t="s">
        <v>2707</v>
      </c>
      <c r="E586" s="2"/>
      <c r="F586" s="2" t="s">
        <v>2707</v>
      </c>
    </row>
    <row r="587" spans="1:6">
      <c r="A587" s="2" t="s">
        <v>2708</v>
      </c>
      <c r="B587" s="2" t="s">
        <v>2709</v>
      </c>
      <c r="C587" s="2" t="s">
        <v>2710</v>
      </c>
      <c r="D587" s="3">
        <v>81335414027</v>
      </c>
      <c r="E587" s="2"/>
      <c r="F587" s="2"/>
    </row>
    <row r="588" spans="1:6">
      <c r="A588" s="2" t="s">
        <v>2711</v>
      </c>
      <c r="B588" s="2" t="s">
        <v>2712</v>
      </c>
      <c r="C588" s="2" t="s">
        <v>2713</v>
      </c>
      <c r="D588" s="2" t="s">
        <v>2714</v>
      </c>
      <c r="E588" s="2" t="s">
        <v>2715</v>
      </c>
      <c r="F588" s="2" t="s">
        <v>2716</v>
      </c>
    </row>
    <row r="589" spans="1:6">
      <c r="A589" s="2" t="s">
        <v>2717</v>
      </c>
      <c r="B589" s="2" t="s">
        <v>2718</v>
      </c>
      <c r="C589" s="2" t="s">
        <v>2719</v>
      </c>
      <c r="D589" s="2" t="s">
        <v>204</v>
      </c>
      <c r="E589" s="2" t="s">
        <v>496</v>
      </c>
      <c r="F589" s="2"/>
    </row>
    <row r="590" spans="1:6">
      <c r="A590" s="2" t="s">
        <v>2720</v>
      </c>
      <c r="B590" s="2" t="s">
        <v>2721</v>
      </c>
      <c r="C590" s="2" t="s">
        <v>2722</v>
      </c>
      <c r="D590" s="3">
        <v>81929466924</v>
      </c>
      <c r="E590" s="2" t="s">
        <v>496</v>
      </c>
      <c r="F590" s="2"/>
    </row>
    <row r="591" spans="1:6">
      <c r="A591" s="2" t="s">
        <v>2723</v>
      </c>
      <c r="B591" s="2" t="s">
        <v>2724</v>
      </c>
      <c r="C591" s="2" t="s">
        <v>2725</v>
      </c>
      <c r="D591" s="3">
        <v>81311200865</v>
      </c>
      <c r="E591" s="2" t="s">
        <v>496</v>
      </c>
      <c r="F591" s="2"/>
    </row>
    <row r="592" spans="1:6">
      <c r="A592" s="2" t="s">
        <v>2726</v>
      </c>
      <c r="B592" s="2" t="s">
        <v>2727</v>
      </c>
      <c r="C592" s="2" t="s">
        <v>2728</v>
      </c>
      <c r="D592" s="2" t="s">
        <v>2729</v>
      </c>
      <c r="E592" s="2" t="s">
        <v>496</v>
      </c>
      <c r="F592" s="2"/>
    </row>
    <row r="593" spans="1:6">
      <c r="A593" s="2" t="s">
        <v>2730</v>
      </c>
      <c r="B593" s="2" t="s">
        <v>2731</v>
      </c>
      <c r="C593" s="2" t="s">
        <v>2732</v>
      </c>
      <c r="D593" s="2" t="s">
        <v>2733</v>
      </c>
      <c r="E593" s="2" t="s">
        <v>496</v>
      </c>
      <c r="F593" s="2" t="s">
        <v>2734</v>
      </c>
    </row>
    <row r="594" spans="1:6">
      <c r="A594" s="2" t="s">
        <v>2735</v>
      </c>
      <c r="B594" s="2" t="s">
        <v>2736</v>
      </c>
      <c r="C594" s="2" t="s">
        <v>2737</v>
      </c>
      <c r="D594" s="2" t="s">
        <v>204</v>
      </c>
      <c r="E594" s="2" t="s">
        <v>496</v>
      </c>
      <c r="F594" s="2"/>
    </row>
    <row r="595" spans="1:6">
      <c r="A595" s="2" t="s">
        <v>2738</v>
      </c>
      <c r="B595" s="2" t="s">
        <v>2739</v>
      </c>
      <c r="C595" s="2" t="s">
        <v>2740</v>
      </c>
      <c r="D595" s="2" t="s">
        <v>2741</v>
      </c>
      <c r="E595" s="2" t="s">
        <v>496</v>
      </c>
      <c r="F595" s="2" t="s">
        <v>2741</v>
      </c>
    </row>
    <row r="596" spans="1:6">
      <c r="A596" s="2" t="s">
        <v>2742</v>
      </c>
      <c r="B596" s="2" t="s">
        <v>2743</v>
      </c>
      <c r="C596" s="2" t="s">
        <v>2744</v>
      </c>
      <c r="D596" s="2" t="s">
        <v>2745</v>
      </c>
      <c r="E596" s="2" t="s">
        <v>496</v>
      </c>
      <c r="F596" s="2" t="s">
        <v>2745</v>
      </c>
    </row>
    <row r="597" spans="1:6">
      <c r="A597" s="2" t="s">
        <v>2746</v>
      </c>
      <c r="B597" s="2" t="s">
        <v>2747</v>
      </c>
      <c r="C597" s="2" t="s">
        <v>2748</v>
      </c>
      <c r="D597" s="3">
        <v>87878840951</v>
      </c>
      <c r="E597" s="2" t="s">
        <v>496</v>
      </c>
      <c r="F597" s="2" t="s">
        <v>2749</v>
      </c>
    </row>
    <row r="598" spans="1:6">
      <c r="A598" s="2" t="s">
        <v>2750</v>
      </c>
      <c r="B598" s="2" t="s">
        <v>2751</v>
      </c>
      <c r="C598" s="2" t="s">
        <v>2752</v>
      </c>
      <c r="D598" s="2" t="s">
        <v>2753</v>
      </c>
      <c r="E598" s="2" t="s">
        <v>496</v>
      </c>
      <c r="F598" s="2" t="s">
        <v>2754</v>
      </c>
    </row>
    <row r="599" spans="1:6">
      <c r="A599" s="2" t="s">
        <v>2755</v>
      </c>
      <c r="B599" s="2" t="s">
        <v>2756</v>
      </c>
      <c r="C599" s="2" t="s">
        <v>2757</v>
      </c>
      <c r="D599" s="2" t="s">
        <v>2758</v>
      </c>
      <c r="E599" s="2" t="s">
        <v>496</v>
      </c>
      <c r="F599" s="2" t="s">
        <v>2758</v>
      </c>
    </row>
    <row r="600" spans="1:6">
      <c r="A600" s="2" t="s">
        <v>2759</v>
      </c>
      <c r="B600" s="2" t="s">
        <v>2760</v>
      </c>
      <c r="C600" s="2" t="s">
        <v>2761</v>
      </c>
      <c r="D600" s="3">
        <v>85252823792</v>
      </c>
      <c r="E600" s="2" t="s">
        <v>496</v>
      </c>
      <c r="F600" s="3">
        <v>85252823792</v>
      </c>
    </row>
    <row r="601" spans="1:6">
      <c r="A601" s="2" t="s">
        <v>2762</v>
      </c>
      <c r="B601" s="2" t="s">
        <v>2763</v>
      </c>
      <c r="C601" s="2" t="s">
        <v>2764</v>
      </c>
      <c r="D601" s="2" t="s">
        <v>2765</v>
      </c>
      <c r="E601" s="2" t="s">
        <v>496</v>
      </c>
      <c r="F601" s="2" t="s">
        <v>2766</v>
      </c>
    </row>
    <row r="602" spans="1:6">
      <c r="A602" s="2" t="s">
        <v>2767</v>
      </c>
      <c r="B602" s="2" t="s">
        <v>2768</v>
      </c>
      <c r="C602" s="2" t="s">
        <v>2769</v>
      </c>
      <c r="D602" s="3">
        <v>81352278535</v>
      </c>
      <c r="E602" s="2"/>
      <c r="F602" s="2" t="s">
        <v>2770</v>
      </c>
    </row>
    <row r="603" spans="1:6">
      <c r="A603" s="2" t="s">
        <v>2771</v>
      </c>
      <c r="B603" s="2" t="s">
        <v>2772</v>
      </c>
      <c r="C603" s="2" t="s">
        <v>2773</v>
      </c>
      <c r="D603" s="3">
        <v>8175057169</v>
      </c>
      <c r="E603" s="2"/>
      <c r="F603" s="2"/>
    </row>
    <row r="604" spans="1:6">
      <c r="A604" s="2" t="s">
        <v>2774</v>
      </c>
      <c r="B604" s="2" t="s">
        <v>2775</v>
      </c>
      <c r="C604" s="2" t="s">
        <v>2776</v>
      </c>
      <c r="D604" s="2" t="s">
        <v>2777</v>
      </c>
      <c r="E604" s="2"/>
      <c r="F604" s="2" t="s">
        <v>2778</v>
      </c>
    </row>
    <row r="605" spans="1:6">
      <c r="A605" s="2" t="s">
        <v>2779</v>
      </c>
      <c r="B605" s="2" t="s">
        <v>2780</v>
      </c>
      <c r="C605" s="2" t="s">
        <v>2781</v>
      </c>
      <c r="D605" s="3">
        <v>81320426713</v>
      </c>
      <c r="E605" s="2"/>
      <c r="F605" s="2"/>
    </row>
    <row r="606" spans="1:6">
      <c r="A606" s="2" t="s">
        <v>2782</v>
      </c>
      <c r="B606" s="2" t="s">
        <v>2783</v>
      </c>
      <c r="C606" s="2" t="s">
        <v>2784</v>
      </c>
      <c r="D606" s="3">
        <v>81649121461</v>
      </c>
      <c r="E606" s="2" t="s">
        <v>496</v>
      </c>
      <c r="F606" s="2"/>
    </row>
    <row r="607" spans="1:6">
      <c r="A607" s="2" t="s">
        <v>2785</v>
      </c>
      <c r="B607" s="2" t="s">
        <v>2786</v>
      </c>
      <c r="C607" s="2" t="s">
        <v>2787</v>
      </c>
      <c r="D607" s="2" t="s">
        <v>2788</v>
      </c>
      <c r="E607" s="2" t="s">
        <v>496</v>
      </c>
      <c r="F607" s="2" t="s">
        <v>2789</v>
      </c>
    </row>
    <row r="608" spans="1:6">
      <c r="A608" s="2" t="s">
        <v>2790</v>
      </c>
      <c r="B608" s="2" t="s">
        <v>2791</v>
      </c>
      <c r="C608" s="2" t="s">
        <v>2792</v>
      </c>
      <c r="D608" s="2" t="s">
        <v>2793</v>
      </c>
      <c r="E608" s="2" t="s">
        <v>496</v>
      </c>
      <c r="F608" s="2" t="s">
        <v>2793</v>
      </c>
    </row>
    <row r="609" spans="1:6">
      <c r="A609" s="2" t="s">
        <v>2794</v>
      </c>
      <c r="B609" s="2" t="s">
        <v>2795</v>
      </c>
      <c r="C609" s="2" t="s">
        <v>2796</v>
      </c>
      <c r="D609" s="2" t="s">
        <v>2797</v>
      </c>
      <c r="E609" s="2" t="s">
        <v>496</v>
      </c>
      <c r="F609" s="2" t="s">
        <v>2797</v>
      </c>
    </row>
    <row r="610" spans="1:6">
      <c r="A610" s="2" t="s">
        <v>2798</v>
      </c>
      <c r="B610" s="2" t="s">
        <v>2799</v>
      </c>
      <c r="C610" s="2" t="s">
        <v>2800</v>
      </c>
      <c r="D610" s="3">
        <v>82170692526</v>
      </c>
      <c r="E610" s="2"/>
      <c r="F610" s="2" t="s">
        <v>2801</v>
      </c>
    </row>
    <row r="611" spans="1:6">
      <c r="A611" s="2" t="s">
        <v>2802</v>
      </c>
      <c r="B611" s="2" t="s">
        <v>2803</v>
      </c>
      <c r="C611" s="2" t="s">
        <v>2804</v>
      </c>
      <c r="D611" s="2">
        <f>62771-81517</f>
        <v>-18746</v>
      </c>
      <c r="E611" s="2" t="s">
        <v>496</v>
      </c>
      <c r="F611" s="2">
        <f>62771-483392</f>
        <v>-420621</v>
      </c>
    </row>
    <row r="612" spans="1:6">
      <c r="A612" s="2" t="s">
        <v>2805</v>
      </c>
      <c r="B612" s="2" t="s">
        <v>2806</v>
      </c>
      <c r="C612" s="2" t="s">
        <v>2807</v>
      </c>
      <c r="D612" s="2" t="s">
        <v>2808</v>
      </c>
      <c r="E612" s="2"/>
      <c r="F612" s="2" t="s">
        <v>2809</v>
      </c>
    </row>
    <row r="613" spans="1:6">
      <c r="A613" s="2" t="s">
        <v>2810</v>
      </c>
      <c r="B613" s="2" t="s">
        <v>2811</v>
      </c>
      <c r="C613" s="2" t="s">
        <v>2812</v>
      </c>
      <c r="D613" s="2" t="s">
        <v>2813</v>
      </c>
      <c r="E613" s="2" t="s">
        <v>496</v>
      </c>
      <c r="F613" s="2" t="s">
        <v>2814</v>
      </c>
    </row>
    <row r="614" spans="1:6">
      <c r="A614" s="2" t="s">
        <v>2815</v>
      </c>
      <c r="B614" s="2" t="s">
        <v>2816</v>
      </c>
      <c r="C614" s="2" t="s">
        <v>2817</v>
      </c>
      <c r="D614" s="2" t="s">
        <v>2818</v>
      </c>
      <c r="E614" s="2" t="s">
        <v>496</v>
      </c>
      <c r="F614" s="2"/>
    </row>
    <row r="615" spans="1:6">
      <c r="A615" s="2" t="s">
        <v>2819</v>
      </c>
      <c r="B615" s="2" t="s">
        <v>2820</v>
      </c>
      <c r="C615" s="2" t="s">
        <v>2821</v>
      </c>
      <c r="D615" s="2" t="s">
        <v>2822</v>
      </c>
      <c r="E615" s="2" t="s">
        <v>496</v>
      </c>
      <c r="F615" s="2" t="s">
        <v>2822</v>
      </c>
    </row>
    <row r="616" spans="1:6">
      <c r="A616" s="2" t="s">
        <v>2823</v>
      </c>
      <c r="B616" s="2" t="s">
        <v>2824</v>
      </c>
      <c r="C616" s="2" t="s">
        <v>2825</v>
      </c>
      <c r="D616" s="3">
        <v>818258369</v>
      </c>
      <c r="E616" s="2" t="s">
        <v>496</v>
      </c>
      <c r="F616" s="2" t="s">
        <v>204</v>
      </c>
    </row>
    <row r="617" spans="1:6">
      <c r="A617" s="2" t="s">
        <v>2826</v>
      </c>
      <c r="B617" s="2" t="s">
        <v>2827</v>
      </c>
      <c r="C617" s="2" t="s">
        <v>2828</v>
      </c>
      <c r="D617" s="2" t="s">
        <v>2829</v>
      </c>
      <c r="E617" s="2" t="s">
        <v>496</v>
      </c>
      <c r="F617" s="2"/>
    </row>
    <row r="618" spans="1:6">
      <c r="A618" s="2" t="s">
        <v>2830</v>
      </c>
      <c r="B618" s="2" t="s">
        <v>2831</v>
      </c>
      <c r="C618" s="2" t="s">
        <v>2832</v>
      </c>
      <c r="D618" s="2" t="s">
        <v>2833</v>
      </c>
      <c r="E618" s="2" t="s">
        <v>496</v>
      </c>
      <c r="F618" s="2" t="s">
        <v>2834</v>
      </c>
    </row>
    <row r="619" spans="1:6">
      <c r="A619" s="2" t="s">
        <v>2835</v>
      </c>
      <c r="B619" s="2" t="s">
        <v>2836</v>
      </c>
      <c r="C619" s="2" t="s">
        <v>2837</v>
      </c>
      <c r="D619" s="2" t="s">
        <v>2838</v>
      </c>
      <c r="E619" s="2" t="s">
        <v>496</v>
      </c>
      <c r="F619" s="2" t="s">
        <v>2839</v>
      </c>
    </row>
    <row r="620" spans="1:6">
      <c r="A620" s="2" t="s">
        <v>2840</v>
      </c>
      <c r="B620" s="2" t="s">
        <v>2841</v>
      </c>
      <c r="C620" s="2" t="s">
        <v>2842</v>
      </c>
      <c r="D620" s="3">
        <v>81230154088</v>
      </c>
      <c r="E620" s="2" t="s">
        <v>496</v>
      </c>
      <c r="F620" s="2"/>
    </row>
    <row r="621" spans="1:6">
      <c r="A621" s="2" t="s">
        <v>2843</v>
      </c>
      <c r="B621" s="2" t="s">
        <v>2844</v>
      </c>
      <c r="C621" s="2" t="s">
        <v>2845</v>
      </c>
      <c r="D621" s="2" t="s">
        <v>2846</v>
      </c>
      <c r="E621" s="2" t="s">
        <v>496</v>
      </c>
      <c r="F621" s="2" t="s">
        <v>2847</v>
      </c>
    </row>
    <row r="622" spans="1:6">
      <c r="A622" s="2" t="s">
        <v>2848</v>
      </c>
      <c r="B622" s="2" t="s">
        <v>2849</v>
      </c>
      <c r="C622" s="2" t="s">
        <v>2850</v>
      </c>
      <c r="D622" s="2" t="s">
        <v>2851</v>
      </c>
      <c r="E622" s="2" t="s">
        <v>496</v>
      </c>
      <c r="F622" s="2" t="s">
        <v>2851</v>
      </c>
    </row>
    <row r="623" spans="1:6">
      <c r="A623" s="2" t="s">
        <v>2852</v>
      </c>
      <c r="B623" s="2" t="s">
        <v>2853</v>
      </c>
      <c r="C623" s="2" t="s">
        <v>2854</v>
      </c>
      <c r="D623" s="2" t="s">
        <v>2855</v>
      </c>
      <c r="E623" s="2" t="s">
        <v>496</v>
      </c>
      <c r="F623" s="2" t="s">
        <v>2856</v>
      </c>
    </row>
    <row r="624" spans="1:6">
      <c r="A624" s="2" t="s">
        <v>2857</v>
      </c>
      <c r="B624" s="2" t="s">
        <v>2858</v>
      </c>
      <c r="C624" s="2" t="s">
        <v>2859</v>
      </c>
      <c r="D624" s="2" t="s">
        <v>2860</v>
      </c>
      <c r="E624" s="2" t="s">
        <v>2861</v>
      </c>
      <c r="F624" s="2" t="s">
        <v>2862</v>
      </c>
    </row>
    <row r="625" spans="1:6">
      <c r="A625" s="2" t="s">
        <v>2863</v>
      </c>
      <c r="B625" s="2" t="s">
        <v>2864</v>
      </c>
      <c r="C625" s="2" t="s">
        <v>2865</v>
      </c>
      <c r="D625" s="2" t="s">
        <v>2866</v>
      </c>
      <c r="E625" s="2" t="s">
        <v>496</v>
      </c>
      <c r="F625" s="2" t="s">
        <v>2866</v>
      </c>
    </row>
    <row r="626" spans="1:6">
      <c r="A626" s="2" t="s">
        <v>2867</v>
      </c>
      <c r="B626" s="2" t="s">
        <v>2868</v>
      </c>
      <c r="C626" s="2" t="s">
        <v>2869</v>
      </c>
      <c r="D626" s="2" t="s">
        <v>2870</v>
      </c>
      <c r="E626" s="2" t="s">
        <v>496</v>
      </c>
      <c r="F626" s="2" t="s">
        <v>2871</v>
      </c>
    </row>
    <row r="627" spans="1:6">
      <c r="A627" s="2" t="s">
        <v>2872</v>
      </c>
      <c r="B627" s="2" t="s">
        <v>2873</v>
      </c>
      <c r="C627" s="2" t="s">
        <v>2874</v>
      </c>
      <c r="D627" s="3">
        <v>82157484694</v>
      </c>
      <c r="E627" s="2" t="s">
        <v>496</v>
      </c>
      <c r="F627" s="3">
        <v>82157484694</v>
      </c>
    </row>
    <row r="628" spans="1:6">
      <c r="A628" s="2" t="s">
        <v>2875</v>
      </c>
      <c r="B628" s="2" t="s">
        <v>2876</v>
      </c>
      <c r="C628" s="2" t="s">
        <v>2877</v>
      </c>
      <c r="D628" s="3">
        <v>8120973405503</v>
      </c>
      <c r="E628" s="2" t="s">
        <v>496</v>
      </c>
      <c r="F628" s="3">
        <v>8120973405503</v>
      </c>
    </row>
    <row r="629" spans="1:6">
      <c r="A629" s="2" t="s">
        <v>2878</v>
      </c>
      <c r="B629" s="2" t="s">
        <v>2879</v>
      </c>
      <c r="C629" s="2" t="s">
        <v>2880</v>
      </c>
      <c r="D629" s="2" t="s">
        <v>2881</v>
      </c>
      <c r="E629" s="2" t="s">
        <v>496</v>
      </c>
      <c r="F629" s="2" t="s">
        <v>2882</v>
      </c>
    </row>
    <row r="630" spans="1:6">
      <c r="A630" s="2" t="s">
        <v>2883</v>
      </c>
      <c r="B630" s="2" t="s">
        <v>2884</v>
      </c>
      <c r="C630" s="2" t="s">
        <v>2885</v>
      </c>
      <c r="D630" s="3">
        <v>0</v>
      </c>
      <c r="E630" s="2" t="s">
        <v>496</v>
      </c>
      <c r="F630" s="3">
        <v>0</v>
      </c>
    </row>
    <row r="631" spans="1:6">
      <c r="A631" s="2" t="s">
        <v>2886</v>
      </c>
      <c r="B631" s="2" t="s">
        <v>2887</v>
      </c>
      <c r="C631" s="2" t="s">
        <v>2888</v>
      </c>
      <c r="D631" s="3">
        <v>85265819099</v>
      </c>
      <c r="E631" s="2" t="s">
        <v>496</v>
      </c>
      <c r="F631" s="2"/>
    </row>
    <row r="632" spans="1:6">
      <c r="A632" s="2" t="s">
        <v>2889</v>
      </c>
      <c r="B632" s="2" t="s">
        <v>2890</v>
      </c>
      <c r="C632" s="2" t="s">
        <v>2891</v>
      </c>
      <c r="D632" s="2" t="s">
        <v>2892</v>
      </c>
      <c r="E632" s="2" t="s">
        <v>496</v>
      </c>
      <c r="F632" s="2"/>
    </row>
    <row r="633" spans="1:6">
      <c r="A633" s="2" t="s">
        <v>2893</v>
      </c>
      <c r="B633" s="2" t="s">
        <v>2894</v>
      </c>
      <c r="C633" s="2" t="s">
        <v>2895</v>
      </c>
      <c r="D633" s="2" t="s">
        <v>2896</v>
      </c>
      <c r="E633" s="2"/>
      <c r="F633" s="2"/>
    </row>
    <row r="634" spans="1:6">
      <c r="A634" s="2" t="s">
        <v>2897</v>
      </c>
      <c r="B634" s="2" t="s">
        <v>2898</v>
      </c>
      <c r="C634" s="2" t="s">
        <v>2899</v>
      </c>
      <c r="D634" s="2" t="s">
        <v>2900</v>
      </c>
      <c r="E634" s="2" t="s">
        <v>496</v>
      </c>
      <c r="F634" s="2"/>
    </row>
    <row r="635" spans="1:6">
      <c r="A635" s="2" t="s">
        <v>2901</v>
      </c>
      <c r="B635" s="2" t="s">
        <v>2902</v>
      </c>
      <c r="C635" s="2" t="s">
        <v>2903</v>
      </c>
      <c r="D635" s="2" t="s">
        <v>2904</v>
      </c>
      <c r="E635" s="2" t="s">
        <v>496</v>
      </c>
      <c r="F635" s="2" t="s">
        <v>2905</v>
      </c>
    </row>
    <row r="636" spans="1:6">
      <c r="A636" s="2" t="s">
        <v>2906</v>
      </c>
      <c r="B636" s="2" t="s">
        <v>2907</v>
      </c>
      <c r="C636" s="2" t="s">
        <v>2908</v>
      </c>
      <c r="D636" s="2" t="s">
        <v>2909</v>
      </c>
      <c r="E636" s="2"/>
      <c r="F636" s="2"/>
    </row>
    <row r="637" spans="1:6">
      <c r="A637" s="2" t="s">
        <v>2910</v>
      </c>
      <c r="B637" s="2" t="s">
        <v>2911</v>
      </c>
      <c r="C637" s="2" t="s">
        <v>2912</v>
      </c>
      <c r="D637" s="2" t="s">
        <v>204</v>
      </c>
      <c r="E637" s="2" t="s">
        <v>496</v>
      </c>
      <c r="F637" s="2" t="s">
        <v>204</v>
      </c>
    </row>
    <row r="638" spans="1:6">
      <c r="A638" s="2" t="s">
        <v>2913</v>
      </c>
      <c r="B638" s="2" t="s">
        <v>2914</v>
      </c>
      <c r="C638" s="2" t="s">
        <v>2915</v>
      </c>
      <c r="D638" s="2" t="s">
        <v>204</v>
      </c>
      <c r="E638" s="2" t="s">
        <v>496</v>
      </c>
      <c r="F638" s="2" t="s">
        <v>204</v>
      </c>
    </row>
    <row r="639" spans="1:6">
      <c r="A639" s="2" t="s">
        <v>2916</v>
      </c>
      <c r="B639" s="2" t="s">
        <v>2917</v>
      </c>
      <c r="C639" s="2" t="s">
        <v>2918</v>
      </c>
      <c r="D639" s="2" t="s">
        <v>204</v>
      </c>
      <c r="E639" s="2" t="s">
        <v>496</v>
      </c>
      <c r="F639" s="2" t="s">
        <v>204</v>
      </c>
    </row>
    <row r="640" spans="1:6">
      <c r="A640" s="2" t="s">
        <v>2919</v>
      </c>
      <c r="B640" s="2" t="s">
        <v>2920</v>
      </c>
      <c r="C640" s="2" t="s">
        <v>2921</v>
      </c>
      <c r="D640" s="2" t="s">
        <v>204</v>
      </c>
      <c r="E640" s="2" t="s">
        <v>496</v>
      </c>
      <c r="F640" s="2" t="s">
        <v>204</v>
      </c>
    </row>
    <row r="641" spans="1:6" ht="25.5">
      <c r="A641" s="2" t="s">
        <v>2922</v>
      </c>
      <c r="B641" s="2" t="s">
        <v>2923</v>
      </c>
      <c r="C641" s="2" t="s">
        <v>2924</v>
      </c>
      <c r="D641" s="2" t="s">
        <v>2925</v>
      </c>
      <c r="E641" s="2" t="s">
        <v>496</v>
      </c>
      <c r="F641" s="3">
        <v>411420781</v>
      </c>
    </row>
    <row r="642" spans="1:6">
      <c r="A642" s="2" t="s">
        <v>2926</v>
      </c>
      <c r="B642" s="2" t="s">
        <v>2927</v>
      </c>
      <c r="C642" s="2" t="s">
        <v>2928</v>
      </c>
      <c r="D642" s="2" t="s">
        <v>2929</v>
      </c>
      <c r="E642" s="2"/>
      <c r="F642" s="2"/>
    </row>
    <row r="643" spans="1:6">
      <c r="A643" s="2" t="s">
        <v>2930</v>
      </c>
      <c r="B643" s="2" t="s">
        <v>2931</v>
      </c>
      <c r="C643" s="2" t="s">
        <v>2932</v>
      </c>
      <c r="D643" s="2" t="s">
        <v>2933</v>
      </c>
      <c r="E643" s="2" t="s">
        <v>496</v>
      </c>
      <c r="F643" s="2" t="s">
        <v>2934</v>
      </c>
    </row>
    <row r="644" spans="1:6">
      <c r="A644" s="2" t="s">
        <v>2930</v>
      </c>
      <c r="B644" s="2" t="s">
        <v>2935</v>
      </c>
      <c r="C644" s="2" t="s">
        <v>2936</v>
      </c>
      <c r="D644" s="2" t="s">
        <v>2933</v>
      </c>
      <c r="E644" s="2"/>
      <c r="F644" s="2" t="s">
        <v>2934</v>
      </c>
    </row>
    <row r="645" spans="1:6">
      <c r="A645" s="2" t="s">
        <v>2937</v>
      </c>
      <c r="B645" s="2" t="s">
        <v>2938</v>
      </c>
      <c r="C645" s="2" t="s">
        <v>2939</v>
      </c>
      <c r="D645" s="2" t="s">
        <v>2940</v>
      </c>
      <c r="E645" s="2" t="s">
        <v>496</v>
      </c>
      <c r="F645" s="2" t="s">
        <v>2940</v>
      </c>
    </row>
    <row r="646" spans="1:6">
      <c r="A646" s="2" t="s">
        <v>2941</v>
      </c>
      <c r="B646" s="2" t="s">
        <v>2942</v>
      </c>
      <c r="C646" s="2" t="s">
        <v>2943</v>
      </c>
      <c r="D646" s="2" t="s">
        <v>2944</v>
      </c>
      <c r="E646" s="2" t="s">
        <v>496</v>
      </c>
      <c r="F646" s="2"/>
    </row>
    <row r="647" spans="1:6">
      <c r="A647" s="2" t="s">
        <v>2945</v>
      </c>
      <c r="B647" s="2" t="s">
        <v>2946</v>
      </c>
      <c r="C647" s="2" t="s">
        <v>2947</v>
      </c>
      <c r="D647" s="2" t="s">
        <v>2948</v>
      </c>
      <c r="E647" s="2"/>
      <c r="F647" s="2"/>
    </row>
    <row r="648" spans="1:6">
      <c r="A648" s="2" t="s">
        <v>2949</v>
      </c>
      <c r="B648" s="2" t="s">
        <v>2950</v>
      </c>
      <c r="C648" s="2" t="s">
        <v>2951</v>
      </c>
      <c r="D648" s="3">
        <v>0</v>
      </c>
      <c r="E648" s="2" t="s">
        <v>496</v>
      </c>
      <c r="F648" s="2"/>
    </row>
    <row r="649" spans="1:6">
      <c r="A649" s="2" t="s">
        <v>2952</v>
      </c>
      <c r="B649" s="2" t="s">
        <v>2953</v>
      </c>
      <c r="C649" s="2" t="s">
        <v>2954</v>
      </c>
      <c r="D649" s="3">
        <v>81322156488</v>
      </c>
      <c r="E649" s="2" t="s">
        <v>496</v>
      </c>
      <c r="F649" s="3">
        <v>81322156488</v>
      </c>
    </row>
    <row r="650" spans="1:6">
      <c r="A650" s="2" t="s">
        <v>2955</v>
      </c>
      <c r="B650" s="2" t="s">
        <v>2956</v>
      </c>
      <c r="C650" s="2" t="s">
        <v>2957</v>
      </c>
      <c r="D650" s="3">
        <v>8993963533</v>
      </c>
      <c r="E650" s="2"/>
      <c r="F650" s="2"/>
    </row>
    <row r="651" spans="1:6">
      <c r="A651" s="2" t="s">
        <v>2958</v>
      </c>
      <c r="B651" s="2" t="s">
        <v>2959</v>
      </c>
      <c r="C651" s="2" t="s">
        <v>2960</v>
      </c>
      <c r="D651" s="4">
        <v>8.13858782508592E+17</v>
      </c>
      <c r="E651" s="2" t="s">
        <v>496</v>
      </c>
      <c r="F651" s="2"/>
    </row>
    <row r="652" spans="1:6">
      <c r="A652" s="2" t="s">
        <v>2961</v>
      </c>
      <c r="B652" s="2" t="s">
        <v>2962</v>
      </c>
      <c r="C652" s="2" t="s">
        <v>2963</v>
      </c>
      <c r="D652" s="2" t="s">
        <v>204</v>
      </c>
      <c r="E652" s="2" t="s">
        <v>496</v>
      </c>
      <c r="F652" s="2" t="s">
        <v>204</v>
      </c>
    </row>
    <row r="653" spans="1:6">
      <c r="A653" s="2" t="s">
        <v>2964</v>
      </c>
      <c r="B653" s="2" t="s">
        <v>2965</v>
      </c>
      <c r="C653" s="2" t="s">
        <v>2966</v>
      </c>
      <c r="D653" s="2" t="s">
        <v>2967</v>
      </c>
      <c r="E653" s="2" t="s">
        <v>496</v>
      </c>
      <c r="F653" s="2"/>
    </row>
    <row r="654" spans="1:6">
      <c r="A654" s="2" t="s">
        <v>2968</v>
      </c>
      <c r="B654" s="2" t="s">
        <v>2969</v>
      </c>
      <c r="C654" s="2" t="s">
        <v>2970</v>
      </c>
      <c r="D654" s="3">
        <v>8170949497</v>
      </c>
      <c r="E654" s="2" t="s">
        <v>496</v>
      </c>
      <c r="F654" s="2"/>
    </row>
    <row r="655" spans="1:6">
      <c r="A655" s="2" t="s">
        <v>2971</v>
      </c>
      <c r="B655" s="2" t="s">
        <v>2972</v>
      </c>
      <c r="C655" s="2" t="s">
        <v>2973</v>
      </c>
      <c r="D655" s="2" t="s">
        <v>2974</v>
      </c>
      <c r="E655" s="2" t="s">
        <v>496</v>
      </c>
      <c r="F655" s="2"/>
    </row>
    <row r="656" spans="1:6">
      <c r="A656" s="2" t="s">
        <v>2975</v>
      </c>
      <c r="B656" s="2" t="s">
        <v>2976</v>
      </c>
      <c r="C656" s="2" t="s">
        <v>2977</v>
      </c>
      <c r="D656" s="2" t="s">
        <v>204</v>
      </c>
      <c r="E656" s="2" t="s">
        <v>496</v>
      </c>
      <c r="F656" s="2" t="s">
        <v>204</v>
      </c>
    </row>
    <row r="657" spans="1:6">
      <c r="A657" s="2" t="s">
        <v>2978</v>
      </c>
      <c r="B657" s="2" t="s">
        <v>2979</v>
      </c>
      <c r="C657" s="2" t="s">
        <v>2980</v>
      </c>
      <c r="D657" s="2" t="s">
        <v>2981</v>
      </c>
      <c r="E657" s="2"/>
      <c r="F657" s="2" t="s">
        <v>2981</v>
      </c>
    </row>
    <row r="658" spans="1:6">
      <c r="A658" s="2" t="s">
        <v>2982</v>
      </c>
      <c r="B658" s="2" t="s">
        <v>2983</v>
      </c>
      <c r="C658" s="2" t="s">
        <v>2984</v>
      </c>
      <c r="D658" s="2" t="s">
        <v>2985</v>
      </c>
      <c r="E658" s="2" t="s">
        <v>496</v>
      </c>
      <c r="F658" s="2"/>
    </row>
    <row r="659" spans="1:6">
      <c r="A659" s="2" t="s">
        <v>2982</v>
      </c>
      <c r="B659" s="2" t="s">
        <v>2986</v>
      </c>
      <c r="C659" s="2" t="s">
        <v>2987</v>
      </c>
      <c r="D659" s="2" t="s">
        <v>2985</v>
      </c>
      <c r="E659" s="2" t="s">
        <v>496</v>
      </c>
      <c r="F659" s="2"/>
    </row>
    <row r="660" spans="1:6">
      <c r="A660" s="2" t="s">
        <v>2988</v>
      </c>
      <c r="B660" s="2" t="s">
        <v>2989</v>
      </c>
      <c r="C660" s="2" t="s">
        <v>2990</v>
      </c>
      <c r="D660" s="2" t="s">
        <v>2991</v>
      </c>
      <c r="E660" s="2" t="s">
        <v>496</v>
      </c>
      <c r="F660" s="2" t="s">
        <v>2992</v>
      </c>
    </row>
    <row r="661" spans="1:6">
      <c r="A661" s="2" t="s">
        <v>2993</v>
      </c>
      <c r="B661" s="2" t="s">
        <v>2994</v>
      </c>
      <c r="C661" s="2" t="s">
        <v>2995</v>
      </c>
      <c r="D661" s="2" t="s">
        <v>2996</v>
      </c>
      <c r="E661" s="2" t="s">
        <v>496</v>
      </c>
      <c r="F661" s="2"/>
    </row>
    <row r="662" spans="1:6">
      <c r="A662" s="2" t="s">
        <v>2997</v>
      </c>
      <c r="B662" s="2" t="s">
        <v>2998</v>
      </c>
      <c r="C662" s="2" t="s">
        <v>2999</v>
      </c>
      <c r="D662" s="2" t="s">
        <v>3000</v>
      </c>
      <c r="E662" s="2" t="s">
        <v>496</v>
      </c>
      <c r="F662" s="2"/>
    </row>
    <row r="663" spans="1:6">
      <c r="A663" s="2" t="s">
        <v>3001</v>
      </c>
      <c r="B663" s="2" t="s">
        <v>3002</v>
      </c>
      <c r="C663" s="2" t="s">
        <v>3003</v>
      </c>
      <c r="D663" s="2" t="s">
        <v>3004</v>
      </c>
      <c r="E663" s="2"/>
      <c r="F663" s="2" t="s">
        <v>3005</v>
      </c>
    </row>
    <row r="664" spans="1:6">
      <c r="A664" s="2" t="s">
        <v>3006</v>
      </c>
      <c r="B664" s="2" t="s">
        <v>3007</v>
      </c>
      <c r="C664" s="2" t="s">
        <v>3008</v>
      </c>
      <c r="D664" s="3">
        <v>8126589739</v>
      </c>
      <c r="E664" s="2" t="s">
        <v>496</v>
      </c>
      <c r="F664" s="3">
        <v>8126589739</v>
      </c>
    </row>
    <row r="665" spans="1:6">
      <c r="A665" s="2" t="s">
        <v>3009</v>
      </c>
      <c r="B665" s="2" t="s">
        <v>3010</v>
      </c>
      <c r="C665" s="2" t="s">
        <v>3011</v>
      </c>
      <c r="D665" s="2" t="s">
        <v>3012</v>
      </c>
      <c r="E665" s="2" t="s">
        <v>496</v>
      </c>
      <c r="F665" s="2" t="s">
        <v>3012</v>
      </c>
    </row>
    <row r="666" spans="1:6">
      <c r="A666" s="2" t="s">
        <v>3013</v>
      </c>
      <c r="B666" s="2" t="s">
        <v>3014</v>
      </c>
      <c r="C666" s="2" t="s">
        <v>3015</v>
      </c>
      <c r="D666" s="2" t="s">
        <v>3016</v>
      </c>
      <c r="E666" s="2" t="s">
        <v>496</v>
      </c>
      <c r="F666" s="2" t="s">
        <v>3017</v>
      </c>
    </row>
    <row r="667" spans="1:6">
      <c r="A667" s="2" t="s">
        <v>3018</v>
      </c>
      <c r="B667" s="2" t="s">
        <v>3019</v>
      </c>
      <c r="C667" s="2" t="s">
        <v>3020</v>
      </c>
      <c r="D667" s="2" t="s">
        <v>3021</v>
      </c>
      <c r="E667" s="2" t="s">
        <v>496</v>
      </c>
      <c r="F667" s="2" t="s">
        <v>3021</v>
      </c>
    </row>
    <row r="668" spans="1:6">
      <c r="A668" s="2" t="s">
        <v>3022</v>
      </c>
      <c r="B668" s="2" t="s">
        <v>3023</v>
      </c>
      <c r="C668" s="2" t="s">
        <v>3024</v>
      </c>
      <c r="D668" s="3">
        <v>81389002831</v>
      </c>
      <c r="E668" s="2"/>
      <c r="F668" s="2"/>
    </row>
    <row r="669" spans="1:6">
      <c r="A669" s="2" t="s">
        <v>3025</v>
      </c>
      <c r="B669" s="2" t="s">
        <v>3026</v>
      </c>
      <c r="C669" s="2" t="s">
        <v>3027</v>
      </c>
      <c r="D669" s="2" t="s">
        <v>3028</v>
      </c>
      <c r="E669" s="2"/>
      <c r="F669" s="2" t="s">
        <v>3029</v>
      </c>
    </row>
    <row r="670" spans="1:6">
      <c r="A670" s="2" t="s">
        <v>3030</v>
      </c>
      <c r="B670" s="2" t="s">
        <v>3031</v>
      </c>
      <c r="C670" s="2" t="s">
        <v>3032</v>
      </c>
      <c r="D670" s="2" t="s">
        <v>3033</v>
      </c>
      <c r="E670" s="2"/>
      <c r="F670" s="2" t="s">
        <v>3034</v>
      </c>
    </row>
    <row r="671" spans="1:6">
      <c r="A671" s="2" t="s">
        <v>3035</v>
      </c>
      <c r="B671" s="2" t="s">
        <v>3036</v>
      </c>
      <c r="C671" s="2" t="s">
        <v>3037</v>
      </c>
      <c r="D671" s="2" t="s">
        <v>3038</v>
      </c>
      <c r="E671" s="2"/>
      <c r="F671" s="2" t="s">
        <v>3038</v>
      </c>
    </row>
    <row r="672" spans="1:6">
      <c r="A672" s="2" t="s">
        <v>3039</v>
      </c>
      <c r="B672" s="2" t="s">
        <v>3040</v>
      </c>
      <c r="C672" s="2" t="s">
        <v>3041</v>
      </c>
      <c r="D672" s="3">
        <v>87889466656</v>
      </c>
      <c r="E672" s="2"/>
      <c r="F672" s="2"/>
    </row>
    <row r="673" spans="1:6">
      <c r="A673" s="2" t="s">
        <v>3042</v>
      </c>
      <c r="B673" s="2" t="s">
        <v>3043</v>
      </c>
      <c r="C673" s="2" t="s">
        <v>3044</v>
      </c>
      <c r="D673" s="3">
        <v>81396523421</v>
      </c>
      <c r="E673" s="2" t="s">
        <v>204</v>
      </c>
      <c r="F673" s="3">
        <v>8139652342</v>
      </c>
    </row>
    <row r="674" spans="1:6" ht="25.5">
      <c r="A674" s="2" t="s">
        <v>3045</v>
      </c>
      <c r="B674" s="2" t="s">
        <v>3046</v>
      </c>
      <c r="C674" s="2" t="s">
        <v>3047</v>
      </c>
      <c r="D674" s="2" t="s">
        <v>3048</v>
      </c>
      <c r="E674" s="2" t="s">
        <v>3049</v>
      </c>
      <c r="F674" s="2" t="s">
        <v>3050</v>
      </c>
    </row>
    <row r="675" spans="1:6">
      <c r="A675" s="2" t="s">
        <v>3051</v>
      </c>
      <c r="B675" s="2" t="s">
        <v>3052</v>
      </c>
      <c r="C675" s="2" t="s">
        <v>3053</v>
      </c>
      <c r="D675" s="2" t="s">
        <v>3054</v>
      </c>
      <c r="E675" s="2" t="s">
        <v>3055</v>
      </c>
      <c r="F675" s="2" t="s">
        <v>3056</v>
      </c>
    </row>
    <row r="676" spans="1:6">
      <c r="A676" s="2" t="s">
        <v>3057</v>
      </c>
      <c r="B676" s="2" t="s">
        <v>3058</v>
      </c>
      <c r="C676" s="2" t="s">
        <v>3059</v>
      </c>
      <c r="D676" s="2" t="s">
        <v>3060</v>
      </c>
      <c r="E676" s="2" t="s">
        <v>3061</v>
      </c>
      <c r="F676" s="2" t="s">
        <v>3062</v>
      </c>
    </row>
    <row r="677" spans="1:6">
      <c r="A677" s="2" t="s">
        <v>3063</v>
      </c>
      <c r="B677" s="2" t="s">
        <v>3064</v>
      </c>
      <c r="C677" s="2" t="s">
        <v>3065</v>
      </c>
      <c r="D677" s="2" t="s">
        <v>3066</v>
      </c>
      <c r="E677" s="2" t="s">
        <v>204</v>
      </c>
      <c r="F677" s="2" t="s">
        <v>3067</v>
      </c>
    </row>
    <row r="678" spans="1:6">
      <c r="A678" s="2" t="s">
        <v>3068</v>
      </c>
      <c r="B678" s="2" t="s">
        <v>3069</v>
      </c>
      <c r="C678" s="2" t="s">
        <v>3070</v>
      </c>
      <c r="D678" s="2" t="s">
        <v>3071</v>
      </c>
      <c r="E678" s="2"/>
      <c r="F678" s="2"/>
    </row>
    <row r="679" spans="1:6" ht="25.5">
      <c r="A679" s="2" t="s">
        <v>3072</v>
      </c>
      <c r="B679" s="2" t="s">
        <v>3073</v>
      </c>
      <c r="C679" s="2" t="s">
        <v>3074</v>
      </c>
      <c r="D679" s="2" t="s">
        <v>3075</v>
      </c>
      <c r="E679" s="2"/>
      <c r="F679" s="3">
        <v>262</v>
      </c>
    </row>
    <row r="680" spans="1:6">
      <c r="A680" s="2" t="s">
        <v>3076</v>
      </c>
      <c r="B680" s="2" t="s">
        <v>3077</v>
      </c>
      <c r="C680" s="2" t="s">
        <v>3078</v>
      </c>
      <c r="D680" s="2" t="s">
        <v>3079</v>
      </c>
      <c r="E680" s="2"/>
      <c r="F680" s="2" t="s">
        <v>3080</v>
      </c>
    </row>
    <row r="681" spans="1:6">
      <c r="A681" s="2" t="s">
        <v>3081</v>
      </c>
      <c r="B681" s="2" t="s">
        <v>3082</v>
      </c>
      <c r="C681" s="2" t="s">
        <v>3083</v>
      </c>
      <c r="D681" s="2" t="s">
        <v>3084</v>
      </c>
      <c r="E681" s="2"/>
      <c r="F681" s="2" t="s">
        <v>3085</v>
      </c>
    </row>
    <row r="682" spans="1:6">
      <c r="A682" s="2" t="s">
        <v>3086</v>
      </c>
      <c r="B682" s="2" t="s">
        <v>3087</v>
      </c>
      <c r="C682" s="2" t="s">
        <v>3088</v>
      </c>
      <c r="D682" s="2" t="s">
        <v>3089</v>
      </c>
      <c r="E682" s="2"/>
      <c r="F682" s="2" t="s">
        <v>3090</v>
      </c>
    </row>
    <row r="683" spans="1:6">
      <c r="A683" s="2" t="s">
        <v>3091</v>
      </c>
      <c r="B683" s="2" t="s">
        <v>3092</v>
      </c>
      <c r="C683" s="2" t="s">
        <v>3093</v>
      </c>
      <c r="D683" s="2" t="s">
        <v>1453</v>
      </c>
      <c r="E683" s="2" t="s">
        <v>1453</v>
      </c>
      <c r="F683" s="2" t="s">
        <v>1453</v>
      </c>
    </row>
    <row r="684" spans="1:6">
      <c r="A684" s="2" t="s">
        <v>3094</v>
      </c>
      <c r="B684" s="2" t="s">
        <v>3095</v>
      </c>
      <c r="C684" s="2" t="s">
        <v>3096</v>
      </c>
      <c r="D684" s="2" t="s">
        <v>3097</v>
      </c>
      <c r="E684" s="2" t="s">
        <v>3098</v>
      </c>
      <c r="F684" s="2" t="s">
        <v>3099</v>
      </c>
    </row>
    <row r="685" spans="1:6">
      <c r="A685" s="2" t="s">
        <v>3100</v>
      </c>
      <c r="B685" s="2" t="s">
        <v>3101</v>
      </c>
      <c r="C685" s="2" t="s">
        <v>3102</v>
      </c>
      <c r="D685" s="2" t="s">
        <v>3103</v>
      </c>
      <c r="E685" s="2" t="s">
        <v>3104</v>
      </c>
      <c r="F685" s="2" t="s">
        <v>3105</v>
      </c>
    </row>
    <row r="686" spans="1:6">
      <c r="A686" s="2" t="s">
        <v>3106</v>
      </c>
      <c r="B686" s="2" t="s">
        <v>3107</v>
      </c>
      <c r="C686" s="2" t="s">
        <v>3108</v>
      </c>
      <c r="D686" s="3">
        <v>8128267048</v>
      </c>
      <c r="E686" s="2"/>
      <c r="F686" s="2"/>
    </row>
    <row r="687" spans="1:6">
      <c r="A687" s="2" t="s">
        <v>3109</v>
      </c>
      <c r="B687" s="2" t="s">
        <v>3110</v>
      </c>
      <c r="C687" s="2" t="s">
        <v>3111</v>
      </c>
      <c r="D687" s="2" t="s">
        <v>3112</v>
      </c>
      <c r="E687" s="2"/>
      <c r="F687" s="2" t="s">
        <v>3113</v>
      </c>
    </row>
    <row r="688" spans="1:6">
      <c r="A688" s="2" t="s">
        <v>3114</v>
      </c>
      <c r="B688" s="2" t="s">
        <v>3115</v>
      </c>
      <c r="C688" s="2" t="s">
        <v>3116</v>
      </c>
      <c r="D688" s="2" t="s">
        <v>3117</v>
      </c>
      <c r="E688" s="2" t="s">
        <v>3118</v>
      </c>
      <c r="F688" s="2" t="s">
        <v>3119</v>
      </c>
    </row>
    <row r="689" spans="1:6">
      <c r="A689" s="2" t="s">
        <v>3120</v>
      </c>
      <c r="B689" s="2" t="s">
        <v>3121</v>
      </c>
      <c r="C689" s="2" t="s">
        <v>3122</v>
      </c>
      <c r="D689" s="2" t="s">
        <v>3123</v>
      </c>
      <c r="E689" s="2"/>
      <c r="F689" s="2" t="s">
        <v>3124</v>
      </c>
    </row>
    <row r="690" spans="1:6">
      <c r="A690" s="2" t="s">
        <v>3125</v>
      </c>
      <c r="B690" s="2" t="s">
        <v>3126</v>
      </c>
      <c r="C690" s="2" t="s">
        <v>3127</v>
      </c>
      <c r="D690" s="2" t="s">
        <v>3128</v>
      </c>
      <c r="E690" s="2" t="s">
        <v>204</v>
      </c>
      <c r="F690" s="2" t="s">
        <v>3128</v>
      </c>
    </row>
    <row r="691" spans="1:6">
      <c r="A691" s="2" t="s">
        <v>3129</v>
      </c>
      <c r="B691" s="2" t="s">
        <v>3130</v>
      </c>
      <c r="C691" s="2" t="s">
        <v>3131</v>
      </c>
      <c r="D691" s="3">
        <v>81233868624</v>
      </c>
      <c r="E691" s="2" t="s">
        <v>204</v>
      </c>
      <c r="F691" s="3">
        <v>81233868624</v>
      </c>
    </row>
    <row r="692" spans="1:6">
      <c r="A692" s="2" t="s">
        <v>3132</v>
      </c>
      <c r="B692" s="2" t="s">
        <v>3133</v>
      </c>
      <c r="C692" s="2" t="s">
        <v>3134</v>
      </c>
      <c r="D692" s="3">
        <v>85299988770</v>
      </c>
      <c r="E692" s="2" t="s">
        <v>3135</v>
      </c>
      <c r="F692" s="3">
        <v>81342315077</v>
      </c>
    </row>
    <row r="693" spans="1:6" ht="25.5">
      <c r="A693" s="2" t="s">
        <v>3136</v>
      </c>
      <c r="B693" s="2" t="s">
        <v>3137</v>
      </c>
      <c r="C693" s="2" t="s">
        <v>3138</v>
      </c>
      <c r="D693" s="2" t="s">
        <v>3139</v>
      </c>
      <c r="E693" s="2" t="s">
        <v>3140</v>
      </c>
      <c r="F693" s="2" t="s">
        <v>3139</v>
      </c>
    </row>
    <row r="694" spans="1:6">
      <c r="A694" s="2" t="s">
        <v>3141</v>
      </c>
      <c r="B694" s="2" t="s">
        <v>3142</v>
      </c>
      <c r="C694" s="2" t="s">
        <v>3143</v>
      </c>
      <c r="D694" s="2" t="s">
        <v>3144</v>
      </c>
      <c r="E694" s="2"/>
      <c r="F694" s="2"/>
    </row>
    <row r="695" spans="1:6">
      <c r="A695" s="2" t="s">
        <v>3145</v>
      </c>
      <c r="B695" s="2" t="s">
        <v>3146</v>
      </c>
      <c r="C695" s="2" t="s">
        <v>3147</v>
      </c>
      <c r="D695" s="3">
        <v>81382261981</v>
      </c>
      <c r="E695" s="2" t="s">
        <v>204</v>
      </c>
      <c r="F695" s="3">
        <v>81382261981</v>
      </c>
    </row>
    <row r="696" spans="1:6">
      <c r="A696" s="2" t="s">
        <v>3148</v>
      </c>
      <c r="B696" s="2" t="s">
        <v>3149</v>
      </c>
      <c r="C696" s="2" t="s">
        <v>3150</v>
      </c>
      <c r="D696" s="3">
        <v>82154345156</v>
      </c>
      <c r="E696" s="2" t="s">
        <v>204</v>
      </c>
      <c r="F696" s="3">
        <v>82154345156</v>
      </c>
    </row>
    <row r="697" spans="1:6">
      <c r="A697" s="2" t="s">
        <v>3151</v>
      </c>
      <c r="B697" s="2" t="s">
        <v>3152</v>
      </c>
      <c r="C697" s="2" t="s">
        <v>3153</v>
      </c>
      <c r="D697" s="2" t="s">
        <v>3154</v>
      </c>
      <c r="E697" s="2" t="s">
        <v>3155</v>
      </c>
      <c r="F697" s="2" t="s">
        <v>3156</v>
      </c>
    </row>
    <row r="698" spans="1:6">
      <c r="A698" s="2" t="s">
        <v>3157</v>
      </c>
      <c r="B698" s="2" t="s">
        <v>3158</v>
      </c>
      <c r="C698" s="2" t="s">
        <v>3159</v>
      </c>
      <c r="D698" s="3">
        <v>812</v>
      </c>
      <c r="E698" s="2"/>
      <c r="F698" s="2"/>
    </row>
    <row r="699" spans="1:6">
      <c r="A699" s="2" t="s">
        <v>3160</v>
      </c>
      <c r="B699" s="2" t="s">
        <v>3161</v>
      </c>
      <c r="C699" s="2" t="s">
        <v>3162</v>
      </c>
      <c r="D699" s="2" t="s">
        <v>3163</v>
      </c>
      <c r="E699" s="2"/>
      <c r="F699" s="2"/>
    </row>
    <row r="700" spans="1:6">
      <c r="A700" s="2" t="s">
        <v>3164</v>
      </c>
      <c r="B700" s="2" t="s">
        <v>3165</v>
      </c>
      <c r="C700" s="2" t="s">
        <v>3166</v>
      </c>
      <c r="D700" s="2" t="s">
        <v>3167</v>
      </c>
      <c r="E700" s="2"/>
      <c r="F700" s="2"/>
    </row>
    <row r="701" spans="1:6">
      <c r="A701" s="2" t="s">
        <v>1961</v>
      </c>
      <c r="B701" s="2" t="s">
        <v>3168</v>
      </c>
      <c r="C701" s="2" t="s">
        <v>3169</v>
      </c>
      <c r="D701" s="2" t="s">
        <v>3170</v>
      </c>
      <c r="E701" s="2" t="s">
        <v>204</v>
      </c>
      <c r="F701" s="2" t="s">
        <v>3170</v>
      </c>
    </row>
    <row r="702" spans="1:6">
      <c r="A702" s="2" t="s">
        <v>3171</v>
      </c>
      <c r="B702" s="2" t="s">
        <v>3172</v>
      </c>
      <c r="C702" s="2" t="s">
        <v>3173</v>
      </c>
      <c r="D702" s="2" t="s">
        <v>3174</v>
      </c>
      <c r="E702" s="2" t="s">
        <v>3175</v>
      </c>
      <c r="F702" s="2" t="s">
        <v>3176</v>
      </c>
    </row>
    <row r="703" spans="1:6">
      <c r="A703" s="2" t="s">
        <v>3177</v>
      </c>
      <c r="B703" s="2" t="s">
        <v>3178</v>
      </c>
      <c r="C703" s="2" t="s">
        <v>3179</v>
      </c>
      <c r="D703" s="2" t="s">
        <v>3180</v>
      </c>
      <c r="E703" s="2"/>
      <c r="F703" s="2"/>
    </row>
    <row r="704" spans="1:6">
      <c r="A704" s="2" t="s">
        <v>3181</v>
      </c>
      <c r="B704" s="2" t="s">
        <v>3182</v>
      </c>
      <c r="C704" s="2" t="s">
        <v>3183</v>
      </c>
      <c r="D704" s="3">
        <v>81241191739</v>
      </c>
      <c r="E704" s="2"/>
      <c r="F704" s="2"/>
    </row>
    <row r="705" spans="1:6">
      <c r="A705" s="2" t="s">
        <v>3184</v>
      </c>
      <c r="B705" s="2" t="s">
        <v>3185</v>
      </c>
      <c r="C705" s="2" t="s">
        <v>3186</v>
      </c>
      <c r="D705" s="3">
        <v>87791048947</v>
      </c>
      <c r="E705" s="2"/>
      <c r="F705" s="2"/>
    </row>
    <row r="706" spans="1:6">
      <c r="A706" s="2" t="s">
        <v>3187</v>
      </c>
      <c r="B706" s="2" t="s">
        <v>3188</v>
      </c>
      <c r="C706" s="2" t="s">
        <v>3189</v>
      </c>
      <c r="D706" s="2" t="s">
        <v>3190</v>
      </c>
      <c r="E706" s="2"/>
      <c r="F706" s="2"/>
    </row>
    <row r="707" spans="1:6" ht="25.5">
      <c r="A707" s="2" t="s">
        <v>3191</v>
      </c>
      <c r="B707" s="2" t="s">
        <v>3192</v>
      </c>
      <c r="C707" s="2" t="s">
        <v>3193</v>
      </c>
      <c r="D707" s="2" t="s">
        <v>3194</v>
      </c>
      <c r="E707" s="2"/>
      <c r="F707" s="2"/>
    </row>
    <row r="708" spans="1:6">
      <c r="A708" s="2" t="s">
        <v>3195</v>
      </c>
      <c r="B708" s="2" t="s">
        <v>3196</v>
      </c>
      <c r="C708" s="2" t="s">
        <v>3197</v>
      </c>
      <c r="D708" s="2" t="s">
        <v>3198</v>
      </c>
      <c r="E708" s="2" t="s">
        <v>1453</v>
      </c>
      <c r="F708" s="2" t="s">
        <v>3199</v>
      </c>
    </row>
    <row r="709" spans="1:6">
      <c r="A709" s="2" t="s">
        <v>3200</v>
      </c>
      <c r="B709" s="2" t="s">
        <v>3201</v>
      </c>
      <c r="C709" s="2" t="s">
        <v>3202</v>
      </c>
      <c r="D709" s="2" t="s">
        <v>3203</v>
      </c>
      <c r="E709" s="2" t="s">
        <v>3204</v>
      </c>
      <c r="F709" s="2" t="s">
        <v>3203</v>
      </c>
    </row>
    <row r="710" spans="1:6">
      <c r="A710" s="2" t="s">
        <v>3205</v>
      </c>
      <c r="B710" s="2" t="s">
        <v>3206</v>
      </c>
      <c r="C710" s="2" t="s">
        <v>3207</v>
      </c>
      <c r="D710" s="2" t="s">
        <v>3208</v>
      </c>
      <c r="E710" s="2"/>
      <c r="F710" s="2" t="s">
        <v>3208</v>
      </c>
    </row>
    <row r="711" spans="1:6">
      <c r="A711" s="2" t="s">
        <v>3209</v>
      </c>
      <c r="B711" s="2" t="s">
        <v>3210</v>
      </c>
      <c r="C711" s="2" t="s">
        <v>3211</v>
      </c>
      <c r="D711" s="3">
        <v>81336811331</v>
      </c>
      <c r="E711" s="2"/>
      <c r="F711" s="2"/>
    </row>
    <row r="712" spans="1:6">
      <c r="A712" s="2" t="s">
        <v>3212</v>
      </c>
      <c r="B712" s="2" t="s">
        <v>3213</v>
      </c>
      <c r="C712" s="2" t="s">
        <v>3214</v>
      </c>
      <c r="D712" s="2" t="s">
        <v>3215</v>
      </c>
      <c r="E712" s="2"/>
      <c r="F712" s="2"/>
    </row>
    <row r="713" spans="1:6">
      <c r="A713" s="2" t="s">
        <v>3216</v>
      </c>
      <c r="B713" s="2" t="s">
        <v>3217</v>
      </c>
      <c r="C713" s="2" t="s">
        <v>3218</v>
      </c>
      <c r="D713" s="2" t="s">
        <v>3219</v>
      </c>
      <c r="E713" s="2" t="s">
        <v>204</v>
      </c>
      <c r="F713" s="2" t="s">
        <v>3219</v>
      </c>
    </row>
    <row r="714" spans="1:6">
      <c r="A714" s="2" t="s">
        <v>3220</v>
      </c>
      <c r="B714" s="2" t="s">
        <v>3221</v>
      </c>
      <c r="C714" s="2" t="s">
        <v>3222</v>
      </c>
      <c r="D714" s="2" t="s">
        <v>3223</v>
      </c>
      <c r="E714" s="2"/>
      <c r="F714" s="2" t="s">
        <v>3224</v>
      </c>
    </row>
    <row r="715" spans="1:6">
      <c r="A715" s="2" t="s">
        <v>3225</v>
      </c>
      <c r="B715" s="2" t="s">
        <v>3226</v>
      </c>
      <c r="C715" s="2" t="s">
        <v>3227</v>
      </c>
      <c r="D715" s="3">
        <v>0</v>
      </c>
      <c r="E715" s="2"/>
      <c r="F715" s="3">
        <v>0</v>
      </c>
    </row>
    <row r="716" spans="1:6">
      <c r="A716" s="2" t="s">
        <v>3228</v>
      </c>
      <c r="B716" s="2" t="s">
        <v>3229</v>
      </c>
      <c r="C716" s="2" t="s">
        <v>3230</v>
      </c>
      <c r="D716" s="2" t="s">
        <v>3231</v>
      </c>
      <c r="E716" s="2" t="s">
        <v>3232</v>
      </c>
      <c r="F716" s="2" t="s">
        <v>3231</v>
      </c>
    </row>
    <row r="717" spans="1:6">
      <c r="A717" s="2" t="s">
        <v>3233</v>
      </c>
      <c r="B717" s="2" t="s">
        <v>3234</v>
      </c>
      <c r="C717" s="2" t="s">
        <v>3235</v>
      </c>
      <c r="D717" s="3">
        <v>81272889208</v>
      </c>
      <c r="E717" s="2"/>
      <c r="F717" s="2"/>
    </row>
    <row r="718" spans="1:6">
      <c r="A718" s="2" t="s">
        <v>3145</v>
      </c>
      <c r="B718" s="2" t="s">
        <v>3236</v>
      </c>
      <c r="C718" s="2" t="s">
        <v>3237</v>
      </c>
      <c r="D718" s="2" t="s">
        <v>204</v>
      </c>
      <c r="E718" s="2" t="s">
        <v>204</v>
      </c>
      <c r="F718" s="2" t="s">
        <v>204</v>
      </c>
    </row>
    <row r="719" spans="1:6">
      <c r="A719" s="2" t="s">
        <v>1533</v>
      </c>
      <c r="B719" s="2" t="s">
        <v>3238</v>
      </c>
      <c r="C719" s="2" t="s">
        <v>3239</v>
      </c>
      <c r="D719" s="2" t="s">
        <v>204</v>
      </c>
      <c r="E719" s="2" t="s">
        <v>204</v>
      </c>
      <c r="F719" s="2" t="s">
        <v>204</v>
      </c>
    </row>
    <row r="720" spans="1:6">
      <c r="A720" s="2" t="s">
        <v>3240</v>
      </c>
      <c r="B720" s="2" t="s">
        <v>3241</v>
      </c>
      <c r="C720" s="2" t="s">
        <v>3242</v>
      </c>
      <c r="D720" s="3">
        <v>23217</v>
      </c>
      <c r="E720" s="2" t="s">
        <v>204</v>
      </c>
      <c r="F720" s="3">
        <v>23217</v>
      </c>
    </row>
    <row r="721" spans="1:6">
      <c r="A721" s="2" t="s">
        <v>3243</v>
      </c>
      <c r="B721" s="2" t="s">
        <v>3244</v>
      </c>
      <c r="C721" s="2" t="s">
        <v>3245</v>
      </c>
      <c r="D721" s="2" t="s">
        <v>3246</v>
      </c>
      <c r="E721" s="2"/>
      <c r="F721" s="2" t="s">
        <v>3247</v>
      </c>
    </row>
    <row r="722" spans="1:6">
      <c r="A722" s="2" t="s">
        <v>3248</v>
      </c>
      <c r="B722" s="2" t="s">
        <v>3249</v>
      </c>
      <c r="C722" s="2" t="s">
        <v>3250</v>
      </c>
      <c r="D722" s="2" t="s">
        <v>3251</v>
      </c>
      <c r="E722" s="2" t="s">
        <v>204</v>
      </c>
      <c r="F722" s="2" t="s">
        <v>3252</v>
      </c>
    </row>
    <row r="723" spans="1:6">
      <c r="A723" s="2" t="s">
        <v>3253</v>
      </c>
      <c r="B723" s="2" t="s">
        <v>3254</v>
      </c>
      <c r="C723" s="2" t="s">
        <v>3255</v>
      </c>
      <c r="D723" s="2" t="s">
        <v>3256</v>
      </c>
      <c r="E723" s="2" t="s">
        <v>204</v>
      </c>
      <c r="F723" s="2" t="s">
        <v>3256</v>
      </c>
    </row>
    <row r="724" spans="1:6">
      <c r="A724" s="2" t="s">
        <v>3257</v>
      </c>
      <c r="B724" s="2" t="s">
        <v>3258</v>
      </c>
      <c r="C724" s="2" t="s">
        <v>3259</v>
      </c>
      <c r="D724" s="2" t="s">
        <v>3260</v>
      </c>
      <c r="E724" s="2"/>
      <c r="F724" s="2" t="s">
        <v>3261</v>
      </c>
    </row>
    <row r="725" spans="1:6">
      <c r="A725" s="2" t="s">
        <v>3262</v>
      </c>
      <c r="B725" s="2" t="s">
        <v>3263</v>
      </c>
      <c r="C725" s="2" t="s">
        <v>3264</v>
      </c>
      <c r="D725" s="2" t="s">
        <v>3265</v>
      </c>
      <c r="E725" s="2" t="s">
        <v>812</v>
      </c>
      <c r="F725" s="2"/>
    </row>
    <row r="726" spans="1:6">
      <c r="A726" s="2" t="s">
        <v>3266</v>
      </c>
      <c r="B726" s="2" t="s">
        <v>3267</v>
      </c>
      <c r="C726" s="2" t="s">
        <v>3268</v>
      </c>
      <c r="D726" s="3">
        <v>857790843777</v>
      </c>
      <c r="E726" s="2" t="s">
        <v>3269</v>
      </c>
      <c r="F726" s="2"/>
    </row>
    <row r="727" spans="1:6" ht="25.5">
      <c r="A727" s="2" t="s">
        <v>258</v>
      </c>
      <c r="B727" s="2" t="s">
        <v>3270</v>
      </c>
      <c r="C727" s="2" t="s">
        <v>3271</v>
      </c>
      <c r="D727" s="2" t="s">
        <v>3272</v>
      </c>
      <c r="E727" s="2" t="s">
        <v>204</v>
      </c>
      <c r="F727" s="2" t="s">
        <v>3273</v>
      </c>
    </row>
    <row r="728" spans="1:6">
      <c r="A728" s="2" t="s">
        <v>3274</v>
      </c>
      <c r="B728" s="2" t="s">
        <v>3275</v>
      </c>
      <c r="C728" s="2" t="s">
        <v>3276</v>
      </c>
      <c r="D728" s="2" t="s">
        <v>3277</v>
      </c>
      <c r="E728" s="2" t="s">
        <v>1453</v>
      </c>
      <c r="F728" s="2" t="s">
        <v>3278</v>
      </c>
    </row>
    <row r="729" spans="1:6">
      <c r="A729" s="2" t="s">
        <v>3279</v>
      </c>
      <c r="B729" s="2" t="s">
        <v>3280</v>
      </c>
      <c r="C729" s="2" t="s">
        <v>3281</v>
      </c>
      <c r="D729" s="2" t="s">
        <v>3282</v>
      </c>
      <c r="E729" s="2" t="s">
        <v>3140</v>
      </c>
      <c r="F729" s="2" t="s">
        <v>3282</v>
      </c>
    </row>
    <row r="730" spans="1:6">
      <c r="A730" s="2" t="s">
        <v>3283</v>
      </c>
      <c r="B730" s="2" t="s">
        <v>3284</v>
      </c>
      <c r="C730" s="2" t="s">
        <v>3285</v>
      </c>
      <c r="D730" s="2" t="s">
        <v>3286</v>
      </c>
      <c r="E730" s="2" t="s">
        <v>3287</v>
      </c>
      <c r="F730" s="2" t="s">
        <v>1453</v>
      </c>
    </row>
    <row r="731" spans="1:6">
      <c r="A731" s="2" t="s">
        <v>3288</v>
      </c>
      <c r="B731" s="2" t="s">
        <v>3289</v>
      </c>
      <c r="C731" s="2" t="s">
        <v>3290</v>
      </c>
      <c r="D731" s="2" t="s">
        <v>3291</v>
      </c>
      <c r="E731" s="2" t="s">
        <v>3292</v>
      </c>
      <c r="F731" s="2" t="s">
        <v>3293</v>
      </c>
    </row>
    <row r="732" spans="1:6">
      <c r="A732" s="2" t="s">
        <v>3294</v>
      </c>
      <c r="B732" s="2" t="s">
        <v>3295</v>
      </c>
      <c r="C732" s="2" t="s">
        <v>3296</v>
      </c>
      <c r="D732" s="2" t="s">
        <v>3297</v>
      </c>
      <c r="E732" s="2" t="s">
        <v>3298</v>
      </c>
      <c r="F732" s="2" t="s">
        <v>3297</v>
      </c>
    </row>
    <row r="733" spans="1:6">
      <c r="A733" s="2" t="s">
        <v>3299</v>
      </c>
      <c r="B733" s="2" t="s">
        <v>3300</v>
      </c>
      <c r="C733" s="2" t="s">
        <v>3301</v>
      </c>
      <c r="D733" s="3">
        <v>81311200865</v>
      </c>
      <c r="E733" s="2" t="s">
        <v>1453</v>
      </c>
      <c r="F733" s="3">
        <v>81311200865</v>
      </c>
    </row>
    <row r="734" spans="1:6">
      <c r="A734" s="2" t="s">
        <v>3302</v>
      </c>
      <c r="B734" s="2" t="s">
        <v>3303</v>
      </c>
      <c r="C734" s="2" t="s">
        <v>2877</v>
      </c>
      <c r="D734" s="3">
        <v>85750297638</v>
      </c>
      <c r="E734" s="2"/>
      <c r="F734" s="3">
        <v>85750297638</v>
      </c>
    </row>
    <row r="735" spans="1:6">
      <c r="A735" s="2" t="s">
        <v>3304</v>
      </c>
      <c r="B735" s="2" t="s">
        <v>3305</v>
      </c>
      <c r="C735" s="2" t="s">
        <v>3306</v>
      </c>
      <c r="D735" s="2" t="s">
        <v>3307</v>
      </c>
      <c r="E735" s="2"/>
      <c r="F735" s="2" t="s">
        <v>3308</v>
      </c>
    </row>
    <row r="736" spans="1:6">
      <c r="A736" s="2" t="s">
        <v>3309</v>
      </c>
      <c r="B736" s="2" t="s">
        <v>3310</v>
      </c>
      <c r="C736" s="2" t="s">
        <v>3311</v>
      </c>
      <c r="D736" s="2" t="s">
        <v>3312</v>
      </c>
      <c r="E736" s="2" t="s">
        <v>3140</v>
      </c>
      <c r="F736" s="2" t="s">
        <v>3312</v>
      </c>
    </row>
    <row r="737" spans="1:6">
      <c r="A737" s="2" t="s">
        <v>3313</v>
      </c>
      <c r="B737" s="2" t="s">
        <v>3314</v>
      </c>
      <c r="C737" s="2" t="s">
        <v>3315</v>
      </c>
      <c r="D737" s="2" t="s">
        <v>3316</v>
      </c>
      <c r="E737" s="2"/>
      <c r="F737" s="2" t="s">
        <v>3317</v>
      </c>
    </row>
    <row r="738" spans="1:6">
      <c r="A738" s="2" t="s">
        <v>3318</v>
      </c>
      <c r="B738" s="2" t="s">
        <v>3319</v>
      </c>
      <c r="C738" s="2" t="s">
        <v>3320</v>
      </c>
      <c r="D738" s="3">
        <v>81256355077</v>
      </c>
      <c r="E738" s="2" t="s">
        <v>3321</v>
      </c>
      <c r="F738" s="3">
        <v>81256355077</v>
      </c>
    </row>
    <row r="739" spans="1:6" ht="25.5">
      <c r="A739" s="2" t="s">
        <v>3322</v>
      </c>
      <c r="B739" s="2" t="s">
        <v>3323</v>
      </c>
      <c r="C739" s="2" t="s">
        <v>3324</v>
      </c>
      <c r="D739" s="2" t="s">
        <v>3325</v>
      </c>
      <c r="E739" s="2"/>
      <c r="F739" s="2" t="s">
        <v>3326</v>
      </c>
    </row>
    <row r="740" spans="1:6">
      <c r="A740" s="2" t="s">
        <v>3327</v>
      </c>
      <c r="B740" s="2" t="s">
        <v>3328</v>
      </c>
      <c r="C740" s="2" t="s">
        <v>3329</v>
      </c>
      <c r="D740" s="3">
        <v>81519723110</v>
      </c>
      <c r="E740" s="2" t="s">
        <v>3140</v>
      </c>
      <c r="F740" s="3">
        <v>81519723110</v>
      </c>
    </row>
    <row r="741" spans="1:6">
      <c r="A741" s="2" t="s">
        <v>3330</v>
      </c>
      <c r="B741" s="2" t="s">
        <v>3331</v>
      </c>
      <c r="C741" s="2" t="s">
        <v>3332</v>
      </c>
      <c r="D741" s="3">
        <v>81256571856</v>
      </c>
      <c r="E741" s="2" t="s">
        <v>3140</v>
      </c>
      <c r="F741" s="3">
        <v>81256571856</v>
      </c>
    </row>
    <row r="742" spans="1:6">
      <c r="A742" s="2" t="s">
        <v>3333</v>
      </c>
      <c r="B742" s="2" t="s">
        <v>3334</v>
      </c>
      <c r="C742" s="2" t="s">
        <v>3335</v>
      </c>
      <c r="D742" s="2" t="s">
        <v>204</v>
      </c>
      <c r="E742" s="2" t="s">
        <v>204</v>
      </c>
      <c r="F742" s="2" t="s">
        <v>204</v>
      </c>
    </row>
    <row r="743" spans="1:6">
      <c r="A743" s="2" t="s">
        <v>3336</v>
      </c>
      <c r="B743" s="2" t="s">
        <v>3337</v>
      </c>
      <c r="C743" s="2" t="s">
        <v>3338</v>
      </c>
      <c r="D743" s="2" t="s">
        <v>204</v>
      </c>
      <c r="E743" s="2" t="s">
        <v>204</v>
      </c>
      <c r="F743" s="2" t="s">
        <v>204</v>
      </c>
    </row>
    <row r="744" spans="1:6">
      <c r="A744" s="2" t="s">
        <v>3339</v>
      </c>
      <c r="B744" s="2" t="s">
        <v>3340</v>
      </c>
      <c r="C744" s="2" t="s">
        <v>3341</v>
      </c>
      <c r="D744" s="3">
        <v>85271052347</v>
      </c>
      <c r="E744" s="2" t="s">
        <v>3342</v>
      </c>
      <c r="F744" s="3">
        <v>85271052347</v>
      </c>
    </row>
    <row r="745" spans="1:6">
      <c r="A745" s="2" t="s">
        <v>3343</v>
      </c>
      <c r="B745" s="2" t="s">
        <v>3344</v>
      </c>
      <c r="C745" s="2" t="s">
        <v>3345</v>
      </c>
      <c r="D745" s="2" t="s">
        <v>3346</v>
      </c>
      <c r="E745" s="2" t="s">
        <v>3347</v>
      </c>
      <c r="F745" s="2" t="s">
        <v>3348</v>
      </c>
    </row>
    <row r="746" spans="1:6">
      <c r="A746" s="2" t="s">
        <v>3349</v>
      </c>
      <c r="B746" s="2" t="s">
        <v>3350</v>
      </c>
      <c r="C746" s="2" t="s">
        <v>3351</v>
      </c>
      <c r="D746" s="2" t="s">
        <v>3352</v>
      </c>
      <c r="E746" s="2" t="s">
        <v>3353</v>
      </c>
      <c r="F746" s="2" t="s">
        <v>3352</v>
      </c>
    </row>
    <row r="747" spans="1:6">
      <c r="A747" s="2" t="s">
        <v>3354</v>
      </c>
      <c r="B747" s="2" t="s">
        <v>3355</v>
      </c>
      <c r="C747" s="2" t="s">
        <v>3356</v>
      </c>
      <c r="D747" s="2" t="s">
        <v>3357</v>
      </c>
      <c r="E747" s="2" t="s">
        <v>3358</v>
      </c>
      <c r="F747" s="2" t="s">
        <v>3359</v>
      </c>
    </row>
    <row r="748" spans="1:6">
      <c r="A748" s="2" t="s">
        <v>3360</v>
      </c>
      <c r="B748" s="2" t="s">
        <v>3361</v>
      </c>
      <c r="C748" s="2" t="s">
        <v>3362</v>
      </c>
      <c r="D748" s="3">
        <v>8179999880</v>
      </c>
      <c r="E748" s="2" t="s">
        <v>3363</v>
      </c>
      <c r="F748" s="3">
        <v>8179999880</v>
      </c>
    </row>
    <row r="749" spans="1:6">
      <c r="A749" s="2" t="s">
        <v>3364</v>
      </c>
      <c r="B749" s="2" t="s">
        <v>3365</v>
      </c>
      <c r="C749" s="2" t="s">
        <v>3366</v>
      </c>
      <c r="D749" s="2" t="s">
        <v>3367</v>
      </c>
      <c r="E749" s="2" t="s">
        <v>718</v>
      </c>
      <c r="F749" s="2" t="s">
        <v>3367</v>
      </c>
    </row>
    <row r="750" spans="1:6">
      <c r="A750" s="2" t="s">
        <v>3368</v>
      </c>
      <c r="B750" s="2" t="s">
        <v>3369</v>
      </c>
      <c r="C750" s="2" t="s">
        <v>3370</v>
      </c>
      <c r="D750" s="2" t="s">
        <v>3371</v>
      </c>
      <c r="E750" s="2"/>
      <c r="F750" s="2" t="s">
        <v>3372</v>
      </c>
    </row>
    <row r="751" spans="1:6">
      <c r="A751" s="2" t="s">
        <v>3373</v>
      </c>
      <c r="B751" s="2" t="s">
        <v>3374</v>
      </c>
      <c r="C751" s="2" t="s">
        <v>3375</v>
      </c>
      <c r="D751" s="2" t="s">
        <v>3376</v>
      </c>
      <c r="E751" s="2" t="s">
        <v>3377</v>
      </c>
      <c r="F751" s="2" t="s">
        <v>3378</v>
      </c>
    </row>
    <row r="752" spans="1:6">
      <c r="A752" s="2" t="s">
        <v>3379</v>
      </c>
      <c r="B752" s="2" t="s">
        <v>3380</v>
      </c>
      <c r="C752" s="2" t="s">
        <v>3381</v>
      </c>
      <c r="D752" s="2" t="s">
        <v>3382</v>
      </c>
      <c r="E752" s="2"/>
      <c r="F752" s="2" t="s">
        <v>3382</v>
      </c>
    </row>
    <row r="753" spans="1:6">
      <c r="A753" s="2" t="s">
        <v>3383</v>
      </c>
      <c r="B753" s="2" t="s">
        <v>3384</v>
      </c>
      <c r="C753" s="2" t="s">
        <v>3385</v>
      </c>
      <c r="D753" s="2" t="s">
        <v>3386</v>
      </c>
      <c r="E753" s="2" t="s">
        <v>204</v>
      </c>
      <c r="F753" s="2" t="s">
        <v>3387</v>
      </c>
    </row>
    <row r="754" spans="1:6">
      <c r="A754" s="2" t="s">
        <v>3388</v>
      </c>
      <c r="B754" s="2" t="s">
        <v>3389</v>
      </c>
      <c r="C754" s="2" t="s">
        <v>3390</v>
      </c>
      <c r="D754" s="2" t="s">
        <v>3391</v>
      </c>
      <c r="E754" s="2"/>
      <c r="F754" s="2" t="s">
        <v>3392</v>
      </c>
    </row>
    <row r="755" spans="1:6">
      <c r="A755" s="2" t="s">
        <v>3393</v>
      </c>
      <c r="B755" s="2" t="s">
        <v>3394</v>
      </c>
      <c r="C755" s="2" t="s">
        <v>3395</v>
      </c>
      <c r="D755" s="2" t="s">
        <v>3140</v>
      </c>
      <c r="E755" s="2" t="s">
        <v>3140</v>
      </c>
      <c r="F755" s="2" t="s">
        <v>3140</v>
      </c>
    </row>
    <row r="756" spans="1:6">
      <c r="A756" s="2" t="s">
        <v>3396</v>
      </c>
      <c r="B756" s="2" t="s">
        <v>3397</v>
      </c>
      <c r="C756" s="2" t="s">
        <v>3398</v>
      </c>
      <c r="D756" s="2" t="s">
        <v>3140</v>
      </c>
      <c r="E756" s="2" t="s">
        <v>3140</v>
      </c>
      <c r="F756" s="2" t="s">
        <v>3140</v>
      </c>
    </row>
    <row r="757" spans="1:6">
      <c r="A757" s="2" t="s">
        <v>3399</v>
      </c>
      <c r="B757" s="2" t="s">
        <v>3400</v>
      </c>
      <c r="C757" s="2" t="s">
        <v>3401</v>
      </c>
      <c r="D757" s="2" t="s">
        <v>3140</v>
      </c>
      <c r="E757" s="2" t="s">
        <v>3140</v>
      </c>
      <c r="F757" s="2" t="s">
        <v>3140</v>
      </c>
    </row>
    <row r="758" spans="1:6">
      <c r="A758" s="2" t="s">
        <v>3402</v>
      </c>
      <c r="B758" s="2" t="s">
        <v>3403</v>
      </c>
      <c r="C758" s="2" t="s">
        <v>3404</v>
      </c>
      <c r="D758" s="2" t="s">
        <v>3140</v>
      </c>
      <c r="E758" s="2" t="s">
        <v>3140</v>
      </c>
      <c r="F758" s="2" t="s">
        <v>3140</v>
      </c>
    </row>
    <row r="759" spans="1:6">
      <c r="A759" s="2" t="s">
        <v>3405</v>
      </c>
      <c r="B759" s="2" t="s">
        <v>3406</v>
      </c>
      <c r="C759" s="2" t="s">
        <v>3407</v>
      </c>
      <c r="D759" s="2" t="s">
        <v>3140</v>
      </c>
      <c r="E759" s="2" t="s">
        <v>3140</v>
      </c>
      <c r="F759" s="2" t="s">
        <v>3140</v>
      </c>
    </row>
    <row r="760" spans="1:6">
      <c r="A760" s="2" t="s">
        <v>3408</v>
      </c>
      <c r="B760" s="2" t="s">
        <v>3409</v>
      </c>
      <c r="C760" s="2" t="s">
        <v>3410</v>
      </c>
      <c r="D760" s="2" t="s">
        <v>3140</v>
      </c>
      <c r="E760" s="2" t="s">
        <v>3140</v>
      </c>
      <c r="F760" s="2" t="s">
        <v>3140</v>
      </c>
    </row>
    <row r="761" spans="1:6">
      <c r="A761" s="2" t="s">
        <v>3411</v>
      </c>
      <c r="B761" s="2" t="s">
        <v>3412</v>
      </c>
      <c r="C761" s="2" t="s">
        <v>3413</v>
      </c>
      <c r="D761" s="3">
        <v>87720098393</v>
      </c>
      <c r="E761" s="2" t="s">
        <v>1453</v>
      </c>
      <c r="F761" s="2" t="s">
        <v>1453</v>
      </c>
    </row>
    <row r="762" spans="1:6">
      <c r="A762" s="2" t="s">
        <v>3414</v>
      </c>
      <c r="B762" s="2" t="s">
        <v>3415</v>
      </c>
      <c r="C762" s="2" t="s">
        <v>3416</v>
      </c>
      <c r="D762" s="2" t="s">
        <v>3417</v>
      </c>
      <c r="E762" s="2"/>
      <c r="F762" s="2" t="s">
        <v>3418</v>
      </c>
    </row>
    <row r="763" spans="1:6">
      <c r="A763" s="2" t="s">
        <v>3419</v>
      </c>
      <c r="B763" s="2" t="s">
        <v>3420</v>
      </c>
      <c r="C763" s="2" t="s">
        <v>3421</v>
      </c>
      <c r="D763" s="2" t="s">
        <v>3422</v>
      </c>
      <c r="E763" s="2" t="s">
        <v>3423</v>
      </c>
      <c r="F763" s="2" t="s">
        <v>3424</v>
      </c>
    </row>
    <row r="764" spans="1:6">
      <c r="A764" s="2" t="s">
        <v>3425</v>
      </c>
      <c r="B764" s="2" t="s">
        <v>3426</v>
      </c>
      <c r="C764" s="2" t="s">
        <v>3427</v>
      </c>
      <c r="D764" s="3">
        <v>814314821953</v>
      </c>
      <c r="E764" s="2" t="s">
        <v>204</v>
      </c>
      <c r="F764" s="3">
        <v>814314821953</v>
      </c>
    </row>
    <row r="765" spans="1:6">
      <c r="A765" s="2" t="s">
        <v>3428</v>
      </c>
      <c r="B765" s="2" t="s">
        <v>3429</v>
      </c>
      <c r="C765" s="2" t="s">
        <v>3430</v>
      </c>
      <c r="D765" s="2" t="s">
        <v>3431</v>
      </c>
      <c r="E765" s="2" t="s">
        <v>3432</v>
      </c>
      <c r="F765" s="2" t="s">
        <v>3431</v>
      </c>
    </row>
    <row r="766" spans="1:6">
      <c r="A766" s="2" t="s">
        <v>3433</v>
      </c>
      <c r="B766" s="2" t="s">
        <v>3434</v>
      </c>
      <c r="C766" s="2" t="s">
        <v>3435</v>
      </c>
      <c r="D766" s="2" t="s">
        <v>3436</v>
      </c>
      <c r="E766" s="2" t="s">
        <v>204</v>
      </c>
      <c r="F766" s="2" t="s">
        <v>3436</v>
      </c>
    </row>
    <row r="767" spans="1:6">
      <c r="A767" s="2" t="s">
        <v>3437</v>
      </c>
      <c r="B767" s="2" t="s">
        <v>3438</v>
      </c>
      <c r="C767" s="2" t="s">
        <v>3439</v>
      </c>
      <c r="D767" s="3">
        <v>81210461374</v>
      </c>
      <c r="E767" s="2" t="s">
        <v>1453</v>
      </c>
      <c r="F767" s="2" t="s">
        <v>1453</v>
      </c>
    </row>
    <row r="768" spans="1:6">
      <c r="A768" s="2" t="s">
        <v>3440</v>
      </c>
      <c r="B768" s="2" t="s">
        <v>3441</v>
      </c>
      <c r="C768" s="2" t="s">
        <v>3442</v>
      </c>
      <c r="D768" s="2" t="s">
        <v>3443</v>
      </c>
      <c r="E768" s="2" t="s">
        <v>204</v>
      </c>
      <c r="F768" s="2" t="s">
        <v>3444</v>
      </c>
    </row>
    <row r="769" spans="1:6">
      <c r="A769" s="2" t="s">
        <v>3445</v>
      </c>
      <c r="B769" s="2" t="s">
        <v>3446</v>
      </c>
      <c r="C769" s="2" t="s">
        <v>3447</v>
      </c>
      <c r="D769" s="2" t="s">
        <v>3448</v>
      </c>
      <c r="E769" s="2"/>
      <c r="F769" s="2" t="s">
        <v>3449</v>
      </c>
    </row>
    <row r="770" spans="1:6">
      <c r="A770" s="2" t="s">
        <v>3450</v>
      </c>
      <c r="B770" s="2" t="s">
        <v>3451</v>
      </c>
      <c r="C770" s="2" t="s">
        <v>3452</v>
      </c>
      <c r="D770" s="3">
        <v>81233868624</v>
      </c>
      <c r="E770" s="2"/>
      <c r="F770" s="3">
        <v>81233868624</v>
      </c>
    </row>
    <row r="771" spans="1:6">
      <c r="A771" s="2" t="s">
        <v>3453</v>
      </c>
      <c r="B771" s="2" t="s">
        <v>3454</v>
      </c>
      <c r="C771" s="2" t="s">
        <v>3455</v>
      </c>
      <c r="D771" s="2" t="s">
        <v>3456</v>
      </c>
      <c r="E771" s="2"/>
      <c r="F771" s="2" t="s">
        <v>3457</v>
      </c>
    </row>
    <row r="772" spans="1:6">
      <c r="A772" s="2" t="s">
        <v>3458</v>
      </c>
      <c r="B772" s="2" t="s">
        <v>3459</v>
      </c>
      <c r="C772" s="2" t="s">
        <v>3460</v>
      </c>
      <c r="D772" s="2" t="s">
        <v>3461</v>
      </c>
      <c r="E772" s="2" t="s">
        <v>3462</v>
      </c>
      <c r="F772" s="2" t="s">
        <v>3463</v>
      </c>
    </row>
    <row r="773" spans="1:6">
      <c r="A773" s="2" t="s">
        <v>3464</v>
      </c>
      <c r="B773" s="2" t="s">
        <v>3465</v>
      </c>
      <c r="C773" s="2" t="s">
        <v>3466</v>
      </c>
      <c r="D773" s="3">
        <v>62822400</v>
      </c>
      <c r="E773" s="2" t="s">
        <v>3467</v>
      </c>
      <c r="F773" s="3">
        <v>62822533</v>
      </c>
    </row>
    <row r="774" spans="1:6">
      <c r="A774" s="2" t="s">
        <v>3468</v>
      </c>
      <c r="B774" s="2" t="s">
        <v>3469</v>
      </c>
      <c r="C774" s="2" t="s">
        <v>3470</v>
      </c>
      <c r="D774" s="2" t="s">
        <v>3471</v>
      </c>
      <c r="E774" s="2" t="s">
        <v>3472</v>
      </c>
      <c r="F774" s="2" t="s">
        <v>3473</v>
      </c>
    </row>
    <row r="775" spans="1:6">
      <c r="A775" s="2" t="s">
        <v>3474</v>
      </c>
      <c r="B775" s="2" t="s">
        <v>3475</v>
      </c>
      <c r="C775" s="2" t="s">
        <v>3476</v>
      </c>
      <c r="D775" s="3">
        <v>82158456479</v>
      </c>
      <c r="E775" s="3">
        <v>0</v>
      </c>
      <c r="F775" s="3">
        <v>82158456479</v>
      </c>
    </row>
    <row r="776" spans="1:6">
      <c r="A776" s="2" t="s">
        <v>3477</v>
      </c>
      <c r="B776" s="2" t="s">
        <v>3478</v>
      </c>
      <c r="C776" s="2" t="s">
        <v>3479</v>
      </c>
      <c r="D776" s="2" t="s">
        <v>3480</v>
      </c>
      <c r="E776" s="2" t="s">
        <v>3481</v>
      </c>
      <c r="F776" s="2" t="s">
        <v>2070</v>
      </c>
    </row>
    <row r="777" spans="1:6">
      <c r="A777" s="2" t="s">
        <v>3482</v>
      </c>
      <c r="B777" s="2" t="s">
        <v>3483</v>
      </c>
      <c r="C777" s="2" t="s">
        <v>3484</v>
      </c>
      <c r="D777" s="3">
        <v>82124186008</v>
      </c>
      <c r="E777" s="2"/>
      <c r="F777" s="3">
        <v>82124186008</v>
      </c>
    </row>
    <row r="778" spans="1:6">
      <c r="A778" s="2" t="s">
        <v>3485</v>
      </c>
      <c r="B778" s="2" t="s">
        <v>3486</v>
      </c>
      <c r="C778" s="2" t="s">
        <v>3487</v>
      </c>
      <c r="D778" s="3">
        <v>81283034134</v>
      </c>
      <c r="E778" s="2"/>
      <c r="F778" s="3">
        <v>81283034134</v>
      </c>
    </row>
    <row r="779" spans="1:6">
      <c r="A779" s="2" t="s">
        <v>3488</v>
      </c>
      <c r="B779" s="2" t="s">
        <v>3489</v>
      </c>
      <c r="C779" s="2" t="s">
        <v>3490</v>
      </c>
      <c r="D779" s="3">
        <v>81283034134</v>
      </c>
      <c r="E779" s="2"/>
      <c r="F779" s="3">
        <v>81283034134</v>
      </c>
    </row>
    <row r="780" spans="1:6">
      <c r="A780" s="2" t="s">
        <v>3491</v>
      </c>
      <c r="B780" s="2" t="s">
        <v>3492</v>
      </c>
      <c r="C780" s="2" t="s">
        <v>3493</v>
      </c>
      <c r="D780" s="3">
        <v>82124186008</v>
      </c>
      <c r="E780" s="2"/>
      <c r="F780" s="3">
        <v>82124186008</v>
      </c>
    </row>
    <row r="781" spans="1:6">
      <c r="A781" s="2" t="s">
        <v>3494</v>
      </c>
      <c r="B781" s="2" t="s">
        <v>3495</v>
      </c>
      <c r="C781" s="2" t="s">
        <v>3496</v>
      </c>
      <c r="D781" s="3">
        <v>82124186008</v>
      </c>
      <c r="E781" s="2"/>
      <c r="F781" s="3">
        <v>82124186008</v>
      </c>
    </row>
    <row r="782" spans="1:6">
      <c r="A782" s="2" t="s">
        <v>3497</v>
      </c>
      <c r="B782" s="2" t="s">
        <v>3498</v>
      </c>
      <c r="C782" s="2" t="s">
        <v>3499</v>
      </c>
      <c r="D782" s="3">
        <v>82124186008</v>
      </c>
      <c r="E782" s="2"/>
      <c r="F782" s="3">
        <v>82124186008</v>
      </c>
    </row>
    <row r="783" spans="1:6">
      <c r="A783" s="2" t="s">
        <v>3500</v>
      </c>
      <c r="B783" s="2" t="s">
        <v>3501</v>
      </c>
      <c r="C783" s="2" t="s">
        <v>3502</v>
      </c>
      <c r="D783" s="3">
        <v>82124186008</v>
      </c>
      <c r="E783" s="2"/>
      <c r="F783" s="3">
        <v>82124186008</v>
      </c>
    </row>
    <row r="784" spans="1:6">
      <c r="A784" s="2" t="s">
        <v>3503</v>
      </c>
      <c r="B784" s="2" t="s">
        <v>3504</v>
      </c>
      <c r="C784" s="2" t="s">
        <v>3505</v>
      </c>
      <c r="D784" s="3">
        <v>82124186008</v>
      </c>
      <c r="E784" s="2"/>
      <c r="F784" s="3">
        <v>82124186008</v>
      </c>
    </row>
    <row r="785" spans="1:6">
      <c r="A785" s="2" t="s">
        <v>3506</v>
      </c>
      <c r="B785" s="2" t="s">
        <v>3507</v>
      </c>
      <c r="C785" s="2" t="s">
        <v>3508</v>
      </c>
      <c r="D785" s="2" t="s">
        <v>3509</v>
      </c>
      <c r="E785" s="2"/>
      <c r="F785" s="2" t="s">
        <v>3510</v>
      </c>
    </row>
    <row r="786" spans="1:6">
      <c r="A786" s="2" t="s">
        <v>3511</v>
      </c>
      <c r="B786" s="2" t="s">
        <v>3512</v>
      </c>
      <c r="C786" s="2" t="s">
        <v>3513</v>
      </c>
      <c r="D786" s="2" t="s">
        <v>3514</v>
      </c>
      <c r="E786" s="2" t="s">
        <v>204</v>
      </c>
      <c r="F786" s="3">
        <v>8176343263</v>
      </c>
    </row>
    <row r="787" spans="1:6">
      <c r="A787" s="2" t="s">
        <v>3515</v>
      </c>
      <c r="B787" s="2" t="s">
        <v>3516</v>
      </c>
      <c r="C787" s="2" t="s">
        <v>3517</v>
      </c>
      <c r="D787" s="3">
        <v>81912354543</v>
      </c>
      <c r="E787" s="2"/>
      <c r="F787" s="3">
        <v>81912354543</v>
      </c>
    </row>
    <row r="788" spans="1:6">
      <c r="A788" s="2" t="s">
        <v>3518</v>
      </c>
      <c r="B788" s="2" t="s">
        <v>3519</v>
      </c>
      <c r="C788" s="2" t="s">
        <v>3520</v>
      </c>
      <c r="D788" s="2" t="s">
        <v>3521</v>
      </c>
      <c r="E788" s="2" t="s">
        <v>1453</v>
      </c>
      <c r="F788" s="2" t="s">
        <v>1453</v>
      </c>
    </row>
    <row r="789" spans="1:6" ht="25.5">
      <c r="A789" s="2" t="s">
        <v>3522</v>
      </c>
      <c r="B789" s="2" t="s">
        <v>3523</v>
      </c>
      <c r="C789" s="2" t="s">
        <v>3524</v>
      </c>
      <c r="D789" s="2" t="s">
        <v>3525</v>
      </c>
      <c r="E789" s="2" t="s">
        <v>3526</v>
      </c>
      <c r="F789" s="2" t="s">
        <v>3527</v>
      </c>
    </row>
    <row r="790" spans="1:6">
      <c r="A790" s="2" t="s">
        <v>3528</v>
      </c>
      <c r="B790" s="2" t="s">
        <v>3529</v>
      </c>
      <c r="C790" s="2" t="s">
        <v>3530</v>
      </c>
      <c r="D790" s="3">
        <v>85267801231</v>
      </c>
      <c r="E790" s="2"/>
      <c r="F790" s="3">
        <v>85267801231</v>
      </c>
    </row>
    <row r="791" spans="1:6">
      <c r="A791" s="2" t="s">
        <v>3531</v>
      </c>
      <c r="B791" s="2" t="s">
        <v>3532</v>
      </c>
      <c r="C791" s="2" t="s">
        <v>3533</v>
      </c>
      <c r="D791" s="2" t="s">
        <v>3534</v>
      </c>
      <c r="E791" s="2" t="s">
        <v>204</v>
      </c>
      <c r="F791" s="2" t="s">
        <v>3535</v>
      </c>
    </row>
    <row r="792" spans="1:6">
      <c r="A792" s="2" t="s">
        <v>3536</v>
      </c>
      <c r="B792" s="2" t="s">
        <v>3537</v>
      </c>
      <c r="C792" s="2" t="s">
        <v>3538</v>
      </c>
      <c r="D792" s="3">
        <v>8161836141</v>
      </c>
      <c r="E792" s="2" t="s">
        <v>204</v>
      </c>
      <c r="F792" s="2" t="s">
        <v>204</v>
      </c>
    </row>
    <row r="793" spans="1:6">
      <c r="A793" s="2" t="s">
        <v>3539</v>
      </c>
      <c r="B793" s="2" t="s">
        <v>3540</v>
      </c>
      <c r="C793" s="2" t="s">
        <v>3541</v>
      </c>
      <c r="D793" s="2" t="s">
        <v>3542</v>
      </c>
      <c r="E793" s="2"/>
      <c r="F793" s="2" t="s">
        <v>3543</v>
      </c>
    </row>
    <row r="794" spans="1:6">
      <c r="A794" s="2" t="s">
        <v>3544</v>
      </c>
      <c r="B794" s="2" t="s">
        <v>3545</v>
      </c>
      <c r="C794" s="2" t="s">
        <v>3546</v>
      </c>
      <c r="D794" s="2" t="s">
        <v>3547</v>
      </c>
      <c r="E794" s="2" t="s">
        <v>3548</v>
      </c>
      <c r="F794" s="2" t="s">
        <v>3549</v>
      </c>
    </row>
    <row r="795" spans="1:6">
      <c r="A795" s="2" t="s">
        <v>3550</v>
      </c>
      <c r="B795" s="2" t="s">
        <v>3551</v>
      </c>
      <c r="C795" s="2" t="s">
        <v>3552</v>
      </c>
      <c r="D795" s="3">
        <v>85255799409</v>
      </c>
      <c r="E795" s="2"/>
      <c r="F795" s="2"/>
    </row>
    <row r="796" spans="1:6" ht="25.5">
      <c r="A796" s="2" t="s">
        <v>3553</v>
      </c>
      <c r="B796" s="2" t="s">
        <v>3554</v>
      </c>
      <c r="C796" s="2" t="s">
        <v>3555</v>
      </c>
      <c r="D796" s="2" t="s">
        <v>3556</v>
      </c>
      <c r="E796" s="2"/>
      <c r="F796" s="2"/>
    </row>
    <row r="797" spans="1:6">
      <c r="A797" s="2" t="s">
        <v>3557</v>
      </c>
      <c r="B797" s="2" t="s">
        <v>3558</v>
      </c>
      <c r="C797" s="2" t="s">
        <v>3559</v>
      </c>
      <c r="D797" s="2" t="s">
        <v>3560</v>
      </c>
      <c r="E797" s="2" t="s">
        <v>3561</v>
      </c>
      <c r="F797" s="2" t="s">
        <v>3560</v>
      </c>
    </row>
    <row r="798" spans="1:6">
      <c r="A798" s="2" t="s">
        <v>3562</v>
      </c>
      <c r="B798" s="2" t="s">
        <v>3563</v>
      </c>
      <c r="C798" s="2" t="s">
        <v>3564</v>
      </c>
      <c r="D798" s="2" t="s">
        <v>3565</v>
      </c>
      <c r="E798" s="2" t="s">
        <v>3566</v>
      </c>
      <c r="F798" s="2" t="s">
        <v>3567</v>
      </c>
    </row>
    <row r="799" spans="1:6">
      <c r="A799" s="2" t="s">
        <v>3568</v>
      </c>
      <c r="B799" s="2" t="s">
        <v>3569</v>
      </c>
      <c r="C799" s="2" t="s">
        <v>3570</v>
      </c>
      <c r="D799" s="2" t="s">
        <v>3571</v>
      </c>
      <c r="E799" s="2" t="s">
        <v>204</v>
      </c>
      <c r="F799" s="2" t="s">
        <v>3571</v>
      </c>
    </row>
    <row r="800" spans="1:6">
      <c r="A800" s="2" t="s">
        <v>3572</v>
      </c>
      <c r="B800" s="2" t="s">
        <v>3573</v>
      </c>
      <c r="C800" s="2" t="s">
        <v>3574</v>
      </c>
      <c r="D800" s="2" t="s">
        <v>3575</v>
      </c>
      <c r="E800" s="2" t="s">
        <v>3576</v>
      </c>
      <c r="F800" s="2" t="s">
        <v>3577</v>
      </c>
    </row>
    <row r="801" spans="1:6">
      <c r="A801" s="2" t="s">
        <v>3578</v>
      </c>
      <c r="B801" s="2" t="s">
        <v>3579</v>
      </c>
      <c r="C801" s="2" t="s">
        <v>3580</v>
      </c>
      <c r="D801" s="3">
        <v>81331776264</v>
      </c>
      <c r="E801" s="2"/>
      <c r="F801" s="2"/>
    </row>
    <row r="802" spans="1:6">
      <c r="A802" s="2" t="s">
        <v>3581</v>
      </c>
      <c r="B802" s="2" t="s">
        <v>3582</v>
      </c>
      <c r="C802" s="2" t="s">
        <v>3583</v>
      </c>
      <c r="D802" s="2" t="s">
        <v>3584</v>
      </c>
      <c r="E802" s="2"/>
      <c r="F802" s="2" t="s">
        <v>3585</v>
      </c>
    </row>
    <row r="803" spans="1:6">
      <c r="A803" s="2" t="s">
        <v>3586</v>
      </c>
      <c r="B803" s="2" t="s">
        <v>3587</v>
      </c>
      <c r="C803" s="2" t="s">
        <v>3588</v>
      </c>
      <c r="D803" s="2" t="s">
        <v>3589</v>
      </c>
      <c r="E803" s="2"/>
      <c r="F803" s="2" t="s">
        <v>3589</v>
      </c>
    </row>
    <row r="804" spans="1:6">
      <c r="A804" s="2" t="s">
        <v>3590</v>
      </c>
      <c r="B804" s="2" t="s">
        <v>3591</v>
      </c>
      <c r="C804" s="2" t="s">
        <v>3592</v>
      </c>
      <c r="D804" s="3">
        <v>81703485280</v>
      </c>
      <c r="E804" s="2"/>
      <c r="F804" s="2"/>
    </row>
    <row r="805" spans="1:6">
      <c r="A805" s="2" t="s">
        <v>3593</v>
      </c>
      <c r="B805" s="2" t="s">
        <v>3594</v>
      </c>
      <c r="C805" s="2" t="s">
        <v>3595</v>
      </c>
      <c r="D805" s="3">
        <v>85342600065</v>
      </c>
      <c r="E805" s="2"/>
      <c r="F805" s="2"/>
    </row>
    <row r="806" spans="1:6">
      <c r="A806" s="2" t="s">
        <v>3596</v>
      </c>
      <c r="B806" s="2" t="s">
        <v>3597</v>
      </c>
      <c r="C806" s="2" t="s">
        <v>3598</v>
      </c>
      <c r="D806" s="3">
        <v>81342627277</v>
      </c>
      <c r="E806" s="2"/>
      <c r="F806" s="2"/>
    </row>
    <row r="807" spans="1:6">
      <c r="A807" s="2" t="s">
        <v>3599</v>
      </c>
      <c r="B807" s="2" t="s">
        <v>3600</v>
      </c>
      <c r="C807" s="2" t="s">
        <v>3601</v>
      </c>
      <c r="D807" s="2" t="s">
        <v>3602</v>
      </c>
      <c r="E807" s="2" t="s">
        <v>3603</v>
      </c>
      <c r="F807" s="2" t="s">
        <v>3602</v>
      </c>
    </row>
    <row r="808" spans="1:6">
      <c r="A808" s="2" t="s">
        <v>3604</v>
      </c>
      <c r="B808" s="2" t="s">
        <v>3605</v>
      </c>
      <c r="C808" s="2" t="s">
        <v>3606</v>
      </c>
      <c r="D808" s="2" t="s">
        <v>3607</v>
      </c>
      <c r="E808" s="2" t="s">
        <v>3608</v>
      </c>
      <c r="F808" s="2" t="s">
        <v>3609</v>
      </c>
    </row>
    <row r="809" spans="1:6">
      <c r="A809" s="2" t="s">
        <v>3610</v>
      </c>
      <c r="B809" s="2" t="s">
        <v>3611</v>
      </c>
      <c r="C809" s="2" t="s">
        <v>3612</v>
      </c>
      <c r="D809" s="2" t="s">
        <v>3613</v>
      </c>
      <c r="E809" s="2" t="s">
        <v>3614</v>
      </c>
      <c r="F809" s="2" t="s">
        <v>3615</v>
      </c>
    </row>
    <row r="810" spans="1:6">
      <c r="A810" s="2" t="s">
        <v>3616</v>
      </c>
      <c r="B810" s="2" t="s">
        <v>3617</v>
      </c>
      <c r="C810" s="2" t="s">
        <v>3618</v>
      </c>
      <c r="D810" s="2" t="s">
        <v>3619</v>
      </c>
      <c r="E810" s="2" t="s">
        <v>204</v>
      </c>
      <c r="F810" s="2"/>
    </row>
    <row r="811" spans="1:6">
      <c r="A811" s="2" t="s">
        <v>3620</v>
      </c>
      <c r="B811" s="2" t="s">
        <v>3621</v>
      </c>
      <c r="C811" s="2" t="s">
        <v>3622</v>
      </c>
      <c r="D811" s="2" t="s">
        <v>3623</v>
      </c>
      <c r="E811" s="2" t="s">
        <v>3624</v>
      </c>
      <c r="F811" s="2" t="s">
        <v>3625</v>
      </c>
    </row>
    <row r="812" spans="1:6">
      <c r="A812" s="2" t="s">
        <v>3626</v>
      </c>
      <c r="B812" s="2" t="s">
        <v>3627</v>
      </c>
      <c r="C812" s="2" t="s">
        <v>3628</v>
      </c>
      <c r="D812" s="2" t="s">
        <v>3629</v>
      </c>
      <c r="E812" s="2" t="s">
        <v>3630</v>
      </c>
      <c r="F812" s="2" t="s">
        <v>3631</v>
      </c>
    </row>
    <row r="813" spans="1:6">
      <c r="A813" s="2" t="s">
        <v>3632</v>
      </c>
      <c r="B813" s="2" t="s">
        <v>3633</v>
      </c>
      <c r="C813" s="2" t="s">
        <v>3634</v>
      </c>
      <c r="D813" s="3">
        <v>81231472885</v>
      </c>
      <c r="E813" s="2"/>
      <c r="F813" s="3">
        <v>81231472885</v>
      </c>
    </row>
    <row r="814" spans="1:6" ht="25.5">
      <c r="A814" s="2" t="s">
        <v>3635</v>
      </c>
      <c r="B814" s="2" t="s">
        <v>3636</v>
      </c>
      <c r="C814" s="2" t="s">
        <v>3637</v>
      </c>
      <c r="D814" s="2" t="s">
        <v>3638</v>
      </c>
      <c r="E814" s="2" t="s">
        <v>3639</v>
      </c>
      <c r="F814" s="2" t="s">
        <v>3640</v>
      </c>
    </row>
    <row r="815" spans="1:6">
      <c r="A815" s="2" t="s">
        <v>3641</v>
      </c>
      <c r="B815" s="2" t="s">
        <v>3642</v>
      </c>
      <c r="C815" s="2" t="s">
        <v>3643</v>
      </c>
      <c r="D815" s="3">
        <v>81915206804</v>
      </c>
      <c r="E815" s="2" t="s">
        <v>3644</v>
      </c>
      <c r="F815" s="3">
        <v>298323525</v>
      </c>
    </row>
    <row r="816" spans="1:6">
      <c r="A816" s="2" t="s">
        <v>3645</v>
      </c>
      <c r="B816" s="2" t="s">
        <v>3646</v>
      </c>
      <c r="C816" s="2" t="s">
        <v>3647</v>
      </c>
      <c r="D816" s="2" t="s">
        <v>3648</v>
      </c>
      <c r="E816" s="2" t="s">
        <v>3649</v>
      </c>
      <c r="F816" s="2" t="s">
        <v>3650</v>
      </c>
    </row>
    <row r="817" spans="1:6">
      <c r="A817" s="2" t="s">
        <v>3651</v>
      </c>
      <c r="B817" s="2" t="s">
        <v>3652</v>
      </c>
      <c r="C817" s="2" t="s">
        <v>3653</v>
      </c>
      <c r="D817" s="3">
        <v>85267801231</v>
      </c>
      <c r="E817" s="2"/>
      <c r="F817" s="3">
        <v>85267801231</v>
      </c>
    </row>
    <row r="818" spans="1:6">
      <c r="A818" s="2" t="s">
        <v>3654</v>
      </c>
      <c r="B818" s="2" t="s">
        <v>3655</v>
      </c>
      <c r="C818" s="2" t="s">
        <v>3656</v>
      </c>
      <c r="D818" s="2" t="s">
        <v>3657</v>
      </c>
      <c r="E818" s="2" t="s">
        <v>3658</v>
      </c>
      <c r="F818" s="2" t="s">
        <v>3657</v>
      </c>
    </row>
    <row r="819" spans="1:6">
      <c r="A819" s="2" t="s">
        <v>3659</v>
      </c>
      <c r="B819" s="2" t="s">
        <v>3660</v>
      </c>
      <c r="C819" s="2" t="s">
        <v>3661</v>
      </c>
      <c r="D819" s="2" t="s">
        <v>3662</v>
      </c>
      <c r="E819" s="2" t="s">
        <v>1453</v>
      </c>
      <c r="F819" s="2" t="s">
        <v>1453</v>
      </c>
    </row>
    <row r="820" spans="1:6">
      <c r="A820" s="2" t="s">
        <v>3663</v>
      </c>
      <c r="B820" s="2" t="s">
        <v>3664</v>
      </c>
      <c r="C820" s="2" t="s">
        <v>3665</v>
      </c>
      <c r="D820" s="2" t="s">
        <v>3666</v>
      </c>
      <c r="E820" s="2" t="s">
        <v>3667</v>
      </c>
      <c r="F820" s="2" t="s">
        <v>3668</v>
      </c>
    </row>
    <row r="821" spans="1:6">
      <c r="A821" s="2" t="s">
        <v>3669</v>
      </c>
      <c r="B821" s="2" t="s">
        <v>3670</v>
      </c>
      <c r="C821" s="2" t="s">
        <v>3671</v>
      </c>
      <c r="D821" s="2" t="s">
        <v>3672</v>
      </c>
      <c r="E821" s="2" t="s">
        <v>3673</v>
      </c>
      <c r="F821" s="2" t="s">
        <v>3674</v>
      </c>
    </row>
    <row r="822" spans="1:6">
      <c r="A822" s="2" t="s">
        <v>3675</v>
      </c>
      <c r="B822" s="2" t="s">
        <v>3676</v>
      </c>
      <c r="C822" s="2" t="s">
        <v>3677</v>
      </c>
      <c r="D822" s="2" t="s">
        <v>3678</v>
      </c>
      <c r="E822" s="2" t="s">
        <v>3679</v>
      </c>
      <c r="F822" s="2" t="s">
        <v>3680</v>
      </c>
    </row>
    <row r="823" spans="1:6">
      <c r="A823" s="2" t="s">
        <v>3681</v>
      </c>
      <c r="B823" s="2" t="s">
        <v>3682</v>
      </c>
      <c r="C823" s="2" t="s">
        <v>3683</v>
      </c>
      <c r="D823" s="2" t="s">
        <v>3684</v>
      </c>
      <c r="E823" s="2"/>
      <c r="F823" s="2" t="s">
        <v>3684</v>
      </c>
    </row>
    <row r="824" spans="1:6">
      <c r="A824" s="2" t="s">
        <v>3685</v>
      </c>
      <c r="B824" s="2" t="s">
        <v>3686</v>
      </c>
      <c r="C824" s="2" t="s">
        <v>3687</v>
      </c>
      <c r="D824" s="2" t="s">
        <v>3688</v>
      </c>
      <c r="E824" s="2" t="s">
        <v>3689</v>
      </c>
      <c r="F824" s="2"/>
    </row>
    <row r="825" spans="1:6">
      <c r="A825" s="2" t="s">
        <v>3690</v>
      </c>
      <c r="B825" s="2" t="s">
        <v>3691</v>
      </c>
      <c r="C825" s="2" t="s">
        <v>3692</v>
      </c>
      <c r="D825" s="2" t="s">
        <v>3693</v>
      </c>
      <c r="E825" s="2" t="s">
        <v>3140</v>
      </c>
      <c r="F825" s="2" t="s">
        <v>3694</v>
      </c>
    </row>
    <row r="826" spans="1:6">
      <c r="A826" s="2" t="s">
        <v>3695</v>
      </c>
      <c r="B826" s="2" t="s">
        <v>3696</v>
      </c>
      <c r="C826" s="2" t="s">
        <v>3697</v>
      </c>
      <c r="D826" s="2" t="s">
        <v>3698</v>
      </c>
      <c r="E826" s="2" t="s">
        <v>3699</v>
      </c>
      <c r="F826" s="2" t="s">
        <v>3698</v>
      </c>
    </row>
    <row r="827" spans="1:6">
      <c r="A827" s="2" t="s">
        <v>3700</v>
      </c>
      <c r="B827" s="2" t="s">
        <v>3701</v>
      </c>
      <c r="C827" s="2" t="s">
        <v>3702</v>
      </c>
      <c r="D827" s="2" t="s">
        <v>3703</v>
      </c>
      <c r="E827" s="2" t="s">
        <v>3704</v>
      </c>
      <c r="F827" s="2" t="s">
        <v>3703</v>
      </c>
    </row>
    <row r="828" spans="1:6">
      <c r="A828" s="2" t="s">
        <v>3705</v>
      </c>
      <c r="B828" s="2" t="s">
        <v>3706</v>
      </c>
      <c r="C828" s="2" t="s">
        <v>3707</v>
      </c>
      <c r="D828" s="2" t="s">
        <v>3708</v>
      </c>
      <c r="E828" s="2" t="s">
        <v>3709</v>
      </c>
      <c r="F828" s="2" t="s">
        <v>3708</v>
      </c>
    </row>
    <row r="829" spans="1:6">
      <c r="A829" s="2" t="s">
        <v>3710</v>
      </c>
      <c r="B829" s="2" t="s">
        <v>3711</v>
      </c>
      <c r="C829" s="2" t="s">
        <v>3712</v>
      </c>
      <c r="D829" s="2" t="s">
        <v>3713</v>
      </c>
      <c r="E829" s="2"/>
      <c r="F829" s="2"/>
    </row>
    <row r="830" spans="1:6">
      <c r="A830" s="2" t="s">
        <v>3714</v>
      </c>
      <c r="B830" s="2" t="s">
        <v>3715</v>
      </c>
      <c r="C830" s="2" t="s">
        <v>3716</v>
      </c>
      <c r="D830" s="2" t="s">
        <v>3717</v>
      </c>
      <c r="E830" s="2" t="s">
        <v>3718</v>
      </c>
      <c r="F830" s="2" t="s">
        <v>3717</v>
      </c>
    </row>
    <row r="831" spans="1:6">
      <c r="A831" s="2" t="s">
        <v>3719</v>
      </c>
      <c r="B831" s="2" t="s">
        <v>3720</v>
      </c>
      <c r="C831" s="2" t="s">
        <v>3721</v>
      </c>
      <c r="D831" s="3">
        <v>298.34596440000001</v>
      </c>
      <c r="E831" s="2" t="s">
        <v>3722</v>
      </c>
      <c r="F831" s="3">
        <v>298.34596440000001</v>
      </c>
    </row>
    <row r="832" spans="1:6">
      <c r="A832" s="2" t="s">
        <v>3723</v>
      </c>
      <c r="B832" s="2" t="s">
        <v>3724</v>
      </c>
      <c r="C832" s="2" t="s">
        <v>3725</v>
      </c>
      <c r="D832" s="2" t="s">
        <v>3726</v>
      </c>
      <c r="E832" s="2" t="s">
        <v>3727</v>
      </c>
      <c r="F832" s="2" t="s">
        <v>3728</v>
      </c>
    </row>
    <row r="833" spans="1:6">
      <c r="A833" s="2" t="s">
        <v>3729</v>
      </c>
      <c r="B833" s="2" t="s">
        <v>3730</v>
      </c>
      <c r="C833" s="2" t="s">
        <v>3731</v>
      </c>
      <c r="D833" s="3">
        <v>623177523139</v>
      </c>
      <c r="E833" s="2"/>
      <c r="F833" s="2"/>
    </row>
    <row r="834" spans="1:6">
      <c r="A834" s="2" t="s">
        <v>3732</v>
      </c>
      <c r="B834" s="2" t="s">
        <v>3733</v>
      </c>
      <c r="C834" s="2" t="s">
        <v>3734</v>
      </c>
      <c r="D834" s="2" t="s">
        <v>3735</v>
      </c>
      <c r="E834" s="2"/>
      <c r="F834" s="2" t="s">
        <v>3736</v>
      </c>
    </row>
    <row r="835" spans="1:6">
      <c r="A835" s="2" t="s">
        <v>3737</v>
      </c>
      <c r="B835" s="2" t="s">
        <v>3738</v>
      </c>
      <c r="C835" s="2" t="s">
        <v>3739</v>
      </c>
      <c r="D835" s="3">
        <v>81331407721</v>
      </c>
      <c r="E835" s="2" t="s">
        <v>3740</v>
      </c>
      <c r="F835" s="3">
        <v>81331407721</v>
      </c>
    </row>
    <row r="836" spans="1:6">
      <c r="A836" s="2" t="s">
        <v>3741</v>
      </c>
      <c r="B836" s="2" t="s">
        <v>3742</v>
      </c>
      <c r="C836" s="2" t="s">
        <v>3743</v>
      </c>
      <c r="D836" s="2" t="s">
        <v>3744</v>
      </c>
      <c r="E836" s="2" t="s">
        <v>3745</v>
      </c>
      <c r="F836" s="2" t="s">
        <v>3746</v>
      </c>
    </row>
    <row r="837" spans="1:6">
      <c r="A837" s="2" t="s">
        <v>3747</v>
      </c>
      <c r="B837" s="2" t="s">
        <v>3748</v>
      </c>
      <c r="C837" s="2" t="s">
        <v>3749</v>
      </c>
      <c r="D837" s="2" t="s">
        <v>3750</v>
      </c>
      <c r="E837" s="2"/>
      <c r="F837" s="2" t="s">
        <v>3750</v>
      </c>
    </row>
    <row r="838" spans="1:6">
      <c r="A838" s="2" t="s">
        <v>3751</v>
      </c>
      <c r="B838" s="2" t="s">
        <v>3752</v>
      </c>
      <c r="C838" s="2" t="s">
        <v>3753</v>
      </c>
      <c r="D838" s="3">
        <v>218461988</v>
      </c>
      <c r="E838" s="2" t="s">
        <v>3754</v>
      </c>
      <c r="F838" s="2"/>
    </row>
    <row r="839" spans="1:6">
      <c r="A839" s="2" t="s">
        <v>3755</v>
      </c>
      <c r="B839" s="2" t="s">
        <v>3756</v>
      </c>
      <c r="C839" s="2" t="s">
        <v>3757</v>
      </c>
      <c r="D839" s="2" t="s">
        <v>3758</v>
      </c>
      <c r="E839" s="2" t="s">
        <v>3759</v>
      </c>
      <c r="F839" s="2" t="s">
        <v>3760</v>
      </c>
    </row>
    <row r="840" spans="1:6">
      <c r="A840" s="2" t="s">
        <v>3761</v>
      </c>
      <c r="B840" s="2" t="s">
        <v>3762</v>
      </c>
      <c r="C840" s="2" t="s">
        <v>3763</v>
      </c>
      <c r="D840" s="3">
        <v>818643638</v>
      </c>
      <c r="E840" s="2"/>
      <c r="F840" s="2"/>
    </row>
    <row r="841" spans="1:6">
      <c r="A841" s="2" t="s">
        <v>3764</v>
      </c>
      <c r="B841" s="2" t="s">
        <v>3765</v>
      </c>
      <c r="C841" s="2" t="s">
        <v>3766</v>
      </c>
      <c r="D841" s="3">
        <v>81318487856</v>
      </c>
      <c r="E841" s="2" t="s">
        <v>204</v>
      </c>
      <c r="F841" s="2" t="s">
        <v>204</v>
      </c>
    </row>
    <row r="842" spans="1:6">
      <c r="A842" s="2" t="s">
        <v>3767</v>
      </c>
      <c r="B842" s="2" t="s">
        <v>3768</v>
      </c>
      <c r="C842" s="2" t="s">
        <v>3769</v>
      </c>
      <c r="D842" s="2" t="s">
        <v>3770</v>
      </c>
      <c r="E842" s="2" t="s">
        <v>3771</v>
      </c>
      <c r="F842" s="2" t="s">
        <v>3770</v>
      </c>
    </row>
    <row r="843" spans="1:6">
      <c r="A843" s="2" t="s">
        <v>3772</v>
      </c>
      <c r="B843" s="2" t="s">
        <v>3773</v>
      </c>
      <c r="C843" s="2" t="s">
        <v>3774</v>
      </c>
      <c r="D843" s="2" t="s">
        <v>3775</v>
      </c>
      <c r="E843" s="2" t="s">
        <v>3776</v>
      </c>
      <c r="F843" s="2" t="s">
        <v>3777</v>
      </c>
    </row>
    <row r="844" spans="1:6">
      <c r="A844" s="2" t="s">
        <v>3778</v>
      </c>
      <c r="B844" s="2" t="s">
        <v>3779</v>
      </c>
      <c r="C844" s="2" t="s">
        <v>3780</v>
      </c>
      <c r="D844" s="2" t="s">
        <v>3781</v>
      </c>
      <c r="E844" s="2" t="s">
        <v>3782</v>
      </c>
      <c r="F844" s="2" t="s">
        <v>3783</v>
      </c>
    </row>
    <row r="845" spans="1:6">
      <c r="A845" s="2" t="s">
        <v>3784</v>
      </c>
      <c r="B845" s="2" t="s">
        <v>3785</v>
      </c>
      <c r="C845" s="2" t="s">
        <v>3786</v>
      </c>
      <c r="D845" s="2" t="s">
        <v>3787</v>
      </c>
      <c r="E845" s="2" t="s">
        <v>204</v>
      </c>
      <c r="F845" s="2" t="s">
        <v>3787</v>
      </c>
    </row>
    <row r="846" spans="1:6">
      <c r="A846" s="2" t="s">
        <v>3788</v>
      </c>
      <c r="B846" s="2" t="s">
        <v>3789</v>
      </c>
      <c r="C846" s="2" t="s">
        <v>3790</v>
      </c>
      <c r="D846" s="2" t="s">
        <v>3791</v>
      </c>
      <c r="E846" s="2" t="s">
        <v>3792</v>
      </c>
      <c r="F846" s="2" t="s">
        <v>3791</v>
      </c>
    </row>
    <row r="847" spans="1:6">
      <c r="A847" s="2" t="s">
        <v>3793</v>
      </c>
      <c r="B847" s="2" t="s">
        <v>3794</v>
      </c>
      <c r="C847" s="2" t="s">
        <v>3795</v>
      </c>
      <c r="D847" s="2" t="s">
        <v>3796</v>
      </c>
      <c r="E847" s="2"/>
      <c r="F847" s="2" t="s">
        <v>3796</v>
      </c>
    </row>
    <row r="848" spans="1:6">
      <c r="A848" s="2" t="s">
        <v>3797</v>
      </c>
      <c r="B848" s="2" t="s">
        <v>3798</v>
      </c>
      <c r="C848" s="2" t="s">
        <v>3799</v>
      </c>
      <c r="D848" s="3">
        <v>81386892706</v>
      </c>
      <c r="E848" s="2"/>
      <c r="F848" s="3">
        <v>81386892706</v>
      </c>
    </row>
    <row r="849" spans="1:6">
      <c r="A849" s="2" t="s">
        <v>3800</v>
      </c>
      <c r="B849" s="2" t="s">
        <v>3801</v>
      </c>
      <c r="C849" s="2" t="s">
        <v>3802</v>
      </c>
      <c r="D849" s="3">
        <v>81386892706</v>
      </c>
      <c r="E849" s="2"/>
      <c r="F849" s="3">
        <v>81386892706</v>
      </c>
    </row>
    <row r="850" spans="1:6">
      <c r="A850" s="2" t="s">
        <v>3803</v>
      </c>
      <c r="B850" s="2" t="s">
        <v>3804</v>
      </c>
      <c r="C850" s="2" t="s">
        <v>3805</v>
      </c>
      <c r="D850" s="2" t="s">
        <v>3140</v>
      </c>
      <c r="E850" s="2"/>
      <c r="F850" s="2"/>
    </row>
    <row r="851" spans="1:6">
      <c r="A851" s="2" t="s">
        <v>3806</v>
      </c>
      <c r="B851" s="2" t="s">
        <v>3807</v>
      </c>
      <c r="C851" s="2" t="s">
        <v>3808</v>
      </c>
      <c r="D851" s="2" t="s">
        <v>3140</v>
      </c>
      <c r="E851" s="2"/>
      <c r="F851" s="2"/>
    </row>
    <row r="852" spans="1:6">
      <c r="A852" s="2" t="s">
        <v>3809</v>
      </c>
      <c r="B852" s="2" t="s">
        <v>3810</v>
      </c>
      <c r="C852" s="2" t="s">
        <v>3811</v>
      </c>
      <c r="D852" s="2" t="s">
        <v>3140</v>
      </c>
      <c r="E852" s="2"/>
      <c r="F852" s="2"/>
    </row>
    <row r="853" spans="1:6">
      <c r="A853" s="2" t="s">
        <v>3812</v>
      </c>
      <c r="B853" s="2" t="s">
        <v>3813</v>
      </c>
      <c r="C853" s="2" t="s">
        <v>3814</v>
      </c>
      <c r="D853" s="2" t="s">
        <v>3140</v>
      </c>
      <c r="E853" s="2"/>
      <c r="F853" s="2"/>
    </row>
    <row r="854" spans="1:6">
      <c r="A854" s="2" t="s">
        <v>3815</v>
      </c>
      <c r="B854" s="2" t="s">
        <v>3816</v>
      </c>
      <c r="C854" s="2" t="s">
        <v>3817</v>
      </c>
      <c r="D854" s="2" t="s">
        <v>3140</v>
      </c>
      <c r="E854" s="2"/>
      <c r="F854" s="2"/>
    </row>
    <row r="855" spans="1:6">
      <c r="A855" s="2" t="s">
        <v>3818</v>
      </c>
      <c r="B855" s="2" t="s">
        <v>3819</v>
      </c>
      <c r="C855" s="2" t="s">
        <v>3820</v>
      </c>
      <c r="D855" s="2" t="s">
        <v>3140</v>
      </c>
      <c r="E855" s="2"/>
      <c r="F855" s="2"/>
    </row>
    <row r="856" spans="1:6">
      <c r="A856" s="2" t="s">
        <v>3821</v>
      </c>
      <c r="B856" s="2" t="s">
        <v>3822</v>
      </c>
      <c r="C856" s="2" t="s">
        <v>3823</v>
      </c>
      <c r="D856" s="2" t="s">
        <v>3140</v>
      </c>
      <c r="E856" s="2"/>
      <c r="F856" s="2"/>
    </row>
    <row r="857" spans="1:6">
      <c r="A857" s="2" t="s">
        <v>3824</v>
      </c>
      <c r="B857" s="2" t="s">
        <v>3825</v>
      </c>
      <c r="C857" s="2" t="s">
        <v>3826</v>
      </c>
      <c r="D857" s="2" t="s">
        <v>3140</v>
      </c>
      <c r="E857" s="2"/>
      <c r="F857" s="2"/>
    </row>
    <row r="858" spans="1:6">
      <c r="A858" s="2" t="s">
        <v>3827</v>
      </c>
      <c r="B858" s="2" t="s">
        <v>3828</v>
      </c>
      <c r="C858" s="2" t="s">
        <v>3829</v>
      </c>
      <c r="D858" s="2" t="s">
        <v>3140</v>
      </c>
      <c r="E858" s="2"/>
      <c r="F858" s="2"/>
    </row>
    <row r="859" spans="1:6">
      <c r="A859" s="2" t="s">
        <v>3830</v>
      </c>
      <c r="B859" s="2" t="s">
        <v>3831</v>
      </c>
      <c r="C859" s="2" t="s">
        <v>3832</v>
      </c>
      <c r="D859" s="2" t="s">
        <v>3833</v>
      </c>
      <c r="E859" s="2"/>
      <c r="F859" s="2" t="s">
        <v>3834</v>
      </c>
    </row>
    <row r="860" spans="1:6" ht="25.5">
      <c r="A860" s="2" t="s">
        <v>3835</v>
      </c>
      <c r="B860" s="2" t="s">
        <v>3836</v>
      </c>
      <c r="C860" s="2" t="s">
        <v>3837</v>
      </c>
      <c r="D860" s="2" t="s">
        <v>3838</v>
      </c>
      <c r="E860" s="2" t="s">
        <v>3839</v>
      </c>
      <c r="F860" s="2" t="s">
        <v>3840</v>
      </c>
    </row>
    <row r="861" spans="1:6">
      <c r="A861" s="2" t="s">
        <v>3841</v>
      </c>
      <c r="B861" s="2" t="s">
        <v>3842</v>
      </c>
      <c r="C861" s="2" t="s">
        <v>3843</v>
      </c>
      <c r="D861" s="2" t="s">
        <v>3844</v>
      </c>
      <c r="E861" s="2"/>
      <c r="F861" s="2" t="s">
        <v>3845</v>
      </c>
    </row>
    <row r="862" spans="1:6">
      <c r="A862" s="2" t="s">
        <v>3846</v>
      </c>
      <c r="B862" s="2" t="s">
        <v>3847</v>
      </c>
      <c r="C862" s="2" t="s">
        <v>3848</v>
      </c>
      <c r="D862" s="2" t="s">
        <v>3849</v>
      </c>
      <c r="E862" s="2" t="s">
        <v>3850</v>
      </c>
      <c r="F862" s="2" t="s">
        <v>3851</v>
      </c>
    </row>
    <row r="863" spans="1:6">
      <c r="A863" s="2" t="s">
        <v>3852</v>
      </c>
      <c r="B863" s="2" t="s">
        <v>3853</v>
      </c>
      <c r="C863" s="2" t="s">
        <v>3854</v>
      </c>
      <c r="D863" s="3">
        <v>81257484293</v>
      </c>
      <c r="E863" s="2" t="s">
        <v>3140</v>
      </c>
      <c r="F863" s="3">
        <v>81257484293</v>
      </c>
    </row>
    <row r="864" spans="1:6">
      <c r="A864" s="2" t="s">
        <v>3855</v>
      </c>
      <c r="B864" s="2" t="s">
        <v>3856</v>
      </c>
      <c r="C864" s="2" t="s">
        <v>3857</v>
      </c>
      <c r="D864" s="2" t="s">
        <v>3858</v>
      </c>
      <c r="E864" s="2" t="s">
        <v>3118</v>
      </c>
      <c r="F864" s="2" t="s">
        <v>3119</v>
      </c>
    </row>
    <row r="865" spans="1:6">
      <c r="A865" s="2" t="s">
        <v>3859</v>
      </c>
      <c r="B865" s="2" t="s">
        <v>3860</v>
      </c>
      <c r="C865" s="2" t="s">
        <v>3861</v>
      </c>
      <c r="D865" s="2" t="s">
        <v>3862</v>
      </c>
      <c r="E865" s="2" t="s">
        <v>3863</v>
      </c>
      <c r="F865" s="2" t="s">
        <v>3864</v>
      </c>
    </row>
    <row r="866" spans="1:6">
      <c r="A866" s="2" t="s">
        <v>3865</v>
      </c>
      <c r="B866" s="2" t="s">
        <v>3866</v>
      </c>
      <c r="C866" s="2" t="s">
        <v>3867</v>
      </c>
      <c r="D866" s="2" t="s">
        <v>3868</v>
      </c>
      <c r="E866" s="2" t="s">
        <v>3869</v>
      </c>
      <c r="F866" s="2" t="s">
        <v>3870</v>
      </c>
    </row>
    <row r="867" spans="1:6">
      <c r="A867" s="2" t="s">
        <v>3871</v>
      </c>
      <c r="B867" s="2" t="s">
        <v>3872</v>
      </c>
      <c r="C867" s="2" t="s">
        <v>3873</v>
      </c>
      <c r="D867" s="3">
        <v>82156460343</v>
      </c>
      <c r="E867" s="2"/>
      <c r="F867" s="2"/>
    </row>
    <row r="868" spans="1:6">
      <c r="A868" s="2" t="s">
        <v>3874</v>
      </c>
      <c r="B868" s="2" t="s">
        <v>3875</v>
      </c>
      <c r="C868" s="2" t="s">
        <v>3876</v>
      </c>
      <c r="D868" s="2" t="s">
        <v>3877</v>
      </c>
      <c r="E868" s="2" t="s">
        <v>3878</v>
      </c>
      <c r="F868" s="2" t="s">
        <v>3879</v>
      </c>
    </row>
    <row r="869" spans="1:6">
      <c r="A869" s="2" t="s">
        <v>3880</v>
      </c>
      <c r="B869" s="2" t="s">
        <v>3881</v>
      </c>
      <c r="C869" s="2" t="s">
        <v>3882</v>
      </c>
      <c r="D869" s="2" t="s">
        <v>3883</v>
      </c>
      <c r="E869" s="2"/>
      <c r="F869" s="2"/>
    </row>
    <row r="870" spans="1:6">
      <c r="A870" s="2" t="s">
        <v>3884</v>
      </c>
      <c r="B870" s="2" t="s">
        <v>3885</v>
      </c>
      <c r="C870" s="2" t="s">
        <v>3886</v>
      </c>
      <c r="D870" s="2" t="s">
        <v>3887</v>
      </c>
      <c r="E870" s="2" t="s">
        <v>3888</v>
      </c>
      <c r="F870" s="2" t="s">
        <v>3889</v>
      </c>
    </row>
    <row r="871" spans="1:6">
      <c r="A871" s="2" t="s">
        <v>3890</v>
      </c>
      <c r="B871" s="2" t="s">
        <v>3891</v>
      </c>
      <c r="C871" s="2" t="s">
        <v>3892</v>
      </c>
      <c r="D871" s="2" t="s">
        <v>3893</v>
      </c>
      <c r="E871" s="2"/>
      <c r="F871" s="2" t="s">
        <v>3894</v>
      </c>
    </row>
    <row r="872" spans="1:6">
      <c r="A872" s="2" t="s">
        <v>3895</v>
      </c>
      <c r="B872" s="2" t="s">
        <v>3896</v>
      </c>
      <c r="C872" s="2" t="s">
        <v>3897</v>
      </c>
      <c r="D872" s="3">
        <v>81342648796</v>
      </c>
      <c r="E872" s="2" t="s">
        <v>3898</v>
      </c>
      <c r="F872" s="3">
        <v>81342648796</v>
      </c>
    </row>
    <row r="873" spans="1:6">
      <c r="A873" s="2" t="s">
        <v>3899</v>
      </c>
      <c r="B873" s="2" t="s">
        <v>3900</v>
      </c>
      <c r="C873" s="2" t="s">
        <v>3901</v>
      </c>
      <c r="D873" s="2" t="s">
        <v>3902</v>
      </c>
      <c r="E873" s="2" t="s">
        <v>3903</v>
      </c>
      <c r="F873" s="2" t="s">
        <v>3904</v>
      </c>
    </row>
    <row r="874" spans="1:6">
      <c r="A874" s="2" t="s">
        <v>3905</v>
      </c>
      <c r="B874" s="2" t="s">
        <v>3906</v>
      </c>
      <c r="C874" s="2" t="s">
        <v>3907</v>
      </c>
      <c r="D874" s="3">
        <v>31</v>
      </c>
      <c r="E874" s="2"/>
      <c r="F874" s="2"/>
    </row>
    <row r="875" spans="1:6">
      <c r="A875" s="2" t="s">
        <v>3908</v>
      </c>
      <c r="B875" s="2" t="s">
        <v>3909</v>
      </c>
      <c r="C875" s="2" t="s">
        <v>3910</v>
      </c>
      <c r="D875" s="2" t="s">
        <v>3911</v>
      </c>
      <c r="E875" s="2" t="s">
        <v>204</v>
      </c>
      <c r="F875" s="3">
        <v>811609604</v>
      </c>
    </row>
    <row r="876" spans="1:6">
      <c r="A876" s="2" t="s">
        <v>3912</v>
      </c>
      <c r="B876" s="2" t="s">
        <v>3913</v>
      </c>
      <c r="C876" s="2" t="s">
        <v>3914</v>
      </c>
      <c r="D876" s="2" t="s">
        <v>3915</v>
      </c>
      <c r="E876" s="2" t="s">
        <v>204</v>
      </c>
      <c r="F876" s="2" t="s">
        <v>3915</v>
      </c>
    </row>
    <row r="877" spans="1:6">
      <c r="A877" s="2" t="s">
        <v>3916</v>
      </c>
      <c r="B877" s="2" t="s">
        <v>3917</v>
      </c>
      <c r="C877" s="2" t="s">
        <v>3918</v>
      </c>
      <c r="D877" s="3">
        <v>8126043649</v>
      </c>
      <c r="E877" s="2" t="s">
        <v>204</v>
      </c>
      <c r="F877" s="3">
        <v>8126043649</v>
      </c>
    </row>
    <row r="878" spans="1:6" ht="25.5">
      <c r="A878" s="2" t="s">
        <v>3919</v>
      </c>
      <c r="B878" s="2" t="s">
        <v>3920</v>
      </c>
      <c r="C878" s="2" t="s">
        <v>3921</v>
      </c>
      <c r="D878" s="2" t="s">
        <v>3922</v>
      </c>
      <c r="E878" s="2" t="s">
        <v>3699</v>
      </c>
      <c r="F878" s="2" t="s">
        <v>3923</v>
      </c>
    </row>
    <row r="879" spans="1:6">
      <c r="A879" s="2" t="s">
        <v>3924</v>
      </c>
      <c r="B879" s="2" t="s">
        <v>3925</v>
      </c>
      <c r="C879" s="2" t="s">
        <v>3926</v>
      </c>
      <c r="D879" s="2" t="s">
        <v>3927</v>
      </c>
      <c r="E879" s="2"/>
      <c r="F879" s="2"/>
    </row>
    <row r="880" spans="1:6">
      <c r="A880" s="2" t="s">
        <v>3928</v>
      </c>
      <c r="B880" s="2" t="s">
        <v>3929</v>
      </c>
      <c r="C880" s="2" t="s">
        <v>3930</v>
      </c>
      <c r="D880" s="3">
        <v>85345039595</v>
      </c>
      <c r="E880" s="2"/>
      <c r="F880" s="3">
        <v>85345039595</v>
      </c>
    </row>
    <row r="881" spans="1:6">
      <c r="A881" s="2" t="s">
        <v>3931</v>
      </c>
      <c r="B881" s="2" t="s">
        <v>3932</v>
      </c>
      <c r="C881" s="2" t="s">
        <v>3933</v>
      </c>
      <c r="D881" s="2" t="s">
        <v>3934</v>
      </c>
      <c r="E881" s="2" t="s">
        <v>3935</v>
      </c>
      <c r="F881" s="2" t="s">
        <v>3936</v>
      </c>
    </row>
    <row r="882" spans="1:6">
      <c r="A882" s="2" t="s">
        <v>3937</v>
      </c>
      <c r="B882" s="2" t="s">
        <v>3938</v>
      </c>
      <c r="C882" s="2" t="s">
        <v>3939</v>
      </c>
      <c r="D882" s="2" t="s">
        <v>3940</v>
      </c>
      <c r="E882" s="2" t="s">
        <v>3941</v>
      </c>
      <c r="F882" s="2" t="s">
        <v>3942</v>
      </c>
    </row>
    <row r="883" spans="1:6" ht="25.5">
      <c r="A883" s="2" t="s">
        <v>3943</v>
      </c>
      <c r="B883" s="2" t="s">
        <v>3944</v>
      </c>
      <c r="C883" s="2" t="s">
        <v>3945</v>
      </c>
      <c r="D883" s="2" t="s">
        <v>3946</v>
      </c>
      <c r="E883" s="2"/>
      <c r="F883" s="2" t="s">
        <v>3947</v>
      </c>
    </row>
    <row r="884" spans="1:6">
      <c r="A884" s="2" t="s">
        <v>3948</v>
      </c>
      <c r="B884" s="2" t="s">
        <v>3949</v>
      </c>
      <c r="C884" s="2" t="s">
        <v>3950</v>
      </c>
      <c r="D884" s="2" t="s">
        <v>3951</v>
      </c>
      <c r="E884" s="2" t="s">
        <v>3952</v>
      </c>
      <c r="F884" s="2" t="s">
        <v>3953</v>
      </c>
    </row>
    <row r="885" spans="1:6">
      <c r="A885" s="2" t="s">
        <v>3954</v>
      </c>
      <c r="B885" s="2" t="s">
        <v>3955</v>
      </c>
      <c r="C885" s="2" t="s">
        <v>3956</v>
      </c>
      <c r="D885" s="2" t="s">
        <v>3957</v>
      </c>
      <c r="E885" s="2"/>
      <c r="F885" s="2" t="s">
        <v>3957</v>
      </c>
    </row>
    <row r="886" spans="1:6">
      <c r="A886" s="2" t="s">
        <v>3958</v>
      </c>
      <c r="B886" s="2" t="s">
        <v>3959</v>
      </c>
      <c r="C886" s="2" t="s">
        <v>3960</v>
      </c>
      <c r="D886" s="3">
        <v>816678986</v>
      </c>
      <c r="E886" s="2" t="s">
        <v>3961</v>
      </c>
      <c r="F886" s="3">
        <v>816678986</v>
      </c>
    </row>
    <row r="887" spans="1:6" ht="25.5">
      <c r="A887" s="2" t="s">
        <v>3962</v>
      </c>
      <c r="B887" s="2" t="s">
        <v>3963</v>
      </c>
      <c r="C887" s="2" t="s">
        <v>3964</v>
      </c>
      <c r="D887" s="2" t="s">
        <v>3965</v>
      </c>
      <c r="E887" s="2" t="s">
        <v>3966</v>
      </c>
      <c r="F887" s="2" t="s">
        <v>1453</v>
      </c>
    </row>
    <row r="888" spans="1:6">
      <c r="A888" s="2" t="s">
        <v>3967</v>
      </c>
      <c r="B888" s="2" t="s">
        <v>3968</v>
      </c>
      <c r="C888" s="2" t="s">
        <v>3969</v>
      </c>
      <c r="D888" s="2" t="s">
        <v>3970</v>
      </c>
      <c r="E888" s="2" t="s">
        <v>3971</v>
      </c>
      <c r="F888" s="2" t="s">
        <v>3972</v>
      </c>
    </row>
    <row r="889" spans="1:6" ht="25.5">
      <c r="A889" s="2" t="s">
        <v>3973</v>
      </c>
      <c r="B889" s="2" t="s">
        <v>3974</v>
      </c>
      <c r="C889" s="2" t="s">
        <v>3975</v>
      </c>
      <c r="D889" s="2" t="s">
        <v>3976</v>
      </c>
      <c r="E889" s="2" t="s">
        <v>3977</v>
      </c>
      <c r="F889" s="2" t="s">
        <v>3978</v>
      </c>
    </row>
    <row r="890" spans="1:6">
      <c r="A890" s="2" t="s">
        <v>3979</v>
      </c>
      <c r="B890" s="2" t="s">
        <v>3980</v>
      </c>
      <c r="C890" s="2" t="s">
        <v>3981</v>
      </c>
      <c r="D890" s="2" t="s">
        <v>3982</v>
      </c>
      <c r="E890" s="2" t="s">
        <v>3983</v>
      </c>
      <c r="F890" s="2" t="s">
        <v>3982</v>
      </c>
    </row>
    <row r="891" spans="1:6">
      <c r="A891" s="2" t="s">
        <v>3984</v>
      </c>
      <c r="B891" s="2" t="s">
        <v>3985</v>
      </c>
      <c r="C891" s="2" t="s">
        <v>3986</v>
      </c>
      <c r="D891" s="2" t="s">
        <v>3987</v>
      </c>
      <c r="E891" s="2"/>
      <c r="F891" s="2" t="s">
        <v>3988</v>
      </c>
    </row>
    <row r="892" spans="1:6">
      <c r="A892" s="2" t="s">
        <v>3989</v>
      </c>
      <c r="B892" s="2" t="s">
        <v>3990</v>
      </c>
      <c r="C892" s="2" t="s">
        <v>3991</v>
      </c>
      <c r="D892" s="2" t="s">
        <v>3992</v>
      </c>
      <c r="E892" s="2" t="s">
        <v>3993</v>
      </c>
      <c r="F892" s="2" t="s">
        <v>3994</v>
      </c>
    </row>
    <row r="893" spans="1:6">
      <c r="A893" s="2" t="s">
        <v>3995</v>
      </c>
      <c r="B893" s="2" t="s">
        <v>3996</v>
      </c>
      <c r="C893" s="2" t="s">
        <v>3997</v>
      </c>
      <c r="D893" s="2" t="s">
        <v>3998</v>
      </c>
      <c r="E893" s="2" t="s">
        <v>3999</v>
      </c>
      <c r="F893" s="2" t="s">
        <v>3998</v>
      </c>
    </row>
    <row r="894" spans="1:6">
      <c r="A894" s="2" t="s">
        <v>4000</v>
      </c>
      <c r="B894" s="2" t="s">
        <v>4001</v>
      </c>
      <c r="C894" s="2" t="s">
        <v>4002</v>
      </c>
      <c r="D894" s="2" t="s">
        <v>4003</v>
      </c>
      <c r="E894" s="2" t="s">
        <v>4004</v>
      </c>
      <c r="F894" s="2" t="s">
        <v>4005</v>
      </c>
    </row>
    <row r="895" spans="1:6">
      <c r="A895" s="2" t="s">
        <v>4006</v>
      </c>
      <c r="B895" s="2" t="s">
        <v>4007</v>
      </c>
      <c r="C895" s="2" t="s">
        <v>4008</v>
      </c>
      <c r="D895" s="2" t="s">
        <v>4009</v>
      </c>
      <c r="E895" s="2"/>
      <c r="F895" s="2" t="s">
        <v>4010</v>
      </c>
    </row>
    <row r="896" spans="1:6">
      <c r="A896" s="2" t="s">
        <v>4011</v>
      </c>
      <c r="B896" s="2" t="s">
        <v>4012</v>
      </c>
      <c r="C896" s="2" t="s">
        <v>4013</v>
      </c>
      <c r="D896" s="3">
        <v>812564864</v>
      </c>
      <c r="E896" s="2" t="s">
        <v>4014</v>
      </c>
      <c r="F896" s="3">
        <v>812564864</v>
      </c>
    </row>
    <row r="897" spans="1:6">
      <c r="A897" s="2" t="s">
        <v>4015</v>
      </c>
      <c r="B897" s="2" t="s">
        <v>4016</v>
      </c>
      <c r="C897" s="2" t="s">
        <v>4017</v>
      </c>
      <c r="D897" s="2" t="s">
        <v>4018</v>
      </c>
      <c r="E897" s="2"/>
      <c r="F897" s="2" t="s">
        <v>4019</v>
      </c>
    </row>
    <row r="898" spans="1:6">
      <c r="A898" s="2" t="s">
        <v>4020</v>
      </c>
      <c r="B898" s="2" t="s">
        <v>4021</v>
      </c>
      <c r="C898" s="2" t="s">
        <v>4022</v>
      </c>
      <c r="D898" s="2" t="s">
        <v>4023</v>
      </c>
      <c r="E898" s="2"/>
      <c r="F898" s="2"/>
    </row>
    <row r="899" spans="1:6">
      <c r="A899" s="2" t="s">
        <v>4024</v>
      </c>
      <c r="B899" s="2" t="s">
        <v>4025</v>
      </c>
      <c r="C899" s="2" t="s">
        <v>4026</v>
      </c>
      <c r="D899" s="2" t="s">
        <v>4027</v>
      </c>
      <c r="E899" s="2" t="s">
        <v>4028</v>
      </c>
      <c r="F899" s="2" t="s">
        <v>4029</v>
      </c>
    </row>
    <row r="900" spans="1:6">
      <c r="A900" s="2" t="s">
        <v>4030</v>
      </c>
      <c r="B900" s="2" t="s">
        <v>4031</v>
      </c>
      <c r="C900" s="2" t="s">
        <v>4032</v>
      </c>
      <c r="D900" s="2" t="s">
        <v>4033</v>
      </c>
      <c r="E900" s="2" t="s">
        <v>4034</v>
      </c>
      <c r="F900" s="2" t="s">
        <v>4035</v>
      </c>
    </row>
    <row r="901" spans="1:6">
      <c r="A901" s="2" t="s">
        <v>4036</v>
      </c>
      <c r="B901" s="2" t="s">
        <v>4037</v>
      </c>
      <c r="C901" s="2" t="s">
        <v>4038</v>
      </c>
      <c r="D901" s="3">
        <v>81347960131</v>
      </c>
      <c r="E901" s="2"/>
      <c r="F901" s="3">
        <v>81347960131</v>
      </c>
    </row>
    <row r="902" spans="1:6">
      <c r="A902" s="2" t="s">
        <v>4039</v>
      </c>
      <c r="B902" s="2" t="s">
        <v>4040</v>
      </c>
      <c r="C902" s="2" t="s">
        <v>4041</v>
      </c>
      <c r="D902" s="3">
        <v>81352228446</v>
      </c>
      <c r="E902" s="2"/>
      <c r="F902" s="3">
        <v>81352228446</v>
      </c>
    </row>
    <row r="903" spans="1:6">
      <c r="A903" s="2" t="s">
        <v>4042</v>
      </c>
      <c r="B903" s="2" t="s">
        <v>4043</v>
      </c>
      <c r="C903" s="2" t="s">
        <v>4044</v>
      </c>
      <c r="D903" s="3">
        <v>0</v>
      </c>
      <c r="E903" s="2"/>
      <c r="F903" s="3">
        <v>0</v>
      </c>
    </row>
    <row r="904" spans="1:6">
      <c r="A904" s="2" t="s">
        <v>4045</v>
      </c>
      <c r="B904" s="2" t="s">
        <v>4046</v>
      </c>
      <c r="C904" s="2" t="s">
        <v>4047</v>
      </c>
      <c r="D904" s="3">
        <v>62812096177</v>
      </c>
      <c r="E904" s="2" t="s">
        <v>4048</v>
      </c>
      <c r="F904" s="3">
        <v>62812096177</v>
      </c>
    </row>
    <row r="905" spans="1:6">
      <c r="A905" s="2" t="s">
        <v>4049</v>
      </c>
      <c r="B905" s="2" t="s">
        <v>4050</v>
      </c>
      <c r="C905" s="2" t="s">
        <v>4051</v>
      </c>
      <c r="D905" s="3">
        <v>81371692981</v>
      </c>
      <c r="E905" s="2"/>
      <c r="F905" s="3">
        <v>81371692981</v>
      </c>
    </row>
    <row r="906" spans="1:6">
      <c r="A906" s="2" t="s">
        <v>4052</v>
      </c>
      <c r="B906" s="2" t="s">
        <v>4053</v>
      </c>
      <c r="C906" s="2" t="s">
        <v>4054</v>
      </c>
      <c r="D906" s="3">
        <v>8126701827</v>
      </c>
      <c r="E906" s="2" t="s">
        <v>4055</v>
      </c>
      <c r="F906" s="2" t="s">
        <v>1453</v>
      </c>
    </row>
    <row r="907" spans="1:6" ht="25.5">
      <c r="A907" s="2" t="s">
        <v>4056</v>
      </c>
      <c r="B907" s="2" t="s">
        <v>4057</v>
      </c>
      <c r="C907" s="2" t="s">
        <v>4058</v>
      </c>
      <c r="D907" s="2" t="s">
        <v>4059</v>
      </c>
      <c r="E907" s="2" t="s">
        <v>4060</v>
      </c>
      <c r="F907" s="2" t="s">
        <v>4061</v>
      </c>
    </row>
    <row r="908" spans="1:6">
      <c r="A908" s="2" t="s">
        <v>4062</v>
      </c>
      <c r="B908" s="2" t="s">
        <v>4063</v>
      </c>
      <c r="C908" s="2" t="s">
        <v>4064</v>
      </c>
      <c r="D908" s="2" t="s">
        <v>4065</v>
      </c>
      <c r="E908" s="2" t="s">
        <v>1453</v>
      </c>
      <c r="F908" s="2" t="s">
        <v>1453</v>
      </c>
    </row>
    <row r="909" spans="1:6">
      <c r="A909" s="2" t="s">
        <v>4066</v>
      </c>
      <c r="B909" s="2" t="s">
        <v>4067</v>
      </c>
      <c r="C909" s="2" t="s">
        <v>4068</v>
      </c>
      <c r="D909" s="2" t="s">
        <v>4069</v>
      </c>
      <c r="E909" s="2" t="s">
        <v>4070</v>
      </c>
      <c r="F909" s="2"/>
    </row>
    <row r="910" spans="1:6" ht="25.5">
      <c r="A910" s="2" t="s">
        <v>4071</v>
      </c>
      <c r="B910" s="2" t="s">
        <v>4072</v>
      </c>
      <c r="C910" s="2" t="s">
        <v>4073</v>
      </c>
      <c r="D910" s="2" t="s">
        <v>4074</v>
      </c>
      <c r="E910" s="2"/>
      <c r="F910" s="2" t="s">
        <v>4075</v>
      </c>
    </row>
    <row r="911" spans="1:6">
      <c r="A911" s="2" t="s">
        <v>4076</v>
      </c>
      <c r="B911" s="2" t="s">
        <v>4077</v>
      </c>
      <c r="C911" s="2" t="s">
        <v>4078</v>
      </c>
      <c r="D911" s="3">
        <v>8196050077</v>
      </c>
      <c r="E911" s="2" t="s">
        <v>4079</v>
      </c>
      <c r="F911" s="3">
        <v>81396307070</v>
      </c>
    </row>
    <row r="912" spans="1:6">
      <c r="A912" s="2" t="s">
        <v>4080</v>
      </c>
      <c r="B912" s="2" t="s">
        <v>4081</v>
      </c>
      <c r="C912" s="2" t="s">
        <v>4082</v>
      </c>
      <c r="D912" s="3">
        <v>81952998859</v>
      </c>
      <c r="E912" s="2" t="s">
        <v>4083</v>
      </c>
      <c r="F912" s="3">
        <v>81952998859</v>
      </c>
    </row>
    <row r="913" spans="1:6">
      <c r="A913" s="2" t="s">
        <v>4084</v>
      </c>
      <c r="B913" s="2" t="s">
        <v>4085</v>
      </c>
      <c r="C913" s="2" t="s">
        <v>4086</v>
      </c>
      <c r="D913" s="3">
        <v>89636900121</v>
      </c>
      <c r="E913" s="2" t="s">
        <v>4087</v>
      </c>
      <c r="F913" s="3">
        <v>81315918114</v>
      </c>
    </row>
    <row r="914" spans="1:6">
      <c r="A914" s="2" t="s">
        <v>4088</v>
      </c>
      <c r="B914" s="2" t="s">
        <v>4089</v>
      </c>
      <c r="C914" s="2" t="s">
        <v>4090</v>
      </c>
      <c r="D914" s="2" t="s">
        <v>4091</v>
      </c>
      <c r="E914" s="2" t="s">
        <v>4092</v>
      </c>
      <c r="F914" s="2" t="s">
        <v>4093</v>
      </c>
    </row>
    <row r="915" spans="1:6">
      <c r="A915" s="2" t="s">
        <v>4094</v>
      </c>
      <c r="B915" s="2" t="s">
        <v>4095</v>
      </c>
      <c r="C915" s="2" t="s">
        <v>4096</v>
      </c>
      <c r="D915" s="3">
        <v>82150311999</v>
      </c>
      <c r="E915" s="2"/>
      <c r="F915" s="2"/>
    </row>
    <row r="916" spans="1:6">
      <c r="A916" s="2" t="s">
        <v>4097</v>
      </c>
      <c r="B916" s="2" t="s">
        <v>4098</v>
      </c>
      <c r="C916" s="2" t="s">
        <v>4099</v>
      </c>
      <c r="D916" s="2" t="s">
        <v>4100</v>
      </c>
      <c r="E916" s="2" t="s">
        <v>1453</v>
      </c>
      <c r="F916" s="2" t="s">
        <v>1453</v>
      </c>
    </row>
    <row r="917" spans="1:6">
      <c r="A917" s="2" t="s">
        <v>4101</v>
      </c>
      <c r="B917" s="2" t="s">
        <v>4102</v>
      </c>
      <c r="C917" s="2" t="s">
        <v>4103</v>
      </c>
      <c r="D917" s="2" t="s">
        <v>4104</v>
      </c>
      <c r="E917" s="2"/>
      <c r="F917" s="2" t="s">
        <v>4105</v>
      </c>
    </row>
    <row r="918" spans="1:6">
      <c r="A918" s="2" t="s">
        <v>4106</v>
      </c>
      <c r="B918" s="2" t="s">
        <v>4107</v>
      </c>
      <c r="C918" s="2" t="s">
        <v>4108</v>
      </c>
      <c r="D918" s="2" t="s">
        <v>4109</v>
      </c>
      <c r="E918" s="2"/>
      <c r="F918" s="2"/>
    </row>
    <row r="919" spans="1:6">
      <c r="A919" s="2" t="s">
        <v>4110</v>
      </c>
      <c r="B919" s="2" t="s">
        <v>4111</v>
      </c>
      <c r="C919" s="2" t="s">
        <v>4112</v>
      </c>
      <c r="D919" s="2" t="s">
        <v>4113</v>
      </c>
      <c r="E919" s="2" t="s">
        <v>4114</v>
      </c>
      <c r="F919" s="2" t="s">
        <v>4115</v>
      </c>
    </row>
    <row r="920" spans="1:6">
      <c r="A920" s="2" t="s">
        <v>4116</v>
      </c>
      <c r="B920" s="2" t="s">
        <v>4117</v>
      </c>
      <c r="C920" s="2" t="s">
        <v>4118</v>
      </c>
      <c r="D920" s="2" t="s">
        <v>4009</v>
      </c>
      <c r="E920" s="2"/>
      <c r="F920" s="2" t="s">
        <v>4010</v>
      </c>
    </row>
    <row r="921" spans="1:6">
      <c r="A921" s="2" t="s">
        <v>4119</v>
      </c>
      <c r="B921" s="2" t="s">
        <v>4120</v>
      </c>
      <c r="C921" s="2" t="s">
        <v>4121</v>
      </c>
      <c r="D921" s="3">
        <v>5117400180</v>
      </c>
      <c r="E921" s="2" t="s">
        <v>4122</v>
      </c>
      <c r="F921" s="3">
        <v>5117400180</v>
      </c>
    </row>
    <row r="922" spans="1:6">
      <c r="A922" s="2" t="s">
        <v>4123</v>
      </c>
      <c r="B922" s="2" t="s">
        <v>4124</v>
      </c>
      <c r="C922" s="2" t="s">
        <v>4125</v>
      </c>
      <c r="D922" s="2" t="s">
        <v>4126</v>
      </c>
      <c r="E922" s="2" t="s">
        <v>4127</v>
      </c>
      <c r="F922" s="2" t="s">
        <v>4128</v>
      </c>
    </row>
    <row r="923" spans="1:6">
      <c r="A923" s="2" t="s">
        <v>4129</v>
      </c>
      <c r="B923" s="2" t="s">
        <v>4130</v>
      </c>
      <c r="C923" s="2" t="s">
        <v>4131</v>
      </c>
      <c r="D923" s="3">
        <v>85760932613</v>
      </c>
      <c r="E923" s="2" t="s">
        <v>4132</v>
      </c>
      <c r="F923" s="3">
        <v>85760932613</v>
      </c>
    </row>
    <row r="924" spans="1:6">
      <c r="A924" s="2" t="s">
        <v>4133</v>
      </c>
      <c r="B924" s="2" t="s">
        <v>4134</v>
      </c>
      <c r="C924" s="2" t="s">
        <v>4135</v>
      </c>
      <c r="D924" s="2" t="s">
        <v>4136</v>
      </c>
      <c r="E924" s="2"/>
      <c r="F924" s="2" t="s">
        <v>4137</v>
      </c>
    </row>
    <row r="925" spans="1:6">
      <c r="A925" s="2" t="s">
        <v>4138</v>
      </c>
      <c r="B925" s="2" t="s">
        <v>4139</v>
      </c>
      <c r="C925" s="2" t="s">
        <v>4140</v>
      </c>
      <c r="D925" s="3">
        <v>81342674616</v>
      </c>
      <c r="E925" s="2" t="s">
        <v>4141</v>
      </c>
      <c r="F925" s="3">
        <v>81342674616</v>
      </c>
    </row>
    <row r="926" spans="1:6">
      <c r="A926" s="2" t="s">
        <v>4142</v>
      </c>
      <c r="B926" s="2" t="s">
        <v>4143</v>
      </c>
      <c r="C926" s="2" t="s">
        <v>4144</v>
      </c>
      <c r="D926" s="2" t="s">
        <v>4145</v>
      </c>
      <c r="E926" s="2" t="s">
        <v>4146</v>
      </c>
      <c r="F926" s="2" t="s">
        <v>4147</v>
      </c>
    </row>
    <row r="927" spans="1:6">
      <c r="A927" s="2" t="s">
        <v>4148</v>
      </c>
      <c r="B927" s="2" t="s">
        <v>4149</v>
      </c>
      <c r="C927" s="2" t="s">
        <v>4150</v>
      </c>
      <c r="D927" s="3">
        <v>55931571</v>
      </c>
      <c r="E927" s="2" t="s">
        <v>4151</v>
      </c>
      <c r="F927" s="3">
        <v>55931570</v>
      </c>
    </row>
    <row r="928" spans="1:6">
      <c r="A928" s="2" t="s">
        <v>4152</v>
      </c>
      <c r="B928" s="2" t="s">
        <v>4153</v>
      </c>
      <c r="C928" s="2" t="s">
        <v>4154</v>
      </c>
      <c r="D928" s="3">
        <v>81263324314</v>
      </c>
      <c r="E928" s="2"/>
      <c r="F928" s="3">
        <v>81263324314</v>
      </c>
    </row>
    <row r="929" spans="1:6">
      <c r="A929" s="2" t="s">
        <v>4155</v>
      </c>
      <c r="B929" s="2" t="s">
        <v>4156</v>
      </c>
      <c r="C929" s="2" t="s">
        <v>4157</v>
      </c>
      <c r="D929" s="2" t="s">
        <v>4158</v>
      </c>
      <c r="E929" s="2" t="s">
        <v>4159</v>
      </c>
      <c r="F929" s="2" t="s">
        <v>4160</v>
      </c>
    </row>
    <row r="930" spans="1:6">
      <c r="A930" s="2" t="s">
        <v>4161</v>
      </c>
      <c r="B930" s="2" t="s">
        <v>4162</v>
      </c>
      <c r="C930" s="2" t="s">
        <v>4163</v>
      </c>
      <c r="D930" s="2" t="s">
        <v>4164</v>
      </c>
      <c r="E930" s="2"/>
      <c r="F930" s="2" t="s">
        <v>4164</v>
      </c>
    </row>
    <row r="931" spans="1:6">
      <c r="A931" s="2" t="s">
        <v>4165</v>
      </c>
      <c r="B931" s="2" t="s">
        <v>4166</v>
      </c>
      <c r="C931" s="2" t="s">
        <v>4167</v>
      </c>
      <c r="D931" s="2" t="s">
        <v>4168</v>
      </c>
      <c r="E931" s="2"/>
      <c r="F931" s="2" t="s">
        <v>4169</v>
      </c>
    </row>
    <row r="932" spans="1:6">
      <c r="A932" s="2" t="s">
        <v>4170</v>
      </c>
      <c r="B932" s="2" t="s">
        <v>4171</v>
      </c>
      <c r="C932" s="2" t="s">
        <v>4172</v>
      </c>
      <c r="D932" s="2" t="s">
        <v>4173</v>
      </c>
      <c r="E932" s="2" t="s">
        <v>4174</v>
      </c>
      <c r="F932" s="2" t="s">
        <v>4173</v>
      </c>
    </row>
    <row r="933" spans="1:6">
      <c r="A933" s="2" t="s">
        <v>4175</v>
      </c>
      <c r="B933" s="2" t="s">
        <v>4176</v>
      </c>
      <c r="C933" s="2" t="s">
        <v>4177</v>
      </c>
      <c r="D933" s="3">
        <v>81396861199</v>
      </c>
      <c r="E933" s="2"/>
      <c r="F933" s="2"/>
    </row>
    <row r="934" spans="1:6">
      <c r="A934" s="2" t="s">
        <v>4178</v>
      </c>
      <c r="B934" s="2" t="s">
        <v>4179</v>
      </c>
      <c r="C934" s="2" t="s">
        <v>4180</v>
      </c>
      <c r="D934" s="3">
        <v>81396861199</v>
      </c>
      <c r="E934" s="2" t="s">
        <v>4181</v>
      </c>
      <c r="F934" s="3">
        <v>81396861199</v>
      </c>
    </row>
    <row r="935" spans="1:6">
      <c r="A935" s="2" t="s">
        <v>4182</v>
      </c>
      <c r="B935" s="2" t="s">
        <v>4183</v>
      </c>
      <c r="C935" s="2" t="s">
        <v>4184</v>
      </c>
      <c r="D935" s="2" t="s">
        <v>4185</v>
      </c>
      <c r="E935" s="2" t="s">
        <v>4186</v>
      </c>
      <c r="F935" s="2" t="s">
        <v>4187</v>
      </c>
    </row>
    <row r="936" spans="1:6">
      <c r="A936" s="2" t="s">
        <v>4188</v>
      </c>
      <c r="B936" s="2" t="s">
        <v>4189</v>
      </c>
      <c r="C936" s="2" t="s">
        <v>4190</v>
      </c>
      <c r="D936" s="2" t="s">
        <v>4191</v>
      </c>
      <c r="E936" s="2" t="s">
        <v>4192</v>
      </c>
      <c r="F936" s="2"/>
    </row>
    <row r="937" spans="1:6">
      <c r="A937" s="2" t="s">
        <v>4193</v>
      </c>
      <c r="B937" s="2" t="s">
        <v>4194</v>
      </c>
      <c r="C937" s="2" t="s">
        <v>4195</v>
      </c>
      <c r="D937" s="2" t="s">
        <v>4196</v>
      </c>
      <c r="E937" s="2" t="s">
        <v>4197</v>
      </c>
      <c r="F937" s="2"/>
    </row>
    <row r="938" spans="1:6">
      <c r="A938" s="2" t="s">
        <v>4198</v>
      </c>
      <c r="B938" s="2" t="s">
        <v>4199</v>
      </c>
      <c r="C938" s="2" t="s">
        <v>4200</v>
      </c>
      <c r="D938" s="2" t="s">
        <v>4201</v>
      </c>
      <c r="E938" s="2" t="s">
        <v>4202</v>
      </c>
      <c r="F938" s="2" t="s">
        <v>4203</v>
      </c>
    </row>
    <row r="939" spans="1:6">
      <c r="A939" s="2" t="s">
        <v>4204</v>
      </c>
      <c r="B939" s="2" t="s">
        <v>4205</v>
      </c>
      <c r="C939" s="2" t="s">
        <v>4206</v>
      </c>
      <c r="D939" s="2" t="s">
        <v>4207</v>
      </c>
      <c r="E939" s="2" t="s">
        <v>4208</v>
      </c>
      <c r="F939" s="2" t="s">
        <v>4209</v>
      </c>
    </row>
    <row r="940" spans="1:6" ht="25.5">
      <c r="A940" s="2" t="s">
        <v>4210</v>
      </c>
      <c r="B940" s="2" t="s">
        <v>4211</v>
      </c>
      <c r="C940" s="2" t="s">
        <v>4212</v>
      </c>
      <c r="D940" s="2" t="s">
        <v>4213</v>
      </c>
      <c r="E940" s="2" t="s">
        <v>4214</v>
      </c>
      <c r="F940" s="2" t="s">
        <v>4215</v>
      </c>
    </row>
    <row r="941" spans="1:6">
      <c r="A941" s="2" t="s">
        <v>4216</v>
      </c>
      <c r="B941" s="2" t="s">
        <v>4217</v>
      </c>
      <c r="C941" s="2" t="s">
        <v>4218</v>
      </c>
      <c r="D941" s="3">
        <v>81352495904</v>
      </c>
      <c r="E941" s="2" t="s">
        <v>4219</v>
      </c>
      <c r="F941" s="3">
        <v>81352495904</v>
      </c>
    </row>
    <row r="942" spans="1:6">
      <c r="A942" s="2" t="s">
        <v>4220</v>
      </c>
      <c r="B942" s="2" t="s">
        <v>4221</v>
      </c>
      <c r="C942" s="2" t="s">
        <v>4222</v>
      </c>
      <c r="D942" s="3">
        <v>8122890967</v>
      </c>
      <c r="E942" s="2" t="s">
        <v>4223</v>
      </c>
      <c r="F942" s="2" t="s">
        <v>4224</v>
      </c>
    </row>
    <row r="943" spans="1:6">
      <c r="A943" s="2" t="s">
        <v>4225</v>
      </c>
      <c r="B943" s="2" t="s">
        <v>4226</v>
      </c>
      <c r="C943" s="2" t="s">
        <v>4227</v>
      </c>
      <c r="D943" s="2" t="s">
        <v>4228</v>
      </c>
      <c r="E943" s="2"/>
      <c r="F943" s="2"/>
    </row>
    <row r="944" spans="1:6">
      <c r="A944" s="2" t="s">
        <v>4229</v>
      </c>
      <c r="B944" s="2" t="s">
        <v>4230</v>
      </c>
      <c r="C944" s="2" t="s">
        <v>4231</v>
      </c>
      <c r="D944" s="2" t="s">
        <v>4232</v>
      </c>
      <c r="E944" s="2"/>
      <c r="F944" s="2"/>
    </row>
    <row r="945" spans="1:6">
      <c r="A945" s="2" t="s">
        <v>4233</v>
      </c>
      <c r="B945" s="2" t="s">
        <v>4234</v>
      </c>
      <c r="C945" s="2" t="s">
        <v>4235</v>
      </c>
      <c r="D945" s="3">
        <v>61.663638800000001</v>
      </c>
      <c r="E945" s="2" t="s">
        <v>1453</v>
      </c>
      <c r="F945" s="2" t="s">
        <v>1453</v>
      </c>
    </row>
    <row r="946" spans="1:6">
      <c r="A946" s="2" t="s">
        <v>4236</v>
      </c>
      <c r="B946" s="2" t="s">
        <v>4237</v>
      </c>
      <c r="C946" s="2" t="s">
        <v>4238</v>
      </c>
      <c r="D946" s="3">
        <v>82153841012</v>
      </c>
      <c r="E946" s="2" t="s">
        <v>4239</v>
      </c>
      <c r="F946" s="3">
        <v>82153841012</v>
      </c>
    </row>
    <row r="947" spans="1:6">
      <c r="A947" s="2" t="s">
        <v>4240</v>
      </c>
      <c r="B947" s="2" t="s">
        <v>4241</v>
      </c>
      <c r="C947" s="2" t="s">
        <v>4242</v>
      </c>
      <c r="D947" s="2" t="s">
        <v>4243</v>
      </c>
      <c r="E947" s="2" t="s">
        <v>4244</v>
      </c>
      <c r="F947" s="2"/>
    </row>
    <row r="948" spans="1:6">
      <c r="A948" s="2" t="s">
        <v>4245</v>
      </c>
      <c r="B948" s="2" t="s">
        <v>4246</v>
      </c>
      <c r="C948" s="2" t="s">
        <v>4247</v>
      </c>
      <c r="D948" s="3">
        <v>813714351755</v>
      </c>
      <c r="E948" s="2" t="s">
        <v>4248</v>
      </c>
      <c r="F948" s="3">
        <v>813714351755</v>
      </c>
    </row>
    <row r="949" spans="1:6">
      <c r="A949" s="2" t="s">
        <v>4249</v>
      </c>
      <c r="B949" s="2" t="s">
        <v>4250</v>
      </c>
      <c r="C949" s="2" t="s">
        <v>4251</v>
      </c>
      <c r="D949" s="3">
        <v>85264668888</v>
      </c>
      <c r="E949" s="2" t="s">
        <v>4252</v>
      </c>
      <c r="F949" s="3">
        <v>85264668888</v>
      </c>
    </row>
    <row r="950" spans="1:6">
      <c r="A950" s="2" t="s">
        <v>4253</v>
      </c>
      <c r="B950" s="2" t="s">
        <v>4254</v>
      </c>
      <c r="C950" s="2" t="s">
        <v>4255</v>
      </c>
      <c r="D950" s="2" t="s">
        <v>4256</v>
      </c>
      <c r="E950" s="2" t="s">
        <v>4257</v>
      </c>
      <c r="F950" s="2"/>
    </row>
    <row r="951" spans="1:6">
      <c r="A951" s="2" t="s">
        <v>4258</v>
      </c>
      <c r="B951" s="2" t="s">
        <v>4259</v>
      </c>
      <c r="C951" s="2" t="s">
        <v>4260</v>
      </c>
      <c r="D951" s="3">
        <v>81376165530</v>
      </c>
      <c r="E951" s="2" t="s">
        <v>4261</v>
      </c>
      <c r="F951" s="3">
        <v>81376165530</v>
      </c>
    </row>
    <row r="952" spans="1:6">
      <c r="A952" s="2" t="s">
        <v>4262</v>
      </c>
      <c r="B952" s="2" t="s">
        <v>4263</v>
      </c>
      <c r="C952" s="2" t="s">
        <v>4264</v>
      </c>
      <c r="D952" s="2" t="s">
        <v>4265</v>
      </c>
      <c r="E952" s="2"/>
      <c r="F952" s="2" t="s">
        <v>4265</v>
      </c>
    </row>
    <row r="953" spans="1:6">
      <c r="A953" s="2" t="s">
        <v>4266</v>
      </c>
      <c r="B953" s="2" t="s">
        <v>4267</v>
      </c>
      <c r="C953" s="2" t="s">
        <v>4268</v>
      </c>
      <c r="D953" s="2" t="s">
        <v>4269</v>
      </c>
      <c r="E953" s="2"/>
      <c r="F953" s="2" t="s">
        <v>4269</v>
      </c>
    </row>
    <row r="954" spans="1:6">
      <c r="A954" s="2" t="s">
        <v>4270</v>
      </c>
      <c r="B954" s="2" t="s">
        <v>4271</v>
      </c>
      <c r="C954" s="2" t="s">
        <v>4272</v>
      </c>
      <c r="D954" s="2" t="s">
        <v>4273</v>
      </c>
      <c r="E954" s="2" t="s">
        <v>4274</v>
      </c>
      <c r="F954" s="2" t="s">
        <v>4275</v>
      </c>
    </row>
    <row r="955" spans="1:6">
      <c r="A955" s="2" t="s">
        <v>4276</v>
      </c>
      <c r="B955" s="2" t="s">
        <v>4277</v>
      </c>
      <c r="C955" s="2" t="s">
        <v>4278</v>
      </c>
      <c r="D955" s="3">
        <v>82196342775</v>
      </c>
      <c r="E955" s="2"/>
      <c r="F955" s="2"/>
    </row>
    <row r="956" spans="1:6">
      <c r="A956" s="2" t="s">
        <v>4279</v>
      </c>
      <c r="B956" s="2" t="s">
        <v>4280</v>
      </c>
      <c r="C956" s="2" t="s">
        <v>4281</v>
      </c>
      <c r="D956" s="2" t="s">
        <v>4282</v>
      </c>
      <c r="E956" s="2" t="s">
        <v>4283</v>
      </c>
      <c r="F956" s="2" t="s">
        <v>4282</v>
      </c>
    </row>
    <row r="957" spans="1:6" ht="25.5">
      <c r="A957" s="2" t="s">
        <v>4284</v>
      </c>
      <c r="B957" s="2" t="s">
        <v>4285</v>
      </c>
      <c r="C957" s="2" t="s">
        <v>4286</v>
      </c>
      <c r="D957" s="2" t="s">
        <v>4287</v>
      </c>
      <c r="E957" s="2" t="s">
        <v>4288</v>
      </c>
      <c r="F957" s="2" t="s">
        <v>4289</v>
      </c>
    </row>
    <row r="958" spans="1:6">
      <c r="A958" s="2" t="s">
        <v>4290</v>
      </c>
      <c r="B958" s="2" t="s">
        <v>4291</v>
      </c>
      <c r="C958" s="2" t="s">
        <v>4292</v>
      </c>
      <c r="D958" s="3">
        <v>85242315777</v>
      </c>
      <c r="E958" s="2"/>
      <c r="F958" s="2"/>
    </row>
    <row r="959" spans="1:6">
      <c r="A959" s="2" t="s">
        <v>4293</v>
      </c>
      <c r="B959" s="2" t="s">
        <v>4294</v>
      </c>
      <c r="C959" s="2" t="s">
        <v>4295</v>
      </c>
      <c r="D959" s="2" t="s">
        <v>4296</v>
      </c>
      <c r="E959" s="2" t="s">
        <v>4297</v>
      </c>
      <c r="F959" s="2" t="s">
        <v>4298</v>
      </c>
    </row>
    <row r="960" spans="1:6">
      <c r="A960" s="2" t="s">
        <v>4299</v>
      </c>
      <c r="B960" s="2" t="s">
        <v>4300</v>
      </c>
      <c r="C960" s="2" t="s">
        <v>4301</v>
      </c>
      <c r="D960" s="3">
        <v>0</v>
      </c>
      <c r="E960" s="2"/>
      <c r="F960" s="2"/>
    </row>
    <row r="961" spans="1:6">
      <c r="A961" s="2" t="s">
        <v>4302</v>
      </c>
      <c r="B961" s="2" t="s">
        <v>4303</v>
      </c>
      <c r="C961" s="2" t="s">
        <v>4304</v>
      </c>
      <c r="D961" s="2" t="s">
        <v>4305</v>
      </c>
      <c r="E961" s="2"/>
      <c r="F961" s="2"/>
    </row>
    <row r="962" spans="1:6">
      <c r="A962" s="2" t="s">
        <v>4306</v>
      </c>
      <c r="B962" s="2" t="s">
        <v>4307</v>
      </c>
      <c r="C962" s="2" t="s">
        <v>4308</v>
      </c>
      <c r="D962" s="2" t="s">
        <v>4309</v>
      </c>
      <c r="E962" s="2" t="s">
        <v>4310</v>
      </c>
      <c r="F962" s="2" t="s">
        <v>4311</v>
      </c>
    </row>
    <row r="963" spans="1:6">
      <c r="A963" s="2" t="s">
        <v>4312</v>
      </c>
      <c r="B963" s="2" t="s">
        <v>4313</v>
      </c>
      <c r="C963" s="2" t="s">
        <v>4314</v>
      </c>
      <c r="D963" s="2" t="s">
        <v>4315</v>
      </c>
      <c r="E963" s="2"/>
      <c r="F963" s="2" t="s">
        <v>4316</v>
      </c>
    </row>
    <row r="964" spans="1:6">
      <c r="A964" s="2" t="s">
        <v>4317</v>
      </c>
      <c r="B964" s="2" t="s">
        <v>4318</v>
      </c>
      <c r="C964" s="2" t="s">
        <v>4319</v>
      </c>
      <c r="D964" s="2" t="s">
        <v>4320</v>
      </c>
      <c r="E964" s="2" t="s">
        <v>4321</v>
      </c>
      <c r="F964" s="2" t="s">
        <v>4322</v>
      </c>
    </row>
    <row r="965" spans="1:6">
      <c r="A965" s="2" t="s">
        <v>4323</v>
      </c>
      <c r="B965" s="2" t="s">
        <v>4324</v>
      </c>
      <c r="C965" s="2" t="s">
        <v>4325</v>
      </c>
      <c r="D965" s="3">
        <v>8730325</v>
      </c>
      <c r="E965" s="2"/>
      <c r="F965" s="3">
        <v>8730324</v>
      </c>
    </row>
    <row r="966" spans="1:6">
      <c r="A966" s="2" t="s">
        <v>4326</v>
      </c>
      <c r="B966" s="2" t="s">
        <v>4327</v>
      </c>
      <c r="C966" s="2" t="s">
        <v>4328</v>
      </c>
      <c r="D966" s="3">
        <v>8127581470</v>
      </c>
      <c r="E966" s="2" t="s">
        <v>1453</v>
      </c>
      <c r="F966" s="2" t="s">
        <v>1453</v>
      </c>
    </row>
    <row r="967" spans="1:6">
      <c r="A967" s="2" t="s">
        <v>4329</v>
      </c>
      <c r="B967" s="2" t="s">
        <v>4330</v>
      </c>
      <c r="C967" s="2" t="s">
        <v>4331</v>
      </c>
      <c r="D967" s="3">
        <v>81263324314</v>
      </c>
      <c r="E967" s="2"/>
      <c r="F967" s="3">
        <v>81263324314</v>
      </c>
    </row>
    <row r="968" spans="1:6">
      <c r="A968" s="2" t="s">
        <v>4332</v>
      </c>
      <c r="B968" s="2" t="s">
        <v>4333</v>
      </c>
      <c r="C968" s="2" t="s">
        <v>4334</v>
      </c>
      <c r="D968" s="2" t="s">
        <v>4335</v>
      </c>
      <c r="E968" s="2"/>
      <c r="F968" s="2"/>
    </row>
    <row r="969" spans="1:6">
      <c r="A969" s="2" t="s">
        <v>4336</v>
      </c>
      <c r="B969" s="2" t="s">
        <v>4337</v>
      </c>
      <c r="C969" s="2" t="s">
        <v>4338</v>
      </c>
      <c r="D969" s="3">
        <v>81214937509</v>
      </c>
      <c r="E969" s="2"/>
      <c r="F969" s="3">
        <v>81214937509</v>
      </c>
    </row>
    <row r="970" spans="1:6">
      <c r="A970" s="2" t="s">
        <v>4339</v>
      </c>
      <c r="B970" s="2" t="s">
        <v>4340</v>
      </c>
      <c r="C970" s="2" t="s">
        <v>4341</v>
      </c>
      <c r="D970" s="2" t="s">
        <v>4342</v>
      </c>
      <c r="E970" s="2"/>
      <c r="F970" s="2" t="s">
        <v>4343</v>
      </c>
    </row>
    <row r="971" spans="1:6">
      <c r="A971" s="2" t="s">
        <v>4344</v>
      </c>
      <c r="B971" s="2" t="s">
        <v>4345</v>
      </c>
      <c r="C971" s="2" t="s">
        <v>4346</v>
      </c>
      <c r="D971" s="3">
        <v>81352165061</v>
      </c>
      <c r="E971" s="2"/>
      <c r="F971" s="3">
        <v>81352165061</v>
      </c>
    </row>
    <row r="972" spans="1:6">
      <c r="A972" s="2" t="s">
        <v>4347</v>
      </c>
      <c r="B972" s="2" t="s">
        <v>4348</v>
      </c>
      <c r="C972" s="2" t="s">
        <v>4349</v>
      </c>
      <c r="D972" s="3">
        <v>81318155160</v>
      </c>
      <c r="E972" s="2"/>
      <c r="F972" s="3">
        <v>81318155160</v>
      </c>
    </row>
    <row r="973" spans="1:6" ht="25.5">
      <c r="A973" s="2" t="s">
        <v>4350</v>
      </c>
      <c r="B973" s="2" t="s">
        <v>4351</v>
      </c>
      <c r="C973" s="2" t="s">
        <v>4352</v>
      </c>
      <c r="D973" s="2" t="s">
        <v>4353</v>
      </c>
      <c r="E973" s="2"/>
      <c r="F973" s="2" t="s">
        <v>4354</v>
      </c>
    </row>
    <row r="974" spans="1:6">
      <c r="A974" s="2" t="s">
        <v>4355</v>
      </c>
      <c r="B974" s="2" t="s">
        <v>4356</v>
      </c>
      <c r="C974" s="2" t="s">
        <v>4357</v>
      </c>
      <c r="D974" s="3">
        <v>87830004759</v>
      </c>
      <c r="E974" s="2"/>
      <c r="F974" s="2"/>
    </row>
    <row r="975" spans="1:6">
      <c r="A975" s="2" t="s">
        <v>4358</v>
      </c>
      <c r="B975" s="2" t="s">
        <v>4359</v>
      </c>
      <c r="C975" s="2" t="s">
        <v>4360</v>
      </c>
      <c r="D975" s="3">
        <v>81268470605</v>
      </c>
      <c r="E975" s="2" t="s">
        <v>1453</v>
      </c>
      <c r="F975" s="2" t="s">
        <v>1453</v>
      </c>
    </row>
    <row r="976" spans="1:6">
      <c r="A976" s="2" t="s">
        <v>4361</v>
      </c>
      <c r="B976" s="2" t="s">
        <v>4362</v>
      </c>
      <c r="C976" s="2" t="s">
        <v>4363</v>
      </c>
      <c r="D976" s="2" t="s">
        <v>4364</v>
      </c>
      <c r="E976" s="2" t="s">
        <v>4365</v>
      </c>
      <c r="F976" s="2" t="s">
        <v>4366</v>
      </c>
    </row>
    <row r="977" spans="1:6">
      <c r="A977" s="2" t="s">
        <v>4367</v>
      </c>
      <c r="B977" s="2" t="s">
        <v>4368</v>
      </c>
      <c r="C977" s="2" t="s">
        <v>4369</v>
      </c>
      <c r="D977" s="2" t="s">
        <v>4370</v>
      </c>
      <c r="E977" s="2" t="s">
        <v>4371</v>
      </c>
      <c r="F977" s="2" t="s">
        <v>4372</v>
      </c>
    </row>
    <row r="978" spans="1:6">
      <c r="A978" s="2" t="s">
        <v>4373</v>
      </c>
      <c r="B978" s="2" t="s">
        <v>4374</v>
      </c>
      <c r="C978" s="2" t="s">
        <v>4375</v>
      </c>
      <c r="D978" s="3">
        <v>81280093681</v>
      </c>
      <c r="E978" s="2" t="s">
        <v>4376</v>
      </c>
      <c r="F978" s="2" t="s">
        <v>4377</v>
      </c>
    </row>
    <row r="979" spans="1:6">
      <c r="A979" s="2" t="s">
        <v>4378</v>
      </c>
      <c r="B979" s="2" t="s">
        <v>4379</v>
      </c>
      <c r="C979" s="2" t="s">
        <v>4380</v>
      </c>
      <c r="D979" s="3">
        <v>85810536453</v>
      </c>
      <c r="E979" s="2"/>
      <c r="F979" s="2" t="s">
        <v>4381</v>
      </c>
    </row>
    <row r="980" spans="1:6">
      <c r="A980" s="2" t="s">
        <v>4382</v>
      </c>
      <c r="B980" s="2" t="s">
        <v>4383</v>
      </c>
      <c r="C980" s="2" t="s">
        <v>4384</v>
      </c>
      <c r="D980" s="2" t="s">
        <v>4385</v>
      </c>
      <c r="E980" s="2"/>
      <c r="F980" s="2" t="s">
        <v>4385</v>
      </c>
    </row>
    <row r="981" spans="1:6">
      <c r="A981" s="2" t="s">
        <v>4386</v>
      </c>
      <c r="B981" s="2" t="s">
        <v>4387</v>
      </c>
      <c r="C981" s="2" t="s">
        <v>4388</v>
      </c>
      <c r="D981" s="3">
        <v>82149557998</v>
      </c>
      <c r="E981" s="2" t="s">
        <v>4389</v>
      </c>
      <c r="F981" s="3">
        <v>82149557998</v>
      </c>
    </row>
    <row r="982" spans="1:6">
      <c r="A982" s="2" t="s">
        <v>4390</v>
      </c>
      <c r="B982" s="2" t="s">
        <v>4391</v>
      </c>
      <c r="C982" s="2" t="s">
        <v>4392</v>
      </c>
      <c r="D982" s="2" t="s">
        <v>4393</v>
      </c>
      <c r="E982" s="2" t="s">
        <v>4394</v>
      </c>
      <c r="F982" s="2" t="s">
        <v>4395</v>
      </c>
    </row>
    <row r="983" spans="1:6">
      <c r="A983" s="2" t="s">
        <v>4396</v>
      </c>
      <c r="B983" s="2" t="s">
        <v>4397</v>
      </c>
      <c r="C983" s="2" t="s">
        <v>4398</v>
      </c>
      <c r="D983" s="2" t="s">
        <v>4399</v>
      </c>
      <c r="E983" s="2" t="s">
        <v>4400</v>
      </c>
      <c r="F983" s="2" t="s">
        <v>4399</v>
      </c>
    </row>
    <row r="984" spans="1:6">
      <c r="A984" s="2" t="s">
        <v>3528</v>
      </c>
      <c r="B984" s="2" t="s">
        <v>4401</v>
      </c>
      <c r="C984" s="2" t="s">
        <v>4402</v>
      </c>
      <c r="D984" s="3">
        <v>82149855553</v>
      </c>
      <c r="E984" s="2"/>
      <c r="F984" s="3">
        <v>82149855553</v>
      </c>
    </row>
    <row r="985" spans="1:6">
      <c r="A985" s="2" t="s">
        <v>4403</v>
      </c>
      <c r="B985" s="2" t="s">
        <v>4404</v>
      </c>
      <c r="C985" s="2" t="s">
        <v>4405</v>
      </c>
      <c r="D985" s="2" t="s">
        <v>4406</v>
      </c>
      <c r="E985" s="2" t="s">
        <v>4407</v>
      </c>
      <c r="F985" s="2" t="s">
        <v>4408</v>
      </c>
    </row>
    <row r="986" spans="1:6">
      <c r="A986" s="2" t="s">
        <v>4409</v>
      </c>
      <c r="B986" s="2" t="s">
        <v>4410</v>
      </c>
      <c r="C986" s="2" t="s">
        <v>4411</v>
      </c>
      <c r="D986" s="3">
        <v>82193484556</v>
      </c>
      <c r="E986" s="2"/>
      <c r="F986" s="3">
        <v>82193484556</v>
      </c>
    </row>
    <row r="987" spans="1:6">
      <c r="A987" s="2" t="s">
        <v>4412</v>
      </c>
      <c r="B987" s="2" t="s">
        <v>4413</v>
      </c>
      <c r="C987" s="2" t="s">
        <v>4414</v>
      </c>
      <c r="D987" s="3">
        <v>81234015318</v>
      </c>
      <c r="E987" s="2" t="s">
        <v>4415</v>
      </c>
      <c r="F987" s="3">
        <v>8888324022</v>
      </c>
    </row>
    <row r="988" spans="1:6">
      <c r="A988" s="2" t="s">
        <v>4416</v>
      </c>
      <c r="B988" s="2" t="s">
        <v>4417</v>
      </c>
      <c r="C988" s="2" t="s">
        <v>4418</v>
      </c>
      <c r="D988" s="2" t="s">
        <v>4419</v>
      </c>
      <c r="E988" s="2" t="s">
        <v>4420</v>
      </c>
      <c r="F988" s="2" t="s">
        <v>4421</v>
      </c>
    </row>
    <row r="989" spans="1:6">
      <c r="A989" s="2" t="s">
        <v>4422</v>
      </c>
      <c r="B989" s="2" t="s">
        <v>4423</v>
      </c>
      <c r="C989" s="2" t="s">
        <v>4424</v>
      </c>
      <c r="D989" s="2" t="s">
        <v>4425</v>
      </c>
      <c r="E989" s="2" t="s">
        <v>4426</v>
      </c>
      <c r="F989" s="2" t="s">
        <v>4426</v>
      </c>
    </row>
    <row r="990" spans="1:6">
      <c r="A990" s="2" t="s">
        <v>4427</v>
      </c>
      <c r="B990" s="2" t="s">
        <v>4428</v>
      </c>
      <c r="C990" s="2" t="s">
        <v>4429</v>
      </c>
      <c r="D990" s="2" t="s">
        <v>4430</v>
      </c>
      <c r="E990" s="2"/>
      <c r="F990" s="2" t="s">
        <v>4431</v>
      </c>
    </row>
    <row r="991" spans="1:6">
      <c r="A991" s="2" t="s">
        <v>4432</v>
      </c>
      <c r="B991" s="2" t="s">
        <v>4433</v>
      </c>
      <c r="C991" s="2" t="s">
        <v>4434</v>
      </c>
      <c r="D991" s="2" t="s">
        <v>4435</v>
      </c>
      <c r="E991" s="2" t="s">
        <v>4436</v>
      </c>
      <c r="F991" s="2" t="s">
        <v>4437</v>
      </c>
    </row>
    <row r="992" spans="1:6">
      <c r="A992" s="2" t="s">
        <v>4438</v>
      </c>
      <c r="B992" s="2" t="s">
        <v>4439</v>
      </c>
      <c r="C992" s="2" t="s">
        <v>4440</v>
      </c>
      <c r="D992" s="2" t="s">
        <v>4441</v>
      </c>
      <c r="E992" s="2"/>
      <c r="F992" s="2"/>
    </row>
    <row r="993" spans="1:6">
      <c r="A993" s="2" t="s">
        <v>4442</v>
      </c>
      <c r="B993" s="2" t="s">
        <v>4443</v>
      </c>
      <c r="C993" s="2" t="s">
        <v>4444</v>
      </c>
      <c r="D993" s="3">
        <v>0</v>
      </c>
      <c r="E993" s="2"/>
      <c r="F993" s="2"/>
    </row>
    <row r="994" spans="1:6">
      <c r="A994" s="2" t="s">
        <v>4445</v>
      </c>
      <c r="B994" s="2" t="s">
        <v>4446</v>
      </c>
      <c r="C994" s="2" t="s">
        <v>4447</v>
      </c>
      <c r="D994" s="2" t="s">
        <v>4448</v>
      </c>
      <c r="E994" s="2" t="s">
        <v>4449</v>
      </c>
      <c r="F994" s="2" t="s">
        <v>4450</v>
      </c>
    </row>
    <row r="995" spans="1:6">
      <c r="A995" s="2" t="s">
        <v>4451</v>
      </c>
      <c r="B995" s="2" t="s">
        <v>4452</v>
      </c>
      <c r="C995" s="2" t="s">
        <v>4453</v>
      </c>
      <c r="D995" s="2" t="s">
        <v>4454</v>
      </c>
      <c r="E995" s="2"/>
      <c r="F995" s="2"/>
    </row>
    <row r="996" spans="1:6">
      <c r="A996" s="2" t="s">
        <v>4455</v>
      </c>
      <c r="B996" s="2" t="s">
        <v>4456</v>
      </c>
      <c r="C996" s="2" t="s">
        <v>4457</v>
      </c>
      <c r="D996" s="2" t="s">
        <v>4458</v>
      </c>
      <c r="E996" s="2" t="s">
        <v>4459</v>
      </c>
      <c r="F996" s="2" t="s">
        <v>4458</v>
      </c>
    </row>
    <row r="997" spans="1:6">
      <c r="A997" s="2" t="s">
        <v>4460</v>
      </c>
      <c r="B997" s="2" t="s">
        <v>4461</v>
      </c>
      <c r="C997" s="2" t="s">
        <v>4462</v>
      </c>
      <c r="D997" s="3">
        <v>81355674234</v>
      </c>
      <c r="E997" s="2" t="s">
        <v>4463</v>
      </c>
      <c r="F997" s="2"/>
    </row>
    <row r="998" spans="1:6">
      <c r="A998" s="2" t="s">
        <v>4464</v>
      </c>
      <c r="B998" s="2" t="s">
        <v>4465</v>
      </c>
      <c r="C998" s="2" t="s">
        <v>4466</v>
      </c>
      <c r="D998" s="3">
        <v>8389976642</v>
      </c>
      <c r="E998" s="2"/>
      <c r="F998" s="3">
        <v>8389976642</v>
      </c>
    </row>
    <row r="999" spans="1:6">
      <c r="A999" s="2" t="s">
        <v>4467</v>
      </c>
      <c r="B999" s="2" t="s">
        <v>4468</v>
      </c>
      <c r="C999" s="2" t="s">
        <v>4469</v>
      </c>
      <c r="D999" s="2" t="s">
        <v>4470</v>
      </c>
      <c r="E999" s="2" t="s">
        <v>4471</v>
      </c>
      <c r="F999" s="2" t="s">
        <v>4472</v>
      </c>
    </row>
    <row r="1000" spans="1:6">
      <c r="A1000" s="2" t="s">
        <v>4473</v>
      </c>
      <c r="B1000" s="2" t="s">
        <v>4474</v>
      </c>
      <c r="C1000" s="2" t="s">
        <v>4475</v>
      </c>
      <c r="D1000" s="2" t="s">
        <v>4476</v>
      </c>
      <c r="E1000" s="2"/>
      <c r="F1000" s="2" t="s">
        <v>4477</v>
      </c>
    </row>
    <row r="1001" spans="1:6" ht="25.5">
      <c r="A1001" s="2" t="s">
        <v>4478</v>
      </c>
      <c r="B1001" s="2" t="s">
        <v>4479</v>
      </c>
      <c r="C1001" s="2" t="s">
        <v>4480</v>
      </c>
      <c r="D1001" s="2" t="s">
        <v>4481</v>
      </c>
      <c r="E1001" s="2" t="s">
        <v>4482</v>
      </c>
      <c r="F1001" s="2" t="s">
        <v>4483</v>
      </c>
    </row>
    <row r="1002" spans="1:6">
      <c r="A1002" s="2" t="s">
        <v>4484</v>
      </c>
      <c r="B1002" s="2" t="s">
        <v>4485</v>
      </c>
      <c r="C1002" s="2" t="s">
        <v>4486</v>
      </c>
      <c r="D1002" s="3">
        <v>85376288875</v>
      </c>
      <c r="E1002" s="2" t="s">
        <v>1453</v>
      </c>
      <c r="F1002" s="2" t="s">
        <v>1453</v>
      </c>
    </row>
    <row r="1003" spans="1:6">
      <c r="A1003" s="2" t="s">
        <v>4487</v>
      </c>
      <c r="B1003" s="2" t="s">
        <v>4488</v>
      </c>
      <c r="C1003" s="2" t="s">
        <v>4489</v>
      </c>
      <c r="D1003" s="3">
        <v>81939113881</v>
      </c>
      <c r="E1003" s="2" t="s">
        <v>1453</v>
      </c>
      <c r="F1003" s="2"/>
    </row>
    <row r="1004" spans="1:6">
      <c r="A1004" s="2" t="s">
        <v>4490</v>
      </c>
      <c r="B1004" s="2" t="s">
        <v>4491</v>
      </c>
      <c r="C1004" s="2" t="s">
        <v>4492</v>
      </c>
      <c r="D1004" s="2" t="s">
        <v>4493</v>
      </c>
      <c r="E1004" s="2" t="s">
        <v>4494</v>
      </c>
      <c r="F1004" s="2" t="s">
        <v>4495</v>
      </c>
    </row>
    <row r="1005" spans="1:6">
      <c r="A1005" s="2" t="s">
        <v>4496</v>
      </c>
      <c r="B1005" s="2" t="s">
        <v>4497</v>
      </c>
      <c r="C1005" s="2" t="s">
        <v>4498</v>
      </c>
      <c r="D1005" s="3">
        <v>85261289003</v>
      </c>
      <c r="E1005" s="2" t="s">
        <v>4499</v>
      </c>
      <c r="F1005" s="2"/>
    </row>
    <row r="1006" spans="1:6">
      <c r="A1006" s="2" t="s">
        <v>4500</v>
      </c>
      <c r="B1006" s="2" t="s">
        <v>4501</v>
      </c>
      <c r="C1006" s="2" t="s">
        <v>4502</v>
      </c>
      <c r="D1006" s="2" t="s">
        <v>4503</v>
      </c>
      <c r="E1006" s="2" t="s">
        <v>4504</v>
      </c>
      <c r="F1006" s="3">
        <v>215850225</v>
      </c>
    </row>
    <row r="1007" spans="1:6">
      <c r="A1007" s="2" t="s">
        <v>4505</v>
      </c>
      <c r="B1007" s="2" t="s">
        <v>4506</v>
      </c>
      <c r="C1007" s="2" t="s">
        <v>4507</v>
      </c>
      <c r="D1007" s="2" t="s">
        <v>4508</v>
      </c>
      <c r="E1007" s="2" t="s">
        <v>4509</v>
      </c>
      <c r="F1007" s="2" t="s">
        <v>4510</v>
      </c>
    </row>
    <row r="1008" spans="1:6">
      <c r="A1008" s="2" t="s">
        <v>4511</v>
      </c>
      <c r="B1008" s="2" t="s">
        <v>4512</v>
      </c>
      <c r="C1008" s="2" t="s">
        <v>4513</v>
      </c>
      <c r="D1008" s="2" t="s">
        <v>4514</v>
      </c>
      <c r="E1008" s="2" t="s">
        <v>4515</v>
      </c>
      <c r="F1008" s="2" t="s">
        <v>4516</v>
      </c>
    </row>
    <row r="1009" spans="1:6">
      <c r="A1009" s="2" t="s">
        <v>4517</v>
      </c>
      <c r="B1009" s="2" t="s">
        <v>4518</v>
      </c>
      <c r="C1009" s="2" t="s">
        <v>4519</v>
      </c>
      <c r="D1009" s="2" t="s">
        <v>4520</v>
      </c>
      <c r="E1009" s="2" t="s">
        <v>4521</v>
      </c>
      <c r="F1009" s="2" t="s">
        <v>4522</v>
      </c>
    </row>
    <row r="1010" spans="1:6" ht="25.5">
      <c r="A1010" s="2" t="s">
        <v>4523</v>
      </c>
      <c r="B1010" s="2" t="s">
        <v>4524</v>
      </c>
      <c r="C1010" s="2" t="s">
        <v>4525</v>
      </c>
      <c r="D1010" s="2" t="s">
        <v>4526</v>
      </c>
      <c r="E1010" s="2" t="s">
        <v>4527</v>
      </c>
      <c r="F1010" s="2" t="s">
        <v>4528</v>
      </c>
    </row>
    <row r="1011" spans="1:6">
      <c r="A1011" s="2" t="s">
        <v>4529</v>
      </c>
      <c r="B1011" s="2" t="s">
        <v>4530</v>
      </c>
      <c r="C1011" s="2" t="s">
        <v>4531</v>
      </c>
      <c r="D1011" s="2" t="s">
        <v>4532</v>
      </c>
      <c r="E1011" s="2" t="s">
        <v>4533</v>
      </c>
      <c r="F1011" s="2" t="s">
        <v>4534</v>
      </c>
    </row>
    <row r="1012" spans="1:6" ht="25.5">
      <c r="A1012" s="2" t="s">
        <v>4535</v>
      </c>
      <c r="B1012" s="2" t="s">
        <v>4536</v>
      </c>
      <c r="C1012" s="2" t="s">
        <v>4537</v>
      </c>
      <c r="D1012" s="2" t="s">
        <v>4538</v>
      </c>
      <c r="E1012" s="2" t="s">
        <v>4539</v>
      </c>
      <c r="F1012" s="2"/>
    </row>
    <row r="1013" spans="1:6">
      <c r="A1013" s="2" t="s">
        <v>4540</v>
      </c>
      <c r="B1013" s="2" t="s">
        <v>4541</v>
      </c>
      <c r="C1013" s="2" t="s">
        <v>4542</v>
      </c>
      <c r="D1013" s="3">
        <v>81341112009</v>
      </c>
      <c r="E1013" s="2"/>
      <c r="F1013" s="2"/>
    </row>
    <row r="1014" spans="1:6">
      <c r="A1014" s="2" t="s">
        <v>457</v>
      </c>
      <c r="B1014" s="2" t="s">
        <v>4543</v>
      </c>
      <c r="C1014" s="2" t="s">
        <v>4544</v>
      </c>
      <c r="D1014" s="2" t="s">
        <v>4545</v>
      </c>
      <c r="E1014" s="2"/>
      <c r="F1014" s="2" t="s">
        <v>4546</v>
      </c>
    </row>
    <row r="1015" spans="1:6">
      <c r="A1015" s="2" t="s">
        <v>4547</v>
      </c>
      <c r="B1015" s="2" t="s">
        <v>4548</v>
      </c>
      <c r="C1015" s="2" t="s">
        <v>4549</v>
      </c>
      <c r="D1015" s="2" t="s">
        <v>4550</v>
      </c>
      <c r="E1015" s="2" t="s">
        <v>1453</v>
      </c>
      <c r="F1015" s="2" t="s">
        <v>1453</v>
      </c>
    </row>
    <row r="1016" spans="1:6">
      <c r="A1016" s="2" t="s">
        <v>4551</v>
      </c>
      <c r="B1016" s="2" t="s">
        <v>4552</v>
      </c>
      <c r="C1016" s="2" t="s">
        <v>4553</v>
      </c>
      <c r="D1016" s="2" t="s">
        <v>4554</v>
      </c>
      <c r="E1016" s="2" t="s">
        <v>4555</v>
      </c>
      <c r="F1016" s="2" t="s">
        <v>4554</v>
      </c>
    </row>
    <row r="1017" spans="1:6">
      <c r="A1017" s="2" t="s">
        <v>4556</v>
      </c>
      <c r="B1017" s="2" t="s">
        <v>4557</v>
      </c>
      <c r="C1017" s="2" t="s">
        <v>4558</v>
      </c>
      <c r="D1017" s="3">
        <v>81370397943</v>
      </c>
      <c r="E1017" s="2" t="s">
        <v>4559</v>
      </c>
      <c r="F1017" s="2"/>
    </row>
    <row r="1018" spans="1:6">
      <c r="A1018" s="2" t="s">
        <v>4560</v>
      </c>
      <c r="B1018" s="2" t="s">
        <v>4561</v>
      </c>
      <c r="C1018" s="2" t="s">
        <v>4562</v>
      </c>
      <c r="D1018" s="2" t="s">
        <v>4563</v>
      </c>
      <c r="E1018" s="2" t="s">
        <v>4564</v>
      </c>
      <c r="F1018" s="2" t="s">
        <v>4565</v>
      </c>
    </row>
    <row r="1019" spans="1:6">
      <c r="A1019" s="2" t="s">
        <v>4566</v>
      </c>
      <c r="B1019" s="2" t="s">
        <v>4567</v>
      </c>
      <c r="C1019" s="2" t="s">
        <v>4568</v>
      </c>
      <c r="D1019" s="3">
        <v>85355375278</v>
      </c>
      <c r="E1019" s="2" t="s">
        <v>1453</v>
      </c>
      <c r="F1019" s="2" t="s">
        <v>1453</v>
      </c>
    </row>
    <row r="1020" spans="1:6">
      <c r="A1020" s="2" t="s">
        <v>4569</v>
      </c>
      <c r="B1020" s="2" t="s">
        <v>4570</v>
      </c>
      <c r="C1020" s="2" t="s">
        <v>4571</v>
      </c>
      <c r="D1020" s="2" t="s">
        <v>4572</v>
      </c>
      <c r="E1020" s="2"/>
      <c r="F1020" s="2" t="s">
        <v>4573</v>
      </c>
    </row>
    <row r="1021" spans="1:6">
      <c r="A1021" s="2" t="s">
        <v>4574</v>
      </c>
      <c r="B1021" s="2" t="s">
        <v>4575</v>
      </c>
      <c r="C1021" s="2" t="s">
        <v>4576</v>
      </c>
      <c r="D1021" s="2">
        <f>6285865531175 / 6281351369754</f>
        <v>1.0007186608669492</v>
      </c>
      <c r="E1021" s="2" t="s">
        <v>4577</v>
      </c>
      <c r="F1021" s="2">
        <f>6285865531175 / 62</f>
        <v>101384927922.17741</v>
      </c>
    </row>
    <row r="1022" spans="1:6">
      <c r="A1022" s="2" t="s">
        <v>4578</v>
      </c>
      <c r="B1022" s="2" t="s">
        <v>4579</v>
      </c>
      <c r="C1022" s="2" t="s">
        <v>4580</v>
      </c>
      <c r="D1022" s="2" t="s">
        <v>4581</v>
      </c>
      <c r="E1022" s="2"/>
      <c r="F1022" s="2" t="s">
        <v>4582</v>
      </c>
    </row>
    <row r="1023" spans="1:6">
      <c r="A1023" s="2" t="s">
        <v>1227</v>
      </c>
      <c r="B1023" s="2" t="s">
        <v>4583</v>
      </c>
      <c r="C1023" s="2" t="s">
        <v>4584</v>
      </c>
      <c r="D1023" s="3">
        <v>0</v>
      </c>
      <c r="E1023" s="2"/>
      <c r="F1023" s="2"/>
    </row>
    <row r="1024" spans="1:6">
      <c r="A1024" s="2" t="s">
        <v>4585</v>
      </c>
      <c r="B1024" s="2" t="s">
        <v>4586</v>
      </c>
      <c r="C1024" s="2" t="s">
        <v>4587</v>
      </c>
      <c r="D1024" s="3">
        <v>0</v>
      </c>
      <c r="E1024" s="2"/>
      <c r="F1024" s="3">
        <v>0</v>
      </c>
    </row>
    <row r="1025" spans="1:6" ht="25.5">
      <c r="A1025" s="2" t="s">
        <v>4588</v>
      </c>
      <c r="B1025" s="2" t="s">
        <v>4589</v>
      </c>
      <c r="C1025" s="2" t="s">
        <v>4590</v>
      </c>
      <c r="D1025" s="2" t="s">
        <v>4591</v>
      </c>
      <c r="E1025" s="2" t="s">
        <v>4592</v>
      </c>
      <c r="F1025" s="2" t="s">
        <v>4593</v>
      </c>
    </row>
    <row r="1026" spans="1:6">
      <c r="A1026" s="2" t="s">
        <v>4594</v>
      </c>
      <c r="B1026" s="2" t="s">
        <v>4595</v>
      </c>
      <c r="C1026" s="2" t="s">
        <v>4596</v>
      </c>
      <c r="D1026" s="3">
        <v>85270444400</v>
      </c>
      <c r="E1026" s="2"/>
      <c r="F1026" s="2"/>
    </row>
    <row r="1027" spans="1:6" ht="25.5">
      <c r="A1027" s="2" t="s">
        <v>4597</v>
      </c>
      <c r="B1027" s="2" t="s">
        <v>4598</v>
      </c>
      <c r="C1027" s="2" t="s">
        <v>4599</v>
      </c>
      <c r="D1027" s="2" t="s">
        <v>4600</v>
      </c>
      <c r="E1027" s="2" t="s">
        <v>4601</v>
      </c>
      <c r="F1027" s="2" t="s">
        <v>4602</v>
      </c>
    </row>
    <row r="1028" spans="1:6">
      <c r="A1028" s="2" t="s">
        <v>4603</v>
      </c>
      <c r="B1028" s="2" t="s">
        <v>4604</v>
      </c>
      <c r="C1028" s="2" t="s">
        <v>4605</v>
      </c>
      <c r="D1028" s="2" t="s">
        <v>4606</v>
      </c>
      <c r="E1028" s="2" t="s">
        <v>4607</v>
      </c>
      <c r="F1028" s="2" t="s">
        <v>4608</v>
      </c>
    </row>
    <row r="1029" spans="1:6" ht="25.5">
      <c r="A1029" s="2" t="s">
        <v>4609</v>
      </c>
      <c r="B1029" s="2" t="s">
        <v>4610</v>
      </c>
      <c r="C1029" s="2" t="s">
        <v>4611</v>
      </c>
      <c r="D1029" s="3">
        <v>81253265080</v>
      </c>
      <c r="E1029" s="2" t="s">
        <v>4612</v>
      </c>
      <c r="F1029" s="2"/>
    </row>
    <row r="1030" spans="1:6">
      <c r="A1030" s="2" t="s">
        <v>4613</v>
      </c>
      <c r="B1030" s="2" t="s">
        <v>4614</v>
      </c>
      <c r="C1030" s="2" t="s">
        <v>4615</v>
      </c>
      <c r="D1030" s="2" t="s">
        <v>4616</v>
      </c>
      <c r="E1030" s="2" t="s">
        <v>4617</v>
      </c>
      <c r="F1030" s="2" t="s">
        <v>4618</v>
      </c>
    </row>
    <row r="1031" spans="1:6">
      <c r="A1031" s="2" t="s">
        <v>4619</v>
      </c>
      <c r="B1031" s="2" t="s">
        <v>4620</v>
      </c>
      <c r="C1031" s="2" t="s">
        <v>4621</v>
      </c>
      <c r="D1031" s="2" t="s">
        <v>4622</v>
      </c>
      <c r="E1031" s="2" t="s">
        <v>1453</v>
      </c>
      <c r="F1031" s="2" t="s">
        <v>1453</v>
      </c>
    </row>
    <row r="1032" spans="1:6">
      <c r="A1032" s="2" t="s">
        <v>4623</v>
      </c>
      <c r="B1032" s="2" t="s">
        <v>4624</v>
      </c>
      <c r="C1032" s="2" t="s">
        <v>4625</v>
      </c>
      <c r="D1032" s="2" t="s">
        <v>4626</v>
      </c>
      <c r="E1032" s="2"/>
      <c r="F1032" s="2" t="s">
        <v>4627</v>
      </c>
    </row>
    <row r="1033" spans="1:6">
      <c r="A1033" s="2" t="s">
        <v>4628</v>
      </c>
      <c r="B1033" s="2" t="s">
        <v>4629</v>
      </c>
      <c r="C1033" s="2" t="s">
        <v>4630</v>
      </c>
      <c r="D1033" s="2" t="s">
        <v>4631</v>
      </c>
      <c r="E1033" s="2" t="s">
        <v>4632</v>
      </c>
      <c r="F1033" s="3">
        <v>217322127</v>
      </c>
    </row>
    <row r="1034" spans="1:6">
      <c r="A1034" s="2" t="s">
        <v>4633</v>
      </c>
      <c r="B1034" s="2" t="s">
        <v>4634</v>
      </c>
      <c r="C1034" s="2" t="s">
        <v>4635</v>
      </c>
      <c r="D1034" s="3">
        <v>811997622</v>
      </c>
      <c r="E1034" s="2" t="s">
        <v>4636</v>
      </c>
      <c r="F1034" s="3">
        <v>811997622</v>
      </c>
    </row>
    <row r="1035" spans="1:6">
      <c r="A1035" s="2" t="s">
        <v>4637</v>
      </c>
      <c r="B1035" s="2" t="s">
        <v>4638</v>
      </c>
      <c r="C1035" s="2" t="s">
        <v>4639</v>
      </c>
      <c r="D1035" s="2" t="s">
        <v>4640</v>
      </c>
      <c r="E1035" s="2" t="s">
        <v>4641</v>
      </c>
      <c r="F1035" s="2" t="s">
        <v>4640</v>
      </c>
    </row>
    <row r="1036" spans="1:6">
      <c r="A1036" s="2" t="s">
        <v>4642</v>
      </c>
      <c r="B1036" s="2" t="s">
        <v>4643</v>
      </c>
      <c r="C1036" s="2" t="s">
        <v>4644</v>
      </c>
      <c r="D1036" s="2" t="s">
        <v>4645</v>
      </c>
      <c r="E1036" s="2" t="s">
        <v>4646</v>
      </c>
      <c r="F1036" s="2"/>
    </row>
    <row r="1037" spans="1:6">
      <c r="A1037" s="2" t="s">
        <v>4647</v>
      </c>
      <c r="B1037" s="2" t="s">
        <v>4648</v>
      </c>
      <c r="C1037" s="2" t="s">
        <v>4649</v>
      </c>
      <c r="D1037" s="2" t="s">
        <v>4650</v>
      </c>
      <c r="E1037" s="2"/>
      <c r="F1037" s="2" t="s">
        <v>4651</v>
      </c>
    </row>
    <row r="1038" spans="1:6" ht="25.5">
      <c r="A1038" s="2" t="s">
        <v>4652</v>
      </c>
      <c r="B1038" s="2" t="s">
        <v>4653</v>
      </c>
      <c r="C1038" s="2" t="s">
        <v>4654</v>
      </c>
      <c r="D1038" s="2" t="s">
        <v>4655</v>
      </c>
      <c r="E1038" s="2" t="s">
        <v>4656</v>
      </c>
      <c r="F1038" s="2" t="s">
        <v>4657</v>
      </c>
    </row>
    <row r="1039" spans="1:6">
      <c r="A1039" s="2" t="s">
        <v>4658</v>
      </c>
      <c r="B1039" s="2" t="s">
        <v>4659</v>
      </c>
      <c r="C1039" s="2" t="s">
        <v>4660</v>
      </c>
      <c r="D1039" s="3">
        <v>52922671</v>
      </c>
      <c r="E1039" s="2" t="s">
        <v>4661</v>
      </c>
      <c r="F1039" s="3">
        <v>5296672</v>
      </c>
    </row>
    <row r="1040" spans="1:6" ht="25.5">
      <c r="A1040" s="2" t="s">
        <v>4662</v>
      </c>
      <c r="B1040" s="2" t="s">
        <v>4663</v>
      </c>
      <c r="C1040" s="2" t="s">
        <v>4664</v>
      </c>
      <c r="D1040" s="2" t="s">
        <v>4665</v>
      </c>
      <c r="E1040" s="2" t="s">
        <v>4666</v>
      </c>
      <c r="F1040" s="2" t="s">
        <v>4667</v>
      </c>
    </row>
    <row r="1041" spans="1:6">
      <c r="A1041" s="2" t="s">
        <v>4668</v>
      </c>
      <c r="B1041" s="2" t="s">
        <v>4669</v>
      </c>
      <c r="C1041" s="2" t="s">
        <v>4670</v>
      </c>
      <c r="D1041" s="2" t="s">
        <v>204</v>
      </c>
      <c r="E1041" s="2" t="s">
        <v>204</v>
      </c>
      <c r="F1041" s="2" t="s">
        <v>204</v>
      </c>
    </row>
    <row r="1042" spans="1:6">
      <c r="A1042" s="2" t="s">
        <v>4671</v>
      </c>
      <c r="B1042" s="2" t="s">
        <v>4672</v>
      </c>
      <c r="C1042" s="2" t="s">
        <v>4673</v>
      </c>
      <c r="D1042" s="2" t="s">
        <v>4674</v>
      </c>
      <c r="E1042" s="2" t="s">
        <v>204</v>
      </c>
      <c r="F1042" s="2" t="s">
        <v>4674</v>
      </c>
    </row>
    <row r="1043" spans="1:6">
      <c r="A1043" s="2" t="s">
        <v>4675</v>
      </c>
      <c r="B1043" s="2" t="s">
        <v>4676</v>
      </c>
      <c r="C1043" s="2" t="s">
        <v>4677</v>
      </c>
      <c r="D1043" s="2" t="s">
        <v>4678</v>
      </c>
      <c r="E1043" s="2" t="s">
        <v>4679</v>
      </c>
      <c r="F1043" s="2" t="s">
        <v>4680</v>
      </c>
    </row>
    <row r="1044" spans="1:6">
      <c r="A1044" s="2" t="s">
        <v>4681</v>
      </c>
      <c r="B1044" s="2" t="s">
        <v>4682</v>
      </c>
      <c r="C1044" s="2" t="s">
        <v>4683</v>
      </c>
      <c r="D1044" s="2" t="s">
        <v>4684</v>
      </c>
      <c r="E1044" s="2" t="s">
        <v>4685</v>
      </c>
      <c r="F1044" s="2" t="s">
        <v>4686</v>
      </c>
    </row>
    <row r="1045" spans="1:6">
      <c r="A1045" s="2" t="s">
        <v>4687</v>
      </c>
      <c r="B1045" s="2" t="s">
        <v>4688</v>
      </c>
      <c r="C1045" s="2" t="s">
        <v>4689</v>
      </c>
      <c r="D1045" s="3">
        <v>81330173111</v>
      </c>
      <c r="E1045" s="2"/>
      <c r="F1045" s="3">
        <v>81330173111</v>
      </c>
    </row>
    <row r="1046" spans="1:6">
      <c r="A1046" s="2" t="s">
        <v>4690</v>
      </c>
      <c r="B1046" s="2" t="s">
        <v>4691</v>
      </c>
      <c r="C1046" s="2" t="s">
        <v>4692</v>
      </c>
      <c r="D1046" s="2" t="s">
        <v>4693</v>
      </c>
      <c r="E1046" s="2" t="s">
        <v>4694</v>
      </c>
      <c r="F1046" s="2" t="s">
        <v>4695</v>
      </c>
    </row>
    <row r="1047" spans="1:6">
      <c r="A1047" s="2" t="s">
        <v>4696</v>
      </c>
      <c r="B1047" s="2" t="s">
        <v>4697</v>
      </c>
      <c r="C1047" s="2" t="s">
        <v>4698</v>
      </c>
      <c r="D1047" s="2" t="s">
        <v>4699</v>
      </c>
      <c r="E1047" s="2" t="s">
        <v>4700</v>
      </c>
      <c r="F1047" s="2" t="s">
        <v>4699</v>
      </c>
    </row>
    <row r="1048" spans="1:6">
      <c r="A1048" s="2" t="s">
        <v>4701</v>
      </c>
      <c r="B1048" s="2" t="s">
        <v>4702</v>
      </c>
      <c r="C1048" s="2" t="s">
        <v>4703</v>
      </c>
      <c r="D1048" s="2" t="s">
        <v>4704</v>
      </c>
      <c r="E1048" s="2" t="s">
        <v>4705</v>
      </c>
      <c r="F1048" s="2" t="s">
        <v>4706</v>
      </c>
    </row>
    <row r="1049" spans="1:6">
      <c r="A1049" s="2" t="s">
        <v>4707</v>
      </c>
      <c r="B1049" s="2" t="s">
        <v>4708</v>
      </c>
      <c r="C1049" s="2" t="s">
        <v>4709</v>
      </c>
      <c r="D1049" s="2" t="s">
        <v>4710</v>
      </c>
      <c r="E1049" s="2" t="s">
        <v>4711</v>
      </c>
      <c r="F1049" s="2" t="s">
        <v>4710</v>
      </c>
    </row>
    <row r="1050" spans="1:6">
      <c r="A1050" s="2" t="s">
        <v>4712</v>
      </c>
      <c r="B1050" s="2" t="s">
        <v>4713</v>
      </c>
      <c r="C1050" s="2" t="s">
        <v>4714</v>
      </c>
      <c r="D1050" s="2" t="s">
        <v>4715</v>
      </c>
      <c r="E1050" s="2" t="s">
        <v>4716</v>
      </c>
      <c r="F1050" s="2" t="s">
        <v>4717</v>
      </c>
    </row>
    <row r="1051" spans="1:6">
      <c r="A1051" s="2" t="s">
        <v>4718</v>
      </c>
      <c r="B1051" s="2" t="s">
        <v>4719</v>
      </c>
      <c r="C1051" s="2" t="s">
        <v>4720</v>
      </c>
      <c r="D1051" s="2" t="s">
        <v>4721</v>
      </c>
      <c r="E1051" s="2"/>
      <c r="F1051" s="2"/>
    </row>
    <row r="1052" spans="1:6">
      <c r="A1052" s="2" t="s">
        <v>4722</v>
      </c>
      <c r="B1052" s="2" t="s">
        <v>4723</v>
      </c>
      <c r="C1052" s="2" t="s">
        <v>4724</v>
      </c>
      <c r="D1052" s="2" t="s">
        <v>4725</v>
      </c>
      <c r="E1052" s="2" t="s">
        <v>4726</v>
      </c>
      <c r="F1052" s="2" t="s">
        <v>4727</v>
      </c>
    </row>
    <row r="1053" spans="1:6">
      <c r="A1053" s="2" t="s">
        <v>4728</v>
      </c>
      <c r="B1053" s="2" t="s">
        <v>4729</v>
      </c>
      <c r="C1053" s="2" t="s">
        <v>4730</v>
      </c>
      <c r="D1053" s="2" t="s">
        <v>4731</v>
      </c>
      <c r="E1053" s="2" t="s">
        <v>4732</v>
      </c>
      <c r="F1053" s="2" t="s">
        <v>4733</v>
      </c>
    </row>
    <row r="1054" spans="1:6">
      <c r="A1054" s="2" t="s">
        <v>4734</v>
      </c>
      <c r="B1054" s="2" t="s">
        <v>4735</v>
      </c>
      <c r="C1054" s="2" t="s">
        <v>4736</v>
      </c>
      <c r="D1054" s="2" t="s">
        <v>4737</v>
      </c>
      <c r="E1054" s="2" t="s">
        <v>4738</v>
      </c>
      <c r="F1054" s="2" t="s">
        <v>4739</v>
      </c>
    </row>
    <row r="1055" spans="1:6">
      <c r="A1055" s="2" t="s">
        <v>4740</v>
      </c>
      <c r="B1055" s="2" t="s">
        <v>4741</v>
      </c>
      <c r="C1055" s="2" t="s">
        <v>4742</v>
      </c>
      <c r="D1055" s="2" t="s">
        <v>4743</v>
      </c>
      <c r="E1055" s="2" t="s">
        <v>4744</v>
      </c>
      <c r="F1055" s="2" t="s">
        <v>4745</v>
      </c>
    </row>
    <row r="1056" spans="1:6">
      <c r="A1056" s="2" t="s">
        <v>4746</v>
      </c>
      <c r="B1056" s="2" t="s">
        <v>4747</v>
      </c>
      <c r="C1056" s="2" t="s">
        <v>4748</v>
      </c>
      <c r="D1056" s="2" t="s">
        <v>4749</v>
      </c>
      <c r="E1056" s="2"/>
      <c r="F1056" s="2" t="s">
        <v>4750</v>
      </c>
    </row>
    <row r="1057" spans="1:6">
      <c r="A1057" s="2" t="s">
        <v>4751</v>
      </c>
      <c r="B1057" s="2" t="s">
        <v>4752</v>
      </c>
      <c r="C1057" s="2" t="s">
        <v>4753</v>
      </c>
      <c r="D1057" s="3">
        <v>81585897005</v>
      </c>
      <c r="E1057" s="2" t="s">
        <v>4754</v>
      </c>
      <c r="F1057" s="3">
        <v>81585897005</v>
      </c>
    </row>
    <row r="1058" spans="1:6">
      <c r="A1058" s="2" t="s">
        <v>4755</v>
      </c>
      <c r="B1058" s="2" t="s">
        <v>4756</v>
      </c>
      <c r="C1058" s="2" t="s">
        <v>4757</v>
      </c>
      <c r="D1058" s="3">
        <v>811531360</v>
      </c>
      <c r="E1058" s="2"/>
      <c r="F1058" s="3">
        <v>811531360</v>
      </c>
    </row>
    <row r="1059" spans="1:6">
      <c r="A1059" s="2" t="s">
        <v>4758</v>
      </c>
      <c r="B1059" s="2" t="s">
        <v>4759</v>
      </c>
      <c r="C1059" s="2" t="s">
        <v>4760</v>
      </c>
      <c r="D1059" s="3">
        <v>8804937</v>
      </c>
      <c r="E1059" s="2" t="s">
        <v>4761</v>
      </c>
      <c r="F1059" s="3">
        <v>88355921</v>
      </c>
    </row>
    <row r="1060" spans="1:6">
      <c r="A1060" s="2" t="s">
        <v>4762</v>
      </c>
      <c r="B1060" s="2" t="s">
        <v>4763</v>
      </c>
      <c r="C1060" s="2" t="s">
        <v>4764</v>
      </c>
      <c r="D1060" s="3">
        <v>8126961983</v>
      </c>
      <c r="E1060" s="2"/>
      <c r="F1060" s="3">
        <v>8126961983</v>
      </c>
    </row>
    <row r="1061" spans="1:6">
      <c r="A1061" s="2" t="s">
        <v>4765</v>
      </c>
      <c r="B1061" s="2" t="s">
        <v>4766</v>
      </c>
      <c r="C1061" s="2" t="s">
        <v>4767</v>
      </c>
      <c r="D1061" s="2" t="s">
        <v>4768</v>
      </c>
      <c r="E1061" s="2" t="s">
        <v>4769</v>
      </c>
      <c r="F1061" s="2" t="s">
        <v>4770</v>
      </c>
    </row>
    <row r="1062" spans="1:6" ht="25.5">
      <c r="A1062" s="2" t="s">
        <v>4771</v>
      </c>
      <c r="B1062" s="2" t="s">
        <v>4772</v>
      </c>
      <c r="C1062" s="2" t="s">
        <v>4773</v>
      </c>
      <c r="D1062" s="3">
        <v>6627066717</v>
      </c>
      <c r="E1062" s="2" t="s">
        <v>4774</v>
      </c>
      <c r="F1062" s="3">
        <v>6627066716</v>
      </c>
    </row>
    <row r="1063" spans="1:6">
      <c r="A1063" s="2" t="s">
        <v>4775</v>
      </c>
      <c r="B1063" s="2" t="s">
        <v>4776</v>
      </c>
      <c r="C1063" s="2" t="s">
        <v>4777</v>
      </c>
      <c r="D1063" s="2" t="s">
        <v>4778</v>
      </c>
      <c r="E1063" s="2" t="s">
        <v>4779</v>
      </c>
      <c r="F1063" s="2" t="s">
        <v>4780</v>
      </c>
    </row>
    <row r="1064" spans="1:6" ht="25.5">
      <c r="A1064" s="2" t="s">
        <v>4781</v>
      </c>
      <c r="B1064" s="2" t="s">
        <v>4782</v>
      </c>
      <c r="C1064" s="2" t="s">
        <v>4783</v>
      </c>
      <c r="D1064" s="2" t="s">
        <v>4784</v>
      </c>
      <c r="E1064" s="2" t="s">
        <v>4785</v>
      </c>
      <c r="F1064" s="2" t="s">
        <v>4786</v>
      </c>
    </row>
    <row r="1065" spans="1:6">
      <c r="A1065" s="2" t="s">
        <v>4787</v>
      </c>
      <c r="B1065" s="2" t="s">
        <v>4788</v>
      </c>
      <c r="C1065" s="2" t="s">
        <v>4789</v>
      </c>
      <c r="D1065" s="2" t="s">
        <v>4790</v>
      </c>
      <c r="E1065" s="2" t="s">
        <v>4791</v>
      </c>
      <c r="F1065" s="2" t="s">
        <v>4792</v>
      </c>
    </row>
    <row r="1066" spans="1:6">
      <c r="A1066" s="2" t="s">
        <v>4793</v>
      </c>
      <c r="B1066" s="2" t="s">
        <v>4794</v>
      </c>
      <c r="C1066" s="2" t="s">
        <v>4795</v>
      </c>
      <c r="D1066" s="3">
        <v>82174233750</v>
      </c>
      <c r="E1066" s="2"/>
      <c r="F1066" s="2"/>
    </row>
    <row r="1067" spans="1:6">
      <c r="A1067" s="2" t="s">
        <v>4796</v>
      </c>
      <c r="B1067" s="2" t="s">
        <v>4797</v>
      </c>
      <c r="C1067" s="2" t="s">
        <v>4798</v>
      </c>
      <c r="D1067" s="2" t="s">
        <v>4799</v>
      </c>
      <c r="E1067" s="2"/>
      <c r="F1067" s="2" t="s">
        <v>4800</v>
      </c>
    </row>
    <row r="1068" spans="1:6">
      <c r="A1068" s="2" t="s">
        <v>4801</v>
      </c>
      <c r="B1068" s="2" t="s">
        <v>4802</v>
      </c>
      <c r="C1068" s="2" t="s">
        <v>4803</v>
      </c>
      <c r="D1068" s="2" t="s">
        <v>4804</v>
      </c>
      <c r="E1068" s="2"/>
      <c r="F1068" s="2"/>
    </row>
    <row r="1069" spans="1:6">
      <c r="A1069" s="2" t="s">
        <v>4805</v>
      </c>
      <c r="B1069" s="2" t="s">
        <v>4806</v>
      </c>
      <c r="C1069" s="2" t="s">
        <v>4807</v>
      </c>
      <c r="D1069" s="2" t="s">
        <v>204</v>
      </c>
      <c r="E1069" s="2" t="s">
        <v>204</v>
      </c>
      <c r="F1069" s="2" t="s">
        <v>204</v>
      </c>
    </row>
    <row r="1070" spans="1:6">
      <c r="A1070" s="2" t="s">
        <v>4808</v>
      </c>
      <c r="B1070" s="2" t="s">
        <v>4809</v>
      </c>
      <c r="C1070" s="2" t="s">
        <v>4810</v>
      </c>
      <c r="D1070" s="2" t="s">
        <v>4811</v>
      </c>
      <c r="E1070" s="2"/>
      <c r="F1070" s="2"/>
    </row>
    <row r="1071" spans="1:6">
      <c r="A1071" s="2" t="s">
        <v>4812</v>
      </c>
      <c r="B1071" s="2" t="s">
        <v>4813</v>
      </c>
      <c r="C1071" s="2" t="s">
        <v>4814</v>
      </c>
      <c r="D1071" s="2" t="s">
        <v>4815</v>
      </c>
      <c r="E1071" s="2" t="s">
        <v>4816</v>
      </c>
      <c r="F1071" s="2" t="s">
        <v>4815</v>
      </c>
    </row>
    <row r="1072" spans="1:6">
      <c r="A1072" s="2" t="s">
        <v>4817</v>
      </c>
      <c r="B1072" s="2" t="s">
        <v>4818</v>
      </c>
      <c r="C1072" s="2" t="s">
        <v>4819</v>
      </c>
      <c r="D1072" s="2" t="s">
        <v>4820</v>
      </c>
      <c r="E1072" s="2" t="s">
        <v>4821</v>
      </c>
      <c r="F1072" s="3">
        <v>2140903684</v>
      </c>
    </row>
    <row r="1073" spans="1:6">
      <c r="A1073" s="2" t="s">
        <v>4822</v>
      </c>
      <c r="B1073" s="2" t="s">
        <v>4823</v>
      </c>
      <c r="C1073" s="2" t="s">
        <v>4824</v>
      </c>
      <c r="D1073" s="2" t="s">
        <v>4825</v>
      </c>
      <c r="E1073" s="2" t="s">
        <v>4826</v>
      </c>
      <c r="F1073" s="2" t="s">
        <v>4827</v>
      </c>
    </row>
    <row r="1074" spans="1:6">
      <c r="A1074" s="2" t="s">
        <v>4828</v>
      </c>
      <c r="B1074" s="2" t="s">
        <v>4829</v>
      </c>
      <c r="C1074" s="2" t="s">
        <v>4830</v>
      </c>
      <c r="D1074" s="2" t="s">
        <v>4831</v>
      </c>
      <c r="E1074" s="2" t="s">
        <v>4832</v>
      </c>
      <c r="F1074" s="2" t="s">
        <v>4833</v>
      </c>
    </row>
    <row r="1075" spans="1:6">
      <c r="A1075" s="2" t="s">
        <v>4834</v>
      </c>
      <c r="B1075" s="2" t="s">
        <v>4835</v>
      </c>
      <c r="C1075" s="2" t="s">
        <v>4836</v>
      </c>
      <c r="D1075" s="2" t="s">
        <v>4837</v>
      </c>
      <c r="E1075" s="2"/>
      <c r="F1075" s="2" t="s">
        <v>4838</v>
      </c>
    </row>
    <row r="1076" spans="1:6" ht="25.5">
      <c r="A1076" s="2" t="s">
        <v>4839</v>
      </c>
      <c r="B1076" s="2" t="s">
        <v>4840</v>
      </c>
      <c r="C1076" s="2" t="s">
        <v>4841</v>
      </c>
      <c r="D1076" s="2" t="s">
        <v>4842</v>
      </c>
      <c r="E1076" s="2"/>
      <c r="F1076" s="2" t="s">
        <v>4843</v>
      </c>
    </row>
    <row r="1077" spans="1:6">
      <c r="A1077" s="2" t="s">
        <v>4844</v>
      </c>
      <c r="B1077" s="2" t="s">
        <v>4845</v>
      </c>
      <c r="C1077" s="2" t="s">
        <v>4846</v>
      </c>
      <c r="D1077" s="2" t="s">
        <v>4847</v>
      </c>
      <c r="E1077" s="2" t="s">
        <v>4848</v>
      </c>
      <c r="F1077" s="2"/>
    </row>
    <row r="1078" spans="1:6">
      <c r="A1078" s="2" t="s">
        <v>4849</v>
      </c>
      <c r="B1078" s="2" t="s">
        <v>4850</v>
      </c>
      <c r="C1078" s="2" t="s">
        <v>4851</v>
      </c>
      <c r="D1078" s="2" t="s">
        <v>4852</v>
      </c>
      <c r="E1078" s="2"/>
      <c r="F1078" s="2" t="s">
        <v>4853</v>
      </c>
    </row>
    <row r="1079" spans="1:6">
      <c r="A1079" s="2" t="s">
        <v>4854</v>
      </c>
      <c r="B1079" s="2" t="s">
        <v>4855</v>
      </c>
      <c r="C1079" s="2" t="s">
        <v>4856</v>
      </c>
      <c r="D1079" s="2" t="s">
        <v>4857</v>
      </c>
      <c r="E1079" s="2"/>
      <c r="F1079" s="2"/>
    </row>
    <row r="1080" spans="1:6">
      <c r="A1080" s="2" t="s">
        <v>4858</v>
      </c>
      <c r="B1080" s="2" t="s">
        <v>4859</v>
      </c>
      <c r="C1080" s="2" t="s">
        <v>4860</v>
      </c>
      <c r="D1080" s="2" t="s">
        <v>4861</v>
      </c>
      <c r="E1080" s="2" t="s">
        <v>4862</v>
      </c>
      <c r="F1080" s="2" t="s">
        <v>4863</v>
      </c>
    </row>
    <row r="1081" spans="1:6">
      <c r="A1081" s="2" t="s">
        <v>4864</v>
      </c>
      <c r="B1081" s="2" t="s">
        <v>4865</v>
      </c>
      <c r="C1081" s="2" t="s">
        <v>4866</v>
      </c>
      <c r="D1081" s="2" t="s">
        <v>4867</v>
      </c>
      <c r="E1081" s="2" t="s">
        <v>4705</v>
      </c>
      <c r="F1081" s="2" t="s">
        <v>4867</v>
      </c>
    </row>
    <row r="1082" spans="1:6">
      <c r="A1082" s="2" t="s">
        <v>4868</v>
      </c>
      <c r="B1082" s="2" t="s">
        <v>4869</v>
      </c>
      <c r="C1082" s="2" t="s">
        <v>4870</v>
      </c>
      <c r="D1082" s="2" t="s">
        <v>4871</v>
      </c>
      <c r="E1082" s="2" t="s">
        <v>4872</v>
      </c>
      <c r="F1082" s="2" t="s">
        <v>4873</v>
      </c>
    </row>
    <row r="1083" spans="1:6">
      <c r="A1083" s="2" t="s">
        <v>4874</v>
      </c>
      <c r="B1083" s="2" t="s">
        <v>4875</v>
      </c>
      <c r="C1083" s="2" t="s">
        <v>4876</v>
      </c>
      <c r="D1083" s="3">
        <v>81310043327</v>
      </c>
      <c r="E1083" s="2" t="s">
        <v>4816</v>
      </c>
      <c r="F1083" s="2" t="s">
        <v>4816</v>
      </c>
    </row>
    <row r="1084" spans="1:6">
      <c r="A1084" s="2" t="s">
        <v>4877</v>
      </c>
      <c r="B1084" s="2" t="s">
        <v>4878</v>
      </c>
      <c r="C1084" s="2" t="s">
        <v>4879</v>
      </c>
      <c r="D1084" s="2" t="s">
        <v>4880</v>
      </c>
      <c r="E1084" s="2"/>
      <c r="F1084" s="2" t="s">
        <v>4880</v>
      </c>
    </row>
    <row r="1085" spans="1:6">
      <c r="A1085" s="2" t="s">
        <v>4881</v>
      </c>
      <c r="B1085" s="2" t="s">
        <v>4882</v>
      </c>
      <c r="C1085" s="2" t="s">
        <v>4883</v>
      </c>
      <c r="D1085" s="3">
        <v>85851067760</v>
      </c>
      <c r="E1085" s="2"/>
      <c r="F1085" s="3">
        <v>85851067760</v>
      </c>
    </row>
    <row r="1086" spans="1:6">
      <c r="A1086" s="2" t="s">
        <v>4884</v>
      </c>
      <c r="B1086" s="2" t="s">
        <v>4885</v>
      </c>
      <c r="C1086" s="2" t="s">
        <v>4886</v>
      </c>
      <c r="D1086" s="3">
        <v>85208042253</v>
      </c>
      <c r="E1086" s="2"/>
      <c r="F1086" s="3">
        <v>85208042253</v>
      </c>
    </row>
    <row r="1087" spans="1:6">
      <c r="A1087" s="2" t="s">
        <v>4887</v>
      </c>
      <c r="B1087" s="2" t="s">
        <v>4888</v>
      </c>
      <c r="C1087" s="2" t="s">
        <v>4889</v>
      </c>
      <c r="D1087" s="2" t="s">
        <v>4890</v>
      </c>
      <c r="E1087" s="2"/>
      <c r="F1087" s="2" t="s">
        <v>4891</v>
      </c>
    </row>
    <row r="1088" spans="1:6" ht="25.5">
      <c r="A1088" s="2" t="s">
        <v>4892</v>
      </c>
      <c r="B1088" s="2" t="s">
        <v>4893</v>
      </c>
      <c r="C1088" s="2" t="s">
        <v>4894</v>
      </c>
      <c r="D1088" s="2" t="s">
        <v>4895</v>
      </c>
      <c r="E1088" s="2" t="s">
        <v>4896</v>
      </c>
      <c r="F1088" s="2" t="s">
        <v>4897</v>
      </c>
    </row>
    <row r="1089" spans="1:6">
      <c r="A1089" s="2" t="s">
        <v>4898</v>
      </c>
      <c r="B1089" s="2" t="s">
        <v>4899</v>
      </c>
      <c r="C1089" s="2" t="s">
        <v>4900</v>
      </c>
      <c r="D1089" s="2" t="s">
        <v>4901</v>
      </c>
      <c r="E1089" s="2"/>
      <c r="F1089" s="2" t="s">
        <v>4902</v>
      </c>
    </row>
    <row r="1090" spans="1:6">
      <c r="A1090" s="2" t="s">
        <v>4903</v>
      </c>
      <c r="B1090" s="2" t="s">
        <v>4904</v>
      </c>
      <c r="C1090" s="2" t="s">
        <v>4905</v>
      </c>
      <c r="D1090" s="2" t="s">
        <v>4906</v>
      </c>
      <c r="E1090" s="2"/>
      <c r="F1090" s="2" t="s">
        <v>4906</v>
      </c>
    </row>
    <row r="1091" spans="1:6">
      <c r="A1091" s="2" t="s">
        <v>4907</v>
      </c>
      <c r="B1091" s="2" t="s">
        <v>4908</v>
      </c>
      <c r="C1091" s="2" t="s">
        <v>4909</v>
      </c>
      <c r="D1091" s="2" t="s">
        <v>4910</v>
      </c>
      <c r="E1091" s="2" t="s">
        <v>4911</v>
      </c>
      <c r="F1091" s="2" t="s">
        <v>4912</v>
      </c>
    </row>
    <row r="1092" spans="1:6">
      <c r="A1092" s="2" t="s">
        <v>4913</v>
      </c>
      <c r="B1092" s="2" t="s">
        <v>4914</v>
      </c>
      <c r="C1092" s="2" t="s">
        <v>4915</v>
      </c>
      <c r="D1092" s="3">
        <v>811815353</v>
      </c>
      <c r="E1092" s="2" t="s">
        <v>4816</v>
      </c>
      <c r="F1092" s="3">
        <v>811815353</v>
      </c>
    </row>
    <row r="1093" spans="1:6">
      <c r="A1093" s="2" t="s">
        <v>4916</v>
      </c>
      <c r="B1093" s="2" t="s">
        <v>4917</v>
      </c>
      <c r="C1093" s="2" t="s">
        <v>4918</v>
      </c>
      <c r="D1093" s="2" t="s">
        <v>4919</v>
      </c>
      <c r="E1093" s="2"/>
      <c r="F1093" s="2" t="s">
        <v>4919</v>
      </c>
    </row>
    <row r="1094" spans="1:6" ht="25.5">
      <c r="A1094" s="2" t="s">
        <v>4920</v>
      </c>
      <c r="B1094" s="2" t="s">
        <v>4921</v>
      </c>
      <c r="C1094" s="2" t="s">
        <v>4922</v>
      </c>
      <c r="D1094" s="2" t="s">
        <v>4923</v>
      </c>
      <c r="E1094" s="2" t="s">
        <v>4924</v>
      </c>
      <c r="F1094" s="2" t="s">
        <v>4925</v>
      </c>
    </row>
    <row r="1095" spans="1:6">
      <c r="A1095" s="2" t="s">
        <v>4926</v>
      </c>
      <c r="B1095" s="2" t="s">
        <v>4927</v>
      </c>
      <c r="C1095" s="2" t="s">
        <v>4928</v>
      </c>
      <c r="D1095" s="2" t="s">
        <v>4929</v>
      </c>
      <c r="E1095" s="2" t="s">
        <v>1453</v>
      </c>
      <c r="F1095" s="2" t="s">
        <v>4930</v>
      </c>
    </row>
    <row r="1096" spans="1:6">
      <c r="A1096" s="2" t="s">
        <v>4931</v>
      </c>
      <c r="B1096" s="2" t="s">
        <v>4932</v>
      </c>
      <c r="C1096" s="2" t="s">
        <v>4933</v>
      </c>
      <c r="D1096" s="3">
        <v>81255669981</v>
      </c>
      <c r="E1096" s="2"/>
      <c r="F1096" s="3">
        <v>81255669981</v>
      </c>
    </row>
    <row r="1097" spans="1:6">
      <c r="A1097" s="2" t="s">
        <v>4934</v>
      </c>
      <c r="B1097" s="2" t="s">
        <v>4935</v>
      </c>
      <c r="C1097" s="2" t="s">
        <v>4936</v>
      </c>
      <c r="D1097" s="3">
        <v>85729219543</v>
      </c>
      <c r="E1097" s="2" t="s">
        <v>4937</v>
      </c>
      <c r="F1097" s="2"/>
    </row>
    <row r="1098" spans="1:6" ht="25.5">
      <c r="A1098" s="2" t="s">
        <v>4938</v>
      </c>
      <c r="B1098" s="2" t="s">
        <v>4939</v>
      </c>
      <c r="C1098" s="2" t="s">
        <v>4940</v>
      </c>
      <c r="D1098" s="2" t="s">
        <v>4941</v>
      </c>
      <c r="E1098" s="2" t="s">
        <v>1453</v>
      </c>
      <c r="F1098" s="2" t="s">
        <v>4942</v>
      </c>
    </row>
    <row r="1099" spans="1:6">
      <c r="A1099" s="2" t="s">
        <v>2309</v>
      </c>
      <c r="B1099" s="2" t="s">
        <v>4943</v>
      </c>
      <c r="C1099" s="2" t="s">
        <v>4944</v>
      </c>
      <c r="D1099" s="3">
        <v>81362224325</v>
      </c>
      <c r="E1099" s="2"/>
      <c r="F1099" s="2"/>
    </row>
    <row r="1100" spans="1:6" ht="25.5">
      <c r="A1100" s="2" t="s">
        <v>4945</v>
      </c>
      <c r="B1100" s="2" t="s">
        <v>4946</v>
      </c>
      <c r="C1100" s="2" t="s">
        <v>4947</v>
      </c>
      <c r="D1100" s="2" t="s">
        <v>4948</v>
      </c>
      <c r="E1100" s="2" t="s">
        <v>4949</v>
      </c>
      <c r="F1100" s="2" t="s">
        <v>4950</v>
      </c>
    </row>
    <row r="1101" spans="1:6">
      <c r="A1101" s="2" t="s">
        <v>4951</v>
      </c>
      <c r="B1101" s="2" t="s">
        <v>4952</v>
      </c>
      <c r="C1101" s="2" t="s">
        <v>4953</v>
      </c>
      <c r="D1101" s="2" t="s">
        <v>4954</v>
      </c>
      <c r="E1101" s="2" t="s">
        <v>4955</v>
      </c>
      <c r="F1101" s="2"/>
    </row>
    <row r="1102" spans="1:6">
      <c r="A1102" s="2" t="s">
        <v>4956</v>
      </c>
      <c r="B1102" s="2" t="s">
        <v>4957</v>
      </c>
      <c r="C1102" s="2" t="s">
        <v>4958</v>
      </c>
      <c r="D1102" s="2" t="s">
        <v>4959</v>
      </c>
      <c r="E1102" s="2" t="s">
        <v>4960</v>
      </c>
      <c r="F1102" s="2" t="s">
        <v>4959</v>
      </c>
    </row>
    <row r="1103" spans="1:6">
      <c r="A1103" s="2" t="s">
        <v>4961</v>
      </c>
      <c r="B1103" s="2" t="s">
        <v>4962</v>
      </c>
      <c r="C1103" s="2" t="s">
        <v>4963</v>
      </c>
      <c r="D1103" s="2" t="s">
        <v>4964</v>
      </c>
      <c r="E1103" s="2"/>
      <c r="F1103" s="2" t="s">
        <v>4965</v>
      </c>
    </row>
    <row r="1104" spans="1:6">
      <c r="A1104" s="2" t="s">
        <v>4966</v>
      </c>
      <c r="B1104" s="2" t="s">
        <v>4967</v>
      </c>
      <c r="C1104" s="2" t="s">
        <v>4968</v>
      </c>
      <c r="D1104" s="2" t="s">
        <v>4969</v>
      </c>
      <c r="E1104" s="2" t="s">
        <v>4970</v>
      </c>
      <c r="F1104" s="2" t="s">
        <v>4971</v>
      </c>
    </row>
    <row r="1105" spans="1:6" ht="25.5">
      <c r="A1105" s="2" t="s">
        <v>4972</v>
      </c>
      <c r="B1105" s="2" t="s">
        <v>4973</v>
      </c>
      <c r="C1105" s="2" t="s">
        <v>4974</v>
      </c>
      <c r="D1105" s="2" t="s">
        <v>4975</v>
      </c>
      <c r="E1105" s="2" t="s">
        <v>4976</v>
      </c>
      <c r="F1105" s="2" t="s">
        <v>4975</v>
      </c>
    </row>
    <row r="1106" spans="1:6">
      <c r="A1106" s="2" t="s">
        <v>4977</v>
      </c>
      <c r="B1106" s="2" t="s">
        <v>4978</v>
      </c>
      <c r="C1106" s="2" t="s">
        <v>4979</v>
      </c>
      <c r="D1106" s="2" t="s">
        <v>4980</v>
      </c>
      <c r="E1106" s="2" t="s">
        <v>4981</v>
      </c>
      <c r="F1106" s="2" t="s">
        <v>4982</v>
      </c>
    </row>
    <row r="1107" spans="1:6" ht="25.5">
      <c r="A1107" s="2" t="s">
        <v>4983</v>
      </c>
      <c r="B1107" s="2" t="s">
        <v>4984</v>
      </c>
      <c r="C1107" s="2" t="s">
        <v>4985</v>
      </c>
      <c r="D1107" s="2" t="s">
        <v>4986</v>
      </c>
      <c r="E1107" s="2" t="s">
        <v>4987</v>
      </c>
      <c r="F1107" s="2" t="s">
        <v>4988</v>
      </c>
    </row>
    <row r="1108" spans="1:6">
      <c r="A1108" s="2" t="s">
        <v>4989</v>
      </c>
      <c r="B1108" s="2" t="s">
        <v>4990</v>
      </c>
      <c r="C1108" s="2" t="s">
        <v>4991</v>
      </c>
      <c r="D1108" s="3">
        <v>8998336932</v>
      </c>
      <c r="E1108" s="2" t="s">
        <v>4992</v>
      </c>
      <c r="F1108" s="2"/>
    </row>
    <row r="1109" spans="1:6">
      <c r="A1109" s="2" t="s">
        <v>4993</v>
      </c>
      <c r="B1109" s="2" t="s">
        <v>4994</v>
      </c>
      <c r="C1109" s="2" t="s">
        <v>4995</v>
      </c>
      <c r="D1109" s="2" t="s">
        <v>4996</v>
      </c>
      <c r="E1109" s="2" t="s">
        <v>4997</v>
      </c>
      <c r="F1109" s="2" t="s">
        <v>4998</v>
      </c>
    </row>
    <row r="1110" spans="1:6">
      <c r="A1110" s="2" t="s">
        <v>4999</v>
      </c>
      <c r="B1110" s="2" t="s">
        <v>5000</v>
      </c>
      <c r="C1110" s="2" t="s">
        <v>5001</v>
      </c>
      <c r="D1110" s="2" t="s">
        <v>5002</v>
      </c>
      <c r="E1110" s="2" t="s">
        <v>5003</v>
      </c>
      <c r="F1110" s="2" t="s">
        <v>5004</v>
      </c>
    </row>
    <row r="1111" spans="1:6" ht="25.5">
      <c r="A1111" s="2" t="s">
        <v>5005</v>
      </c>
      <c r="B1111" s="2" t="s">
        <v>5006</v>
      </c>
      <c r="C1111" s="2" t="s">
        <v>5007</v>
      </c>
      <c r="D1111" s="2" t="s">
        <v>5008</v>
      </c>
      <c r="E1111" s="2" t="s">
        <v>5009</v>
      </c>
      <c r="F1111" s="2" t="s">
        <v>5010</v>
      </c>
    </row>
    <row r="1112" spans="1:6">
      <c r="A1112" s="2" t="s">
        <v>5011</v>
      </c>
      <c r="B1112" s="2" t="s">
        <v>5012</v>
      </c>
      <c r="C1112" s="2" t="s">
        <v>5013</v>
      </c>
      <c r="D1112" s="3">
        <v>87863036669</v>
      </c>
      <c r="E1112" s="2"/>
      <c r="F1112" s="2"/>
    </row>
    <row r="1113" spans="1:6">
      <c r="A1113" s="2" t="s">
        <v>5014</v>
      </c>
      <c r="B1113" s="2" t="s">
        <v>5015</v>
      </c>
      <c r="C1113" s="2" t="s">
        <v>5016</v>
      </c>
      <c r="D1113" s="2" t="s">
        <v>5017</v>
      </c>
      <c r="E1113" s="2" t="s">
        <v>5018</v>
      </c>
      <c r="F1113" s="2" t="s">
        <v>5019</v>
      </c>
    </row>
    <row r="1114" spans="1:6">
      <c r="A1114" s="2" t="s">
        <v>5020</v>
      </c>
      <c r="B1114" s="2" t="s">
        <v>5021</v>
      </c>
      <c r="C1114" s="2" t="s">
        <v>5022</v>
      </c>
      <c r="D1114" s="2" t="s">
        <v>5023</v>
      </c>
      <c r="E1114" s="2" t="s">
        <v>5024</v>
      </c>
      <c r="F1114" s="2" t="s">
        <v>5023</v>
      </c>
    </row>
    <row r="1115" spans="1:6">
      <c r="A1115" s="2" t="s">
        <v>5025</v>
      </c>
      <c r="B1115" s="2" t="s">
        <v>5026</v>
      </c>
      <c r="C1115" s="2" t="s">
        <v>5027</v>
      </c>
      <c r="D1115" s="2" t="s">
        <v>5028</v>
      </c>
      <c r="E1115" s="2" t="s">
        <v>5029</v>
      </c>
      <c r="F1115" s="2" t="s">
        <v>5028</v>
      </c>
    </row>
    <row r="1116" spans="1:6">
      <c r="A1116" s="2" t="s">
        <v>5030</v>
      </c>
      <c r="B1116" s="2" t="s">
        <v>5031</v>
      </c>
      <c r="C1116" s="2" t="s">
        <v>5032</v>
      </c>
      <c r="D1116" s="2" t="s">
        <v>5033</v>
      </c>
      <c r="E1116" s="2"/>
      <c r="F1116" s="2" t="s">
        <v>5034</v>
      </c>
    </row>
    <row r="1117" spans="1:6">
      <c r="A1117" s="2" t="s">
        <v>5035</v>
      </c>
      <c r="B1117" s="2" t="s">
        <v>5036</v>
      </c>
      <c r="C1117" s="2" t="s">
        <v>5037</v>
      </c>
      <c r="D1117" s="3">
        <v>81355938697</v>
      </c>
      <c r="E1117" s="2"/>
      <c r="F1117" s="2"/>
    </row>
    <row r="1118" spans="1:6">
      <c r="A1118" s="2" t="s">
        <v>5038</v>
      </c>
      <c r="B1118" s="2" t="s">
        <v>5039</v>
      </c>
      <c r="C1118" s="2" t="s">
        <v>5040</v>
      </c>
      <c r="D1118" s="2" t="s">
        <v>5041</v>
      </c>
      <c r="E1118" s="2" t="s">
        <v>5042</v>
      </c>
      <c r="F1118" s="2" t="s">
        <v>5043</v>
      </c>
    </row>
    <row r="1119" spans="1:6">
      <c r="A1119" s="2" t="s">
        <v>5044</v>
      </c>
      <c r="B1119" s="2" t="s">
        <v>5045</v>
      </c>
      <c r="C1119" s="2" t="s">
        <v>5046</v>
      </c>
      <c r="D1119" s="2" t="s">
        <v>5047</v>
      </c>
      <c r="E1119" s="2" t="s">
        <v>5048</v>
      </c>
      <c r="F1119" s="2" t="s">
        <v>5049</v>
      </c>
    </row>
    <row r="1120" spans="1:6">
      <c r="A1120" s="2" t="s">
        <v>5050</v>
      </c>
      <c r="B1120" s="2" t="s">
        <v>5051</v>
      </c>
      <c r="C1120" s="2" t="s">
        <v>5052</v>
      </c>
      <c r="D1120" s="2" t="s">
        <v>5053</v>
      </c>
      <c r="E1120" s="2"/>
      <c r="F1120" s="2"/>
    </row>
    <row r="1121" spans="1:6">
      <c r="A1121" s="2" t="s">
        <v>5054</v>
      </c>
      <c r="B1121" s="2" t="s">
        <v>5055</v>
      </c>
      <c r="C1121" s="2" t="s">
        <v>5056</v>
      </c>
      <c r="D1121" s="2" t="s">
        <v>5057</v>
      </c>
      <c r="E1121" s="2"/>
      <c r="F1121" s="2" t="s">
        <v>5058</v>
      </c>
    </row>
    <row r="1122" spans="1:6">
      <c r="A1122" s="2" t="s">
        <v>5059</v>
      </c>
      <c r="B1122" s="2" t="s">
        <v>5060</v>
      </c>
      <c r="C1122" s="2" t="s">
        <v>5061</v>
      </c>
      <c r="D1122" s="2" t="s">
        <v>5062</v>
      </c>
      <c r="E1122" s="2" t="s">
        <v>5063</v>
      </c>
      <c r="F1122" s="2" t="s">
        <v>5062</v>
      </c>
    </row>
    <row r="1123" spans="1:6" ht="25.5">
      <c r="A1123" s="2" t="s">
        <v>5064</v>
      </c>
      <c r="B1123" s="2" t="s">
        <v>5065</v>
      </c>
      <c r="C1123" s="2" t="s">
        <v>5066</v>
      </c>
      <c r="D1123" s="2">
        <f>86-755-86325047</f>
        <v>-86325716</v>
      </c>
      <c r="E1123" s="2" t="s">
        <v>5067</v>
      </c>
      <c r="F1123" s="2">
        <f>86-755-8632504</f>
        <v>-8633173</v>
      </c>
    </row>
    <row r="1124" spans="1:6">
      <c r="A1124" s="2" t="s">
        <v>5068</v>
      </c>
      <c r="B1124" s="2" t="s">
        <v>5069</v>
      </c>
      <c r="C1124" s="2" t="s">
        <v>5070</v>
      </c>
      <c r="D1124" s="2" t="s">
        <v>5071</v>
      </c>
      <c r="E1124" s="2" t="s">
        <v>5072</v>
      </c>
      <c r="F1124" s="2"/>
    </row>
    <row r="1125" spans="1:6">
      <c r="A1125" s="2" t="s">
        <v>5073</v>
      </c>
      <c r="B1125" s="2" t="s">
        <v>5074</v>
      </c>
      <c r="C1125" s="2" t="s">
        <v>5075</v>
      </c>
      <c r="D1125" s="3">
        <v>81377241960</v>
      </c>
      <c r="E1125" s="2"/>
      <c r="F1125" s="2"/>
    </row>
    <row r="1126" spans="1:6">
      <c r="A1126" s="2" t="s">
        <v>5076</v>
      </c>
      <c r="B1126" s="2" t="s">
        <v>5077</v>
      </c>
      <c r="C1126" s="2" t="s">
        <v>5078</v>
      </c>
      <c r="D1126" s="2" t="s">
        <v>5079</v>
      </c>
      <c r="E1126" s="2" t="s">
        <v>5080</v>
      </c>
      <c r="F1126" s="2" t="s">
        <v>5081</v>
      </c>
    </row>
    <row r="1127" spans="1:6">
      <c r="A1127" s="2" t="s">
        <v>5082</v>
      </c>
      <c r="B1127" s="2" t="s">
        <v>5083</v>
      </c>
      <c r="C1127" s="2" t="s">
        <v>5084</v>
      </c>
      <c r="D1127" s="3">
        <v>81377241960</v>
      </c>
      <c r="E1127" s="2"/>
      <c r="F1127" s="3">
        <v>81377241960</v>
      </c>
    </row>
    <row r="1128" spans="1:6">
      <c r="A1128" s="2" t="s">
        <v>5085</v>
      </c>
      <c r="B1128" s="2" t="s">
        <v>5086</v>
      </c>
      <c r="C1128" s="2" t="s">
        <v>5087</v>
      </c>
      <c r="D1128" s="2" t="s">
        <v>5088</v>
      </c>
      <c r="E1128" s="2" t="s">
        <v>5089</v>
      </c>
      <c r="F1128" s="2" t="s">
        <v>5088</v>
      </c>
    </row>
    <row r="1129" spans="1:6">
      <c r="A1129" s="2" t="s">
        <v>5085</v>
      </c>
      <c r="B1129" s="2" t="s">
        <v>5090</v>
      </c>
      <c r="C1129" s="2" t="s">
        <v>5091</v>
      </c>
      <c r="D1129" s="2" t="s">
        <v>5088</v>
      </c>
      <c r="E1129" s="2" t="s">
        <v>5089</v>
      </c>
      <c r="F1129" s="2" t="s">
        <v>5088</v>
      </c>
    </row>
    <row r="1130" spans="1:6">
      <c r="A1130" s="2" t="s">
        <v>5092</v>
      </c>
      <c r="B1130" s="2" t="s">
        <v>5093</v>
      </c>
      <c r="C1130" s="2" t="s">
        <v>5094</v>
      </c>
      <c r="D1130" s="2" t="s">
        <v>5095</v>
      </c>
      <c r="E1130" s="2"/>
      <c r="F1130" s="2" t="s">
        <v>5095</v>
      </c>
    </row>
    <row r="1131" spans="1:6">
      <c r="A1131" s="2" t="s">
        <v>5096</v>
      </c>
      <c r="B1131" s="2" t="s">
        <v>5097</v>
      </c>
      <c r="C1131" s="2" t="s">
        <v>5098</v>
      </c>
      <c r="D1131" s="2" t="s">
        <v>5099</v>
      </c>
      <c r="E1131" s="2"/>
      <c r="F1131" s="2" t="s">
        <v>5099</v>
      </c>
    </row>
    <row r="1132" spans="1:6">
      <c r="A1132" s="2" t="s">
        <v>5100</v>
      </c>
      <c r="B1132" s="2" t="s">
        <v>5101</v>
      </c>
      <c r="C1132" s="2" t="s">
        <v>5102</v>
      </c>
      <c r="D1132" s="2" t="s">
        <v>5103</v>
      </c>
      <c r="E1132" s="2"/>
      <c r="F1132" s="2" t="s">
        <v>5103</v>
      </c>
    </row>
    <row r="1133" spans="1:6">
      <c r="A1133" s="2" t="s">
        <v>5104</v>
      </c>
      <c r="B1133" s="2" t="s">
        <v>5105</v>
      </c>
      <c r="C1133" s="2" t="s">
        <v>5106</v>
      </c>
      <c r="D1133" s="2" t="s">
        <v>5107</v>
      </c>
      <c r="E1133" s="2"/>
      <c r="F1133" s="2" t="s">
        <v>5107</v>
      </c>
    </row>
    <row r="1134" spans="1:6">
      <c r="A1134" s="2" t="s">
        <v>5108</v>
      </c>
      <c r="B1134" s="2" t="s">
        <v>5109</v>
      </c>
      <c r="C1134" s="2" t="s">
        <v>5110</v>
      </c>
      <c r="D1134" s="3">
        <v>85370308220</v>
      </c>
      <c r="E1134" s="2"/>
      <c r="F1134" s="2"/>
    </row>
    <row r="1135" spans="1:6">
      <c r="A1135" s="2" t="s">
        <v>3042</v>
      </c>
      <c r="B1135" s="2" t="s">
        <v>5111</v>
      </c>
      <c r="C1135" s="2" t="s">
        <v>5112</v>
      </c>
      <c r="D1135" s="3">
        <v>8192104008</v>
      </c>
      <c r="E1135" s="2" t="s">
        <v>5113</v>
      </c>
      <c r="F1135" s="2"/>
    </row>
    <row r="1136" spans="1:6">
      <c r="A1136" s="2" t="s">
        <v>5114</v>
      </c>
      <c r="B1136" s="2" t="s">
        <v>5115</v>
      </c>
      <c r="C1136" s="2" t="s">
        <v>5116</v>
      </c>
      <c r="D1136" s="2" t="s">
        <v>5117</v>
      </c>
      <c r="E1136" s="2"/>
      <c r="F1136" s="2" t="s">
        <v>5117</v>
      </c>
    </row>
    <row r="1137" spans="1:6">
      <c r="A1137" s="2" t="s">
        <v>5118</v>
      </c>
      <c r="B1137" s="2" t="s">
        <v>5119</v>
      </c>
      <c r="C1137" s="2" t="s">
        <v>5120</v>
      </c>
      <c r="D1137" s="3">
        <v>81282081085</v>
      </c>
      <c r="E1137" s="2" t="s">
        <v>5121</v>
      </c>
      <c r="F1137" s="2"/>
    </row>
    <row r="1138" spans="1:6">
      <c r="A1138" s="2" t="s">
        <v>5122</v>
      </c>
      <c r="B1138" s="2" t="s">
        <v>5123</v>
      </c>
      <c r="C1138" s="2" t="s">
        <v>5124</v>
      </c>
      <c r="D1138" s="2" t="s">
        <v>4816</v>
      </c>
      <c r="E1138" s="2"/>
      <c r="F1138" s="2" t="s">
        <v>4816</v>
      </c>
    </row>
    <row r="1139" spans="1:6">
      <c r="A1139" s="2" t="s">
        <v>5125</v>
      </c>
      <c r="B1139" s="2" t="s">
        <v>5126</v>
      </c>
      <c r="C1139" s="2" t="s">
        <v>5127</v>
      </c>
      <c r="D1139" s="2" t="s">
        <v>5128</v>
      </c>
      <c r="E1139" s="2"/>
      <c r="F1139" s="2"/>
    </row>
    <row r="1140" spans="1:6">
      <c r="A1140" s="2" t="s">
        <v>5129</v>
      </c>
      <c r="B1140" s="2" t="s">
        <v>5130</v>
      </c>
      <c r="C1140" s="2" t="s">
        <v>5131</v>
      </c>
      <c r="D1140" s="3">
        <v>81329538214</v>
      </c>
      <c r="E1140" s="2" t="s">
        <v>5132</v>
      </c>
      <c r="F1140" s="3">
        <v>81329538214</v>
      </c>
    </row>
    <row r="1141" spans="1:6">
      <c r="A1141" s="2" t="s">
        <v>5133</v>
      </c>
      <c r="B1141" s="2" t="s">
        <v>5134</v>
      </c>
      <c r="C1141" s="2" t="s">
        <v>5135</v>
      </c>
      <c r="D1141" s="3">
        <v>85241032979</v>
      </c>
      <c r="E1141" s="2"/>
      <c r="F1141" s="2" t="s">
        <v>4816</v>
      </c>
    </row>
    <row r="1142" spans="1:6">
      <c r="A1142" s="2" t="s">
        <v>5136</v>
      </c>
      <c r="B1142" s="2" t="s">
        <v>5137</v>
      </c>
      <c r="C1142" s="2" t="s">
        <v>5138</v>
      </c>
      <c r="D1142" s="2" t="s">
        <v>5139</v>
      </c>
      <c r="E1142" s="2" t="s">
        <v>5140</v>
      </c>
      <c r="F1142" s="2" t="s">
        <v>4816</v>
      </c>
    </row>
    <row r="1143" spans="1:6">
      <c r="A1143" s="2" t="s">
        <v>5141</v>
      </c>
      <c r="B1143" s="2" t="s">
        <v>5142</v>
      </c>
      <c r="C1143" s="2" t="s">
        <v>5143</v>
      </c>
      <c r="D1143" s="3">
        <v>81341060626</v>
      </c>
      <c r="E1143" s="2" t="s">
        <v>5144</v>
      </c>
      <c r="F1143" s="2" t="s">
        <v>4816</v>
      </c>
    </row>
    <row r="1144" spans="1:6">
      <c r="A1144" s="2" t="s">
        <v>5145</v>
      </c>
      <c r="B1144" s="2" t="s">
        <v>5146</v>
      </c>
      <c r="C1144" s="2" t="s">
        <v>5147</v>
      </c>
      <c r="D1144" s="3">
        <v>87867718696</v>
      </c>
      <c r="E1144" s="2"/>
      <c r="F1144" s="2"/>
    </row>
    <row r="1145" spans="1:6">
      <c r="A1145" s="2" t="s">
        <v>5148</v>
      </c>
      <c r="B1145" s="2" t="s">
        <v>5149</v>
      </c>
      <c r="C1145" s="2" t="s">
        <v>5150</v>
      </c>
      <c r="D1145" s="2" t="s">
        <v>5151</v>
      </c>
      <c r="E1145" s="2"/>
      <c r="F1145" s="2"/>
    </row>
    <row r="1146" spans="1:6">
      <c r="A1146" s="2" t="s">
        <v>5152</v>
      </c>
      <c r="B1146" s="2" t="s">
        <v>5153</v>
      </c>
      <c r="C1146" s="2" t="s">
        <v>5154</v>
      </c>
      <c r="D1146" s="3">
        <v>817805363</v>
      </c>
      <c r="E1146" s="2" t="s">
        <v>5155</v>
      </c>
      <c r="F1146" s="2"/>
    </row>
    <row r="1147" spans="1:6">
      <c r="A1147" s="2" t="s">
        <v>5156</v>
      </c>
      <c r="B1147" s="2" t="s">
        <v>5157</v>
      </c>
      <c r="C1147" s="2" t="s">
        <v>5158</v>
      </c>
      <c r="D1147" s="2" t="s">
        <v>5159</v>
      </c>
      <c r="E1147" s="2"/>
      <c r="F1147" s="2"/>
    </row>
    <row r="1148" spans="1:6">
      <c r="A1148" s="2" t="s">
        <v>5160</v>
      </c>
      <c r="B1148" s="2" t="s">
        <v>5161</v>
      </c>
      <c r="C1148" s="2" t="s">
        <v>5162</v>
      </c>
      <c r="D1148" s="2" t="s">
        <v>5163</v>
      </c>
      <c r="E1148" s="2"/>
      <c r="F1148" s="2" t="s">
        <v>5164</v>
      </c>
    </row>
    <row r="1149" spans="1:6">
      <c r="A1149" s="2" t="s">
        <v>5165</v>
      </c>
      <c r="B1149" s="2" t="s">
        <v>5166</v>
      </c>
      <c r="C1149" s="2" t="s">
        <v>5167</v>
      </c>
      <c r="D1149" s="2" t="s">
        <v>5168</v>
      </c>
      <c r="E1149" s="2"/>
      <c r="F1149" s="2" t="s">
        <v>5169</v>
      </c>
    </row>
    <row r="1150" spans="1:6">
      <c r="A1150" s="2" t="s">
        <v>5170</v>
      </c>
      <c r="B1150" s="2" t="s">
        <v>5171</v>
      </c>
      <c r="C1150" s="2" t="s">
        <v>5172</v>
      </c>
      <c r="D1150" s="2" t="s">
        <v>5173</v>
      </c>
      <c r="E1150" s="2" t="s">
        <v>5174</v>
      </c>
      <c r="F1150" s="2" t="s">
        <v>5175</v>
      </c>
    </row>
    <row r="1151" spans="1:6">
      <c r="A1151" s="2" t="s">
        <v>5176</v>
      </c>
      <c r="B1151" s="2" t="s">
        <v>5177</v>
      </c>
      <c r="C1151" s="2" t="s">
        <v>5178</v>
      </c>
      <c r="D1151" s="2" t="s">
        <v>5179</v>
      </c>
      <c r="E1151" s="2" t="s">
        <v>5180</v>
      </c>
      <c r="F1151" s="2" t="s">
        <v>5179</v>
      </c>
    </row>
    <row r="1152" spans="1:6">
      <c r="A1152" s="2" t="s">
        <v>5181</v>
      </c>
      <c r="B1152" s="2" t="s">
        <v>5182</v>
      </c>
      <c r="C1152" s="2" t="s">
        <v>5183</v>
      </c>
      <c r="D1152" s="2" t="s">
        <v>5184</v>
      </c>
      <c r="E1152" s="2" t="s">
        <v>5185</v>
      </c>
      <c r="F1152" s="2" t="s">
        <v>5184</v>
      </c>
    </row>
    <row r="1153" spans="1:6">
      <c r="A1153" s="2" t="s">
        <v>5186</v>
      </c>
      <c r="B1153" s="2" t="s">
        <v>5187</v>
      </c>
      <c r="C1153" s="2" t="s">
        <v>5188</v>
      </c>
      <c r="D1153" s="2" t="s">
        <v>5189</v>
      </c>
      <c r="E1153" s="2" t="s">
        <v>5190</v>
      </c>
      <c r="F1153" s="2" t="s">
        <v>5191</v>
      </c>
    </row>
    <row r="1154" spans="1:6">
      <c r="A1154" s="2" t="s">
        <v>5192</v>
      </c>
      <c r="B1154" s="2" t="s">
        <v>5193</v>
      </c>
      <c r="C1154" s="2" t="s">
        <v>5194</v>
      </c>
      <c r="D1154" s="2" t="s">
        <v>5195</v>
      </c>
      <c r="E1154" s="2"/>
      <c r="F1154" s="2" t="s">
        <v>5196</v>
      </c>
    </row>
    <row r="1155" spans="1:6">
      <c r="A1155" s="2" t="s">
        <v>5197</v>
      </c>
      <c r="B1155" s="2" t="s">
        <v>5198</v>
      </c>
      <c r="C1155" s="2" t="s">
        <v>5199</v>
      </c>
      <c r="D1155" s="2" t="s">
        <v>5200</v>
      </c>
      <c r="E1155" s="2"/>
      <c r="F1155" s="2"/>
    </row>
    <row r="1156" spans="1:6">
      <c r="A1156" s="2" t="s">
        <v>5201</v>
      </c>
      <c r="B1156" s="2" t="s">
        <v>5202</v>
      </c>
      <c r="C1156" s="2" t="s">
        <v>5203</v>
      </c>
      <c r="D1156" s="2" t="s">
        <v>5204</v>
      </c>
      <c r="E1156" s="2"/>
      <c r="F1156" s="2"/>
    </row>
    <row r="1157" spans="1:6">
      <c r="A1157" s="2" t="s">
        <v>5205</v>
      </c>
      <c r="B1157" s="2" t="s">
        <v>5206</v>
      </c>
      <c r="C1157" s="2" t="s">
        <v>5207</v>
      </c>
      <c r="D1157" s="2" t="s">
        <v>5208</v>
      </c>
      <c r="E1157" s="2"/>
      <c r="F1157" s="2" t="s">
        <v>5209</v>
      </c>
    </row>
    <row r="1158" spans="1:6">
      <c r="A1158" s="2" t="s">
        <v>5210</v>
      </c>
      <c r="B1158" s="2" t="s">
        <v>5211</v>
      </c>
      <c r="C1158" s="2" t="s">
        <v>5212</v>
      </c>
      <c r="D1158" s="2" t="s">
        <v>5213</v>
      </c>
      <c r="E1158" s="2" t="s">
        <v>5214</v>
      </c>
      <c r="F1158" s="2" t="s">
        <v>5215</v>
      </c>
    </row>
    <row r="1159" spans="1:6">
      <c r="A1159" s="2" t="s">
        <v>5216</v>
      </c>
      <c r="B1159" s="2" t="s">
        <v>5217</v>
      </c>
      <c r="C1159" s="2" t="s">
        <v>5218</v>
      </c>
      <c r="D1159" s="2" t="s">
        <v>5219</v>
      </c>
      <c r="E1159" s="2"/>
      <c r="F1159" s="2" t="s">
        <v>5219</v>
      </c>
    </row>
    <row r="1160" spans="1:6">
      <c r="A1160" s="2" t="s">
        <v>5220</v>
      </c>
      <c r="B1160" s="2" t="s">
        <v>5221</v>
      </c>
      <c r="C1160" s="2" t="s">
        <v>5222</v>
      </c>
      <c r="D1160" s="3">
        <v>81362436615</v>
      </c>
      <c r="E1160" s="2" t="s">
        <v>5223</v>
      </c>
      <c r="F1160" s="2"/>
    </row>
    <row r="1161" spans="1:6">
      <c r="A1161" s="2" t="s">
        <v>5224</v>
      </c>
      <c r="B1161" s="2" t="s">
        <v>5225</v>
      </c>
      <c r="C1161" s="2" t="s">
        <v>5226</v>
      </c>
      <c r="D1161" s="2" t="s">
        <v>5227</v>
      </c>
      <c r="E1161" s="2" t="s">
        <v>5228</v>
      </c>
      <c r="F1161" s="2" t="s">
        <v>5229</v>
      </c>
    </row>
    <row r="1162" spans="1:6">
      <c r="A1162" s="2" t="s">
        <v>5230</v>
      </c>
      <c r="B1162" s="2" t="s">
        <v>5231</v>
      </c>
      <c r="C1162" s="2" t="s">
        <v>5232</v>
      </c>
      <c r="D1162" s="2" t="s">
        <v>5233</v>
      </c>
      <c r="E1162" s="2" t="s">
        <v>5234</v>
      </c>
      <c r="F1162" s="3">
        <v>8157650766</v>
      </c>
    </row>
    <row r="1163" spans="1:6">
      <c r="A1163" s="2" t="s">
        <v>814</v>
      </c>
      <c r="B1163" s="2" t="s">
        <v>5235</v>
      </c>
      <c r="C1163" s="2" t="s">
        <v>5236</v>
      </c>
      <c r="D1163" s="2" t="s">
        <v>5237</v>
      </c>
      <c r="E1163" s="2"/>
      <c r="F1163" s="2" t="s">
        <v>5237</v>
      </c>
    </row>
    <row r="1164" spans="1:6">
      <c r="A1164" s="2" t="s">
        <v>5238</v>
      </c>
      <c r="B1164" s="2" t="s">
        <v>5239</v>
      </c>
      <c r="C1164" s="2" t="s">
        <v>5240</v>
      </c>
      <c r="D1164" s="3">
        <v>85342409309</v>
      </c>
      <c r="E1164" s="2"/>
      <c r="F1164" s="3">
        <v>85342409309</v>
      </c>
    </row>
    <row r="1165" spans="1:6">
      <c r="A1165" s="2" t="s">
        <v>5241</v>
      </c>
      <c r="B1165" s="2" t="s">
        <v>5242</v>
      </c>
      <c r="C1165" s="2" t="s">
        <v>5243</v>
      </c>
      <c r="D1165" s="3">
        <v>8563216547</v>
      </c>
      <c r="E1165" s="2" t="s">
        <v>5244</v>
      </c>
      <c r="F1165" s="3">
        <v>8563216547</v>
      </c>
    </row>
    <row r="1166" spans="1:6">
      <c r="A1166" s="2" t="s">
        <v>5245</v>
      </c>
      <c r="B1166" s="2" t="s">
        <v>5246</v>
      </c>
      <c r="C1166" s="2" t="s">
        <v>5247</v>
      </c>
      <c r="D1166" s="2" t="s">
        <v>5248</v>
      </c>
      <c r="E1166" s="2"/>
      <c r="F1166" s="2" t="s">
        <v>5249</v>
      </c>
    </row>
    <row r="1167" spans="1:6">
      <c r="A1167" s="2" t="s">
        <v>5250</v>
      </c>
      <c r="B1167" s="2" t="s">
        <v>5251</v>
      </c>
      <c r="C1167" s="2" t="s">
        <v>5252</v>
      </c>
      <c r="D1167" s="2" t="s">
        <v>5253</v>
      </c>
      <c r="E1167" s="2"/>
      <c r="F1167" s="2" t="s">
        <v>5253</v>
      </c>
    </row>
    <row r="1168" spans="1:6" ht="25.5">
      <c r="A1168" s="2" t="s">
        <v>5254</v>
      </c>
      <c r="B1168" s="2" t="s">
        <v>5255</v>
      </c>
      <c r="C1168" s="2" t="s">
        <v>5256</v>
      </c>
      <c r="D1168" s="2" t="s">
        <v>5257</v>
      </c>
      <c r="E1168" s="2" t="s">
        <v>5258</v>
      </c>
      <c r="F1168" s="2" t="s">
        <v>5259</v>
      </c>
    </row>
    <row r="1169" spans="1:6">
      <c r="A1169" s="2" t="s">
        <v>5260</v>
      </c>
      <c r="B1169" s="2" t="s">
        <v>5261</v>
      </c>
      <c r="C1169" s="2" t="s">
        <v>5262</v>
      </c>
      <c r="D1169" s="3">
        <v>0</v>
      </c>
      <c r="E1169" s="2"/>
      <c r="F1169" s="3">
        <v>0</v>
      </c>
    </row>
    <row r="1170" spans="1:6">
      <c r="A1170" s="2" t="s">
        <v>5263</v>
      </c>
      <c r="B1170" s="2" t="s">
        <v>5264</v>
      </c>
      <c r="C1170" s="2" t="s">
        <v>5265</v>
      </c>
      <c r="D1170" s="2" t="s">
        <v>5266</v>
      </c>
      <c r="E1170" s="2"/>
      <c r="F1170" s="2" t="s">
        <v>5267</v>
      </c>
    </row>
    <row r="1171" spans="1:6">
      <c r="A1171" s="2" t="s">
        <v>5268</v>
      </c>
      <c r="B1171" s="2" t="s">
        <v>5269</v>
      </c>
      <c r="C1171" s="2" t="s">
        <v>5270</v>
      </c>
      <c r="D1171" s="3">
        <v>81347217821</v>
      </c>
      <c r="E1171" s="2"/>
      <c r="F1171" s="2"/>
    </row>
    <row r="1172" spans="1:6" ht="25.5">
      <c r="A1172" s="2" t="s">
        <v>5271</v>
      </c>
      <c r="B1172" s="2" t="s">
        <v>5272</v>
      </c>
      <c r="C1172" s="2" t="s">
        <v>5273</v>
      </c>
      <c r="D1172" s="2" t="s">
        <v>5274</v>
      </c>
      <c r="E1172" s="2"/>
      <c r="F1172" s="2" t="s">
        <v>5275</v>
      </c>
    </row>
    <row r="1173" spans="1:6">
      <c r="A1173" s="2" t="s">
        <v>5276</v>
      </c>
      <c r="B1173" s="2" t="s">
        <v>5277</v>
      </c>
      <c r="C1173" s="2" t="s">
        <v>5278</v>
      </c>
      <c r="D1173" s="3">
        <v>812646583497</v>
      </c>
      <c r="E1173" s="2"/>
      <c r="F1173" s="2"/>
    </row>
    <row r="1174" spans="1:6" ht="38.25">
      <c r="A1174" s="2" t="s">
        <v>5279</v>
      </c>
      <c r="B1174" s="2" t="s">
        <v>5280</v>
      </c>
      <c r="C1174" s="2" t="s">
        <v>5281</v>
      </c>
      <c r="D1174" s="2" t="s">
        <v>5282</v>
      </c>
      <c r="E1174" s="2" t="s">
        <v>5283</v>
      </c>
      <c r="F1174" s="2"/>
    </row>
    <row r="1175" spans="1:6" ht="25.5">
      <c r="A1175" s="2" t="s">
        <v>5284</v>
      </c>
      <c r="B1175" s="2" t="s">
        <v>5285</v>
      </c>
      <c r="C1175" s="2" t="s">
        <v>5286</v>
      </c>
      <c r="D1175" s="2" t="s">
        <v>5287</v>
      </c>
      <c r="E1175" s="2" t="s">
        <v>5288</v>
      </c>
      <c r="F1175" s="2" t="s">
        <v>5289</v>
      </c>
    </row>
    <row r="1176" spans="1:6">
      <c r="A1176" s="2" t="s">
        <v>5290</v>
      </c>
      <c r="B1176" s="2" t="s">
        <v>5291</v>
      </c>
      <c r="C1176" s="2" t="s">
        <v>5292</v>
      </c>
      <c r="D1176" s="3">
        <v>81325836914</v>
      </c>
      <c r="E1176" s="2"/>
      <c r="F1176" s="3">
        <v>81325836914</v>
      </c>
    </row>
    <row r="1177" spans="1:6">
      <c r="A1177" s="2" t="s">
        <v>5293</v>
      </c>
      <c r="B1177" s="2" t="s">
        <v>5294</v>
      </c>
      <c r="C1177" s="2" t="s">
        <v>5295</v>
      </c>
      <c r="D1177" s="2" t="s">
        <v>5296</v>
      </c>
      <c r="E1177" s="2"/>
      <c r="F1177" s="2"/>
    </row>
    <row r="1178" spans="1:6">
      <c r="A1178" s="2" t="s">
        <v>5297</v>
      </c>
      <c r="B1178" s="2" t="s">
        <v>5298</v>
      </c>
      <c r="C1178" s="2" t="s">
        <v>5299</v>
      </c>
      <c r="D1178" s="2" t="s">
        <v>5300</v>
      </c>
      <c r="E1178" s="2"/>
      <c r="F1178" s="2"/>
    </row>
    <row r="1179" spans="1:6">
      <c r="A1179" s="2" t="s">
        <v>5301</v>
      </c>
      <c r="B1179" s="2" t="s">
        <v>5302</v>
      </c>
      <c r="C1179" s="2" t="s">
        <v>5303</v>
      </c>
      <c r="D1179" s="2" t="s">
        <v>5304</v>
      </c>
      <c r="E1179" s="2"/>
      <c r="F1179" s="2" t="s">
        <v>5305</v>
      </c>
    </row>
    <row r="1180" spans="1:6">
      <c r="A1180" s="2" t="s">
        <v>5306</v>
      </c>
      <c r="B1180" s="2" t="s">
        <v>5307</v>
      </c>
      <c r="C1180" s="2" t="s">
        <v>5308</v>
      </c>
      <c r="D1180" s="2" t="s">
        <v>5309</v>
      </c>
      <c r="E1180" s="2"/>
      <c r="F1180" s="2" t="s">
        <v>5309</v>
      </c>
    </row>
    <row r="1181" spans="1:6">
      <c r="A1181" s="2" t="s">
        <v>814</v>
      </c>
      <c r="B1181" s="2" t="s">
        <v>5310</v>
      </c>
      <c r="C1181" s="2" t="s">
        <v>5311</v>
      </c>
      <c r="D1181" s="2" t="s">
        <v>5312</v>
      </c>
      <c r="E1181" s="2" t="s">
        <v>5313</v>
      </c>
      <c r="F1181" s="2" t="s">
        <v>5312</v>
      </c>
    </row>
    <row r="1182" spans="1:6" ht="25.5">
      <c r="A1182" s="2" t="s">
        <v>5314</v>
      </c>
      <c r="B1182" s="2" t="s">
        <v>5315</v>
      </c>
      <c r="C1182" s="2" t="s">
        <v>5316</v>
      </c>
      <c r="D1182" s="2" t="s">
        <v>5317</v>
      </c>
      <c r="E1182" s="2" t="s">
        <v>5318</v>
      </c>
      <c r="F1182" s="2" t="s">
        <v>5319</v>
      </c>
    </row>
    <row r="1183" spans="1:6">
      <c r="A1183" s="2" t="s">
        <v>5320</v>
      </c>
      <c r="B1183" s="2" t="s">
        <v>5321</v>
      </c>
      <c r="C1183" s="2" t="s">
        <v>5322</v>
      </c>
      <c r="D1183" s="3">
        <v>81376297367</v>
      </c>
      <c r="E1183" s="2"/>
      <c r="F1183" s="2"/>
    </row>
    <row r="1184" spans="1:6">
      <c r="A1184" s="2" t="s">
        <v>5323</v>
      </c>
      <c r="B1184" s="2" t="s">
        <v>5324</v>
      </c>
      <c r="C1184" s="2" t="s">
        <v>5325</v>
      </c>
      <c r="D1184" s="3">
        <v>81264998339</v>
      </c>
      <c r="E1184" s="2" t="s">
        <v>5326</v>
      </c>
      <c r="F1184" s="2"/>
    </row>
    <row r="1185" spans="1:6">
      <c r="A1185" s="2" t="s">
        <v>5327</v>
      </c>
      <c r="B1185" s="2" t="s">
        <v>5328</v>
      </c>
      <c r="C1185" s="2" t="s">
        <v>5329</v>
      </c>
      <c r="D1185" s="3">
        <v>8126584569</v>
      </c>
      <c r="E1185" s="2"/>
      <c r="F1185" s="2"/>
    </row>
    <row r="1186" spans="1:6">
      <c r="A1186" s="2" t="s">
        <v>5330</v>
      </c>
      <c r="B1186" s="2" t="s">
        <v>5331</v>
      </c>
      <c r="C1186" s="2" t="s">
        <v>5332</v>
      </c>
      <c r="D1186" s="3">
        <v>61.4148706</v>
      </c>
      <c r="E1186" s="2" t="s">
        <v>5333</v>
      </c>
      <c r="F1186" s="2"/>
    </row>
    <row r="1187" spans="1:6">
      <c r="A1187" s="2" t="s">
        <v>5334</v>
      </c>
      <c r="B1187" s="2" t="s">
        <v>5335</v>
      </c>
      <c r="C1187" s="2" t="s">
        <v>5336</v>
      </c>
      <c r="D1187" s="2" t="s">
        <v>5337</v>
      </c>
      <c r="E1187" s="2"/>
      <c r="F1187" s="2" t="s">
        <v>5338</v>
      </c>
    </row>
    <row r="1188" spans="1:6">
      <c r="A1188" s="2" t="s">
        <v>5339</v>
      </c>
      <c r="B1188" s="2" t="s">
        <v>5340</v>
      </c>
      <c r="C1188" s="2" t="s">
        <v>5341</v>
      </c>
      <c r="D1188" s="3">
        <v>85342697870</v>
      </c>
      <c r="E1188" s="2"/>
      <c r="F1188" s="3">
        <v>85342697870</v>
      </c>
    </row>
    <row r="1189" spans="1:6" ht="25.5">
      <c r="A1189" s="2" t="s">
        <v>5342</v>
      </c>
      <c r="B1189" s="2" t="s">
        <v>5343</v>
      </c>
      <c r="C1189" s="2" t="s">
        <v>5344</v>
      </c>
      <c r="D1189" s="2" t="s">
        <v>5345</v>
      </c>
      <c r="E1189" s="2" t="s">
        <v>5346</v>
      </c>
      <c r="F1189" s="2" t="s">
        <v>5347</v>
      </c>
    </row>
    <row r="1190" spans="1:6">
      <c r="A1190" s="2" t="s">
        <v>5348</v>
      </c>
      <c r="B1190" s="2" t="s">
        <v>5349</v>
      </c>
      <c r="C1190" s="2" t="s">
        <v>5350</v>
      </c>
      <c r="D1190" s="2" t="s">
        <v>5351</v>
      </c>
      <c r="E1190" s="2" t="s">
        <v>5352</v>
      </c>
      <c r="F1190" s="2" t="s">
        <v>5351</v>
      </c>
    </row>
    <row r="1191" spans="1:6">
      <c r="A1191" s="2" t="s">
        <v>5353</v>
      </c>
      <c r="B1191" s="2" t="s">
        <v>5354</v>
      </c>
      <c r="C1191" s="2" t="s">
        <v>5355</v>
      </c>
      <c r="D1191" s="3">
        <v>82155518999</v>
      </c>
      <c r="E1191" s="2"/>
      <c r="F1191" s="2" t="s">
        <v>5356</v>
      </c>
    </row>
    <row r="1192" spans="1:6">
      <c r="A1192" s="2" t="s">
        <v>5357</v>
      </c>
      <c r="B1192" s="2" t="s">
        <v>5358</v>
      </c>
      <c r="C1192" s="2" t="s">
        <v>5359</v>
      </c>
      <c r="D1192" s="2" t="s">
        <v>5360</v>
      </c>
      <c r="E1192" s="2" t="s">
        <v>5361</v>
      </c>
      <c r="F1192" s="2" t="s">
        <v>5362</v>
      </c>
    </row>
    <row r="1193" spans="1:6">
      <c r="A1193" s="2" t="s">
        <v>5363</v>
      </c>
      <c r="B1193" s="2" t="s">
        <v>5364</v>
      </c>
      <c r="C1193" s="2" t="s">
        <v>5365</v>
      </c>
      <c r="D1193" s="2" t="s">
        <v>5366</v>
      </c>
      <c r="E1193" s="2" t="s">
        <v>5367</v>
      </c>
      <c r="F1193" s="2" t="s">
        <v>5368</v>
      </c>
    </row>
    <row r="1194" spans="1:6" ht="25.5">
      <c r="A1194" s="2" t="s">
        <v>5369</v>
      </c>
      <c r="B1194" s="2" t="s">
        <v>5370</v>
      </c>
      <c r="C1194" s="2" t="s">
        <v>5371</v>
      </c>
      <c r="D1194" s="2" t="s">
        <v>5372</v>
      </c>
      <c r="E1194" s="2"/>
      <c r="F1194" s="2"/>
    </row>
    <row r="1195" spans="1:6" ht="25.5">
      <c r="A1195" s="2" t="s">
        <v>5373</v>
      </c>
      <c r="B1195" s="2" t="s">
        <v>5374</v>
      </c>
      <c r="C1195" s="2" t="s">
        <v>5375</v>
      </c>
      <c r="D1195" s="2" t="s">
        <v>5376</v>
      </c>
      <c r="E1195" s="2"/>
      <c r="F1195" s="2"/>
    </row>
    <row r="1196" spans="1:6">
      <c r="A1196" s="2" t="s">
        <v>5377</v>
      </c>
      <c r="B1196" s="2" t="s">
        <v>5378</v>
      </c>
      <c r="C1196" s="2" t="s">
        <v>5379</v>
      </c>
      <c r="D1196" s="2" t="s">
        <v>5380</v>
      </c>
      <c r="E1196" s="2" t="s">
        <v>5381</v>
      </c>
      <c r="F1196" s="2" t="s">
        <v>5382</v>
      </c>
    </row>
    <row r="1197" spans="1:6">
      <c r="A1197" s="2" t="s">
        <v>5383</v>
      </c>
      <c r="B1197" s="2" t="s">
        <v>5384</v>
      </c>
      <c r="C1197" s="2" t="s">
        <v>5385</v>
      </c>
      <c r="D1197" s="2" t="s">
        <v>5386</v>
      </c>
      <c r="E1197" s="2" t="s">
        <v>5387</v>
      </c>
      <c r="F1197" s="2" t="s">
        <v>5388</v>
      </c>
    </row>
    <row r="1198" spans="1:6">
      <c r="A1198" s="2" t="s">
        <v>5389</v>
      </c>
      <c r="B1198" s="2" t="s">
        <v>5390</v>
      </c>
      <c r="C1198" s="2" t="s">
        <v>5391</v>
      </c>
      <c r="D1198" s="2" t="s">
        <v>5392</v>
      </c>
      <c r="E1198" s="2" t="s">
        <v>5393</v>
      </c>
      <c r="F1198" s="2" t="s">
        <v>5394</v>
      </c>
    </row>
    <row r="1199" spans="1:6">
      <c r="A1199" s="2" t="s">
        <v>5395</v>
      </c>
      <c r="B1199" s="2" t="s">
        <v>5396</v>
      </c>
      <c r="C1199" s="2" t="s">
        <v>5397</v>
      </c>
      <c r="D1199" s="3">
        <v>85253332322</v>
      </c>
      <c r="E1199" s="2"/>
      <c r="F1199" s="2"/>
    </row>
    <row r="1200" spans="1:6">
      <c r="A1200" s="2" t="s">
        <v>5398</v>
      </c>
      <c r="B1200" s="2" t="s">
        <v>5399</v>
      </c>
      <c r="C1200" s="2" t="s">
        <v>5400</v>
      </c>
      <c r="D1200" s="3">
        <v>85395639191</v>
      </c>
      <c r="E1200" s="2" t="s">
        <v>5401</v>
      </c>
      <c r="F1200" s="2"/>
    </row>
    <row r="1201" spans="1:6">
      <c r="A1201" s="2" t="s">
        <v>5402</v>
      </c>
      <c r="B1201" s="2" t="s">
        <v>5403</v>
      </c>
      <c r="C1201" s="2" t="s">
        <v>5404</v>
      </c>
      <c r="D1201" s="3">
        <v>81242496375</v>
      </c>
      <c r="E1201" s="2"/>
      <c r="F1201" s="2"/>
    </row>
    <row r="1202" spans="1:6">
      <c r="A1202" s="2" t="s">
        <v>5405</v>
      </c>
      <c r="B1202" s="2" t="s">
        <v>5406</v>
      </c>
      <c r="C1202" s="2" t="s">
        <v>5407</v>
      </c>
      <c r="D1202" s="2" t="s">
        <v>5408</v>
      </c>
      <c r="E1202" s="2"/>
      <c r="F1202" s="2" t="s">
        <v>5409</v>
      </c>
    </row>
    <row r="1203" spans="1:6">
      <c r="A1203" s="2" t="s">
        <v>5410</v>
      </c>
      <c r="B1203" s="2" t="s">
        <v>5411</v>
      </c>
      <c r="C1203" s="2" t="s">
        <v>5412</v>
      </c>
      <c r="D1203" s="3">
        <v>81354270843</v>
      </c>
      <c r="E1203" s="2" t="s">
        <v>5413</v>
      </c>
      <c r="F1203" s="2"/>
    </row>
    <row r="1204" spans="1:6">
      <c r="A1204" s="2" t="s">
        <v>5414</v>
      </c>
      <c r="B1204" s="2" t="s">
        <v>5415</v>
      </c>
      <c r="C1204" s="2" t="s">
        <v>5416</v>
      </c>
      <c r="D1204" s="3">
        <v>85275666022</v>
      </c>
      <c r="E1204" s="2"/>
      <c r="F1204" s="2"/>
    </row>
    <row r="1205" spans="1:6">
      <c r="A1205" s="2" t="s">
        <v>5417</v>
      </c>
      <c r="B1205" s="2" t="s">
        <v>5418</v>
      </c>
      <c r="C1205" s="2" t="s">
        <v>5419</v>
      </c>
      <c r="D1205" s="3">
        <v>85262222116</v>
      </c>
      <c r="E1205" s="2"/>
      <c r="F1205" s="2"/>
    </row>
    <row r="1206" spans="1:6">
      <c r="A1206" s="2" t="s">
        <v>5420</v>
      </c>
      <c r="B1206" s="2" t="s">
        <v>5421</v>
      </c>
      <c r="C1206" s="2" t="s">
        <v>5422</v>
      </c>
      <c r="D1206" s="2" t="s">
        <v>5423</v>
      </c>
      <c r="E1206" s="2"/>
      <c r="F1206" s="2" t="s">
        <v>5423</v>
      </c>
    </row>
    <row r="1207" spans="1:6">
      <c r="A1207" s="2" t="s">
        <v>5424</v>
      </c>
      <c r="B1207" s="2" t="s">
        <v>5425</v>
      </c>
      <c r="C1207" s="2" t="s">
        <v>5426</v>
      </c>
      <c r="D1207" s="2" t="s">
        <v>5427</v>
      </c>
      <c r="E1207" s="2"/>
      <c r="F1207" s="2"/>
    </row>
    <row r="1208" spans="1:6" ht="25.5">
      <c r="A1208" s="2" t="s">
        <v>5428</v>
      </c>
      <c r="B1208" s="2" t="s">
        <v>5429</v>
      </c>
      <c r="C1208" s="2" t="s">
        <v>5430</v>
      </c>
      <c r="D1208" s="2" t="s">
        <v>5431</v>
      </c>
      <c r="E1208" s="2" t="s">
        <v>5432</v>
      </c>
      <c r="F1208" s="2" t="s">
        <v>5433</v>
      </c>
    </row>
    <row r="1209" spans="1:6">
      <c r="A1209" s="2" t="s">
        <v>5434</v>
      </c>
      <c r="B1209" s="2" t="s">
        <v>5435</v>
      </c>
      <c r="C1209" s="2" t="s">
        <v>5436</v>
      </c>
      <c r="D1209" s="3">
        <v>85397614055</v>
      </c>
      <c r="E1209" s="2" t="s">
        <v>5437</v>
      </c>
      <c r="F1209" s="2"/>
    </row>
    <row r="1210" spans="1:6">
      <c r="A1210" s="2" t="s">
        <v>5438</v>
      </c>
      <c r="B1210" s="2" t="s">
        <v>5439</v>
      </c>
      <c r="C1210" s="2" t="s">
        <v>5440</v>
      </c>
      <c r="D1210" s="2" t="s">
        <v>5441</v>
      </c>
      <c r="E1210" s="2" t="s">
        <v>5442</v>
      </c>
      <c r="F1210" s="2" t="s">
        <v>5443</v>
      </c>
    </row>
    <row r="1211" spans="1:6">
      <c r="A1211" s="2" t="s">
        <v>5444</v>
      </c>
      <c r="B1211" s="2" t="s">
        <v>5445</v>
      </c>
      <c r="C1211" s="2" t="s">
        <v>5446</v>
      </c>
      <c r="D1211" s="2" t="s">
        <v>5447</v>
      </c>
      <c r="E1211" s="2" t="s">
        <v>5448</v>
      </c>
      <c r="F1211" s="2" t="s">
        <v>5449</v>
      </c>
    </row>
    <row r="1212" spans="1:6" ht="25.5">
      <c r="A1212" s="2" t="s">
        <v>5450</v>
      </c>
      <c r="B1212" s="2" t="s">
        <v>5451</v>
      </c>
      <c r="C1212" s="2" t="s">
        <v>5452</v>
      </c>
      <c r="D1212" s="2" t="s">
        <v>5453</v>
      </c>
      <c r="E1212" s="2" t="s">
        <v>5454</v>
      </c>
      <c r="F1212" s="2" t="s">
        <v>5455</v>
      </c>
    </row>
    <row r="1213" spans="1:6">
      <c r="A1213" s="2" t="s">
        <v>5456</v>
      </c>
      <c r="B1213" s="2" t="s">
        <v>5457</v>
      </c>
      <c r="C1213" s="2" t="s">
        <v>5458</v>
      </c>
      <c r="D1213" s="3">
        <v>70229905</v>
      </c>
      <c r="E1213" s="2"/>
      <c r="F1213" s="2"/>
    </row>
    <row r="1214" spans="1:6">
      <c r="A1214" s="2" t="s">
        <v>5459</v>
      </c>
      <c r="B1214" s="2" t="s">
        <v>5460</v>
      </c>
      <c r="C1214" s="2" t="s">
        <v>5461</v>
      </c>
      <c r="D1214" s="2" t="s">
        <v>5462</v>
      </c>
      <c r="E1214" s="2" t="s">
        <v>5463</v>
      </c>
      <c r="F1214" s="2" t="s">
        <v>5464</v>
      </c>
    </row>
    <row r="1215" spans="1:6">
      <c r="A1215" s="2" t="s">
        <v>5465</v>
      </c>
      <c r="B1215" s="2" t="s">
        <v>5466</v>
      </c>
      <c r="C1215" s="2" t="s">
        <v>5467</v>
      </c>
      <c r="D1215" s="2" t="s">
        <v>5468</v>
      </c>
      <c r="E1215" s="2" t="s">
        <v>5469</v>
      </c>
      <c r="F1215" s="2" t="s">
        <v>5468</v>
      </c>
    </row>
    <row r="1216" spans="1:6" ht="25.5">
      <c r="A1216" s="2" t="s">
        <v>5470</v>
      </c>
      <c r="B1216" s="2" t="s">
        <v>5471</v>
      </c>
      <c r="C1216" s="2" t="s">
        <v>5472</v>
      </c>
      <c r="D1216" s="2" t="s">
        <v>5473</v>
      </c>
      <c r="E1216" s="2" t="s">
        <v>5474</v>
      </c>
      <c r="F1216" s="2" t="s">
        <v>5473</v>
      </c>
    </row>
    <row r="1217" spans="1:6">
      <c r="A1217" s="2" t="s">
        <v>5475</v>
      </c>
      <c r="B1217" s="2" t="s">
        <v>5476</v>
      </c>
      <c r="C1217" s="2" t="s">
        <v>5477</v>
      </c>
      <c r="D1217" s="2" t="s">
        <v>5478</v>
      </c>
      <c r="E1217" s="2" t="s">
        <v>5479</v>
      </c>
      <c r="F1217" s="2" t="s">
        <v>5478</v>
      </c>
    </row>
    <row r="1218" spans="1:6">
      <c r="A1218" s="2" t="s">
        <v>5480</v>
      </c>
      <c r="B1218" s="2" t="s">
        <v>5481</v>
      </c>
      <c r="C1218" s="2" t="s">
        <v>5482</v>
      </c>
      <c r="D1218" s="2" t="s">
        <v>5483</v>
      </c>
      <c r="E1218" s="2" t="s">
        <v>5484</v>
      </c>
      <c r="F1218" s="2" t="s">
        <v>5485</v>
      </c>
    </row>
    <row r="1219" spans="1:6">
      <c r="A1219" s="2" t="s">
        <v>5486</v>
      </c>
      <c r="B1219" s="2" t="s">
        <v>5487</v>
      </c>
      <c r="C1219" s="2" t="s">
        <v>5488</v>
      </c>
      <c r="D1219" s="2">
        <f>86-571-88284299</f>
        <v>-88284784</v>
      </c>
      <c r="E1219" s="2" t="s">
        <v>5489</v>
      </c>
      <c r="F1219" s="2">
        <f>86-571-85121892</f>
        <v>-85122377</v>
      </c>
    </row>
    <row r="1220" spans="1:6">
      <c r="A1220" s="2" t="s">
        <v>5490</v>
      </c>
      <c r="B1220" s="2" t="s">
        <v>5491</v>
      </c>
      <c r="C1220" s="2" t="s">
        <v>5492</v>
      </c>
      <c r="D1220" s="2" t="s">
        <v>5493</v>
      </c>
      <c r="E1220" s="2" t="s">
        <v>5494</v>
      </c>
      <c r="F1220" s="2" t="s">
        <v>5495</v>
      </c>
    </row>
    <row r="1221" spans="1:6">
      <c r="A1221" s="2" t="s">
        <v>5496</v>
      </c>
      <c r="B1221" s="2" t="s">
        <v>5497</v>
      </c>
      <c r="C1221" s="2" t="s">
        <v>5498</v>
      </c>
      <c r="D1221" s="3">
        <v>85241321277</v>
      </c>
      <c r="E1221" s="2"/>
      <c r="F1221" s="2"/>
    </row>
    <row r="1222" spans="1:6">
      <c r="A1222" s="2" t="s">
        <v>5499</v>
      </c>
      <c r="B1222" s="2" t="s">
        <v>5500</v>
      </c>
      <c r="C1222" s="2" t="s">
        <v>5501</v>
      </c>
      <c r="D1222" s="2" t="s">
        <v>5502</v>
      </c>
      <c r="E1222" s="2"/>
      <c r="F1222" s="2" t="s">
        <v>5502</v>
      </c>
    </row>
    <row r="1223" spans="1:6" ht="25.5">
      <c r="A1223" s="2" t="s">
        <v>5503</v>
      </c>
      <c r="B1223" s="2" t="s">
        <v>5504</v>
      </c>
      <c r="C1223" s="2" t="s">
        <v>5505</v>
      </c>
      <c r="D1223" s="2" t="s">
        <v>5506</v>
      </c>
      <c r="E1223" s="2" t="s">
        <v>5507</v>
      </c>
      <c r="F1223" s="2" t="s">
        <v>5508</v>
      </c>
    </row>
    <row r="1224" spans="1:6">
      <c r="A1224" s="2" t="s">
        <v>5509</v>
      </c>
      <c r="B1224" s="2" t="s">
        <v>5510</v>
      </c>
      <c r="C1224" s="2" t="s">
        <v>5511</v>
      </c>
      <c r="D1224" s="2" t="s">
        <v>5512</v>
      </c>
      <c r="E1224" s="2"/>
      <c r="F1224" s="2" t="s">
        <v>5513</v>
      </c>
    </row>
    <row r="1225" spans="1:6" ht="25.5">
      <c r="A1225" s="2" t="s">
        <v>5514</v>
      </c>
      <c r="B1225" s="2" t="s">
        <v>5515</v>
      </c>
      <c r="C1225" s="2" t="s">
        <v>5516</v>
      </c>
      <c r="D1225" s="2" t="s">
        <v>5517</v>
      </c>
      <c r="E1225" s="2"/>
      <c r="F1225" s="2" t="s">
        <v>5518</v>
      </c>
    </row>
    <row r="1226" spans="1:6">
      <c r="A1226" s="2" t="s">
        <v>5519</v>
      </c>
      <c r="B1226" s="2" t="s">
        <v>5520</v>
      </c>
      <c r="C1226" s="2" t="s">
        <v>5521</v>
      </c>
      <c r="D1226" s="2" t="s">
        <v>5522</v>
      </c>
      <c r="E1226" s="2"/>
      <c r="F1226" s="2" t="s">
        <v>5523</v>
      </c>
    </row>
    <row r="1227" spans="1:6" ht="25.5">
      <c r="A1227" s="2" t="s">
        <v>5524</v>
      </c>
      <c r="B1227" s="2" t="s">
        <v>5525</v>
      </c>
      <c r="C1227" s="2" t="s">
        <v>5526</v>
      </c>
      <c r="D1227" s="2" t="s">
        <v>5527</v>
      </c>
      <c r="E1227" s="2" t="s">
        <v>5528</v>
      </c>
      <c r="F1227" s="2" t="s">
        <v>5529</v>
      </c>
    </row>
    <row r="1228" spans="1:6" ht="25.5">
      <c r="A1228" s="2" t="s">
        <v>5530</v>
      </c>
      <c r="B1228" s="2" t="s">
        <v>5531</v>
      </c>
      <c r="C1228" s="2" t="s">
        <v>5532</v>
      </c>
      <c r="D1228" s="2" t="s">
        <v>5533</v>
      </c>
      <c r="E1228" s="2" t="s">
        <v>5534</v>
      </c>
      <c r="F1228" s="2" t="s">
        <v>5535</v>
      </c>
    </row>
    <row r="1229" spans="1:6">
      <c r="A1229" s="2" t="s">
        <v>5536</v>
      </c>
      <c r="B1229" s="2" t="s">
        <v>5537</v>
      </c>
      <c r="C1229" s="2" t="s">
        <v>5538</v>
      </c>
      <c r="D1229" s="3">
        <v>81314951925</v>
      </c>
      <c r="E1229" s="2"/>
      <c r="F1229" s="3">
        <v>81314951925</v>
      </c>
    </row>
    <row r="1230" spans="1:6">
      <c r="A1230" s="2" t="s">
        <v>5539</v>
      </c>
      <c r="B1230" s="2" t="s">
        <v>5540</v>
      </c>
      <c r="C1230" s="2" t="s">
        <v>5541</v>
      </c>
      <c r="D1230" s="3">
        <v>87883186983</v>
      </c>
      <c r="E1230" s="2"/>
      <c r="F1230" s="3">
        <v>87883186983</v>
      </c>
    </row>
    <row r="1231" spans="1:6">
      <c r="A1231" s="2" t="s">
        <v>5542</v>
      </c>
      <c r="B1231" s="2" t="s">
        <v>5543</v>
      </c>
      <c r="C1231" s="2" t="s">
        <v>5544</v>
      </c>
      <c r="D1231" s="3">
        <v>0</v>
      </c>
      <c r="E1231" s="2"/>
      <c r="F1231" s="2"/>
    </row>
    <row r="1232" spans="1:6">
      <c r="A1232" s="2" t="s">
        <v>5545</v>
      </c>
      <c r="B1232" s="2" t="s">
        <v>5546</v>
      </c>
      <c r="C1232" s="2" t="s">
        <v>5547</v>
      </c>
      <c r="D1232" s="2" t="s">
        <v>5548</v>
      </c>
      <c r="E1232" s="2" t="s">
        <v>5549</v>
      </c>
      <c r="F1232" s="2" t="s">
        <v>5550</v>
      </c>
    </row>
    <row r="1233" spans="1:6">
      <c r="A1233" s="2" t="s">
        <v>5551</v>
      </c>
      <c r="B1233" s="2" t="s">
        <v>5552</v>
      </c>
      <c r="C1233" s="2" t="s">
        <v>5553</v>
      </c>
      <c r="D1233" s="3">
        <v>85397169370</v>
      </c>
      <c r="E1233" s="2"/>
      <c r="F1233" s="2"/>
    </row>
    <row r="1234" spans="1:6">
      <c r="A1234" s="2" t="s">
        <v>5554</v>
      </c>
      <c r="B1234" s="2" t="s">
        <v>5555</v>
      </c>
      <c r="C1234" s="2" t="s">
        <v>5556</v>
      </c>
      <c r="D1234" s="3">
        <v>33.389703588000003</v>
      </c>
      <c r="E1234" s="2" t="s">
        <v>5557</v>
      </c>
      <c r="F1234" s="2"/>
    </row>
    <row r="1235" spans="1:6">
      <c r="A1235" s="2" t="s">
        <v>5558</v>
      </c>
      <c r="B1235" s="2" t="s">
        <v>5559</v>
      </c>
      <c r="C1235" s="2" t="s">
        <v>5560</v>
      </c>
      <c r="D1235" s="2">
        <f>6221-24555100</f>
        <v>-24548879</v>
      </c>
      <c r="E1235" s="2" t="s">
        <v>5561</v>
      </c>
      <c r="F1235" s="2">
        <f>6221-24555244</f>
        <v>-24549023</v>
      </c>
    </row>
    <row r="1236" spans="1:6">
      <c r="A1236" s="2" t="s">
        <v>5562</v>
      </c>
      <c r="B1236" s="2" t="s">
        <v>5563</v>
      </c>
      <c r="C1236" s="2" t="s">
        <v>5564</v>
      </c>
      <c r="D1236" s="2" t="s">
        <v>5565</v>
      </c>
      <c r="E1236" s="2" t="s">
        <v>5566</v>
      </c>
      <c r="F1236" s="2" t="s">
        <v>5567</v>
      </c>
    </row>
    <row r="1237" spans="1:6">
      <c r="A1237" s="2" t="s">
        <v>5568</v>
      </c>
      <c r="B1237" s="2" t="s">
        <v>5569</v>
      </c>
      <c r="C1237" s="2" t="s">
        <v>5570</v>
      </c>
      <c r="D1237" s="3">
        <v>81214469780</v>
      </c>
      <c r="E1237" s="2" t="s">
        <v>5571</v>
      </c>
      <c r="F1237" s="2"/>
    </row>
    <row r="1238" spans="1:6">
      <c r="A1238" s="2" t="s">
        <v>5572</v>
      </c>
      <c r="B1238" s="2" t="s">
        <v>5573</v>
      </c>
      <c r="C1238" s="2" t="s">
        <v>5574</v>
      </c>
      <c r="D1238" s="2" t="s">
        <v>5575</v>
      </c>
      <c r="E1238" s="2"/>
      <c r="F1238" s="2" t="s">
        <v>5576</v>
      </c>
    </row>
    <row r="1239" spans="1:6" ht="25.5">
      <c r="A1239" s="2" t="s">
        <v>5577</v>
      </c>
      <c r="B1239" s="2" t="s">
        <v>5578</v>
      </c>
      <c r="C1239" s="2" t="s">
        <v>5579</v>
      </c>
      <c r="D1239" s="2" t="s">
        <v>5580</v>
      </c>
      <c r="E1239" s="2" t="s">
        <v>5581</v>
      </c>
      <c r="F1239" s="2" t="s">
        <v>5582</v>
      </c>
    </row>
    <row r="1240" spans="1:6" ht="38.25">
      <c r="A1240" s="2" t="s">
        <v>5583</v>
      </c>
      <c r="B1240" s="2" t="s">
        <v>5584</v>
      </c>
      <c r="C1240" s="2" t="s">
        <v>5585</v>
      </c>
      <c r="D1240" s="2" t="s">
        <v>5586</v>
      </c>
      <c r="E1240" s="2" t="s">
        <v>5587</v>
      </c>
      <c r="F1240" s="2" t="s">
        <v>5588</v>
      </c>
    </row>
    <row r="1241" spans="1:6">
      <c r="A1241" s="2" t="s">
        <v>5589</v>
      </c>
      <c r="B1241" s="2" t="s">
        <v>5590</v>
      </c>
      <c r="C1241" s="2" t="s">
        <v>5591</v>
      </c>
      <c r="D1241" s="3">
        <v>85369536492</v>
      </c>
      <c r="E1241" s="2"/>
      <c r="F1241" s="3">
        <v>85369536492</v>
      </c>
    </row>
    <row r="1242" spans="1:6" ht="38.25">
      <c r="A1242" s="2" t="s">
        <v>5592</v>
      </c>
      <c r="B1242" s="2" t="s">
        <v>5593</v>
      </c>
      <c r="C1242" s="2" t="s">
        <v>5594</v>
      </c>
      <c r="D1242" s="2" t="s">
        <v>5595</v>
      </c>
      <c r="E1242" s="2" t="s">
        <v>5596</v>
      </c>
      <c r="F1242" s="2" t="s">
        <v>5597</v>
      </c>
    </row>
    <row r="1243" spans="1:6">
      <c r="A1243" s="2" t="s">
        <v>5598</v>
      </c>
      <c r="B1243" s="2" t="s">
        <v>5599</v>
      </c>
      <c r="C1243" s="2" t="s">
        <v>5600</v>
      </c>
      <c r="D1243" s="2" t="s">
        <v>5601</v>
      </c>
      <c r="E1243" s="2" t="s">
        <v>5602</v>
      </c>
      <c r="F1243" s="2" t="s">
        <v>5603</v>
      </c>
    </row>
    <row r="1244" spans="1:6">
      <c r="A1244" s="2" t="s">
        <v>5604</v>
      </c>
      <c r="B1244" s="2" t="s">
        <v>5605</v>
      </c>
      <c r="C1244" s="2" t="s">
        <v>5606</v>
      </c>
      <c r="D1244" s="2" t="s">
        <v>5607</v>
      </c>
      <c r="E1244" s="2" t="s">
        <v>5608</v>
      </c>
      <c r="F1244" s="2" t="s">
        <v>5609</v>
      </c>
    </row>
    <row r="1245" spans="1:6">
      <c r="A1245" s="2" t="s">
        <v>5610</v>
      </c>
      <c r="B1245" s="2" t="s">
        <v>5611</v>
      </c>
      <c r="C1245" s="2" t="s">
        <v>5612</v>
      </c>
      <c r="D1245" s="2" t="s">
        <v>5613</v>
      </c>
      <c r="E1245" s="2" t="s">
        <v>5614</v>
      </c>
      <c r="F1245" s="2"/>
    </row>
    <row r="1246" spans="1:6">
      <c r="A1246" s="2" t="s">
        <v>5615</v>
      </c>
      <c r="B1246" s="2" t="s">
        <v>5616</v>
      </c>
      <c r="C1246" s="2" t="s">
        <v>5617</v>
      </c>
      <c r="D1246" s="2" t="s">
        <v>5618</v>
      </c>
      <c r="E1246" s="2" t="s">
        <v>5619</v>
      </c>
      <c r="F1246" s="2" t="s">
        <v>5620</v>
      </c>
    </row>
    <row r="1247" spans="1:6">
      <c r="A1247" s="2" t="s">
        <v>5621</v>
      </c>
      <c r="B1247" s="2" t="s">
        <v>5622</v>
      </c>
      <c r="C1247" s="2" t="s">
        <v>5623</v>
      </c>
      <c r="D1247" s="2" t="s">
        <v>5624</v>
      </c>
      <c r="E1247" s="2" t="s">
        <v>5625</v>
      </c>
      <c r="F1247" s="2" t="s">
        <v>5626</v>
      </c>
    </row>
    <row r="1248" spans="1:6">
      <c r="A1248" s="2" t="s">
        <v>5627</v>
      </c>
      <c r="B1248" s="2" t="s">
        <v>5628</v>
      </c>
      <c r="C1248" s="2" t="s">
        <v>5617</v>
      </c>
      <c r="D1248" s="2" t="s">
        <v>5618</v>
      </c>
      <c r="E1248" s="2"/>
      <c r="F1248" s="2"/>
    </row>
    <row r="1249" spans="1:6">
      <c r="A1249" s="2" t="s">
        <v>5629</v>
      </c>
      <c r="B1249" s="2" t="s">
        <v>5630</v>
      </c>
      <c r="C1249" s="2" t="s">
        <v>5631</v>
      </c>
      <c r="D1249" s="3">
        <v>87812012171</v>
      </c>
      <c r="E1249" s="2"/>
      <c r="F1249" s="2"/>
    </row>
    <row r="1250" spans="1:6">
      <c r="A1250" s="2" t="s">
        <v>5632</v>
      </c>
      <c r="B1250" s="2" t="s">
        <v>5633</v>
      </c>
      <c r="C1250" s="2" t="s">
        <v>5634</v>
      </c>
      <c r="D1250" s="2" t="s">
        <v>5635</v>
      </c>
      <c r="E1250" s="2"/>
      <c r="F1250" s="2" t="s">
        <v>5636</v>
      </c>
    </row>
    <row r="1251" spans="1:6">
      <c r="A1251" s="2" t="s">
        <v>5637</v>
      </c>
      <c r="B1251" s="2" t="s">
        <v>5638</v>
      </c>
      <c r="C1251" s="2" t="s">
        <v>5639</v>
      </c>
      <c r="D1251" s="3">
        <v>85346883366</v>
      </c>
      <c r="E1251" s="2"/>
      <c r="F1251" s="2"/>
    </row>
    <row r="1252" spans="1:6">
      <c r="A1252" s="2" t="s">
        <v>5640</v>
      </c>
      <c r="B1252" s="2" t="s">
        <v>5641</v>
      </c>
      <c r="C1252" s="2" t="s">
        <v>5642</v>
      </c>
      <c r="D1252" s="3">
        <v>85299732299</v>
      </c>
      <c r="E1252" s="2"/>
      <c r="F1252" s="2"/>
    </row>
    <row r="1253" spans="1:6">
      <c r="A1253" s="2" t="s">
        <v>5643</v>
      </c>
      <c r="B1253" s="2" t="s">
        <v>5644</v>
      </c>
      <c r="C1253" s="2" t="s">
        <v>5645</v>
      </c>
      <c r="D1253" s="2" t="s">
        <v>5646</v>
      </c>
      <c r="E1253" s="2" t="s">
        <v>5647</v>
      </c>
      <c r="F1253" s="2" t="s">
        <v>1453</v>
      </c>
    </row>
    <row r="1254" spans="1:6">
      <c r="A1254" s="2" t="s">
        <v>5648</v>
      </c>
      <c r="B1254" s="2" t="s">
        <v>5649</v>
      </c>
      <c r="C1254" s="2" t="s">
        <v>5650</v>
      </c>
      <c r="D1254" s="3">
        <v>89689248614</v>
      </c>
      <c r="E1254" s="2"/>
      <c r="F1254" s="2"/>
    </row>
    <row r="1255" spans="1:6">
      <c r="A1255" s="2" t="s">
        <v>5651</v>
      </c>
      <c r="B1255" s="2" t="s">
        <v>5652</v>
      </c>
      <c r="C1255" s="2" t="s">
        <v>109</v>
      </c>
      <c r="D1255" s="3">
        <v>8129872799</v>
      </c>
      <c r="E1255" s="2"/>
      <c r="F1255" s="3">
        <v>8129872799</v>
      </c>
    </row>
    <row r="1256" spans="1:6">
      <c r="A1256" s="2" t="s">
        <v>5653</v>
      </c>
      <c r="B1256" s="2" t="s">
        <v>5654</v>
      </c>
      <c r="C1256" s="2" t="s">
        <v>5655</v>
      </c>
      <c r="D1256" s="2" t="s">
        <v>5656</v>
      </c>
      <c r="E1256" s="2"/>
      <c r="F1256" s="2" t="s">
        <v>1453</v>
      </c>
    </row>
    <row r="1257" spans="1:6">
      <c r="A1257" s="2" t="s">
        <v>5657</v>
      </c>
      <c r="B1257" s="2" t="s">
        <v>5658</v>
      </c>
      <c r="C1257" s="2" t="s">
        <v>5659</v>
      </c>
      <c r="D1257" s="2" t="s">
        <v>5660</v>
      </c>
      <c r="E1257" s="2" t="s">
        <v>5661</v>
      </c>
      <c r="F1257" s="2" t="s">
        <v>5662</v>
      </c>
    </row>
    <row r="1258" spans="1:6">
      <c r="A1258" s="2" t="s">
        <v>5663</v>
      </c>
      <c r="B1258" s="2" t="s">
        <v>5664</v>
      </c>
      <c r="C1258" s="2" t="s">
        <v>5665</v>
      </c>
      <c r="D1258" s="2" t="s">
        <v>1453</v>
      </c>
      <c r="E1258" s="2"/>
      <c r="F1258" s="2" t="s">
        <v>1453</v>
      </c>
    </row>
    <row r="1259" spans="1:6">
      <c r="A1259" s="2" t="s">
        <v>5666</v>
      </c>
      <c r="B1259" s="2" t="s">
        <v>5667</v>
      </c>
      <c r="C1259" s="2" t="s">
        <v>5668</v>
      </c>
      <c r="D1259" s="3">
        <v>217266006</v>
      </c>
      <c r="E1259" s="2" t="s">
        <v>5669</v>
      </c>
      <c r="F1259" s="3">
        <v>217264245</v>
      </c>
    </row>
    <row r="1260" spans="1:6">
      <c r="A1260" s="2" t="s">
        <v>5670</v>
      </c>
      <c r="B1260" s="2" t="s">
        <v>5671</v>
      </c>
      <c r="C1260" s="2" t="s">
        <v>5672</v>
      </c>
      <c r="D1260" s="2" t="s">
        <v>5673</v>
      </c>
      <c r="E1260" s="2"/>
      <c r="F1260" s="2" t="s">
        <v>5674</v>
      </c>
    </row>
    <row r="1261" spans="1:6">
      <c r="A1261" s="2" t="s">
        <v>5675</v>
      </c>
      <c r="B1261" s="2" t="s">
        <v>5676</v>
      </c>
      <c r="C1261" s="2" t="s">
        <v>5677</v>
      </c>
      <c r="D1261" s="2" t="s">
        <v>5678</v>
      </c>
      <c r="E1261" s="2"/>
      <c r="F1261" s="2" t="s">
        <v>1453</v>
      </c>
    </row>
    <row r="1262" spans="1:6">
      <c r="A1262" s="2" t="s">
        <v>5679</v>
      </c>
      <c r="B1262" s="2" t="s">
        <v>5680</v>
      </c>
      <c r="C1262" s="2" t="s">
        <v>5681</v>
      </c>
      <c r="D1262" s="3">
        <v>81354232999</v>
      </c>
      <c r="E1262" s="2"/>
      <c r="F1262" s="2"/>
    </row>
    <row r="1263" spans="1:6">
      <c r="A1263" s="2" t="s">
        <v>5682</v>
      </c>
      <c r="B1263" s="2" t="s">
        <v>5683</v>
      </c>
      <c r="C1263" s="2" t="s">
        <v>5684</v>
      </c>
      <c r="D1263" s="2" t="s">
        <v>1453</v>
      </c>
      <c r="E1263" s="2"/>
      <c r="F1263" s="2"/>
    </row>
    <row r="1264" spans="1:6">
      <c r="A1264" s="2" t="s">
        <v>5685</v>
      </c>
      <c r="B1264" s="2" t="s">
        <v>5686</v>
      </c>
      <c r="C1264" s="2" t="s">
        <v>5687</v>
      </c>
      <c r="D1264" s="2" t="s">
        <v>1453</v>
      </c>
      <c r="E1264" s="2"/>
      <c r="F1264" s="2"/>
    </row>
    <row r="1265" spans="1:6">
      <c r="A1265" s="2" t="s">
        <v>5688</v>
      </c>
      <c r="B1265" s="2" t="s">
        <v>5689</v>
      </c>
      <c r="C1265" s="2" t="s">
        <v>4644</v>
      </c>
      <c r="D1265" s="2" t="s">
        <v>4645</v>
      </c>
      <c r="E1265" s="2" t="s">
        <v>4646</v>
      </c>
      <c r="F1265" s="2"/>
    </row>
    <row r="1266" spans="1:6">
      <c r="A1266" s="2" t="s">
        <v>5690</v>
      </c>
      <c r="B1266" s="2" t="s">
        <v>5691</v>
      </c>
      <c r="C1266" s="2" t="s">
        <v>5692</v>
      </c>
      <c r="D1266" s="2" t="s">
        <v>5693</v>
      </c>
      <c r="E1266" s="2" t="s">
        <v>5694</v>
      </c>
      <c r="F1266" s="2" t="s">
        <v>5695</v>
      </c>
    </row>
    <row r="1267" spans="1:6" ht="25.5">
      <c r="A1267" s="2" t="s">
        <v>5696</v>
      </c>
      <c r="B1267" s="2" t="s">
        <v>5697</v>
      </c>
      <c r="C1267" s="2" t="s">
        <v>5698</v>
      </c>
      <c r="D1267" s="2" t="s">
        <v>5699</v>
      </c>
      <c r="E1267" s="2"/>
      <c r="F1267" s="2" t="s">
        <v>5700</v>
      </c>
    </row>
    <row r="1268" spans="1:6">
      <c r="A1268" s="2" t="s">
        <v>5701</v>
      </c>
      <c r="B1268" s="2" t="s">
        <v>5702</v>
      </c>
      <c r="C1268" s="2" t="s">
        <v>5703</v>
      </c>
      <c r="D1268" s="2" t="s">
        <v>5704</v>
      </c>
      <c r="E1268" s="2" t="s">
        <v>5705</v>
      </c>
      <c r="F1268" s="2"/>
    </row>
    <row r="1269" spans="1:6">
      <c r="A1269" s="2" t="s">
        <v>5706</v>
      </c>
      <c r="B1269" s="2" t="s">
        <v>5707</v>
      </c>
      <c r="C1269" s="2" t="s">
        <v>5708</v>
      </c>
      <c r="D1269" s="2" t="s">
        <v>5709</v>
      </c>
      <c r="E1269" s="2"/>
      <c r="F1269" s="2"/>
    </row>
    <row r="1270" spans="1:6">
      <c r="A1270" s="2" t="s">
        <v>5710</v>
      </c>
      <c r="B1270" s="2" t="s">
        <v>5711</v>
      </c>
      <c r="C1270" s="2" t="s">
        <v>5712</v>
      </c>
      <c r="D1270" s="2" t="s">
        <v>5713</v>
      </c>
      <c r="E1270" s="2"/>
      <c r="F1270" s="2" t="s">
        <v>5714</v>
      </c>
    </row>
    <row r="1271" spans="1:6">
      <c r="A1271" s="2" t="s">
        <v>5715</v>
      </c>
      <c r="B1271" s="2" t="s">
        <v>5716</v>
      </c>
      <c r="C1271" s="2" t="s">
        <v>5717</v>
      </c>
      <c r="D1271" s="2" t="s">
        <v>5718</v>
      </c>
      <c r="E1271" s="2" t="s">
        <v>5719</v>
      </c>
      <c r="F1271" s="2" t="s">
        <v>5720</v>
      </c>
    </row>
    <row r="1272" spans="1:6">
      <c r="A1272" s="2" t="s">
        <v>5721</v>
      </c>
      <c r="B1272" s="2" t="s">
        <v>5722</v>
      </c>
      <c r="C1272" s="2" t="s">
        <v>5723</v>
      </c>
      <c r="D1272" s="3">
        <v>82138923330</v>
      </c>
      <c r="E1272" s="2"/>
      <c r="F1272" s="2"/>
    </row>
    <row r="1273" spans="1:6">
      <c r="A1273" s="2" t="s">
        <v>5724</v>
      </c>
      <c r="B1273" s="2" t="s">
        <v>5725</v>
      </c>
      <c r="C1273" s="2" t="s">
        <v>5726</v>
      </c>
      <c r="D1273" s="2" t="s">
        <v>5727</v>
      </c>
      <c r="E1273" s="2" t="s">
        <v>5728</v>
      </c>
      <c r="F1273" s="2"/>
    </row>
    <row r="1274" spans="1:6">
      <c r="A1274" s="2" t="s">
        <v>5729</v>
      </c>
      <c r="B1274" s="2" t="s">
        <v>5730</v>
      </c>
      <c r="C1274" s="2" t="s">
        <v>5731</v>
      </c>
      <c r="D1274" s="2" t="s">
        <v>5732</v>
      </c>
      <c r="E1274" s="2"/>
      <c r="F1274" s="2"/>
    </row>
    <row r="1275" spans="1:6">
      <c r="A1275" s="2" t="s">
        <v>5733</v>
      </c>
      <c r="B1275" s="2" t="s">
        <v>5734</v>
      </c>
      <c r="C1275" s="2" t="s">
        <v>5735</v>
      </c>
      <c r="D1275" s="3">
        <v>0</v>
      </c>
      <c r="E1275" s="3">
        <v>0</v>
      </c>
      <c r="F1275" s="3">
        <v>0</v>
      </c>
    </row>
    <row r="1276" spans="1:6" ht="38.25">
      <c r="A1276" s="2" t="s">
        <v>5736</v>
      </c>
      <c r="B1276" s="2" t="s">
        <v>5737</v>
      </c>
      <c r="C1276" s="2" t="s">
        <v>5738</v>
      </c>
      <c r="D1276" s="2" t="s">
        <v>5739</v>
      </c>
      <c r="E1276" s="2" t="s">
        <v>5740</v>
      </c>
      <c r="F1276" s="2"/>
    </row>
    <row r="1277" spans="1:6" ht="25.5">
      <c r="A1277" s="2" t="s">
        <v>5741</v>
      </c>
      <c r="B1277" s="2" t="s">
        <v>5742</v>
      </c>
      <c r="C1277" s="2" t="s">
        <v>5743</v>
      </c>
      <c r="D1277" s="2" t="s">
        <v>5744</v>
      </c>
      <c r="E1277" s="2" t="s">
        <v>5745</v>
      </c>
      <c r="F1277" s="2" t="s">
        <v>5746</v>
      </c>
    </row>
    <row r="1278" spans="1:6">
      <c r="A1278" s="2" t="s">
        <v>5747</v>
      </c>
      <c r="B1278" s="2" t="s">
        <v>5748</v>
      </c>
      <c r="C1278" s="2" t="s">
        <v>5749</v>
      </c>
      <c r="D1278" s="2" t="s">
        <v>5750</v>
      </c>
      <c r="E1278" s="2"/>
      <c r="F1278" s="2" t="s">
        <v>5751</v>
      </c>
    </row>
    <row r="1279" spans="1:6">
      <c r="A1279" s="2" t="s">
        <v>5752</v>
      </c>
      <c r="B1279" s="2" t="s">
        <v>5753</v>
      </c>
      <c r="C1279" s="2" t="s">
        <v>5754</v>
      </c>
      <c r="D1279" s="3">
        <v>8127337475</v>
      </c>
      <c r="E1279" s="2" t="s">
        <v>5755</v>
      </c>
      <c r="F1279" s="2" t="s">
        <v>1453</v>
      </c>
    </row>
    <row r="1280" spans="1:6">
      <c r="A1280" s="2" t="s">
        <v>5756</v>
      </c>
      <c r="B1280" s="2" t="s">
        <v>5757</v>
      </c>
      <c r="C1280" s="2" t="s">
        <v>5758</v>
      </c>
      <c r="D1280" s="3">
        <v>87881522728</v>
      </c>
      <c r="E1280" s="2"/>
      <c r="F1280" s="3">
        <v>87881522728</v>
      </c>
    </row>
    <row r="1281" spans="1:6">
      <c r="A1281" s="2" t="s">
        <v>5759</v>
      </c>
      <c r="B1281" s="2" t="s">
        <v>5760</v>
      </c>
      <c r="C1281" s="2" t="s">
        <v>5761</v>
      </c>
      <c r="D1281" s="2" t="s">
        <v>5762</v>
      </c>
      <c r="E1281" s="2" t="s">
        <v>5763</v>
      </c>
      <c r="F1281" s="2" t="s">
        <v>5764</v>
      </c>
    </row>
    <row r="1282" spans="1:6">
      <c r="A1282" s="2" t="s">
        <v>5765</v>
      </c>
      <c r="B1282" s="2" t="s">
        <v>5766</v>
      </c>
      <c r="C1282" s="2" t="s">
        <v>5767</v>
      </c>
      <c r="D1282" s="2" t="s">
        <v>5768</v>
      </c>
      <c r="E1282" s="2" t="s">
        <v>5769</v>
      </c>
      <c r="F1282" s="2" t="s">
        <v>5770</v>
      </c>
    </row>
    <row r="1283" spans="1:6">
      <c r="A1283" s="2" t="s">
        <v>5771</v>
      </c>
      <c r="B1283" s="2" t="s">
        <v>5772</v>
      </c>
      <c r="C1283" s="2" t="s">
        <v>5773</v>
      </c>
      <c r="D1283" s="2" t="s">
        <v>5774</v>
      </c>
      <c r="E1283" s="2"/>
      <c r="F1283" s="2"/>
    </row>
    <row r="1284" spans="1:6">
      <c r="A1284" s="2" t="s">
        <v>5775</v>
      </c>
      <c r="B1284" s="2" t="s">
        <v>5776</v>
      </c>
      <c r="C1284" s="2" t="s">
        <v>5777</v>
      </c>
      <c r="D1284" s="2" t="s">
        <v>5778</v>
      </c>
      <c r="E1284" s="2"/>
      <c r="F1284" s="2"/>
    </row>
    <row r="1285" spans="1:6">
      <c r="A1285" s="2" t="s">
        <v>5779</v>
      </c>
      <c r="B1285" s="2" t="s">
        <v>5780</v>
      </c>
      <c r="C1285" s="2" t="s">
        <v>5781</v>
      </c>
      <c r="D1285" s="2" t="s">
        <v>5782</v>
      </c>
      <c r="E1285" s="2"/>
      <c r="F1285" s="2" t="s">
        <v>5783</v>
      </c>
    </row>
    <row r="1286" spans="1:6">
      <c r="A1286" s="2" t="s">
        <v>5784</v>
      </c>
      <c r="B1286" s="2" t="s">
        <v>5785</v>
      </c>
      <c r="C1286" s="2" t="s">
        <v>5786</v>
      </c>
      <c r="D1286" s="2" t="s">
        <v>5787</v>
      </c>
      <c r="E1286" s="2"/>
      <c r="F1286" s="2" t="s">
        <v>5788</v>
      </c>
    </row>
    <row r="1287" spans="1:6">
      <c r="A1287" s="2" t="s">
        <v>5789</v>
      </c>
      <c r="B1287" s="2" t="s">
        <v>5790</v>
      </c>
      <c r="C1287" s="2" t="s">
        <v>5791</v>
      </c>
      <c r="D1287" s="3">
        <v>82151964555</v>
      </c>
      <c r="E1287" s="2"/>
      <c r="F1287" s="2"/>
    </row>
    <row r="1288" spans="1:6">
      <c r="A1288" s="2" t="s">
        <v>5792</v>
      </c>
      <c r="B1288" s="2" t="s">
        <v>5793</v>
      </c>
      <c r="C1288" s="2" t="s">
        <v>5794</v>
      </c>
      <c r="D1288" s="2" t="s">
        <v>5795</v>
      </c>
      <c r="E1288" s="2"/>
      <c r="F1288" s="2" t="s">
        <v>5795</v>
      </c>
    </row>
    <row r="1289" spans="1:6">
      <c r="A1289" s="2" t="s">
        <v>5796</v>
      </c>
      <c r="B1289" s="2" t="s">
        <v>5797</v>
      </c>
      <c r="C1289" s="2" t="s">
        <v>5798</v>
      </c>
      <c r="D1289" s="2" t="s">
        <v>5799</v>
      </c>
      <c r="E1289" s="2" t="s">
        <v>5800</v>
      </c>
      <c r="F1289" s="2" t="s">
        <v>5801</v>
      </c>
    </row>
    <row r="1290" spans="1:6" ht="25.5">
      <c r="A1290" s="2" t="s">
        <v>5802</v>
      </c>
      <c r="B1290" s="2" t="s">
        <v>5803</v>
      </c>
      <c r="C1290" s="2" t="s">
        <v>5804</v>
      </c>
      <c r="D1290" s="2" t="s">
        <v>5805</v>
      </c>
      <c r="E1290" s="2"/>
      <c r="F1290" s="2"/>
    </row>
    <row r="1291" spans="1:6">
      <c r="A1291" s="2" t="s">
        <v>5806</v>
      </c>
      <c r="B1291" s="2" t="s">
        <v>5807</v>
      </c>
      <c r="C1291" s="2" t="s">
        <v>5808</v>
      </c>
      <c r="D1291" s="2" t="s">
        <v>5809</v>
      </c>
      <c r="E1291" s="2" t="s">
        <v>5810</v>
      </c>
      <c r="F1291" s="2" t="s">
        <v>5811</v>
      </c>
    </row>
    <row r="1292" spans="1:6">
      <c r="A1292" s="2" t="s">
        <v>5812</v>
      </c>
      <c r="B1292" s="2" t="s">
        <v>5813</v>
      </c>
      <c r="C1292" s="2" t="s">
        <v>5814</v>
      </c>
      <c r="D1292" s="3">
        <v>81322538259</v>
      </c>
      <c r="E1292" s="2"/>
      <c r="F1292" s="2"/>
    </row>
    <row r="1293" spans="1:6">
      <c r="A1293" s="2" t="s">
        <v>5815</v>
      </c>
      <c r="B1293" s="2" t="s">
        <v>5816</v>
      </c>
      <c r="C1293" s="2" t="s">
        <v>5817</v>
      </c>
      <c r="D1293" s="2" t="s">
        <v>5818</v>
      </c>
      <c r="E1293" s="2"/>
      <c r="F1293" s="2" t="s">
        <v>5819</v>
      </c>
    </row>
    <row r="1294" spans="1:6">
      <c r="A1294" s="2" t="s">
        <v>5820</v>
      </c>
      <c r="B1294" s="2" t="s">
        <v>5821</v>
      </c>
      <c r="C1294" s="2" t="s">
        <v>5822</v>
      </c>
      <c r="D1294" s="2" t="s">
        <v>5823</v>
      </c>
      <c r="E1294" s="2"/>
      <c r="F1294" s="2" t="s">
        <v>5824</v>
      </c>
    </row>
    <row r="1295" spans="1:6">
      <c r="A1295" s="2" t="s">
        <v>5825</v>
      </c>
      <c r="B1295" s="2" t="s">
        <v>5826</v>
      </c>
      <c r="C1295" s="2" t="s">
        <v>5827</v>
      </c>
      <c r="D1295" s="2" t="s">
        <v>5828</v>
      </c>
      <c r="E1295" s="2" t="s">
        <v>5829</v>
      </c>
      <c r="F1295" s="2" t="s">
        <v>5830</v>
      </c>
    </row>
    <row r="1296" spans="1:6">
      <c r="A1296" s="2" t="s">
        <v>5831</v>
      </c>
      <c r="B1296" s="2" t="s">
        <v>5832</v>
      </c>
      <c r="C1296" s="2" t="s">
        <v>5833</v>
      </c>
      <c r="D1296" s="2" t="s">
        <v>5834</v>
      </c>
      <c r="E1296" s="2" t="s">
        <v>5835</v>
      </c>
      <c r="F1296" s="2" t="s">
        <v>5836</v>
      </c>
    </row>
    <row r="1297" spans="1:6">
      <c r="A1297" s="2" t="s">
        <v>5837</v>
      </c>
      <c r="B1297" s="2" t="s">
        <v>5838</v>
      </c>
      <c r="C1297" s="2" t="s">
        <v>5839</v>
      </c>
      <c r="D1297" s="3">
        <v>85652282858</v>
      </c>
      <c r="E1297" s="2"/>
      <c r="F1297" s="2"/>
    </row>
    <row r="1298" spans="1:6">
      <c r="A1298" s="2" t="s">
        <v>5840</v>
      </c>
      <c r="B1298" s="2" t="s">
        <v>5841</v>
      </c>
      <c r="C1298" s="2" t="s">
        <v>5842</v>
      </c>
      <c r="D1298" s="3">
        <v>85242881133</v>
      </c>
      <c r="E1298" s="2"/>
      <c r="F1298" s="2"/>
    </row>
    <row r="1299" spans="1:6">
      <c r="A1299" s="2" t="s">
        <v>5843</v>
      </c>
      <c r="B1299" s="2" t="s">
        <v>5844</v>
      </c>
      <c r="C1299" s="2" t="s">
        <v>5845</v>
      </c>
      <c r="D1299" s="2" t="s">
        <v>5846</v>
      </c>
      <c r="E1299" s="2"/>
      <c r="F1299" s="2" t="s">
        <v>5847</v>
      </c>
    </row>
    <row r="1300" spans="1:6">
      <c r="A1300" s="2" t="s">
        <v>5848</v>
      </c>
      <c r="B1300" s="2" t="s">
        <v>5849</v>
      </c>
      <c r="C1300" s="2" t="s">
        <v>5850</v>
      </c>
      <c r="D1300" s="3">
        <v>85255000973</v>
      </c>
      <c r="E1300" s="2"/>
      <c r="F1300" s="2"/>
    </row>
    <row r="1301" spans="1:6">
      <c r="A1301" s="2" t="s">
        <v>5851</v>
      </c>
      <c r="B1301" s="2" t="s">
        <v>5852</v>
      </c>
      <c r="C1301" s="2" t="s">
        <v>5853</v>
      </c>
      <c r="D1301" s="3">
        <v>87782836548</v>
      </c>
      <c r="E1301" s="2"/>
      <c r="F1301" s="2"/>
    </row>
    <row r="1302" spans="1:6" ht="25.5">
      <c r="A1302" s="2" t="s">
        <v>5854</v>
      </c>
      <c r="B1302" s="2" t="s">
        <v>5855</v>
      </c>
      <c r="C1302" s="2" t="s">
        <v>5856</v>
      </c>
      <c r="D1302" s="2" t="s">
        <v>5857</v>
      </c>
      <c r="E1302" s="2" t="s">
        <v>5858</v>
      </c>
      <c r="F1302" s="2" t="s">
        <v>5859</v>
      </c>
    </row>
    <row r="1303" spans="1:6">
      <c r="A1303" s="2" t="s">
        <v>5860</v>
      </c>
      <c r="B1303" s="2" t="s">
        <v>5861</v>
      </c>
      <c r="C1303" s="2" t="s">
        <v>5862</v>
      </c>
      <c r="D1303" s="2" t="s">
        <v>5863</v>
      </c>
      <c r="E1303" s="2" t="s">
        <v>5864</v>
      </c>
      <c r="F1303" s="2" t="s">
        <v>5865</v>
      </c>
    </row>
    <row r="1304" spans="1:6">
      <c r="A1304" s="2" t="s">
        <v>5866</v>
      </c>
      <c r="B1304" s="2" t="s">
        <v>5867</v>
      </c>
      <c r="C1304" s="2" t="s">
        <v>5868</v>
      </c>
      <c r="D1304" s="3">
        <v>81355943573</v>
      </c>
      <c r="E1304" s="2" t="s">
        <v>5869</v>
      </c>
      <c r="F1304" s="2" t="s">
        <v>1453</v>
      </c>
    </row>
    <row r="1305" spans="1:6">
      <c r="A1305" s="2" t="s">
        <v>5870</v>
      </c>
      <c r="B1305" s="2" t="s">
        <v>5871</v>
      </c>
      <c r="C1305" s="2" t="s">
        <v>5872</v>
      </c>
      <c r="D1305" s="2" t="s">
        <v>5873</v>
      </c>
      <c r="E1305" s="2"/>
      <c r="F1305" s="2"/>
    </row>
    <row r="1306" spans="1:6">
      <c r="A1306" s="2" t="s">
        <v>5874</v>
      </c>
      <c r="B1306" s="2" t="s">
        <v>5875</v>
      </c>
      <c r="C1306" s="2" t="s">
        <v>5876</v>
      </c>
      <c r="D1306" s="2" t="s">
        <v>5877</v>
      </c>
      <c r="E1306" s="2"/>
      <c r="F1306" s="2" t="s">
        <v>5878</v>
      </c>
    </row>
    <row r="1307" spans="1:6">
      <c r="A1307" s="2" t="s">
        <v>5879</v>
      </c>
      <c r="B1307" s="2" t="s">
        <v>5880</v>
      </c>
      <c r="C1307" s="2" t="s">
        <v>5881</v>
      </c>
      <c r="D1307" s="2" t="s">
        <v>5882</v>
      </c>
      <c r="E1307" s="2"/>
      <c r="F1307" s="2"/>
    </row>
    <row r="1308" spans="1:6">
      <c r="A1308" s="2" t="s">
        <v>5883</v>
      </c>
      <c r="B1308" s="2" t="s">
        <v>5884</v>
      </c>
      <c r="C1308" s="2" t="s">
        <v>5885</v>
      </c>
      <c r="D1308" s="2" t="s">
        <v>5886</v>
      </c>
      <c r="E1308" s="2"/>
      <c r="F1308" s="2" t="s">
        <v>5886</v>
      </c>
    </row>
    <row r="1309" spans="1:6">
      <c r="A1309" s="2" t="s">
        <v>5887</v>
      </c>
      <c r="B1309" s="2" t="s">
        <v>5888</v>
      </c>
      <c r="C1309" s="2" t="s">
        <v>5889</v>
      </c>
      <c r="D1309" s="2" t="s">
        <v>1453</v>
      </c>
      <c r="E1309" s="2"/>
      <c r="F1309" s="2"/>
    </row>
    <row r="1310" spans="1:6">
      <c r="A1310" s="2" t="s">
        <v>5890</v>
      </c>
      <c r="B1310" s="2" t="s">
        <v>5891</v>
      </c>
      <c r="C1310" s="2" t="s">
        <v>5892</v>
      </c>
      <c r="D1310" s="2" t="s">
        <v>5893</v>
      </c>
      <c r="E1310" s="2"/>
      <c r="F1310" s="2" t="s">
        <v>5894</v>
      </c>
    </row>
    <row r="1311" spans="1:6">
      <c r="A1311" s="2" t="s">
        <v>5895</v>
      </c>
      <c r="B1311" s="2" t="s">
        <v>5896</v>
      </c>
      <c r="C1311" s="2" t="s">
        <v>5897</v>
      </c>
      <c r="D1311" s="2" t="s">
        <v>5898</v>
      </c>
      <c r="E1311" s="2"/>
      <c r="F1311" s="2" t="s">
        <v>5899</v>
      </c>
    </row>
    <row r="1312" spans="1:6">
      <c r="A1312" s="2" t="s">
        <v>5900</v>
      </c>
      <c r="B1312" s="2" t="s">
        <v>5901</v>
      </c>
      <c r="C1312" s="2" t="s">
        <v>5902</v>
      </c>
      <c r="D1312" s="3">
        <v>82155687126</v>
      </c>
      <c r="E1312" s="2"/>
      <c r="F1312" s="2"/>
    </row>
    <row r="1313" spans="1:6">
      <c r="A1313" s="2" t="s">
        <v>5903</v>
      </c>
      <c r="B1313" s="2" t="s">
        <v>5904</v>
      </c>
      <c r="C1313" s="2" t="s">
        <v>5905</v>
      </c>
      <c r="D1313" s="2" t="s">
        <v>5906</v>
      </c>
      <c r="E1313" s="2" t="s">
        <v>5907</v>
      </c>
      <c r="F1313" s="2" t="s">
        <v>5908</v>
      </c>
    </row>
    <row r="1314" spans="1:6">
      <c r="A1314" s="2" t="s">
        <v>5909</v>
      </c>
      <c r="B1314" s="2" t="s">
        <v>5910</v>
      </c>
      <c r="C1314" s="2" t="s">
        <v>5911</v>
      </c>
      <c r="D1314" s="2" t="s">
        <v>5912</v>
      </c>
      <c r="E1314" s="2"/>
      <c r="F1314" s="2" t="s">
        <v>5912</v>
      </c>
    </row>
    <row r="1315" spans="1:6">
      <c r="A1315" s="2" t="s">
        <v>5913</v>
      </c>
      <c r="B1315" s="2" t="s">
        <v>5914</v>
      </c>
      <c r="C1315" s="2" t="s">
        <v>5915</v>
      </c>
      <c r="D1315" s="2" t="s">
        <v>5916</v>
      </c>
      <c r="E1315" s="2" t="s">
        <v>1453</v>
      </c>
      <c r="F1315" s="2" t="s">
        <v>1453</v>
      </c>
    </row>
    <row r="1316" spans="1:6">
      <c r="A1316" s="2" t="s">
        <v>5917</v>
      </c>
      <c r="B1316" s="2" t="s">
        <v>5918</v>
      </c>
      <c r="C1316" s="2" t="s">
        <v>5919</v>
      </c>
      <c r="D1316" s="3">
        <v>81340462228</v>
      </c>
      <c r="E1316" s="2"/>
      <c r="F1316" s="2"/>
    </row>
    <row r="1317" spans="1:6" ht="51">
      <c r="A1317" s="2" t="s">
        <v>5920</v>
      </c>
      <c r="B1317" s="2" t="s">
        <v>5921</v>
      </c>
      <c r="C1317" s="2" t="s">
        <v>5922</v>
      </c>
      <c r="D1317" s="2" t="s">
        <v>5923</v>
      </c>
      <c r="E1317" s="2" t="s">
        <v>5924</v>
      </c>
      <c r="F1317" s="2" t="s">
        <v>5925</v>
      </c>
    </row>
    <row r="1318" spans="1:6">
      <c r="A1318" s="2" t="s">
        <v>5926</v>
      </c>
      <c r="B1318" s="2" t="s">
        <v>5927</v>
      </c>
      <c r="C1318" s="2" t="s">
        <v>5928</v>
      </c>
      <c r="D1318" s="2" t="s">
        <v>5929</v>
      </c>
      <c r="E1318" s="2" t="s">
        <v>5930</v>
      </c>
      <c r="F1318" s="2" t="s">
        <v>5931</v>
      </c>
    </row>
    <row r="1319" spans="1:6">
      <c r="A1319" s="2" t="s">
        <v>5932</v>
      </c>
      <c r="B1319" s="2" t="s">
        <v>5933</v>
      </c>
      <c r="C1319" s="2" t="s">
        <v>5934</v>
      </c>
      <c r="D1319" s="2" t="s">
        <v>5935</v>
      </c>
      <c r="E1319" s="2" t="s">
        <v>5936</v>
      </c>
      <c r="F1319" s="2" t="s">
        <v>5937</v>
      </c>
    </row>
    <row r="1320" spans="1:6">
      <c r="A1320" s="2" t="s">
        <v>5938</v>
      </c>
      <c r="B1320" s="2" t="s">
        <v>5939</v>
      </c>
      <c r="C1320" s="2" t="s">
        <v>5940</v>
      </c>
      <c r="D1320" s="2" t="s">
        <v>1453</v>
      </c>
      <c r="E1320" s="2"/>
      <c r="F1320" s="2"/>
    </row>
    <row r="1321" spans="1:6">
      <c r="A1321" s="2" t="s">
        <v>5941</v>
      </c>
      <c r="B1321" s="2" t="s">
        <v>5942</v>
      </c>
      <c r="C1321" s="2" t="s">
        <v>5943</v>
      </c>
      <c r="D1321" s="2" t="s">
        <v>5944</v>
      </c>
      <c r="E1321" s="2" t="s">
        <v>5945</v>
      </c>
      <c r="F1321" s="2" t="s">
        <v>5946</v>
      </c>
    </row>
    <row r="1322" spans="1:6">
      <c r="A1322" s="2" t="s">
        <v>5733</v>
      </c>
      <c r="B1322" s="2" t="s">
        <v>5947</v>
      </c>
      <c r="C1322" s="2" t="s">
        <v>5948</v>
      </c>
      <c r="D1322" s="3">
        <v>82344438209</v>
      </c>
      <c r="E1322" s="2"/>
      <c r="F1322" s="2"/>
    </row>
    <row r="1323" spans="1:6" ht="25.5">
      <c r="A1323" s="2" t="s">
        <v>5949</v>
      </c>
      <c r="B1323" s="2" t="s">
        <v>5950</v>
      </c>
      <c r="C1323" s="2" t="s">
        <v>5951</v>
      </c>
      <c r="D1323" s="2" t="s">
        <v>5952</v>
      </c>
      <c r="E1323" s="2" t="s">
        <v>5953</v>
      </c>
      <c r="F1323" s="2" t="s">
        <v>5954</v>
      </c>
    </row>
    <row r="1324" spans="1:6">
      <c r="A1324" s="2" t="s">
        <v>5955</v>
      </c>
      <c r="B1324" s="2" t="s">
        <v>5956</v>
      </c>
      <c r="C1324" s="2" t="s">
        <v>5957</v>
      </c>
      <c r="D1324" s="3">
        <v>0</v>
      </c>
      <c r="E1324" s="2"/>
      <c r="F1324" s="2"/>
    </row>
    <row r="1325" spans="1:6" ht="25.5">
      <c r="A1325" s="2" t="s">
        <v>5958</v>
      </c>
      <c r="B1325" s="2" t="s">
        <v>5959</v>
      </c>
      <c r="C1325" s="2" t="s">
        <v>5960</v>
      </c>
      <c r="D1325" s="2" t="s">
        <v>5961</v>
      </c>
      <c r="E1325" s="2" t="s">
        <v>5962</v>
      </c>
      <c r="F1325" s="2" t="s">
        <v>5963</v>
      </c>
    </row>
    <row r="1326" spans="1:6">
      <c r="A1326" s="2" t="s">
        <v>5964</v>
      </c>
      <c r="B1326" s="2" t="s">
        <v>5965</v>
      </c>
      <c r="C1326" s="2" t="s">
        <v>5966</v>
      </c>
      <c r="D1326" s="3">
        <v>81341255002</v>
      </c>
      <c r="E1326" s="2"/>
      <c r="F1326" s="2"/>
    </row>
    <row r="1327" spans="1:6" ht="25.5">
      <c r="A1327" s="2" t="s">
        <v>3928</v>
      </c>
      <c r="B1327" s="2" t="s">
        <v>5967</v>
      </c>
      <c r="C1327" s="2" t="s">
        <v>5968</v>
      </c>
      <c r="D1327" s="2" t="s">
        <v>5969</v>
      </c>
      <c r="E1327" s="2"/>
      <c r="F1327" s="2" t="s">
        <v>5970</v>
      </c>
    </row>
    <row r="1328" spans="1:6">
      <c r="A1328" s="2" t="s">
        <v>5971</v>
      </c>
      <c r="B1328" s="2" t="s">
        <v>5972</v>
      </c>
      <c r="C1328" s="2" t="s">
        <v>5973</v>
      </c>
      <c r="D1328" s="2" t="s">
        <v>5974</v>
      </c>
      <c r="E1328" s="2" t="s">
        <v>5975</v>
      </c>
      <c r="F1328" s="2" t="s">
        <v>5976</v>
      </c>
    </row>
    <row r="1329" spans="1:6">
      <c r="A1329" s="2" t="s">
        <v>5977</v>
      </c>
      <c r="B1329" s="2" t="s">
        <v>5978</v>
      </c>
      <c r="C1329" s="2" t="s">
        <v>5979</v>
      </c>
      <c r="D1329" s="3">
        <v>8156182486</v>
      </c>
      <c r="E1329" s="2"/>
      <c r="F1329" s="2"/>
    </row>
    <row r="1330" spans="1:6">
      <c r="A1330" s="2" t="s">
        <v>5980</v>
      </c>
      <c r="B1330" s="2" t="s">
        <v>5981</v>
      </c>
      <c r="C1330" s="2" t="s">
        <v>5982</v>
      </c>
      <c r="D1330" s="3">
        <v>82357161811</v>
      </c>
      <c r="E1330" s="2"/>
      <c r="F1330" s="2"/>
    </row>
    <row r="1331" spans="1:6">
      <c r="A1331" s="2" t="s">
        <v>5983</v>
      </c>
      <c r="B1331" s="2" t="s">
        <v>5984</v>
      </c>
      <c r="C1331" s="2" t="s">
        <v>5985</v>
      </c>
      <c r="D1331" s="2" t="s">
        <v>5986</v>
      </c>
      <c r="E1331" s="2"/>
      <c r="F1331" s="2"/>
    </row>
    <row r="1332" spans="1:6">
      <c r="A1332" s="2" t="s">
        <v>5987</v>
      </c>
      <c r="B1332" s="2" t="s">
        <v>5988</v>
      </c>
      <c r="C1332" s="2" t="s">
        <v>5989</v>
      </c>
      <c r="D1332" s="3">
        <v>811855385</v>
      </c>
      <c r="E1332" s="2"/>
      <c r="F1332" s="2"/>
    </row>
    <row r="1333" spans="1:6">
      <c r="A1333" s="2" t="s">
        <v>5990</v>
      </c>
      <c r="B1333" s="2" t="s">
        <v>5991</v>
      </c>
      <c r="C1333" s="2" t="s">
        <v>5992</v>
      </c>
      <c r="D1333" s="2" t="s">
        <v>5993</v>
      </c>
      <c r="E1333" s="2"/>
      <c r="F1333" s="2" t="s">
        <v>5994</v>
      </c>
    </row>
    <row r="1334" spans="1:6" ht="25.5">
      <c r="A1334" s="2" t="s">
        <v>5995</v>
      </c>
      <c r="B1334" s="2" t="s">
        <v>5996</v>
      </c>
      <c r="C1334" s="2" t="s">
        <v>5997</v>
      </c>
      <c r="D1334" s="2" t="s">
        <v>5998</v>
      </c>
      <c r="E1334" s="2" t="s">
        <v>5999</v>
      </c>
      <c r="F1334" s="2" t="s">
        <v>6000</v>
      </c>
    </row>
    <row r="1335" spans="1:6">
      <c r="A1335" s="2" t="s">
        <v>6001</v>
      </c>
      <c r="B1335" s="2" t="s">
        <v>6002</v>
      </c>
      <c r="C1335" s="2" t="s">
        <v>6003</v>
      </c>
      <c r="D1335" s="2" t="s">
        <v>6004</v>
      </c>
      <c r="E1335" s="2" t="s">
        <v>6005</v>
      </c>
      <c r="F1335" s="2" t="s">
        <v>6006</v>
      </c>
    </row>
    <row r="1336" spans="1:6">
      <c r="A1336" s="2" t="s">
        <v>6007</v>
      </c>
      <c r="B1336" s="2" t="s">
        <v>6008</v>
      </c>
      <c r="C1336" s="2" t="s">
        <v>6009</v>
      </c>
      <c r="D1336" s="3">
        <v>87868225878</v>
      </c>
      <c r="E1336" s="2"/>
      <c r="F1336" s="2"/>
    </row>
    <row r="1337" spans="1:6">
      <c r="A1337" s="2" t="s">
        <v>6010</v>
      </c>
      <c r="B1337" s="2" t="s">
        <v>6011</v>
      </c>
      <c r="C1337" s="2" t="s">
        <v>6012</v>
      </c>
      <c r="D1337" s="2" t="s">
        <v>6013</v>
      </c>
      <c r="E1337" s="2" t="s">
        <v>6014</v>
      </c>
      <c r="F1337" s="2" t="s">
        <v>6015</v>
      </c>
    </row>
    <row r="1338" spans="1:6">
      <c r="A1338" s="2" t="s">
        <v>6016</v>
      </c>
      <c r="B1338" s="2" t="s">
        <v>6017</v>
      </c>
      <c r="C1338" s="2" t="s">
        <v>6018</v>
      </c>
      <c r="D1338" s="3">
        <v>82147993100</v>
      </c>
      <c r="E1338" s="2"/>
      <c r="F1338" s="2"/>
    </row>
    <row r="1339" spans="1:6">
      <c r="A1339" s="2" t="s">
        <v>6019</v>
      </c>
      <c r="B1339" s="2" t="s">
        <v>6020</v>
      </c>
      <c r="C1339" s="2" t="s">
        <v>6021</v>
      </c>
      <c r="D1339" s="2" t="s">
        <v>6022</v>
      </c>
      <c r="E1339" s="2" t="s">
        <v>6023</v>
      </c>
      <c r="F1339" s="2" t="s">
        <v>6024</v>
      </c>
    </row>
    <row r="1340" spans="1:6">
      <c r="A1340" s="2" t="s">
        <v>6025</v>
      </c>
      <c r="B1340" s="2" t="s">
        <v>6026</v>
      </c>
      <c r="C1340" s="2" t="s">
        <v>6027</v>
      </c>
      <c r="D1340" s="3">
        <v>82144611999</v>
      </c>
      <c r="E1340" s="2" t="s">
        <v>6028</v>
      </c>
      <c r="F1340" s="2" t="s">
        <v>1453</v>
      </c>
    </row>
    <row r="1341" spans="1:6">
      <c r="A1341" s="2" t="s">
        <v>6029</v>
      </c>
      <c r="B1341" s="2" t="s">
        <v>6030</v>
      </c>
      <c r="C1341" s="2" t="s">
        <v>6031</v>
      </c>
      <c r="D1341" s="2" t="s">
        <v>6032</v>
      </c>
      <c r="E1341" s="2"/>
      <c r="F1341" s="2" t="s">
        <v>6032</v>
      </c>
    </row>
    <row r="1342" spans="1:6">
      <c r="A1342" s="2" t="s">
        <v>6033</v>
      </c>
      <c r="B1342" s="2" t="s">
        <v>6034</v>
      </c>
      <c r="C1342" s="2" t="s">
        <v>6035</v>
      </c>
      <c r="D1342" s="2" t="s">
        <v>6036</v>
      </c>
      <c r="E1342" s="2" t="s">
        <v>1453</v>
      </c>
      <c r="F1342" s="2" t="s">
        <v>6036</v>
      </c>
    </row>
    <row r="1343" spans="1:6">
      <c r="A1343" s="2" t="s">
        <v>6037</v>
      </c>
      <c r="B1343" s="2" t="s">
        <v>6038</v>
      </c>
      <c r="C1343" s="2" t="s">
        <v>6039</v>
      </c>
      <c r="D1343" s="3">
        <v>8121336142</v>
      </c>
      <c r="E1343" s="2"/>
      <c r="F1343" s="2"/>
    </row>
    <row r="1344" spans="1:6" ht="51">
      <c r="A1344" s="2" t="s">
        <v>6040</v>
      </c>
      <c r="B1344" s="2" t="s">
        <v>6041</v>
      </c>
      <c r="C1344" s="2" t="s">
        <v>6042</v>
      </c>
      <c r="D1344" s="2" t="s">
        <v>6043</v>
      </c>
      <c r="E1344" s="2" t="s">
        <v>6044</v>
      </c>
      <c r="F1344" s="2"/>
    </row>
    <row r="1345" spans="1:6">
      <c r="A1345" s="2" t="s">
        <v>6045</v>
      </c>
      <c r="B1345" s="2" t="s">
        <v>6046</v>
      </c>
      <c r="C1345" s="2" t="s">
        <v>6047</v>
      </c>
      <c r="D1345" s="3">
        <v>82368530363</v>
      </c>
      <c r="E1345" s="2"/>
      <c r="F1345" s="2"/>
    </row>
    <row r="1346" spans="1:6">
      <c r="A1346" s="2" t="s">
        <v>6048</v>
      </c>
      <c r="B1346" s="2" t="s">
        <v>6049</v>
      </c>
      <c r="C1346" s="2" t="s">
        <v>1453</v>
      </c>
      <c r="D1346" s="3">
        <v>811186536</v>
      </c>
      <c r="E1346" s="2" t="s">
        <v>6050</v>
      </c>
      <c r="F1346" s="2" t="s">
        <v>1453</v>
      </c>
    </row>
    <row r="1347" spans="1:6">
      <c r="A1347" s="2" t="s">
        <v>6051</v>
      </c>
      <c r="B1347" s="2" t="s">
        <v>6052</v>
      </c>
      <c r="C1347" s="2" t="s">
        <v>6053</v>
      </c>
      <c r="D1347" s="2" t="s">
        <v>6054</v>
      </c>
      <c r="E1347" s="2" t="s">
        <v>1453</v>
      </c>
      <c r="F1347" s="2" t="s">
        <v>6055</v>
      </c>
    </row>
    <row r="1348" spans="1:6">
      <c r="A1348" s="2" t="s">
        <v>6056</v>
      </c>
      <c r="B1348" s="2" t="s">
        <v>6057</v>
      </c>
      <c r="C1348" s="2" t="s">
        <v>6058</v>
      </c>
      <c r="D1348" s="2" t="s">
        <v>6059</v>
      </c>
      <c r="E1348" s="2"/>
      <c r="F1348" s="2"/>
    </row>
    <row r="1349" spans="1:6">
      <c r="A1349" s="2" t="s">
        <v>6060</v>
      </c>
      <c r="B1349" s="2" t="s">
        <v>6061</v>
      </c>
      <c r="C1349" s="2" t="s">
        <v>6062</v>
      </c>
      <c r="D1349" s="3">
        <v>81370191329</v>
      </c>
      <c r="E1349" s="2"/>
      <c r="F1349" s="2"/>
    </row>
    <row r="1350" spans="1:6">
      <c r="A1350" s="2" t="s">
        <v>6063</v>
      </c>
      <c r="B1350" s="2" t="s">
        <v>6064</v>
      </c>
      <c r="C1350" s="2" t="s">
        <v>6065</v>
      </c>
      <c r="D1350" s="2" t="s">
        <v>6066</v>
      </c>
      <c r="E1350" s="2" t="s">
        <v>6067</v>
      </c>
      <c r="F1350" s="2" t="s">
        <v>1453</v>
      </c>
    </row>
    <row r="1351" spans="1:6" ht="25.5">
      <c r="A1351" s="2" t="s">
        <v>6068</v>
      </c>
      <c r="B1351" s="2" t="s">
        <v>6069</v>
      </c>
      <c r="C1351" s="2" t="s">
        <v>6070</v>
      </c>
      <c r="D1351" s="2" t="s">
        <v>6071</v>
      </c>
      <c r="E1351" s="2" t="s">
        <v>6072</v>
      </c>
      <c r="F1351" s="2" t="s">
        <v>6073</v>
      </c>
    </row>
    <row r="1352" spans="1:6">
      <c r="A1352" s="2" t="s">
        <v>6074</v>
      </c>
      <c r="B1352" s="2" t="s">
        <v>6075</v>
      </c>
      <c r="C1352" s="2" t="s">
        <v>6076</v>
      </c>
      <c r="D1352" s="2" t="s">
        <v>6077</v>
      </c>
      <c r="E1352" s="2" t="s">
        <v>6078</v>
      </c>
      <c r="F1352" s="2" t="s">
        <v>6079</v>
      </c>
    </row>
    <row r="1353" spans="1:6">
      <c r="A1353" s="2" t="s">
        <v>6080</v>
      </c>
      <c r="B1353" s="2" t="s">
        <v>6081</v>
      </c>
      <c r="C1353" s="2" t="s">
        <v>6082</v>
      </c>
      <c r="D1353" s="3">
        <v>81242947969</v>
      </c>
      <c r="E1353" s="2"/>
      <c r="F1353" s="2" t="s">
        <v>1453</v>
      </c>
    </row>
    <row r="1354" spans="1:6">
      <c r="A1354" s="2" t="s">
        <v>6083</v>
      </c>
      <c r="B1354" s="2" t="s">
        <v>6084</v>
      </c>
      <c r="C1354" s="2" t="s">
        <v>6085</v>
      </c>
      <c r="D1354" s="3">
        <v>85299586789</v>
      </c>
      <c r="E1354" s="2"/>
      <c r="F1354" s="2"/>
    </row>
    <row r="1355" spans="1:6">
      <c r="A1355" s="2" t="s">
        <v>6086</v>
      </c>
      <c r="B1355" s="2" t="s">
        <v>6087</v>
      </c>
      <c r="C1355" s="2" t="s">
        <v>6088</v>
      </c>
      <c r="D1355" s="2" t="s">
        <v>6089</v>
      </c>
      <c r="E1355" s="2" t="s">
        <v>6090</v>
      </c>
      <c r="F1355" s="2" t="s">
        <v>6089</v>
      </c>
    </row>
    <row r="1356" spans="1:6">
      <c r="A1356" s="2" t="s">
        <v>4808</v>
      </c>
      <c r="B1356" s="2" t="s">
        <v>6091</v>
      </c>
      <c r="C1356" s="2" t="s">
        <v>6092</v>
      </c>
      <c r="D1356" s="2" t="s">
        <v>6093</v>
      </c>
      <c r="E1356" s="2" t="s">
        <v>6094</v>
      </c>
      <c r="F1356" s="2" t="s">
        <v>6095</v>
      </c>
    </row>
    <row r="1357" spans="1:6" ht="25.5">
      <c r="A1357" s="2" t="s">
        <v>6096</v>
      </c>
      <c r="B1357" s="2" t="s">
        <v>6097</v>
      </c>
      <c r="C1357" s="2" t="s">
        <v>6098</v>
      </c>
      <c r="D1357" s="2" t="s">
        <v>6099</v>
      </c>
      <c r="E1357" s="2" t="s">
        <v>6100</v>
      </c>
      <c r="F1357" s="2" t="s">
        <v>6101</v>
      </c>
    </row>
    <row r="1358" spans="1:6">
      <c r="A1358" s="2" t="s">
        <v>6102</v>
      </c>
      <c r="B1358" s="2" t="s">
        <v>6103</v>
      </c>
      <c r="C1358" s="2" t="s">
        <v>6104</v>
      </c>
      <c r="D1358" s="2" t="s">
        <v>6105</v>
      </c>
      <c r="E1358" s="2" t="s">
        <v>6106</v>
      </c>
      <c r="F1358" s="2" t="s">
        <v>6107</v>
      </c>
    </row>
    <row r="1359" spans="1:6" ht="25.5">
      <c r="A1359" s="2" t="s">
        <v>6108</v>
      </c>
      <c r="B1359" s="2" t="s">
        <v>6109</v>
      </c>
      <c r="C1359" s="2" t="s">
        <v>6110</v>
      </c>
      <c r="D1359" s="2" t="s">
        <v>6111</v>
      </c>
      <c r="E1359" s="2"/>
      <c r="F1359" s="2"/>
    </row>
    <row r="1360" spans="1:6">
      <c r="A1360" s="2" t="s">
        <v>6112</v>
      </c>
      <c r="B1360" s="2" t="s">
        <v>6113</v>
      </c>
      <c r="C1360" s="2" t="s">
        <v>6114</v>
      </c>
      <c r="D1360" s="3">
        <v>81396338325</v>
      </c>
      <c r="E1360" s="2"/>
      <c r="F1360" s="2"/>
    </row>
    <row r="1361" spans="1:6">
      <c r="A1361" s="2" t="s">
        <v>6115</v>
      </c>
      <c r="B1361" s="2" t="s">
        <v>6116</v>
      </c>
      <c r="C1361" s="2" t="s">
        <v>6117</v>
      </c>
      <c r="D1361" s="2" t="s">
        <v>6118</v>
      </c>
      <c r="E1361" s="2" t="s">
        <v>6119</v>
      </c>
      <c r="F1361" s="2" t="s">
        <v>6120</v>
      </c>
    </row>
    <row r="1362" spans="1:6">
      <c r="A1362" s="2" t="s">
        <v>6121</v>
      </c>
      <c r="B1362" s="2" t="s">
        <v>6122</v>
      </c>
      <c r="C1362" s="2" t="s">
        <v>6123</v>
      </c>
      <c r="D1362" s="2" t="s">
        <v>6124</v>
      </c>
      <c r="E1362" s="2"/>
      <c r="F1362" s="2" t="s">
        <v>6125</v>
      </c>
    </row>
    <row r="1363" spans="1:6">
      <c r="A1363" s="2" t="s">
        <v>6126</v>
      </c>
      <c r="B1363" s="2" t="s">
        <v>6127</v>
      </c>
      <c r="C1363" s="2" t="s">
        <v>6128</v>
      </c>
      <c r="D1363" s="2" t="s">
        <v>6129</v>
      </c>
      <c r="E1363" s="2" t="s">
        <v>6130</v>
      </c>
      <c r="F1363" s="2" t="s">
        <v>6131</v>
      </c>
    </row>
    <row r="1364" spans="1:6">
      <c r="A1364" s="2" t="s">
        <v>6132</v>
      </c>
      <c r="B1364" s="2" t="s">
        <v>6133</v>
      </c>
      <c r="C1364" s="2" t="s">
        <v>6134</v>
      </c>
      <c r="D1364" s="2" t="s">
        <v>6135</v>
      </c>
      <c r="E1364" s="2"/>
      <c r="F1364" s="3">
        <v>218193544</v>
      </c>
    </row>
    <row r="1365" spans="1:6">
      <c r="A1365" s="2" t="s">
        <v>6136</v>
      </c>
      <c r="B1365" s="2" t="s">
        <v>6137</v>
      </c>
      <c r="C1365" s="2" t="s">
        <v>6138</v>
      </c>
      <c r="D1365" s="2" t="s">
        <v>6139</v>
      </c>
      <c r="E1365" s="2"/>
      <c r="F1365" s="2" t="s">
        <v>6139</v>
      </c>
    </row>
    <row r="1366" spans="1:6">
      <c r="A1366" s="2" t="s">
        <v>6140</v>
      </c>
      <c r="B1366" s="2" t="s">
        <v>6141</v>
      </c>
      <c r="C1366" s="2" t="s">
        <v>6142</v>
      </c>
      <c r="D1366" s="2" t="s">
        <v>6143</v>
      </c>
      <c r="E1366" s="2" t="s">
        <v>6144</v>
      </c>
      <c r="F1366" s="2" t="s">
        <v>6145</v>
      </c>
    </row>
    <row r="1367" spans="1:6" ht="25.5">
      <c r="A1367" s="2" t="s">
        <v>6146</v>
      </c>
      <c r="B1367" s="2" t="s">
        <v>6147</v>
      </c>
      <c r="C1367" s="2" t="s">
        <v>6148</v>
      </c>
      <c r="D1367" s="2" t="s">
        <v>6149</v>
      </c>
      <c r="E1367" s="2" t="s">
        <v>6150</v>
      </c>
      <c r="F1367" s="2" t="s">
        <v>6151</v>
      </c>
    </row>
    <row r="1368" spans="1:6">
      <c r="A1368" s="2" t="s">
        <v>6152</v>
      </c>
      <c r="B1368" s="2" t="s">
        <v>6153</v>
      </c>
      <c r="C1368" s="2" t="s">
        <v>6154</v>
      </c>
      <c r="D1368" s="2" t="s">
        <v>6155</v>
      </c>
      <c r="E1368" s="2" t="s">
        <v>6156</v>
      </c>
      <c r="F1368" s="2" t="s">
        <v>6157</v>
      </c>
    </row>
    <row r="1369" spans="1:6">
      <c r="A1369" s="2" t="s">
        <v>4609</v>
      </c>
      <c r="B1369" s="2" t="s">
        <v>6158</v>
      </c>
      <c r="C1369" s="2" t="s">
        <v>6159</v>
      </c>
      <c r="D1369" s="3">
        <v>0</v>
      </c>
      <c r="E1369" s="2"/>
      <c r="F1369" s="2"/>
    </row>
    <row r="1370" spans="1:6">
      <c r="A1370" s="2" t="s">
        <v>6160</v>
      </c>
      <c r="B1370" s="2" t="s">
        <v>6161</v>
      </c>
      <c r="C1370" s="2" t="s">
        <v>6162</v>
      </c>
      <c r="D1370" s="2" t="s">
        <v>6163</v>
      </c>
      <c r="E1370" s="2"/>
      <c r="F1370" s="2" t="s">
        <v>6163</v>
      </c>
    </row>
    <row r="1371" spans="1:6">
      <c r="A1371" s="2" t="s">
        <v>6164</v>
      </c>
      <c r="B1371" s="2" t="s">
        <v>6165</v>
      </c>
      <c r="C1371" s="2" t="s">
        <v>6166</v>
      </c>
      <c r="D1371" s="2" t="s">
        <v>6167</v>
      </c>
      <c r="E1371" s="2" t="s">
        <v>6168</v>
      </c>
      <c r="F1371" s="2" t="s">
        <v>1453</v>
      </c>
    </row>
    <row r="1372" spans="1:6">
      <c r="A1372" s="2" t="s">
        <v>6169</v>
      </c>
      <c r="B1372" s="2" t="s">
        <v>6170</v>
      </c>
      <c r="C1372" s="2" t="s">
        <v>6171</v>
      </c>
      <c r="D1372" s="3">
        <v>81322894347</v>
      </c>
      <c r="E1372" s="2" t="s">
        <v>6172</v>
      </c>
      <c r="F1372" s="3">
        <v>81322894347</v>
      </c>
    </row>
    <row r="1373" spans="1:6">
      <c r="A1373" s="2" t="s">
        <v>6173</v>
      </c>
      <c r="B1373" s="2" t="s">
        <v>6174</v>
      </c>
      <c r="C1373" s="2" t="s">
        <v>6175</v>
      </c>
      <c r="D1373" s="3">
        <v>85396629111</v>
      </c>
      <c r="E1373" s="2" t="s">
        <v>1453</v>
      </c>
      <c r="F1373" s="2" t="s">
        <v>1453</v>
      </c>
    </row>
    <row r="1374" spans="1:6">
      <c r="A1374" s="2" t="s">
        <v>6176</v>
      </c>
      <c r="B1374" s="2" t="s">
        <v>6177</v>
      </c>
      <c r="C1374" s="2" t="s">
        <v>6178</v>
      </c>
      <c r="D1374" s="3">
        <v>85210025896</v>
      </c>
      <c r="E1374" s="2"/>
      <c r="F1374" s="3">
        <v>85210025896</v>
      </c>
    </row>
    <row r="1375" spans="1:6">
      <c r="A1375" s="2" t="s">
        <v>6179</v>
      </c>
      <c r="B1375" s="2" t="s">
        <v>6180</v>
      </c>
      <c r="C1375" s="2" t="s">
        <v>6181</v>
      </c>
      <c r="D1375" s="2" t="s">
        <v>6182</v>
      </c>
      <c r="E1375" s="2"/>
      <c r="F1375" s="2" t="s">
        <v>6183</v>
      </c>
    </row>
    <row r="1376" spans="1:6">
      <c r="A1376" s="2" t="s">
        <v>6184</v>
      </c>
      <c r="B1376" s="2" t="s">
        <v>6185</v>
      </c>
      <c r="C1376" s="2" t="s">
        <v>6186</v>
      </c>
      <c r="D1376" s="2" t="s">
        <v>6187</v>
      </c>
      <c r="E1376" s="2" t="s">
        <v>6188</v>
      </c>
      <c r="F1376" s="2" t="s">
        <v>6189</v>
      </c>
    </row>
    <row r="1377" spans="1:6" ht="38.25">
      <c r="A1377" s="2" t="s">
        <v>6190</v>
      </c>
      <c r="B1377" s="2" t="s">
        <v>6191</v>
      </c>
      <c r="C1377" s="2" t="s">
        <v>6192</v>
      </c>
      <c r="D1377" s="2" t="s">
        <v>6193</v>
      </c>
      <c r="E1377" s="2" t="s">
        <v>6194</v>
      </c>
      <c r="F1377" s="2" t="s">
        <v>6195</v>
      </c>
    </row>
    <row r="1378" spans="1:6">
      <c r="A1378" s="2" t="s">
        <v>6196</v>
      </c>
      <c r="B1378" s="2" t="s">
        <v>6197</v>
      </c>
      <c r="C1378" s="2" t="s">
        <v>6198</v>
      </c>
      <c r="D1378" s="3">
        <v>85394201917</v>
      </c>
      <c r="E1378" s="2" t="s">
        <v>1453</v>
      </c>
      <c r="F1378" s="2" t="s">
        <v>1453</v>
      </c>
    </row>
    <row r="1379" spans="1:6">
      <c r="A1379" s="2" t="s">
        <v>6199</v>
      </c>
      <c r="B1379" s="2" t="s">
        <v>6200</v>
      </c>
      <c r="C1379" s="2" t="s">
        <v>6201</v>
      </c>
      <c r="D1379" s="3">
        <v>81397925695</v>
      </c>
      <c r="E1379" s="2"/>
      <c r="F1379" s="2"/>
    </row>
    <row r="1380" spans="1:6">
      <c r="A1380" s="2" t="s">
        <v>6202</v>
      </c>
      <c r="B1380" s="2" t="s">
        <v>6203</v>
      </c>
      <c r="C1380" s="2" t="s">
        <v>6204</v>
      </c>
      <c r="D1380" s="3">
        <v>82394323939</v>
      </c>
      <c r="E1380" s="2"/>
      <c r="F1380" s="2" t="s">
        <v>1453</v>
      </c>
    </row>
    <row r="1381" spans="1:6">
      <c r="A1381" s="2" t="s">
        <v>6205</v>
      </c>
      <c r="B1381" s="2" t="s">
        <v>6206</v>
      </c>
      <c r="C1381" s="2" t="s">
        <v>6207</v>
      </c>
      <c r="D1381" s="3">
        <v>85246620753</v>
      </c>
      <c r="E1381" s="2"/>
      <c r="F1381" s="2"/>
    </row>
    <row r="1382" spans="1:6">
      <c r="A1382" s="2" t="s">
        <v>6208</v>
      </c>
      <c r="B1382" s="2" t="s">
        <v>6209</v>
      </c>
      <c r="C1382" s="2" t="s">
        <v>6210</v>
      </c>
      <c r="D1382" s="3">
        <v>81263018991</v>
      </c>
      <c r="E1382" s="2"/>
      <c r="F1382" s="2"/>
    </row>
    <row r="1383" spans="1:6">
      <c r="A1383" s="2" t="s">
        <v>6211</v>
      </c>
      <c r="B1383" s="2" t="s">
        <v>6212</v>
      </c>
      <c r="C1383" s="2" t="s">
        <v>6213</v>
      </c>
      <c r="D1383" s="3">
        <v>81326082523</v>
      </c>
      <c r="E1383" s="2"/>
      <c r="F1383" s="3">
        <v>81326082523</v>
      </c>
    </row>
    <row r="1384" spans="1:6">
      <c r="A1384" s="2" t="s">
        <v>6214</v>
      </c>
      <c r="B1384" s="2" t="s">
        <v>6215</v>
      </c>
      <c r="C1384" s="2" t="s">
        <v>6216</v>
      </c>
      <c r="D1384" s="2" t="s">
        <v>6217</v>
      </c>
      <c r="E1384" s="2" t="s">
        <v>6218</v>
      </c>
      <c r="F1384" s="2" t="s">
        <v>6217</v>
      </c>
    </row>
    <row r="1385" spans="1:6">
      <c r="A1385" s="2" t="s">
        <v>6219</v>
      </c>
      <c r="B1385" s="2" t="s">
        <v>6220</v>
      </c>
      <c r="C1385" s="2" t="s">
        <v>6221</v>
      </c>
      <c r="D1385" s="2" t="s">
        <v>6222</v>
      </c>
      <c r="E1385" s="2" t="s">
        <v>6223</v>
      </c>
      <c r="F1385" s="2" t="s">
        <v>6224</v>
      </c>
    </row>
    <row r="1386" spans="1:6" ht="25.5">
      <c r="A1386" s="2" t="s">
        <v>6225</v>
      </c>
      <c r="B1386" s="2" t="s">
        <v>6226</v>
      </c>
      <c r="C1386" s="2" t="s">
        <v>6227</v>
      </c>
      <c r="D1386" s="3">
        <v>85395639191</v>
      </c>
      <c r="E1386" s="2" t="s">
        <v>1453</v>
      </c>
      <c r="F1386" s="2" t="s">
        <v>1453</v>
      </c>
    </row>
    <row r="1387" spans="1:6">
      <c r="A1387" s="2" t="s">
        <v>6228</v>
      </c>
      <c r="B1387" s="2" t="s">
        <v>6229</v>
      </c>
      <c r="C1387" s="2" t="s">
        <v>6230</v>
      </c>
      <c r="D1387" s="3">
        <v>0</v>
      </c>
      <c r="E1387" s="2"/>
      <c r="F1387" s="3">
        <v>0</v>
      </c>
    </row>
    <row r="1388" spans="1:6">
      <c r="A1388" s="2" t="s">
        <v>6231</v>
      </c>
      <c r="B1388" s="2" t="s">
        <v>6232</v>
      </c>
      <c r="C1388" s="2" t="s">
        <v>6233</v>
      </c>
      <c r="D1388" s="3">
        <v>81264694217</v>
      </c>
      <c r="E1388" s="2" t="s">
        <v>6234</v>
      </c>
      <c r="F1388" s="3">
        <v>81264694217</v>
      </c>
    </row>
    <row r="1389" spans="1:6">
      <c r="A1389" s="2" t="s">
        <v>6235</v>
      </c>
      <c r="B1389" s="2" t="s">
        <v>6236</v>
      </c>
      <c r="C1389" s="2" t="s">
        <v>6237</v>
      </c>
      <c r="D1389" s="2" t="s">
        <v>6238</v>
      </c>
      <c r="E1389" s="2" t="s">
        <v>6239</v>
      </c>
      <c r="F1389" s="2" t="s">
        <v>6240</v>
      </c>
    </row>
    <row r="1390" spans="1:6">
      <c r="A1390" s="2" t="s">
        <v>6241</v>
      </c>
      <c r="B1390" s="2" t="s">
        <v>6242</v>
      </c>
      <c r="C1390" s="2" t="s">
        <v>6243</v>
      </c>
      <c r="D1390" s="2" t="s">
        <v>1453</v>
      </c>
      <c r="E1390" s="2"/>
      <c r="F1390" s="2"/>
    </row>
    <row r="1391" spans="1:6" ht="25.5">
      <c r="A1391" s="2" t="s">
        <v>6244</v>
      </c>
      <c r="B1391" s="2" t="s">
        <v>6245</v>
      </c>
      <c r="C1391" s="2" t="s">
        <v>6246</v>
      </c>
      <c r="D1391" s="2" t="s">
        <v>1453</v>
      </c>
      <c r="E1391" s="2" t="s">
        <v>6247</v>
      </c>
      <c r="F1391" s="2" t="s">
        <v>1453</v>
      </c>
    </row>
    <row r="1392" spans="1:6">
      <c r="A1392" s="2" t="s">
        <v>6248</v>
      </c>
      <c r="B1392" s="2" t="s">
        <v>6249</v>
      </c>
      <c r="C1392" s="2" t="s">
        <v>6250</v>
      </c>
      <c r="D1392" s="2" t="s">
        <v>6251</v>
      </c>
      <c r="E1392" s="2"/>
      <c r="F1392" s="2"/>
    </row>
    <row r="1393" spans="1:6">
      <c r="A1393" s="2" t="s">
        <v>6252</v>
      </c>
      <c r="B1393" s="2" t="s">
        <v>6253</v>
      </c>
      <c r="C1393" s="2" t="s">
        <v>6254</v>
      </c>
      <c r="D1393" s="3">
        <v>81321668810</v>
      </c>
      <c r="E1393" s="2" t="s">
        <v>6255</v>
      </c>
      <c r="F1393" s="2"/>
    </row>
    <row r="1394" spans="1:6">
      <c r="A1394" s="2" t="s">
        <v>6256</v>
      </c>
      <c r="B1394" s="2" t="s">
        <v>6257</v>
      </c>
      <c r="C1394" s="2" t="s">
        <v>6258</v>
      </c>
      <c r="D1394" s="2" t="s">
        <v>6259</v>
      </c>
      <c r="E1394" s="2"/>
      <c r="F1394" s="2"/>
    </row>
    <row r="1395" spans="1:6">
      <c r="A1395" s="2" t="s">
        <v>6260</v>
      </c>
      <c r="B1395" s="2" t="s">
        <v>6261</v>
      </c>
      <c r="C1395" s="2" t="s">
        <v>6262</v>
      </c>
      <c r="D1395" s="3">
        <v>81397795050</v>
      </c>
      <c r="E1395" s="2"/>
      <c r="F1395" s="2"/>
    </row>
    <row r="1396" spans="1:6">
      <c r="A1396" s="2" t="s">
        <v>6263</v>
      </c>
      <c r="B1396" s="2" t="s">
        <v>6264</v>
      </c>
      <c r="C1396" s="2" t="s">
        <v>6265</v>
      </c>
      <c r="D1396" s="2" t="s">
        <v>6266</v>
      </c>
      <c r="E1396" s="2"/>
      <c r="F1396" s="2"/>
    </row>
    <row r="1397" spans="1:6">
      <c r="A1397" s="2" t="s">
        <v>6267</v>
      </c>
      <c r="B1397" s="2" t="s">
        <v>6268</v>
      </c>
      <c r="C1397" s="2" t="s">
        <v>6269</v>
      </c>
      <c r="D1397" s="2" t="s">
        <v>6270</v>
      </c>
      <c r="E1397" s="2"/>
      <c r="F1397" s="2" t="s">
        <v>6271</v>
      </c>
    </row>
    <row r="1398" spans="1:6">
      <c r="A1398" s="2" t="s">
        <v>6272</v>
      </c>
      <c r="B1398" s="2" t="s">
        <v>6273</v>
      </c>
      <c r="C1398" s="2" t="s">
        <v>6274</v>
      </c>
      <c r="D1398" s="2" t="s">
        <v>6275</v>
      </c>
      <c r="E1398" s="2" t="s">
        <v>6276</v>
      </c>
      <c r="F1398" s="2" t="s">
        <v>1453</v>
      </c>
    </row>
    <row r="1399" spans="1:6">
      <c r="A1399" s="2" t="s">
        <v>6277</v>
      </c>
      <c r="B1399" s="2" t="s">
        <v>6278</v>
      </c>
      <c r="C1399" s="2" t="s">
        <v>6279</v>
      </c>
      <c r="D1399" s="3">
        <v>61.776246149999999</v>
      </c>
      <c r="E1399" s="2" t="s">
        <v>6280</v>
      </c>
      <c r="F1399" s="3">
        <v>61.457359400000001</v>
      </c>
    </row>
    <row r="1400" spans="1:6">
      <c r="A1400" s="2" t="s">
        <v>6281</v>
      </c>
      <c r="B1400" s="2" t="s">
        <v>6282</v>
      </c>
      <c r="C1400" s="2" t="s">
        <v>6283</v>
      </c>
      <c r="D1400" s="2" t="s">
        <v>6284</v>
      </c>
      <c r="E1400" s="2" t="s">
        <v>6285</v>
      </c>
      <c r="F1400" s="2" t="s">
        <v>6286</v>
      </c>
    </row>
    <row r="1401" spans="1:6">
      <c r="A1401" s="2" t="s">
        <v>6287</v>
      </c>
      <c r="B1401" s="2" t="s">
        <v>6288</v>
      </c>
      <c r="C1401" s="2" t="s">
        <v>6289</v>
      </c>
      <c r="D1401" s="3">
        <v>81343526060</v>
      </c>
      <c r="E1401" s="2" t="s">
        <v>6290</v>
      </c>
      <c r="F1401" s="3">
        <v>81343526060</v>
      </c>
    </row>
    <row r="1402" spans="1:6">
      <c r="A1402" s="2" t="s">
        <v>6291</v>
      </c>
      <c r="B1402" s="2" t="s">
        <v>6292</v>
      </c>
      <c r="C1402" s="2" t="s">
        <v>6293</v>
      </c>
      <c r="D1402" s="3">
        <v>0</v>
      </c>
      <c r="E1402" s="2"/>
      <c r="F1402" s="2"/>
    </row>
    <row r="1403" spans="1:6">
      <c r="A1403" s="2" t="s">
        <v>6294</v>
      </c>
      <c r="B1403" s="2" t="s">
        <v>6295</v>
      </c>
      <c r="C1403" s="2" t="s">
        <v>6296</v>
      </c>
      <c r="D1403" s="2" t="s">
        <v>6297</v>
      </c>
      <c r="E1403" s="2"/>
      <c r="F1403" s="2" t="s">
        <v>6298</v>
      </c>
    </row>
    <row r="1404" spans="1:6">
      <c r="A1404" s="2" t="s">
        <v>6299</v>
      </c>
      <c r="B1404" s="2" t="s">
        <v>6300</v>
      </c>
      <c r="C1404" s="2" t="s">
        <v>6301</v>
      </c>
      <c r="D1404" s="2" t="s">
        <v>6302</v>
      </c>
      <c r="E1404" s="2"/>
      <c r="F1404" s="2" t="s">
        <v>6302</v>
      </c>
    </row>
    <row r="1405" spans="1:6">
      <c r="A1405" s="2" t="s">
        <v>6303</v>
      </c>
      <c r="B1405" s="2" t="s">
        <v>6304</v>
      </c>
      <c r="C1405" s="2" t="s">
        <v>6305</v>
      </c>
      <c r="D1405" s="3">
        <v>0</v>
      </c>
      <c r="E1405" s="2"/>
      <c r="F1405" s="2"/>
    </row>
    <row r="1406" spans="1:6">
      <c r="A1406" s="2" t="s">
        <v>6306</v>
      </c>
      <c r="B1406" s="2" t="s">
        <v>6307</v>
      </c>
      <c r="C1406" s="2" t="s">
        <v>6308</v>
      </c>
      <c r="D1406" s="2" t="s">
        <v>6309</v>
      </c>
      <c r="E1406" s="2" t="s">
        <v>6310</v>
      </c>
      <c r="F1406" s="2" t="s">
        <v>6311</v>
      </c>
    </row>
    <row r="1407" spans="1:6">
      <c r="A1407" s="2" t="s">
        <v>6312</v>
      </c>
      <c r="B1407" s="2" t="s">
        <v>6313</v>
      </c>
      <c r="C1407" s="2" t="s">
        <v>6314</v>
      </c>
      <c r="D1407" s="3">
        <v>82361594470</v>
      </c>
      <c r="E1407" s="2"/>
      <c r="F1407" s="2"/>
    </row>
    <row r="1408" spans="1:6">
      <c r="A1408" s="2" t="s">
        <v>6315</v>
      </c>
      <c r="B1408" s="2" t="s">
        <v>6316</v>
      </c>
      <c r="C1408" s="2" t="s">
        <v>6317</v>
      </c>
      <c r="D1408" s="3">
        <v>81256985212</v>
      </c>
      <c r="E1408" s="2" t="s">
        <v>6318</v>
      </c>
      <c r="F1408" s="3">
        <v>81256985212</v>
      </c>
    </row>
    <row r="1409" spans="1:6">
      <c r="A1409" s="2" t="s">
        <v>6319</v>
      </c>
      <c r="B1409" s="2" t="s">
        <v>6320</v>
      </c>
      <c r="C1409" s="2" t="s">
        <v>6321</v>
      </c>
      <c r="D1409" s="3">
        <v>0</v>
      </c>
      <c r="E1409" s="2"/>
      <c r="F1409" s="3">
        <v>0</v>
      </c>
    </row>
    <row r="1410" spans="1:6">
      <c r="A1410" s="2" t="s">
        <v>6322</v>
      </c>
      <c r="B1410" s="2" t="s">
        <v>6323</v>
      </c>
      <c r="C1410" s="2" t="s">
        <v>6324</v>
      </c>
      <c r="D1410" s="2" t="s">
        <v>6325</v>
      </c>
      <c r="E1410" s="2"/>
      <c r="F1410" s="2"/>
    </row>
    <row r="1411" spans="1:6">
      <c r="A1411" s="2" t="s">
        <v>6326</v>
      </c>
      <c r="B1411" s="2" t="s">
        <v>6327</v>
      </c>
      <c r="C1411" s="2" t="s">
        <v>6328</v>
      </c>
      <c r="D1411" s="3">
        <v>81346390066</v>
      </c>
      <c r="E1411" s="2"/>
      <c r="F1411" s="2"/>
    </row>
    <row r="1412" spans="1:6">
      <c r="A1412" s="2" t="s">
        <v>6329</v>
      </c>
      <c r="B1412" s="2" t="s">
        <v>6330</v>
      </c>
      <c r="C1412" s="2" t="s">
        <v>6331</v>
      </c>
      <c r="D1412" s="2" t="s">
        <v>6332</v>
      </c>
      <c r="E1412" s="2"/>
      <c r="F1412" s="2" t="s">
        <v>6333</v>
      </c>
    </row>
    <row r="1413" spans="1:6" ht="38.25">
      <c r="A1413" s="2" t="s">
        <v>6334</v>
      </c>
      <c r="B1413" s="2" t="s">
        <v>6335</v>
      </c>
      <c r="C1413" s="2" t="s">
        <v>6336</v>
      </c>
      <c r="D1413" s="2" t="s">
        <v>6337</v>
      </c>
      <c r="E1413" s="2" t="s">
        <v>6338</v>
      </c>
      <c r="F1413" s="2" t="s">
        <v>6339</v>
      </c>
    </row>
    <row r="1414" spans="1:6" ht="25.5">
      <c r="A1414" s="2" t="s">
        <v>6340</v>
      </c>
      <c r="B1414" s="2" t="s">
        <v>6341</v>
      </c>
      <c r="C1414" s="2" t="s">
        <v>6342</v>
      </c>
      <c r="D1414" s="2" t="s">
        <v>6343</v>
      </c>
      <c r="E1414" s="2" t="s">
        <v>6344</v>
      </c>
      <c r="F1414" s="2" t="s">
        <v>6345</v>
      </c>
    </row>
    <row r="1415" spans="1:6">
      <c r="A1415" s="2" t="s">
        <v>6346</v>
      </c>
      <c r="B1415" s="2" t="s">
        <v>6347</v>
      </c>
      <c r="C1415" s="2" t="s">
        <v>6348</v>
      </c>
      <c r="D1415" s="2" t="s">
        <v>6349</v>
      </c>
      <c r="E1415" s="2" t="s">
        <v>6350</v>
      </c>
      <c r="F1415" s="2" t="s">
        <v>6351</v>
      </c>
    </row>
    <row r="1416" spans="1:6">
      <c r="A1416" s="2" t="s">
        <v>6352</v>
      </c>
      <c r="B1416" s="2" t="s">
        <v>6353</v>
      </c>
      <c r="C1416" s="2" t="s">
        <v>6354</v>
      </c>
      <c r="D1416" s="3">
        <v>81383120934</v>
      </c>
      <c r="E1416" s="2"/>
      <c r="F1416" s="2"/>
    </row>
    <row r="1417" spans="1:6">
      <c r="A1417" s="2" t="s">
        <v>6355</v>
      </c>
      <c r="B1417" s="2" t="s">
        <v>6356</v>
      </c>
      <c r="C1417" s="2" t="s">
        <v>6357</v>
      </c>
      <c r="D1417" s="3">
        <v>85358981003</v>
      </c>
      <c r="E1417" s="2"/>
      <c r="F1417" s="2"/>
    </row>
    <row r="1418" spans="1:6">
      <c r="A1418" s="2" t="s">
        <v>6358</v>
      </c>
      <c r="B1418" s="2" t="s">
        <v>6359</v>
      </c>
      <c r="C1418" s="2" t="s">
        <v>6360</v>
      </c>
      <c r="D1418" s="3">
        <v>81375368821</v>
      </c>
      <c r="E1418" s="2"/>
      <c r="F1418" s="2"/>
    </row>
    <row r="1419" spans="1:6">
      <c r="A1419" s="2" t="s">
        <v>6361</v>
      </c>
      <c r="B1419" s="2" t="s">
        <v>6362</v>
      </c>
      <c r="C1419" s="2" t="s">
        <v>6363</v>
      </c>
      <c r="D1419" s="3">
        <v>8122383654</v>
      </c>
      <c r="E1419" s="2"/>
      <c r="F1419" s="2"/>
    </row>
    <row r="1420" spans="1:6" ht="25.5">
      <c r="A1420" s="2" t="s">
        <v>6364</v>
      </c>
      <c r="B1420" s="2" t="s">
        <v>6365</v>
      </c>
      <c r="C1420" s="2" t="s">
        <v>6366</v>
      </c>
      <c r="D1420" s="2" t="s">
        <v>6367</v>
      </c>
      <c r="E1420" s="2" t="s">
        <v>6368</v>
      </c>
      <c r="F1420" s="2" t="s">
        <v>6369</v>
      </c>
    </row>
    <row r="1421" spans="1:6">
      <c r="A1421" s="2" t="s">
        <v>6370</v>
      </c>
      <c r="B1421" s="2" t="s">
        <v>6371</v>
      </c>
      <c r="C1421" s="2" t="s">
        <v>6372</v>
      </c>
      <c r="D1421" s="2">
        <f>62-21- 7200680</f>
        <v>-7200639</v>
      </c>
      <c r="E1421" s="2" t="s">
        <v>6373</v>
      </c>
      <c r="F1421" s="2">
        <f>62-21-29501100</f>
        <v>-29501059</v>
      </c>
    </row>
    <row r="1422" spans="1:6">
      <c r="A1422" s="2" t="s">
        <v>6374</v>
      </c>
      <c r="B1422" s="2" t="s">
        <v>6375</v>
      </c>
      <c r="C1422" s="2" t="s">
        <v>6376</v>
      </c>
      <c r="D1422" s="3">
        <v>81265076262</v>
      </c>
      <c r="E1422" s="2"/>
      <c r="F1422" s="2"/>
    </row>
    <row r="1423" spans="1:6">
      <c r="A1423" s="2" t="s">
        <v>6377</v>
      </c>
      <c r="B1423" s="2" t="s">
        <v>6378</v>
      </c>
      <c r="C1423" s="2" t="s">
        <v>6379</v>
      </c>
      <c r="D1423" s="3">
        <v>81511257795</v>
      </c>
      <c r="E1423" s="2"/>
      <c r="F1423" s="2"/>
    </row>
    <row r="1424" spans="1:6">
      <c r="A1424" s="2" t="s">
        <v>6380</v>
      </c>
      <c r="B1424" s="2" t="s">
        <v>6381</v>
      </c>
      <c r="C1424" s="2" t="s">
        <v>6382</v>
      </c>
      <c r="D1424" s="3">
        <v>81264426660</v>
      </c>
      <c r="E1424" s="2"/>
      <c r="F1424" s="2"/>
    </row>
    <row r="1425" spans="1:6">
      <c r="A1425" s="2" t="s">
        <v>6383</v>
      </c>
      <c r="B1425" s="2" t="s">
        <v>6384</v>
      </c>
      <c r="C1425" s="2" t="s">
        <v>6385</v>
      </c>
      <c r="D1425" s="3">
        <v>61.770104719999999</v>
      </c>
      <c r="E1425" s="2"/>
      <c r="F1425" s="2"/>
    </row>
    <row r="1426" spans="1:6">
      <c r="A1426" s="2" t="s">
        <v>6386</v>
      </c>
      <c r="B1426" s="2" t="s">
        <v>6387</v>
      </c>
      <c r="C1426" s="2" t="s">
        <v>6388</v>
      </c>
      <c r="D1426" s="2" t="s">
        <v>6389</v>
      </c>
      <c r="E1426" s="2"/>
      <c r="F1426" s="2" t="s">
        <v>6390</v>
      </c>
    </row>
    <row r="1427" spans="1:6">
      <c r="A1427" s="2" t="s">
        <v>6391</v>
      </c>
      <c r="B1427" s="2" t="s">
        <v>6392</v>
      </c>
      <c r="C1427" s="2" t="s">
        <v>6393</v>
      </c>
      <c r="D1427" s="2" t="s">
        <v>6394</v>
      </c>
      <c r="E1427" s="2"/>
      <c r="F1427" s="2"/>
    </row>
    <row r="1428" spans="1:6">
      <c r="A1428" s="2" t="s">
        <v>6395</v>
      </c>
      <c r="B1428" s="2" t="s">
        <v>6396</v>
      </c>
      <c r="C1428" s="2" t="s">
        <v>6397</v>
      </c>
      <c r="D1428" s="3">
        <v>0</v>
      </c>
      <c r="E1428" s="2"/>
      <c r="F1428" s="2"/>
    </row>
    <row r="1429" spans="1:6">
      <c r="A1429" s="2" t="s">
        <v>6398</v>
      </c>
      <c r="B1429" s="2" t="s">
        <v>6399</v>
      </c>
      <c r="C1429" s="2" t="s">
        <v>6400</v>
      </c>
      <c r="D1429" s="3">
        <v>6121297</v>
      </c>
      <c r="E1429" s="2" t="s">
        <v>6401</v>
      </c>
      <c r="F1429" s="3">
        <v>3777570</v>
      </c>
    </row>
    <row r="1430" spans="1:6">
      <c r="A1430" s="2" t="s">
        <v>6402</v>
      </c>
      <c r="B1430" s="2" t="s">
        <v>6403</v>
      </c>
      <c r="C1430" s="2" t="s">
        <v>6404</v>
      </c>
      <c r="D1430" s="2" t="s">
        <v>6405</v>
      </c>
      <c r="E1430" s="2"/>
      <c r="F1430" s="2" t="s">
        <v>6406</v>
      </c>
    </row>
    <row r="1431" spans="1:6">
      <c r="A1431" s="2" t="s">
        <v>6407</v>
      </c>
      <c r="B1431" s="2" t="s">
        <v>6408</v>
      </c>
      <c r="C1431" s="2" t="s">
        <v>6409</v>
      </c>
      <c r="D1431" s="2" t="s">
        <v>6410</v>
      </c>
      <c r="E1431" s="2"/>
      <c r="F1431" s="2" t="s">
        <v>6410</v>
      </c>
    </row>
    <row r="1432" spans="1:6">
      <c r="A1432" s="2" t="s">
        <v>6411</v>
      </c>
      <c r="B1432" s="2" t="s">
        <v>6412</v>
      </c>
      <c r="C1432" s="2" t="s">
        <v>6413</v>
      </c>
      <c r="D1432" s="2" t="s">
        <v>6414</v>
      </c>
      <c r="E1432" s="2" t="s">
        <v>6415</v>
      </c>
      <c r="F1432" s="3">
        <v>5601083</v>
      </c>
    </row>
    <row r="1433" spans="1:6" ht="25.5">
      <c r="A1433" s="2" t="s">
        <v>6416</v>
      </c>
      <c r="B1433" s="2" t="s">
        <v>6417</v>
      </c>
      <c r="C1433" s="2" t="s">
        <v>6418</v>
      </c>
      <c r="D1433" s="2" t="s">
        <v>6419</v>
      </c>
      <c r="E1433" s="2"/>
      <c r="F1433" s="2"/>
    </row>
    <row r="1434" spans="1:6">
      <c r="A1434" s="2" t="s">
        <v>6420</v>
      </c>
      <c r="B1434" s="2" t="s">
        <v>6421</v>
      </c>
      <c r="C1434" s="2" t="s">
        <v>6422</v>
      </c>
      <c r="D1434" s="3">
        <v>81399333733</v>
      </c>
      <c r="E1434" s="2"/>
      <c r="F1434" s="2"/>
    </row>
    <row r="1435" spans="1:6">
      <c r="A1435" s="2" t="s">
        <v>6423</v>
      </c>
      <c r="B1435" s="2" t="s">
        <v>6424</v>
      </c>
      <c r="C1435" s="2" t="s">
        <v>6425</v>
      </c>
      <c r="D1435" s="3">
        <v>8293250</v>
      </c>
      <c r="E1435" s="2"/>
      <c r="F1435" s="3">
        <v>8308661</v>
      </c>
    </row>
    <row r="1436" spans="1:6" ht="25.5">
      <c r="A1436" s="2" t="s">
        <v>6426</v>
      </c>
      <c r="B1436" s="2" t="s">
        <v>6427</v>
      </c>
      <c r="C1436" s="2" t="s">
        <v>6428</v>
      </c>
      <c r="D1436" s="2" t="s">
        <v>6429</v>
      </c>
      <c r="E1436" s="2" t="s">
        <v>6430</v>
      </c>
      <c r="F1436" s="2"/>
    </row>
    <row r="1437" spans="1:6">
      <c r="A1437" s="2" t="s">
        <v>6431</v>
      </c>
      <c r="B1437" s="2" t="s">
        <v>6432</v>
      </c>
      <c r="C1437" s="2" t="s">
        <v>6433</v>
      </c>
      <c r="D1437" s="2" t="s">
        <v>6434</v>
      </c>
      <c r="E1437" s="2" t="s">
        <v>6435</v>
      </c>
      <c r="F1437" s="2" t="s">
        <v>6436</v>
      </c>
    </row>
    <row r="1438" spans="1:6">
      <c r="A1438" s="2" t="s">
        <v>6437</v>
      </c>
      <c r="B1438" s="2" t="s">
        <v>6438</v>
      </c>
      <c r="C1438" s="2" t="s">
        <v>6439</v>
      </c>
      <c r="D1438" s="2" t="s">
        <v>6440</v>
      </c>
      <c r="E1438" s="2"/>
      <c r="F1438" s="2"/>
    </row>
    <row r="1439" spans="1:6">
      <c r="A1439" s="2" t="s">
        <v>6441</v>
      </c>
      <c r="B1439" s="2" t="s">
        <v>6442</v>
      </c>
      <c r="C1439" s="2" t="s">
        <v>6443</v>
      </c>
      <c r="D1439" s="3">
        <v>82190920299</v>
      </c>
      <c r="E1439" s="2"/>
      <c r="F1439" s="3">
        <v>82190920299</v>
      </c>
    </row>
    <row r="1440" spans="1:6" ht="25.5">
      <c r="A1440" s="2" t="s">
        <v>6444</v>
      </c>
      <c r="B1440" s="2" t="s">
        <v>6445</v>
      </c>
      <c r="C1440" s="2" t="s">
        <v>6446</v>
      </c>
      <c r="D1440" s="2" t="s">
        <v>6447</v>
      </c>
      <c r="E1440" s="2"/>
      <c r="F1440" s="2"/>
    </row>
    <row r="1441" spans="1:6" ht="38.25">
      <c r="A1441" s="2" t="s">
        <v>6448</v>
      </c>
      <c r="B1441" s="2" t="s">
        <v>6449</v>
      </c>
      <c r="C1441" s="2" t="s">
        <v>6450</v>
      </c>
      <c r="D1441" s="2" t="s">
        <v>6451</v>
      </c>
      <c r="E1441" s="2" t="s">
        <v>6452</v>
      </c>
      <c r="F1441" s="3">
        <v>8000289</v>
      </c>
    </row>
    <row r="1442" spans="1:6" ht="25.5">
      <c r="A1442" s="2" t="s">
        <v>6453</v>
      </c>
      <c r="B1442" s="2" t="s">
        <v>6454</v>
      </c>
      <c r="C1442" s="2" t="s">
        <v>6455</v>
      </c>
      <c r="D1442" s="2" t="s">
        <v>6456</v>
      </c>
      <c r="E1442" s="2" t="s">
        <v>6457</v>
      </c>
      <c r="F1442" s="3">
        <v>7805277</v>
      </c>
    </row>
    <row r="1443" spans="1:6">
      <c r="A1443" s="2" t="s">
        <v>6458</v>
      </c>
      <c r="B1443" s="2" t="s">
        <v>6459</v>
      </c>
      <c r="C1443" s="2" t="s">
        <v>6460</v>
      </c>
      <c r="D1443" s="2" t="s">
        <v>6461</v>
      </c>
      <c r="E1443" s="2"/>
      <c r="F1443" s="2" t="s">
        <v>6462</v>
      </c>
    </row>
    <row r="1444" spans="1:6">
      <c r="A1444" s="2" t="s">
        <v>6463</v>
      </c>
      <c r="B1444" s="2" t="s">
        <v>6464</v>
      </c>
      <c r="C1444" s="2" t="s">
        <v>6465</v>
      </c>
      <c r="D1444" s="3">
        <v>85276177118</v>
      </c>
      <c r="E1444" s="2"/>
      <c r="F1444" s="2"/>
    </row>
    <row r="1445" spans="1:6">
      <c r="A1445" s="2" t="s">
        <v>6466</v>
      </c>
      <c r="B1445" s="2" t="s">
        <v>6467</v>
      </c>
      <c r="C1445" s="2" t="s">
        <v>6468</v>
      </c>
      <c r="D1445" s="3">
        <v>818497851</v>
      </c>
      <c r="E1445" s="2"/>
      <c r="F1445" s="2"/>
    </row>
    <row r="1446" spans="1:6">
      <c r="A1446" s="2" t="s">
        <v>6469</v>
      </c>
      <c r="B1446" s="2" t="s">
        <v>6470</v>
      </c>
      <c r="C1446" s="2" t="s">
        <v>6471</v>
      </c>
      <c r="D1446" s="2" t="s">
        <v>6472</v>
      </c>
      <c r="E1446" s="2" t="s">
        <v>6473</v>
      </c>
      <c r="F1446" s="2" t="s">
        <v>6472</v>
      </c>
    </row>
    <row r="1447" spans="1:6">
      <c r="A1447" s="2" t="s">
        <v>6474</v>
      </c>
      <c r="B1447" s="2" t="s">
        <v>6475</v>
      </c>
      <c r="C1447" s="2" t="s">
        <v>6476</v>
      </c>
      <c r="D1447" s="2" t="s">
        <v>6477</v>
      </c>
      <c r="E1447" s="2" t="s">
        <v>6478</v>
      </c>
      <c r="F1447" s="2" t="s">
        <v>6479</v>
      </c>
    </row>
    <row r="1448" spans="1:6">
      <c r="A1448" s="2" t="s">
        <v>6480</v>
      </c>
      <c r="B1448" s="2" t="s">
        <v>6481</v>
      </c>
      <c r="C1448" s="2" t="s">
        <v>6482</v>
      </c>
      <c r="D1448" s="3">
        <v>6013114</v>
      </c>
      <c r="E1448" s="2" t="s">
        <v>6483</v>
      </c>
      <c r="F1448" s="3">
        <v>6124258</v>
      </c>
    </row>
    <row r="1449" spans="1:6">
      <c r="A1449" s="2" t="s">
        <v>6484</v>
      </c>
      <c r="B1449" s="2" t="s">
        <v>6485</v>
      </c>
      <c r="C1449" s="2" t="s">
        <v>6486</v>
      </c>
      <c r="D1449" s="3">
        <v>61.847090899999998</v>
      </c>
      <c r="E1449" s="2" t="s">
        <v>6487</v>
      </c>
      <c r="F1449" s="3">
        <v>618460909</v>
      </c>
    </row>
    <row r="1450" spans="1:6">
      <c r="A1450" s="2" t="s">
        <v>6488</v>
      </c>
      <c r="B1450" s="2" t="s">
        <v>6489</v>
      </c>
      <c r="C1450" s="2" t="s">
        <v>6490</v>
      </c>
      <c r="D1450" s="2" t="s">
        <v>6491</v>
      </c>
      <c r="E1450" s="2"/>
      <c r="F1450" s="2" t="s">
        <v>6491</v>
      </c>
    </row>
    <row r="1451" spans="1:6">
      <c r="A1451" s="2" t="s">
        <v>6492</v>
      </c>
      <c r="B1451" s="2" t="s">
        <v>6493</v>
      </c>
      <c r="C1451" s="2" t="s">
        <v>6494</v>
      </c>
      <c r="D1451" s="3">
        <v>500125</v>
      </c>
      <c r="E1451" s="2" t="s">
        <v>6495</v>
      </c>
      <c r="F1451" s="3">
        <v>3103619</v>
      </c>
    </row>
    <row r="1452" spans="1:6" ht="25.5">
      <c r="A1452" s="2" t="s">
        <v>6496</v>
      </c>
      <c r="B1452" s="2" t="s">
        <v>6497</v>
      </c>
      <c r="C1452" s="2" t="s">
        <v>6498</v>
      </c>
      <c r="D1452" s="2" t="s">
        <v>6499</v>
      </c>
      <c r="E1452" s="2" t="s">
        <v>6500</v>
      </c>
      <c r="F1452" s="2"/>
    </row>
    <row r="1453" spans="1:6">
      <c r="A1453" s="2" t="s">
        <v>6501</v>
      </c>
      <c r="B1453" s="2" t="s">
        <v>6502</v>
      </c>
      <c r="C1453" s="2" t="s">
        <v>6503</v>
      </c>
      <c r="D1453" s="3">
        <v>81342613117</v>
      </c>
      <c r="E1453" s="2" t="s">
        <v>6504</v>
      </c>
      <c r="F1453" s="3">
        <v>81342613117</v>
      </c>
    </row>
    <row r="1454" spans="1:6">
      <c r="A1454" s="2" t="s">
        <v>6505</v>
      </c>
      <c r="B1454" s="2" t="s">
        <v>6506</v>
      </c>
      <c r="C1454" s="2" t="s">
        <v>6507</v>
      </c>
      <c r="D1454" s="2" t="s">
        <v>6508</v>
      </c>
      <c r="E1454" s="2" t="s">
        <v>6509</v>
      </c>
      <c r="F1454" s="2" t="s">
        <v>6510</v>
      </c>
    </row>
    <row r="1455" spans="1:6">
      <c r="A1455" s="2" t="s">
        <v>6511</v>
      </c>
      <c r="B1455" s="2" t="s">
        <v>6512</v>
      </c>
      <c r="C1455" s="2" t="s">
        <v>6513</v>
      </c>
      <c r="D1455" s="3">
        <v>82131302727</v>
      </c>
      <c r="E1455" s="2"/>
      <c r="F1455" s="3">
        <v>82131302727</v>
      </c>
    </row>
    <row r="1456" spans="1:6">
      <c r="A1456" s="2" t="s">
        <v>6514</v>
      </c>
      <c r="B1456" s="2" t="s">
        <v>6515</v>
      </c>
      <c r="C1456" s="2" t="s">
        <v>6516</v>
      </c>
      <c r="D1456" s="2" t="s">
        <v>6517</v>
      </c>
      <c r="E1456" s="2"/>
      <c r="F1456" s="2" t="s">
        <v>6518</v>
      </c>
    </row>
    <row r="1457" spans="1:6">
      <c r="A1457" s="2" t="s">
        <v>6519</v>
      </c>
      <c r="B1457" s="2" t="s">
        <v>6520</v>
      </c>
      <c r="C1457" s="2" t="s">
        <v>6521</v>
      </c>
      <c r="D1457" s="2" t="s">
        <v>6522</v>
      </c>
      <c r="E1457" s="2"/>
      <c r="F1457" s="2" t="s">
        <v>6522</v>
      </c>
    </row>
    <row r="1458" spans="1:6">
      <c r="A1458" s="2" t="s">
        <v>6523</v>
      </c>
      <c r="B1458" s="2" t="s">
        <v>6524</v>
      </c>
      <c r="C1458" s="2" t="s">
        <v>6525</v>
      </c>
      <c r="D1458" s="3">
        <v>8122065031</v>
      </c>
      <c r="E1458" s="2"/>
      <c r="F1458" s="2"/>
    </row>
    <row r="1459" spans="1:6">
      <c r="A1459" s="2" t="s">
        <v>6526</v>
      </c>
      <c r="B1459" s="2" t="s">
        <v>6527</v>
      </c>
      <c r="C1459" s="2" t="s">
        <v>6528</v>
      </c>
      <c r="D1459" s="2" t="s">
        <v>6529</v>
      </c>
      <c r="E1459" s="2"/>
      <c r="F1459" s="2"/>
    </row>
    <row r="1460" spans="1:6">
      <c r="A1460" s="2" t="s">
        <v>6530</v>
      </c>
      <c r="B1460" s="2" t="s">
        <v>6531</v>
      </c>
      <c r="C1460" s="2" t="s">
        <v>6532</v>
      </c>
      <c r="D1460" s="2">
        <f>62-747-21063</f>
        <v>-21748</v>
      </c>
      <c r="E1460" s="2" t="s">
        <v>6533</v>
      </c>
      <c r="F1460" s="2">
        <f>62-747-21333</f>
        <v>-22018</v>
      </c>
    </row>
    <row r="1461" spans="1:6">
      <c r="A1461" s="2" t="s">
        <v>6534</v>
      </c>
      <c r="B1461" s="2" t="s">
        <v>6535</v>
      </c>
      <c r="C1461" s="2" t="s">
        <v>6536</v>
      </c>
      <c r="D1461" s="3">
        <v>0</v>
      </c>
      <c r="E1461" s="2"/>
      <c r="F1461" s="2"/>
    </row>
    <row r="1462" spans="1:6">
      <c r="A1462" s="2" t="s">
        <v>6537</v>
      </c>
      <c r="B1462" s="2" t="s">
        <v>6538</v>
      </c>
      <c r="C1462" s="2" t="s">
        <v>6539</v>
      </c>
      <c r="D1462" s="2" t="s">
        <v>6540</v>
      </c>
      <c r="E1462" s="2" t="s">
        <v>6541</v>
      </c>
      <c r="F1462" s="2" t="s">
        <v>6542</v>
      </c>
    </row>
    <row r="1463" spans="1:6" ht="25.5">
      <c r="A1463" s="2" t="s">
        <v>6543</v>
      </c>
      <c r="B1463" s="2" t="s">
        <v>6544</v>
      </c>
      <c r="C1463" s="2" t="s">
        <v>6545</v>
      </c>
      <c r="D1463" s="2" t="s">
        <v>6546</v>
      </c>
      <c r="E1463" s="2" t="s">
        <v>6547</v>
      </c>
      <c r="F1463" s="3">
        <v>2155963527</v>
      </c>
    </row>
    <row r="1464" spans="1:6">
      <c r="A1464" s="2" t="s">
        <v>6548</v>
      </c>
      <c r="B1464" s="2" t="s">
        <v>6549</v>
      </c>
      <c r="C1464" s="2" t="s">
        <v>6550</v>
      </c>
      <c r="D1464" s="2" t="s">
        <v>6551</v>
      </c>
      <c r="E1464" s="2"/>
      <c r="F1464" s="2" t="s">
        <v>6552</v>
      </c>
    </row>
    <row r="1465" spans="1:6">
      <c r="A1465" s="2" t="s">
        <v>6553</v>
      </c>
      <c r="B1465" s="2" t="s">
        <v>6554</v>
      </c>
      <c r="C1465" s="2" t="s">
        <v>6555</v>
      </c>
      <c r="D1465" s="2" t="s">
        <v>6556</v>
      </c>
      <c r="E1465" s="2" t="s">
        <v>6557</v>
      </c>
      <c r="F1465" s="2" t="s">
        <v>6556</v>
      </c>
    </row>
    <row r="1466" spans="1:6">
      <c r="A1466" s="2" t="s">
        <v>6558</v>
      </c>
      <c r="B1466" s="2" t="s">
        <v>6559</v>
      </c>
      <c r="C1466" s="2" t="s">
        <v>6560</v>
      </c>
      <c r="D1466" s="3">
        <v>82144575555</v>
      </c>
      <c r="E1466" s="2" t="s">
        <v>6561</v>
      </c>
      <c r="F1466" s="2"/>
    </row>
    <row r="1467" spans="1:6">
      <c r="A1467" s="2" t="s">
        <v>6562</v>
      </c>
      <c r="B1467" s="2" t="s">
        <v>6563</v>
      </c>
      <c r="C1467" s="2" t="s">
        <v>6564</v>
      </c>
      <c r="D1467" s="2" t="s">
        <v>6565</v>
      </c>
      <c r="E1467" s="2"/>
      <c r="F1467" s="2" t="s">
        <v>6566</v>
      </c>
    </row>
    <row r="1468" spans="1:6">
      <c r="A1468" s="2" t="s">
        <v>6567</v>
      </c>
      <c r="B1468" s="2" t="s">
        <v>6568</v>
      </c>
      <c r="C1468" s="2" t="s">
        <v>6569</v>
      </c>
      <c r="D1468" s="3">
        <v>81263539006</v>
      </c>
      <c r="E1468" s="2"/>
      <c r="F1468" s="2"/>
    </row>
    <row r="1469" spans="1:6">
      <c r="A1469" s="2" t="s">
        <v>6570</v>
      </c>
      <c r="B1469" s="2" t="s">
        <v>6571</v>
      </c>
      <c r="C1469" s="2" t="s">
        <v>6572</v>
      </c>
      <c r="D1469" s="2" t="s">
        <v>6573</v>
      </c>
      <c r="E1469" s="2"/>
      <c r="F1469" s="2"/>
    </row>
    <row r="1470" spans="1:6">
      <c r="A1470" s="2" t="s">
        <v>6574</v>
      </c>
      <c r="B1470" s="2" t="s">
        <v>6575</v>
      </c>
      <c r="C1470" s="2" t="s">
        <v>6576</v>
      </c>
      <c r="D1470" s="2" t="s">
        <v>6577</v>
      </c>
      <c r="E1470" s="2" t="s">
        <v>6578</v>
      </c>
      <c r="F1470" s="2" t="s">
        <v>6579</v>
      </c>
    </row>
    <row r="1471" spans="1:6" ht="25.5">
      <c r="A1471" s="2" t="s">
        <v>6580</v>
      </c>
      <c r="B1471" s="2" t="s">
        <v>6581</v>
      </c>
      <c r="C1471" s="2" t="s">
        <v>6582</v>
      </c>
      <c r="D1471" s="2" t="s">
        <v>6583</v>
      </c>
      <c r="E1471" s="2" t="s">
        <v>6584</v>
      </c>
      <c r="F1471" s="2" t="s">
        <v>6585</v>
      </c>
    </row>
    <row r="1472" spans="1:6">
      <c r="A1472" s="2" t="s">
        <v>6586</v>
      </c>
      <c r="B1472" s="2" t="s">
        <v>6587</v>
      </c>
      <c r="C1472" s="2" t="s">
        <v>6588</v>
      </c>
      <c r="D1472" s="3">
        <v>8115424809</v>
      </c>
      <c r="E1472" s="2"/>
      <c r="F1472" s="2"/>
    </row>
    <row r="1473" spans="1:6">
      <c r="A1473" s="2" t="s">
        <v>6589</v>
      </c>
      <c r="B1473" s="2" t="s">
        <v>6590</v>
      </c>
      <c r="C1473" s="2" t="s">
        <v>6591</v>
      </c>
      <c r="D1473" s="3">
        <v>81396945799</v>
      </c>
      <c r="E1473" s="2"/>
      <c r="F1473" s="3">
        <v>81396945799</v>
      </c>
    </row>
    <row r="1474" spans="1:6">
      <c r="A1474" s="2" t="s">
        <v>6592</v>
      </c>
      <c r="B1474" s="2" t="s">
        <v>6593</v>
      </c>
      <c r="C1474" s="2" t="s">
        <v>6594</v>
      </c>
      <c r="D1474" s="2" t="s">
        <v>6595</v>
      </c>
      <c r="E1474" s="2"/>
      <c r="F1474" s="2"/>
    </row>
    <row r="1475" spans="1:6">
      <c r="A1475" s="2" t="s">
        <v>6596</v>
      </c>
      <c r="B1475" s="2" t="s">
        <v>6597</v>
      </c>
      <c r="C1475" s="2" t="s">
        <v>6598</v>
      </c>
      <c r="D1475" s="2" t="s">
        <v>6599</v>
      </c>
      <c r="E1475" s="2" t="s">
        <v>6600</v>
      </c>
      <c r="F1475" s="2" t="s">
        <v>6601</v>
      </c>
    </row>
    <row r="1476" spans="1:6">
      <c r="A1476" s="2" t="s">
        <v>6602</v>
      </c>
      <c r="B1476" s="2" t="s">
        <v>6603</v>
      </c>
      <c r="C1476" s="2" t="s">
        <v>6604</v>
      </c>
      <c r="D1476" s="2" t="s">
        <v>6605</v>
      </c>
      <c r="E1476" s="2"/>
      <c r="F1476" s="3">
        <v>0</v>
      </c>
    </row>
    <row r="1477" spans="1:6">
      <c r="A1477" s="2" t="s">
        <v>6606</v>
      </c>
      <c r="B1477" s="2" t="s">
        <v>6607</v>
      </c>
      <c r="C1477" s="2" t="s">
        <v>6608</v>
      </c>
      <c r="D1477" s="3">
        <v>811770291</v>
      </c>
      <c r="E1477" s="2"/>
      <c r="F1477" s="2" t="s">
        <v>6609</v>
      </c>
    </row>
    <row r="1478" spans="1:6">
      <c r="A1478" s="2" t="s">
        <v>6610</v>
      </c>
      <c r="B1478" s="2" t="s">
        <v>6611</v>
      </c>
      <c r="C1478" s="2" t="s">
        <v>6612</v>
      </c>
      <c r="D1478" s="3">
        <v>0</v>
      </c>
      <c r="E1478" s="2"/>
      <c r="F1478" s="2"/>
    </row>
    <row r="1479" spans="1:6">
      <c r="A1479" s="2" t="s">
        <v>6613</v>
      </c>
      <c r="B1479" s="2" t="s">
        <v>6614</v>
      </c>
      <c r="C1479" s="2" t="s">
        <v>6615</v>
      </c>
      <c r="D1479" s="3">
        <v>81277131373</v>
      </c>
      <c r="E1479" s="2"/>
      <c r="F1479" s="2"/>
    </row>
    <row r="1480" spans="1:6">
      <c r="A1480" s="2" t="s">
        <v>6616</v>
      </c>
      <c r="B1480" s="2" t="s">
        <v>6617</v>
      </c>
      <c r="C1480" s="2" t="s">
        <v>6618</v>
      </c>
      <c r="D1480" s="3">
        <v>8161421221</v>
      </c>
      <c r="E1480" s="2"/>
      <c r="F1480" s="2"/>
    </row>
    <row r="1481" spans="1:6">
      <c r="A1481" s="2" t="s">
        <v>6619</v>
      </c>
      <c r="B1481" s="2" t="s">
        <v>6620</v>
      </c>
      <c r="C1481" s="2" t="s">
        <v>6621</v>
      </c>
      <c r="D1481" s="3">
        <v>81370660363</v>
      </c>
      <c r="E1481" s="2" t="s">
        <v>6622</v>
      </c>
      <c r="F1481" s="3">
        <v>81370660363</v>
      </c>
    </row>
    <row r="1482" spans="1:6">
      <c r="A1482" s="2" t="s">
        <v>6623</v>
      </c>
      <c r="B1482" s="2" t="s">
        <v>6624</v>
      </c>
      <c r="C1482" s="2" t="s">
        <v>6625</v>
      </c>
      <c r="D1482" s="3">
        <v>8124217203</v>
      </c>
      <c r="E1482" s="2"/>
      <c r="F1482" s="3">
        <v>8124217203</v>
      </c>
    </row>
    <row r="1483" spans="1:6">
      <c r="A1483" s="2" t="s">
        <v>6626</v>
      </c>
      <c r="B1483" s="2" t="s">
        <v>6627</v>
      </c>
      <c r="C1483" s="2" t="s">
        <v>6628</v>
      </c>
      <c r="D1483" s="3">
        <v>85275746000</v>
      </c>
      <c r="E1483" s="2"/>
      <c r="F1483" s="3">
        <v>85275746000</v>
      </c>
    </row>
    <row r="1484" spans="1:6">
      <c r="A1484" s="2" t="s">
        <v>1863</v>
      </c>
      <c r="B1484" s="2" t="s">
        <v>6629</v>
      </c>
      <c r="C1484" s="2" t="s">
        <v>6630</v>
      </c>
      <c r="D1484" s="2" t="s">
        <v>6631</v>
      </c>
      <c r="E1484" s="2"/>
      <c r="F1484" s="2" t="s">
        <v>6631</v>
      </c>
    </row>
    <row r="1485" spans="1:6" ht="25.5">
      <c r="A1485" s="2" t="s">
        <v>6632</v>
      </c>
      <c r="B1485" s="2" t="s">
        <v>6633</v>
      </c>
      <c r="C1485" s="2" t="s">
        <v>6634</v>
      </c>
      <c r="D1485" s="2" t="s">
        <v>6635</v>
      </c>
      <c r="E1485" s="2"/>
      <c r="F1485" s="2" t="s">
        <v>6636</v>
      </c>
    </row>
    <row r="1486" spans="1:6" ht="25.5">
      <c r="A1486" s="2" t="s">
        <v>6637</v>
      </c>
      <c r="B1486" s="2" t="s">
        <v>6638</v>
      </c>
      <c r="C1486" s="2" t="s">
        <v>6639</v>
      </c>
      <c r="D1486" s="2" t="s">
        <v>6640</v>
      </c>
      <c r="E1486" s="2" t="s">
        <v>6641</v>
      </c>
      <c r="F1486" s="2" t="s">
        <v>6642</v>
      </c>
    </row>
    <row r="1487" spans="1:6">
      <c r="A1487" s="2" t="s">
        <v>6548</v>
      </c>
      <c r="B1487" s="2" t="s">
        <v>6643</v>
      </c>
      <c r="C1487" s="2" t="s">
        <v>6550</v>
      </c>
      <c r="D1487" s="2" t="s">
        <v>6644</v>
      </c>
      <c r="E1487" s="2" t="s">
        <v>6645</v>
      </c>
      <c r="F1487" s="2" t="s">
        <v>6646</v>
      </c>
    </row>
    <row r="1488" spans="1:6">
      <c r="A1488" s="2" t="s">
        <v>6647</v>
      </c>
      <c r="B1488" s="2" t="s">
        <v>6648</v>
      </c>
      <c r="C1488" s="2" t="s">
        <v>6649</v>
      </c>
      <c r="D1488" s="3">
        <v>81314331271</v>
      </c>
      <c r="E1488" s="2"/>
      <c r="F1488" s="2"/>
    </row>
    <row r="1489" spans="1:6">
      <c r="A1489" s="2" t="s">
        <v>6650</v>
      </c>
      <c r="B1489" s="2" t="s">
        <v>6651</v>
      </c>
      <c r="C1489" s="2" t="s">
        <v>6652</v>
      </c>
      <c r="D1489" s="2" t="s">
        <v>6653</v>
      </c>
      <c r="E1489" s="2"/>
      <c r="F1489" s="2" t="s">
        <v>6654</v>
      </c>
    </row>
    <row r="1490" spans="1:6">
      <c r="A1490" s="2" t="s">
        <v>6655</v>
      </c>
      <c r="B1490" s="2" t="s">
        <v>6656</v>
      </c>
      <c r="C1490" s="2" t="s">
        <v>6657</v>
      </c>
      <c r="D1490" s="2" t="s">
        <v>6658</v>
      </c>
      <c r="E1490" s="2" t="s">
        <v>6659</v>
      </c>
      <c r="F1490" s="2" t="s">
        <v>6660</v>
      </c>
    </row>
    <row r="1491" spans="1:6">
      <c r="A1491" s="2" t="s">
        <v>6661</v>
      </c>
      <c r="B1491" s="2" t="s">
        <v>6662</v>
      </c>
      <c r="C1491" s="2" t="s">
        <v>6663</v>
      </c>
      <c r="D1491" s="2" t="s">
        <v>6664</v>
      </c>
      <c r="E1491" s="2" t="s">
        <v>6665</v>
      </c>
      <c r="F1491" s="2" t="s">
        <v>6666</v>
      </c>
    </row>
    <row r="1492" spans="1:6">
      <c r="A1492" s="2" t="s">
        <v>6667</v>
      </c>
      <c r="B1492" s="2" t="s">
        <v>6668</v>
      </c>
      <c r="C1492" s="2" t="s">
        <v>6669</v>
      </c>
      <c r="D1492" s="3">
        <v>52901818</v>
      </c>
      <c r="E1492" s="2" t="s">
        <v>6670</v>
      </c>
      <c r="F1492" s="3">
        <v>52892282</v>
      </c>
    </row>
    <row r="1493" spans="1:6">
      <c r="A1493" s="2" t="s">
        <v>6671</v>
      </c>
      <c r="B1493" s="2" t="s">
        <v>6672</v>
      </c>
      <c r="C1493" s="2" t="s">
        <v>6673</v>
      </c>
      <c r="D1493" s="3">
        <v>82187781888</v>
      </c>
      <c r="E1493" s="2" t="s">
        <v>6674</v>
      </c>
      <c r="F1493" s="3">
        <v>82187781888</v>
      </c>
    </row>
    <row r="1494" spans="1:6">
      <c r="A1494" s="2" t="s">
        <v>6675</v>
      </c>
      <c r="B1494" s="2" t="s">
        <v>6676</v>
      </c>
      <c r="C1494" s="2" t="s">
        <v>6677</v>
      </c>
      <c r="D1494" s="3">
        <v>85343523352</v>
      </c>
      <c r="E1494" s="2"/>
      <c r="F1494" s="3">
        <v>85343523352</v>
      </c>
    </row>
    <row r="1495" spans="1:6">
      <c r="A1495" s="2" t="s">
        <v>6678</v>
      </c>
      <c r="B1495" s="2" t="s">
        <v>6679</v>
      </c>
      <c r="C1495" s="2" t="s">
        <v>6680</v>
      </c>
      <c r="D1495" s="2" t="s">
        <v>6681</v>
      </c>
      <c r="E1495" s="2"/>
      <c r="F1495" s="2" t="s">
        <v>6681</v>
      </c>
    </row>
    <row r="1496" spans="1:6">
      <c r="A1496" s="2" t="s">
        <v>6682</v>
      </c>
      <c r="B1496" s="2" t="s">
        <v>6683</v>
      </c>
      <c r="C1496" s="2" t="s">
        <v>6684</v>
      </c>
      <c r="D1496" s="3">
        <v>81337563691</v>
      </c>
      <c r="E1496" s="2"/>
      <c r="F1496" s="3">
        <v>81337563691</v>
      </c>
    </row>
    <row r="1497" spans="1:6">
      <c r="A1497" s="2" t="s">
        <v>6685</v>
      </c>
      <c r="B1497" s="2" t="s">
        <v>6686</v>
      </c>
      <c r="C1497" s="2" t="s">
        <v>6687</v>
      </c>
      <c r="D1497" s="2" t="s">
        <v>6688</v>
      </c>
      <c r="E1497" s="2" t="s">
        <v>6689</v>
      </c>
      <c r="F1497" s="2" t="s">
        <v>6690</v>
      </c>
    </row>
    <row r="1498" spans="1:6">
      <c r="A1498" s="2" t="s">
        <v>6691</v>
      </c>
      <c r="B1498" s="2" t="s">
        <v>6692</v>
      </c>
      <c r="C1498" s="2" t="s">
        <v>6693</v>
      </c>
      <c r="D1498" s="3">
        <v>5762516</v>
      </c>
      <c r="E1498" s="2"/>
      <c r="F1498" s="3">
        <v>5762967</v>
      </c>
    </row>
    <row r="1499" spans="1:6">
      <c r="A1499" s="2" t="s">
        <v>6694</v>
      </c>
      <c r="B1499" s="2" t="s">
        <v>6695</v>
      </c>
      <c r="C1499" s="2" t="s">
        <v>6696</v>
      </c>
      <c r="D1499" s="3">
        <v>81311027311</v>
      </c>
      <c r="E1499" s="2"/>
      <c r="F1499" s="3">
        <v>81311027311</v>
      </c>
    </row>
    <row r="1500" spans="1:6">
      <c r="A1500" s="2" t="s">
        <v>6697</v>
      </c>
      <c r="B1500" s="2" t="s">
        <v>6698</v>
      </c>
      <c r="C1500" s="2" t="s">
        <v>6699</v>
      </c>
      <c r="D1500" s="3">
        <v>8305434</v>
      </c>
      <c r="E1500" s="2" t="s">
        <v>6700</v>
      </c>
      <c r="F1500" s="3">
        <v>83706763</v>
      </c>
    </row>
    <row r="1501" spans="1:6">
      <c r="A1501" s="2" t="s">
        <v>6701</v>
      </c>
      <c r="B1501" s="2" t="s">
        <v>6702</v>
      </c>
      <c r="C1501" s="2" t="s">
        <v>6703</v>
      </c>
      <c r="D1501" s="2">
        <f>62-22-70400202</f>
        <v>-70400162</v>
      </c>
      <c r="E1501" s="2" t="s">
        <v>6704</v>
      </c>
      <c r="F1501" s="2">
        <f>62-22-86813537</f>
        <v>-86813497</v>
      </c>
    </row>
    <row r="1502" spans="1:6">
      <c r="A1502" s="2" t="s">
        <v>6705</v>
      </c>
      <c r="B1502" s="2" t="s">
        <v>6706</v>
      </c>
      <c r="C1502" s="2" t="s">
        <v>6707</v>
      </c>
      <c r="D1502" s="2" t="s">
        <v>6708</v>
      </c>
      <c r="E1502" s="2" t="s">
        <v>6709</v>
      </c>
      <c r="F1502" s="2" t="s">
        <v>6708</v>
      </c>
    </row>
    <row r="1503" spans="1:6">
      <c r="A1503" s="2" t="s">
        <v>6710</v>
      </c>
      <c r="B1503" s="2" t="s">
        <v>6711</v>
      </c>
      <c r="C1503" s="2" t="s">
        <v>6712</v>
      </c>
      <c r="D1503" s="2" t="s">
        <v>6713</v>
      </c>
      <c r="E1503" s="2"/>
      <c r="F1503" s="2" t="s">
        <v>6714</v>
      </c>
    </row>
    <row r="1504" spans="1:6">
      <c r="A1504" s="2" t="s">
        <v>6715</v>
      </c>
      <c r="B1504" s="2" t="s">
        <v>6716</v>
      </c>
      <c r="C1504" s="2" t="s">
        <v>6717</v>
      </c>
      <c r="D1504" s="3">
        <v>58351195</v>
      </c>
      <c r="E1504" s="2" t="s">
        <v>6718</v>
      </c>
      <c r="F1504" s="3">
        <v>58351195</v>
      </c>
    </row>
    <row r="1505" spans="1:6">
      <c r="A1505" s="2" t="s">
        <v>6719</v>
      </c>
      <c r="B1505" s="2" t="s">
        <v>6720</v>
      </c>
      <c r="C1505" s="2" t="s">
        <v>6721</v>
      </c>
      <c r="D1505" s="2" t="s">
        <v>6722</v>
      </c>
      <c r="E1505" s="2"/>
      <c r="F1505" s="2" t="s">
        <v>6722</v>
      </c>
    </row>
    <row r="1506" spans="1:6">
      <c r="A1506" s="2" t="s">
        <v>6723</v>
      </c>
      <c r="B1506" s="2" t="s">
        <v>6724</v>
      </c>
      <c r="C1506" s="2" t="s">
        <v>6725</v>
      </c>
      <c r="D1506" s="3">
        <v>81240654789</v>
      </c>
      <c r="E1506" s="2"/>
      <c r="F1506" s="2"/>
    </row>
    <row r="1507" spans="1:6">
      <c r="A1507" s="2" t="s">
        <v>6726</v>
      </c>
      <c r="B1507" s="2" t="s">
        <v>6727</v>
      </c>
      <c r="C1507" s="2" t="s">
        <v>6728</v>
      </c>
      <c r="D1507" s="2" t="s">
        <v>6729</v>
      </c>
      <c r="E1507" s="2"/>
      <c r="F1507" s="2" t="s">
        <v>6730</v>
      </c>
    </row>
    <row r="1508" spans="1:6">
      <c r="A1508" s="2" t="s">
        <v>6731</v>
      </c>
      <c r="B1508" s="2" t="s">
        <v>6732</v>
      </c>
      <c r="C1508" s="2" t="s">
        <v>6733</v>
      </c>
      <c r="D1508" s="3">
        <v>81823202</v>
      </c>
      <c r="E1508" s="2"/>
      <c r="F1508" s="2"/>
    </row>
    <row r="1509" spans="1:6">
      <c r="A1509" s="2" t="s">
        <v>6734</v>
      </c>
      <c r="B1509" s="2" t="s">
        <v>6735</v>
      </c>
      <c r="C1509" s="2" t="s">
        <v>6736</v>
      </c>
      <c r="D1509" s="2" t="s">
        <v>6737</v>
      </c>
      <c r="E1509" s="2" t="s">
        <v>6738</v>
      </c>
      <c r="F1509" s="2"/>
    </row>
    <row r="1510" spans="1:6" ht="25.5">
      <c r="A1510" s="2" t="s">
        <v>6739</v>
      </c>
      <c r="B1510" s="2" t="s">
        <v>6740</v>
      </c>
      <c r="C1510" s="2" t="s">
        <v>6741</v>
      </c>
      <c r="D1510" s="2" t="s">
        <v>6742</v>
      </c>
      <c r="E1510" s="2"/>
      <c r="F1510" s="2"/>
    </row>
    <row r="1511" spans="1:6" ht="25.5">
      <c r="A1511" s="2" t="s">
        <v>6743</v>
      </c>
      <c r="B1511" s="2" t="s">
        <v>6744</v>
      </c>
      <c r="C1511" s="2" t="s">
        <v>6745</v>
      </c>
      <c r="D1511" s="2" t="s">
        <v>6746</v>
      </c>
      <c r="E1511" s="2" t="s">
        <v>6747</v>
      </c>
      <c r="F1511" s="2" t="s">
        <v>6748</v>
      </c>
    </row>
    <row r="1512" spans="1:6">
      <c r="A1512" s="2" t="s">
        <v>6749</v>
      </c>
      <c r="B1512" s="2" t="s">
        <v>6750</v>
      </c>
      <c r="C1512" s="2" t="s">
        <v>6751</v>
      </c>
      <c r="D1512" s="3">
        <v>81215369256</v>
      </c>
      <c r="E1512" s="2"/>
      <c r="F1512" s="3">
        <v>81215369256</v>
      </c>
    </row>
    <row r="1513" spans="1:6">
      <c r="A1513" s="2" t="s">
        <v>6752</v>
      </c>
      <c r="B1513" s="2" t="s">
        <v>6753</v>
      </c>
      <c r="C1513" s="2" t="s">
        <v>6754</v>
      </c>
      <c r="D1513" s="3">
        <v>8128067968</v>
      </c>
      <c r="E1513" s="2"/>
      <c r="F1513" s="3">
        <v>8128067968</v>
      </c>
    </row>
    <row r="1514" spans="1:6">
      <c r="A1514" s="2" t="s">
        <v>6755</v>
      </c>
      <c r="B1514" s="2" t="s">
        <v>6756</v>
      </c>
      <c r="C1514" s="2" t="s">
        <v>6757</v>
      </c>
      <c r="D1514" s="2" t="s">
        <v>6758</v>
      </c>
      <c r="E1514" s="2" t="s">
        <v>6759</v>
      </c>
      <c r="F1514" s="2" t="s">
        <v>6760</v>
      </c>
    </row>
    <row r="1515" spans="1:6">
      <c r="A1515" s="2" t="s">
        <v>6761</v>
      </c>
      <c r="B1515" s="2" t="s">
        <v>6762</v>
      </c>
      <c r="C1515" s="2" t="s">
        <v>6763</v>
      </c>
      <c r="D1515" s="3">
        <v>81357413313</v>
      </c>
      <c r="E1515" s="2" t="s">
        <v>6764</v>
      </c>
      <c r="F1515" s="3">
        <v>81357413313</v>
      </c>
    </row>
    <row r="1516" spans="1:6">
      <c r="A1516" s="2" t="s">
        <v>6765</v>
      </c>
      <c r="B1516" s="2" t="s">
        <v>6766</v>
      </c>
      <c r="C1516" s="2" t="s">
        <v>6767</v>
      </c>
      <c r="D1516" s="2" t="s">
        <v>6768</v>
      </c>
      <c r="E1516" s="2" t="s">
        <v>6769</v>
      </c>
      <c r="F1516" s="2" t="s">
        <v>6770</v>
      </c>
    </row>
    <row r="1517" spans="1:6">
      <c r="A1517" s="2" t="s">
        <v>6771</v>
      </c>
      <c r="B1517" s="2" t="s">
        <v>6772</v>
      </c>
      <c r="C1517" s="2" t="s">
        <v>6773</v>
      </c>
      <c r="D1517" s="2" t="s">
        <v>6774</v>
      </c>
      <c r="E1517" s="2" t="s">
        <v>6775</v>
      </c>
      <c r="F1517" s="2" t="s">
        <v>6776</v>
      </c>
    </row>
    <row r="1518" spans="1:6">
      <c r="A1518" s="2" t="s">
        <v>6777</v>
      </c>
      <c r="B1518" s="2" t="s">
        <v>6778</v>
      </c>
      <c r="C1518" s="2" t="s">
        <v>6779</v>
      </c>
      <c r="D1518" s="2" t="s">
        <v>6780</v>
      </c>
      <c r="E1518" s="2" t="s">
        <v>6781</v>
      </c>
      <c r="F1518" s="2" t="s">
        <v>6780</v>
      </c>
    </row>
    <row r="1519" spans="1:6">
      <c r="A1519" s="2" t="s">
        <v>6782</v>
      </c>
      <c r="B1519" s="2" t="s">
        <v>6783</v>
      </c>
      <c r="C1519" s="2" t="s">
        <v>6784</v>
      </c>
      <c r="D1519" s="2" t="s">
        <v>6785</v>
      </c>
      <c r="E1519" s="2" t="s">
        <v>6786</v>
      </c>
      <c r="F1519" s="2" t="s">
        <v>6785</v>
      </c>
    </row>
    <row r="1520" spans="1:6">
      <c r="A1520" s="2" t="s">
        <v>6787</v>
      </c>
      <c r="B1520" s="2" t="s">
        <v>6788</v>
      </c>
      <c r="C1520" s="2" t="s">
        <v>6789</v>
      </c>
      <c r="D1520" s="3">
        <v>0</v>
      </c>
      <c r="E1520" s="2"/>
      <c r="F1520" s="3">
        <v>0</v>
      </c>
    </row>
    <row r="1521" spans="1:6">
      <c r="A1521" s="2" t="s">
        <v>6790</v>
      </c>
      <c r="B1521" s="2" t="s">
        <v>6791</v>
      </c>
      <c r="C1521" s="2" t="s">
        <v>6792</v>
      </c>
      <c r="D1521" s="3">
        <v>0</v>
      </c>
      <c r="E1521" s="2"/>
      <c r="F1521" s="2"/>
    </row>
    <row r="1522" spans="1:6">
      <c r="A1522" s="2" t="s">
        <v>6793</v>
      </c>
      <c r="B1522" s="2" t="s">
        <v>6794</v>
      </c>
      <c r="C1522" s="2" t="s">
        <v>6795</v>
      </c>
      <c r="D1522" s="2" t="s">
        <v>6796</v>
      </c>
      <c r="E1522" s="2" t="s">
        <v>6797</v>
      </c>
      <c r="F1522" s="2" t="s">
        <v>6798</v>
      </c>
    </row>
    <row r="1523" spans="1:6">
      <c r="A1523" s="2" t="s">
        <v>6799</v>
      </c>
      <c r="B1523" s="2" t="s">
        <v>6800</v>
      </c>
      <c r="C1523" s="2" t="s">
        <v>6801</v>
      </c>
      <c r="D1523" s="3">
        <v>81290829498</v>
      </c>
      <c r="E1523" s="2" t="s">
        <v>6802</v>
      </c>
      <c r="F1523" s="2"/>
    </row>
    <row r="1524" spans="1:6">
      <c r="A1524" s="2" t="s">
        <v>6803</v>
      </c>
      <c r="B1524" s="2" t="s">
        <v>6804</v>
      </c>
      <c r="C1524" s="2" t="s">
        <v>6805</v>
      </c>
      <c r="D1524" s="2" t="s">
        <v>6806</v>
      </c>
      <c r="E1524" s="2"/>
      <c r="F1524" s="2" t="s">
        <v>6807</v>
      </c>
    </row>
    <row r="1525" spans="1:6">
      <c r="A1525" s="2" t="s">
        <v>6808</v>
      </c>
      <c r="B1525" s="2" t="s">
        <v>6809</v>
      </c>
      <c r="C1525" s="2" t="s">
        <v>6810</v>
      </c>
      <c r="D1525" s="2" t="s">
        <v>6811</v>
      </c>
      <c r="E1525" s="2" t="s">
        <v>6812</v>
      </c>
      <c r="F1525" s="2" t="s">
        <v>6811</v>
      </c>
    </row>
    <row r="1526" spans="1:6">
      <c r="A1526" s="2" t="s">
        <v>6813</v>
      </c>
      <c r="B1526" s="2" t="s">
        <v>6814</v>
      </c>
      <c r="C1526" s="2" t="s">
        <v>6815</v>
      </c>
      <c r="D1526" s="3">
        <v>85299997616</v>
      </c>
      <c r="E1526" s="2"/>
      <c r="F1526" s="3">
        <v>85299997616</v>
      </c>
    </row>
    <row r="1527" spans="1:6">
      <c r="A1527" s="2" t="s">
        <v>6816</v>
      </c>
      <c r="B1527" s="2" t="s">
        <v>6817</v>
      </c>
      <c r="C1527" s="2" t="s">
        <v>6818</v>
      </c>
      <c r="D1527" s="3">
        <v>5205476</v>
      </c>
      <c r="E1527" s="2" t="s">
        <v>6819</v>
      </c>
      <c r="F1527" s="3">
        <v>5204324</v>
      </c>
    </row>
    <row r="1528" spans="1:6">
      <c r="A1528" s="2" t="s">
        <v>6820</v>
      </c>
      <c r="B1528" s="2" t="s">
        <v>6821</v>
      </c>
      <c r="C1528" s="2" t="s">
        <v>6822</v>
      </c>
      <c r="D1528" s="2" t="s">
        <v>6823</v>
      </c>
      <c r="E1528" s="2" t="s">
        <v>6824</v>
      </c>
      <c r="F1528" s="2" t="s">
        <v>6823</v>
      </c>
    </row>
    <row r="1529" spans="1:6">
      <c r="A1529" s="2" t="s">
        <v>6825</v>
      </c>
      <c r="B1529" s="2" t="s">
        <v>6826</v>
      </c>
      <c r="C1529" s="2" t="s">
        <v>6827</v>
      </c>
      <c r="D1529" s="2" t="s">
        <v>6828</v>
      </c>
      <c r="E1529" s="2"/>
      <c r="F1529" s="2"/>
    </row>
    <row r="1530" spans="1:6">
      <c r="A1530" s="2" t="s">
        <v>6829</v>
      </c>
      <c r="B1530" s="2" t="s">
        <v>6830</v>
      </c>
      <c r="C1530" s="2" t="s">
        <v>6831</v>
      </c>
      <c r="D1530" s="3">
        <v>8776844868</v>
      </c>
      <c r="E1530" s="2" t="s">
        <v>6832</v>
      </c>
      <c r="F1530" s="3">
        <v>8776844868</v>
      </c>
    </row>
    <row r="1531" spans="1:6">
      <c r="A1531" s="2" t="s">
        <v>6833</v>
      </c>
      <c r="B1531" s="2" t="s">
        <v>6834</v>
      </c>
      <c r="C1531" s="2" t="s">
        <v>6835</v>
      </c>
      <c r="D1531" s="3">
        <v>81383580260</v>
      </c>
      <c r="E1531" s="2"/>
      <c r="F1531" s="2"/>
    </row>
    <row r="1532" spans="1:6">
      <c r="A1532" s="2" t="s">
        <v>6836</v>
      </c>
      <c r="B1532" s="2" t="s">
        <v>6837</v>
      </c>
      <c r="C1532" s="2" t="s">
        <v>6838</v>
      </c>
      <c r="D1532" s="3">
        <v>81807020614</v>
      </c>
      <c r="E1532" s="2"/>
      <c r="F1532" s="3">
        <v>0</v>
      </c>
    </row>
    <row r="1533" spans="1:6">
      <c r="A1533" s="2" t="s">
        <v>6839</v>
      </c>
      <c r="B1533" s="2" t="s">
        <v>6840</v>
      </c>
      <c r="C1533" s="2" t="s">
        <v>6841</v>
      </c>
      <c r="D1533" s="3">
        <v>61.453007100000001</v>
      </c>
      <c r="E1533" s="2" t="s">
        <v>6842</v>
      </c>
      <c r="F1533" s="3">
        <v>61.453007100000001</v>
      </c>
    </row>
    <row r="1534" spans="1:6">
      <c r="A1534" s="2" t="s">
        <v>6843</v>
      </c>
      <c r="B1534" s="2" t="s">
        <v>6844</v>
      </c>
      <c r="C1534" s="2" t="s">
        <v>6845</v>
      </c>
      <c r="D1534" s="2" t="s">
        <v>6846</v>
      </c>
      <c r="E1534" s="2"/>
      <c r="F1534" s="2"/>
    </row>
    <row r="1535" spans="1:6" ht="25.5">
      <c r="A1535" s="2" t="s">
        <v>6847</v>
      </c>
      <c r="B1535" s="2" t="s">
        <v>6848</v>
      </c>
      <c r="C1535" s="2" t="s">
        <v>6849</v>
      </c>
      <c r="D1535" s="2" t="s">
        <v>6850</v>
      </c>
      <c r="E1535" s="2" t="s">
        <v>6851</v>
      </c>
      <c r="F1535" s="2" t="s">
        <v>6852</v>
      </c>
    </row>
    <row r="1536" spans="1:6">
      <c r="A1536" s="2" t="s">
        <v>6853</v>
      </c>
      <c r="B1536" s="2" t="s">
        <v>6854</v>
      </c>
      <c r="C1536" s="2" t="s">
        <v>6855</v>
      </c>
      <c r="D1536" s="2" t="s">
        <v>6856</v>
      </c>
      <c r="E1536" s="2"/>
      <c r="F1536" s="2"/>
    </row>
    <row r="1537" spans="1:6">
      <c r="A1537" s="2" t="s">
        <v>6857</v>
      </c>
      <c r="B1537" s="2" t="s">
        <v>6858</v>
      </c>
      <c r="C1537" s="2" t="s">
        <v>6859</v>
      </c>
      <c r="D1537" s="3">
        <v>81340242254</v>
      </c>
      <c r="E1537" s="2"/>
      <c r="F1537" s="3">
        <v>0</v>
      </c>
    </row>
    <row r="1538" spans="1:6">
      <c r="A1538" s="2" t="s">
        <v>6860</v>
      </c>
      <c r="B1538" s="2" t="s">
        <v>6861</v>
      </c>
      <c r="C1538" s="2" t="s">
        <v>6862</v>
      </c>
      <c r="D1538" s="3">
        <v>81346864764</v>
      </c>
      <c r="E1538" s="2"/>
      <c r="F1538" s="2"/>
    </row>
    <row r="1539" spans="1:6" ht="25.5">
      <c r="A1539" s="2" t="s">
        <v>6863</v>
      </c>
      <c r="B1539" s="2" t="s">
        <v>6864</v>
      </c>
      <c r="C1539" s="2" t="s">
        <v>6865</v>
      </c>
      <c r="D1539" s="2" t="s">
        <v>6866</v>
      </c>
      <c r="E1539" s="2"/>
      <c r="F1539" s="3">
        <v>88337473</v>
      </c>
    </row>
    <row r="1540" spans="1:6">
      <c r="A1540" s="2" t="s">
        <v>6867</v>
      </c>
      <c r="B1540" s="2" t="s">
        <v>6868</v>
      </c>
      <c r="C1540" s="2" t="s">
        <v>6869</v>
      </c>
      <c r="D1540" s="2" t="s">
        <v>6870</v>
      </c>
      <c r="E1540" s="2"/>
      <c r="F1540" s="2"/>
    </row>
    <row r="1541" spans="1:6" ht="25.5">
      <c r="A1541" s="2" t="s">
        <v>6871</v>
      </c>
      <c r="B1541" s="2" t="s">
        <v>6872</v>
      </c>
      <c r="C1541" s="2" t="s">
        <v>6873</v>
      </c>
      <c r="D1541" s="2" t="s">
        <v>6874</v>
      </c>
      <c r="E1541" s="2"/>
      <c r="F1541" s="2"/>
    </row>
    <row r="1542" spans="1:6">
      <c r="A1542" s="2" t="s">
        <v>6875</v>
      </c>
      <c r="B1542" s="2" t="s">
        <v>6876</v>
      </c>
      <c r="C1542" s="2" t="s">
        <v>6877</v>
      </c>
      <c r="D1542" s="2" t="s">
        <v>6878</v>
      </c>
      <c r="E1542" s="2" t="s">
        <v>6879</v>
      </c>
      <c r="F1542" s="2" t="s">
        <v>6880</v>
      </c>
    </row>
    <row r="1543" spans="1:6">
      <c r="A1543" s="2" t="s">
        <v>6881</v>
      </c>
      <c r="B1543" s="2" t="s">
        <v>6882</v>
      </c>
      <c r="C1543" s="2" t="s">
        <v>6883</v>
      </c>
      <c r="D1543" s="3">
        <v>8161655455</v>
      </c>
      <c r="E1543" s="2"/>
      <c r="F1543" s="2"/>
    </row>
    <row r="1544" spans="1:6">
      <c r="A1544" s="2" t="s">
        <v>6884</v>
      </c>
      <c r="B1544" s="2" t="s">
        <v>6885</v>
      </c>
      <c r="C1544" s="2" t="s">
        <v>6886</v>
      </c>
      <c r="D1544" s="2" t="s">
        <v>6887</v>
      </c>
      <c r="E1544" s="2" t="s">
        <v>6888</v>
      </c>
      <c r="F1544" s="2" t="s">
        <v>6889</v>
      </c>
    </row>
    <row r="1545" spans="1:6">
      <c r="A1545" s="2" t="s">
        <v>6890</v>
      </c>
      <c r="B1545" s="2" t="s">
        <v>6891</v>
      </c>
      <c r="C1545" s="2" t="s">
        <v>6892</v>
      </c>
      <c r="D1545" s="2" t="s">
        <v>6893</v>
      </c>
      <c r="E1545" s="2"/>
      <c r="F1545" s="2"/>
    </row>
    <row r="1546" spans="1:6">
      <c r="A1546" s="2" t="s">
        <v>6894</v>
      </c>
      <c r="B1546" s="2" t="s">
        <v>6895</v>
      </c>
      <c r="C1546" s="2" t="s">
        <v>6896</v>
      </c>
      <c r="D1546" s="2" t="s">
        <v>6897</v>
      </c>
      <c r="E1546" s="2"/>
      <c r="F1546" s="2"/>
    </row>
    <row r="1547" spans="1:6">
      <c r="A1547" s="2" t="s">
        <v>6898</v>
      </c>
      <c r="B1547" s="2" t="s">
        <v>6899</v>
      </c>
      <c r="C1547" s="2" t="s">
        <v>6900</v>
      </c>
      <c r="D1547" s="2" t="s">
        <v>6901</v>
      </c>
      <c r="E1547" s="2"/>
      <c r="F1547" s="2" t="s">
        <v>6901</v>
      </c>
    </row>
    <row r="1548" spans="1:6">
      <c r="A1548" s="2" t="s">
        <v>6902</v>
      </c>
      <c r="B1548" s="2" t="s">
        <v>6903</v>
      </c>
      <c r="C1548" s="2" t="s">
        <v>6904</v>
      </c>
      <c r="D1548" s="2" t="s">
        <v>6905</v>
      </c>
      <c r="E1548" s="2"/>
      <c r="F1548" s="2" t="s">
        <v>6906</v>
      </c>
    </row>
    <row r="1549" spans="1:6">
      <c r="A1549" s="2" t="s">
        <v>6907</v>
      </c>
      <c r="B1549" s="2" t="s">
        <v>6908</v>
      </c>
      <c r="C1549" s="2" t="s">
        <v>6909</v>
      </c>
      <c r="D1549" s="3">
        <v>82226725758</v>
      </c>
      <c r="E1549" s="2"/>
      <c r="F1549" s="2"/>
    </row>
    <row r="1550" spans="1:6">
      <c r="A1550" s="2" t="s">
        <v>6910</v>
      </c>
      <c r="B1550" s="2" t="s">
        <v>6911</v>
      </c>
      <c r="C1550" s="2" t="s">
        <v>6912</v>
      </c>
      <c r="D1550" s="3">
        <v>87884270347</v>
      </c>
      <c r="E1550" s="2"/>
      <c r="F1550" s="2"/>
    </row>
    <row r="1551" spans="1:6">
      <c r="A1551" s="2" t="s">
        <v>6913</v>
      </c>
      <c r="B1551" s="2" t="s">
        <v>6914</v>
      </c>
      <c r="C1551" s="2" t="s">
        <v>6915</v>
      </c>
      <c r="D1551" s="3">
        <v>87884465229</v>
      </c>
      <c r="E1551" s="2"/>
      <c r="F1551" s="2"/>
    </row>
    <row r="1552" spans="1:6">
      <c r="A1552" s="2" t="s">
        <v>6916</v>
      </c>
      <c r="B1552" s="2" t="s">
        <v>6917</v>
      </c>
      <c r="C1552" s="2" t="s">
        <v>6918</v>
      </c>
      <c r="D1552" s="3">
        <v>812820078</v>
      </c>
      <c r="E1552" s="2"/>
      <c r="F1552" s="2"/>
    </row>
    <row r="1553" spans="1:6">
      <c r="A1553" s="2" t="s">
        <v>6919</v>
      </c>
      <c r="B1553" s="2" t="s">
        <v>6920</v>
      </c>
      <c r="C1553" s="2" t="s">
        <v>6921</v>
      </c>
      <c r="D1553" s="2" t="s">
        <v>6922</v>
      </c>
      <c r="E1553" s="2"/>
      <c r="F1553" s="2"/>
    </row>
    <row r="1554" spans="1:6">
      <c r="A1554" s="2" t="s">
        <v>6923</v>
      </c>
      <c r="B1554" s="2" t="s">
        <v>6924</v>
      </c>
      <c r="C1554" s="2" t="s">
        <v>6925</v>
      </c>
      <c r="D1554" s="3">
        <v>0</v>
      </c>
      <c r="E1554" s="2"/>
      <c r="F1554" s="2"/>
    </row>
    <row r="1555" spans="1:6">
      <c r="A1555" s="2" t="s">
        <v>6926</v>
      </c>
      <c r="B1555" s="2" t="s">
        <v>6927</v>
      </c>
      <c r="C1555" s="2" t="s">
        <v>6928</v>
      </c>
      <c r="D1555" s="3">
        <v>0</v>
      </c>
      <c r="E1555" s="2"/>
      <c r="F1555" s="2"/>
    </row>
    <row r="1556" spans="1:6">
      <c r="A1556" s="2" t="s">
        <v>6929</v>
      </c>
      <c r="B1556" s="2" t="s">
        <v>6930</v>
      </c>
      <c r="C1556" s="2" t="s">
        <v>6931</v>
      </c>
      <c r="D1556" s="2" t="s">
        <v>6932</v>
      </c>
      <c r="E1556" s="2" t="s">
        <v>6933</v>
      </c>
      <c r="F1556" s="2" t="s">
        <v>6932</v>
      </c>
    </row>
    <row r="1557" spans="1:6">
      <c r="A1557" s="2" t="s">
        <v>6934</v>
      </c>
      <c r="B1557" s="2" t="s">
        <v>6935</v>
      </c>
      <c r="C1557" s="2" t="s">
        <v>6936</v>
      </c>
      <c r="D1557" s="3">
        <v>81318873028</v>
      </c>
      <c r="E1557" s="2"/>
      <c r="F1557" s="2"/>
    </row>
    <row r="1558" spans="1:6">
      <c r="A1558" s="2" t="s">
        <v>6937</v>
      </c>
      <c r="B1558" s="2" t="s">
        <v>6938</v>
      </c>
      <c r="C1558" s="2" t="s">
        <v>6939</v>
      </c>
      <c r="D1558" s="2" t="s">
        <v>6940</v>
      </c>
      <c r="E1558" s="2" t="s">
        <v>6941</v>
      </c>
      <c r="F1558" s="2" t="s">
        <v>6942</v>
      </c>
    </row>
    <row r="1559" spans="1:6">
      <c r="A1559" s="2" t="s">
        <v>6943</v>
      </c>
      <c r="B1559" s="2" t="s">
        <v>6944</v>
      </c>
      <c r="C1559" s="2" t="s">
        <v>6945</v>
      </c>
      <c r="D1559" s="2" t="s">
        <v>6946</v>
      </c>
      <c r="E1559" s="2" t="s">
        <v>6947</v>
      </c>
      <c r="F1559" s="2" t="s">
        <v>6948</v>
      </c>
    </row>
    <row r="1560" spans="1:6">
      <c r="A1560" s="2" t="s">
        <v>6949</v>
      </c>
      <c r="B1560" s="2" t="s">
        <v>6950</v>
      </c>
      <c r="C1560" s="2" t="s">
        <v>6951</v>
      </c>
      <c r="D1560" s="3">
        <v>8128444492</v>
      </c>
      <c r="E1560" s="2"/>
      <c r="F1560" s="2"/>
    </row>
    <row r="1561" spans="1:6">
      <c r="A1561" s="2" t="s">
        <v>6952</v>
      </c>
      <c r="B1561" s="2" t="s">
        <v>6953</v>
      </c>
      <c r="C1561" s="2" t="s">
        <v>6954</v>
      </c>
      <c r="D1561" s="2" t="s">
        <v>6955</v>
      </c>
      <c r="E1561" s="2"/>
      <c r="F1561" s="2"/>
    </row>
    <row r="1562" spans="1:6">
      <c r="A1562" s="2" t="s">
        <v>6956</v>
      </c>
      <c r="B1562" s="2" t="s">
        <v>6957</v>
      </c>
      <c r="C1562" s="2" t="s">
        <v>6958</v>
      </c>
      <c r="D1562" s="3">
        <v>81340291533</v>
      </c>
      <c r="E1562" s="2"/>
      <c r="F1562" s="2"/>
    </row>
    <row r="1563" spans="1:6">
      <c r="A1563" s="2" t="s">
        <v>6959</v>
      </c>
      <c r="B1563" s="2" t="s">
        <v>6960</v>
      </c>
      <c r="C1563" s="2" t="s">
        <v>6961</v>
      </c>
      <c r="D1563" s="2" t="s">
        <v>6962</v>
      </c>
      <c r="E1563" s="2"/>
      <c r="F1563" s="2"/>
    </row>
    <row r="1564" spans="1:6">
      <c r="A1564" s="2" t="s">
        <v>6963</v>
      </c>
      <c r="B1564" s="2" t="s">
        <v>6964</v>
      </c>
      <c r="C1564" s="2" t="s">
        <v>6965</v>
      </c>
      <c r="D1564" s="2" t="s">
        <v>6966</v>
      </c>
      <c r="E1564" s="2"/>
      <c r="F1564" s="2" t="s">
        <v>6967</v>
      </c>
    </row>
    <row r="1565" spans="1:6">
      <c r="A1565" s="2" t="s">
        <v>6968</v>
      </c>
      <c r="B1565" s="2" t="s">
        <v>6969</v>
      </c>
      <c r="C1565" s="2" t="s">
        <v>6970</v>
      </c>
      <c r="D1565" s="2" t="s">
        <v>6971</v>
      </c>
      <c r="E1565" s="2" t="s">
        <v>6972</v>
      </c>
      <c r="F1565" s="2" t="s">
        <v>6971</v>
      </c>
    </row>
    <row r="1566" spans="1:6">
      <c r="A1566" s="2" t="s">
        <v>6973</v>
      </c>
      <c r="B1566" s="2" t="s">
        <v>6974</v>
      </c>
      <c r="C1566" s="2" t="s">
        <v>6975</v>
      </c>
      <c r="D1566" s="3">
        <v>8129794982</v>
      </c>
      <c r="E1566" s="2"/>
      <c r="F1566" s="2"/>
    </row>
    <row r="1567" spans="1:6">
      <c r="A1567" s="2" t="s">
        <v>6976</v>
      </c>
      <c r="B1567" s="2" t="s">
        <v>6977</v>
      </c>
      <c r="C1567" s="2" t="s">
        <v>6978</v>
      </c>
      <c r="D1567" s="2" t="s">
        <v>6979</v>
      </c>
      <c r="E1567" s="2" t="s">
        <v>6980</v>
      </c>
      <c r="F1567" s="2" t="s">
        <v>6981</v>
      </c>
    </row>
    <row r="1568" spans="1:6">
      <c r="A1568" s="2" t="s">
        <v>6982</v>
      </c>
      <c r="B1568" s="2" t="s">
        <v>6983</v>
      </c>
      <c r="C1568" s="2" t="s">
        <v>6984</v>
      </c>
      <c r="D1568" s="3">
        <v>81340477641</v>
      </c>
      <c r="E1568" s="2"/>
      <c r="F1568" s="2"/>
    </row>
    <row r="1569" spans="1:6">
      <c r="A1569" s="2" t="s">
        <v>6985</v>
      </c>
      <c r="B1569" s="2" t="s">
        <v>6986</v>
      </c>
      <c r="C1569" s="2" t="s">
        <v>6987</v>
      </c>
      <c r="D1569" s="2" t="s">
        <v>6988</v>
      </c>
      <c r="E1569" s="2"/>
      <c r="F1569" s="2" t="s">
        <v>6989</v>
      </c>
    </row>
    <row r="1570" spans="1:6">
      <c r="A1570" s="2" t="s">
        <v>6990</v>
      </c>
      <c r="B1570" s="2" t="s">
        <v>6991</v>
      </c>
      <c r="C1570" s="2" t="s">
        <v>6992</v>
      </c>
      <c r="D1570" s="3">
        <v>0</v>
      </c>
      <c r="E1570" s="2"/>
      <c r="F1570" s="2"/>
    </row>
    <row r="1571" spans="1:6">
      <c r="A1571" s="2" t="s">
        <v>6993</v>
      </c>
      <c r="B1571" s="2" t="s">
        <v>6994</v>
      </c>
      <c r="C1571" s="2" t="s">
        <v>6995</v>
      </c>
      <c r="D1571" s="3">
        <v>82121984248</v>
      </c>
      <c r="E1571" s="2" t="s">
        <v>6996</v>
      </c>
      <c r="F1571" s="2"/>
    </row>
    <row r="1572" spans="1:6">
      <c r="A1572" s="2" t="s">
        <v>6997</v>
      </c>
      <c r="B1572" s="2" t="s">
        <v>6998</v>
      </c>
      <c r="C1572" s="2" t="s">
        <v>6999</v>
      </c>
      <c r="D1572" s="2" t="s">
        <v>7000</v>
      </c>
      <c r="E1572" s="2" t="s">
        <v>7001</v>
      </c>
      <c r="F1572" s="2" t="s">
        <v>7000</v>
      </c>
    </row>
    <row r="1573" spans="1:6">
      <c r="A1573" s="2" t="s">
        <v>7002</v>
      </c>
      <c r="B1573" s="2" t="s">
        <v>7003</v>
      </c>
      <c r="C1573" s="2" t="s">
        <v>7004</v>
      </c>
      <c r="D1573" s="2" t="s">
        <v>7005</v>
      </c>
      <c r="E1573" s="2" t="s">
        <v>7006</v>
      </c>
      <c r="F1573" s="2"/>
    </row>
    <row r="1574" spans="1:6">
      <c r="A1574" s="2" t="s">
        <v>7007</v>
      </c>
      <c r="B1574" s="2" t="s">
        <v>7008</v>
      </c>
      <c r="C1574" s="2" t="s">
        <v>7009</v>
      </c>
      <c r="D1574" s="2" t="s">
        <v>7010</v>
      </c>
      <c r="E1574" s="2" t="s">
        <v>7011</v>
      </c>
      <c r="F1574" s="2" t="s">
        <v>7010</v>
      </c>
    </row>
    <row r="1575" spans="1:6">
      <c r="A1575" s="2" t="s">
        <v>1002</v>
      </c>
      <c r="B1575" s="2" t="s">
        <v>7012</v>
      </c>
      <c r="C1575" s="2" t="s">
        <v>7013</v>
      </c>
      <c r="D1575" s="2" t="s">
        <v>7014</v>
      </c>
      <c r="E1575" s="2"/>
      <c r="F1575" s="2" t="s">
        <v>7015</v>
      </c>
    </row>
    <row r="1576" spans="1:6">
      <c r="A1576" s="2" t="s">
        <v>7016</v>
      </c>
      <c r="B1576" s="2" t="s">
        <v>7017</v>
      </c>
      <c r="C1576" s="2" t="s">
        <v>7018</v>
      </c>
      <c r="D1576" s="3">
        <v>81321008097</v>
      </c>
      <c r="E1576" s="2"/>
      <c r="F1576" s="2"/>
    </row>
    <row r="1577" spans="1:6">
      <c r="A1577" s="2" t="s">
        <v>7019</v>
      </c>
      <c r="B1577" s="2" t="s">
        <v>7020</v>
      </c>
      <c r="C1577" s="2" t="s">
        <v>7021</v>
      </c>
      <c r="D1577" s="3">
        <v>87770863574</v>
      </c>
      <c r="E1577" s="2"/>
      <c r="F1577" s="2"/>
    </row>
    <row r="1578" spans="1:6">
      <c r="A1578" s="2" t="s">
        <v>7022</v>
      </c>
      <c r="B1578" s="2" t="s">
        <v>7023</v>
      </c>
      <c r="C1578" s="2" t="s">
        <v>7024</v>
      </c>
      <c r="D1578" s="3">
        <v>6544515</v>
      </c>
      <c r="E1578" s="2" t="s">
        <v>7025</v>
      </c>
      <c r="F1578" s="3">
        <v>6544811</v>
      </c>
    </row>
    <row r="1579" spans="1:6" ht="25.5">
      <c r="A1579" s="2" t="s">
        <v>7026</v>
      </c>
      <c r="B1579" s="2" t="s">
        <v>7027</v>
      </c>
      <c r="C1579" s="2" t="s">
        <v>7028</v>
      </c>
      <c r="D1579" s="2" t="s">
        <v>7029</v>
      </c>
      <c r="E1579" s="2"/>
      <c r="F1579" s="2"/>
    </row>
    <row r="1580" spans="1:6">
      <c r="A1580" s="2" t="s">
        <v>7030</v>
      </c>
      <c r="B1580" s="2" t="s">
        <v>7031</v>
      </c>
      <c r="C1580" s="2" t="s">
        <v>7032</v>
      </c>
      <c r="D1580" s="3">
        <v>0</v>
      </c>
      <c r="E1580" s="2"/>
      <c r="F1580" s="2"/>
    </row>
    <row r="1581" spans="1:6">
      <c r="A1581" s="2" t="s">
        <v>7033</v>
      </c>
      <c r="B1581" s="2" t="s">
        <v>7034</v>
      </c>
      <c r="C1581" s="2" t="s">
        <v>7035</v>
      </c>
      <c r="D1581" s="3">
        <v>2155954702</v>
      </c>
      <c r="E1581" s="2"/>
      <c r="F1581" s="2"/>
    </row>
    <row r="1582" spans="1:6">
      <c r="A1582" s="2" t="s">
        <v>7036</v>
      </c>
      <c r="B1582" s="2" t="s">
        <v>7037</v>
      </c>
      <c r="C1582" s="2" t="s">
        <v>7038</v>
      </c>
      <c r="D1582" s="3">
        <v>87770863574</v>
      </c>
      <c r="E1582" s="2"/>
      <c r="F1582" s="2"/>
    </row>
    <row r="1583" spans="1:6">
      <c r="A1583" s="2" t="s">
        <v>7039</v>
      </c>
      <c r="B1583" s="2" t="s">
        <v>7040</v>
      </c>
      <c r="C1583" s="2" t="s">
        <v>7041</v>
      </c>
      <c r="D1583" s="3">
        <v>81335828159</v>
      </c>
      <c r="E1583" s="2"/>
      <c r="F1583" s="3">
        <v>81335828159</v>
      </c>
    </row>
    <row r="1584" spans="1:6">
      <c r="A1584" s="2" t="s">
        <v>7042</v>
      </c>
      <c r="B1584" s="2" t="s">
        <v>7043</v>
      </c>
      <c r="C1584" s="2" t="s">
        <v>7044</v>
      </c>
      <c r="D1584" s="2" t="s">
        <v>7045</v>
      </c>
      <c r="E1584" s="2" t="s">
        <v>7046</v>
      </c>
      <c r="F1584" s="2" t="s">
        <v>7047</v>
      </c>
    </row>
    <row r="1585" spans="1:6">
      <c r="A1585" s="2" t="s">
        <v>7048</v>
      </c>
      <c r="B1585" s="2" t="s">
        <v>7049</v>
      </c>
      <c r="C1585" s="2" t="s">
        <v>7050</v>
      </c>
      <c r="D1585" s="3">
        <v>0</v>
      </c>
      <c r="E1585" s="2"/>
      <c r="F1585" s="2"/>
    </row>
    <row r="1586" spans="1:6">
      <c r="A1586" s="2" t="s">
        <v>7051</v>
      </c>
      <c r="B1586" s="2" t="s">
        <v>7052</v>
      </c>
      <c r="C1586" s="2" t="s">
        <v>7053</v>
      </c>
      <c r="D1586" s="2" t="s">
        <v>7054</v>
      </c>
      <c r="E1586" s="2"/>
      <c r="F1586" s="2" t="s">
        <v>7054</v>
      </c>
    </row>
    <row r="1587" spans="1:6">
      <c r="A1587" s="2" t="s">
        <v>7055</v>
      </c>
      <c r="B1587" s="2" t="s">
        <v>7056</v>
      </c>
      <c r="C1587" s="2" t="s">
        <v>7057</v>
      </c>
      <c r="D1587" s="3">
        <v>81281595417</v>
      </c>
      <c r="E1587" s="2"/>
      <c r="F1587" s="2"/>
    </row>
    <row r="1588" spans="1:6">
      <c r="A1588" s="2" t="s">
        <v>7058</v>
      </c>
      <c r="B1588" s="2" t="s">
        <v>7059</v>
      </c>
      <c r="C1588" s="2" t="s">
        <v>7060</v>
      </c>
      <c r="D1588" s="2" t="s">
        <v>7061</v>
      </c>
      <c r="E1588" s="2"/>
      <c r="F1588" s="2"/>
    </row>
    <row r="1589" spans="1:6" ht="25.5">
      <c r="A1589" s="2" t="s">
        <v>7062</v>
      </c>
      <c r="B1589" s="2" t="s">
        <v>7063</v>
      </c>
      <c r="C1589" s="2" t="s">
        <v>7064</v>
      </c>
      <c r="D1589" s="2" t="s">
        <v>7065</v>
      </c>
      <c r="E1589" s="2"/>
      <c r="F1589" s="2"/>
    </row>
    <row r="1590" spans="1:6">
      <c r="A1590" s="2" t="s">
        <v>447</v>
      </c>
      <c r="B1590" s="2" t="s">
        <v>7066</v>
      </c>
      <c r="C1590" s="2" t="s">
        <v>7067</v>
      </c>
      <c r="D1590" s="2" t="s">
        <v>7068</v>
      </c>
      <c r="E1590" s="2"/>
      <c r="F1590" s="2" t="s">
        <v>7069</v>
      </c>
    </row>
    <row r="1591" spans="1:6">
      <c r="A1591" s="2" t="s">
        <v>7070</v>
      </c>
      <c r="B1591" s="2" t="s">
        <v>7071</v>
      </c>
      <c r="C1591" s="2" t="s">
        <v>7072</v>
      </c>
      <c r="D1591" s="2" t="s">
        <v>7073</v>
      </c>
      <c r="E1591" s="2"/>
      <c r="F1591" s="2"/>
    </row>
    <row r="1592" spans="1:6">
      <c r="A1592" s="2" t="s">
        <v>7074</v>
      </c>
      <c r="B1592" s="2" t="s">
        <v>7075</v>
      </c>
      <c r="C1592" s="2" t="s">
        <v>7076</v>
      </c>
      <c r="D1592" s="3">
        <v>81339139292</v>
      </c>
      <c r="E1592" s="2"/>
      <c r="F1592" s="2"/>
    </row>
    <row r="1593" spans="1:6">
      <c r="A1593" s="2" t="s">
        <v>7077</v>
      </c>
      <c r="B1593" s="2" t="s">
        <v>7078</v>
      </c>
      <c r="C1593" s="2" t="s">
        <v>7079</v>
      </c>
      <c r="D1593" s="2" t="s">
        <v>7080</v>
      </c>
      <c r="E1593" s="2" t="s">
        <v>7081</v>
      </c>
      <c r="F1593" s="2"/>
    </row>
    <row r="1594" spans="1:6">
      <c r="A1594" s="2" t="s">
        <v>7082</v>
      </c>
      <c r="B1594" s="2" t="s">
        <v>7083</v>
      </c>
      <c r="C1594" s="2" t="s">
        <v>7084</v>
      </c>
      <c r="D1594" s="3">
        <v>5746746</v>
      </c>
      <c r="E1594" s="2" t="s">
        <v>7085</v>
      </c>
      <c r="F1594" s="3">
        <v>5746748</v>
      </c>
    </row>
    <row r="1595" spans="1:6">
      <c r="A1595" s="2" t="s">
        <v>7086</v>
      </c>
      <c r="B1595" s="2" t="s">
        <v>7087</v>
      </c>
      <c r="C1595" s="2" t="s">
        <v>7088</v>
      </c>
      <c r="D1595" s="2" t="s">
        <v>7089</v>
      </c>
      <c r="E1595" s="2" t="s">
        <v>7090</v>
      </c>
      <c r="F1595" s="2"/>
    </row>
    <row r="1596" spans="1:6">
      <c r="A1596" s="2" t="s">
        <v>7091</v>
      </c>
      <c r="B1596" s="2" t="s">
        <v>7092</v>
      </c>
      <c r="C1596" s="2" t="s">
        <v>7093</v>
      </c>
      <c r="D1596" s="3">
        <v>85342323582</v>
      </c>
      <c r="E1596" s="2"/>
      <c r="F1596" s="2"/>
    </row>
    <row r="1597" spans="1:6">
      <c r="A1597" s="2" t="s">
        <v>7094</v>
      </c>
      <c r="B1597" s="2" t="s">
        <v>7095</v>
      </c>
      <c r="C1597" s="2" t="s">
        <v>7096</v>
      </c>
      <c r="D1597" s="2" t="s">
        <v>7097</v>
      </c>
      <c r="E1597" s="2" t="s">
        <v>7098</v>
      </c>
      <c r="F1597" s="2"/>
    </row>
    <row r="1598" spans="1:6" ht="25.5">
      <c r="A1598" s="2" t="s">
        <v>7099</v>
      </c>
      <c r="B1598" s="2" t="s">
        <v>7100</v>
      </c>
      <c r="C1598" s="2" t="s">
        <v>7101</v>
      </c>
      <c r="D1598" s="2" t="s">
        <v>7102</v>
      </c>
      <c r="E1598" s="2"/>
      <c r="F1598" s="2"/>
    </row>
    <row r="1599" spans="1:6">
      <c r="A1599" s="2" t="s">
        <v>7103</v>
      </c>
      <c r="B1599" s="2" t="s">
        <v>7104</v>
      </c>
      <c r="C1599" s="2" t="s">
        <v>7105</v>
      </c>
      <c r="D1599" s="2" t="s">
        <v>4816</v>
      </c>
      <c r="E1599" s="2"/>
      <c r="F1599" s="2"/>
    </row>
    <row r="1600" spans="1:6">
      <c r="A1600" s="2" t="s">
        <v>7106</v>
      </c>
      <c r="B1600" s="2" t="s">
        <v>7107</v>
      </c>
      <c r="C1600" s="2" t="s">
        <v>7108</v>
      </c>
      <c r="D1600" s="2" t="s">
        <v>7109</v>
      </c>
      <c r="E1600" s="2"/>
      <c r="F1600" s="2"/>
    </row>
    <row r="1601" spans="1:6">
      <c r="A1601" s="2" t="s">
        <v>7110</v>
      </c>
      <c r="B1601" s="2" t="s">
        <v>7111</v>
      </c>
      <c r="C1601" s="2" t="s">
        <v>7112</v>
      </c>
      <c r="D1601" s="2" t="s">
        <v>7113</v>
      </c>
      <c r="E1601" s="2" t="s">
        <v>7114</v>
      </c>
      <c r="F1601" s="2"/>
    </row>
    <row r="1602" spans="1:6">
      <c r="A1602" s="2" t="s">
        <v>7115</v>
      </c>
      <c r="B1602" s="2" t="s">
        <v>7116</v>
      </c>
      <c r="C1602" s="2" t="s">
        <v>7117</v>
      </c>
      <c r="D1602" s="2" t="s">
        <v>7118</v>
      </c>
      <c r="E1602" s="2" t="s">
        <v>7119</v>
      </c>
      <c r="F1602" s="2" t="s">
        <v>7118</v>
      </c>
    </row>
    <row r="1603" spans="1:6">
      <c r="A1603" s="2" t="s">
        <v>7120</v>
      </c>
      <c r="B1603" s="2" t="s">
        <v>7121</v>
      </c>
      <c r="C1603" s="2" t="s">
        <v>7122</v>
      </c>
      <c r="D1603" s="2" t="s">
        <v>7123</v>
      </c>
      <c r="E1603" s="2"/>
      <c r="F1603" s="2"/>
    </row>
    <row r="1604" spans="1:6">
      <c r="A1604" s="2" t="s">
        <v>7124</v>
      </c>
      <c r="B1604" s="2" t="s">
        <v>7125</v>
      </c>
      <c r="C1604" s="2" t="s">
        <v>7126</v>
      </c>
      <c r="D1604" s="3">
        <v>81315385590</v>
      </c>
      <c r="E1604" s="2"/>
      <c r="F1604" s="2"/>
    </row>
    <row r="1605" spans="1:6">
      <c r="A1605" s="2" t="s">
        <v>7127</v>
      </c>
      <c r="B1605" s="2" t="s">
        <v>7128</v>
      </c>
      <c r="C1605" s="2" t="s">
        <v>7129</v>
      </c>
      <c r="D1605" s="3">
        <v>81319626314</v>
      </c>
      <c r="E1605" s="2"/>
      <c r="F1605" s="2"/>
    </row>
    <row r="1606" spans="1:6">
      <c r="A1606" s="2" t="s">
        <v>7130</v>
      </c>
      <c r="B1606" s="2" t="s">
        <v>7131</v>
      </c>
      <c r="C1606" s="2" t="s">
        <v>7132</v>
      </c>
      <c r="D1606" s="3">
        <v>0</v>
      </c>
      <c r="E1606" s="2"/>
      <c r="F1606" s="2"/>
    </row>
    <row r="1607" spans="1:6">
      <c r="A1607" s="2" t="s">
        <v>7133</v>
      </c>
      <c r="B1607" s="2" t="s">
        <v>7134</v>
      </c>
      <c r="C1607" s="2" t="s">
        <v>7135</v>
      </c>
      <c r="D1607" s="2" t="s">
        <v>7136</v>
      </c>
      <c r="E1607" s="2"/>
      <c r="F1607" s="2" t="s">
        <v>7136</v>
      </c>
    </row>
    <row r="1608" spans="1:6" ht="25.5">
      <c r="A1608" s="2" t="s">
        <v>7137</v>
      </c>
      <c r="B1608" s="2" t="s">
        <v>7138</v>
      </c>
      <c r="C1608" s="2" t="s">
        <v>7139</v>
      </c>
      <c r="D1608" s="2" t="s">
        <v>7140</v>
      </c>
      <c r="E1608" s="2"/>
      <c r="F1608" s="2" t="s">
        <v>7141</v>
      </c>
    </row>
    <row r="1609" spans="1:6">
      <c r="A1609" s="2" t="s">
        <v>7142</v>
      </c>
      <c r="B1609" s="2" t="s">
        <v>7143</v>
      </c>
      <c r="C1609" s="2" t="s">
        <v>7144</v>
      </c>
      <c r="D1609" s="3">
        <v>81375709209</v>
      </c>
      <c r="E1609" s="2" t="s">
        <v>7145</v>
      </c>
      <c r="F1609" s="3">
        <v>81375709209</v>
      </c>
    </row>
    <row r="1610" spans="1:6">
      <c r="A1610" s="2" t="s">
        <v>7146</v>
      </c>
      <c r="B1610" s="2" t="s">
        <v>7147</v>
      </c>
      <c r="C1610" s="2" t="s">
        <v>7148</v>
      </c>
      <c r="D1610" s="2" t="s">
        <v>7149</v>
      </c>
      <c r="E1610" s="2"/>
      <c r="F1610" s="2" t="s">
        <v>7150</v>
      </c>
    </row>
    <row r="1611" spans="1:6">
      <c r="A1611" s="2" t="s">
        <v>7151</v>
      </c>
      <c r="B1611" s="2" t="s">
        <v>7152</v>
      </c>
      <c r="C1611" s="2" t="s">
        <v>7153</v>
      </c>
      <c r="D1611" s="3">
        <v>85260558564</v>
      </c>
      <c r="E1611" s="2" t="s">
        <v>7154</v>
      </c>
      <c r="F1611" s="3">
        <v>85260558564</v>
      </c>
    </row>
    <row r="1612" spans="1:6">
      <c r="A1612" s="2" t="s">
        <v>7155</v>
      </c>
      <c r="B1612" s="2" t="s">
        <v>7156</v>
      </c>
      <c r="C1612" s="2" t="s">
        <v>7157</v>
      </c>
      <c r="D1612" s="3">
        <v>81284146551</v>
      </c>
      <c r="E1612" s="2"/>
      <c r="F1612" s="2"/>
    </row>
    <row r="1613" spans="1:6">
      <c r="A1613" s="2" t="s">
        <v>7158</v>
      </c>
      <c r="B1613" s="2" t="s">
        <v>7159</v>
      </c>
      <c r="C1613" s="2" t="s">
        <v>7160</v>
      </c>
      <c r="D1613" s="2" t="s">
        <v>7161</v>
      </c>
      <c r="E1613" s="2"/>
      <c r="F1613" s="2" t="s">
        <v>7162</v>
      </c>
    </row>
    <row r="1614" spans="1:6">
      <c r="A1614" s="2" t="s">
        <v>7163</v>
      </c>
      <c r="B1614" s="2" t="s">
        <v>7164</v>
      </c>
      <c r="C1614" s="2" t="s">
        <v>7165</v>
      </c>
      <c r="D1614" s="2" t="s">
        <v>7166</v>
      </c>
      <c r="E1614" s="2"/>
      <c r="F1614" s="2" t="s">
        <v>7167</v>
      </c>
    </row>
    <row r="1615" spans="1:6">
      <c r="A1615" s="2" t="s">
        <v>7168</v>
      </c>
      <c r="B1615" s="2" t="s">
        <v>7169</v>
      </c>
      <c r="C1615" s="2" t="s">
        <v>7170</v>
      </c>
      <c r="D1615" s="2">
        <f>91-253-2382271</f>
        <v>-2382433</v>
      </c>
      <c r="E1615" s="2" t="s">
        <v>7171</v>
      </c>
      <c r="F1615" s="2">
        <f>91-253-2381247</f>
        <v>-2381409</v>
      </c>
    </row>
    <row r="1616" spans="1:6">
      <c r="A1616" s="2" t="s">
        <v>7172</v>
      </c>
      <c r="B1616" s="2" t="s">
        <v>7173</v>
      </c>
      <c r="C1616" s="2" t="s">
        <v>7174</v>
      </c>
      <c r="D1616" s="3">
        <v>81311335086</v>
      </c>
      <c r="E1616" s="2" t="s">
        <v>7175</v>
      </c>
      <c r="F1616" s="3">
        <v>81311335086</v>
      </c>
    </row>
    <row r="1617" spans="1:6">
      <c r="A1617" s="2" t="s">
        <v>7176</v>
      </c>
      <c r="B1617" s="2" t="s">
        <v>7177</v>
      </c>
      <c r="C1617" s="2" t="s">
        <v>7178</v>
      </c>
      <c r="D1617" s="2" t="s">
        <v>7179</v>
      </c>
      <c r="E1617" s="2"/>
      <c r="F1617" s="2"/>
    </row>
    <row r="1618" spans="1:6">
      <c r="A1618" s="2" t="s">
        <v>7180</v>
      </c>
      <c r="B1618" s="2" t="s">
        <v>7181</v>
      </c>
      <c r="C1618" s="2" t="s">
        <v>7182</v>
      </c>
      <c r="D1618" s="3">
        <v>87884270347</v>
      </c>
      <c r="E1618" s="2" t="s">
        <v>7183</v>
      </c>
      <c r="F1618" s="3">
        <v>87884270347</v>
      </c>
    </row>
    <row r="1619" spans="1:6">
      <c r="A1619" s="2" t="s">
        <v>1238</v>
      </c>
      <c r="B1619" s="2" t="s">
        <v>7184</v>
      </c>
      <c r="C1619" s="2" t="s">
        <v>7185</v>
      </c>
      <c r="D1619" s="2" t="s">
        <v>7186</v>
      </c>
      <c r="E1619" s="2"/>
      <c r="F1619" s="2"/>
    </row>
    <row r="1620" spans="1:6">
      <c r="A1620" s="2" t="s">
        <v>7187</v>
      </c>
      <c r="B1620" s="2" t="s">
        <v>7188</v>
      </c>
      <c r="C1620" s="2" t="s">
        <v>7189</v>
      </c>
      <c r="D1620" s="2" t="s">
        <v>7190</v>
      </c>
      <c r="E1620" s="2"/>
      <c r="F1620" s="2"/>
    </row>
    <row r="1621" spans="1:6">
      <c r="A1621" s="2" t="s">
        <v>7191</v>
      </c>
      <c r="B1621" s="2" t="s">
        <v>7192</v>
      </c>
      <c r="C1621" s="2" t="s">
        <v>7193</v>
      </c>
      <c r="D1621" s="3">
        <v>0</v>
      </c>
      <c r="E1621" s="2"/>
      <c r="F1621" s="2"/>
    </row>
    <row r="1622" spans="1:6">
      <c r="A1622" s="2" t="s">
        <v>7194</v>
      </c>
      <c r="B1622" s="2" t="s">
        <v>7195</v>
      </c>
      <c r="C1622" s="2" t="s">
        <v>7196</v>
      </c>
      <c r="D1622" s="2" t="s">
        <v>7197</v>
      </c>
      <c r="E1622" s="2" t="s">
        <v>7198</v>
      </c>
      <c r="F1622" s="2" t="s">
        <v>7199</v>
      </c>
    </row>
    <row r="1623" spans="1:6">
      <c r="A1623" s="2" t="s">
        <v>7200</v>
      </c>
      <c r="B1623" s="2" t="s">
        <v>7201</v>
      </c>
      <c r="C1623" s="2" t="s">
        <v>7202</v>
      </c>
      <c r="D1623" s="2" t="s">
        <v>7203</v>
      </c>
      <c r="E1623" s="2"/>
      <c r="F1623" s="2"/>
    </row>
    <row r="1624" spans="1:6">
      <c r="A1624" s="2" t="s">
        <v>7204</v>
      </c>
      <c r="B1624" s="2" t="s">
        <v>7205</v>
      </c>
      <c r="C1624" s="2" t="s">
        <v>7206</v>
      </c>
      <c r="D1624" s="2" t="s">
        <v>7207</v>
      </c>
      <c r="E1624" s="2"/>
      <c r="F1624" s="2"/>
    </row>
    <row r="1625" spans="1:6">
      <c r="A1625" s="2" t="s">
        <v>7208</v>
      </c>
      <c r="B1625" s="2" t="s">
        <v>7209</v>
      </c>
      <c r="C1625" s="2" t="s">
        <v>7210</v>
      </c>
      <c r="D1625" s="2" t="s">
        <v>7211</v>
      </c>
      <c r="E1625" s="2"/>
      <c r="F1625" s="2" t="s">
        <v>7212</v>
      </c>
    </row>
    <row r="1626" spans="1:6">
      <c r="A1626" s="2" t="s">
        <v>7213</v>
      </c>
      <c r="B1626" s="2" t="s">
        <v>7214</v>
      </c>
      <c r="C1626" s="2" t="s">
        <v>7215</v>
      </c>
      <c r="D1626" s="2" t="s">
        <v>7216</v>
      </c>
      <c r="E1626" s="2" t="s">
        <v>7217</v>
      </c>
      <c r="F1626" s="2" t="s">
        <v>7218</v>
      </c>
    </row>
    <row r="1627" spans="1:6">
      <c r="A1627" s="2" t="s">
        <v>7219</v>
      </c>
      <c r="B1627" s="2" t="s">
        <v>7220</v>
      </c>
      <c r="C1627" s="2" t="s">
        <v>7221</v>
      </c>
      <c r="D1627" s="3">
        <v>81361649169</v>
      </c>
      <c r="E1627" s="2" t="s">
        <v>7222</v>
      </c>
      <c r="F1627" s="2"/>
    </row>
    <row r="1628" spans="1:6">
      <c r="A1628" s="2" t="s">
        <v>7223</v>
      </c>
      <c r="B1628" s="2" t="s">
        <v>7224</v>
      </c>
      <c r="C1628" s="2" t="s">
        <v>7225</v>
      </c>
      <c r="D1628" s="2" t="s">
        <v>7226</v>
      </c>
      <c r="E1628" s="2" t="s">
        <v>7227</v>
      </c>
      <c r="F1628" s="2" t="s">
        <v>7226</v>
      </c>
    </row>
    <row r="1629" spans="1:6">
      <c r="A1629" s="2" t="s">
        <v>7228</v>
      </c>
      <c r="B1629" s="2" t="s">
        <v>7229</v>
      </c>
      <c r="C1629" s="2" t="s">
        <v>7230</v>
      </c>
      <c r="D1629" s="2" t="s">
        <v>7231</v>
      </c>
      <c r="E1629" s="2" t="s">
        <v>7232</v>
      </c>
      <c r="F1629" s="2" t="s">
        <v>7231</v>
      </c>
    </row>
    <row r="1630" spans="1:6">
      <c r="A1630" s="2" t="s">
        <v>7233</v>
      </c>
      <c r="B1630" s="2" t="s">
        <v>7234</v>
      </c>
      <c r="C1630" s="2" t="s">
        <v>7235</v>
      </c>
      <c r="D1630" s="3">
        <v>62817802492</v>
      </c>
      <c r="E1630" s="2"/>
      <c r="F1630" s="2"/>
    </row>
    <row r="1631" spans="1:6">
      <c r="A1631" s="2" t="s">
        <v>7236</v>
      </c>
      <c r="B1631" s="2" t="s">
        <v>7237</v>
      </c>
      <c r="C1631" s="2" t="s">
        <v>7238</v>
      </c>
      <c r="D1631" s="2" t="s">
        <v>7239</v>
      </c>
      <c r="E1631" s="2" t="s">
        <v>7240</v>
      </c>
      <c r="F1631" s="2" t="s">
        <v>7241</v>
      </c>
    </row>
    <row r="1632" spans="1:6">
      <c r="A1632" s="2" t="s">
        <v>7242</v>
      </c>
      <c r="B1632" s="2" t="s">
        <v>7243</v>
      </c>
      <c r="C1632" s="2" t="s">
        <v>7244</v>
      </c>
      <c r="D1632" s="2" t="s">
        <v>7245</v>
      </c>
      <c r="E1632" s="2" t="s">
        <v>7246</v>
      </c>
      <c r="F1632" s="2" t="s">
        <v>7245</v>
      </c>
    </row>
    <row r="1633" spans="1:6">
      <c r="A1633" s="2" t="s">
        <v>7247</v>
      </c>
      <c r="B1633" s="2" t="s">
        <v>7248</v>
      </c>
      <c r="C1633" s="2" t="s">
        <v>7249</v>
      </c>
      <c r="D1633" s="3">
        <v>8128104011</v>
      </c>
      <c r="E1633" s="2"/>
      <c r="F1633" s="3">
        <v>8128104011</v>
      </c>
    </row>
    <row r="1634" spans="1:6">
      <c r="A1634" s="2" t="s">
        <v>7250</v>
      </c>
      <c r="B1634" s="2" t="s">
        <v>7251</v>
      </c>
      <c r="C1634" s="2" t="s">
        <v>7252</v>
      </c>
      <c r="D1634" s="3">
        <v>81321303678</v>
      </c>
      <c r="E1634" s="2"/>
      <c r="F1634" s="2"/>
    </row>
    <row r="1635" spans="1:6">
      <c r="A1635" s="2" t="s">
        <v>7253</v>
      </c>
      <c r="B1635" s="2" t="s">
        <v>7254</v>
      </c>
      <c r="C1635" s="2" t="s">
        <v>7255</v>
      </c>
      <c r="D1635" s="2" t="s">
        <v>7256</v>
      </c>
      <c r="E1635" s="2"/>
      <c r="F1635" s="2" t="s">
        <v>7257</v>
      </c>
    </row>
    <row r="1636" spans="1:6" ht="25.5">
      <c r="A1636" s="2" t="s">
        <v>7258</v>
      </c>
      <c r="B1636" s="2" t="s">
        <v>7259</v>
      </c>
      <c r="C1636" s="2" t="s">
        <v>7260</v>
      </c>
      <c r="D1636" s="2" t="s">
        <v>7261</v>
      </c>
      <c r="E1636" s="2" t="s">
        <v>7262</v>
      </c>
      <c r="F1636" s="3">
        <v>61.452756399999998</v>
      </c>
    </row>
    <row r="1637" spans="1:6">
      <c r="A1637" s="2" t="s">
        <v>7263</v>
      </c>
      <c r="B1637" s="2" t="s">
        <v>7264</v>
      </c>
      <c r="C1637" s="2" t="s">
        <v>7265</v>
      </c>
      <c r="D1637" s="2" t="s">
        <v>7266</v>
      </c>
      <c r="E1637" s="2"/>
      <c r="F1637" s="2" t="s">
        <v>7266</v>
      </c>
    </row>
    <row r="1638" spans="1:6">
      <c r="A1638" s="2" t="s">
        <v>7267</v>
      </c>
      <c r="B1638" s="2" t="s">
        <v>7268</v>
      </c>
      <c r="C1638" s="2" t="s">
        <v>7269</v>
      </c>
      <c r="D1638" s="3">
        <v>81219015660</v>
      </c>
      <c r="E1638" s="2" t="s">
        <v>7270</v>
      </c>
      <c r="F1638" s="2"/>
    </row>
    <row r="1639" spans="1:6">
      <c r="A1639" s="2" t="s">
        <v>7271</v>
      </c>
      <c r="B1639" s="2" t="s">
        <v>7272</v>
      </c>
      <c r="C1639" s="2" t="s">
        <v>7273</v>
      </c>
      <c r="D1639" s="3">
        <v>81228346004</v>
      </c>
      <c r="E1639" s="2"/>
      <c r="F1639" s="2"/>
    </row>
    <row r="1640" spans="1:6">
      <c r="A1640" s="2" t="s">
        <v>7274</v>
      </c>
      <c r="B1640" s="2" t="s">
        <v>7275</v>
      </c>
      <c r="C1640" s="2" t="s">
        <v>7276</v>
      </c>
      <c r="D1640" s="2" t="s">
        <v>7277</v>
      </c>
      <c r="E1640" s="2"/>
      <c r="F1640" s="2" t="s">
        <v>7278</v>
      </c>
    </row>
    <row r="1641" spans="1:6">
      <c r="A1641" s="2" t="s">
        <v>7279</v>
      </c>
      <c r="B1641" s="2" t="s">
        <v>7280</v>
      </c>
      <c r="C1641" s="2" t="s">
        <v>7281</v>
      </c>
      <c r="D1641" s="3">
        <v>89693117791</v>
      </c>
      <c r="E1641" s="2"/>
      <c r="F1641" s="2"/>
    </row>
    <row r="1642" spans="1:6">
      <c r="A1642" s="2" t="s">
        <v>7282</v>
      </c>
      <c r="B1642" s="2" t="s">
        <v>7283</v>
      </c>
      <c r="C1642" s="2" t="s">
        <v>7284</v>
      </c>
      <c r="D1642" s="2" t="s">
        <v>7285</v>
      </c>
      <c r="E1642" s="2"/>
      <c r="F1642" s="2"/>
    </row>
    <row r="1643" spans="1:6">
      <c r="A1643" s="2" t="s">
        <v>1565</v>
      </c>
      <c r="B1643" s="2" t="s">
        <v>7286</v>
      </c>
      <c r="C1643" s="2" t="s">
        <v>1567</v>
      </c>
      <c r="D1643" s="2" t="s">
        <v>1568</v>
      </c>
      <c r="E1643" s="2" t="s">
        <v>1569</v>
      </c>
      <c r="F1643" s="3">
        <v>214353355</v>
      </c>
    </row>
    <row r="1644" spans="1:6">
      <c r="A1644" s="2" t="s">
        <v>7287</v>
      </c>
      <c r="B1644" s="2" t="s">
        <v>7288</v>
      </c>
      <c r="C1644" s="2" t="s">
        <v>7289</v>
      </c>
      <c r="D1644" s="3">
        <v>8170096891</v>
      </c>
      <c r="E1644" s="2"/>
      <c r="F1644" s="2"/>
    </row>
    <row r="1645" spans="1:6">
      <c r="A1645" s="2" t="s">
        <v>7290</v>
      </c>
      <c r="B1645" s="2" t="s">
        <v>7291</v>
      </c>
      <c r="C1645" s="2" t="s">
        <v>7292</v>
      </c>
      <c r="D1645" s="3">
        <v>85270922236</v>
      </c>
      <c r="E1645" s="2" t="s">
        <v>7293</v>
      </c>
      <c r="F1645" s="2"/>
    </row>
    <row r="1646" spans="1:6">
      <c r="A1646" s="2" t="s">
        <v>7294</v>
      </c>
      <c r="B1646" s="2" t="s">
        <v>7295</v>
      </c>
      <c r="C1646" s="2" t="s">
        <v>7296</v>
      </c>
      <c r="D1646" s="3">
        <v>81333218787</v>
      </c>
      <c r="E1646" s="2"/>
      <c r="F1646" s="2"/>
    </row>
    <row r="1647" spans="1:6">
      <c r="A1647" s="2" t="s">
        <v>7297</v>
      </c>
      <c r="B1647" s="2" t="s">
        <v>7298</v>
      </c>
      <c r="C1647" s="2" t="s">
        <v>7299</v>
      </c>
      <c r="D1647" s="3">
        <v>81390444723</v>
      </c>
      <c r="E1647" s="2" t="s">
        <v>7300</v>
      </c>
      <c r="F1647" s="2"/>
    </row>
    <row r="1648" spans="1:6">
      <c r="A1648" s="2" t="s">
        <v>7301</v>
      </c>
      <c r="B1648" s="2" t="s">
        <v>7302</v>
      </c>
      <c r="C1648" s="2" t="s">
        <v>7303</v>
      </c>
      <c r="D1648" s="2" t="s">
        <v>7304</v>
      </c>
      <c r="E1648" s="2"/>
      <c r="F1648" s="2" t="s">
        <v>7305</v>
      </c>
    </row>
    <row r="1649" spans="1:6">
      <c r="A1649" s="2" t="s">
        <v>7306</v>
      </c>
      <c r="B1649" s="2" t="s">
        <v>7307</v>
      </c>
      <c r="C1649" s="2" t="s">
        <v>7308</v>
      </c>
      <c r="D1649" s="3">
        <v>82166596061</v>
      </c>
      <c r="E1649" s="2"/>
      <c r="F1649" s="2"/>
    </row>
    <row r="1650" spans="1:6" ht="25.5">
      <c r="A1650" s="2" t="s">
        <v>7309</v>
      </c>
      <c r="B1650" s="2" t="s">
        <v>7310</v>
      </c>
      <c r="C1650" s="2" t="s">
        <v>7311</v>
      </c>
      <c r="D1650" s="2" t="s">
        <v>7312</v>
      </c>
      <c r="E1650" s="2" t="s">
        <v>7313</v>
      </c>
      <c r="F1650" s="2" t="s">
        <v>7314</v>
      </c>
    </row>
    <row r="1651" spans="1:6" ht="25.5">
      <c r="A1651" s="2" t="s">
        <v>7315</v>
      </c>
      <c r="B1651" s="2" t="s">
        <v>7316</v>
      </c>
      <c r="C1651" s="2" t="s">
        <v>7317</v>
      </c>
      <c r="D1651" s="2" t="s">
        <v>7318</v>
      </c>
      <c r="E1651" s="2"/>
      <c r="F1651" s="2" t="s">
        <v>7319</v>
      </c>
    </row>
    <row r="1652" spans="1:6">
      <c r="A1652" s="2" t="s">
        <v>7320</v>
      </c>
      <c r="B1652" s="2" t="s">
        <v>7321</v>
      </c>
      <c r="C1652" s="2" t="s">
        <v>7322</v>
      </c>
      <c r="D1652" s="3">
        <v>82273933189</v>
      </c>
      <c r="E1652" s="2"/>
      <c r="F1652" s="2"/>
    </row>
    <row r="1653" spans="1:6">
      <c r="A1653" s="2" t="s">
        <v>7323</v>
      </c>
      <c r="B1653" s="2" t="s">
        <v>7324</v>
      </c>
      <c r="C1653" s="2" t="s">
        <v>7325</v>
      </c>
      <c r="D1653" s="2" t="s">
        <v>7326</v>
      </c>
      <c r="E1653" s="2"/>
      <c r="F1653" s="2" t="s">
        <v>7327</v>
      </c>
    </row>
    <row r="1654" spans="1:6">
      <c r="A1654" s="2" t="s">
        <v>7328</v>
      </c>
      <c r="B1654" s="2" t="s">
        <v>7329</v>
      </c>
      <c r="C1654" s="2" t="s">
        <v>7330</v>
      </c>
      <c r="D1654" s="3">
        <v>85914350</v>
      </c>
      <c r="E1654" s="2"/>
      <c r="F1654" s="2"/>
    </row>
    <row r="1655" spans="1:6">
      <c r="A1655" s="2" t="s">
        <v>7331</v>
      </c>
      <c r="B1655" s="2" t="s">
        <v>7332</v>
      </c>
      <c r="C1655" s="2" t="s">
        <v>7333</v>
      </c>
      <c r="D1655" s="2" t="s">
        <v>7334</v>
      </c>
      <c r="E1655" s="2" t="s">
        <v>7335</v>
      </c>
      <c r="F1655" s="2" t="s">
        <v>7336</v>
      </c>
    </row>
    <row r="1656" spans="1:6">
      <c r="A1656" s="2" t="s">
        <v>7337</v>
      </c>
      <c r="B1656" s="2" t="s">
        <v>7338</v>
      </c>
      <c r="C1656" s="2" t="s">
        <v>7339</v>
      </c>
      <c r="D1656" s="2" t="s">
        <v>7340</v>
      </c>
      <c r="E1656" s="2"/>
      <c r="F1656" s="2" t="s">
        <v>7341</v>
      </c>
    </row>
    <row r="1657" spans="1:6">
      <c r="A1657" s="2" t="s">
        <v>7342</v>
      </c>
      <c r="B1657" s="2" t="s">
        <v>7343</v>
      </c>
      <c r="C1657" s="2" t="s">
        <v>7344</v>
      </c>
      <c r="D1657" s="3">
        <v>82370363654</v>
      </c>
      <c r="E1657" s="2"/>
      <c r="F1657" s="2"/>
    </row>
    <row r="1658" spans="1:6">
      <c r="A1658" s="2" t="s">
        <v>7345</v>
      </c>
      <c r="B1658" s="2" t="s">
        <v>7346</v>
      </c>
      <c r="C1658" s="2" t="s">
        <v>7347</v>
      </c>
      <c r="D1658" s="2" t="s">
        <v>7348</v>
      </c>
      <c r="E1658" s="2"/>
      <c r="F1658" s="2" t="s">
        <v>7348</v>
      </c>
    </row>
    <row r="1659" spans="1:6">
      <c r="A1659" s="2" t="s">
        <v>7349</v>
      </c>
      <c r="B1659" s="2" t="s">
        <v>7350</v>
      </c>
      <c r="C1659" s="2" t="s">
        <v>7351</v>
      </c>
      <c r="D1659" s="2" t="s">
        <v>7352</v>
      </c>
      <c r="E1659" s="2"/>
      <c r="F1659" s="2" t="s">
        <v>7353</v>
      </c>
    </row>
    <row r="1660" spans="1:6">
      <c r="A1660" s="2" t="s">
        <v>7354</v>
      </c>
      <c r="B1660" s="2" t="s">
        <v>7355</v>
      </c>
      <c r="C1660" s="2" t="s">
        <v>7356</v>
      </c>
      <c r="D1660" s="3">
        <v>81241521262</v>
      </c>
      <c r="E1660" s="2"/>
      <c r="F1660" s="2"/>
    </row>
    <row r="1661" spans="1:6">
      <c r="A1661" s="2" t="s">
        <v>7357</v>
      </c>
      <c r="B1661" s="2" t="s">
        <v>7358</v>
      </c>
      <c r="C1661" s="2" t="s">
        <v>7359</v>
      </c>
      <c r="D1661" s="2" t="s">
        <v>7360</v>
      </c>
      <c r="E1661" s="2" t="s">
        <v>7361</v>
      </c>
      <c r="F1661" s="2" t="s">
        <v>7362</v>
      </c>
    </row>
    <row r="1662" spans="1:6">
      <c r="A1662" s="2" t="s">
        <v>7363</v>
      </c>
      <c r="B1662" s="2" t="s">
        <v>7364</v>
      </c>
      <c r="C1662" s="2" t="s">
        <v>2228</v>
      </c>
      <c r="D1662" s="3">
        <v>85222891893</v>
      </c>
      <c r="E1662" s="2"/>
      <c r="F1662" s="2"/>
    </row>
    <row r="1663" spans="1:6">
      <c r="A1663" s="2" t="s">
        <v>7365</v>
      </c>
      <c r="B1663" s="2" t="s">
        <v>7366</v>
      </c>
      <c r="C1663" s="2" t="s">
        <v>7367</v>
      </c>
      <c r="D1663" s="2" t="s">
        <v>7368</v>
      </c>
      <c r="E1663" s="2"/>
      <c r="F1663" s="2"/>
    </row>
    <row r="1664" spans="1:6">
      <c r="A1664" s="2" t="s">
        <v>7369</v>
      </c>
      <c r="B1664" s="2" t="s">
        <v>7370</v>
      </c>
      <c r="C1664" s="2" t="s">
        <v>2228</v>
      </c>
      <c r="D1664" s="3">
        <v>81223514526</v>
      </c>
      <c r="E1664" s="2"/>
      <c r="F1664" s="2"/>
    </row>
    <row r="1665" spans="1:6">
      <c r="A1665" s="2" t="s">
        <v>444</v>
      </c>
      <c r="B1665" s="2" t="s">
        <v>7371</v>
      </c>
      <c r="C1665" s="2" t="s">
        <v>7372</v>
      </c>
      <c r="D1665" s="2">
        <f>62-22-5201501</f>
        <v>-5201461</v>
      </c>
      <c r="E1665" s="2"/>
      <c r="F1665" s="2">
        <f>62-22-5202444</f>
        <v>-5202404</v>
      </c>
    </row>
    <row r="1666" spans="1:6">
      <c r="A1666" s="2" t="s">
        <v>7373</v>
      </c>
      <c r="B1666" s="2" t="s">
        <v>7374</v>
      </c>
      <c r="C1666" s="2" t="s">
        <v>7375</v>
      </c>
      <c r="D1666" s="3">
        <v>81297470835</v>
      </c>
      <c r="E1666" s="2"/>
      <c r="F1666" s="2"/>
    </row>
    <row r="1667" spans="1:6">
      <c r="A1667" s="2" t="s">
        <v>7376</v>
      </c>
      <c r="B1667" s="2" t="s">
        <v>7377</v>
      </c>
      <c r="C1667" s="2" t="s">
        <v>7378</v>
      </c>
      <c r="D1667" s="2" t="s">
        <v>7379</v>
      </c>
      <c r="E1667" s="2" t="s">
        <v>7380</v>
      </c>
      <c r="F1667" s="2" t="s">
        <v>7381</v>
      </c>
    </row>
    <row r="1668" spans="1:6" ht="25.5">
      <c r="A1668" s="2" t="s">
        <v>7382</v>
      </c>
      <c r="B1668" s="2" t="s">
        <v>7383</v>
      </c>
      <c r="C1668" s="2" t="s">
        <v>7384</v>
      </c>
      <c r="D1668" s="2" t="s">
        <v>7385</v>
      </c>
      <c r="E1668" s="2" t="s">
        <v>7386</v>
      </c>
      <c r="F1668" s="2" t="s">
        <v>7387</v>
      </c>
    </row>
    <row r="1669" spans="1:6" ht="25.5">
      <c r="A1669" s="2" t="s">
        <v>7388</v>
      </c>
      <c r="B1669" s="2" t="s">
        <v>7389</v>
      </c>
      <c r="C1669" s="2" t="s">
        <v>7390</v>
      </c>
      <c r="D1669" s="2" t="s">
        <v>7391</v>
      </c>
      <c r="E1669" s="2" t="s">
        <v>7392</v>
      </c>
      <c r="F1669" s="2" t="s">
        <v>7393</v>
      </c>
    </row>
    <row r="1670" spans="1:6" ht="25.5">
      <c r="A1670" s="2" t="s">
        <v>7394</v>
      </c>
      <c r="B1670" s="2" t="s">
        <v>7395</v>
      </c>
      <c r="C1670" s="2" t="s">
        <v>7390</v>
      </c>
      <c r="D1670" s="2" t="s">
        <v>7391</v>
      </c>
      <c r="E1670" s="2" t="s">
        <v>7396</v>
      </c>
      <c r="F1670" s="2" t="s">
        <v>7393</v>
      </c>
    </row>
    <row r="1671" spans="1:6">
      <c r="A1671" s="2" t="s">
        <v>7397</v>
      </c>
      <c r="B1671" s="2" t="s">
        <v>7398</v>
      </c>
      <c r="C1671" s="2" t="s">
        <v>7399</v>
      </c>
      <c r="D1671" s="2" t="s">
        <v>7400</v>
      </c>
      <c r="E1671" s="2"/>
      <c r="F1671" s="2"/>
    </row>
    <row r="1672" spans="1:6" ht="25.5">
      <c r="A1672" s="2" t="s">
        <v>7401</v>
      </c>
      <c r="B1672" s="2" t="s">
        <v>7402</v>
      </c>
      <c r="C1672" s="2" t="s">
        <v>7403</v>
      </c>
      <c r="D1672" s="2" t="s">
        <v>7404</v>
      </c>
      <c r="E1672" s="2" t="s">
        <v>7405</v>
      </c>
      <c r="F1672" s="2"/>
    </row>
    <row r="1673" spans="1:6">
      <c r="A1673" s="2" t="s">
        <v>7406</v>
      </c>
      <c r="B1673" s="2" t="s">
        <v>7407</v>
      </c>
      <c r="C1673" s="2" t="s">
        <v>7408</v>
      </c>
      <c r="D1673" s="2" t="s">
        <v>7348</v>
      </c>
      <c r="E1673" s="2"/>
      <c r="F1673" s="2"/>
    </row>
    <row r="1674" spans="1:6">
      <c r="A1674" s="2" t="s">
        <v>7409</v>
      </c>
      <c r="B1674" s="2" t="s">
        <v>7410</v>
      </c>
      <c r="C1674" s="2" t="s">
        <v>7411</v>
      </c>
      <c r="D1674" s="3">
        <v>85321216575</v>
      </c>
      <c r="E1674" s="2"/>
      <c r="F1674" s="2"/>
    </row>
    <row r="1675" spans="1:6">
      <c r="A1675" s="2" t="s">
        <v>7412</v>
      </c>
      <c r="B1675" s="2" t="s">
        <v>7413</v>
      </c>
      <c r="C1675" s="2" t="s">
        <v>7414</v>
      </c>
      <c r="D1675" s="3">
        <v>21.843096719999998</v>
      </c>
      <c r="E1675" s="2" t="s">
        <v>7415</v>
      </c>
      <c r="F1675" s="3">
        <v>21.845923299999999</v>
      </c>
    </row>
    <row r="1676" spans="1:6">
      <c r="A1676" s="2" t="s">
        <v>7416</v>
      </c>
      <c r="B1676" s="2" t="s">
        <v>7417</v>
      </c>
      <c r="C1676" s="2" t="s">
        <v>7418</v>
      </c>
      <c r="D1676" s="3">
        <v>82162889943</v>
      </c>
      <c r="E1676" s="2" t="s">
        <v>7419</v>
      </c>
      <c r="F1676" s="2"/>
    </row>
    <row r="1677" spans="1:6">
      <c r="A1677" s="2" t="s">
        <v>7420</v>
      </c>
      <c r="B1677" s="2" t="s">
        <v>7421</v>
      </c>
      <c r="C1677" s="2" t="s">
        <v>7422</v>
      </c>
      <c r="D1677" s="3">
        <v>81297878985</v>
      </c>
      <c r="E1677" s="2"/>
      <c r="F1677" s="2"/>
    </row>
    <row r="1678" spans="1:6" ht="25.5">
      <c r="A1678" s="2" t="s">
        <v>7423</v>
      </c>
      <c r="B1678" s="2" t="s">
        <v>7424</v>
      </c>
      <c r="C1678" s="2" t="s">
        <v>7425</v>
      </c>
      <c r="D1678" s="2" t="s">
        <v>7426</v>
      </c>
      <c r="E1678" s="2" t="s">
        <v>7427</v>
      </c>
      <c r="F1678" s="2" t="s">
        <v>7428</v>
      </c>
    </row>
    <row r="1679" spans="1:6">
      <c r="A1679" s="2" t="s">
        <v>7429</v>
      </c>
      <c r="B1679" s="2" t="s">
        <v>7430</v>
      </c>
      <c r="C1679" s="2" t="s">
        <v>7431</v>
      </c>
      <c r="D1679" s="2" t="s">
        <v>7432</v>
      </c>
      <c r="E1679" s="2"/>
      <c r="F1679" s="2"/>
    </row>
    <row r="1680" spans="1:6">
      <c r="A1680" s="2" t="s">
        <v>7433</v>
      </c>
      <c r="B1680" s="2" t="s">
        <v>7434</v>
      </c>
      <c r="C1680" s="2" t="s">
        <v>7435</v>
      </c>
      <c r="D1680" s="3">
        <v>85810360903</v>
      </c>
      <c r="E1680" s="2" t="s">
        <v>7436</v>
      </c>
      <c r="F1680" s="2"/>
    </row>
    <row r="1681" spans="1:6">
      <c r="A1681" s="2" t="s">
        <v>7437</v>
      </c>
      <c r="B1681" s="2" t="s">
        <v>7438</v>
      </c>
      <c r="C1681" s="2" t="s">
        <v>7439</v>
      </c>
      <c r="D1681" s="3">
        <v>81807833933</v>
      </c>
      <c r="E1681" s="2" t="s">
        <v>7440</v>
      </c>
      <c r="F1681" s="2"/>
    </row>
    <row r="1682" spans="1:6">
      <c r="A1682" s="2" t="s">
        <v>7441</v>
      </c>
      <c r="B1682" s="2" t="s">
        <v>7442</v>
      </c>
      <c r="C1682" s="2" t="s">
        <v>7443</v>
      </c>
      <c r="D1682" s="2" t="s">
        <v>7444</v>
      </c>
      <c r="E1682" s="2" t="s">
        <v>7445</v>
      </c>
      <c r="F1682" s="2"/>
    </row>
    <row r="1683" spans="1:6">
      <c r="A1683" s="2" t="s">
        <v>7446</v>
      </c>
      <c r="B1683" s="2" t="s">
        <v>7447</v>
      </c>
      <c r="C1683" s="2" t="s">
        <v>7448</v>
      </c>
      <c r="D1683" s="3">
        <v>87825319666</v>
      </c>
      <c r="E1683" s="2"/>
      <c r="F1683" s="2" t="s">
        <v>7449</v>
      </c>
    </row>
    <row r="1684" spans="1:6">
      <c r="A1684" s="2" t="s">
        <v>7450</v>
      </c>
      <c r="B1684" s="2" t="s">
        <v>7451</v>
      </c>
      <c r="C1684" s="2" t="s">
        <v>7452</v>
      </c>
      <c r="D1684" s="3">
        <v>81372346489</v>
      </c>
      <c r="E1684" s="2"/>
      <c r="F1684" s="2"/>
    </row>
    <row r="1685" spans="1:6">
      <c r="A1685" s="2" t="s">
        <v>7453</v>
      </c>
      <c r="B1685" s="2" t="s">
        <v>7454</v>
      </c>
      <c r="C1685" s="2" t="s">
        <v>7455</v>
      </c>
      <c r="D1685" s="2" t="s">
        <v>7456</v>
      </c>
      <c r="E1685" s="2" t="s">
        <v>7457</v>
      </c>
      <c r="F1685" s="2" t="s">
        <v>7458</v>
      </c>
    </row>
    <row r="1686" spans="1:6">
      <c r="A1686" s="2" t="s">
        <v>7459</v>
      </c>
      <c r="B1686" s="2" t="s">
        <v>7460</v>
      </c>
      <c r="C1686" s="2" t="s">
        <v>7461</v>
      </c>
      <c r="D1686" s="2" t="s">
        <v>7462</v>
      </c>
      <c r="E1686" s="2"/>
      <c r="F1686" s="2" t="s">
        <v>7463</v>
      </c>
    </row>
    <row r="1687" spans="1:6">
      <c r="A1687" s="2" t="s">
        <v>7464</v>
      </c>
      <c r="B1687" s="2" t="s">
        <v>7465</v>
      </c>
      <c r="C1687" s="2" t="s">
        <v>7466</v>
      </c>
      <c r="D1687" s="3">
        <v>811697136</v>
      </c>
      <c r="E1687" s="2" t="s">
        <v>7467</v>
      </c>
      <c r="F1687" s="2"/>
    </row>
    <row r="1688" spans="1:6">
      <c r="A1688" s="2" t="s">
        <v>7468</v>
      </c>
      <c r="B1688" s="2" t="s">
        <v>7469</v>
      </c>
      <c r="C1688" s="2" t="s">
        <v>7470</v>
      </c>
      <c r="D1688" s="2" t="s">
        <v>7471</v>
      </c>
      <c r="E1688" s="2" t="s">
        <v>7472</v>
      </c>
      <c r="F1688" s="2" t="s">
        <v>7473</v>
      </c>
    </row>
    <row r="1689" spans="1:6">
      <c r="A1689" s="2" t="s">
        <v>7474</v>
      </c>
      <c r="B1689" s="2" t="s">
        <v>7475</v>
      </c>
      <c r="C1689" s="2" t="s">
        <v>7476</v>
      </c>
      <c r="D1689" s="3">
        <v>81330909691</v>
      </c>
      <c r="E1689" s="2" t="s">
        <v>7477</v>
      </c>
      <c r="F1689" s="2"/>
    </row>
    <row r="1690" spans="1:6">
      <c r="A1690" s="2" t="s">
        <v>7478</v>
      </c>
      <c r="B1690" s="2" t="s">
        <v>7479</v>
      </c>
      <c r="C1690" s="2" t="s">
        <v>7480</v>
      </c>
      <c r="D1690" s="3">
        <v>81320539317</v>
      </c>
      <c r="E1690" s="2"/>
      <c r="F1690" s="2"/>
    </row>
    <row r="1691" spans="1:6">
      <c r="A1691" s="2" t="s">
        <v>7481</v>
      </c>
      <c r="B1691" s="2" t="s">
        <v>7482</v>
      </c>
      <c r="C1691" s="2" t="s">
        <v>7483</v>
      </c>
      <c r="D1691" s="3">
        <v>81287561367</v>
      </c>
      <c r="E1691" s="2"/>
      <c r="F1691" s="2"/>
    </row>
    <row r="1692" spans="1:6">
      <c r="A1692" s="2" t="s">
        <v>7484</v>
      </c>
      <c r="B1692" s="2" t="s">
        <v>7485</v>
      </c>
      <c r="C1692" s="2" t="s">
        <v>7486</v>
      </c>
      <c r="D1692" s="2" t="s">
        <v>7487</v>
      </c>
      <c r="E1692" s="2" t="s">
        <v>7488</v>
      </c>
      <c r="F1692" s="2" t="s">
        <v>7489</v>
      </c>
    </row>
    <row r="1693" spans="1:6">
      <c r="A1693" s="2" t="s">
        <v>7490</v>
      </c>
      <c r="B1693" s="2" t="s">
        <v>7491</v>
      </c>
      <c r="C1693" s="2" t="s">
        <v>7492</v>
      </c>
      <c r="D1693" s="2" t="s">
        <v>7493</v>
      </c>
      <c r="E1693" s="2"/>
      <c r="F1693" s="2" t="s">
        <v>7493</v>
      </c>
    </row>
    <row r="1694" spans="1:6">
      <c r="A1694" s="2" t="s">
        <v>7494</v>
      </c>
      <c r="B1694" s="2" t="s">
        <v>7495</v>
      </c>
      <c r="C1694" s="2" t="s">
        <v>7496</v>
      </c>
      <c r="D1694" s="2" t="s">
        <v>7497</v>
      </c>
      <c r="E1694" s="2" t="s">
        <v>7498</v>
      </c>
      <c r="F1694" s="2" t="s">
        <v>7499</v>
      </c>
    </row>
    <row r="1695" spans="1:6" ht="25.5">
      <c r="A1695" s="2" t="s">
        <v>7500</v>
      </c>
      <c r="B1695" s="2" t="s">
        <v>7501</v>
      </c>
      <c r="C1695" s="2" t="s">
        <v>7502</v>
      </c>
      <c r="D1695" s="2" t="s">
        <v>7503</v>
      </c>
      <c r="E1695" s="2"/>
      <c r="F1695" s="2" t="s">
        <v>7504</v>
      </c>
    </row>
    <row r="1696" spans="1:6">
      <c r="A1696" s="2" t="s">
        <v>7505</v>
      </c>
      <c r="B1696" s="2" t="s">
        <v>7506</v>
      </c>
      <c r="C1696" s="2" t="s">
        <v>7507</v>
      </c>
      <c r="D1696" s="3">
        <v>85270758814</v>
      </c>
      <c r="E1696" s="3">
        <v>0</v>
      </c>
      <c r="F1696" s="3">
        <v>0</v>
      </c>
    </row>
    <row r="1697" spans="1:6">
      <c r="A1697" s="2" t="s">
        <v>7508</v>
      </c>
      <c r="B1697" s="2" t="s">
        <v>7509</v>
      </c>
      <c r="C1697" s="2" t="s">
        <v>7510</v>
      </c>
      <c r="D1697" s="2" t="s">
        <v>7511</v>
      </c>
      <c r="E1697" s="2" t="s">
        <v>7512</v>
      </c>
      <c r="F1697" s="2" t="s">
        <v>7511</v>
      </c>
    </row>
    <row r="1698" spans="1:6">
      <c r="A1698" s="2" t="s">
        <v>7513</v>
      </c>
      <c r="B1698" s="2" t="s">
        <v>7514</v>
      </c>
      <c r="C1698" s="2" t="s">
        <v>7515</v>
      </c>
      <c r="D1698" s="2" t="s">
        <v>7516</v>
      </c>
      <c r="E1698" s="2"/>
      <c r="F1698" s="2" t="s">
        <v>7517</v>
      </c>
    </row>
    <row r="1699" spans="1:6">
      <c r="A1699" s="2" t="s">
        <v>7518</v>
      </c>
      <c r="B1699" s="2" t="s">
        <v>7519</v>
      </c>
      <c r="C1699" s="2" t="s">
        <v>7520</v>
      </c>
      <c r="D1699" s="3">
        <v>8126175125</v>
      </c>
      <c r="E1699" s="2"/>
      <c r="F1699" s="2"/>
    </row>
    <row r="1700" spans="1:6">
      <c r="A1700" s="2" t="s">
        <v>7521</v>
      </c>
      <c r="B1700" s="2" t="s">
        <v>7522</v>
      </c>
      <c r="C1700" s="2" t="s">
        <v>7523</v>
      </c>
      <c r="D1700" s="2" t="s">
        <v>7524</v>
      </c>
      <c r="E1700" s="2" t="s">
        <v>7525</v>
      </c>
      <c r="F1700" s="2"/>
    </row>
    <row r="1701" spans="1:6">
      <c r="A1701" s="2" t="s">
        <v>7526</v>
      </c>
      <c r="B1701" s="2" t="s">
        <v>7527</v>
      </c>
      <c r="C1701" s="2" t="s">
        <v>7528</v>
      </c>
      <c r="D1701" s="3">
        <v>82124011499</v>
      </c>
      <c r="E1701" s="2"/>
      <c r="F1701" s="2"/>
    </row>
    <row r="1702" spans="1:6">
      <c r="A1702" s="2" t="s">
        <v>7529</v>
      </c>
      <c r="B1702" s="2" t="s">
        <v>7530</v>
      </c>
      <c r="C1702" s="2" t="s">
        <v>7531</v>
      </c>
      <c r="D1702" s="2" t="s">
        <v>7532</v>
      </c>
      <c r="E1702" s="2"/>
      <c r="F1702" s="2"/>
    </row>
    <row r="1703" spans="1:6">
      <c r="A1703" s="2" t="s">
        <v>7533</v>
      </c>
      <c r="B1703" s="2" t="s">
        <v>7534</v>
      </c>
      <c r="C1703" s="2" t="s">
        <v>7535</v>
      </c>
      <c r="D1703" s="2" t="s">
        <v>7536</v>
      </c>
      <c r="E1703" s="2"/>
      <c r="F1703" s="2" t="s">
        <v>7537</v>
      </c>
    </row>
    <row r="1704" spans="1:6">
      <c r="A1704" s="2" t="s">
        <v>7538</v>
      </c>
      <c r="B1704" s="2" t="s">
        <v>7539</v>
      </c>
      <c r="C1704" s="2" t="s">
        <v>7540</v>
      </c>
      <c r="D1704" s="3">
        <v>61.785332199999999</v>
      </c>
      <c r="E1704" s="2" t="s">
        <v>7541</v>
      </c>
      <c r="F1704" s="3">
        <v>61.785331100000001</v>
      </c>
    </row>
    <row r="1705" spans="1:6">
      <c r="A1705" s="2" t="s">
        <v>7542</v>
      </c>
      <c r="B1705" s="2" t="s">
        <v>7543</v>
      </c>
      <c r="C1705" s="2" t="s">
        <v>7544</v>
      </c>
      <c r="D1705" s="3">
        <v>61.457348699999997</v>
      </c>
      <c r="E1705" s="2" t="s">
        <v>7545</v>
      </c>
      <c r="F1705" s="3">
        <v>61.453211899999999</v>
      </c>
    </row>
    <row r="1706" spans="1:6">
      <c r="A1706" s="2" t="s">
        <v>7546</v>
      </c>
      <c r="B1706" s="2" t="s">
        <v>7547</v>
      </c>
      <c r="C1706" s="2" t="s">
        <v>7548</v>
      </c>
      <c r="D1706" s="3">
        <v>8111912298</v>
      </c>
      <c r="E1706" s="2"/>
      <c r="F1706" s="2"/>
    </row>
    <row r="1707" spans="1:6">
      <c r="A1707" s="2" t="s">
        <v>7549</v>
      </c>
      <c r="B1707" s="2" t="s">
        <v>7550</v>
      </c>
      <c r="C1707" s="2" t="s">
        <v>7551</v>
      </c>
      <c r="D1707" s="2" t="s">
        <v>7552</v>
      </c>
      <c r="E1707" s="2" t="s">
        <v>7553</v>
      </c>
      <c r="F1707" s="2" t="s">
        <v>7554</v>
      </c>
    </row>
    <row r="1708" spans="1:6">
      <c r="A1708" s="2" t="s">
        <v>7555</v>
      </c>
      <c r="B1708" s="2" t="s">
        <v>7556</v>
      </c>
      <c r="C1708" s="2" t="s">
        <v>7557</v>
      </c>
      <c r="D1708" s="2" t="s">
        <v>7558</v>
      </c>
      <c r="E1708" s="2"/>
      <c r="F1708" s="2"/>
    </row>
    <row r="1709" spans="1:6" ht="25.5">
      <c r="A1709" s="2" t="s">
        <v>7559</v>
      </c>
      <c r="B1709" s="2" t="s">
        <v>7560</v>
      </c>
      <c r="C1709" s="2" t="s">
        <v>7561</v>
      </c>
      <c r="D1709" s="2" t="s">
        <v>7562</v>
      </c>
      <c r="E1709" s="2" t="s">
        <v>7563</v>
      </c>
      <c r="F1709" s="2"/>
    </row>
    <row r="1710" spans="1:6">
      <c r="A1710" s="2" t="s">
        <v>7564</v>
      </c>
      <c r="B1710" s="2" t="s">
        <v>7565</v>
      </c>
      <c r="C1710" s="2" t="s">
        <v>7566</v>
      </c>
      <c r="D1710" s="2" t="s">
        <v>7567</v>
      </c>
      <c r="E1710" s="2" t="s">
        <v>7568</v>
      </c>
      <c r="F1710" s="2" t="s">
        <v>7569</v>
      </c>
    </row>
    <row r="1711" spans="1:6">
      <c r="A1711" s="2" t="s">
        <v>7570</v>
      </c>
      <c r="B1711" s="2" t="s">
        <v>7571</v>
      </c>
      <c r="C1711" s="2" t="s">
        <v>7572</v>
      </c>
      <c r="D1711" s="3">
        <v>81219192133</v>
      </c>
      <c r="E1711" s="2"/>
      <c r="F1711" s="2"/>
    </row>
    <row r="1712" spans="1:6">
      <c r="A1712" s="2" t="s">
        <v>7573</v>
      </c>
      <c r="B1712" s="2" t="s">
        <v>7574</v>
      </c>
      <c r="C1712" s="2" t="s">
        <v>7575</v>
      </c>
      <c r="D1712" s="3">
        <v>215669676</v>
      </c>
      <c r="E1712" s="2" t="s">
        <v>7576</v>
      </c>
      <c r="F1712" s="3">
        <v>215669519</v>
      </c>
    </row>
    <row r="1713" spans="1:6">
      <c r="A1713" s="2" t="s">
        <v>7577</v>
      </c>
      <c r="B1713" s="2" t="s">
        <v>7578</v>
      </c>
      <c r="C1713" s="2" t="s">
        <v>7579</v>
      </c>
      <c r="D1713" s="3">
        <v>82326579153</v>
      </c>
      <c r="E1713" s="2"/>
      <c r="F1713" s="2"/>
    </row>
    <row r="1714" spans="1:6" ht="25.5">
      <c r="A1714" s="2" t="s">
        <v>7580</v>
      </c>
      <c r="B1714" s="2" t="s">
        <v>7581</v>
      </c>
      <c r="C1714" s="2" t="s">
        <v>7582</v>
      </c>
      <c r="D1714" s="2" t="s">
        <v>7583</v>
      </c>
      <c r="E1714" s="2" t="s">
        <v>7584</v>
      </c>
      <c r="F1714" s="2" t="s">
        <v>7583</v>
      </c>
    </row>
    <row r="1715" spans="1:6">
      <c r="A1715" s="2" t="s">
        <v>7585</v>
      </c>
      <c r="B1715" s="2" t="s">
        <v>7586</v>
      </c>
      <c r="C1715" s="2" t="s">
        <v>7587</v>
      </c>
      <c r="D1715" s="2" t="s">
        <v>7588</v>
      </c>
      <c r="E1715" s="2" t="s">
        <v>7589</v>
      </c>
      <c r="F1715" s="2" t="s">
        <v>7590</v>
      </c>
    </row>
    <row r="1716" spans="1:6">
      <c r="A1716" s="2" t="s">
        <v>7591</v>
      </c>
      <c r="B1716" s="2" t="s">
        <v>7592</v>
      </c>
      <c r="C1716" s="2" t="s">
        <v>7593</v>
      </c>
      <c r="D1716" s="3">
        <v>82187781888</v>
      </c>
      <c r="E1716" s="2" t="s">
        <v>7594</v>
      </c>
      <c r="F1716" s="2"/>
    </row>
    <row r="1717" spans="1:6">
      <c r="A1717" s="2" t="s">
        <v>7595</v>
      </c>
      <c r="B1717" s="2" t="s">
        <v>7596</v>
      </c>
      <c r="C1717" s="2" t="s">
        <v>7597</v>
      </c>
      <c r="D1717" s="2" t="s">
        <v>7598</v>
      </c>
      <c r="E1717" s="2" t="s">
        <v>7599</v>
      </c>
      <c r="F1717" s="2" t="s">
        <v>7598</v>
      </c>
    </row>
    <row r="1718" spans="1:6">
      <c r="A1718" s="2" t="s">
        <v>7600</v>
      </c>
      <c r="B1718" s="2" t="s">
        <v>7601</v>
      </c>
      <c r="C1718" s="2" t="s">
        <v>7602</v>
      </c>
      <c r="D1718" s="3">
        <v>81219630781</v>
      </c>
      <c r="E1718" s="2" t="s">
        <v>7603</v>
      </c>
      <c r="F1718" s="2"/>
    </row>
    <row r="1719" spans="1:6">
      <c r="A1719" s="2" t="s">
        <v>7604</v>
      </c>
      <c r="B1719" s="2" t="s">
        <v>7605</v>
      </c>
      <c r="C1719" s="2" t="s">
        <v>7606</v>
      </c>
      <c r="D1719" s="2" t="s">
        <v>7607</v>
      </c>
      <c r="E1719" s="2" t="s">
        <v>7608</v>
      </c>
      <c r="F1719" s="3">
        <v>0</v>
      </c>
    </row>
    <row r="1720" spans="1:6" ht="25.5">
      <c r="A1720" s="2" t="s">
        <v>7609</v>
      </c>
      <c r="B1720" s="2" t="s">
        <v>7610</v>
      </c>
      <c r="C1720" s="2" t="s">
        <v>7611</v>
      </c>
      <c r="D1720" s="2" t="s">
        <v>7612</v>
      </c>
      <c r="E1720" s="2" t="s">
        <v>7613</v>
      </c>
      <c r="F1720" s="2" t="s">
        <v>7612</v>
      </c>
    </row>
    <row r="1721" spans="1:6">
      <c r="A1721" s="2" t="s">
        <v>7614</v>
      </c>
      <c r="B1721" s="2" t="s">
        <v>7615</v>
      </c>
      <c r="C1721" s="2" t="s">
        <v>7616</v>
      </c>
      <c r="D1721" s="2" t="s">
        <v>7617</v>
      </c>
      <c r="E1721" s="2"/>
      <c r="F1721" s="2"/>
    </row>
    <row r="1722" spans="1:6">
      <c r="A1722" s="2" t="s">
        <v>7618</v>
      </c>
      <c r="B1722" s="2" t="s">
        <v>7619</v>
      </c>
      <c r="C1722" s="2" t="s">
        <v>7620</v>
      </c>
      <c r="D1722" s="2" t="s">
        <v>7621</v>
      </c>
      <c r="E1722" s="2"/>
      <c r="F1722" s="2"/>
    </row>
    <row r="1723" spans="1:6">
      <c r="A1723" s="2" t="s">
        <v>7622</v>
      </c>
      <c r="B1723" s="2" t="s">
        <v>7623</v>
      </c>
      <c r="C1723" s="2" t="s">
        <v>7624</v>
      </c>
      <c r="D1723" s="2" t="s">
        <v>7625</v>
      </c>
      <c r="E1723" s="2"/>
      <c r="F1723" s="2"/>
    </row>
    <row r="1724" spans="1:6">
      <c r="A1724" s="2" t="s">
        <v>7626</v>
      </c>
      <c r="B1724" s="2" t="s">
        <v>7627</v>
      </c>
      <c r="C1724" s="2" t="s">
        <v>7628</v>
      </c>
      <c r="D1724" s="2" t="s">
        <v>7629</v>
      </c>
      <c r="E1724" s="2" t="s">
        <v>7630</v>
      </c>
      <c r="F1724" s="3">
        <v>8291195</v>
      </c>
    </row>
    <row r="1725" spans="1:6">
      <c r="A1725" s="2" t="s">
        <v>7631</v>
      </c>
      <c r="B1725" s="2" t="s">
        <v>7632</v>
      </c>
      <c r="C1725" s="2" t="s">
        <v>7633</v>
      </c>
      <c r="D1725" s="3">
        <v>85232014346</v>
      </c>
      <c r="E1725" s="2" t="s">
        <v>7634</v>
      </c>
      <c r="F1725" s="2"/>
    </row>
    <row r="1726" spans="1:6">
      <c r="A1726" s="2" t="s">
        <v>7635</v>
      </c>
      <c r="B1726" s="2" t="s">
        <v>7636</v>
      </c>
      <c r="C1726" s="2" t="s">
        <v>7637</v>
      </c>
      <c r="D1726" s="2" t="s">
        <v>7638</v>
      </c>
      <c r="E1726" s="2" t="s">
        <v>7639</v>
      </c>
      <c r="F1726" s="2" t="s">
        <v>7640</v>
      </c>
    </row>
    <row r="1727" spans="1:6" ht="25.5">
      <c r="A1727" s="2" t="s">
        <v>7641</v>
      </c>
      <c r="B1727" s="2" t="s">
        <v>7642</v>
      </c>
      <c r="C1727" s="2" t="s">
        <v>7643</v>
      </c>
      <c r="D1727" s="2" t="s">
        <v>7644</v>
      </c>
      <c r="E1727" s="2" t="s">
        <v>7645</v>
      </c>
      <c r="F1727" s="2"/>
    </row>
    <row r="1728" spans="1:6">
      <c r="A1728" s="2" t="s">
        <v>7646</v>
      </c>
      <c r="B1728" s="2" t="s">
        <v>7647</v>
      </c>
      <c r="C1728" s="2" t="s">
        <v>7648</v>
      </c>
      <c r="D1728" s="2" t="s">
        <v>7649</v>
      </c>
      <c r="E1728" s="2"/>
      <c r="F1728" s="2"/>
    </row>
    <row r="1729" spans="1:6">
      <c r="A1729" s="2" t="s">
        <v>7650</v>
      </c>
      <c r="B1729" s="2" t="s">
        <v>7651</v>
      </c>
      <c r="C1729" s="2" t="s">
        <v>7652</v>
      </c>
      <c r="D1729" s="3">
        <v>61.821265099999998</v>
      </c>
      <c r="E1729" s="2" t="s">
        <v>7653</v>
      </c>
      <c r="F1729" s="2"/>
    </row>
    <row r="1730" spans="1:6" ht="25.5">
      <c r="A1730" s="2" t="s">
        <v>7654</v>
      </c>
      <c r="B1730" s="2" t="s">
        <v>7655</v>
      </c>
      <c r="C1730" s="2" t="s">
        <v>7656</v>
      </c>
      <c r="D1730" s="2" t="s">
        <v>7657</v>
      </c>
      <c r="E1730" s="2"/>
      <c r="F1730" s="2" t="s">
        <v>7658</v>
      </c>
    </row>
    <row r="1731" spans="1:6">
      <c r="A1731" s="2" t="s">
        <v>7659</v>
      </c>
      <c r="B1731" s="2" t="s">
        <v>7660</v>
      </c>
      <c r="C1731" s="2" t="s">
        <v>7661</v>
      </c>
      <c r="D1731" s="2" t="s">
        <v>7662</v>
      </c>
      <c r="E1731" s="2" t="s">
        <v>7663</v>
      </c>
      <c r="F1731" s="2" t="s">
        <v>7664</v>
      </c>
    </row>
    <row r="1732" spans="1:6">
      <c r="A1732" s="2" t="s">
        <v>7665</v>
      </c>
      <c r="B1732" s="2" t="s">
        <v>7666</v>
      </c>
      <c r="C1732" s="2" t="s">
        <v>7476</v>
      </c>
      <c r="D1732" s="3">
        <v>81330909691</v>
      </c>
      <c r="E1732" s="2" t="s">
        <v>7477</v>
      </c>
      <c r="F1732" s="2"/>
    </row>
    <row r="1733" spans="1:6">
      <c r="A1733" s="2" t="s">
        <v>7667</v>
      </c>
      <c r="B1733" s="2" t="s">
        <v>7668</v>
      </c>
      <c r="C1733" s="2" t="s">
        <v>7669</v>
      </c>
      <c r="D1733" s="2" t="s">
        <v>7670</v>
      </c>
      <c r="E1733" s="2" t="s">
        <v>7671</v>
      </c>
      <c r="F1733" s="2"/>
    </row>
    <row r="1734" spans="1:6">
      <c r="A1734" s="2" t="s">
        <v>7672</v>
      </c>
      <c r="B1734" s="2" t="s">
        <v>7673</v>
      </c>
      <c r="C1734" s="2" t="s">
        <v>7674</v>
      </c>
      <c r="D1734" s="3">
        <v>87815882962</v>
      </c>
      <c r="E1734" s="2" t="s">
        <v>7675</v>
      </c>
      <c r="F1734" s="2"/>
    </row>
    <row r="1735" spans="1:6">
      <c r="A1735" s="2" t="s">
        <v>7676</v>
      </c>
      <c r="B1735" s="2" t="s">
        <v>7677</v>
      </c>
      <c r="C1735" s="2" t="s">
        <v>7678</v>
      </c>
      <c r="D1735" s="3">
        <v>85323596965</v>
      </c>
      <c r="E1735" s="2"/>
      <c r="F1735" s="2"/>
    </row>
    <row r="1736" spans="1:6">
      <c r="A1736" s="2" t="s">
        <v>7679</v>
      </c>
      <c r="B1736" s="2" t="s">
        <v>7680</v>
      </c>
      <c r="C1736" s="2" t="s">
        <v>7681</v>
      </c>
      <c r="D1736" s="2" t="s">
        <v>7682</v>
      </c>
      <c r="E1736" s="2"/>
      <c r="F1736" s="2" t="s">
        <v>7683</v>
      </c>
    </row>
    <row r="1737" spans="1:6">
      <c r="A1737" s="2" t="s">
        <v>7684</v>
      </c>
      <c r="B1737" s="2" t="s">
        <v>7685</v>
      </c>
      <c r="C1737" s="2" t="s">
        <v>7686</v>
      </c>
      <c r="D1737" s="3">
        <v>7866538</v>
      </c>
      <c r="E1737" s="2"/>
      <c r="F1737" s="2"/>
    </row>
    <row r="1738" spans="1:6">
      <c r="A1738" s="2" t="s">
        <v>7687</v>
      </c>
      <c r="B1738" s="2" t="s">
        <v>7688</v>
      </c>
      <c r="C1738" s="2" t="s">
        <v>7689</v>
      </c>
      <c r="D1738" s="3">
        <v>85103682021</v>
      </c>
      <c r="E1738" s="2" t="s">
        <v>7690</v>
      </c>
      <c r="F1738" s="2"/>
    </row>
    <row r="1739" spans="1:6">
      <c r="A1739" s="2" t="s">
        <v>7691</v>
      </c>
      <c r="B1739" s="2" t="s">
        <v>7692</v>
      </c>
      <c r="C1739" s="2" t="s">
        <v>7693</v>
      </c>
      <c r="D1739" s="3">
        <v>81265596926</v>
      </c>
      <c r="E1739" s="2"/>
      <c r="F1739" s="2"/>
    </row>
    <row r="1740" spans="1:6">
      <c r="A1740" s="2" t="s">
        <v>7694</v>
      </c>
      <c r="B1740" s="2" t="s">
        <v>7695</v>
      </c>
      <c r="C1740" s="2" t="s">
        <v>7696</v>
      </c>
      <c r="D1740" s="3">
        <v>61.736620000000002</v>
      </c>
      <c r="E1740" s="2" t="s">
        <v>7697</v>
      </c>
      <c r="F1740" s="3">
        <v>61.732149999999997</v>
      </c>
    </row>
    <row r="1741" spans="1:6" ht="25.5">
      <c r="A1741" s="2" t="s">
        <v>7698</v>
      </c>
      <c r="B1741" s="2" t="s">
        <v>7699</v>
      </c>
      <c r="C1741" s="2" t="s">
        <v>7700</v>
      </c>
      <c r="D1741" s="3">
        <v>8156008835</v>
      </c>
      <c r="E1741" s="2" t="s">
        <v>7701</v>
      </c>
      <c r="F1741" s="2"/>
    </row>
    <row r="1742" spans="1:6" ht="25.5">
      <c r="A1742" s="2" t="s">
        <v>7702</v>
      </c>
      <c r="B1742" s="2" t="s">
        <v>7703</v>
      </c>
      <c r="C1742" s="2" t="s">
        <v>7704</v>
      </c>
      <c r="D1742" s="2" t="s">
        <v>7705</v>
      </c>
      <c r="E1742" s="2"/>
      <c r="F1742" s="3">
        <v>0</v>
      </c>
    </row>
    <row r="1743" spans="1:6" ht="25.5">
      <c r="A1743" s="2" t="s">
        <v>7706</v>
      </c>
      <c r="B1743" s="2" t="s">
        <v>7707</v>
      </c>
      <c r="C1743" s="2" t="s">
        <v>7708</v>
      </c>
      <c r="D1743" s="2" t="s">
        <v>7709</v>
      </c>
      <c r="E1743" s="2" t="s">
        <v>7710</v>
      </c>
      <c r="F1743" s="2" t="s">
        <v>7711</v>
      </c>
    </row>
    <row r="1744" spans="1:6">
      <c r="A1744" s="2" t="s">
        <v>7712</v>
      </c>
      <c r="B1744" s="2" t="s">
        <v>7713</v>
      </c>
      <c r="C1744" s="2" t="s">
        <v>7714</v>
      </c>
      <c r="D1744" s="2" t="s">
        <v>7715</v>
      </c>
      <c r="E1744" s="2" t="s">
        <v>7246</v>
      </c>
      <c r="F1744" s="2" t="s">
        <v>7715</v>
      </c>
    </row>
    <row r="1745" spans="1:6">
      <c r="A1745" s="2" t="s">
        <v>7716</v>
      </c>
      <c r="B1745" s="2" t="s">
        <v>7717</v>
      </c>
      <c r="C1745" s="2" t="s">
        <v>7718</v>
      </c>
      <c r="D1745" s="2" t="s">
        <v>7719</v>
      </c>
      <c r="E1745" s="2" t="s">
        <v>7720</v>
      </c>
      <c r="F1745" s="2"/>
    </row>
    <row r="1746" spans="1:6">
      <c r="A1746" s="2" t="s">
        <v>7721</v>
      </c>
      <c r="B1746" s="2" t="s">
        <v>7722</v>
      </c>
      <c r="C1746" s="2" t="s">
        <v>7723</v>
      </c>
      <c r="D1746" s="2" t="s">
        <v>7724</v>
      </c>
      <c r="E1746" s="2" t="s">
        <v>7725</v>
      </c>
      <c r="F1746" s="2"/>
    </row>
    <row r="1747" spans="1:6">
      <c r="A1747" s="2" t="s">
        <v>7726</v>
      </c>
      <c r="B1747" s="2" t="s">
        <v>7727</v>
      </c>
      <c r="C1747" s="2" t="s">
        <v>7728</v>
      </c>
      <c r="D1747" s="2" t="s">
        <v>7729</v>
      </c>
      <c r="E1747" s="2"/>
      <c r="F1747" s="2"/>
    </row>
    <row r="1748" spans="1:6" ht="25.5">
      <c r="A1748" s="2" t="s">
        <v>7730</v>
      </c>
      <c r="B1748" s="2" t="s">
        <v>7731</v>
      </c>
      <c r="C1748" s="2" t="s">
        <v>7732</v>
      </c>
      <c r="D1748" s="2" t="s">
        <v>7733</v>
      </c>
      <c r="E1748" s="2" t="s">
        <v>7734</v>
      </c>
      <c r="F1748" s="2"/>
    </row>
    <row r="1749" spans="1:6">
      <c r="A1749" s="2" t="s">
        <v>7735</v>
      </c>
      <c r="B1749" s="2" t="s">
        <v>7736</v>
      </c>
      <c r="C1749" s="2" t="s">
        <v>7737</v>
      </c>
      <c r="D1749" s="3">
        <v>81396043400</v>
      </c>
      <c r="E1749" s="2"/>
      <c r="F1749" s="2"/>
    </row>
    <row r="1750" spans="1:6">
      <c r="A1750" s="2" t="s">
        <v>7738</v>
      </c>
      <c r="B1750" s="2" t="s">
        <v>7739</v>
      </c>
      <c r="C1750" s="2" t="s">
        <v>7740</v>
      </c>
      <c r="D1750" s="3">
        <v>40972545</v>
      </c>
      <c r="E1750" s="2" t="s">
        <v>7741</v>
      </c>
      <c r="F1750" s="3">
        <v>0</v>
      </c>
    </row>
    <row r="1751" spans="1:6" ht="25.5">
      <c r="A1751" s="2" t="s">
        <v>7742</v>
      </c>
      <c r="B1751" s="2" t="s">
        <v>7743</v>
      </c>
      <c r="C1751" s="2" t="s">
        <v>7744</v>
      </c>
      <c r="D1751" s="2" t="s">
        <v>7745</v>
      </c>
      <c r="E1751" s="2"/>
      <c r="F1751" s="2" t="s">
        <v>7745</v>
      </c>
    </row>
    <row r="1752" spans="1:6" ht="25.5">
      <c r="A1752" s="2" t="s">
        <v>7746</v>
      </c>
      <c r="B1752" s="2" t="s">
        <v>7747</v>
      </c>
      <c r="C1752" s="2" t="s">
        <v>7748</v>
      </c>
      <c r="D1752" s="3">
        <v>29244754</v>
      </c>
      <c r="E1752" s="2" t="s">
        <v>7240</v>
      </c>
      <c r="F1752" s="3">
        <v>29244501</v>
      </c>
    </row>
    <row r="1753" spans="1:6">
      <c r="A1753" s="2" t="s">
        <v>7749</v>
      </c>
      <c r="B1753" s="2" t="s">
        <v>7750</v>
      </c>
      <c r="C1753" s="2" t="s">
        <v>7751</v>
      </c>
      <c r="D1753" s="2" t="s">
        <v>7752</v>
      </c>
      <c r="E1753" s="2"/>
      <c r="F1753" s="2"/>
    </row>
    <row r="1754" spans="1:6" ht="25.5">
      <c r="A1754" s="2" t="s">
        <v>7753</v>
      </c>
      <c r="B1754" s="2" t="s">
        <v>7754</v>
      </c>
      <c r="C1754" s="2" t="s">
        <v>7755</v>
      </c>
      <c r="D1754" s="2" t="s">
        <v>7756</v>
      </c>
      <c r="E1754" s="2" t="s">
        <v>7757</v>
      </c>
      <c r="F1754" s="2" t="s">
        <v>7758</v>
      </c>
    </row>
    <row r="1755" spans="1:6">
      <c r="A1755" s="2" t="s">
        <v>7759</v>
      </c>
      <c r="B1755" s="2" t="s">
        <v>7760</v>
      </c>
      <c r="C1755" s="2" t="s">
        <v>7761</v>
      </c>
      <c r="D1755" s="2" t="s">
        <v>7762</v>
      </c>
      <c r="E1755" s="2"/>
      <c r="F1755" s="2"/>
    </row>
    <row r="1756" spans="1:6">
      <c r="A1756" s="2" t="s">
        <v>7763</v>
      </c>
      <c r="B1756" s="2" t="s">
        <v>7764</v>
      </c>
      <c r="C1756" s="2" t="s">
        <v>7765</v>
      </c>
      <c r="D1756" s="3">
        <v>83870090020</v>
      </c>
      <c r="E1756" s="2"/>
      <c r="F1756" s="2"/>
    </row>
    <row r="1757" spans="1:6">
      <c r="A1757" s="2" t="s">
        <v>7766</v>
      </c>
      <c r="B1757" s="2" t="s">
        <v>7767</v>
      </c>
      <c r="C1757" s="2" t="s">
        <v>7768</v>
      </c>
      <c r="D1757" s="3">
        <v>81223730040</v>
      </c>
      <c r="E1757" s="2"/>
      <c r="F1757" s="2"/>
    </row>
    <row r="1758" spans="1:6">
      <c r="A1758" s="2" t="s">
        <v>7769</v>
      </c>
      <c r="B1758" s="2" t="s">
        <v>7770</v>
      </c>
      <c r="C1758" s="2" t="s">
        <v>7771</v>
      </c>
      <c r="D1758" s="2" t="s">
        <v>7772</v>
      </c>
      <c r="E1758" s="2" t="s">
        <v>7773</v>
      </c>
      <c r="F1758" s="2" t="s">
        <v>7774</v>
      </c>
    </row>
    <row r="1759" spans="1:6">
      <c r="A1759" s="2" t="s">
        <v>7775</v>
      </c>
      <c r="B1759" s="2" t="s">
        <v>7776</v>
      </c>
      <c r="C1759" s="2" t="s">
        <v>7777</v>
      </c>
      <c r="D1759" s="2" t="s">
        <v>7778</v>
      </c>
      <c r="E1759" s="2" t="s">
        <v>7779</v>
      </c>
      <c r="F1759" s="2" t="s">
        <v>7780</v>
      </c>
    </row>
    <row r="1760" spans="1:6">
      <c r="A1760" s="2" t="s">
        <v>7781</v>
      </c>
      <c r="B1760" s="2" t="s">
        <v>7782</v>
      </c>
      <c r="C1760" s="2" t="s">
        <v>7783</v>
      </c>
      <c r="D1760" s="3">
        <v>4572276</v>
      </c>
      <c r="E1760" s="2" t="s">
        <v>7784</v>
      </c>
      <c r="F1760" s="3">
        <v>4553729</v>
      </c>
    </row>
    <row r="1761" spans="1:6" ht="25.5">
      <c r="A1761" s="2" t="s">
        <v>7785</v>
      </c>
      <c r="B1761" s="2" t="s">
        <v>7786</v>
      </c>
      <c r="C1761" s="2" t="s">
        <v>7787</v>
      </c>
      <c r="D1761" s="2" t="s">
        <v>7788</v>
      </c>
      <c r="E1761" s="2" t="s">
        <v>7789</v>
      </c>
      <c r="F1761" s="2" t="s">
        <v>7788</v>
      </c>
    </row>
    <row r="1762" spans="1:6">
      <c r="A1762" s="2" t="s">
        <v>7790</v>
      </c>
      <c r="B1762" s="2" t="s">
        <v>7791</v>
      </c>
      <c r="C1762" s="2" t="s">
        <v>7792</v>
      </c>
      <c r="D1762" s="3">
        <v>81316427722</v>
      </c>
      <c r="E1762" s="2"/>
      <c r="F1762" s="2"/>
    </row>
    <row r="1763" spans="1:6">
      <c r="A1763" s="2" t="s">
        <v>7793</v>
      </c>
      <c r="B1763" s="2" t="s">
        <v>7794</v>
      </c>
      <c r="C1763" s="2" t="s">
        <v>7795</v>
      </c>
      <c r="D1763" s="3">
        <v>85296000747</v>
      </c>
      <c r="E1763" s="2"/>
      <c r="F1763" s="2"/>
    </row>
    <row r="1764" spans="1:6">
      <c r="A1764" s="2" t="s">
        <v>7796</v>
      </c>
      <c r="B1764" s="2" t="s">
        <v>7797</v>
      </c>
      <c r="C1764" s="2" t="s">
        <v>7798</v>
      </c>
      <c r="D1764" s="3">
        <v>81321887681</v>
      </c>
      <c r="E1764" s="2"/>
      <c r="F1764" s="2"/>
    </row>
    <row r="1765" spans="1:6" ht="25.5">
      <c r="A1765" s="2" t="s">
        <v>7799</v>
      </c>
      <c r="B1765" s="2" t="s">
        <v>7800</v>
      </c>
      <c r="C1765" s="2" t="s">
        <v>7801</v>
      </c>
      <c r="D1765" s="2" t="s">
        <v>7802</v>
      </c>
      <c r="E1765" s="2" t="s">
        <v>7803</v>
      </c>
      <c r="F1765" s="2" t="s">
        <v>7804</v>
      </c>
    </row>
    <row r="1766" spans="1:6">
      <c r="A1766" s="2" t="s">
        <v>7805</v>
      </c>
      <c r="B1766" s="2" t="s">
        <v>7806</v>
      </c>
      <c r="C1766" s="2" t="s">
        <v>7807</v>
      </c>
      <c r="D1766" s="2" t="s">
        <v>7808</v>
      </c>
      <c r="E1766" s="2" t="s">
        <v>7809</v>
      </c>
      <c r="F1766" s="2"/>
    </row>
    <row r="1767" spans="1:6">
      <c r="A1767" s="2" t="s">
        <v>7810</v>
      </c>
      <c r="B1767" s="2" t="s">
        <v>7811</v>
      </c>
      <c r="C1767" s="2" t="s">
        <v>7812</v>
      </c>
      <c r="D1767" s="3">
        <v>82163787980</v>
      </c>
      <c r="E1767" s="2" t="s">
        <v>7813</v>
      </c>
      <c r="F1767" s="2"/>
    </row>
    <row r="1768" spans="1:6">
      <c r="A1768" s="2" t="s">
        <v>7814</v>
      </c>
      <c r="B1768" s="2" t="s">
        <v>7815</v>
      </c>
      <c r="C1768" s="2" t="s">
        <v>7816</v>
      </c>
      <c r="D1768" s="3">
        <v>82317074886</v>
      </c>
      <c r="E1768" s="2"/>
      <c r="F1768" s="2"/>
    </row>
    <row r="1769" spans="1:6">
      <c r="A1769" s="2" t="s">
        <v>7817</v>
      </c>
      <c r="B1769" s="2" t="s">
        <v>7818</v>
      </c>
      <c r="C1769" s="2" t="s">
        <v>7819</v>
      </c>
      <c r="D1769" s="2" t="s">
        <v>7820</v>
      </c>
      <c r="E1769" s="2"/>
      <c r="F1769" s="2" t="s">
        <v>7821</v>
      </c>
    </row>
    <row r="1770" spans="1:6">
      <c r="A1770" s="2" t="s">
        <v>7822</v>
      </c>
      <c r="B1770" s="2" t="s">
        <v>7823</v>
      </c>
      <c r="C1770" s="2" t="s">
        <v>7824</v>
      </c>
      <c r="D1770" s="2" t="s">
        <v>7825</v>
      </c>
      <c r="E1770" s="2" t="s">
        <v>7826</v>
      </c>
      <c r="F1770" s="2" t="s">
        <v>7827</v>
      </c>
    </row>
    <row r="1771" spans="1:6">
      <c r="A1771" s="2" t="s">
        <v>5339</v>
      </c>
      <c r="B1771" s="2" t="s">
        <v>7828</v>
      </c>
      <c r="C1771" s="2" t="s">
        <v>7829</v>
      </c>
      <c r="D1771" s="3">
        <v>81236838976</v>
      </c>
      <c r="E1771" s="2"/>
      <c r="F1771" s="2"/>
    </row>
    <row r="1772" spans="1:6">
      <c r="A1772" s="2" t="s">
        <v>7830</v>
      </c>
      <c r="B1772" s="2" t="s">
        <v>7831</v>
      </c>
      <c r="C1772" s="2" t="s">
        <v>7832</v>
      </c>
      <c r="D1772" s="3">
        <v>81354607870</v>
      </c>
      <c r="E1772" s="2"/>
      <c r="F1772" s="2"/>
    </row>
    <row r="1773" spans="1:6">
      <c r="A1773" s="2" t="s">
        <v>7833</v>
      </c>
      <c r="B1773" s="2" t="s">
        <v>7834</v>
      </c>
      <c r="C1773" s="2" t="s">
        <v>7835</v>
      </c>
      <c r="D1773" s="3">
        <v>0</v>
      </c>
      <c r="E1773" s="2"/>
      <c r="F1773" s="2"/>
    </row>
    <row r="1774" spans="1:6" ht="25.5">
      <c r="A1774" s="2" t="s">
        <v>7836</v>
      </c>
      <c r="B1774" s="2" t="s">
        <v>7837</v>
      </c>
      <c r="C1774" s="2" t="s">
        <v>7838</v>
      </c>
      <c r="D1774" s="2" t="s">
        <v>7839</v>
      </c>
      <c r="E1774" s="2" t="s">
        <v>7840</v>
      </c>
      <c r="F1774" s="2"/>
    </row>
    <row r="1775" spans="1:6">
      <c r="A1775" s="2" t="s">
        <v>7841</v>
      </c>
      <c r="B1775" s="2" t="s">
        <v>7842</v>
      </c>
      <c r="C1775" s="2" t="s">
        <v>7843</v>
      </c>
      <c r="D1775" s="3">
        <v>82388081661</v>
      </c>
      <c r="E1775" s="2"/>
      <c r="F1775" s="2"/>
    </row>
    <row r="1776" spans="1:6">
      <c r="A1776" s="2" t="s">
        <v>7844</v>
      </c>
      <c r="B1776" s="2" t="s">
        <v>7845</v>
      </c>
      <c r="C1776" s="2" t="s">
        <v>7846</v>
      </c>
      <c r="D1776" s="3">
        <v>0</v>
      </c>
      <c r="E1776" s="2"/>
      <c r="F1776" s="2"/>
    </row>
    <row r="1777" spans="1:6">
      <c r="A1777" s="2" t="s">
        <v>7847</v>
      </c>
      <c r="B1777" s="2" t="s">
        <v>7848</v>
      </c>
      <c r="C1777" s="2" t="s">
        <v>7849</v>
      </c>
      <c r="D1777" s="2" t="s">
        <v>7850</v>
      </c>
      <c r="E1777" s="2"/>
      <c r="F1777" s="2"/>
    </row>
    <row r="1778" spans="1:6">
      <c r="A1778" s="2" t="s">
        <v>7851</v>
      </c>
      <c r="B1778" s="2" t="s">
        <v>7852</v>
      </c>
      <c r="C1778" s="2" t="s">
        <v>7853</v>
      </c>
      <c r="D1778" s="2" t="s">
        <v>7733</v>
      </c>
      <c r="E1778" s="2"/>
      <c r="F1778" s="2"/>
    </row>
    <row r="1779" spans="1:6" ht="25.5">
      <c r="A1779" s="2" t="s">
        <v>7854</v>
      </c>
      <c r="B1779" s="2" t="s">
        <v>7855</v>
      </c>
      <c r="C1779" s="2" t="s">
        <v>7856</v>
      </c>
      <c r="D1779" s="3">
        <v>811830480</v>
      </c>
      <c r="E1779" s="2" t="s">
        <v>7857</v>
      </c>
      <c r="F1779" s="2"/>
    </row>
    <row r="1780" spans="1:6">
      <c r="A1780" s="2" t="s">
        <v>7858</v>
      </c>
      <c r="B1780" s="2" t="s">
        <v>7859</v>
      </c>
      <c r="C1780" s="2" t="s">
        <v>7860</v>
      </c>
      <c r="D1780" s="2" t="s">
        <v>5208</v>
      </c>
      <c r="E1780" s="2"/>
      <c r="F1780" s="2"/>
    </row>
    <row r="1781" spans="1:6">
      <c r="A1781" s="2" t="s">
        <v>7861</v>
      </c>
      <c r="B1781" s="2" t="s">
        <v>7862</v>
      </c>
      <c r="C1781" s="2" t="s">
        <v>7863</v>
      </c>
      <c r="D1781" s="3">
        <v>87884622092</v>
      </c>
      <c r="E1781" s="2"/>
      <c r="F1781" s="2"/>
    </row>
    <row r="1782" spans="1:6" ht="25.5">
      <c r="A1782" s="2" t="s">
        <v>7864</v>
      </c>
      <c r="B1782" s="2" t="s">
        <v>7865</v>
      </c>
      <c r="C1782" s="2" t="s">
        <v>7866</v>
      </c>
      <c r="D1782" s="2" t="s">
        <v>7867</v>
      </c>
      <c r="E1782" s="2"/>
      <c r="F1782" s="2"/>
    </row>
    <row r="1783" spans="1:6">
      <c r="A1783" s="2" t="s">
        <v>7868</v>
      </c>
      <c r="B1783" s="2" t="s">
        <v>7869</v>
      </c>
      <c r="C1783" s="2" t="s">
        <v>7870</v>
      </c>
      <c r="D1783" s="3">
        <v>81311116877</v>
      </c>
      <c r="E1783" s="2"/>
      <c r="F1783" s="2"/>
    </row>
    <row r="1784" spans="1:6" ht="25.5">
      <c r="A1784" s="2" t="s">
        <v>7871</v>
      </c>
      <c r="B1784" s="2" t="s">
        <v>7872</v>
      </c>
      <c r="C1784" s="2" t="s">
        <v>7873</v>
      </c>
      <c r="D1784" s="2" t="s">
        <v>7874</v>
      </c>
      <c r="E1784" s="2"/>
      <c r="F1784" s="2"/>
    </row>
    <row r="1785" spans="1:6">
      <c r="A1785" s="2" t="s">
        <v>7875</v>
      </c>
      <c r="B1785" s="2" t="s">
        <v>7876</v>
      </c>
      <c r="C1785" s="2" t="s">
        <v>7877</v>
      </c>
      <c r="D1785" s="3">
        <v>8119696703</v>
      </c>
      <c r="E1785" s="2"/>
      <c r="F1785" s="2"/>
    </row>
    <row r="1786" spans="1:6">
      <c r="A1786" s="2" t="s">
        <v>7878</v>
      </c>
      <c r="B1786" s="2" t="s">
        <v>7879</v>
      </c>
      <c r="C1786" s="2" t="s">
        <v>7880</v>
      </c>
      <c r="D1786" s="3">
        <v>8129512308</v>
      </c>
      <c r="E1786" s="2"/>
      <c r="F1786" s="2"/>
    </row>
    <row r="1787" spans="1:6">
      <c r="A1787" s="2" t="s">
        <v>7881</v>
      </c>
      <c r="B1787" s="2" t="s">
        <v>7882</v>
      </c>
      <c r="C1787" s="2" t="s">
        <v>7883</v>
      </c>
      <c r="D1787" s="2" t="s">
        <v>7884</v>
      </c>
      <c r="E1787" s="2"/>
      <c r="F1787" s="2"/>
    </row>
    <row r="1788" spans="1:6">
      <c r="A1788" s="2" t="s">
        <v>7885</v>
      </c>
      <c r="B1788" s="2" t="s">
        <v>7886</v>
      </c>
      <c r="C1788" s="2" t="s">
        <v>7887</v>
      </c>
      <c r="D1788" s="2" t="s">
        <v>7888</v>
      </c>
      <c r="E1788" s="2"/>
      <c r="F1788" s="2"/>
    </row>
    <row r="1789" spans="1:6">
      <c r="A1789" s="2" t="s">
        <v>7889</v>
      </c>
      <c r="B1789" s="2" t="s">
        <v>7890</v>
      </c>
      <c r="C1789" s="2" t="s">
        <v>7891</v>
      </c>
      <c r="D1789" s="2" t="s">
        <v>7892</v>
      </c>
      <c r="E1789" s="2"/>
      <c r="F1789" s="2"/>
    </row>
    <row r="1790" spans="1:6">
      <c r="A1790" s="2" t="s">
        <v>7893</v>
      </c>
      <c r="B1790" s="2" t="s">
        <v>7894</v>
      </c>
      <c r="C1790" s="2" t="s">
        <v>7895</v>
      </c>
      <c r="D1790" s="3">
        <v>81392383383</v>
      </c>
      <c r="E1790" s="2"/>
      <c r="F1790" s="2"/>
    </row>
    <row r="1791" spans="1:6">
      <c r="A1791" s="2" t="s">
        <v>7896</v>
      </c>
      <c r="B1791" s="2" t="s">
        <v>7897</v>
      </c>
      <c r="C1791" s="2" t="s">
        <v>7898</v>
      </c>
      <c r="D1791" s="3">
        <v>0</v>
      </c>
      <c r="E1791" s="2"/>
      <c r="F1791" s="2"/>
    </row>
    <row r="1792" spans="1:6">
      <c r="A1792" s="2" t="s">
        <v>7899</v>
      </c>
      <c r="B1792" s="2" t="s">
        <v>7900</v>
      </c>
      <c r="C1792" s="2" t="s">
        <v>7901</v>
      </c>
      <c r="D1792" s="3">
        <v>82170526092</v>
      </c>
      <c r="E1792" s="2"/>
      <c r="F1792" s="2"/>
    </row>
    <row r="1793" spans="1:6">
      <c r="A1793" s="2" t="s">
        <v>7902</v>
      </c>
      <c r="B1793" s="2" t="s">
        <v>7903</v>
      </c>
      <c r="C1793" s="2" t="s">
        <v>7904</v>
      </c>
      <c r="D1793" s="3">
        <v>82134565656</v>
      </c>
      <c r="E1793" s="2"/>
      <c r="F1793" s="2"/>
    </row>
    <row r="1794" spans="1:6">
      <c r="A1794" s="2" t="s">
        <v>7905</v>
      </c>
      <c r="B1794" s="2" t="s">
        <v>7906</v>
      </c>
      <c r="C1794" s="2" t="s">
        <v>7907</v>
      </c>
      <c r="D1794" s="2" t="s">
        <v>7908</v>
      </c>
      <c r="E1794" s="2"/>
      <c r="F1794" s="2"/>
    </row>
    <row r="1795" spans="1:6">
      <c r="A1795" s="2" t="s">
        <v>7909</v>
      </c>
      <c r="B1795" s="2" t="s">
        <v>7910</v>
      </c>
      <c r="C1795" s="2" t="s">
        <v>7911</v>
      </c>
      <c r="D1795" s="2" t="s">
        <v>7912</v>
      </c>
      <c r="E1795" s="2"/>
      <c r="F1795" s="2"/>
    </row>
    <row r="1796" spans="1:6">
      <c r="A1796" s="2" t="s">
        <v>7913</v>
      </c>
      <c r="B1796" s="2" t="s">
        <v>7914</v>
      </c>
      <c r="C1796" s="2" t="s">
        <v>7915</v>
      </c>
      <c r="D1796" s="3">
        <v>81275072282</v>
      </c>
      <c r="E1796" s="2"/>
      <c r="F1796" s="2"/>
    </row>
    <row r="1797" spans="1:6">
      <c r="A1797" s="2" t="s">
        <v>7916</v>
      </c>
      <c r="B1797" s="2" t="s">
        <v>7917</v>
      </c>
      <c r="C1797" s="2" t="s">
        <v>7918</v>
      </c>
      <c r="D1797" s="3">
        <v>87765611979</v>
      </c>
      <c r="E1797" s="2" t="s">
        <v>7919</v>
      </c>
      <c r="F1797" s="2"/>
    </row>
    <row r="1798" spans="1:6">
      <c r="A1798" s="2" t="s">
        <v>7920</v>
      </c>
      <c r="B1798" s="2" t="s">
        <v>7921</v>
      </c>
      <c r="C1798" s="2" t="s">
        <v>7922</v>
      </c>
      <c r="D1798" s="3">
        <v>813150027777</v>
      </c>
      <c r="E1798" s="2"/>
      <c r="F1798" s="2"/>
    </row>
    <row r="1799" spans="1:6">
      <c r="A1799" s="2" t="s">
        <v>7923</v>
      </c>
      <c r="B1799" s="2" t="s">
        <v>7924</v>
      </c>
      <c r="C1799" s="2" t="s">
        <v>7925</v>
      </c>
      <c r="D1799" s="2" t="s">
        <v>7926</v>
      </c>
      <c r="E1799" s="2"/>
      <c r="F1799" s="2" t="s">
        <v>7927</v>
      </c>
    </row>
    <row r="1800" spans="1:6">
      <c r="A1800" s="2" t="s">
        <v>7928</v>
      </c>
      <c r="B1800" s="2" t="s">
        <v>7929</v>
      </c>
      <c r="C1800" s="2" t="s">
        <v>7930</v>
      </c>
      <c r="D1800" s="2" t="s">
        <v>7931</v>
      </c>
      <c r="E1800" s="2"/>
      <c r="F1800" s="2"/>
    </row>
    <row r="1801" spans="1:6">
      <c r="A1801" s="2" t="s">
        <v>7932</v>
      </c>
      <c r="B1801" s="2" t="s">
        <v>7933</v>
      </c>
      <c r="C1801" s="2" t="s">
        <v>7934</v>
      </c>
      <c r="D1801" s="2" t="s">
        <v>7935</v>
      </c>
      <c r="E1801" s="2"/>
      <c r="F1801" s="2"/>
    </row>
    <row r="1802" spans="1:6">
      <c r="A1802" s="2" t="s">
        <v>7936</v>
      </c>
      <c r="B1802" s="2" t="s">
        <v>7937</v>
      </c>
      <c r="C1802" s="2" t="s">
        <v>7938</v>
      </c>
      <c r="D1802" s="3">
        <v>0</v>
      </c>
      <c r="E1802" s="2"/>
      <c r="F1802" s="2"/>
    </row>
    <row r="1803" spans="1:6">
      <c r="A1803" s="2" t="s">
        <v>7939</v>
      </c>
      <c r="B1803" s="2" t="s">
        <v>7940</v>
      </c>
      <c r="C1803" s="2" t="s">
        <v>7941</v>
      </c>
      <c r="D1803" s="2" t="s">
        <v>7942</v>
      </c>
      <c r="E1803" s="2" t="s">
        <v>7943</v>
      </c>
      <c r="F1803" s="2"/>
    </row>
    <row r="1804" spans="1:6">
      <c r="A1804" s="2" t="s">
        <v>7944</v>
      </c>
      <c r="B1804" s="2" t="s">
        <v>7945</v>
      </c>
      <c r="C1804" s="2" t="s">
        <v>7946</v>
      </c>
      <c r="D1804" s="3">
        <v>81363272807</v>
      </c>
      <c r="E1804" s="2" t="s">
        <v>7947</v>
      </c>
      <c r="F1804" s="2"/>
    </row>
    <row r="1805" spans="1:6">
      <c r="A1805" s="2" t="s">
        <v>7948</v>
      </c>
      <c r="B1805" s="2" t="s">
        <v>7949</v>
      </c>
      <c r="C1805" s="2" t="s">
        <v>7950</v>
      </c>
      <c r="D1805" s="2" t="s">
        <v>7951</v>
      </c>
      <c r="E1805" s="2"/>
      <c r="F1805" s="2"/>
    </row>
    <row r="1806" spans="1:6">
      <c r="A1806" s="2" t="s">
        <v>7952</v>
      </c>
      <c r="B1806" s="2" t="s">
        <v>7953</v>
      </c>
      <c r="C1806" s="2" t="s">
        <v>7954</v>
      </c>
      <c r="D1806" s="3">
        <v>0</v>
      </c>
      <c r="E1806" s="2"/>
      <c r="F1806" s="2"/>
    </row>
    <row r="1807" spans="1:6">
      <c r="A1807" s="2" t="s">
        <v>7955</v>
      </c>
      <c r="B1807" s="2" t="s">
        <v>7956</v>
      </c>
      <c r="C1807" s="2" t="s">
        <v>7957</v>
      </c>
      <c r="D1807" s="3">
        <v>81346441064</v>
      </c>
      <c r="E1807" s="2"/>
      <c r="F1807" s="2"/>
    </row>
    <row r="1808" spans="1:6" ht="25.5">
      <c r="A1808" s="2" t="s">
        <v>7958</v>
      </c>
      <c r="B1808" s="2" t="s">
        <v>7959</v>
      </c>
      <c r="C1808" s="2" t="s">
        <v>7960</v>
      </c>
      <c r="D1808" s="2" t="s">
        <v>7961</v>
      </c>
      <c r="E1808" s="2" t="s">
        <v>7962</v>
      </c>
      <c r="F1808" s="2" t="s">
        <v>7963</v>
      </c>
    </row>
    <row r="1809" spans="1:6">
      <c r="A1809" s="2" t="s">
        <v>7964</v>
      </c>
      <c r="B1809" s="2" t="s">
        <v>7965</v>
      </c>
      <c r="C1809" s="2" t="s">
        <v>7966</v>
      </c>
      <c r="D1809" s="2" t="s">
        <v>7967</v>
      </c>
      <c r="E1809" s="2"/>
      <c r="F1809" s="2"/>
    </row>
    <row r="1810" spans="1:6">
      <c r="A1810" s="2" t="s">
        <v>7968</v>
      </c>
      <c r="B1810" s="2" t="s">
        <v>7969</v>
      </c>
      <c r="C1810" s="2" t="s">
        <v>7970</v>
      </c>
      <c r="D1810" s="3">
        <v>0</v>
      </c>
      <c r="E1810" s="2"/>
      <c r="F1810" s="2"/>
    </row>
    <row r="1811" spans="1:6">
      <c r="A1811" s="2" t="s">
        <v>7971</v>
      </c>
      <c r="B1811" s="2" t="s">
        <v>7972</v>
      </c>
      <c r="C1811" s="2" t="s">
        <v>7973</v>
      </c>
      <c r="D1811" s="3">
        <v>0</v>
      </c>
      <c r="E1811" s="2"/>
      <c r="F1811" s="2"/>
    </row>
    <row r="1812" spans="1:6">
      <c r="A1812" s="2" t="s">
        <v>7974</v>
      </c>
      <c r="B1812" s="2" t="s">
        <v>7975</v>
      </c>
      <c r="C1812" s="2" t="s">
        <v>7976</v>
      </c>
      <c r="D1812" s="3">
        <v>81279419069</v>
      </c>
      <c r="E1812" s="2"/>
      <c r="F1812" s="2"/>
    </row>
    <row r="1813" spans="1:6">
      <c r="A1813" s="2" t="s">
        <v>7977</v>
      </c>
      <c r="B1813" s="2" t="s">
        <v>7978</v>
      </c>
      <c r="C1813" s="2" t="s">
        <v>7979</v>
      </c>
      <c r="D1813" s="2" t="s">
        <v>7980</v>
      </c>
      <c r="E1813" s="2"/>
      <c r="F1813" s="2"/>
    </row>
    <row r="1814" spans="1:6">
      <c r="A1814" s="2" t="s">
        <v>7981</v>
      </c>
      <c r="B1814" s="2" t="s">
        <v>7982</v>
      </c>
      <c r="C1814" s="2" t="s">
        <v>7983</v>
      </c>
      <c r="D1814" s="3">
        <v>0</v>
      </c>
      <c r="E1814" s="2"/>
      <c r="F1814" s="2"/>
    </row>
    <row r="1815" spans="1:6">
      <c r="A1815" s="2" t="s">
        <v>7984</v>
      </c>
      <c r="B1815" s="2" t="s">
        <v>7985</v>
      </c>
      <c r="C1815" s="2" t="s">
        <v>7986</v>
      </c>
      <c r="D1815" s="3">
        <v>81288004078</v>
      </c>
      <c r="E1815" s="2"/>
      <c r="F1815" s="2"/>
    </row>
    <row r="1816" spans="1:6">
      <c r="A1816" s="2" t="s">
        <v>7987</v>
      </c>
      <c r="B1816" s="2" t="s">
        <v>7988</v>
      </c>
      <c r="C1816" s="2" t="s">
        <v>7989</v>
      </c>
      <c r="D1816" s="3">
        <v>0</v>
      </c>
      <c r="E1816" s="2"/>
      <c r="F1816" s="2"/>
    </row>
    <row r="1817" spans="1:6" ht="25.5">
      <c r="A1817" s="2" t="s">
        <v>7990</v>
      </c>
      <c r="B1817" s="2" t="s">
        <v>7991</v>
      </c>
      <c r="C1817" s="2" t="s">
        <v>7992</v>
      </c>
      <c r="D1817" s="2" t="s">
        <v>7993</v>
      </c>
      <c r="E1817" s="3">
        <v>0</v>
      </c>
      <c r="F1817" s="3">
        <v>0</v>
      </c>
    </row>
    <row r="1818" spans="1:6">
      <c r="A1818" s="2" t="s">
        <v>7994</v>
      </c>
      <c r="B1818" s="2" t="s">
        <v>7995</v>
      </c>
      <c r="C1818" s="2" t="s">
        <v>7996</v>
      </c>
      <c r="D1818" s="3">
        <v>81278606065</v>
      </c>
      <c r="E1818" s="2"/>
      <c r="F1818" s="2"/>
    </row>
    <row r="1819" spans="1:6">
      <c r="A1819" s="2" t="s">
        <v>7997</v>
      </c>
      <c r="B1819" s="2" t="s">
        <v>7998</v>
      </c>
      <c r="C1819" s="2" t="s">
        <v>7999</v>
      </c>
      <c r="D1819" s="2" t="s">
        <v>8000</v>
      </c>
      <c r="E1819" s="2"/>
      <c r="F1819" s="2"/>
    </row>
    <row r="1820" spans="1:6">
      <c r="A1820" s="2" t="s">
        <v>8001</v>
      </c>
      <c r="B1820" s="2" t="s">
        <v>8002</v>
      </c>
      <c r="C1820" s="2" t="s">
        <v>8003</v>
      </c>
      <c r="D1820" s="3">
        <v>81363418918</v>
      </c>
      <c r="E1820" s="2"/>
      <c r="F1820" s="2"/>
    </row>
    <row r="1821" spans="1:6">
      <c r="A1821" s="2" t="s">
        <v>8004</v>
      </c>
      <c r="B1821" s="2" t="s">
        <v>8005</v>
      </c>
      <c r="C1821" s="2" t="s">
        <v>8006</v>
      </c>
      <c r="D1821" s="3">
        <v>0</v>
      </c>
      <c r="E1821" s="2"/>
      <c r="F1821" s="2"/>
    </row>
    <row r="1822" spans="1:6" ht="25.5">
      <c r="A1822" s="2" t="s">
        <v>8007</v>
      </c>
      <c r="B1822" s="2" t="s">
        <v>8008</v>
      </c>
      <c r="C1822" s="2" t="s">
        <v>8009</v>
      </c>
      <c r="D1822" s="2" t="s">
        <v>8010</v>
      </c>
      <c r="E1822" s="2"/>
      <c r="F1822" s="2"/>
    </row>
    <row r="1823" spans="1:6">
      <c r="A1823" s="2" t="s">
        <v>8011</v>
      </c>
      <c r="B1823" s="2" t="s">
        <v>8012</v>
      </c>
      <c r="C1823" s="2" t="s">
        <v>8013</v>
      </c>
      <c r="D1823" s="3">
        <v>81270710094</v>
      </c>
      <c r="E1823" s="2"/>
      <c r="F1823" s="2"/>
    </row>
    <row r="1824" spans="1:6">
      <c r="A1824" s="2" t="s">
        <v>8014</v>
      </c>
      <c r="B1824" s="2" t="s">
        <v>8015</v>
      </c>
      <c r="C1824" s="2" t="s">
        <v>8016</v>
      </c>
      <c r="D1824" s="2" t="s">
        <v>8017</v>
      </c>
      <c r="E1824" s="2" t="s">
        <v>8018</v>
      </c>
      <c r="F1824" s="2" t="s">
        <v>8019</v>
      </c>
    </row>
    <row r="1825" spans="1:6" ht="25.5">
      <c r="A1825" s="2" t="s">
        <v>8020</v>
      </c>
      <c r="B1825" s="2" t="s">
        <v>8021</v>
      </c>
      <c r="C1825" s="2" t="s">
        <v>8022</v>
      </c>
      <c r="D1825" s="2" t="s">
        <v>8023</v>
      </c>
      <c r="E1825" s="2"/>
      <c r="F1825" s="2"/>
    </row>
    <row r="1826" spans="1:6">
      <c r="A1826" s="2" t="s">
        <v>8024</v>
      </c>
      <c r="B1826" s="2" t="s">
        <v>8025</v>
      </c>
      <c r="C1826" s="2" t="s">
        <v>8026</v>
      </c>
      <c r="D1826" s="2" t="s">
        <v>8027</v>
      </c>
      <c r="E1826" s="2"/>
      <c r="F1826" s="2"/>
    </row>
    <row r="1827" spans="1:6">
      <c r="A1827" s="2" t="s">
        <v>8028</v>
      </c>
      <c r="B1827" s="2" t="s">
        <v>8029</v>
      </c>
      <c r="C1827" s="2" t="s">
        <v>8030</v>
      </c>
      <c r="D1827" s="3">
        <v>0</v>
      </c>
      <c r="E1827" s="2"/>
      <c r="F1827" s="2"/>
    </row>
    <row r="1828" spans="1:6">
      <c r="A1828" s="2" t="s">
        <v>8031</v>
      </c>
      <c r="B1828" s="2" t="s">
        <v>8032</v>
      </c>
      <c r="C1828" s="2" t="s">
        <v>8033</v>
      </c>
      <c r="D1828" s="3">
        <v>628119889536</v>
      </c>
      <c r="E1828" s="2"/>
      <c r="F1828" s="2"/>
    </row>
    <row r="1829" spans="1:6" ht="25.5">
      <c r="A1829" s="2" t="s">
        <v>8034</v>
      </c>
      <c r="B1829" s="2" t="s">
        <v>8035</v>
      </c>
      <c r="C1829" s="2" t="s">
        <v>8036</v>
      </c>
      <c r="D1829" s="2" t="s">
        <v>8037</v>
      </c>
      <c r="E1829" s="2"/>
      <c r="F1829" s="2"/>
    </row>
    <row r="1830" spans="1:6">
      <c r="A1830" s="2" t="s">
        <v>8038</v>
      </c>
      <c r="B1830" s="2" t="s">
        <v>8039</v>
      </c>
      <c r="C1830" s="2" t="s">
        <v>8040</v>
      </c>
      <c r="D1830" s="2" t="s">
        <v>8041</v>
      </c>
      <c r="E1830" s="2"/>
      <c r="F1830" s="2"/>
    </row>
    <row r="1831" spans="1:6">
      <c r="A1831" s="2" t="s">
        <v>8042</v>
      </c>
      <c r="B1831" s="2" t="s">
        <v>8043</v>
      </c>
      <c r="C1831" s="2" t="s">
        <v>8044</v>
      </c>
      <c r="D1831" s="3">
        <v>8211110884</v>
      </c>
      <c r="E1831" s="2"/>
      <c r="F1831" s="2"/>
    </row>
    <row r="1832" spans="1:6">
      <c r="A1832" s="2" t="s">
        <v>8045</v>
      </c>
      <c r="B1832" s="2" t="s">
        <v>8046</v>
      </c>
      <c r="C1832" s="2" t="s">
        <v>8047</v>
      </c>
      <c r="D1832" s="3">
        <v>82273332118</v>
      </c>
      <c r="E1832" s="2"/>
      <c r="F1832" s="2"/>
    </row>
    <row r="1833" spans="1:6">
      <c r="A1833" s="2" t="s">
        <v>8048</v>
      </c>
      <c r="B1833" s="2" t="s">
        <v>8049</v>
      </c>
      <c r="C1833" s="2" t="s">
        <v>8050</v>
      </c>
      <c r="D1833" s="2" t="s">
        <v>8051</v>
      </c>
      <c r="E1833" s="2"/>
      <c r="F1833" s="2"/>
    </row>
    <row r="1834" spans="1:6">
      <c r="A1834" s="2" t="s">
        <v>8052</v>
      </c>
      <c r="B1834" s="2" t="s">
        <v>8053</v>
      </c>
      <c r="C1834" s="2" t="s">
        <v>8054</v>
      </c>
      <c r="D1834" s="2" t="s">
        <v>8055</v>
      </c>
      <c r="E1834" s="2"/>
      <c r="F1834" s="2"/>
    </row>
    <row r="1835" spans="1:6">
      <c r="A1835" s="2" t="s">
        <v>8056</v>
      </c>
      <c r="B1835" s="2" t="s">
        <v>8057</v>
      </c>
      <c r="C1835" s="2" t="s">
        <v>8058</v>
      </c>
      <c r="D1835" s="2" t="s">
        <v>8059</v>
      </c>
      <c r="E1835" s="2" t="s">
        <v>8060</v>
      </c>
      <c r="F1835" s="2" t="s">
        <v>8061</v>
      </c>
    </row>
    <row r="1836" spans="1:6" ht="25.5">
      <c r="A1836" s="2" t="s">
        <v>8062</v>
      </c>
      <c r="B1836" s="2" t="s">
        <v>8063</v>
      </c>
      <c r="C1836" s="2" t="s">
        <v>8064</v>
      </c>
      <c r="D1836" s="2" t="s">
        <v>8065</v>
      </c>
      <c r="E1836" s="2" t="s">
        <v>8066</v>
      </c>
      <c r="F1836" s="2" t="s">
        <v>8067</v>
      </c>
    </row>
    <row r="1837" spans="1:6">
      <c r="A1837" s="2" t="s">
        <v>8068</v>
      </c>
      <c r="B1837" s="2" t="s">
        <v>8069</v>
      </c>
      <c r="C1837" s="2" t="s">
        <v>8070</v>
      </c>
      <c r="D1837" s="2" t="s">
        <v>8071</v>
      </c>
      <c r="E1837" s="2" t="s">
        <v>1453</v>
      </c>
      <c r="F1837" s="2" t="s">
        <v>1453</v>
      </c>
    </row>
    <row r="1838" spans="1:6">
      <c r="A1838" s="2" t="s">
        <v>8072</v>
      </c>
      <c r="B1838" s="2" t="s">
        <v>8073</v>
      </c>
      <c r="C1838" s="2" t="s">
        <v>8074</v>
      </c>
      <c r="D1838" s="2" t="s">
        <v>1453</v>
      </c>
      <c r="E1838" s="2" t="s">
        <v>1453</v>
      </c>
      <c r="F1838" s="2"/>
    </row>
    <row r="1839" spans="1:6" ht="25.5">
      <c r="A1839" s="2" t="s">
        <v>8075</v>
      </c>
      <c r="B1839" s="2" t="s">
        <v>8076</v>
      </c>
      <c r="C1839" s="2" t="s">
        <v>8077</v>
      </c>
      <c r="D1839" s="2" t="s">
        <v>8078</v>
      </c>
      <c r="E1839" s="2" t="s">
        <v>8079</v>
      </c>
      <c r="F1839" s="2"/>
    </row>
    <row r="1840" spans="1:6" ht="25.5">
      <c r="A1840" s="2" t="s">
        <v>8080</v>
      </c>
      <c r="B1840" s="2" t="s">
        <v>8081</v>
      </c>
      <c r="C1840" s="2" t="s">
        <v>8082</v>
      </c>
      <c r="D1840" s="2" t="s">
        <v>8083</v>
      </c>
      <c r="E1840" s="2" t="s">
        <v>8084</v>
      </c>
      <c r="F1840" s="2" t="s">
        <v>8085</v>
      </c>
    </row>
    <row r="1841" spans="1:6">
      <c r="A1841" s="2" t="s">
        <v>8086</v>
      </c>
      <c r="B1841" s="2" t="s">
        <v>8087</v>
      </c>
      <c r="C1841" s="2" t="s">
        <v>8088</v>
      </c>
      <c r="D1841" s="2" t="s">
        <v>8089</v>
      </c>
      <c r="E1841" s="2" t="s">
        <v>8090</v>
      </c>
      <c r="F1841" s="2"/>
    </row>
    <row r="1842" spans="1:6">
      <c r="A1842" s="2" t="s">
        <v>8091</v>
      </c>
      <c r="B1842" s="2" t="s">
        <v>8092</v>
      </c>
      <c r="C1842" s="2" t="s">
        <v>8093</v>
      </c>
      <c r="D1842" s="3">
        <v>822273332118</v>
      </c>
      <c r="E1842" s="2"/>
      <c r="F1842" s="2"/>
    </row>
    <row r="1843" spans="1:6">
      <c r="A1843" s="2" t="s">
        <v>8094</v>
      </c>
      <c r="B1843" s="2" t="s">
        <v>8095</v>
      </c>
      <c r="C1843" s="2" t="s">
        <v>8096</v>
      </c>
      <c r="D1843" s="3">
        <v>0</v>
      </c>
      <c r="E1843" s="2"/>
      <c r="F1843" s="2"/>
    </row>
    <row r="1844" spans="1:6">
      <c r="A1844" s="2" t="s">
        <v>8097</v>
      </c>
      <c r="B1844" s="2" t="s">
        <v>8098</v>
      </c>
      <c r="C1844" s="2" t="s">
        <v>8099</v>
      </c>
      <c r="D1844" s="3">
        <v>85265359500</v>
      </c>
      <c r="E1844" s="2"/>
      <c r="F1844" s="2"/>
    </row>
    <row r="1845" spans="1:6">
      <c r="A1845" s="2" t="s">
        <v>8100</v>
      </c>
      <c r="B1845" s="2" t="s">
        <v>8101</v>
      </c>
      <c r="C1845" s="2" t="s">
        <v>8102</v>
      </c>
      <c r="D1845" s="3">
        <v>81235832854</v>
      </c>
      <c r="E1845" s="2" t="s">
        <v>8103</v>
      </c>
      <c r="F1845" s="2"/>
    </row>
    <row r="1846" spans="1:6">
      <c r="A1846" s="2" t="s">
        <v>8104</v>
      </c>
      <c r="B1846" s="2" t="s">
        <v>8105</v>
      </c>
      <c r="C1846" s="2" t="s">
        <v>8106</v>
      </c>
      <c r="D1846" s="3">
        <v>216693150</v>
      </c>
      <c r="E1846" s="2"/>
      <c r="F1846" s="2"/>
    </row>
    <row r="1847" spans="1:6" ht="25.5">
      <c r="A1847" s="2" t="s">
        <v>8107</v>
      </c>
      <c r="B1847" s="2" t="s">
        <v>8108</v>
      </c>
      <c r="C1847" s="2" t="s">
        <v>8109</v>
      </c>
      <c r="D1847" s="3">
        <v>85269066978</v>
      </c>
      <c r="E1847" s="2"/>
      <c r="F1847" s="2"/>
    </row>
    <row r="1848" spans="1:6">
      <c r="A1848" s="2" t="s">
        <v>8110</v>
      </c>
      <c r="B1848" s="2" t="s">
        <v>8111</v>
      </c>
      <c r="C1848" s="2" t="s">
        <v>8112</v>
      </c>
      <c r="D1848" s="2" t="s">
        <v>8113</v>
      </c>
      <c r="E1848" s="2"/>
      <c r="F1848" s="2" t="s">
        <v>8114</v>
      </c>
    </row>
    <row r="1849" spans="1:6">
      <c r="A1849" s="2" t="s">
        <v>8115</v>
      </c>
      <c r="B1849" s="2" t="s">
        <v>8116</v>
      </c>
      <c r="C1849" s="2" t="s">
        <v>8117</v>
      </c>
      <c r="D1849" s="3">
        <v>0</v>
      </c>
      <c r="E1849" s="2"/>
      <c r="F1849" s="2"/>
    </row>
    <row r="1850" spans="1:6">
      <c r="A1850" s="2" t="s">
        <v>8118</v>
      </c>
      <c r="B1850" s="2" t="s">
        <v>8119</v>
      </c>
      <c r="C1850" s="2" t="s">
        <v>8120</v>
      </c>
      <c r="D1850" s="3">
        <v>81365044401</v>
      </c>
      <c r="E1850" s="2"/>
      <c r="F1850" s="2"/>
    </row>
    <row r="1851" spans="1:6" ht="25.5">
      <c r="A1851" s="2" t="s">
        <v>8121</v>
      </c>
      <c r="B1851" s="2" t="s">
        <v>8122</v>
      </c>
      <c r="C1851" s="2" t="s">
        <v>8123</v>
      </c>
      <c r="D1851" s="2" t="s">
        <v>8124</v>
      </c>
      <c r="E1851" s="2"/>
      <c r="F1851" s="2"/>
    </row>
    <row r="1852" spans="1:6" ht="25.5">
      <c r="A1852" s="2" t="s">
        <v>8125</v>
      </c>
      <c r="B1852" s="2" t="s">
        <v>8126</v>
      </c>
      <c r="C1852" s="2" t="s">
        <v>8127</v>
      </c>
      <c r="D1852" s="2" t="s">
        <v>8128</v>
      </c>
      <c r="E1852" s="2"/>
      <c r="F1852" s="2"/>
    </row>
    <row r="1853" spans="1:6" ht="25.5">
      <c r="A1853" s="2" t="s">
        <v>8129</v>
      </c>
      <c r="B1853" s="2" t="s">
        <v>8130</v>
      </c>
      <c r="C1853" s="2" t="s">
        <v>8131</v>
      </c>
      <c r="D1853" s="2" t="s">
        <v>8132</v>
      </c>
      <c r="E1853" s="2"/>
      <c r="F1853" s="2"/>
    </row>
    <row r="1854" spans="1:6" ht="25.5">
      <c r="A1854" s="2" t="s">
        <v>8133</v>
      </c>
      <c r="B1854" s="2" t="s">
        <v>8134</v>
      </c>
      <c r="C1854" s="2" t="s">
        <v>8135</v>
      </c>
      <c r="D1854" s="2" t="s">
        <v>8136</v>
      </c>
      <c r="E1854" s="2" t="s">
        <v>8137</v>
      </c>
      <c r="F1854" s="2"/>
    </row>
    <row r="1855" spans="1:6" ht="25.5">
      <c r="A1855" s="2" t="s">
        <v>8138</v>
      </c>
      <c r="B1855" s="2" t="s">
        <v>8139</v>
      </c>
      <c r="C1855" s="2" t="s">
        <v>8140</v>
      </c>
      <c r="D1855" s="2" t="s">
        <v>8141</v>
      </c>
      <c r="E1855" s="2"/>
      <c r="F1855" s="2"/>
    </row>
    <row r="1856" spans="1:6" ht="38.25">
      <c r="A1856" s="2" t="s">
        <v>8142</v>
      </c>
      <c r="B1856" s="2" t="s">
        <v>8143</v>
      </c>
      <c r="C1856" s="2" t="s">
        <v>8144</v>
      </c>
      <c r="D1856" s="2" t="s">
        <v>8145</v>
      </c>
      <c r="E1856" s="2"/>
      <c r="F1856" s="2" t="s">
        <v>8146</v>
      </c>
    </row>
    <row r="1857" spans="1:6">
      <c r="A1857" s="2" t="s">
        <v>8147</v>
      </c>
      <c r="B1857" s="2" t="s">
        <v>8148</v>
      </c>
      <c r="C1857" s="2" t="s">
        <v>8149</v>
      </c>
      <c r="D1857" s="3">
        <v>0</v>
      </c>
      <c r="E1857" s="2"/>
      <c r="F1857" s="2"/>
    </row>
    <row r="1858" spans="1:6" ht="38.25">
      <c r="A1858" s="2" t="s">
        <v>8150</v>
      </c>
      <c r="B1858" s="2" t="s">
        <v>8151</v>
      </c>
      <c r="C1858" s="2" t="s">
        <v>8152</v>
      </c>
      <c r="D1858" s="2" t="s">
        <v>8153</v>
      </c>
      <c r="E1858" s="2" t="s">
        <v>8154</v>
      </c>
      <c r="F1858" s="2" t="s">
        <v>8146</v>
      </c>
    </row>
    <row r="1859" spans="1:6">
      <c r="A1859" s="2" t="s">
        <v>8155</v>
      </c>
      <c r="B1859" s="2" t="s">
        <v>8156</v>
      </c>
      <c r="C1859" s="2" t="s">
        <v>8157</v>
      </c>
      <c r="D1859" s="3">
        <v>0</v>
      </c>
      <c r="E1859" s="2"/>
      <c r="F1859" s="2"/>
    </row>
    <row r="1860" spans="1:6">
      <c r="A1860" s="2" t="s">
        <v>8158</v>
      </c>
      <c r="B1860" s="2" t="s">
        <v>8159</v>
      </c>
      <c r="C1860" s="2" t="s">
        <v>8160</v>
      </c>
      <c r="D1860" s="3">
        <v>0</v>
      </c>
      <c r="E1860" s="2"/>
      <c r="F1860" s="2"/>
    </row>
    <row r="1861" spans="1:6">
      <c r="A1861" s="2" t="s">
        <v>8161</v>
      </c>
      <c r="B1861" s="2" t="s">
        <v>8162</v>
      </c>
      <c r="C1861" s="2" t="s">
        <v>8163</v>
      </c>
      <c r="D1861" s="3">
        <v>81258125046</v>
      </c>
      <c r="E1861" s="2" t="s">
        <v>8164</v>
      </c>
      <c r="F1861" s="3">
        <v>0</v>
      </c>
    </row>
    <row r="1862" spans="1:6">
      <c r="A1862" s="2" t="s">
        <v>8165</v>
      </c>
      <c r="B1862" s="2" t="s">
        <v>8166</v>
      </c>
      <c r="C1862" s="2" t="s">
        <v>8167</v>
      </c>
      <c r="D1862" s="2" t="s">
        <v>8168</v>
      </c>
      <c r="E1862" s="2" t="s">
        <v>8169</v>
      </c>
      <c r="F1862" s="2" t="s">
        <v>8170</v>
      </c>
    </row>
    <row r="1863" spans="1:6">
      <c r="A1863" s="2" t="s">
        <v>8171</v>
      </c>
      <c r="B1863" s="2" t="s">
        <v>8172</v>
      </c>
      <c r="C1863" s="2" t="s">
        <v>8173</v>
      </c>
      <c r="D1863" s="3">
        <v>0</v>
      </c>
      <c r="E1863" s="2"/>
      <c r="F1863" s="2"/>
    </row>
    <row r="1864" spans="1:6">
      <c r="A1864" s="2" t="s">
        <v>8174</v>
      </c>
      <c r="B1864" s="2" t="s">
        <v>8175</v>
      </c>
      <c r="C1864" s="2" t="s">
        <v>8176</v>
      </c>
      <c r="D1864" s="3">
        <v>0</v>
      </c>
      <c r="E1864" s="2"/>
      <c r="F1864" s="2"/>
    </row>
    <row r="1865" spans="1:6">
      <c r="A1865" s="2" t="s">
        <v>8177</v>
      </c>
      <c r="B1865" s="2" t="s">
        <v>8178</v>
      </c>
      <c r="C1865" s="2" t="s">
        <v>8179</v>
      </c>
      <c r="D1865" s="3">
        <v>82276358606</v>
      </c>
      <c r="E1865" s="2" t="s">
        <v>8180</v>
      </c>
      <c r="F1865" s="2"/>
    </row>
    <row r="1866" spans="1:6" ht="25.5">
      <c r="A1866" s="2" t="s">
        <v>8181</v>
      </c>
      <c r="B1866" s="2" t="s">
        <v>8182</v>
      </c>
      <c r="C1866" s="2" t="s">
        <v>8183</v>
      </c>
      <c r="D1866" s="2" t="s">
        <v>8184</v>
      </c>
      <c r="E1866" s="2"/>
      <c r="F1866" s="2"/>
    </row>
    <row r="1867" spans="1:6">
      <c r="A1867" s="2" t="s">
        <v>8185</v>
      </c>
      <c r="B1867" s="2" t="s">
        <v>8186</v>
      </c>
      <c r="C1867" s="2" t="s">
        <v>8187</v>
      </c>
      <c r="D1867" s="3">
        <v>85218581920</v>
      </c>
      <c r="E1867" s="2"/>
      <c r="F1867" s="2"/>
    </row>
    <row r="1868" spans="1:6">
      <c r="A1868" s="2" t="s">
        <v>8188</v>
      </c>
      <c r="B1868" s="2" t="s">
        <v>8189</v>
      </c>
      <c r="C1868" s="2" t="s">
        <v>8190</v>
      </c>
      <c r="D1868" s="3">
        <v>81284764900</v>
      </c>
      <c r="E1868" s="2"/>
      <c r="F1868" s="2"/>
    </row>
    <row r="1869" spans="1:6">
      <c r="A1869" s="2" t="s">
        <v>8191</v>
      </c>
      <c r="B1869" s="2" t="s">
        <v>8192</v>
      </c>
      <c r="C1869" s="2" t="s">
        <v>8193</v>
      </c>
      <c r="D1869" s="2" t="s">
        <v>8194</v>
      </c>
      <c r="E1869" s="2" t="s">
        <v>8195</v>
      </c>
      <c r="F1869" s="2"/>
    </row>
    <row r="1870" spans="1:6">
      <c r="A1870" s="2" t="s">
        <v>8196</v>
      </c>
      <c r="B1870" s="2" t="s">
        <v>8197</v>
      </c>
      <c r="C1870" s="2" t="s">
        <v>8198</v>
      </c>
      <c r="D1870" s="3">
        <v>0</v>
      </c>
      <c r="E1870" s="2"/>
      <c r="F1870" s="2"/>
    </row>
    <row r="1871" spans="1:6">
      <c r="A1871" s="2" t="s">
        <v>8199</v>
      </c>
      <c r="B1871" s="2" t="s">
        <v>8200</v>
      </c>
      <c r="C1871" s="2" t="s">
        <v>8201</v>
      </c>
      <c r="D1871" s="3">
        <v>81397587898</v>
      </c>
      <c r="E1871" s="2" t="s">
        <v>8202</v>
      </c>
      <c r="F1871" s="2"/>
    </row>
    <row r="1872" spans="1:6" ht="25.5">
      <c r="A1872" s="2" t="s">
        <v>8203</v>
      </c>
      <c r="B1872" s="2" t="s">
        <v>8204</v>
      </c>
      <c r="C1872" s="2" t="s">
        <v>8205</v>
      </c>
      <c r="D1872" s="2" t="s">
        <v>8206</v>
      </c>
      <c r="E1872" s="2" t="s">
        <v>8207</v>
      </c>
      <c r="F1872" s="2" t="s">
        <v>8208</v>
      </c>
    </row>
    <row r="1873" spans="1:6">
      <c r="A1873" s="2" t="s">
        <v>8209</v>
      </c>
      <c r="B1873" s="2" t="s">
        <v>8210</v>
      </c>
      <c r="C1873" s="2" t="s">
        <v>8211</v>
      </c>
      <c r="D1873" s="2" t="s">
        <v>8212</v>
      </c>
      <c r="E1873" s="2" t="s">
        <v>8213</v>
      </c>
      <c r="F1873" s="2"/>
    </row>
    <row r="1874" spans="1:6">
      <c r="A1874" s="2" t="s">
        <v>8214</v>
      </c>
      <c r="B1874" s="2" t="s">
        <v>8215</v>
      </c>
      <c r="C1874" s="2" t="s">
        <v>8216</v>
      </c>
      <c r="D1874" s="2" t="s">
        <v>8217</v>
      </c>
      <c r="E1874" s="2"/>
      <c r="F1874" s="2"/>
    </row>
    <row r="1875" spans="1:6" ht="25.5">
      <c r="A1875" s="2" t="s">
        <v>8218</v>
      </c>
      <c r="B1875" s="2" t="s">
        <v>8219</v>
      </c>
      <c r="C1875" s="2" t="s">
        <v>8220</v>
      </c>
      <c r="D1875" s="2" t="s">
        <v>8221</v>
      </c>
      <c r="E1875" s="3">
        <v>0</v>
      </c>
      <c r="F1875" s="3">
        <v>0</v>
      </c>
    </row>
    <row r="1876" spans="1:6">
      <c r="A1876" s="2" t="s">
        <v>8222</v>
      </c>
      <c r="B1876" s="2" t="s">
        <v>8223</v>
      </c>
      <c r="C1876" s="2" t="s">
        <v>8224</v>
      </c>
      <c r="D1876" s="3">
        <v>8126020863</v>
      </c>
      <c r="E1876" s="2"/>
      <c r="F1876" s="2"/>
    </row>
    <row r="1877" spans="1:6" ht="25.5">
      <c r="A1877" s="2" t="s">
        <v>8225</v>
      </c>
      <c r="B1877" s="2" t="s">
        <v>8226</v>
      </c>
      <c r="C1877" s="2" t="s">
        <v>8227</v>
      </c>
      <c r="D1877" s="2" t="s">
        <v>8228</v>
      </c>
      <c r="E1877" s="2" t="s">
        <v>8229</v>
      </c>
      <c r="F1877" s="2" t="s">
        <v>8230</v>
      </c>
    </row>
    <row r="1878" spans="1:6">
      <c r="A1878" s="2" t="s">
        <v>8231</v>
      </c>
      <c r="B1878" s="2" t="s">
        <v>8232</v>
      </c>
      <c r="C1878" s="2" t="s">
        <v>8233</v>
      </c>
      <c r="D1878" s="2" t="s">
        <v>8234</v>
      </c>
      <c r="E1878" s="2" t="s">
        <v>8235</v>
      </c>
      <c r="F1878" s="2" t="s">
        <v>8230</v>
      </c>
    </row>
    <row r="1879" spans="1:6">
      <c r="A1879" s="2" t="s">
        <v>8236</v>
      </c>
      <c r="B1879" s="2" t="s">
        <v>8237</v>
      </c>
      <c r="C1879" s="2" t="s">
        <v>8238</v>
      </c>
      <c r="D1879" s="2" t="s">
        <v>8239</v>
      </c>
      <c r="E1879" s="3">
        <v>0</v>
      </c>
      <c r="F1879" s="3">
        <v>0</v>
      </c>
    </row>
    <row r="1880" spans="1:6">
      <c r="A1880" s="2" t="s">
        <v>8236</v>
      </c>
      <c r="B1880" s="2" t="s">
        <v>8240</v>
      </c>
      <c r="C1880" s="2" t="s">
        <v>8238</v>
      </c>
      <c r="D1880" s="2" t="s">
        <v>8239</v>
      </c>
      <c r="E1880" s="3">
        <v>0</v>
      </c>
      <c r="F1880" s="3">
        <v>0</v>
      </c>
    </row>
    <row r="1881" spans="1:6">
      <c r="A1881" s="2" t="s">
        <v>8241</v>
      </c>
      <c r="B1881" s="2" t="s">
        <v>8242</v>
      </c>
      <c r="C1881" s="2" t="s">
        <v>8243</v>
      </c>
      <c r="D1881" s="3">
        <v>81360117749</v>
      </c>
      <c r="E1881" s="3">
        <v>0</v>
      </c>
      <c r="F1881" s="3">
        <v>0</v>
      </c>
    </row>
    <row r="1882" spans="1:6">
      <c r="A1882" s="2" t="s">
        <v>8244</v>
      </c>
      <c r="B1882" s="2" t="s">
        <v>8245</v>
      </c>
      <c r="C1882" s="2" t="s">
        <v>8246</v>
      </c>
      <c r="D1882" s="3">
        <v>0</v>
      </c>
      <c r="E1882" s="2"/>
      <c r="F1882" s="2"/>
    </row>
    <row r="1883" spans="1:6">
      <c r="A1883" s="2" t="s">
        <v>8247</v>
      </c>
      <c r="B1883" s="2" t="s">
        <v>8248</v>
      </c>
      <c r="C1883" s="2" t="s">
        <v>8249</v>
      </c>
      <c r="D1883" s="3">
        <v>0</v>
      </c>
      <c r="E1883" s="2"/>
      <c r="F1883" s="2"/>
    </row>
    <row r="1884" spans="1:6">
      <c r="A1884" s="2" t="s">
        <v>8250</v>
      </c>
      <c r="B1884" s="2" t="s">
        <v>8251</v>
      </c>
      <c r="C1884" s="2" t="s">
        <v>8252</v>
      </c>
      <c r="D1884" s="3">
        <v>0</v>
      </c>
      <c r="E1884" s="2"/>
      <c r="F1884" s="2"/>
    </row>
    <row r="1885" spans="1:6">
      <c r="A1885" s="2" t="s">
        <v>8253</v>
      </c>
      <c r="B1885" s="2" t="s">
        <v>8254</v>
      </c>
      <c r="C1885" s="2" t="s">
        <v>8255</v>
      </c>
      <c r="D1885" s="2" t="s">
        <v>8256</v>
      </c>
      <c r="E1885" s="2" t="s">
        <v>8257</v>
      </c>
      <c r="F1885" s="2" t="s">
        <v>8256</v>
      </c>
    </row>
    <row r="1886" spans="1:6" ht="25.5">
      <c r="A1886" s="2" t="s">
        <v>8258</v>
      </c>
      <c r="B1886" s="2" t="s">
        <v>8259</v>
      </c>
      <c r="C1886" s="2" t="s">
        <v>8260</v>
      </c>
      <c r="D1886" s="2" t="s">
        <v>8261</v>
      </c>
      <c r="E1886" s="2"/>
      <c r="F1886" s="2"/>
    </row>
    <row r="1887" spans="1:6">
      <c r="A1887" s="2" t="s">
        <v>8262</v>
      </c>
      <c r="B1887" s="2" t="s">
        <v>8263</v>
      </c>
      <c r="C1887" s="2" t="s">
        <v>8264</v>
      </c>
      <c r="D1887" s="3">
        <v>0</v>
      </c>
      <c r="E1887" s="2"/>
      <c r="F1887" s="2"/>
    </row>
    <row r="1888" spans="1:6">
      <c r="A1888" s="2" t="s">
        <v>8265</v>
      </c>
      <c r="B1888" s="2" t="s">
        <v>8266</v>
      </c>
      <c r="C1888" s="2" t="s">
        <v>8267</v>
      </c>
      <c r="D1888" s="3">
        <v>812555128</v>
      </c>
      <c r="E1888" s="2"/>
      <c r="F1888" s="2"/>
    </row>
    <row r="1889" spans="1:6">
      <c r="A1889" s="2" t="s">
        <v>8268</v>
      </c>
      <c r="B1889" s="2" t="s">
        <v>8269</v>
      </c>
      <c r="C1889" s="2" t="s">
        <v>8270</v>
      </c>
      <c r="D1889" s="3">
        <v>85252348001</v>
      </c>
      <c r="E1889" s="2"/>
      <c r="F1889" s="2"/>
    </row>
    <row r="1890" spans="1:6">
      <c r="A1890" s="2" t="s">
        <v>8271</v>
      </c>
      <c r="B1890" s="2" t="s">
        <v>8272</v>
      </c>
      <c r="C1890" s="2" t="s">
        <v>8273</v>
      </c>
      <c r="D1890" s="3">
        <v>6604409</v>
      </c>
      <c r="E1890" s="2" t="s">
        <v>8274</v>
      </c>
      <c r="F1890" s="2" t="s">
        <v>8275</v>
      </c>
    </row>
    <row r="1891" spans="1:6">
      <c r="A1891" s="2" t="s">
        <v>8276</v>
      </c>
      <c r="B1891" s="2" t="s">
        <v>8277</v>
      </c>
      <c r="C1891" s="2" t="s">
        <v>8278</v>
      </c>
      <c r="D1891" s="3">
        <v>81286351984</v>
      </c>
      <c r="E1891" s="2"/>
      <c r="F1891" s="2"/>
    </row>
    <row r="1892" spans="1:6">
      <c r="A1892" s="2" t="s">
        <v>8279</v>
      </c>
      <c r="B1892" s="2" t="s">
        <v>8280</v>
      </c>
      <c r="C1892" s="2" t="s">
        <v>8281</v>
      </c>
      <c r="D1892" s="2" t="s">
        <v>8282</v>
      </c>
      <c r="E1892" s="2" t="s">
        <v>8283</v>
      </c>
      <c r="F1892" s="2" t="s">
        <v>8284</v>
      </c>
    </row>
    <row r="1893" spans="1:6">
      <c r="A1893" s="2" t="s">
        <v>8285</v>
      </c>
      <c r="B1893" s="2" t="s">
        <v>8286</v>
      </c>
      <c r="C1893" s="2" t="s">
        <v>8287</v>
      </c>
      <c r="D1893" s="3">
        <v>82381127048</v>
      </c>
      <c r="E1893" s="2"/>
      <c r="F1893" s="2"/>
    </row>
    <row r="1894" spans="1:6">
      <c r="A1894" s="2" t="s">
        <v>8288</v>
      </c>
      <c r="B1894" s="2" t="s">
        <v>8289</v>
      </c>
      <c r="C1894" s="2" t="s">
        <v>8290</v>
      </c>
      <c r="D1894" s="3">
        <v>0</v>
      </c>
      <c r="E1894" s="3">
        <v>0</v>
      </c>
      <c r="F1894" s="3">
        <v>0</v>
      </c>
    </row>
    <row r="1895" spans="1:6" ht="38.25">
      <c r="A1895" s="2" t="s">
        <v>8291</v>
      </c>
      <c r="B1895" s="2" t="s">
        <v>8292</v>
      </c>
      <c r="C1895" s="2" t="s">
        <v>8293</v>
      </c>
      <c r="D1895" s="2" t="s">
        <v>8294</v>
      </c>
      <c r="E1895" s="2" t="s">
        <v>8295</v>
      </c>
      <c r="F1895" s="2"/>
    </row>
    <row r="1896" spans="1:6" ht="25.5">
      <c r="A1896" s="2" t="s">
        <v>8296</v>
      </c>
      <c r="B1896" s="2" t="s">
        <v>8297</v>
      </c>
      <c r="C1896" s="2" t="s">
        <v>8298</v>
      </c>
      <c r="D1896" s="2" t="s">
        <v>8299</v>
      </c>
      <c r="E1896" s="2" t="s">
        <v>8300</v>
      </c>
      <c r="F1896" s="3">
        <v>0</v>
      </c>
    </row>
    <row r="1897" spans="1:6">
      <c r="A1897" s="2" t="s">
        <v>8301</v>
      </c>
      <c r="B1897" s="2" t="s">
        <v>8302</v>
      </c>
      <c r="C1897" s="2" t="s">
        <v>8303</v>
      </c>
      <c r="D1897" s="2" t="s">
        <v>8304</v>
      </c>
      <c r="E1897" s="2" t="s">
        <v>8305</v>
      </c>
      <c r="F1897" s="2" t="s">
        <v>8304</v>
      </c>
    </row>
    <row r="1898" spans="1:6">
      <c r="A1898" s="2" t="s">
        <v>8301</v>
      </c>
      <c r="B1898" s="2" t="s">
        <v>8306</v>
      </c>
      <c r="C1898" s="2" t="s">
        <v>8303</v>
      </c>
      <c r="D1898" s="2" t="s">
        <v>8304</v>
      </c>
      <c r="E1898" s="2" t="s">
        <v>8305</v>
      </c>
      <c r="F1898" s="2" t="s">
        <v>8304</v>
      </c>
    </row>
    <row r="1899" spans="1:6" ht="25.5">
      <c r="A1899" s="2" t="s">
        <v>8307</v>
      </c>
      <c r="B1899" s="2" t="s">
        <v>8308</v>
      </c>
      <c r="C1899" s="2" t="s">
        <v>8309</v>
      </c>
      <c r="D1899" s="2" t="s">
        <v>8310</v>
      </c>
      <c r="E1899" s="2" t="s">
        <v>8311</v>
      </c>
      <c r="F1899" s="3">
        <v>0</v>
      </c>
    </row>
    <row r="1900" spans="1:6" ht="51">
      <c r="A1900" s="2" t="s">
        <v>8312</v>
      </c>
      <c r="B1900" s="2" t="s">
        <v>8313</v>
      </c>
      <c r="C1900" s="2" t="s">
        <v>8314</v>
      </c>
      <c r="D1900" s="2" t="s">
        <v>8315</v>
      </c>
      <c r="E1900" s="2" t="s">
        <v>8316</v>
      </c>
      <c r="F1900" s="2" t="s">
        <v>8317</v>
      </c>
    </row>
    <row r="1901" spans="1:6">
      <c r="A1901" s="2" t="s">
        <v>8318</v>
      </c>
      <c r="B1901" s="2" t="s">
        <v>8319</v>
      </c>
      <c r="C1901" s="2" t="s">
        <v>8320</v>
      </c>
      <c r="D1901" s="2" t="s">
        <v>8321</v>
      </c>
      <c r="E1901" s="2" t="s">
        <v>8322</v>
      </c>
      <c r="F1901" s="3">
        <v>0</v>
      </c>
    </row>
    <row r="1902" spans="1:6">
      <c r="A1902" s="2" t="s">
        <v>8323</v>
      </c>
      <c r="B1902" s="2" t="s">
        <v>8324</v>
      </c>
      <c r="C1902" s="2" t="s">
        <v>8325</v>
      </c>
      <c r="D1902" s="3">
        <v>82214235257</v>
      </c>
      <c r="E1902" s="3">
        <v>0</v>
      </c>
      <c r="F1902" s="3">
        <v>0</v>
      </c>
    </row>
    <row r="1903" spans="1:6">
      <c r="A1903" s="2" t="s">
        <v>8326</v>
      </c>
      <c r="B1903" s="2" t="s">
        <v>8327</v>
      </c>
      <c r="C1903" s="2" t="s">
        <v>8328</v>
      </c>
      <c r="D1903" s="2" t="s">
        <v>8329</v>
      </c>
      <c r="E1903" s="2" t="s">
        <v>8330</v>
      </c>
      <c r="F1903" s="3">
        <v>0</v>
      </c>
    </row>
    <row r="1904" spans="1:6">
      <c r="A1904" s="2" t="s">
        <v>8331</v>
      </c>
      <c r="B1904" s="2" t="s">
        <v>8332</v>
      </c>
      <c r="C1904" s="2" t="s">
        <v>8333</v>
      </c>
      <c r="D1904" s="2" t="s">
        <v>8334</v>
      </c>
      <c r="E1904" s="2"/>
      <c r="F1904" s="2" t="s">
        <v>8335</v>
      </c>
    </row>
    <row r="1905" spans="1:6">
      <c r="A1905" s="2" t="s">
        <v>8336</v>
      </c>
      <c r="B1905" s="2" t="s">
        <v>8337</v>
      </c>
      <c r="C1905" s="2" t="s">
        <v>8338</v>
      </c>
      <c r="D1905" s="3">
        <v>81285408984</v>
      </c>
      <c r="E1905" s="2" t="s">
        <v>1453</v>
      </c>
      <c r="F1905" s="2" t="s">
        <v>1453</v>
      </c>
    </row>
    <row r="1906" spans="1:6">
      <c r="A1906" s="2" t="s">
        <v>8339</v>
      </c>
      <c r="B1906" s="2" t="s">
        <v>8340</v>
      </c>
      <c r="C1906" s="2" t="s">
        <v>8341</v>
      </c>
      <c r="D1906" s="3">
        <v>82359070333</v>
      </c>
      <c r="E1906" s="3">
        <v>0</v>
      </c>
      <c r="F1906" s="3">
        <v>0</v>
      </c>
    </row>
    <row r="1907" spans="1:6">
      <c r="A1907" s="2" t="s">
        <v>8342</v>
      </c>
      <c r="B1907" s="2" t="s">
        <v>8343</v>
      </c>
      <c r="C1907" s="2" t="s">
        <v>8344</v>
      </c>
      <c r="D1907" s="3">
        <v>818160345</v>
      </c>
      <c r="E1907" s="2" t="s">
        <v>8345</v>
      </c>
      <c r="F1907" s="3">
        <v>0</v>
      </c>
    </row>
    <row r="1908" spans="1:6">
      <c r="A1908" s="2" t="s">
        <v>8346</v>
      </c>
      <c r="B1908" s="2" t="s">
        <v>8347</v>
      </c>
      <c r="C1908" s="2" t="s">
        <v>8348</v>
      </c>
      <c r="D1908" s="3">
        <v>87788776200</v>
      </c>
      <c r="E1908" s="2" t="s">
        <v>8349</v>
      </c>
      <c r="F1908" s="3">
        <v>0</v>
      </c>
    </row>
    <row r="1909" spans="1:6">
      <c r="A1909" s="2" t="s">
        <v>8350</v>
      </c>
      <c r="B1909" s="2" t="s">
        <v>8351</v>
      </c>
      <c r="C1909" s="2" t="s">
        <v>8352</v>
      </c>
      <c r="D1909" s="2" t="s">
        <v>8353</v>
      </c>
      <c r="E1909" s="2"/>
      <c r="F1909" s="2"/>
    </row>
    <row r="1910" spans="1:6" ht="25.5">
      <c r="A1910" s="2" t="s">
        <v>8354</v>
      </c>
      <c r="B1910" s="2" t="s">
        <v>8355</v>
      </c>
      <c r="C1910" s="2" t="s">
        <v>8356</v>
      </c>
      <c r="D1910" s="2" t="s">
        <v>8357</v>
      </c>
      <c r="E1910" s="2" t="s">
        <v>8358</v>
      </c>
      <c r="F1910" s="2" t="s">
        <v>8359</v>
      </c>
    </row>
    <row r="1911" spans="1:6">
      <c r="A1911" s="2" t="s">
        <v>8360</v>
      </c>
      <c r="B1911" s="2" t="s">
        <v>8361</v>
      </c>
      <c r="C1911" s="2" t="s">
        <v>8362</v>
      </c>
      <c r="D1911" s="3">
        <v>817721213</v>
      </c>
      <c r="E1911" s="2" t="s">
        <v>1453</v>
      </c>
      <c r="F1911" s="2" t="s">
        <v>1453</v>
      </c>
    </row>
    <row r="1912" spans="1:6" ht="25.5">
      <c r="A1912" s="2" t="s">
        <v>8363</v>
      </c>
      <c r="B1912" s="2" t="s">
        <v>8364</v>
      </c>
      <c r="C1912" s="2" t="s">
        <v>8365</v>
      </c>
      <c r="D1912" s="2" t="s">
        <v>8366</v>
      </c>
      <c r="E1912" s="2" t="s">
        <v>8367</v>
      </c>
      <c r="F1912" s="2" t="s">
        <v>1453</v>
      </c>
    </row>
    <row r="1913" spans="1:6">
      <c r="A1913" s="2" t="s">
        <v>8368</v>
      </c>
      <c r="B1913" s="2" t="s">
        <v>8369</v>
      </c>
      <c r="C1913" s="2" t="s">
        <v>8370</v>
      </c>
      <c r="D1913" s="3">
        <v>85647482630</v>
      </c>
      <c r="E1913" s="2" t="s">
        <v>1453</v>
      </c>
      <c r="F1913" s="2" t="s">
        <v>1453</v>
      </c>
    </row>
    <row r="1914" spans="1:6" ht="25.5">
      <c r="A1914" s="2" t="s">
        <v>8371</v>
      </c>
      <c r="B1914" s="2" t="s">
        <v>8372</v>
      </c>
      <c r="C1914" s="2" t="s">
        <v>8373</v>
      </c>
      <c r="D1914" s="2" t="s">
        <v>8374</v>
      </c>
      <c r="E1914" s="2"/>
      <c r="F1914" s="2"/>
    </row>
    <row r="1915" spans="1:6">
      <c r="A1915" s="2" t="s">
        <v>8375</v>
      </c>
      <c r="B1915" s="2" t="s">
        <v>8376</v>
      </c>
      <c r="C1915" s="2" t="s">
        <v>8377</v>
      </c>
      <c r="D1915" s="3">
        <v>85261108835</v>
      </c>
      <c r="E1915" s="2"/>
      <c r="F1915" s="2"/>
    </row>
    <row r="1916" spans="1:6">
      <c r="A1916" s="2" t="s">
        <v>8375</v>
      </c>
      <c r="B1916" s="2" t="s">
        <v>8378</v>
      </c>
      <c r="C1916" s="2" t="s">
        <v>8377</v>
      </c>
      <c r="D1916" s="3">
        <v>85261108835</v>
      </c>
      <c r="E1916" s="2"/>
      <c r="F1916" s="2"/>
    </row>
    <row r="1917" spans="1:6">
      <c r="A1917" s="2" t="s">
        <v>8379</v>
      </c>
      <c r="B1917" s="2" t="s">
        <v>8380</v>
      </c>
      <c r="C1917" s="2" t="s">
        <v>8381</v>
      </c>
      <c r="D1917" s="3">
        <v>81265600918</v>
      </c>
      <c r="E1917" s="2"/>
      <c r="F1917" s="2"/>
    </row>
    <row r="1918" spans="1:6">
      <c r="A1918" s="2" t="s">
        <v>8379</v>
      </c>
      <c r="B1918" s="2" t="s">
        <v>8382</v>
      </c>
      <c r="C1918" s="2" t="s">
        <v>8381</v>
      </c>
      <c r="D1918" s="3">
        <v>81265600918</v>
      </c>
      <c r="E1918" s="2"/>
      <c r="F1918" s="2"/>
    </row>
    <row r="1919" spans="1:6">
      <c r="A1919" s="2" t="s">
        <v>8383</v>
      </c>
      <c r="B1919" s="2" t="s">
        <v>8384</v>
      </c>
      <c r="C1919" s="2" t="s">
        <v>8385</v>
      </c>
      <c r="D1919" s="2" t="s">
        <v>8386</v>
      </c>
      <c r="E1919" s="2" t="s">
        <v>8387</v>
      </c>
      <c r="F1919" s="2" t="s">
        <v>8388</v>
      </c>
    </row>
    <row r="1920" spans="1:6">
      <c r="A1920" s="2" t="s">
        <v>8389</v>
      </c>
      <c r="B1920" s="2" t="s">
        <v>8390</v>
      </c>
      <c r="C1920" s="2" t="s">
        <v>8391</v>
      </c>
      <c r="D1920" s="3">
        <v>8123010920</v>
      </c>
      <c r="E1920" s="2" t="s">
        <v>8392</v>
      </c>
      <c r="F1920" s="2" t="s">
        <v>1453</v>
      </c>
    </row>
    <row r="1921" spans="1:6" ht="25.5">
      <c r="A1921" s="2" t="s">
        <v>8393</v>
      </c>
      <c r="B1921" s="2" t="s">
        <v>8394</v>
      </c>
      <c r="C1921" s="2" t="s">
        <v>8395</v>
      </c>
      <c r="D1921" s="2" t="s">
        <v>8396</v>
      </c>
      <c r="E1921" s="2" t="s">
        <v>8397</v>
      </c>
      <c r="F1921" s="2" t="s">
        <v>1453</v>
      </c>
    </row>
    <row r="1922" spans="1:6">
      <c r="A1922" s="2" t="s">
        <v>8398</v>
      </c>
      <c r="B1922" s="2" t="s">
        <v>8399</v>
      </c>
      <c r="C1922" s="2" t="s">
        <v>8400</v>
      </c>
      <c r="D1922" s="3">
        <v>82367634678</v>
      </c>
      <c r="E1922" s="2" t="s">
        <v>8401</v>
      </c>
      <c r="F1922" s="2"/>
    </row>
    <row r="1923" spans="1:6">
      <c r="A1923" s="2" t="s">
        <v>8398</v>
      </c>
      <c r="B1923" s="2" t="s">
        <v>8402</v>
      </c>
      <c r="C1923" s="2" t="s">
        <v>8400</v>
      </c>
      <c r="D1923" s="3">
        <v>82367634678</v>
      </c>
      <c r="E1923" s="2" t="s">
        <v>8401</v>
      </c>
      <c r="F1923" s="2"/>
    </row>
    <row r="1924" spans="1:6" ht="25.5">
      <c r="A1924" s="2" t="s">
        <v>8403</v>
      </c>
      <c r="B1924" s="2" t="s">
        <v>8404</v>
      </c>
      <c r="C1924" s="2" t="s">
        <v>8395</v>
      </c>
      <c r="D1924" s="2" t="s">
        <v>8396</v>
      </c>
      <c r="E1924" s="2" t="s">
        <v>8397</v>
      </c>
      <c r="F1924" s="2" t="s">
        <v>1453</v>
      </c>
    </row>
    <row r="1925" spans="1:6">
      <c r="A1925" s="2" t="s">
        <v>8405</v>
      </c>
      <c r="B1925" s="2" t="s">
        <v>8406</v>
      </c>
      <c r="C1925" s="2" t="s">
        <v>8407</v>
      </c>
      <c r="D1925" s="3">
        <v>81331210440</v>
      </c>
      <c r="E1925" s="2"/>
      <c r="F1925" s="2"/>
    </row>
    <row r="1926" spans="1:6">
      <c r="A1926" s="2" t="s">
        <v>8408</v>
      </c>
      <c r="B1926" s="2" t="s">
        <v>8409</v>
      </c>
      <c r="C1926" s="2" t="s">
        <v>8410</v>
      </c>
      <c r="D1926" s="3">
        <v>81244290125</v>
      </c>
      <c r="E1926" s="2" t="s">
        <v>1453</v>
      </c>
      <c r="F1926" s="2" t="s">
        <v>1453</v>
      </c>
    </row>
    <row r="1927" spans="1:6">
      <c r="A1927" s="2" t="s">
        <v>8411</v>
      </c>
      <c r="B1927" s="2" t="s">
        <v>8412</v>
      </c>
      <c r="C1927" s="2" t="s">
        <v>8413</v>
      </c>
      <c r="D1927" s="3">
        <v>85216039034</v>
      </c>
      <c r="E1927" s="2"/>
      <c r="F1927" s="2"/>
    </row>
    <row r="1928" spans="1:6">
      <c r="A1928" s="2" t="s">
        <v>8414</v>
      </c>
      <c r="B1928" s="2" t="s">
        <v>8415</v>
      </c>
      <c r="C1928" s="2" t="s">
        <v>8416</v>
      </c>
      <c r="D1928" s="3">
        <v>81321720006</v>
      </c>
      <c r="E1928" s="2" t="s">
        <v>8417</v>
      </c>
      <c r="F1928" s="3">
        <v>0</v>
      </c>
    </row>
    <row r="1929" spans="1:6">
      <c r="A1929" s="2" t="s">
        <v>8418</v>
      </c>
      <c r="B1929" s="2" t="s">
        <v>8419</v>
      </c>
      <c r="C1929" s="2" t="s">
        <v>8420</v>
      </c>
      <c r="D1929" s="3">
        <v>82114026078</v>
      </c>
      <c r="E1929" s="3">
        <v>0</v>
      </c>
      <c r="F1929" s="3">
        <v>0</v>
      </c>
    </row>
    <row r="1930" spans="1:6" ht="25.5">
      <c r="A1930" s="2" t="s">
        <v>8421</v>
      </c>
      <c r="B1930" s="2" t="s">
        <v>8422</v>
      </c>
      <c r="C1930" s="2" t="s">
        <v>8423</v>
      </c>
      <c r="D1930" s="2" t="s">
        <v>8424</v>
      </c>
      <c r="E1930" s="3">
        <v>0</v>
      </c>
      <c r="F1930" s="2" t="s">
        <v>8425</v>
      </c>
    </row>
    <row r="1931" spans="1:6">
      <c r="A1931" s="2" t="s">
        <v>8426</v>
      </c>
      <c r="B1931" s="2" t="s">
        <v>8427</v>
      </c>
      <c r="C1931" s="2" t="s">
        <v>8428</v>
      </c>
      <c r="D1931" s="3">
        <v>8175466613</v>
      </c>
      <c r="E1931" s="2" t="s">
        <v>1453</v>
      </c>
      <c r="F1931" s="2" t="s">
        <v>1453</v>
      </c>
    </row>
    <row r="1932" spans="1:6">
      <c r="A1932" s="2" t="s">
        <v>8429</v>
      </c>
      <c r="B1932" s="2" t="s">
        <v>8430</v>
      </c>
      <c r="C1932" s="2" t="s">
        <v>8431</v>
      </c>
      <c r="D1932" s="2" t="s">
        <v>8432</v>
      </c>
      <c r="E1932" s="2" t="s">
        <v>8433</v>
      </c>
      <c r="F1932" s="2" t="s">
        <v>8434</v>
      </c>
    </row>
    <row r="1933" spans="1:6">
      <c r="A1933" s="2" t="s">
        <v>8435</v>
      </c>
      <c r="B1933" s="2" t="s">
        <v>8436</v>
      </c>
      <c r="C1933" s="2" t="s">
        <v>8437</v>
      </c>
      <c r="D1933" s="3">
        <v>81320749476</v>
      </c>
      <c r="E1933" s="2" t="s">
        <v>1453</v>
      </c>
      <c r="F1933" s="2" t="s">
        <v>1453</v>
      </c>
    </row>
    <row r="1934" spans="1:6">
      <c r="A1934" s="2" t="s">
        <v>8438</v>
      </c>
      <c r="B1934" s="2" t="s">
        <v>8439</v>
      </c>
      <c r="C1934" s="2" t="s">
        <v>8440</v>
      </c>
      <c r="D1934" s="3">
        <v>82111862131</v>
      </c>
      <c r="E1934" s="2" t="s">
        <v>8441</v>
      </c>
      <c r="F1934" s="2" t="s">
        <v>1453</v>
      </c>
    </row>
    <row r="1935" spans="1:6">
      <c r="A1935" s="2" t="s">
        <v>8442</v>
      </c>
      <c r="B1935" s="2" t="s">
        <v>8443</v>
      </c>
      <c r="C1935" s="2" t="s">
        <v>8444</v>
      </c>
      <c r="D1935" s="3">
        <v>85222501777</v>
      </c>
      <c r="E1935" s="3">
        <v>0</v>
      </c>
      <c r="F1935" s="3">
        <v>0</v>
      </c>
    </row>
    <row r="1936" spans="1:6">
      <c r="A1936" s="2" t="s">
        <v>8445</v>
      </c>
      <c r="B1936" s="2" t="s">
        <v>8446</v>
      </c>
      <c r="C1936" s="2" t="s">
        <v>8447</v>
      </c>
      <c r="D1936" s="2" t="s">
        <v>8448</v>
      </c>
      <c r="E1936" s="2" t="s">
        <v>8449</v>
      </c>
      <c r="F1936" s="3">
        <v>0</v>
      </c>
    </row>
    <row r="1937" spans="1:6">
      <c r="A1937" s="2" t="s">
        <v>8450</v>
      </c>
      <c r="B1937" s="2" t="s">
        <v>8451</v>
      </c>
      <c r="C1937" s="2" t="s">
        <v>8452</v>
      </c>
      <c r="D1937" s="3">
        <v>81294462452</v>
      </c>
      <c r="E1937" s="2" t="s">
        <v>8453</v>
      </c>
      <c r="F1937" s="2" t="s">
        <v>1453</v>
      </c>
    </row>
    <row r="1938" spans="1:6">
      <c r="A1938" s="2" t="s">
        <v>8454</v>
      </c>
      <c r="B1938" s="2" t="s">
        <v>8455</v>
      </c>
      <c r="C1938" s="2" t="s">
        <v>8456</v>
      </c>
      <c r="D1938" s="2" t="s">
        <v>8457</v>
      </c>
      <c r="E1938" s="2" t="s">
        <v>8458</v>
      </c>
      <c r="F1938" s="2" t="s">
        <v>1453</v>
      </c>
    </row>
    <row r="1939" spans="1:6">
      <c r="A1939" s="2" t="s">
        <v>8459</v>
      </c>
      <c r="B1939" s="2" t="s">
        <v>8460</v>
      </c>
      <c r="C1939" s="2" t="s">
        <v>8461</v>
      </c>
      <c r="D1939" s="3">
        <v>81381812772</v>
      </c>
      <c r="E1939" s="2" t="s">
        <v>8462</v>
      </c>
      <c r="F1939" s="2" t="s">
        <v>1453</v>
      </c>
    </row>
    <row r="1940" spans="1:6">
      <c r="A1940" s="2" t="s">
        <v>8463</v>
      </c>
      <c r="B1940" s="2" t="s">
        <v>8464</v>
      </c>
      <c r="C1940" s="2" t="s">
        <v>8465</v>
      </c>
      <c r="D1940" s="3">
        <v>82110818633</v>
      </c>
      <c r="E1940" s="2" t="s">
        <v>8466</v>
      </c>
      <c r="F1940" s="2" t="s">
        <v>1453</v>
      </c>
    </row>
    <row r="1941" spans="1:6">
      <c r="A1941" s="2" t="s">
        <v>8467</v>
      </c>
      <c r="B1941" s="2" t="s">
        <v>8468</v>
      </c>
      <c r="C1941" s="2" t="s">
        <v>8469</v>
      </c>
      <c r="D1941" s="2" t="s">
        <v>1453</v>
      </c>
      <c r="E1941" s="2" t="s">
        <v>1453</v>
      </c>
      <c r="F1941" s="2" t="s">
        <v>1453</v>
      </c>
    </row>
    <row r="1942" spans="1:6">
      <c r="A1942" s="2" t="s">
        <v>8470</v>
      </c>
      <c r="B1942" s="2" t="s">
        <v>8471</v>
      </c>
      <c r="C1942" s="2" t="s">
        <v>8472</v>
      </c>
      <c r="D1942" s="2" t="s">
        <v>8473</v>
      </c>
      <c r="E1942" s="2" t="s">
        <v>8474</v>
      </c>
      <c r="F1942" s="2" t="s">
        <v>1453</v>
      </c>
    </row>
    <row r="1943" spans="1:6">
      <c r="A1943" s="2" t="s">
        <v>8475</v>
      </c>
      <c r="B1943" s="2" t="s">
        <v>8476</v>
      </c>
      <c r="C1943" s="2" t="s">
        <v>8477</v>
      </c>
      <c r="D1943" s="2" t="s">
        <v>8478</v>
      </c>
      <c r="E1943" s="2" t="s">
        <v>8479</v>
      </c>
      <c r="F1943" s="2" t="s">
        <v>8480</v>
      </c>
    </row>
    <row r="1944" spans="1:6">
      <c r="A1944" s="2" t="s">
        <v>8481</v>
      </c>
      <c r="B1944" s="2" t="s">
        <v>8482</v>
      </c>
      <c r="C1944" s="2" t="s">
        <v>8483</v>
      </c>
      <c r="D1944" s="3">
        <v>81376769640</v>
      </c>
      <c r="E1944" s="2" t="s">
        <v>8484</v>
      </c>
      <c r="F1944" s="3">
        <v>0</v>
      </c>
    </row>
    <row r="1945" spans="1:6">
      <c r="A1945" s="2" t="s">
        <v>8485</v>
      </c>
      <c r="B1945" s="2" t="s">
        <v>8486</v>
      </c>
      <c r="C1945" s="2" t="s">
        <v>8487</v>
      </c>
      <c r="D1945" s="3">
        <v>8122353414</v>
      </c>
      <c r="E1945" s="2" t="s">
        <v>8488</v>
      </c>
      <c r="F1945" s="3">
        <v>227200935</v>
      </c>
    </row>
    <row r="1946" spans="1:6">
      <c r="A1946" s="2" t="s">
        <v>8489</v>
      </c>
      <c r="B1946" s="2" t="s">
        <v>8490</v>
      </c>
      <c r="C1946" s="2" t="s">
        <v>8491</v>
      </c>
      <c r="D1946" s="2" t="s">
        <v>8492</v>
      </c>
      <c r="E1946" s="3">
        <v>0</v>
      </c>
      <c r="F1946" s="3">
        <v>0</v>
      </c>
    </row>
    <row r="1947" spans="1:6">
      <c r="A1947" s="2" t="s">
        <v>8493</v>
      </c>
      <c r="B1947" s="2" t="s">
        <v>8494</v>
      </c>
      <c r="C1947" s="2" t="s">
        <v>8495</v>
      </c>
      <c r="D1947" s="2" t="s">
        <v>8496</v>
      </c>
      <c r="E1947" s="2" t="s">
        <v>8497</v>
      </c>
      <c r="F1947" s="2" t="s">
        <v>8498</v>
      </c>
    </row>
    <row r="1948" spans="1:6">
      <c r="A1948" s="2" t="s">
        <v>8499</v>
      </c>
      <c r="B1948" s="2" t="s">
        <v>8500</v>
      </c>
      <c r="C1948" s="2" t="s">
        <v>8501</v>
      </c>
      <c r="D1948" s="2" t="s">
        <v>8502</v>
      </c>
      <c r="E1948" s="3">
        <v>0</v>
      </c>
      <c r="F1948" s="3">
        <v>0</v>
      </c>
    </row>
    <row r="1949" spans="1:6">
      <c r="A1949" s="2" t="s">
        <v>8503</v>
      </c>
      <c r="B1949" s="2" t="s">
        <v>8504</v>
      </c>
      <c r="C1949" s="2" t="s">
        <v>8505</v>
      </c>
      <c r="D1949" s="3">
        <v>82135333386</v>
      </c>
      <c r="E1949" s="2" t="s">
        <v>8506</v>
      </c>
      <c r="F1949" s="2"/>
    </row>
    <row r="1950" spans="1:6" ht="25.5">
      <c r="A1950" s="2" t="s">
        <v>8507</v>
      </c>
      <c r="B1950" s="2" t="s">
        <v>8508</v>
      </c>
      <c r="C1950" s="2" t="s">
        <v>8509</v>
      </c>
      <c r="D1950" s="2" t="s">
        <v>8510</v>
      </c>
      <c r="E1950" s="3">
        <v>0</v>
      </c>
      <c r="F1950" s="3">
        <v>0</v>
      </c>
    </row>
    <row r="1951" spans="1:6">
      <c r="A1951" s="2" t="s">
        <v>8511</v>
      </c>
      <c r="B1951" s="2" t="s">
        <v>8512</v>
      </c>
      <c r="C1951" s="2" t="s">
        <v>8513</v>
      </c>
      <c r="D1951" s="2" t="s">
        <v>8514</v>
      </c>
      <c r="E1951" s="2" t="s">
        <v>8515</v>
      </c>
      <c r="F1951" s="2" t="s">
        <v>8516</v>
      </c>
    </row>
    <row r="1952" spans="1:6">
      <c r="A1952" s="2" t="s">
        <v>8517</v>
      </c>
      <c r="B1952" s="2" t="s">
        <v>8518</v>
      </c>
      <c r="C1952" s="2" t="s">
        <v>8519</v>
      </c>
      <c r="D1952" s="2" t="s">
        <v>8520</v>
      </c>
      <c r="E1952" s="2" t="s">
        <v>8521</v>
      </c>
      <c r="F1952" s="3">
        <v>0</v>
      </c>
    </row>
    <row r="1953" spans="1:6" ht="25.5">
      <c r="A1953" s="2" t="s">
        <v>8522</v>
      </c>
      <c r="B1953" s="2" t="s">
        <v>8523</v>
      </c>
      <c r="C1953" s="2" t="s">
        <v>8524</v>
      </c>
      <c r="D1953" s="2" t="s">
        <v>8525</v>
      </c>
      <c r="E1953" s="3">
        <v>0</v>
      </c>
      <c r="F1953" s="3">
        <v>0</v>
      </c>
    </row>
    <row r="1954" spans="1:6" ht="25.5">
      <c r="A1954" s="2" t="s">
        <v>8526</v>
      </c>
      <c r="B1954" s="2" t="s">
        <v>8527</v>
      </c>
      <c r="C1954" s="2" t="s">
        <v>8528</v>
      </c>
      <c r="D1954" s="2" t="s">
        <v>8529</v>
      </c>
      <c r="E1954" s="3">
        <v>0</v>
      </c>
      <c r="F1954" s="3">
        <v>0</v>
      </c>
    </row>
    <row r="1955" spans="1:6">
      <c r="A1955" s="2" t="s">
        <v>8530</v>
      </c>
      <c r="B1955" s="2" t="s">
        <v>8531</v>
      </c>
      <c r="C1955" s="2" t="s">
        <v>8532</v>
      </c>
      <c r="D1955" s="2" t="s">
        <v>8533</v>
      </c>
      <c r="E1955" s="3">
        <v>0</v>
      </c>
      <c r="F1955" s="3">
        <v>0</v>
      </c>
    </row>
    <row r="1956" spans="1:6" ht="25.5">
      <c r="A1956" s="2" t="s">
        <v>8534</v>
      </c>
      <c r="B1956" s="2" t="s">
        <v>8535</v>
      </c>
      <c r="C1956" s="2" t="s">
        <v>8536</v>
      </c>
      <c r="D1956" s="2" t="s">
        <v>8537</v>
      </c>
      <c r="E1956" s="2" t="s">
        <v>8538</v>
      </c>
      <c r="F1956" s="2" t="s">
        <v>8539</v>
      </c>
    </row>
    <row r="1957" spans="1:6">
      <c r="A1957" s="2" t="s">
        <v>8540</v>
      </c>
      <c r="B1957" s="2" t="s">
        <v>8541</v>
      </c>
      <c r="C1957" s="2" t="s">
        <v>8542</v>
      </c>
      <c r="D1957" s="2" t="s">
        <v>8543</v>
      </c>
      <c r="E1957" s="2" t="s">
        <v>8544</v>
      </c>
      <c r="F1957" s="2" t="s">
        <v>8545</v>
      </c>
    </row>
    <row r="1958" spans="1:6">
      <c r="A1958" s="2" t="s">
        <v>8546</v>
      </c>
      <c r="B1958" s="2" t="s">
        <v>8547</v>
      </c>
      <c r="C1958" s="2" t="s">
        <v>8548</v>
      </c>
      <c r="D1958" s="3">
        <v>85265728027</v>
      </c>
      <c r="E1958" s="2" t="s">
        <v>8549</v>
      </c>
      <c r="F1958" s="2" t="s">
        <v>1453</v>
      </c>
    </row>
    <row r="1959" spans="1:6">
      <c r="A1959" s="2" t="s">
        <v>8550</v>
      </c>
      <c r="B1959" s="2" t="s">
        <v>8551</v>
      </c>
      <c r="C1959" s="2" t="s">
        <v>8552</v>
      </c>
      <c r="D1959" s="2" t="s">
        <v>8553</v>
      </c>
      <c r="E1959" s="3">
        <v>0</v>
      </c>
      <c r="F1959" s="3">
        <v>0</v>
      </c>
    </row>
    <row r="1960" spans="1:6" ht="25.5">
      <c r="A1960" s="2" t="s">
        <v>6589</v>
      </c>
      <c r="B1960" s="2" t="s">
        <v>8554</v>
      </c>
      <c r="C1960" s="2" t="s">
        <v>8555</v>
      </c>
      <c r="D1960" s="2" t="s">
        <v>8556</v>
      </c>
      <c r="E1960" s="3">
        <v>0</v>
      </c>
      <c r="F1960" s="3">
        <v>0</v>
      </c>
    </row>
    <row r="1961" spans="1:6">
      <c r="A1961" s="2" t="s">
        <v>8557</v>
      </c>
      <c r="B1961" s="2" t="s">
        <v>8558</v>
      </c>
      <c r="C1961" s="2" t="s">
        <v>8559</v>
      </c>
      <c r="D1961" s="2" t="s">
        <v>8560</v>
      </c>
      <c r="E1961" s="3">
        <v>0</v>
      </c>
      <c r="F1961" s="3">
        <v>0</v>
      </c>
    </row>
    <row r="1962" spans="1:6">
      <c r="A1962" s="2" t="s">
        <v>8561</v>
      </c>
      <c r="B1962" s="2" t="s">
        <v>8562</v>
      </c>
      <c r="C1962" s="2" t="s">
        <v>8563</v>
      </c>
      <c r="D1962" s="2" t="s">
        <v>8564</v>
      </c>
      <c r="E1962" s="3">
        <v>0</v>
      </c>
      <c r="F1962" s="3">
        <v>0</v>
      </c>
    </row>
    <row r="1963" spans="1:6">
      <c r="A1963" s="2" t="s">
        <v>8565</v>
      </c>
      <c r="B1963" s="2" t="s">
        <v>8566</v>
      </c>
      <c r="C1963" s="2" t="s">
        <v>8567</v>
      </c>
      <c r="D1963" s="2" t="s">
        <v>8568</v>
      </c>
      <c r="E1963" s="3">
        <v>0</v>
      </c>
      <c r="F1963" s="3">
        <v>0</v>
      </c>
    </row>
    <row r="1964" spans="1:6">
      <c r="A1964" s="2" t="s">
        <v>8569</v>
      </c>
      <c r="B1964" s="2" t="s">
        <v>8570</v>
      </c>
      <c r="C1964" s="2" t="s">
        <v>8571</v>
      </c>
      <c r="D1964" s="2" t="s">
        <v>8572</v>
      </c>
      <c r="E1964" s="2" t="s">
        <v>8573</v>
      </c>
      <c r="F1964" s="2" t="s">
        <v>8574</v>
      </c>
    </row>
    <row r="1965" spans="1:6">
      <c r="A1965" s="2" t="s">
        <v>8569</v>
      </c>
      <c r="B1965" s="2" t="s">
        <v>8575</v>
      </c>
      <c r="C1965" s="2" t="s">
        <v>8576</v>
      </c>
      <c r="D1965" s="2" t="s">
        <v>8572</v>
      </c>
      <c r="E1965" s="2" t="s">
        <v>8573</v>
      </c>
      <c r="F1965" s="2" t="s">
        <v>8574</v>
      </c>
    </row>
    <row r="1966" spans="1:6">
      <c r="A1966" s="2" t="s">
        <v>8577</v>
      </c>
      <c r="B1966" s="2" t="s">
        <v>8578</v>
      </c>
      <c r="C1966" s="2" t="s">
        <v>8579</v>
      </c>
      <c r="D1966" s="2" t="s">
        <v>8580</v>
      </c>
      <c r="E1966" s="2" t="s">
        <v>8581</v>
      </c>
      <c r="F1966" s="2" t="s">
        <v>8580</v>
      </c>
    </row>
    <row r="1967" spans="1:6" ht="25.5">
      <c r="A1967" s="2" t="s">
        <v>8582</v>
      </c>
      <c r="B1967" s="2" t="s">
        <v>8583</v>
      </c>
      <c r="C1967" s="2" t="s">
        <v>8584</v>
      </c>
      <c r="D1967" s="2" t="s">
        <v>8585</v>
      </c>
      <c r="E1967" s="2" t="s">
        <v>8586</v>
      </c>
      <c r="F1967" s="2" t="s">
        <v>8587</v>
      </c>
    </row>
    <row r="1968" spans="1:6">
      <c r="A1968" s="2" t="s">
        <v>8588</v>
      </c>
      <c r="B1968" s="2" t="s">
        <v>8589</v>
      </c>
      <c r="C1968" s="2" t="s">
        <v>8590</v>
      </c>
      <c r="D1968" s="3">
        <v>85711570419</v>
      </c>
      <c r="E1968" s="3">
        <v>0</v>
      </c>
      <c r="F1968" s="3">
        <v>0</v>
      </c>
    </row>
    <row r="1969" spans="1:6">
      <c r="A1969" s="2" t="s">
        <v>8591</v>
      </c>
      <c r="B1969" s="2" t="s">
        <v>8592</v>
      </c>
      <c r="C1969" s="2" t="s">
        <v>8593</v>
      </c>
      <c r="D1969" s="2" t="s">
        <v>8594</v>
      </c>
      <c r="E1969" s="3">
        <v>0</v>
      </c>
      <c r="F1969" s="3">
        <v>0</v>
      </c>
    </row>
    <row r="1970" spans="1:6">
      <c r="A1970" s="2" t="s">
        <v>8595</v>
      </c>
      <c r="B1970" s="2" t="s">
        <v>8596</v>
      </c>
      <c r="C1970" s="2" t="s">
        <v>8597</v>
      </c>
      <c r="D1970" s="2" t="s">
        <v>8598</v>
      </c>
      <c r="E1970" s="2" t="s">
        <v>8599</v>
      </c>
      <c r="F1970" s="2"/>
    </row>
    <row r="1971" spans="1:6">
      <c r="A1971" s="2" t="s">
        <v>8600</v>
      </c>
      <c r="B1971" s="2" t="s">
        <v>8601</v>
      </c>
      <c r="C1971" s="2" t="s">
        <v>8602</v>
      </c>
      <c r="D1971" s="2" t="s">
        <v>8603</v>
      </c>
      <c r="E1971" s="2"/>
      <c r="F1971" s="2"/>
    </row>
    <row r="1972" spans="1:6">
      <c r="A1972" s="2" t="s">
        <v>8604</v>
      </c>
      <c r="B1972" s="2" t="s">
        <v>8605</v>
      </c>
      <c r="C1972" s="2" t="s">
        <v>8606</v>
      </c>
      <c r="D1972" s="3">
        <v>81293378298</v>
      </c>
      <c r="E1972" s="2"/>
      <c r="F1972" s="2"/>
    </row>
    <row r="1973" spans="1:6">
      <c r="A1973" s="2" t="s">
        <v>8604</v>
      </c>
      <c r="B1973" s="2" t="s">
        <v>8607</v>
      </c>
      <c r="C1973" s="2" t="s">
        <v>8606</v>
      </c>
      <c r="D1973" s="3">
        <v>81293378298</v>
      </c>
      <c r="E1973" s="2"/>
      <c r="F1973" s="2"/>
    </row>
    <row r="1974" spans="1:6" ht="25.5">
      <c r="A1974" s="2" t="s">
        <v>8608</v>
      </c>
      <c r="B1974" s="2" t="s">
        <v>8609</v>
      </c>
      <c r="C1974" s="2" t="s">
        <v>8610</v>
      </c>
      <c r="D1974" s="2" t="s">
        <v>8611</v>
      </c>
      <c r="E1974" s="2" t="s">
        <v>8612</v>
      </c>
      <c r="F1974" s="3">
        <v>0</v>
      </c>
    </row>
    <row r="1975" spans="1:6">
      <c r="A1975" s="2" t="s">
        <v>8613</v>
      </c>
      <c r="B1975" s="2" t="s">
        <v>8614</v>
      </c>
      <c r="C1975" s="2" t="s">
        <v>8615</v>
      </c>
      <c r="D1975" s="3">
        <v>81353430064</v>
      </c>
      <c r="E1975" s="3">
        <v>0</v>
      </c>
      <c r="F1975" s="3">
        <v>0</v>
      </c>
    </row>
    <row r="1976" spans="1:6">
      <c r="A1976" s="2" t="s">
        <v>8616</v>
      </c>
      <c r="B1976" s="2" t="s">
        <v>8617</v>
      </c>
      <c r="C1976" s="2" t="s">
        <v>8618</v>
      </c>
      <c r="D1976" s="2" t="s">
        <v>8619</v>
      </c>
      <c r="E1976" s="2" t="s">
        <v>8620</v>
      </c>
      <c r="F1976" s="3">
        <v>0</v>
      </c>
    </row>
    <row r="1977" spans="1:6" ht="51">
      <c r="A1977" s="2" t="s">
        <v>8621</v>
      </c>
      <c r="B1977" s="2" t="s">
        <v>8622</v>
      </c>
      <c r="C1977" s="2" t="s">
        <v>8623</v>
      </c>
      <c r="D1977" s="2" t="s">
        <v>8624</v>
      </c>
      <c r="E1977" s="2" t="s">
        <v>8625</v>
      </c>
      <c r="F1977" s="2" t="s">
        <v>8626</v>
      </c>
    </row>
    <row r="1978" spans="1:6">
      <c r="A1978" s="2" t="s">
        <v>8627</v>
      </c>
      <c r="B1978" s="2" t="s">
        <v>8628</v>
      </c>
      <c r="C1978" s="2" t="s">
        <v>8629</v>
      </c>
      <c r="D1978" s="2" t="s">
        <v>8630</v>
      </c>
      <c r="E1978" s="3">
        <v>0</v>
      </c>
      <c r="F1978" s="3">
        <v>0</v>
      </c>
    </row>
    <row r="1979" spans="1:6">
      <c r="A1979" s="2" t="s">
        <v>8631</v>
      </c>
      <c r="B1979" s="2" t="s">
        <v>8632</v>
      </c>
      <c r="C1979" s="2" t="s">
        <v>8633</v>
      </c>
      <c r="D1979" s="3">
        <v>81249976007</v>
      </c>
      <c r="E1979" s="3">
        <v>0</v>
      </c>
      <c r="F1979" s="3">
        <v>0</v>
      </c>
    </row>
    <row r="1980" spans="1:6">
      <c r="A1980" s="2" t="s">
        <v>8634</v>
      </c>
      <c r="B1980" s="2" t="s">
        <v>8635</v>
      </c>
      <c r="C1980" s="2" t="s">
        <v>8636</v>
      </c>
      <c r="D1980" s="2" t="s">
        <v>8637</v>
      </c>
      <c r="E1980" s="3">
        <v>0</v>
      </c>
      <c r="F1980" s="3">
        <v>0</v>
      </c>
    </row>
    <row r="1981" spans="1:6" ht="38.25">
      <c r="A1981" s="2" t="s">
        <v>8638</v>
      </c>
      <c r="B1981" s="2" t="s">
        <v>8639</v>
      </c>
      <c r="C1981" s="2" t="s">
        <v>8640</v>
      </c>
      <c r="D1981" s="2" t="s">
        <v>8641</v>
      </c>
      <c r="E1981" s="2" t="s">
        <v>8642</v>
      </c>
      <c r="F1981" s="2"/>
    </row>
    <row r="1982" spans="1:6">
      <c r="A1982" s="2" t="s">
        <v>8643</v>
      </c>
      <c r="B1982" s="2" t="s">
        <v>8644</v>
      </c>
      <c r="C1982" s="2" t="s">
        <v>8645</v>
      </c>
      <c r="D1982" s="2" t="s">
        <v>8646</v>
      </c>
      <c r="E1982" s="2" t="s">
        <v>8647</v>
      </c>
      <c r="F1982" s="3">
        <v>0</v>
      </c>
    </row>
    <row r="1983" spans="1:6" ht="38.25">
      <c r="A1983" s="2" t="s">
        <v>8648</v>
      </c>
      <c r="B1983" s="2" t="s">
        <v>8649</v>
      </c>
      <c r="C1983" s="2" t="s">
        <v>8650</v>
      </c>
      <c r="D1983" s="2" t="s">
        <v>8651</v>
      </c>
      <c r="E1983" s="2" t="s">
        <v>8652</v>
      </c>
      <c r="F1983" s="3">
        <v>0</v>
      </c>
    </row>
    <row r="1984" spans="1:6">
      <c r="A1984" s="2" t="s">
        <v>8653</v>
      </c>
      <c r="B1984" s="2" t="s">
        <v>8654</v>
      </c>
      <c r="C1984" s="2" t="s">
        <v>8655</v>
      </c>
      <c r="D1984" s="3">
        <v>82166750255</v>
      </c>
      <c r="E1984" s="2" t="s">
        <v>8656</v>
      </c>
      <c r="F1984" s="2"/>
    </row>
    <row r="1985" spans="1:6">
      <c r="A1985" s="2" t="s">
        <v>8653</v>
      </c>
      <c r="B1985" s="2" t="s">
        <v>8657</v>
      </c>
      <c r="C1985" s="2" t="s">
        <v>8655</v>
      </c>
      <c r="D1985" s="3">
        <v>82166750255</v>
      </c>
      <c r="E1985" s="2" t="s">
        <v>8656</v>
      </c>
      <c r="F1985" s="2"/>
    </row>
    <row r="1986" spans="1:6" ht="25.5">
      <c r="A1986" s="2" t="s">
        <v>8658</v>
      </c>
      <c r="B1986" s="2" t="s">
        <v>8659</v>
      </c>
      <c r="C1986" s="2" t="s">
        <v>8660</v>
      </c>
      <c r="D1986" s="2" t="s">
        <v>8661</v>
      </c>
      <c r="E1986" s="2" t="s">
        <v>8662</v>
      </c>
      <c r="F1986" s="2" t="s">
        <v>8663</v>
      </c>
    </row>
    <row r="1987" spans="1:6">
      <c r="A1987" s="2" t="s">
        <v>8664</v>
      </c>
      <c r="B1987" s="2" t="s">
        <v>8665</v>
      </c>
      <c r="C1987" s="2" t="s">
        <v>8666</v>
      </c>
      <c r="D1987" s="2" t="s">
        <v>8667</v>
      </c>
      <c r="E1987" s="3">
        <v>0</v>
      </c>
      <c r="F1987" s="3">
        <v>0</v>
      </c>
    </row>
    <row r="1988" spans="1:6">
      <c r="A1988" s="2" t="s">
        <v>8668</v>
      </c>
      <c r="B1988" s="2" t="s">
        <v>8669</v>
      </c>
      <c r="C1988" s="2" t="s">
        <v>8670</v>
      </c>
      <c r="D1988" s="2" t="s">
        <v>8671</v>
      </c>
      <c r="E1988" s="2" t="s">
        <v>8672</v>
      </c>
      <c r="F1988" s="2"/>
    </row>
    <row r="1989" spans="1:6">
      <c r="A1989" s="2" t="s">
        <v>8673</v>
      </c>
      <c r="B1989" s="2" t="s">
        <v>8674</v>
      </c>
      <c r="C1989" s="2" t="s">
        <v>8675</v>
      </c>
      <c r="D1989" s="3">
        <v>82144400280</v>
      </c>
      <c r="E1989" s="2" t="s">
        <v>8676</v>
      </c>
      <c r="F1989" s="2"/>
    </row>
    <row r="1990" spans="1:6" ht="25.5">
      <c r="A1990" s="2" t="s">
        <v>8677</v>
      </c>
      <c r="B1990" s="2" t="s">
        <v>8678</v>
      </c>
      <c r="C1990" s="2" t="s">
        <v>8679</v>
      </c>
      <c r="D1990" s="2" t="s">
        <v>8680</v>
      </c>
      <c r="E1990" s="2" t="s">
        <v>8681</v>
      </c>
      <c r="F1990" s="2" t="s">
        <v>8682</v>
      </c>
    </row>
    <row r="1991" spans="1:6" ht="25.5">
      <c r="A1991" s="2" t="s">
        <v>8683</v>
      </c>
      <c r="B1991" s="2" t="s">
        <v>8684</v>
      </c>
      <c r="C1991" s="2" t="s">
        <v>8685</v>
      </c>
      <c r="D1991" s="2" t="s">
        <v>8686</v>
      </c>
      <c r="E1991" s="2" t="s">
        <v>8687</v>
      </c>
      <c r="F1991" s="2" t="s">
        <v>8688</v>
      </c>
    </row>
    <row r="1992" spans="1:6" ht="25.5">
      <c r="A1992" s="2" t="s">
        <v>8689</v>
      </c>
      <c r="B1992" s="2" t="s">
        <v>8690</v>
      </c>
      <c r="C1992" s="2" t="s">
        <v>8691</v>
      </c>
      <c r="D1992" s="2" t="s">
        <v>8692</v>
      </c>
      <c r="E1992" s="2" t="s">
        <v>8693</v>
      </c>
      <c r="F1992" s="3">
        <v>0</v>
      </c>
    </row>
    <row r="1993" spans="1:6">
      <c r="A1993" s="2" t="s">
        <v>8694</v>
      </c>
      <c r="B1993" s="2" t="s">
        <v>8695</v>
      </c>
      <c r="C1993" s="2" t="s">
        <v>8696</v>
      </c>
      <c r="D1993" s="2" t="s">
        <v>8697</v>
      </c>
      <c r="E1993" s="2" t="s">
        <v>8698</v>
      </c>
      <c r="F1993" s="2"/>
    </row>
    <row r="1994" spans="1:6" ht="25.5">
      <c r="A1994" s="2" t="s">
        <v>8699</v>
      </c>
      <c r="B1994" s="2" t="s">
        <v>8700</v>
      </c>
      <c r="C1994" s="2" t="s">
        <v>8701</v>
      </c>
      <c r="D1994" s="2" t="s">
        <v>8702</v>
      </c>
      <c r="E1994" s="2"/>
      <c r="F1994" s="2"/>
    </row>
    <row r="1995" spans="1:6">
      <c r="A1995" s="2" t="s">
        <v>8703</v>
      </c>
      <c r="B1995" s="2" t="s">
        <v>8704</v>
      </c>
      <c r="C1995" s="2" t="s">
        <v>8705</v>
      </c>
      <c r="D1995" s="2" t="s">
        <v>8706</v>
      </c>
      <c r="E1995" s="2" t="s">
        <v>8707</v>
      </c>
      <c r="F1995" s="2"/>
    </row>
    <row r="1996" spans="1:6">
      <c r="A1996" s="2" t="s">
        <v>8703</v>
      </c>
      <c r="B1996" s="2" t="s">
        <v>8708</v>
      </c>
      <c r="C1996" s="2" t="s">
        <v>8705</v>
      </c>
      <c r="D1996" s="2" t="s">
        <v>8706</v>
      </c>
      <c r="E1996" s="2" t="s">
        <v>8707</v>
      </c>
      <c r="F1996" s="2"/>
    </row>
    <row r="1997" spans="1:6">
      <c r="A1997" s="2" t="s">
        <v>8709</v>
      </c>
      <c r="B1997" s="2" t="s">
        <v>8710</v>
      </c>
      <c r="C1997" s="2" t="s">
        <v>8711</v>
      </c>
      <c r="D1997" s="3">
        <v>85361512279</v>
      </c>
      <c r="E1997" s="2" t="s">
        <v>8712</v>
      </c>
      <c r="F1997" s="2"/>
    </row>
    <row r="1998" spans="1:6">
      <c r="A1998" s="2" t="s">
        <v>8709</v>
      </c>
      <c r="B1998" s="2" t="s">
        <v>8713</v>
      </c>
      <c r="C1998" s="2" t="s">
        <v>8711</v>
      </c>
      <c r="D1998" s="3">
        <v>85361512279</v>
      </c>
      <c r="E1998" s="2" t="s">
        <v>8712</v>
      </c>
      <c r="F1998" s="2"/>
    </row>
    <row r="1999" spans="1:6" ht="25.5">
      <c r="A1999" s="2" t="s">
        <v>8714</v>
      </c>
      <c r="B1999" s="2" t="s">
        <v>8715</v>
      </c>
      <c r="C1999" s="2" t="s">
        <v>8716</v>
      </c>
      <c r="D1999" s="2" t="s">
        <v>8717</v>
      </c>
      <c r="E1999" s="2" t="s">
        <v>8718</v>
      </c>
      <c r="F1999" s="2" t="s">
        <v>8719</v>
      </c>
    </row>
    <row r="2000" spans="1:6" ht="25.5">
      <c r="A2000" s="2" t="s">
        <v>8714</v>
      </c>
      <c r="B2000" s="2" t="s">
        <v>8720</v>
      </c>
      <c r="C2000" s="2" t="s">
        <v>8716</v>
      </c>
      <c r="D2000" s="2" t="s">
        <v>8717</v>
      </c>
      <c r="E2000" s="2" t="s">
        <v>8718</v>
      </c>
      <c r="F2000" s="2" t="s">
        <v>8719</v>
      </c>
    </row>
    <row r="2001" spans="1:6">
      <c r="A2001" s="2" t="s">
        <v>8721</v>
      </c>
      <c r="B2001" s="2" t="s">
        <v>8722</v>
      </c>
      <c r="C2001" s="2" t="s">
        <v>8723</v>
      </c>
      <c r="D2001" s="3">
        <v>811760970</v>
      </c>
      <c r="E2001" s="2" t="s">
        <v>8724</v>
      </c>
      <c r="F2001" s="2" t="s">
        <v>8725</v>
      </c>
    </row>
    <row r="2002" spans="1:6">
      <c r="A2002" s="2" t="s">
        <v>8721</v>
      </c>
      <c r="B2002" s="2" t="s">
        <v>8726</v>
      </c>
      <c r="C2002" s="2" t="s">
        <v>8723</v>
      </c>
      <c r="D2002" s="3">
        <v>811760970</v>
      </c>
      <c r="E2002" s="2" t="s">
        <v>8724</v>
      </c>
      <c r="F2002" s="2" t="s">
        <v>8725</v>
      </c>
    </row>
    <row r="2003" spans="1:6">
      <c r="A2003" s="2" t="s">
        <v>8727</v>
      </c>
      <c r="B2003" s="2" t="s">
        <v>8728</v>
      </c>
      <c r="C2003" s="2" t="s">
        <v>8729</v>
      </c>
      <c r="D2003" s="3">
        <v>81375293274</v>
      </c>
      <c r="E2003" s="2"/>
      <c r="F2003" s="2"/>
    </row>
    <row r="2004" spans="1:6">
      <c r="A2004" s="2" t="s">
        <v>8727</v>
      </c>
      <c r="B2004" s="2" t="s">
        <v>8730</v>
      </c>
      <c r="C2004" s="2" t="s">
        <v>8729</v>
      </c>
      <c r="D2004" s="3">
        <v>81375293274</v>
      </c>
      <c r="E2004" s="2"/>
      <c r="F2004" s="2"/>
    </row>
    <row r="2005" spans="1:6">
      <c r="A2005" s="2" t="s">
        <v>8731</v>
      </c>
      <c r="B2005" s="2" t="s">
        <v>8732</v>
      </c>
      <c r="C2005" s="2" t="s">
        <v>8733</v>
      </c>
      <c r="D2005" s="2" t="s">
        <v>8734</v>
      </c>
      <c r="E2005" s="2" t="s">
        <v>8735</v>
      </c>
      <c r="F2005" s="3">
        <v>0</v>
      </c>
    </row>
    <row r="2006" spans="1:6">
      <c r="A2006" s="2" t="s">
        <v>8736</v>
      </c>
      <c r="B2006" s="2" t="s">
        <v>8737</v>
      </c>
      <c r="C2006" s="2" t="s">
        <v>8738</v>
      </c>
      <c r="D2006" s="2" t="s">
        <v>8739</v>
      </c>
      <c r="E2006" s="3">
        <v>0</v>
      </c>
      <c r="F2006" s="3">
        <v>0</v>
      </c>
    </row>
    <row r="2007" spans="1:6">
      <c r="A2007" s="2" t="s">
        <v>8740</v>
      </c>
      <c r="B2007" s="2" t="s">
        <v>8741</v>
      </c>
      <c r="C2007" s="2" t="s">
        <v>8742</v>
      </c>
      <c r="D2007" s="2" t="s">
        <v>8743</v>
      </c>
      <c r="E2007" s="2" t="s">
        <v>8744</v>
      </c>
      <c r="F2007" s="3">
        <v>0</v>
      </c>
    </row>
    <row r="2008" spans="1:6">
      <c r="A2008" s="2" t="s">
        <v>8745</v>
      </c>
      <c r="B2008" s="2" t="s">
        <v>8746</v>
      </c>
      <c r="C2008" s="2" t="s">
        <v>8747</v>
      </c>
      <c r="D2008" s="2" t="s">
        <v>8748</v>
      </c>
      <c r="E2008" s="3">
        <v>0</v>
      </c>
      <c r="F2008" s="3">
        <v>0</v>
      </c>
    </row>
    <row r="2009" spans="1:6" ht="25.5">
      <c r="A2009" s="2" t="s">
        <v>8749</v>
      </c>
      <c r="B2009" s="2" t="s">
        <v>8750</v>
      </c>
      <c r="C2009" s="2" t="s">
        <v>8751</v>
      </c>
      <c r="D2009" s="2" t="s">
        <v>8752</v>
      </c>
      <c r="E2009" s="2" t="s">
        <v>8753</v>
      </c>
      <c r="F2009" s="2" t="s">
        <v>8754</v>
      </c>
    </row>
    <row r="2010" spans="1:6" ht="25.5">
      <c r="A2010" s="2" t="s">
        <v>8755</v>
      </c>
      <c r="B2010" s="2" t="s">
        <v>8756</v>
      </c>
      <c r="C2010" s="2" t="s">
        <v>8757</v>
      </c>
      <c r="D2010" s="2" t="s">
        <v>8758</v>
      </c>
      <c r="E2010" s="2" t="s">
        <v>8759</v>
      </c>
      <c r="F2010" s="3">
        <v>0</v>
      </c>
    </row>
    <row r="2011" spans="1:6" ht="25.5">
      <c r="A2011" s="2" t="s">
        <v>8760</v>
      </c>
      <c r="B2011" s="2" t="s">
        <v>8761</v>
      </c>
      <c r="C2011" s="2" t="s">
        <v>8762</v>
      </c>
      <c r="D2011" s="2" t="s">
        <v>8763</v>
      </c>
      <c r="E2011" s="2" t="s">
        <v>8764</v>
      </c>
      <c r="F2011" s="2" t="s">
        <v>8725</v>
      </c>
    </row>
    <row r="2012" spans="1:6" ht="25.5">
      <c r="A2012" s="2" t="s">
        <v>8760</v>
      </c>
      <c r="B2012" s="2" t="s">
        <v>8765</v>
      </c>
      <c r="C2012" s="2" t="s">
        <v>8762</v>
      </c>
      <c r="D2012" s="2" t="s">
        <v>8763</v>
      </c>
      <c r="E2012" s="2" t="s">
        <v>8764</v>
      </c>
      <c r="F2012" s="2" t="s">
        <v>8725</v>
      </c>
    </row>
    <row r="2013" spans="1:6">
      <c r="A2013" s="2" t="s">
        <v>8766</v>
      </c>
      <c r="B2013" s="2" t="s">
        <v>8767</v>
      </c>
      <c r="C2013" s="2" t="s">
        <v>8768</v>
      </c>
      <c r="D2013" s="2" t="s">
        <v>8769</v>
      </c>
      <c r="E2013" s="3">
        <v>0</v>
      </c>
      <c r="F2013" s="3">
        <v>0</v>
      </c>
    </row>
    <row r="2014" spans="1:6">
      <c r="A2014" s="2" t="s">
        <v>8770</v>
      </c>
      <c r="B2014" s="2" t="s">
        <v>8771</v>
      </c>
      <c r="C2014" s="2" t="s">
        <v>8772</v>
      </c>
      <c r="D2014" s="2" t="s">
        <v>8773</v>
      </c>
      <c r="E2014" s="2" t="s">
        <v>8774</v>
      </c>
      <c r="F2014" s="2" t="s">
        <v>8775</v>
      </c>
    </row>
    <row r="2015" spans="1:6">
      <c r="A2015" s="2" t="s">
        <v>8776</v>
      </c>
      <c r="B2015" s="2" t="s">
        <v>8777</v>
      </c>
      <c r="C2015" s="2" t="s">
        <v>8778</v>
      </c>
      <c r="D2015" s="3">
        <v>6233440068</v>
      </c>
      <c r="E2015" s="2" t="s">
        <v>8779</v>
      </c>
      <c r="F2015" s="2"/>
    </row>
    <row r="2016" spans="1:6">
      <c r="A2016" s="2" t="s">
        <v>8780</v>
      </c>
      <c r="B2016" s="2" t="s">
        <v>8781</v>
      </c>
      <c r="C2016" s="2" t="s">
        <v>8782</v>
      </c>
      <c r="D2016" s="2" t="s">
        <v>8783</v>
      </c>
      <c r="E2016" s="2" t="s">
        <v>8784</v>
      </c>
      <c r="F2016" s="3">
        <v>0</v>
      </c>
    </row>
    <row r="2017" spans="1:6">
      <c r="A2017" s="2" t="s">
        <v>8785</v>
      </c>
      <c r="B2017" s="2" t="s">
        <v>8786</v>
      </c>
      <c r="C2017" s="2" t="s">
        <v>8787</v>
      </c>
      <c r="D2017" s="2" t="s">
        <v>8788</v>
      </c>
      <c r="E2017" s="2" t="s">
        <v>8789</v>
      </c>
      <c r="F2017" s="3">
        <v>0</v>
      </c>
    </row>
    <row r="2018" spans="1:6">
      <c r="A2018" s="2" t="s">
        <v>8790</v>
      </c>
      <c r="B2018" s="2" t="s">
        <v>8791</v>
      </c>
      <c r="C2018" s="2" t="s">
        <v>8792</v>
      </c>
      <c r="D2018" s="3">
        <v>85210898144</v>
      </c>
      <c r="E2018" s="2" t="s">
        <v>8793</v>
      </c>
      <c r="F2018" s="2"/>
    </row>
    <row r="2019" spans="1:6">
      <c r="A2019" s="2" t="s">
        <v>7130</v>
      </c>
      <c r="B2019" s="2" t="s">
        <v>8794</v>
      </c>
      <c r="C2019" s="2" t="s">
        <v>8795</v>
      </c>
      <c r="D2019" s="2" t="s">
        <v>8796</v>
      </c>
      <c r="E2019" s="2" t="s">
        <v>8797</v>
      </c>
      <c r="F2019" s="3">
        <v>0</v>
      </c>
    </row>
    <row r="2020" spans="1:6">
      <c r="A2020" s="2" t="s">
        <v>8798</v>
      </c>
      <c r="B2020" s="2" t="s">
        <v>8799</v>
      </c>
      <c r="C2020" s="2" t="s">
        <v>8800</v>
      </c>
      <c r="D2020" s="2" t="s">
        <v>8801</v>
      </c>
      <c r="E2020" s="3">
        <v>0</v>
      </c>
      <c r="F2020" s="3">
        <v>0</v>
      </c>
    </row>
    <row r="2021" spans="1:6">
      <c r="A2021" s="2" t="s">
        <v>8802</v>
      </c>
      <c r="B2021" s="2" t="s">
        <v>8803</v>
      </c>
      <c r="C2021" s="2" t="s">
        <v>8804</v>
      </c>
      <c r="D2021" s="2" t="s">
        <v>8805</v>
      </c>
      <c r="E2021" s="2" t="s">
        <v>8806</v>
      </c>
      <c r="F2021" s="2" t="s">
        <v>8807</v>
      </c>
    </row>
    <row r="2022" spans="1:6">
      <c r="A2022" s="2" t="s">
        <v>8808</v>
      </c>
      <c r="B2022" s="2" t="s">
        <v>8809</v>
      </c>
      <c r="C2022" s="2" t="s">
        <v>8810</v>
      </c>
      <c r="D2022" s="2" t="s">
        <v>8811</v>
      </c>
      <c r="E2022" s="2" t="s">
        <v>8812</v>
      </c>
      <c r="F2022" s="3">
        <v>0</v>
      </c>
    </row>
    <row r="2023" spans="1:6" ht="25.5">
      <c r="A2023" s="2" t="s">
        <v>8813</v>
      </c>
      <c r="B2023" s="2" t="s">
        <v>8814</v>
      </c>
      <c r="C2023" s="2" t="s">
        <v>8815</v>
      </c>
      <c r="D2023" s="2" t="s">
        <v>8816</v>
      </c>
      <c r="E2023" s="3">
        <v>0</v>
      </c>
      <c r="F2023" s="3">
        <v>0</v>
      </c>
    </row>
    <row r="2024" spans="1:6" ht="25.5">
      <c r="A2024" s="2" t="s">
        <v>8817</v>
      </c>
      <c r="B2024" s="2" t="s">
        <v>8818</v>
      </c>
      <c r="C2024" s="2" t="s">
        <v>8819</v>
      </c>
      <c r="D2024" s="2" t="s">
        <v>8820</v>
      </c>
      <c r="E2024" s="2" t="s">
        <v>8154</v>
      </c>
      <c r="F2024" s="3">
        <v>0</v>
      </c>
    </row>
    <row r="2025" spans="1:6" ht="25.5">
      <c r="A2025" s="2" t="s">
        <v>8821</v>
      </c>
      <c r="B2025" s="2" t="s">
        <v>8822</v>
      </c>
      <c r="C2025" s="2" t="s">
        <v>8823</v>
      </c>
      <c r="D2025" s="2" t="s">
        <v>8824</v>
      </c>
      <c r="E2025" s="2"/>
      <c r="F2025" s="2"/>
    </row>
    <row r="2026" spans="1:6" ht="25.5">
      <c r="A2026" s="2" t="s">
        <v>8821</v>
      </c>
      <c r="B2026" s="2" t="s">
        <v>8825</v>
      </c>
      <c r="C2026" s="2" t="s">
        <v>8823</v>
      </c>
      <c r="D2026" s="2" t="s">
        <v>8824</v>
      </c>
      <c r="E2026" s="2"/>
      <c r="F2026" s="2"/>
    </row>
    <row r="2027" spans="1:6">
      <c r="A2027" s="2" t="s">
        <v>8826</v>
      </c>
      <c r="B2027" s="2" t="s">
        <v>8827</v>
      </c>
      <c r="C2027" s="2" t="s">
        <v>8828</v>
      </c>
      <c r="D2027" s="2" t="s">
        <v>8829</v>
      </c>
      <c r="E2027" s="2" t="s">
        <v>8830</v>
      </c>
      <c r="F2027" s="3">
        <v>0</v>
      </c>
    </row>
    <row r="2028" spans="1:6">
      <c r="A2028" s="2" t="s">
        <v>8831</v>
      </c>
      <c r="B2028" s="2" t="s">
        <v>8832</v>
      </c>
      <c r="C2028" s="2" t="s">
        <v>8833</v>
      </c>
      <c r="D2028" s="2" t="s">
        <v>8834</v>
      </c>
      <c r="E2028" s="2" t="s">
        <v>8835</v>
      </c>
      <c r="F2028" s="3">
        <v>0</v>
      </c>
    </row>
    <row r="2029" spans="1:6" ht="25.5">
      <c r="A2029" s="2" t="s">
        <v>8836</v>
      </c>
      <c r="B2029" s="2" t="s">
        <v>8837</v>
      </c>
      <c r="C2029" s="2" t="s">
        <v>8838</v>
      </c>
      <c r="D2029" s="2" t="s">
        <v>8839</v>
      </c>
      <c r="E2029" s="2" t="s">
        <v>8840</v>
      </c>
      <c r="F2029" s="3">
        <v>0</v>
      </c>
    </row>
    <row r="2030" spans="1:6">
      <c r="A2030" s="2" t="s">
        <v>8841</v>
      </c>
      <c r="B2030" s="2" t="s">
        <v>8842</v>
      </c>
      <c r="C2030" s="2" t="s">
        <v>8843</v>
      </c>
      <c r="D2030" s="2" t="s">
        <v>8844</v>
      </c>
      <c r="E2030" s="2" t="s">
        <v>8845</v>
      </c>
      <c r="F2030" s="2" t="s">
        <v>8846</v>
      </c>
    </row>
    <row r="2031" spans="1:6">
      <c r="A2031" s="2" t="s">
        <v>8841</v>
      </c>
      <c r="B2031" s="2" t="s">
        <v>8847</v>
      </c>
      <c r="C2031" s="2" t="s">
        <v>8843</v>
      </c>
      <c r="D2031" s="2" t="s">
        <v>8844</v>
      </c>
      <c r="E2031" s="2" t="s">
        <v>8845</v>
      </c>
      <c r="F2031" s="2" t="s">
        <v>8846</v>
      </c>
    </row>
    <row r="2032" spans="1:6" ht="25.5">
      <c r="A2032" s="2" t="s">
        <v>8848</v>
      </c>
      <c r="B2032" s="2" t="s">
        <v>8849</v>
      </c>
      <c r="C2032" s="2" t="s">
        <v>8850</v>
      </c>
      <c r="D2032" s="2" t="s">
        <v>8851</v>
      </c>
      <c r="E2032" s="2" t="s">
        <v>8852</v>
      </c>
      <c r="F2032" s="3">
        <v>0</v>
      </c>
    </row>
    <row r="2033" spans="1:6">
      <c r="A2033" s="2" t="s">
        <v>8853</v>
      </c>
      <c r="B2033" s="2" t="s">
        <v>8854</v>
      </c>
      <c r="C2033" s="2" t="s">
        <v>8855</v>
      </c>
      <c r="D2033" s="2" t="s">
        <v>8856</v>
      </c>
      <c r="E2033" s="2" t="s">
        <v>8857</v>
      </c>
      <c r="F2033" s="2" t="s">
        <v>8858</v>
      </c>
    </row>
    <row r="2034" spans="1:6">
      <c r="A2034" s="2" t="s">
        <v>8859</v>
      </c>
      <c r="B2034" s="2" t="s">
        <v>8860</v>
      </c>
      <c r="C2034" s="2" t="s">
        <v>8861</v>
      </c>
      <c r="D2034" s="2" t="s">
        <v>8862</v>
      </c>
      <c r="E2034" s="3">
        <v>0</v>
      </c>
      <c r="F2034" s="3">
        <v>0</v>
      </c>
    </row>
    <row r="2035" spans="1:6">
      <c r="A2035" s="2" t="s">
        <v>8863</v>
      </c>
      <c r="B2035" s="2" t="s">
        <v>8864</v>
      </c>
      <c r="C2035" s="2" t="s">
        <v>8865</v>
      </c>
      <c r="D2035" s="2" t="s">
        <v>8866</v>
      </c>
      <c r="E2035" s="2" t="s">
        <v>8867</v>
      </c>
      <c r="F2035" s="2" t="s">
        <v>8868</v>
      </c>
    </row>
    <row r="2036" spans="1:6">
      <c r="A2036" s="2" t="s">
        <v>8869</v>
      </c>
      <c r="B2036" s="2" t="s">
        <v>8870</v>
      </c>
      <c r="C2036" s="2" t="s">
        <v>8871</v>
      </c>
      <c r="D2036" s="2" t="s">
        <v>8872</v>
      </c>
      <c r="E2036" s="2" t="s">
        <v>8873</v>
      </c>
      <c r="F2036" s="2"/>
    </row>
    <row r="2037" spans="1:6">
      <c r="A2037" s="2" t="s">
        <v>8869</v>
      </c>
      <c r="B2037" s="2" t="s">
        <v>8874</v>
      </c>
      <c r="C2037" s="2" t="s">
        <v>8871</v>
      </c>
      <c r="D2037" s="2" t="s">
        <v>8872</v>
      </c>
      <c r="E2037" s="2" t="s">
        <v>8873</v>
      </c>
      <c r="F2037" s="2"/>
    </row>
    <row r="2038" spans="1:6">
      <c r="A2038" s="2" t="s">
        <v>8875</v>
      </c>
      <c r="B2038" s="2" t="s">
        <v>8876</v>
      </c>
      <c r="C2038" s="2" t="s">
        <v>8877</v>
      </c>
      <c r="D2038" s="2" t="s">
        <v>8878</v>
      </c>
      <c r="E2038" s="2"/>
      <c r="F2038" s="2"/>
    </row>
    <row r="2039" spans="1:6">
      <c r="A2039" s="2" t="s">
        <v>8879</v>
      </c>
      <c r="B2039" s="2" t="s">
        <v>8880</v>
      </c>
      <c r="C2039" s="2" t="s">
        <v>8881</v>
      </c>
      <c r="D2039" s="3">
        <v>85375445444</v>
      </c>
      <c r="E2039" s="2" t="s">
        <v>8882</v>
      </c>
      <c r="F2039" s="2"/>
    </row>
    <row r="2040" spans="1:6">
      <c r="A2040" s="2" t="s">
        <v>8883</v>
      </c>
      <c r="B2040" s="2" t="s">
        <v>8884</v>
      </c>
      <c r="C2040" s="2" t="s">
        <v>8885</v>
      </c>
      <c r="D2040" s="3">
        <v>81375105796</v>
      </c>
      <c r="E2040" s="2" t="s">
        <v>8886</v>
      </c>
      <c r="F2040" s="2"/>
    </row>
    <row r="2041" spans="1:6">
      <c r="A2041" s="2" t="s">
        <v>8887</v>
      </c>
      <c r="B2041" s="2" t="s">
        <v>8888</v>
      </c>
      <c r="C2041" s="2" t="s">
        <v>8889</v>
      </c>
      <c r="D2041" s="3">
        <v>85225808253</v>
      </c>
      <c r="E2041" s="2"/>
      <c r="F2041" s="2"/>
    </row>
    <row r="2042" spans="1:6">
      <c r="A2042" s="2" t="s">
        <v>8887</v>
      </c>
      <c r="B2042" s="2" t="s">
        <v>8890</v>
      </c>
      <c r="C2042" s="2" t="s">
        <v>8889</v>
      </c>
      <c r="D2042" s="3">
        <v>85225808253</v>
      </c>
      <c r="E2042" s="2"/>
      <c r="F2042" s="2"/>
    </row>
    <row r="2043" spans="1:6">
      <c r="A2043" s="2" t="s">
        <v>8887</v>
      </c>
      <c r="B2043" s="2" t="s">
        <v>8891</v>
      </c>
      <c r="C2043" s="2" t="s">
        <v>8889</v>
      </c>
      <c r="D2043" s="3">
        <v>85225808253</v>
      </c>
      <c r="E2043" s="2"/>
      <c r="F2043" s="2"/>
    </row>
    <row r="2044" spans="1:6">
      <c r="A2044" s="2" t="s">
        <v>8887</v>
      </c>
      <c r="B2044" s="2" t="s">
        <v>8892</v>
      </c>
      <c r="C2044" s="2" t="s">
        <v>8889</v>
      </c>
      <c r="D2044" s="3">
        <v>85225808253</v>
      </c>
      <c r="E2044" s="2"/>
      <c r="F2044" s="2"/>
    </row>
    <row r="2045" spans="1:6">
      <c r="A2045" s="2" t="s">
        <v>8893</v>
      </c>
      <c r="B2045" s="2" t="s">
        <v>8894</v>
      </c>
      <c r="C2045" s="2" t="s">
        <v>8895</v>
      </c>
      <c r="D2045" s="2" t="s">
        <v>8896</v>
      </c>
      <c r="E2045" s="2"/>
      <c r="F2045" s="2"/>
    </row>
    <row r="2046" spans="1:6">
      <c r="A2046" s="2" t="s">
        <v>8897</v>
      </c>
      <c r="B2046" s="2" t="s">
        <v>8898</v>
      </c>
      <c r="C2046" s="2" t="s">
        <v>8899</v>
      </c>
      <c r="D2046" s="2" t="s">
        <v>8900</v>
      </c>
      <c r="E2046" s="3">
        <v>0</v>
      </c>
      <c r="F2046" s="3">
        <v>0</v>
      </c>
    </row>
    <row r="2047" spans="1:6" ht="25.5">
      <c r="A2047" s="2" t="s">
        <v>8901</v>
      </c>
      <c r="B2047" s="2" t="s">
        <v>8902</v>
      </c>
      <c r="C2047" s="2" t="s">
        <v>8903</v>
      </c>
      <c r="D2047" s="2" t="s">
        <v>8904</v>
      </c>
      <c r="E2047" s="3">
        <v>0</v>
      </c>
      <c r="F2047" s="3">
        <v>0</v>
      </c>
    </row>
    <row r="2048" spans="1:6" ht="25.5">
      <c r="A2048" s="2" t="s">
        <v>8905</v>
      </c>
      <c r="B2048" s="2" t="s">
        <v>8906</v>
      </c>
      <c r="C2048" s="2" t="s">
        <v>8907</v>
      </c>
      <c r="D2048" s="2" t="s">
        <v>8908</v>
      </c>
      <c r="E2048" s="3">
        <v>0</v>
      </c>
      <c r="F2048" s="3">
        <v>0</v>
      </c>
    </row>
    <row r="2049" spans="1:6" ht="25.5">
      <c r="A2049" s="2" t="s">
        <v>8909</v>
      </c>
      <c r="B2049" s="2" t="s">
        <v>8910</v>
      </c>
      <c r="C2049" s="2" t="s">
        <v>8911</v>
      </c>
      <c r="D2049" s="2" t="s">
        <v>8912</v>
      </c>
      <c r="E2049" s="2" t="s">
        <v>8913</v>
      </c>
      <c r="F2049" s="3">
        <v>0</v>
      </c>
    </row>
    <row r="2050" spans="1:6">
      <c r="A2050" s="2" t="s">
        <v>8914</v>
      </c>
      <c r="B2050" s="2" t="s">
        <v>8915</v>
      </c>
      <c r="C2050" s="2" t="s">
        <v>8916</v>
      </c>
      <c r="D2050" s="2" t="s">
        <v>8917</v>
      </c>
      <c r="E2050" s="2" t="s">
        <v>8918</v>
      </c>
      <c r="F2050" s="3">
        <v>0</v>
      </c>
    </row>
    <row r="2051" spans="1:6">
      <c r="A2051" s="2" t="s">
        <v>8919</v>
      </c>
      <c r="B2051" s="2" t="s">
        <v>8920</v>
      </c>
      <c r="C2051" s="2" t="s">
        <v>8921</v>
      </c>
      <c r="D2051" s="2" t="s">
        <v>8922</v>
      </c>
      <c r="E2051" s="2" t="s">
        <v>8923</v>
      </c>
      <c r="F2051" s="3">
        <v>0</v>
      </c>
    </row>
    <row r="2052" spans="1:6">
      <c r="A2052" s="2" t="s">
        <v>8924</v>
      </c>
      <c r="B2052" s="2" t="s">
        <v>8925</v>
      </c>
      <c r="C2052" s="2" t="s">
        <v>8926</v>
      </c>
      <c r="D2052" s="2" t="s">
        <v>8927</v>
      </c>
      <c r="E2052" s="2" t="s">
        <v>8928</v>
      </c>
      <c r="F2052" s="2" t="s">
        <v>8927</v>
      </c>
    </row>
    <row r="2053" spans="1:6">
      <c r="A2053" s="2" t="s">
        <v>8929</v>
      </c>
      <c r="B2053" s="2" t="s">
        <v>8930</v>
      </c>
      <c r="C2053" s="2" t="s">
        <v>8931</v>
      </c>
      <c r="D2053" s="2" t="s">
        <v>8932</v>
      </c>
      <c r="E2053" s="2" t="s">
        <v>8933</v>
      </c>
      <c r="F2053" s="2"/>
    </row>
    <row r="2054" spans="1:6">
      <c r="A2054" s="2" t="s">
        <v>8934</v>
      </c>
      <c r="B2054" s="2" t="s">
        <v>8935</v>
      </c>
      <c r="C2054" s="2" t="s">
        <v>8936</v>
      </c>
      <c r="D2054" s="3">
        <v>821127061241</v>
      </c>
      <c r="E2054" s="3">
        <v>0</v>
      </c>
      <c r="F2054" s="3">
        <v>0</v>
      </c>
    </row>
    <row r="2055" spans="1:6" ht="25.5">
      <c r="A2055" s="2" t="s">
        <v>8937</v>
      </c>
      <c r="B2055" s="2" t="s">
        <v>8938</v>
      </c>
      <c r="C2055" s="2" t="s">
        <v>8939</v>
      </c>
      <c r="D2055" s="3">
        <v>81319138249</v>
      </c>
      <c r="E2055" s="2" t="s">
        <v>8940</v>
      </c>
      <c r="F2055" s="2"/>
    </row>
    <row r="2056" spans="1:6" ht="25.5">
      <c r="A2056" s="2" t="s">
        <v>8937</v>
      </c>
      <c r="B2056" s="2" t="s">
        <v>8941</v>
      </c>
      <c r="C2056" s="2" t="s">
        <v>8939</v>
      </c>
      <c r="D2056" s="3">
        <v>81319138249</v>
      </c>
      <c r="E2056" s="2" t="s">
        <v>8940</v>
      </c>
      <c r="F2056" s="2"/>
    </row>
    <row r="2057" spans="1:6" ht="25.5">
      <c r="A2057" s="2" t="s">
        <v>8942</v>
      </c>
      <c r="B2057" s="2" t="s">
        <v>8943</v>
      </c>
      <c r="C2057" s="2" t="s">
        <v>8939</v>
      </c>
      <c r="D2057" s="3">
        <v>81319138249</v>
      </c>
      <c r="E2057" s="2" t="s">
        <v>8940</v>
      </c>
      <c r="F2057" s="2"/>
    </row>
    <row r="2058" spans="1:6">
      <c r="A2058" s="2" t="s">
        <v>8944</v>
      </c>
      <c r="B2058" s="2" t="s">
        <v>8945</v>
      </c>
      <c r="C2058" s="2" t="s">
        <v>8946</v>
      </c>
      <c r="D2058" s="2" t="s">
        <v>8947</v>
      </c>
      <c r="E2058" s="2" t="s">
        <v>8948</v>
      </c>
      <c r="F2058" s="3">
        <v>0</v>
      </c>
    </row>
    <row r="2059" spans="1:6" ht="25.5">
      <c r="A2059" s="2" t="s">
        <v>8949</v>
      </c>
      <c r="B2059" s="2" t="s">
        <v>8950</v>
      </c>
      <c r="C2059" s="2" t="s">
        <v>8951</v>
      </c>
      <c r="D2059" s="2" t="s">
        <v>8952</v>
      </c>
      <c r="E2059" s="2" t="s">
        <v>8953</v>
      </c>
      <c r="F2059" s="2" t="s">
        <v>8954</v>
      </c>
    </row>
    <row r="2060" spans="1:6">
      <c r="A2060" s="2" t="s">
        <v>8955</v>
      </c>
      <c r="B2060" s="2" t="s">
        <v>8956</v>
      </c>
      <c r="C2060" s="2" t="s">
        <v>8957</v>
      </c>
      <c r="D2060" s="2" t="s">
        <v>8958</v>
      </c>
      <c r="E2060" s="2" t="s">
        <v>8959</v>
      </c>
      <c r="F2060" s="3">
        <v>0</v>
      </c>
    </row>
    <row r="2061" spans="1:6">
      <c r="A2061" s="2" t="s">
        <v>8960</v>
      </c>
      <c r="B2061" s="2" t="s">
        <v>8961</v>
      </c>
      <c r="C2061" s="2" t="s">
        <v>8962</v>
      </c>
      <c r="D2061" s="2" t="s">
        <v>8963</v>
      </c>
      <c r="E2061" s="2" t="s">
        <v>8964</v>
      </c>
      <c r="F2061" s="2" t="s">
        <v>8963</v>
      </c>
    </row>
    <row r="2062" spans="1:6">
      <c r="A2062" s="2" t="s">
        <v>8960</v>
      </c>
      <c r="B2062" s="2" t="s">
        <v>8965</v>
      </c>
      <c r="C2062" s="2" t="s">
        <v>8962</v>
      </c>
      <c r="D2062" s="2" t="s">
        <v>8963</v>
      </c>
      <c r="E2062" s="2" t="s">
        <v>8964</v>
      </c>
      <c r="F2062" s="2" t="s">
        <v>8963</v>
      </c>
    </row>
    <row r="2063" spans="1:6">
      <c r="A2063" s="2" t="s">
        <v>8966</v>
      </c>
      <c r="B2063" s="2" t="s">
        <v>8967</v>
      </c>
      <c r="C2063" s="2" t="s">
        <v>8968</v>
      </c>
      <c r="D2063" s="2" t="s">
        <v>8969</v>
      </c>
      <c r="E2063" s="2" t="s">
        <v>8970</v>
      </c>
      <c r="F2063" s="2"/>
    </row>
    <row r="2064" spans="1:6">
      <c r="A2064" s="2" t="s">
        <v>8966</v>
      </c>
      <c r="B2064" s="2" t="s">
        <v>8971</v>
      </c>
      <c r="C2064" s="2" t="s">
        <v>8968</v>
      </c>
      <c r="D2064" s="2" t="s">
        <v>8969</v>
      </c>
      <c r="E2064" s="2" t="s">
        <v>8970</v>
      </c>
      <c r="F2064" s="2"/>
    </row>
    <row r="2065" spans="1:6" ht="25.5">
      <c r="A2065" s="2" t="s">
        <v>8972</v>
      </c>
      <c r="B2065" s="2" t="s">
        <v>8973</v>
      </c>
      <c r="C2065" s="2" t="s">
        <v>8974</v>
      </c>
      <c r="D2065" s="2" t="s">
        <v>8975</v>
      </c>
      <c r="E2065" s="2" t="s">
        <v>8976</v>
      </c>
      <c r="F2065" s="2" t="s">
        <v>8977</v>
      </c>
    </row>
    <row r="2066" spans="1:6">
      <c r="A2066" s="2" t="s">
        <v>8978</v>
      </c>
      <c r="B2066" s="2" t="s">
        <v>8979</v>
      </c>
      <c r="C2066" s="2" t="s">
        <v>8980</v>
      </c>
      <c r="D2066" s="3">
        <v>81909282437</v>
      </c>
      <c r="E2066" s="2"/>
      <c r="F2066" s="2"/>
    </row>
    <row r="2067" spans="1:6" ht="25.5">
      <c r="A2067" s="2" t="s">
        <v>8981</v>
      </c>
      <c r="B2067" s="2" t="s">
        <v>8982</v>
      </c>
      <c r="C2067" s="2" t="s">
        <v>8983</v>
      </c>
      <c r="D2067" s="2" t="s">
        <v>8984</v>
      </c>
      <c r="E2067" s="2" t="s">
        <v>8985</v>
      </c>
      <c r="F2067" s="2" t="s">
        <v>1453</v>
      </c>
    </row>
    <row r="2068" spans="1:6">
      <c r="A2068" s="2" t="s">
        <v>8986</v>
      </c>
      <c r="B2068" s="2" t="s">
        <v>8987</v>
      </c>
      <c r="C2068" s="2" t="s">
        <v>8988</v>
      </c>
      <c r="D2068" s="2" t="s">
        <v>8989</v>
      </c>
      <c r="E2068" s="2" t="s">
        <v>8990</v>
      </c>
      <c r="F2068" s="2"/>
    </row>
    <row r="2069" spans="1:6">
      <c r="A2069" s="2" t="s">
        <v>8986</v>
      </c>
      <c r="B2069" s="2" t="s">
        <v>8991</v>
      </c>
      <c r="C2069" s="2" t="s">
        <v>8988</v>
      </c>
      <c r="D2069" s="2" t="s">
        <v>8989</v>
      </c>
      <c r="E2069" s="2" t="s">
        <v>8990</v>
      </c>
      <c r="F2069" s="2"/>
    </row>
    <row r="2070" spans="1:6">
      <c r="A2070" s="2" t="s">
        <v>8992</v>
      </c>
      <c r="B2070" s="2" t="s">
        <v>8993</v>
      </c>
      <c r="C2070" s="2" t="s">
        <v>8994</v>
      </c>
      <c r="D2070" s="2" t="s">
        <v>8995</v>
      </c>
      <c r="E2070" s="2" t="s">
        <v>8996</v>
      </c>
      <c r="F2070" s="2" t="s">
        <v>8997</v>
      </c>
    </row>
    <row r="2071" spans="1:6">
      <c r="A2071" s="2" t="s">
        <v>8998</v>
      </c>
      <c r="B2071" s="2" t="s">
        <v>8999</v>
      </c>
      <c r="C2071" s="2" t="s">
        <v>9000</v>
      </c>
      <c r="D2071" s="2" t="s">
        <v>9001</v>
      </c>
      <c r="E2071" s="2"/>
      <c r="F2071" s="2"/>
    </row>
    <row r="2072" spans="1:6">
      <c r="A2072" s="2" t="s">
        <v>8998</v>
      </c>
      <c r="B2072" s="2" t="s">
        <v>9002</v>
      </c>
      <c r="C2072" s="2" t="s">
        <v>9000</v>
      </c>
      <c r="D2072" s="2" t="s">
        <v>9001</v>
      </c>
      <c r="E2072" s="2"/>
      <c r="F2072" s="2"/>
    </row>
    <row r="2073" spans="1:6">
      <c r="A2073" s="2" t="s">
        <v>8986</v>
      </c>
      <c r="B2073" s="2" t="s">
        <v>9003</v>
      </c>
      <c r="C2073" s="2" t="s">
        <v>8988</v>
      </c>
      <c r="D2073" s="2" t="s">
        <v>8989</v>
      </c>
      <c r="E2073" s="2" t="s">
        <v>8990</v>
      </c>
      <c r="F2073" s="2"/>
    </row>
    <row r="2074" spans="1:6">
      <c r="A2074" s="2" t="s">
        <v>8986</v>
      </c>
      <c r="B2074" s="2" t="s">
        <v>9004</v>
      </c>
      <c r="C2074" s="2" t="s">
        <v>8988</v>
      </c>
      <c r="D2074" s="2" t="s">
        <v>8989</v>
      </c>
      <c r="E2074" s="2" t="s">
        <v>8990</v>
      </c>
      <c r="F2074" s="2"/>
    </row>
    <row r="2075" spans="1:6">
      <c r="A2075" s="2" t="s">
        <v>8986</v>
      </c>
      <c r="B2075" s="2" t="s">
        <v>9005</v>
      </c>
      <c r="C2075" s="2" t="s">
        <v>8988</v>
      </c>
      <c r="D2075" s="2" t="s">
        <v>8989</v>
      </c>
      <c r="E2075" s="2" t="s">
        <v>8990</v>
      </c>
      <c r="F2075" s="2"/>
    </row>
    <row r="2076" spans="1:6">
      <c r="A2076" s="2" t="s">
        <v>8986</v>
      </c>
      <c r="B2076" s="2" t="s">
        <v>9006</v>
      </c>
      <c r="C2076" s="2" t="s">
        <v>8988</v>
      </c>
      <c r="D2076" s="2" t="s">
        <v>8989</v>
      </c>
      <c r="E2076" s="2" t="s">
        <v>8990</v>
      </c>
      <c r="F2076" s="2"/>
    </row>
    <row r="2077" spans="1:6">
      <c r="A2077" s="2" t="s">
        <v>8986</v>
      </c>
      <c r="B2077" s="2" t="s">
        <v>9007</v>
      </c>
      <c r="C2077" s="2" t="s">
        <v>8988</v>
      </c>
      <c r="D2077" s="2" t="s">
        <v>8989</v>
      </c>
      <c r="E2077" s="2" t="s">
        <v>8990</v>
      </c>
      <c r="F2077" s="2"/>
    </row>
    <row r="2078" spans="1:6">
      <c r="A2078" s="2" t="s">
        <v>8986</v>
      </c>
      <c r="B2078" s="2" t="s">
        <v>9008</v>
      </c>
      <c r="C2078" s="2" t="s">
        <v>8988</v>
      </c>
      <c r="D2078" s="2" t="s">
        <v>8989</v>
      </c>
      <c r="E2078" s="2" t="s">
        <v>8990</v>
      </c>
      <c r="F2078" s="2"/>
    </row>
    <row r="2079" spans="1:6">
      <c r="A2079" s="2" t="s">
        <v>8986</v>
      </c>
      <c r="B2079" s="2" t="s">
        <v>9009</v>
      </c>
      <c r="C2079" s="2" t="s">
        <v>8988</v>
      </c>
      <c r="D2079" s="2" t="s">
        <v>8989</v>
      </c>
      <c r="E2079" s="2" t="s">
        <v>8990</v>
      </c>
      <c r="F2079" s="2"/>
    </row>
    <row r="2080" spans="1:6">
      <c r="A2080" s="2" t="s">
        <v>8986</v>
      </c>
      <c r="B2080" s="2" t="s">
        <v>9010</v>
      </c>
      <c r="C2080" s="2" t="s">
        <v>8988</v>
      </c>
      <c r="D2080" s="2" t="s">
        <v>8989</v>
      </c>
      <c r="E2080" s="2" t="s">
        <v>8990</v>
      </c>
      <c r="F2080" s="2"/>
    </row>
    <row r="2081" spans="1:6">
      <c r="A2081" s="2" t="s">
        <v>9011</v>
      </c>
      <c r="B2081" s="2" t="s">
        <v>9012</v>
      </c>
      <c r="C2081" s="2" t="s">
        <v>9013</v>
      </c>
      <c r="D2081" s="3">
        <v>8116566778</v>
      </c>
      <c r="E2081" s="2"/>
      <c r="F2081" s="2"/>
    </row>
    <row r="2082" spans="1:6">
      <c r="A2082" s="2" t="s">
        <v>9011</v>
      </c>
      <c r="B2082" s="2" t="s">
        <v>9014</v>
      </c>
      <c r="C2082" s="2" t="s">
        <v>9013</v>
      </c>
      <c r="D2082" s="3">
        <v>8116566778</v>
      </c>
      <c r="E2082" s="2"/>
      <c r="F2082" s="2"/>
    </row>
    <row r="2083" spans="1:6" ht="25.5">
      <c r="A2083" s="2" t="s">
        <v>9015</v>
      </c>
      <c r="B2083" s="2" t="s">
        <v>9016</v>
      </c>
      <c r="C2083" s="2" t="s">
        <v>9017</v>
      </c>
      <c r="D2083" s="2" t="s">
        <v>9018</v>
      </c>
      <c r="E2083" s="2" t="s">
        <v>9019</v>
      </c>
      <c r="F2083" s="2" t="s">
        <v>9020</v>
      </c>
    </row>
    <row r="2084" spans="1:6">
      <c r="A2084" s="2" t="s">
        <v>9021</v>
      </c>
      <c r="B2084" s="2" t="s">
        <v>9022</v>
      </c>
      <c r="C2084" s="2" t="s">
        <v>9023</v>
      </c>
      <c r="D2084" s="3">
        <v>0</v>
      </c>
      <c r="E2084" s="2" t="s">
        <v>9024</v>
      </c>
      <c r="F2084" s="3">
        <v>0</v>
      </c>
    </row>
    <row r="2085" spans="1:6">
      <c r="A2085" s="2" t="s">
        <v>9025</v>
      </c>
      <c r="B2085" s="2" t="s">
        <v>9026</v>
      </c>
      <c r="C2085" s="2" t="s">
        <v>9025</v>
      </c>
      <c r="D2085" s="2" t="s">
        <v>9027</v>
      </c>
      <c r="E2085" s="2" t="s">
        <v>9028</v>
      </c>
      <c r="F2085" s="3">
        <v>0</v>
      </c>
    </row>
    <row r="2086" spans="1:6">
      <c r="A2086" s="2" t="s">
        <v>9029</v>
      </c>
      <c r="B2086" s="2" t="s">
        <v>9030</v>
      </c>
      <c r="C2086" s="2" t="s">
        <v>9031</v>
      </c>
      <c r="D2086" s="2" t="s">
        <v>9032</v>
      </c>
      <c r="E2086" s="2"/>
      <c r="F2086" s="2"/>
    </row>
    <row r="2087" spans="1:6" ht="25.5">
      <c r="A2087" s="2" t="s">
        <v>9033</v>
      </c>
      <c r="B2087" s="2" t="s">
        <v>9034</v>
      </c>
      <c r="C2087" s="2" t="s">
        <v>9035</v>
      </c>
      <c r="D2087" s="2" t="s">
        <v>9036</v>
      </c>
      <c r="E2087" s="3">
        <v>0</v>
      </c>
      <c r="F2087" s="2" t="s">
        <v>9037</v>
      </c>
    </row>
    <row r="2088" spans="1:6" ht="25.5">
      <c r="A2088" s="2" t="s">
        <v>9038</v>
      </c>
      <c r="B2088" s="2" t="s">
        <v>9039</v>
      </c>
      <c r="C2088" s="2" t="s">
        <v>9040</v>
      </c>
      <c r="D2088" s="2" t="s">
        <v>9041</v>
      </c>
      <c r="E2088" s="2" t="s">
        <v>9042</v>
      </c>
      <c r="F2088" s="2" t="s">
        <v>9043</v>
      </c>
    </row>
    <row r="2089" spans="1:6">
      <c r="A2089" s="2" t="s">
        <v>9044</v>
      </c>
      <c r="B2089" s="2" t="s">
        <v>9045</v>
      </c>
      <c r="C2089" s="2" t="s">
        <v>9046</v>
      </c>
      <c r="D2089" s="2" t="s">
        <v>9047</v>
      </c>
      <c r="E2089" s="2" t="s">
        <v>9048</v>
      </c>
      <c r="F2089" s="3">
        <v>0</v>
      </c>
    </row>
    <row r="2090" spans="1:6" ht="25.5">
      <c r="A2090" s="2" t="s">
        <v>9049</v>
      </c>
      <c r="B2090" s="2" t="s">
        <v>9050</v>
      </c>
      <c r="C2090" s="2" t="s">
        <v>9051</v>
      </c>
      <c r="D2090" s="3">
        <v>0</v>
      </c>
      <c r="E2090" s="3">
        <v>0</v>
      </c>
      <c r="F2090" s="3">
        <v>0</v>
      </c>
    </row>
    <row r="2091" spans="1:6">
      <c r="A2091" s="2" t="s">
        <v>9052</v>
      </c>
      <c r="B2091" s="2" t="s">
        <v>9053</v>
      </c>
      <c r="C2091" s="2" t="s">
        <v>9054</v>
      </c>
      <c r="D2091" s="3">
        <v>0</v>
      </c>
      <c r="E2091" s="3">
        <v>0</v>
      </c>
      <c r="F2091" s="3">
        <v>0</v>
      </c>
    </row>
    <row r="2092" spans="1:6" ht="25.5">
      <c r="A2092" s="2" t="s">
        <v>9055</v>
      </c>
      <c r="B2092" s="2" t="s">
        <v>9056</v>
      </c>
      <c r="C2092" s="2" t="s">
        <v>9057</v>
      </c>
      <c r="D2092" s="2" t="s">
        <v>9058</v>
      </c>
      <c r="E2092" s="2"/>
      <c r="F2092" s="2"/>
    </row>
    <row r="2093" spans="1:6" ht="25.5">
      <c r="A2093" s="2" t="s">
        <v>9055</v>
      </c>
      <c r="B2093" s="2" t="s">
        <v>9059</v>
      </c>
      <c r="C2093" s="2" t="s">
        <v>9057</v>
      </c>
      <c r="D2093" s="2" t="s">
        <v>9058</v>
      </c>
      <c r="E2093" s="2"/>
      <c r="F2093" s="2"/>
    </row>
    <row r="2094" spans="1:6" ht="25.5">
      <c r="A2094" s="2" t="s">
        <v>9060</v>
      </c>
      <c r="B2094" s="2" t="s">
        <v>9061</v>
      </c>
      <c r="C2094" s="2" t="s">
        <v>9062</v>
      </c>
      <c r="D2094" s="2" t="s">
        <v>9063</v>
      </c>
      <c r="E2094" s="2" t="s">
        <v>9064</v>
      </c>
      <c r="F2094" s="2" t="s">
        <v>9065</v>
      </c>
    </row>
    <row r="2095" spans="1:6" ht="38.25">
      <c r="A2095" s="2" t="s">
        <v>9066</v>
      </c>
      <c r="B2095" s="2" t="s">
        <v>9067</v>
      </c>
      <c r="C2095" s="2" t="s">
        <v>9068</v>
      </c>
      <c r="D2095" s="2" t="s">
        <v>9069</v>
      </c>
      <c r="E2095" s="2" t="s">
        <v>9070</v>
      </c>
      <c r="F2095" s="3">
        <v>0</v>
      </c>
    </row>
    <row r="2096" spans="1:6" ht="25.5">
      <c r="A2096" s="2" t="s">
        <v>9071</v>
      </c>
      <c r="B2096" s="2" t="s">
        <v>9072</v>
      </c>
      <c r="C2096" s="2" t="s">
        <v>9073</v>
      </c>
      <c r="D2096" s="2" t="s">
        <v>9074</v>
      </c>
      <c r="E2096" s="2" t="s">
        <v>9019</v>
      </c>
      <c r="F2096" s="3">
        <v>0</v>
      </c>
    </row>
    <row r="2097" spans="1:6" ht="25.5">
      <c r="A2097" s="2" t="s">
        <v>9075</v>
      </c>
      <c r="B2097" s="2" t="s">
        <v>9076</v>
      </c>
      <c r="C2097" s="2" t="s">
        <v>9077</v>
      </c>
      <c r="D2097" s="2" t="s">
        <v>9078</v>
      </c>
      <c r="E2097" s="2" t="s">
        <v>9079</v>
      </c>
      <c r="F2097" s="3">
        <v>0</v>
      </c>
    </row>
    <row r="2098" spans="1:6">
      <c r="A2098" s="2" t="s">
        <v>9080</v>
      </c>
      <c r="B2098" s="2" t="s">
        <v>9081</v>
      </c>
      <c r="C2098" s="2" t="s">
        <v>9082</v>
      </c>
      <c r="D2098" s="2" t="s">
        <v>9083</v>
      </c>
      <c r="E2098" s="2"/>
      <c r="F2098" s="2"/>
    </row>
    <row r="2099" spans="1:6">
      <c r="A2099" s="2" t="s">
        <v>9084</v>
      </c>
      <c r="B2099" s="2" t="s">
        <v>9085</v>
      </c>
      <c r="C2099" s="2" t="s">
        <v>9086</v>
      </c>
      <c r="D2099" s="3">
        <v>81375417999</v>
      </c>
      <c r="E2099" s="2"/>
      <c r="F2099" s="2"/>
    </row>
    <row r="2100" spans="1:6">
      <c r="A2100" s="2" t="s">
        <v>9087</v>
      </c>
      <c r="B2100" s="2" t="s">
        <v>9088</v>
      </c>
      <c r="C2100" s="2" t="s">
        <v>9089</v>
      </c>
      <c r="D2100" s="3">
        <v>81268594865</v>
      </c>
      <c r="E2100" s="2"/>
      <c r="F2100" s="2"/>
    </row>
    <row r="2101" spans="1:6">
      <c r="A2101" s="2" t="s">
        <v>9090</v>
      </c>
      <c r="B2101" s="2" t="s">
        <v>9091</v>
      </c>
      <c r="C2101" s="2" t="s">
        <v>9092</v>
      </c>
      <c r="D2101" s="2" t="s">
        <v>9093</v>
      </c>
      <c r="E2101" s="2"/>
      <c r="F2101" s="2"/>
    </row>
    <row r="2102" spans="1:6" ht="25.5">
      <c r="A2102" s="2" t="s">
        <v>9094</v>
      </c>
      <c r="B2102" s="2" t="s">
        <v>9095</v>
      </c>
      <c r="C2102" s="2" t="s">
        <v>9096</v>
      </c>
      <c r="D2102" s="2" t="s">
        <v>9097</v>
      </c>
      <c r="E2102" s="2" t="s">
        <v>9098</v>
      </c>
      <c r="F2102" s="2" t="s">
        <v>9099</v>
      </c>
    </row>
    <row r="2103" spans="1:6">
      <c r="A2103" s="2" t="s">
        <v>9100</v>
      </c>
      <c r="B2103" s="2" t="s">
        <v>9101</v>
      </c>
      <c r="C2103" s="2" t="s">
        <v>9102</v>
      </c>
      <c r="D2103" s="2" t="s">
        <v>9103</v>
      </c>
      <c r="E2103" s="2"/>
      <c r="F2103" s="2"/>
    </row>
    <row r="2104" spans="1:6" ht="25.5">
      <c r="A2104" s="2" t="s">
        <v>9104</v>
      </c>
      <c r="B2104" s="2" t="s">
        <v>9105</v>
      </c>
      <c r="C2104" s="2" t="s">
        <v>9106</v>
      </c>
      <c r="D2104" s="2" t="s">
        <v>9107</v>
      </c>
      <c r="E2104" s="2" t="s">
        <v>9108</v>
      </c>
      <c r="F2104" s="3">
        <v>0</v>
      </c>
    </row>
    <row r="2105" spans="1:6" ht="25.5">
      <c r="A2105" s="2" t="s">
        <v>9109</v>
      </c>
      <c r="B2105" s="2" t="s">
        <v>9110</v>
      </c>
      <c r="C2105" s="2" t="s">
        <v>9111</v>
      </c>
      <c r="D2105" s="2" t="s">
        <v>9112</v>
      </c>
      <c r="E2105" s="2" t="s">
        <v>9113</v>
      </c>
      <c r="F2105" s="3">
        <v>0</v>
      </c>
    </row>
    <row r="2106" spans="1:6">
      <c r="A2106" s="2" t="s">
        <v>9114</v>
      </c>
      <c r="B2106" s="2" t="s">
        <v>9115</v>
      </c>
      <c r="C2106" s="2" t="s">
        <v>9116</v>
      </c>
      <c r="D2106" s="3">
        <v>81362125313</v>
      </c>
      <c r="E2106" s="2"/>
      <c r="F2106" s="2"/>
    </row>
    <row r="2107" spans="1:6">
      <c r="A2107" s="2" t="s">
        <v>9117</v>
      </c>
      <c r="B2107" s="2" t="s">
        <v>9118</v>
      </c>
      <c r="C2107" s="2" t="s">
        <v>9119</v>
      </c>
      <c r="D2107" s="3">
        <v>85371403091</v>
      </c>
      <c r="E2107" s="2"/>
      <c r="F2107" s="2"/>
    </row>
    <row r="2108" spans="1:6">
      <c r="A2108" s="2" t="s">
        <v>9120</v>
      </c>
      <c r="B2108" s="2" t="s">
        <v>9121</v>
      </c>
      <c r="C2108" s="2" t="s">
        <v>9122</v>
      </c>
      <c r="D2108" s="3">
        <v>81380606059</v>
      </c>
      <c r="E2108" s="2" t="s">
        <v>9123</v>
      </c>
      <c r="F2108" s="2"/>
    </row>
    <row r="2109" spans="1:6">
      <c r="A2109" s="2" t="s">
        <v>9120</v>
      </c>
      <c r="B2109" s="2" t="s">
        <v>9124</v>
      </c>
      <c r="C2109" s="2" t="s">
        <v>9122</v>
      </c>
      <c r="D2109" s="3">
        <v>81380606059</v>
      </c>
      <c r="E2109" s="2" t="s">
        <v>9123</v>
      </c>
      <c r="F2109" s="2"/>
    </row>
    <row r="2110" spans="1:6">
      <c r="A2110" s="2" t="s">
        <v>9120</v>
      </c>
      <c r="B2110" s="2" t="s">
        <v>9125</v>
      </c>
      <c r="C2110" s="2" t="s">
        <v>9122</v>
      </c>
      <c r="D2110" s="3">
        <v>81380606059</v>
      </c>
      <c r="E2110" s="2" t="s">
        <v>9123</v>
      </c>
      <c r="F2110" s="2"/>
    </row>
    <row r="2111" spans="1:6">
      <c r="A2111" s="2" t="s">
        <v>9120</v>
      </c>
      <c r="B2111" s="2" t="s">
        <v>9126</v>
      </c>
      <c r="C2111" s="2" t="s">
        <v>9122</v>
      </c>
      <c r="D2111" s="3">
        <v>81380606059</v>
      </c>
      <c r="E2111" s="2" t="s">
        <v>9123</v>
      </c>
      <c r="F2111" s="2"/>
    </row>
    <row r="2112" spans="1:6" ht="25.5">
      <c r="A2112" s="2" t="s">
        <v>9127</v>
      </c>
      <c r="B2112" s="2" t="s">
        <v>9128</v>
      </c>
      <c r="C2112" s="2" t="s">
        <v>9129</v>
      </c>
      <c r="D2112" s="2" t="s">
        <v>9130</v>
      </c>
      <c r="E2112" s="2" t="s">
        <v>9131</v>
      </c>
      <c r="F2112" s="3">
        <v>0</v>
      </c>
    </row>
    <row r="2113" spans="1:6" ht="25.5">
      <c r="A2113" s="2" t="s">
        <v>7401</v>
      </c>
      <c r="B2113" s="2" t="s">
        <v>9132</v>
      </c>
      <c r="C2113" s="2" t="s">
        <v>9133</v>
      </c>
      <c r="D2113" s="2" t="s">
        <v>9134</v>
      </c>
      <c r="E2113" s="2" t="s">
        <v>9135</v>
      </c>
      <c r="F2113" s="3">
        <v>0</v>
      </c>
    </row>
    <row r="2114" spans="1:6">
      <c r="A2114" s="2" t="s">
        <v>9136</v>
      </c>
      <c r="B2114" s="2" t="s">
        <v>9137</v>
      </c>
      <c r="C2114" s="2" t="s">
        <v>9138</v>
      </c>
      <c r="D2114" s="2" t="s">
        <v>9139</v>
      </c>
      <c r="E2114" s="3">
        <v>0</v>
      </c>
      <c r="F2114" s="3">
        <v>0</v>
      </c>
    </row>
    <row r="2115" spans="1:6">
      <c r="A2115" s="2" t="s">
        <v>9140</v>
      </c>
      <c r="B2115" s="2" t="s">
        <v>9141</v>
      </c>
      <c r="C2115" s="2" t="s">
        <v>9142</v>
      </c>
      <c r="D2115" s="2" t="s">
        <v>9143</v>
      </c>
      <c r="E2115" s="2" t="s">
        <v>9144</v>
      </c>
      <c r="F2115" s="3">
        <v>0</v>
      </c>
    </row>
    <row r="2116" spans="1:6">
      <c r="A2116" s="2" t="s">
        <v>9145</v>
      </c>
      <c r="B2116" s="2" t="s">
        <v>9146</v>
      </c>
      <c r="C2116" s="2" t="s">
        <v>9147</v>
      </c>
      <c r="D2116" s="3">
        <v>81310963217</v>
      </c>
      <c r="E2116" s="2"/>
      <c r="F2116" s="2"/>
    </row>
    <row r="2117" spans="1:6">
      <c r="A2117" s="2" t="s">
        <v>9148</v>
      </c>
      <c r="B2117" s="2" t="s">
        <v>9149</v>
      </c>
      <c r="C2117" s="2" t="s">
        <v>9150</v>
      </c>
      <c r="D2117" s="3">
        <v>81362324786</v>
      </c>
      <c r="E2117" s="2" t="s">
        <v>1453</v>
      </c>
      <c r="F2117" s="2" t="s">
        <v>1453</v>
      </c>
    </row>
    <row r="2118" spans="1:6">
      <c r="A2118" s="2" t="s">
        <v>9151</v>
      </c>
      <c r="B2118" s="2" t="s">
        <v>9152</v>
      </c>
      <c r="C2118" s="2" t="s">
        <v>9153</v>
      </c>
      <c r="D2118" s="3">
        <v>81370877454</v>
      </c>
      <c r="E2118" s="2"/>
      <c r="F2118" s="2"/>
    </row>
    <row r="2119" spans="1:6">
      <c r="A2119" s="2" t="s">
        <v>9151</v>
      </c>
      <c r="B2119" s="2" t="s">
        <v>9154</v>
      </c>
      <c r="C2119" s="2" t="s">
        <v>9153</v>
      </c>
      <c r="D2119" s="3">
        <v>81370877454</v>
      </c>
      <c r="E2119" s="2"/>
      <c r="F2119" s="2"/>
    </row>
    <row r="2120" spans="1:6" ht="25.5">
      <c r="A2120" s="2" t="s">
        <v>9155</v>
      </c>
      <c r="B2120" s="2" t="s">
        <v>9156</v>
      </c>
      <c r="C2120" s="2" t="s">
        <v>9157</v>
      </c>
      <c r="D2120" s="2" t="s">
        <v>9158</v>
      </c>
      <c r="E2120" s="2" t="s">
        <v>9159</v>
      </c>
      <c r="F2120" s="3">
        <v>0</v>
      </c>
    </row>
    <row r="2121" spans="1:6" ht="25.5">
      <c r="A2121" s="2" t="s">
        <v>9160</v>
      </c>
      <c r="B2121" s="2" t="s">
        <v>9161</v>
      </c>
      <c r="C2121" s="2" t="s">
        <v>9162</v>
      </c>
      <c r="D2121" s="2" t="s">
        <v>9163</v>
      </c>
      <c r="E2121" s="2" t="s">
        <v>9164</v>
      </c>
      <c r="F2121" s="2" t="s">
        <v>9165</v>
      </c>
    </row>
    <row r="2122" spans="1:6">
      <c r="A2122" s="2" t="s">
        <v>9166</v>
      </c>
      <c r="B2122" s="2" t="s">
        <v>9167</v>
      </c>
      <c r="C2122" s="2" t="s">
        <v>9168</v>
      </c>
      <c r="D2122" s="2" t="s">
        <v>9169</v>
      </c>
      <c r="E2122" s="2" t="s">
        <v>9170</v>
      </c>
      <c r="F2122" s="2"/>
    </row>
    <row r="2123" spans="1:6">
      <c r="A2123" s="2" t="s">
        <v>9166</v>
      </c>
      <c r="B2123" s="2" t="s">
        <v>9171</v>
      </c>
      <c r="C2123" s="2" t="s">
        <v>9168</v>
      </c>
      <c r="D2123" s="2" t="s">
        <v>9169</v>
      </c>
      <c r="E2123" s="2" t="s">
        <v>9170</v>
      </c>
      <c r="F2123" s="2"/>
    </row>
    <row r="2124" spans="1:6" ht="25.5">
      <c r="A2124" s="2" t="s">
        <v>9172</v>
      </c>
      <c r="B2124" s="2" t="s">
        <v>9173</v>
      </c>
      <c r="C2124" s="2" t="s">
        <v>9174</v>
      </c>
      <c r="D2124" s="2" t="s">
        <v>9175</v>
      </c>
      <c r="E2124" s="2" t="s">
        <v>1453</v>
      </c>
      <c r="F2124" s="2" t="s">
        <v>1453</v>
      </c>
    </row>
    <row r="2125" spans="1:6" ht="25.5">
      <c r="A2125" s="2" t="s">
        <v>9176</v>
      </c>
      <c r="B2125" s="2" t="s">
        <v>9177</v>
      </c>
      <c r="C2125" s="2" t="s">
        <v>9178</v>
      </c>
      <c r="D2125" s="3">
        <v>0</v>
      </c>
      <c r="E2125" s="3">
        <v>0</v>
      </c>
      <c r="F2125" s="3">
        <v>0</v>
      </c>
    </row>
    <row r="2126" spans="1:6">
      <c r="A2126" s="2" t="s">
        <v>9179</v>
      </c>
      <c r="B2126" s="2" t="s">
        <v>9180</v>
      </c>
      <c r="C2126" s="2" t="s">
        <v>9181</v>
      </c>
      <c r="D2126" s="3">
        <v>81376542417</v>
      </c>
      <c r="E2126" s="2"/>
      <c r="F2126" s="2"/>
    </row>
    <row r="2127" spans="1:6" ht="25.5">
      <c r="A2127" s="2" t="s">
        <v>7401</v>
      </c>
      <c r="B2127" s="2" t="s">
        <v>9182</v>
      </c>
      <c r="C2127" s="2" t="s">
        <v>9183</v>
      </c>
      <c r="D2127" s="2" t="s">
        <v>9184</v>
      </c>
      <c r="E2127" s="3">
        <v>0</v>
      </c>
      <c r="F2127" s="3">
        <v>0</v>
      </c>
    </row>
    <row r="2128" spans="1:6" ht="25.5">
      <c r="A2128" s="2" t="s">
        <v>9185</v>
      </c>
      <c r="B2128" s="2" t="s">
        <v>9186</v>
      </c>
      <c r="C2128" s="2" t="s">
        <v>9187</v>
      </c>
      <c r="D2128" s="2" t="s">
        <v>9188</v>
      </c>
      <c r="E2128" s="2" t="s">
        <v>9189</v>
      </c>
      <c r="F2128" s="2"/>
    </row>
    <row r="2129" spans="1:6">
      <c r="A2129" s="2" t="s">
        <v>9190</v>
      </c>
      <c r="B2129" s="2" t="s">
        <v>9191</v>
      </c>
      <c r="C2129" s="2" t="s">
        <v>9192</v>
      </c>
      <c r="D2129" s="3">
        <v>0</v>
      </c>
      <c r="E2129" s="3">
        <v>0</v>
      </c>
      <c r="F2129" s="3">
        <v>0</v>
      </c>
    </row>
    <row r="2130" spans="1:6" ht="25.5">
      <c r="A2130" s="2" t="s">
        <v>9193</v>
      </c>
      <c r="B2130" s="2" t="s">
        <v>9194</v>
      </c>
      <c r="C2130" s="2" t="s">
        <v>9195</v>
      </c>
      <c r="D2130" s="2" t="s">
        <v>9196</v>
      </c>
      <c r="E2130" s="3">
        <v>0</v>
      </c>
      <c r="F2130" s="3">
        <v>0</v>
      </c>
    </row>
    <row r="2131" spans="1:6">
      <c r="A2131" s="2" t="s">
        <v>9197</v>
      </c>
      <c r="B2131" s="2" t="s">
        <v>9198</v>
      </c>
      <c r="C2131" s="2" t="s">
        <v>9199</v>
      </c>
      <c r="D2131" s="2" t="s">
        <v>9200</v>
      </c>
      <c r="E2131" s="3">
        <v>0</v>
      </c>
      <c r="F2131" s="3">
        <v>0</v>
      </c>
    </row>
    <row r="2132" spans="1:6">
      <c r="A2132" s="2" t="s">
        <v>9201</v>
      </c>
      <c r="B2132" s="2" t="s">
        <v>9202</v>
      </c>
      <c r="C2132" s="2" t="s">
        <v>9203</v>
      </c>
      <c r="D2132" s="2" t="s">
        <v>9204</v>
      </c>
      <c r="E2132" s="2"/>
      <c r="F2132" s="2"/>
    </row>
    <row r="2133" spans="1:6">
      <c r="A2133" s="2" t="s">
        <v>9205</v>
      </c>
      <c r="B2133" s="2" t="s">
        <v>9206</v>
      </c>
      <c r="C2133" s="2" t="s">
        <v>9207</v>
      </c>
      <c r="D2133" s="2" t="s">
        <v>9208</v>
      </c>
      <c r="E2133" s="2"/>
      <c r="F2133" s="2"/>
    </row>
    <row r="2134" spans="1:6" ht="25.5">
      <c r="A2134" s="2" t="s">
        <v>9209</v>
      </c>
      <c r="B2134" s="2" t="s">
        <v>9210</v>
      </c>
      <c r="C2134" s="2" t="s">
        <v>9211</v>
      </c>
      <c r="D2134" s="2" t="s">
        <v>9212</v>
      </c>
      <c r="E2134" s="2"/>
      <c r="F2134" s="2"/>
    </row>
    <row r="2135" spans="1:6">
      <c r="A2135" s="2" t="s">
        <v>9213</v>
      </c>
      <c r="B2135" s="2" t="s">
        <v>9214</v>
      </c>
      <c r="C2135" s="2" t="s">
        <v>9215</v>
      </c>
      <c r="D2135" s="3">
        <v>85275690080</v>
      </c>
      <c r="E2135" s="2"/>
      <c r="F2135" s="2"/>
    </row>
    <row r="2136" spans="1:6" ht="25.5">
      <c r="A2136" s="2" t="s">
        <v>9216</v>
      </c>
      <c r="B2136" s="2" t="s">
        <v>9217</v>
      </c>
      <c r="C2136" s="2" t="s">
        <v>9218</v>
      </c>
      <c r="D2136" s="2" t="s">
        <v>9219</v>
      </c>
      <c r="E2136" s="2" t="s">
        <v>9220</v>
      </c>
      <c r="F2136" s="2" t="s">
        <v>9221</v>
      </c>
    </row>
    <row r="2137" spans="1:6" ht="25.5">
      <c r="A2137" s="2" t="s">
        <v>9222</v>
      </c>
      <c r="B2137" s="2" t="s">
        <v>9223</v>
      </c>
      <c r="C2137" s="2" t="s">
        <v>9224</v>
      </c>
      <c r="D2137" s="2" t="s">
        <v>9225</v>
      </c>
      <c r="E2137" s="2" t="s">
        <v>9226</v>
      </c>
      <c r="F2137" s="3">
        <v>0</v>
      </c>
    </row>
    <row r="2138" spans="1:6" ht="25.5">
      <c r="A2138" s="2" t="s">
        <v>9227</v>
      </c>
      <c r="B2138" s="2" t="s">
        <v>9228</v>
      </c>
      <c r="C2138" s="2" t="s">
        <v>9229</v>
      </c>
      <c r="D2138" s="2" t="s">
        <v>9230</v>
      </c>
      <c r="E2138" s="3">
        <v>0</v>
      </c>
      <c r="F2138" s="3">
        <v>0</v>
      </c>
    </row>
    <row r="2139" spans="1:6" ht="25.5">
      <c r="A2139" s="2" t="s">
        <v>9231</v>
      </c>
      <c r="B2139" s="2" t="s">
        <v>9232</v>
      </c>
      <c r="C2139" s="2" t="s">
        <v>9233</v>
      </c>
      <c r="D2139" s="2" t="s">
        <v>9234</v>
      </c>
      <c r="E2139" s="2" t="s">
        <v>9235</v>
      </c>
      <c r="F2139" s="2"/>
    </row>
    <row r="2140" spans="1:6">
      <c r="A2140" s="2" t="s">
        <v>9236</v>
      </c>
      <c r="B2140" s="2" t="s">
        <v>9237</v>
      </c>
      <c r="C2140" s="2" t="s">
        <v>9238</v>
      </c>
      <c r="D2140" s="2" t="s">
        <v>381</v>
      </c>
      <c r="E2140" s="2" t="s">
        <v>9239</v>
      </c>
      <c r="F2140" s="2" t="s">
        <v>381</v>
      </c>
    </row>
    <row r="2141" spans="1:6">
      <c r="A2141" s="2" t="s">
        <v>9240</v>
      </c>
      <c r="B2141" s="2" t="s">
        <v>9241</v>
      </c>
      <c r="C2141" s="2" t="s">
        <v>9242</v>
      </c>
      <c r="D2141" s="2" t="s">
        <v>9243</v>
      </c>
      <c r="E2141" s="2"/>
      <c r="F2141" s="2"/>
    </row>
    <row r="2142" spans="1:6">
      <c r="A2142" s="2" t="s">
        <v>9244</v>
      </c>
      <c r="B2142" s="2" t="s">
        <v>9245</v>
      </c>
      <c r="C2142" s="2" t="s">
        <v>9246</v>
      </c>
      <c r="D2142" s="3">
        <v>81285398885</v>
      </c>
      <c r="E2142" s="2"/>
      <c r="F2142" s="2"/>
    </row>
    <row r="2143" spans="1:6" ht="25.5">
      <c r="A2143" s="2" t="s">
        <v>9247</v>
      </c>
      <c r="B2143" s="2" t="s">
        <v>9248</v>
      </c>
      <c r="C2143" s="2" t="s">
        <v>9249</v>
      </c>
      <c r="D2143" s="2" t="s">
        <v>9250</v>
      </c>
      <c r="E2143" s="3">
        <v>0</v>
      </c>
      <c r="F2143" s="3">
        <v>0</v>
      </c>
    </row>
    <row r="2144" spans="1:6" ht="25.5">
      <c r="A2144" s="2" t="s">
        <v>9251</v>
      </c>
      <c r="B2144" s="2" t="s">
        <v>9252</v>
      </c>
      <c r="C2144" s="2" t="s">
        <v>9253</v>
      </c>
      <c r="D2144" s="3">
        <v>0</v>
      </c>
      <c r="E2144" s="3">
        <v>0</v>
      </c>
      <c r="F2144" s="3">
        <v>0</v>
      </c>
    </row>
    <row r="2145" spans="1:6" ht="25.5">
      <c r="A2145" s="2" t="s">
        <v>9254</v>
      </c>
      <c r="B2145" s="2" t="s">
        <v>9255</v>
      </c>
      <c r="C2145" s="2" t="s">
        <v>9256</v>
      </c>
      <c r="D2145" s="2" t="s">
        <v>9257</v>
      </c>
      <c r="E2145" s="2" t="s">
        <v>9258</v>
      </c>
      <c r="F2145" s="3">
        <v>0</v>
      </c>
    </row>
    <row r="2146" spans="1:6" ht="25.5">
      <c r="A2146" s="2" t="s">
        <v>9259</v>
      </c>
      <c r="B2146" s="2" t="s">
        <v>9260</v>
      </c>
      <c r="C2146" s="2" t="s">
        <v>9261</v>
      </c>
      <c r="D2146" s="2" t="s">
        <v>9262</v>
      </c>
      <c r="E2146" s="2" t="s">
        <v>9263</v>
      </c>
      <c r="F2146" s="2" t="s">
        <v>9262</v>
      </c>
    </row>
    <row r="2147" spans="1:6">
      <c r="A2147" s="2" t="s">
        <v>9264</v>
      </c>
      <c r="B2147" s="2" t="s">
        <v>9265</v>
      </c>
      <c r="C2147" s="2" t="s">
        <v>9266</v>
      </c>
      <c r="D2147" s="2" t="s">
        <v>9267</v>
      </c>
      <c r="E2147" s="2" t="s">
        <v>9268</v>
      </c>
      <c r="F2147" s="2" t="s">
        <v>9269</v>
      </c>
    </row>
    <row r="2148" spans="1:6">
      <c r="A2148" s="2" t="s">
        <v>9270</v>
      </c>
      <c r="B2148" s="2" t="s">
        <v>9271</v>
      </c>
      <c r="C2148" s="2" t="s">
        <v>9272</v>
      </c>
      <c r="D2148" s="2" t="s">
        <v>9273</v>
      </c>
      <c r="E2148" s="2" t="s">
        <v>9274</v>
      </c>
      <c r="F2148" s="2" t="s">
        <v>9275</v>
      </c>
    </row>
    <row r="2149" spans="1:6">
      <c r="A2149" s="2" t="s">
        <v>9276</v>
      </c>
      <c r="B2149" s="2" t="s">
        <v>9277</v>
      </c>
      <c r="C2149" s="2" t="s">
        <v>9278</v>
      </c>
      <c r="D2149" s="3">
        <v>85205730178</v>
      </c>
      <c r="E2149" s="2"/>
      <c r="F2149" s="3">
        <v>82342700881</v>
      </c>
    </row>
    <row r="2150" spans="1:6">
      <c r="A2150" s="2" t="s">
        <v>9279</v>
      </c>
      <c r="B2150" s="2" t="s">
        <v>9280</v>
      </c>
      <c r="C2150" s="2" t="s">
        <v>9281</v>
      </c>
      <c r="D2150" s="2" t="s">
        <v>9282</v>
      </c>
      <c r="E2150" s="2"/>
      <c r="F2150" s="2"/>
    </row>
    <row r="2151" spans="1:6">
      <c r="A2151" s="2" t="s">
        <v>9283</v>
      </c>
      <c r="B2151" s="2" t="s">
        <v>9284</v>
      </c>
      <c r="C2151" s="2" t="s">
        <v>9285</v>
      </c>
      <c r="D2151" s="2" t="s">
        <v>9286</v>
      </c>
      <c r="E2151" s="2"/>
      <c r="F2151" s="2" t="s">
        <v>9286</v>
      </c>
    </row>
    <row r="2152" spans="1:6">
      <c r="A2152" s="2" t="s">
        <v>9287</v>
      </c>
      <c r="B2152" s="2" t="s">
        <v>9288</v>
      </c>
      <c r="C2152" s="2" t="s">
        <v>9289</v>
      </c>
      <c r="D2152" s="2" t="s">
        <v>9290</v>
      </c>
      <c r="E2152" s="2" t="s">
        <v>8779</v>
      </c>
      <c r="F2152" s="2"/>
    </row>
    <row r="2153" spans="1:6" ht="25.5">
      <c r="A2153" s="2" t="s">
        <v>9291</v>
      </c>
      <c r="B2153" s="2" t="s">
        <v>9292</v>
      </c>
      <c r="C2153" s="2" t="s">
        <v>9293</v>
      </c>
      <c r="D2153" s="2" t="s">
        <v>9294</v>
      </c>
      <c r="E2153" s="2" t="s">
        <v>9295</v>
      </c>
      <c r="F2153" s="2" t="s">
        <v>9296</v>
      </c>
    </row>
    <row r="2154" spans="1:6">
      <c r="A2154" s="2" t="s">
        <v>9297</v>
      </c>
      <c r="B2154" s="2" t="s">
        <v>9298</v>
      </c>
      <c r="C2154" s="2" t="s">
        <v>9299</v>
      </c>
      <c r="D2154" s="3">
        <v>82369699199</v>
      </c>
      <c r="E2154" s="2"/>
      <c r="F2154" s="2"/>
    </row>
    <row r="2155" spans="1:6">
      <c r="A2155" s="2" t="s">
        <v>9300</v>
      </c>
      <c r="B2155" s="2" t="s">
        <v>9301</v>
      </c>
      <c r="C2155" s="2" t="s">
        <v>9302</v>
      </c>
      <c r="D2155" s="2" t="s">
        <v>9303</v>
      </c>
      <c r="E2155" s="2"/>
      <c r="F2155" s="2"/>
    </row>
    <row r="2156" spans="1:6">
      <c r="A2156" s="2" t="s">
        <v>9304</v>
      </c>
      <c r="B2156" s="2" t="s">
        <v>9305</v>
      </c>
      <c r="C2156" s="2" t="s">
        <v>9306</v>
      </c>
      <c r="D2156" s="3">
        <v>85238897381</v>
      </c>
      <c r="E2156" s="2"/>
      <c r="F2156" s="2"/>
    </row>
    <row r="2157" spans="1:6">
      <c r="A2157" s="2" t="s">
        <v>9307</v>
      </c>
      <c r="B2157" s="2" t="s">
        <v>9308</v>
      </c>
      <c r="C2157" s="2" t="s">
        <v>9309</v>
      </c>
      <c r="D2157" s="2" t="s">
        <v>9310</v>
      </c>
      <c r="E2157" s="2" t="s">
        <v>9311</v>
      </c>
      <c r="F2157" s="3">
        <v>81385428829</v>
      </c>
    </row>
    <row r="2158" spans="1:6">
      <c r="A2158" s="2" t="s">
        <v>9312</v>
      </c>
      <c r="B2158" s="2" t="s">
        <v>9313</v>
      </c>
      <c r="C2158" s="2" t="s">
        <v>9314</v>
      </c>
      <c r="D2158" s="2" t="s">
        <v>9315</v>
      </c>
      <c r="E2158" s="2" t="s">
        <v>9316</v>
      </c>
      <c r="F2158" s="2"/>
    </row>
    <row r="2159" spans="1:6" ht="25.5">
      <c r="A2159" s="2" t="s">
        <v>9317</v>
      </c>
      <c r="B2159" s="2" t="s">
        <v>9318</v>
      </c>
      <c r="C2159" s="2" t="s">
        <v>9319</v>
      </c>
      <c r="D2159" s="2" t="s">
        <v>9320</v>
      </c>
      <c r="E2159" s="2"/>
      <c r="F2159" s="2"/>
    </row>
    <row r="2160" spans="1:6" ht="25.5">
      <c r="A2160" s="2" t="s">
        <v>9321</v>
      </c>
      <c r="B2160" s="2" t="s">
        <v>9322</v>
      </c>
      <c r="C2160" s="2" t="s">
        <v>9323</v>
      </c>
      <c r="D2160" s="2" t="s">
        <v>9324</v>
      </c>
      <c r="E2160" s="2" t="s">
        <v>9325</v>
      </c>
      <c r="F2160" s="3">
        <v>0</v>
      </c>
    </row>
    <row r="2161" spans="1:6">
      <c r="A2161" s="2" t="s">
        <v>9326</v>
      </c>
      <c r="B2161" s="2" t="s">
        <v>9327</v>
      </c>
      <c r="C2161" s="2" t="s">
        <v>9328</v>
      </c>
      <c r="D2161" s="3">
        <v>85339368153</v>
      </c>
      <c r="E2161" s="2"/>
      <c r="F2161" s="3">
        <v>87863883201</v>
      </c>
    </row>
    <row r="2162" spans="1:6" ht="25.5">
      <c r="A2162" s="2" t="s">
        <v>9329</v>
      </c>
      <c r="B2162" s="2" t="s">
        <v>9330</v>
      </c>
      <c r="C2162" s="2" t="s">
        <v>9331</v>
      </c>
      <c r="D2162" s="2" t="s">
        <v>9332</v>
      </c>
      <c r="E2162" s="2"/>
      <c r="F2162" s="2"/>
    </row>
    <row r="2163" spans="1:6">
      <c r="A2163" s="2" t="s">
        <v>9333</v>
      </c>
      <c r="B2163" s="2" t="s">
        <v>9334</v>
      </c>
      <c r="C2163" s="2" t="s">
        <v>9335</v>
      </c>
      <c r="D2163" s="2" t="s">
        <v>9336</v>
      </c>
      <c r="E2163" s="2"/>
      <c r="F2163" s="2"/>
    </row>
    <row r="2164" spans="1:6">
      <c r="A2164" s="2" t="s">
        <v>9337</v>
      </c>
      <c r="B2164" s="2" t="s">
        <v>9338</v>
      </c>
      <c r="C2164" s="2" t="s">
        <v>9339</v>
      </c>
      <c r="D2164" s="3">
        <v>82366844096</v>
      </c>
      <c r="E2164" s="2"/>
      <c r="F2164" s="2"/>
    </row>
    <row r="2165" spans="1:6">
      <c r="A2165" s="2" t="s">
        <v>9340</v>
      </c>
      <c r="B2165" s="2" t="s">
        <v>9341</v>
      </c>
      <c r="C2165" s="2" t="s">
        <v>9342</v>
      </c>
      <c r="D2165" s="2" t="s">
        <v>9343</v>
      </c>
      <c r="E2165" s="3">
        <v>0</v>
      </c>
      <c r="F2165" s="3">
        <v>0</v>
      </c>
    </row>
    <row r="2166" spans="1:6" ht="25.5">
      <c r="A2166" s="2" t="s">
        <v>9344</v>
      </c>
      <c r="B2166" s="2" t="s">
        <v>9345</v>
      </c>
      <c r="C2166" s="2" t="s">
        <v>9346</v>
      </c>
      <c r="D2166" s="2" t="s">
        <v>9347</v>
      </c>
      <c r="E2166" s="3">
        <v>0</v>
      </c>
      <c r="F2166" s="3">
        <v>0</v>
      </c>
    </row>
    <row r="2167" spans="1:6">
      <c r="A2167" s="2" t="s">
        <v>9348</v>
      </c>
      <c r="B2167" s="2" t="s">
        <v>9349</v>
      </c>
      <c r="C2167" s="2" t="s">
        <v>9350</v>
      </c>
      <c r="D2167" s="2" t="s">
        <v>9351</v>
      </c>
      <c r="E2167" s="3">
        <v>0</v>
      </c>
      <c r="F2167" s="3">
        <v>0</v>
      </c>
    </row>
    <row r="2168" spans="1:6">
      <c r="A2168" s="2" t="s">
        <v>9352</v>
      </c>
      <c r="B2168" s="2" t="s">
        <v>9353</v>
      </c>
      <c r="C2168" s="2" t="s">
        <v>9354</v>
      </c>
      <c r="D2168" s="3">
        <v>0</v>
      </c>
      <c r="E2168" s="3">
        <v>0</v>
      </c>
      <c r="F2168" s="3">
        <v>0</v>
      </c>
    </row>
    <row r="2169" spans="1:6">
      <c r="A2169" s="2" t="s">
        <v>2243</v>
      </c>
      <c r="B2169" s="2" t="s">
        <v>9355</v>
      </c>
      <c r="C2169" s="2" t="s">
        <v>9356</v>
      </c>
      <c r="D2169" s="2" t="s">
        <v>9357</v>
      </c>
      <c r="E2169" s="3">
        <v>0</v>
      </c>
      <c r="F2169" s="3">
        <v>0</v>
      </c>
    </row>
    <row r="2170" spans="1:6">
      <c r="A2170" s="2" t="s">
        <v>9358</v>
      </c>
      <c r="B2170" s="2" t="s">
        <v>9359</v>
      </c>
      <c r="C2170" s="2" t="s">
        <v>9360</v>
      </c>
      <c r="D2170" s="2" t="s">
        <v>9361</v>
      </c>
      <c r="E2170" s="3">
        <v>0</v>
      </c>
      <c r="F2170" s="3">
        <v>0</v>
      </c>
    </row>
    <row r="2171" spans="1:6">
      <c r="A2171" s="2" t="s">
        <v>9362</v>
      </c>
      <c r="B2171" s="2" t="s">
        <v>9363</v>
      </c>
      <c r="C2171" s="2" t="s">
        <v>9364</v>
      </c>
      <c r="D2171" s="2" t="s">
        <v>9365</v>
      </c>
      <c r="E2171" s="2" t="s">
        <v>9366</v>
      </c>
      <c r="F2171" s="3">
        <v>0</v>
      </c>
    </row>
    <row r="2172" spans="1:6" ht="25.5">
      <c r="A2172" s="2" t="s">
        <v>9367</v>
      </c>
      <c r="B2172" s="2" t="s">
        <v>9368</v>
      </c>
      <c r="C2172" s="2" t="s">
        <v>9369</v>
      </c>
      <c r="D2172" s="2" t="s">
        <v>9370</v>
      </c>
      <c r="E2172" s="3">
        <v>0</v>
      </c>
      <c r="F2172" s="3">
        <v>0</v>
      </c>
    </row>
    <row r="2173" spans="1:6" ht="25.5">
      <c r="A2173" s="2" t="s">
        <v>9371</v>
      </c>
      <c r="B2173" s="2" t="s">
        <v>9372</v>
      </c>
      <c r="C2173" s="2" t="s">
        <v>9373</v>
      </c>
      <c r="D2173" s="2" t="s">
        <v>9374</v>
      </c>
      <c r="E2173" s="3">
        <v>0</v>
      </c>
      <c r="F2173" s="3">
        <v>0</v>
      </c>
    </row>
    <row r="2174" spans="1:6" ht="25.5">
      <c r="A2174" s="2" t="s">
        <v>9375</v>
      </c>
      <c r="B2174" s="2" t="s">
        <v>9376</v>
      </c>
      <c r="C2174" s="2" t="s">
        <v>9377</v>
      </c>
      <c r="D2174" s="2" t="s">
        <v>9378</v>
      </c>
      <c r="E2174" s="2" t="s">
        <v>9379</v>
      </c>
      <c r="F2174" s="3">
        <v>0</v>
      </c>
    </row>
    <row r="2175" spans="1:6" ht="25.5">
      <c r="A2175" s="2" t="s">
        <v>9380</v>
      </c>
      <c r="B2175" s="2" t="s">
        <v>9381</v>
      </c>
      <c r="C2175" s="2" t="s">
        <v>9382</v>
      </c>
      <c r="D2175" s="2" t="s">
        <v>9383</v>
      </c>
      <c r="E2175" s="2" t="s">
        <v>9384</v>
      </c>
      <c r="F2175" s="2" t="s">
        <v>9385</v>
      </c>
    </row>
    <row r="2176" spans="1:6">
      <c r="A2176" s="2" t="s">
        <v>9386</v>
      </c>
      <c r="B2176" s="2" t="s">
        <v>9387</v>
      </c>
      <c r="C2176" s="2" t="s">
        <v>9388</v>
      </c>
      <c r="D2176" s="3">
        <v>0</v>
      </c>
      <c r="E2176" s="3">
        <v>0</v>
      </c>
      <c r="F2176" s="3">
        <v>0</v>
      </c>
    </row>
    <row r="2177" spans="1:6">
      <c r="A2177" s="2" t="s">
        <v>9389</v>
      </c>
      <c r="B2177" s="2" t="s">
        <v>9390</v>
      </c>
      <c r="C2177" s="2" t="s">
        <v>9391</v>
      </c>
      <c r="D2177" s="2" t="s">
        <v>9392</v>
      </c>
      <c r="E2177" s="3">
        <v>0</v>
      </c>
      <c r="F2177" s="3">
        <v>0</v>
      </c>
    </row>
    <row r="2178" spans="1:6">
      <c r="A2178" s="2" t="s">
        <v>9393</v>
      </c>
      <c r="B2178" s="2" t="s">
        <v>9394</v>
      </c>
      <c r="C2178" s="2" t="s">
        <v>9395</v>
      </c>
      <c r="D2178" s="2" t="s">
        <v>9396</v>
      </c>
      <c r="E2178" s="2"/>
      <c r="F2178" s="2"/>
    </row>
    <row r="2179" spans="1:6" ht="51">
      <c r="A2179" s="2" t="s">
        <v>9397</v>
      </c>
      <c r="B2179" s="2" t="s">
        <v>9398</v>
      </c>
      <c r="C2179" s="2" t="s">
        <v>9399</v>
      </c>
      <c r="D2179" s="2" t="s">
        <v>9400</v>
      </c>
      <c r="E2179" s="2" t="s">
        <v>9401</v>
      </c>
      <c r="F2179" s="2"/>
    </row>
    <row r="2180" spans="1:6" ht="25.5">
      <c r="A2180" s="2" t="s">
        <v>9402</v>
      </c>
      <c r="B2180" s="2" t="s">
        <v>9403</v>
      </c>
      <c r="C2180" s="2" t="s">
        <v>9404</v>
      </c>
      <c r="D2180" s="2" t="s">
        <v>9405</v>
      </c>
      <c r="E2180" s="2" t="s">
        <v>9406</v>
      </c>
      <c r="F2180" s="2"/>
    </row>
    <row r="2181" spans="1:6" ht="25.5">
      <c r="A2181" s="2" t="s">
        <v>9407</v>
      </c>
      <c r="B2181" s="2" t="s">
        <v>9408</v>
      </c>
      <c r="C2181" s="2" t="s">
        <v>9409</v>
      </c>
      <c r="D2181" s="2" t="s">
        <v>9410</v>
      </c>
      <c r="E2181" s="2" t="s">
        <v>9411</v>
      </c>
      <c r="F2181" s="2" t="s">
        <v>9412</v>
      </c>
    </row>
    <row r="2182" spans="1:6" ht="25.5">
      <c r="A2182" s="2" t="s">
        <v>9413</v>
      </c>
      <c r="B2182" s="2" t="s">
        <v>9414</v>
      </c>
      <c r="C2182" s="2" t="s">
        <v>9415</v>
      </c>
      <c r="D2182" s="2" t="s">
        <v>9416</v>
      </c>
      <c r="E2182" s="3">
        <v>0</v>
      </c>
      <c r="F2182" s="3">
        <v>0</v>
      </c>
    </row>
    <row r="2183" spans="1:6" ht="38.25">
      <c r="A2183" s="2" t="s">
        <v>9417</v>
      </c>
      <c r="B2183" s="2" t="s">
        <v>9418</v>
      </c>
      <c r="C2183" s="2" t="s">
        <v>9419</v>
      </c>
      <c r="D2183" s="2" t="s">
        <v>9420</v>
      </c>
      <c r="E2183" s="2"/>
      <c r="F2183" s="2"/>
    </row>
    <row r="2184" spans="1:6" ht="25.5">
      <c r="A2184" s="2" t="s">
        <v>9421</v>
      </c>
      <c r="B2184" s="2" t="s">
        <v>9422</v>
      </c>
      <c r="C2184" s="2" t="s">
        <v>9423</v>
      </c>
      <c r="D2184" s="2" t="s">
        <v>9424</v>
      </c>
      <c r="E2184" s="3">
        <v>0</v>
      </c>
      <c r="F2184" s="3">
        <v>0</v>
      </c>
    </row>
    <row r="2185" spans="1:6" ht="25.5">
      <c r="A2185" s="2" t="s">
        <v>9425</v>
      </c>
      <c r="B2185" s="2" t="s">
        <v>9426</v>
      </c>
      <c r="C2185" s="2" t="s">
        <v>9427</v>
      </c>
      <c r="D2185" s="2" t="s">
        <v>9428</v>
      </c>
      <c r="E2185" s="3">
        <v>0</v>
      </c>
      <c r="F2185" s="3">
        <v>0</v>
      </c>
    </row>
    <row r="2186" spans="1:6">
      <c r="A2186" s="2" t="s">
        <v>9429</v>
      </c>
      <c r="B2186" s="2" t="s">
        <v>9430</v>
      </c>
      <c r="C2186" s="2" t="s">
        <v>9431</v>
      </c>
      <c r="D2186" s="3">
        <v>82274873963</v>
      </c>
      <c r="E2186" s="2"/>
      <c r="F2186" s="2"/>
    </row>
    <row r="2187" spans="1:6">
      <c r="A2187" s="2" t="s">
        <v>9432</v>
      </c>
      <c r="B2187" s="2" t="s">
        <v>9433</v>
      </c>
      <c r="C2187" s="2" t="s">
        <v>9434</v>
      </c>
      <c r="D2187" s="2" t="s">
        <v>9435</v>
      </c>
      <c r="E2187" s="2"/>
      <c r="F2187" s="2"/>
    </row>
    <row r="2188" spans="1:6" ht="25.5">
      <c r="A2188" s="2" t="s">
        <v>9436</v>
      </c>
      <c r="B2188" s="2" t="s">
        <v>9437</v>
      </c>
      <c r="C2188" s="2" t="s">
        <v>9438</v>
      </c>
      <c r="D2188" s="2" t="s">
        <v>9439</v>
      </c>
      <c r="E2188" s="3">
        <v>0</v>
      </c>
      <c r="F2188" s="3">
        <v>0</v>
      </c>
    </row>
    <row r="2189" spans="1:6" ht="25.5">
      <c r="A2189" s="2" t="s">
        <v>9440</v>
      </c>
      <c r="B2189" s="2" t="s">
        <v>9441</v>
      </c>
      <c r="C2189" s="2" t="s">
        <v>9442</v>
      </c>
      <c r="D2189" s="2" t="s">
        <v>9443</v>
      </c>
      <c r="E2189" s="2" t="s">
        <v>9444</v>
      </c>
      <c r="F2189" s="3">
        <v>0</v>
      </c>
    </row>
    <row r="2190" spans="1:6">
      <c r="A2190" s="2" t="s">
        <v>9445</v>
      </c>
      <c r="B2190" s="2" t="s">
        <v>9446</v>
      </c>
      <c r="C2190" s="2" t="s">
        <v>9447</v>
      </c>
      <c r="D2190" s="3">
        <v>8126529955</v>
      </c>
      <c r="E2190" s="2" t="s">
        <v>1453</v>
      </c>
      <c r="F2190" s="2" t="s">
        <v>1453</v>
      </c>
    </row>
    <row r="2191" spans="1:6" ht="25.5">
      <c r="A2191" s="2" t="s">
        <v>9448</v>
      </c>
      <c r="B2191" s="2" t="s">
        <v>9449</v>
      </c>
      <c r="C2191" s="2" t="s">
        <v>9450</v>
      </c>
      <c r="D2191" s="2" t="s">
        <v>9451</v>
      </c>
      <c r="E2191" s="3">
        <v>0</v>
      </c>
      <c r="F2191" s="3">
        <v>0</v>
      </c>
    </row>
    <row r="2192" spans="1:6" ht="25.5">
      <c r="A2192" s="2" t="s">
        <v>9452</v>
      </c>
      <c r="B2192" s="2" t="s">
        <v>9453</v>
      </c>
      <c r="C2192" s="2" t="s">
        <v>9454</v>
      </c>
      <c r="D2192" s="2" t="s">
        <v>9455</v>
      </c>
      <c r="E2192" s="2" t="s">
        <v>9456</v>
      </c>
      <c r="F2192" s="2" t="s">
        <v>9457</v>
      </c>
    </row>
    <row r="2193" spans="1:6" ht="25.5">
      <c r="A2193" s="2" t="s">
        <v>9458</v>
      </c>
      <c r="B2193" s="2" t="s">
        <v>9459</v>
      </c>
      <c r="C2193" s="2" t="s">
        <v>9460</v>
      </c>
      <c r="D2193" s="2" t="s">
        <v>9461</v>
      </c>
      <c r="E2193" s="2"/>
      <c r="F2193" s="2"/>
    </row>
    <row r="2194" spans="1:6" ht="38.25">
      <c r="A2194" s="2" t="s">
        <v>9462</v>
      </c>
      <c r="B2194" s="2" t="s">
        <v>9463</v>
      </c>
      <c r="C2194" s="2" t="s">
        <v>9464</v>
      </c>
      <c r="D2194" s="2" t="s">
        <v>9465</v>
      </c>
      <c r="E2194" s="2" t="s">
        <v>9466</v>
      </c>
      <c r="F2194" s="3">
        <v>0</v>
      </c>
    </row>
    <row r="2195" spans="1:6">
      <c r="A2195" s="2" t="s">
        <v>9467</v>
      </c>
      <c r="B2195" s="2" t="s">
        <v>9468</v>
      </c>
      <c r="C2195" s="2" t="s">
        <v>9469</v>
      </c>
      <c r="D2195" s="3">
        <v>85333088802</v>
      </c>
      <c r="E2195" s="2"/>
      <c r="F2195" s="2"/>
    </row>
    <row r="2196" spans="1:6" ht="25.5">
      <c r="A2196" s="2" t="s">
        <v>9470</v>
      </c>
      <c r="B2196" s="2" t="s">
        <v>9471</v>
      </c>
      <c r="C2196" s="2" t="s">
        <v>9472</v>
      </c>
      <c r="D2196" s="2" t="s">
        <v>9473</v>
      </c>
      <c r="E2196" s="2" t="s">
        <v>9474</v>
      </c>
      <c r="F2196" s="3">
        <v>0</v>
      </c>
    </row>
    <row r="2197" spans="1:6">
      <c r="A2197" s="2" t="s">
        <v>9475</v>
      </c>
      <c r="B2197" s="2" t="s">
        <v>9476</v>
      </c>
      <c r="C2197" s="2" t="s">
        <v>9477</v>
      </c>
      <c r="D2197" s="2" t="s">
        <v>9478</v>
      </c>
      <c r="E2197" s="3">
        <v>0</v>
      </c>
      <c r="F2197" s="3">
        <v>0</v>
      </c>
    </row>
    <row r="2198" spans="1:6" ht="25.5">
      <c r="A2198" s="2" t="s">
        <v>9479</v>
      </c>
      <c r="B2198" s="2" t="s">
        <v>9480</v>
      </c>
      <c r="C2198" s="2" t="s">
        <v>9481</v>
      </c>
      <c r="D2198" s="2" t="s">
        <v>9482</v>
      </c>
      <c r="E2198" s="3">
        <v>0</v>
      </c>
      <c r="F2198" s="3">
        <v>0</v>
      </c>
    </row>
    <row r="2199" spans="1:6">
      <c r="A2199" s="2" t="s">
        <v>9483</v>
      </c>
      <c r="B2199" s="2" t="s">
        <v>9484</v>
      </c>
      <c r="C2199" s="2" t="s">
        <v>9485</v>
      </c>
      <c r="D2199" s="2" t="s">
        <v>9486</v>
      </c>
      <c r="E2199" s="3">
        <v>0</v>
      </c>
      <c r="F2199" s="3">
        <v>0</v>
      </c>
    </row>
    <row r="2200" spans="1:6">
      <c r="A2200" s="2" t="s">
        <v>9487</v>
      </c>
      <c r="B2200" s="2" t="s">
        <v>9488</v>
      </c>
      <c r="C2200" s="2" t="s">
        <v>9489</v>
      </c>
      <c r="D2200" s="2" t="s">
        <v>9490</v>
      </c>
      <c r="E2200" s="3">
        <v>0</v>
      </c>
      <c r="F2200" s="3">
        <v>0</v>
      </c>
    </row>
    <row r="2201" spans="1:6">
      <c r="A2201" s="2" t="s">
        <v>9491</v>
      </c>
      <c r="B2201" s="2" t="s">
        <v>9492</v>
      </c>
      <c r="C2201" s="2" t="s">
        <v>9493</v>
      </c>
      <c r="D2201" s="2" t="s">
        <v>9494</v>
      </c>
      <c r="E2201" s="2"/>
      <c r="F2201" s="2"/>
    </row>
    <row r="2202" spans="1:6" ht="25.5">
      <c r="A2202" s="2" t="s">
        <v>9495</v>
      </c>
      <c r="B2202" s="2" t="s">
        <v>9496</v>
      </c>
      <c r="C2202" s="2" t="s">
        <v>9497</v>
      </c>
      <c r="D2202" s="2" t="s">
        <v>9498</v>
      </c>
      <c r="E2202" s="2" t="s">
        <v>9499</v>
      </c>
      <c r="F2202" s="3">
        <v>0</v>
      </c>
    </row>
    <row r="2203" spans="1:6" ht="25.5">
      <c r="A2203" s="2" t="s">
        <v>9500</v>
      </c>
      <c r="B2203" s="2" t="s">
        <v>9501</v>
      </c>
      <c r="C2203" s="2" t="s">
        <v>9502</v>
      </c>
      <c r="D2203" s="2" t="s">
        <v>9503</v>
      </c>
      <c r="E2203" s="2"/>
      <c r="F2203" s="2"/>
    </row>
    <row r="2204" spans="1:6" ht="25.5">
      <c r="A2204" s="2" t="s">
        <v>9504</v>
      </c>
      <c r="B2204" s="2" t="s">
        <v>9505</v>
      </c>
      <c r="C2204" s="2" t="s">
        <v>9506</v>
      </c>
      <c r="D2204" s="2" t="s">
        <v>9507</v>
      </c>
      <c r="E2204" s="2" t="s">
        <v>9508</v>
      </c>
      <c r="F2204" s="2" t="s">
        <v>9509</v>
      </c>
    </row>
    <row r="2205" spans="1:6">
      <c r="A2205" s="2" t="s">
        <v>9510</v>
      </c>
      <c r="B2205" s="2" t="s">
        <v>9511</v>
      </c>
      <c r="C2205" s="2" t="s">
        <v>9512</v>
      </c>
      <c r="D2205" s="2" t="s">
        <v>9513</v>
      </c>
      <c r="E2205" s="3">
        <v>0</v>
      </c>
      <c r="F2205" s="2" t="s">
        <v>9514</v>
      </c>
    </row>
    <row r="2206" spans="1:6" ht="38.25">
      <c r="A2206" s="2" t="s">
        <v>9515</v>
      </c>
      <c r="B2206" s="2" t="s">
        <v>9516</v>
      </c>
      <c r="C2206" s="2" t="s">
        <v>9517</v>
      </c>
      <c r="D2206" s="2" t="s">
        <v>9518</v>
      </c>
      <c r="E2206" s="2" t="s">
        <v>9519</v>
      </c>
      <c r="F2206" s="2" t="s">
        <v>9520</v>
      </c>
    </row>
    <row r="2207" spans="1:6" ht="25.5">
      <c r="A2207" s="2" t="s">
        <v>9521</v>
      </c>
      <c r="B2207" s="2" t="s">
        <v>9522</v>
      </c>
      <c r="C2207" s="2" t="s">
        <v>9523</v>
      </c>
      <c r="D2207" s="2" t="s">
        <v>9524</v>
      </c>
      <c r="E2207" s="2" t="s">
        <v>9525</v>
      </c>
      <c r="F2207" s="2" t="s">
        <v>9526</v>
      </c>
    </row>
    <row r="2208" spans="1:6" ht="25.5">
      <c r="A2208" s="2" t="s">
        <v>9527</v>
      </c>
      <c r="B2208" s="2" t="s">
        <v>9528</v>
      </c>
      <c r="C2208" s="2" t="s">
        <v>9529</v>
      </c>
      <c r="D2208" s="2" t="s">
        <v>9530</v>
      </c>
      <c r="E2208" s="2" t="s">
        <v>9531</v>
      </c>
      <c r="F2208" s="3">
        <v>0</v>
      </c>
    </row>
    <row r="2209" spans="1:6" ht="25.5">
      <c r="A2209" s="2" t="s">
        <v>9532</v>
      </c>
      <c r="B2209" s="2" t="s">
        <v>9533</v>
      </c>
      <c r="C2209" s="2" t="s">
        <v>9534</v>
      </c>
      <c r="D2209" s="2" t="s">
        <v>9535</v>
      </c>
      <c r="E2209" s="2" t="s">
        <v>9536</v>
      </c>
      <c r="F2209" s="3">
        <v>0</v>
      </c>
    </row>
    <row r="2210" spans="1:6">
      <c r="A2210" s="2" t="s">
        <v>9537</v>
      </c>
      <c r="B2210" s="2" t="s">
        <v>9538</v>
      </c>
      <c r="C2210" s="2" t="s">
        <v>9539</v>
      </c>
      <c r="D2210" s="2" t="s">
        <v>9540</v>
      </c>
      <c r="E2210" s="3">
        <v>0</v>
      </c>
      <c r="F2210" s="2" t="s">
        <v>9541</v>
      </c>
    </row>
    <row r="2211" spans="1:6">
      <c r="A2211" s="2" t="s">
        <v>9542</v>
      </c>
      <c r="B2211" s="2" t="s">
        <v>9543</v>
      </c>
      <c r="C2211" s="2" t="s">
        <v>9544</v>
      </c>
      <c r="D2211" s="2" t="s">
        <v>9545</v>
      </c>
      <c r="E2211" s="3">
        <v>0</v>
      </c>
      <c r="F2211" s="3">
        <v>0</v>
      </c>
    </row>
    <row r="2212" spans="1:6">
      <c r="A2212" s="2" t="s">
        <v>9546</v>
      </c>
      <c r="B2212" s="2" t="s">
        <v>9547</v>
      </c>
      <c r="C2212" s="2" t="s">
        <v>9548</v>
      </c>
      <c r="D2212" s="3">
        <v>81586749449</v>
      </c>
      <c r="E2212" s="3">
        <v>0</v>
      </c>
      <c r="F2212" s="3">
        <v>0</v>
      </c>
    </row>
    <row r="2213" spans="1:6">
      <c r="A2213" s="2" t="s">
        <v>9549</v>
      </c>
      <c r="B2213" s="2" t="s">
        <v>9550</v>
      </c>
      <c r="C2213" s="2" t="s">
        <v>9551</v>
      </c>
      <c r="D2213" s="2" t="s">
        <v>9552</v>
      </c>
      <c r="E2213" s="2"/>
      <c r="F2213" s="2"/>
    </row>
    <row r="2214" spans="1:6">
      <c r="A2214" s="2" t="s">
        <v>9553</v>
      </c>
      <c r="B2214" s="2" t="s">
        <v>9554</v>
      </c>
      <c r="C2214" s="2" t="s">
        <v>9555</v>
      </c>
      <c r="D2214" s="3">
        <v>8122727273</v>
      </c>
      <c r="E2214" s="2"/>
      <c r="F2214" s="2"/>
    </row>
    <row r="2215" spans="1:6" ht="25.5">
      <c r="A2215" s="2" t="s">
        <v>9556</v>
      </c>
      <c r="B2215" s="2" t="s">
        <v>9557</v>
      </c>
      <c r="C2215" s="2" t="s">
        <v>9558</v>
      </c>
      <c r="D2215" s="3">
        <v>82133079996</v>
      </c>
      <c r="E2215" s="2"/>
      <c r="F2215" s="2"/>
    </row>
    <row r="2216" spans="1:6">
      <c r="A2216" s="2" t="s">
        <v>9559</v>
      </c>
      <c r="B2216" s="2" t="s">
        <v>9560</v>
      </c>
      <c r="C2216" s="2" t="s">
        <v>9561</v>
      </c>
      <c r="D2216" s="2" t="s">
        <v>9562</v>
      </c>
      <c r="E2216" s="2" t="s">
        <v>9563</v>
      </c>
      <c r="F2216" s="3">
        <v>0</v>
      </c>
    </row>
    <row r="2217" spans="1:6" ht="25.5">
      <c r="A2217" s="2" t="s">
        <v>9564</v>
      </c>
      <c r="B2217" s="2" t="s">
        <v>9565</v>
      </c>
      <c r="C2217" s="2" t="s">
        <v>9566</v>
      </c>
      <c r="D2217" s="3">
        <v>0</v>
      </c>
      <c r="E2217" s="3">
        <v>0</v>
      </c>
      <c r="F2217" s="3">
        <v>0</v>
      </c>
    </row>
    <row r="2218" spans="1:6" ht="25.5">
      <c r="A2218" s="2" t="s">
        <v>9567</v>
      </c>
      <c r="B2218" s="2" t="s">
        <v>9568</v>
      </c>
      <c r="C2218" s="2" t="s">
        <v>9569</v>
      </c>
      <c r="D2218" s="2" t="s">
        <v>9570</v>
      </c>
      <c r="E2218" s="2" t="s">
        <v>9571</v>
      </c>
      <c r="F2218" s="3">
        <v>0</v>
      </c>
    </row>
    <row r="2219" spans="1:6">
      <c r="A2219" s="2" t="s">
        <v>9572</v>
      </c>
      <c r="B2219" s="2" t="s">
        <v>9573</v>
      </c>
      <c r="C2219" s="2" t="s">
        <v>9574</v>
      </c>
      <c r="D2219" s="3">
        <v>85266044528</v>
      </c>
      <c r="E2219" s="2" t="s">
        <v>9575</v>
      </c>
      <c r="F2219" s="2"/>
    </row>
    <row r="2220" spans="1:6">
      <c r="A2220" s="2" t="s">
        <v>9576</v>
      </c>
      <c r="B2220" s="2" t="s">
        <v>9577</v>
      </c>
      <c r="C2220" s="2" t="s">
        <v>9578</v>
      </c>
      <c r="D2220" s="2" t="s">
        <v>9579</v>
      </c>
      <c r="E2220" s="2"/>
      <c r="F2220" s="2"/>
    </row>
    <row r="2221" spans="1:6">
      <c r="A2221" s="2" t="s">
        <v>9580</v>
      </c>
      <c r="B2221" s="2" t="s">
        <v>9581</v>
      </c>
      <c r="C2221" s="2" t="s">
        <v>9582</v>
      </c>
      <c r="D2221" s="3">
        <v>82359447779</v>
      </c>
      <c r="E2221" s="2"/>
      <c r="F2221" s="2"/>
    </row>
    <row r="2222" spans="1:6" ht="25.5">
      <c r="A2222" s="2" t="s">
        <v>9583</v>
      </c>
      <c r="B2222" s="2" t="s">
        <v>9584</v>
      </c>
      <c r="C2222" s="2" t="s">
        <v>9585</v>
      </c>
      <c r="D2222" s="2" t="s">
        <v>9586</v>
      </c>
      <c r="E2222" s="2"/>
      <c r="F2222" s="2"/>
    </row>
    <row r="2223" spans="1:6" ht="25.5">
      <c r="A2223" s="2" t="s">
        <v>9587</v>
      </c>
      <c r="B2223" s="2" t="s">
        <v>9588</v>
      </c>
      <c r="C2223" s="2" t="s">
        <v>9589</v>
      </c>
      <c r="D2223" s="2" t="s">
        <v>9590</v>
      </c>
      <c r="E2223" s="2"/>
      <c r="F2223" s="3">
        <v>0</v>
      </c>
    </row>
    <row r="2224" spans="1:6" ht="38.25">
      <c r="A2224" s="2" t="s">
        <v>9591</v>
      </c>
      <c r="B2224" s="2" t="s">
        <v>9592</v>
      </c>
      <c r="C2224" s="2" t="s">
        <v>9593</v>
      </c>
      <c r="D2224" s="2" t="s">
        <v>9594</v>
      </c>
      <c r="E2224" s="2" t="s">
        <v>9595</v>
      </c>
      <c r="F2224" s="3">
        <v>0</v>
      </c>
    </row>
    <row r="2225" spans="1:6">
      <c r="A2225" s="2" t="s">
        <v>9596</v>
      </c>
      <c r="B2225" s="2" t="s">
        <v>9597</v>
      </c>
      <c r="C2225" s="2" t="s">
        <v>9598</v>
      </c>
      <c r="D2225" s="2" t="s">
        <v>9599</v>
      </c>
      <c r="E2225" s="2" t="s">
        <v>9600</v>
      </c>
      <c r="F2225" s="3">
        <v>0</v>
      </c>
    </row>
    <row r="2226" spans="1:6">
      <c r="A2226" s="2" t="s">
        <v>9601</v>
      </c>
      <c r="B2226" s="2" t="s">
        <v>9602</v>
      </c>
      <c r="C2226" s="2" t="s">
        <v>9603</v>
      </c>
      <c r="D2226" s="3">
        <v>81513063159</v>
      </c>
      <c r="E2226" s="2"/>
      <c r="F2226" s="2"/>
    </row>
    <row r="2227" spans="1:6">
      <c r="A2227" s="2" t="s">
        <v>9604</v>
      </c>
      <c r="B2227" s="2" t="s">
        <v>9605</v>
      </c>
      <c r="C2227" s="2" t="s">
        <v>9606</v>
      </c>
      <c r="D2227" s="2" t="s">
        <v>9607</v>
      </c>
      <c r="E2227" s="2"/>
      <c r="F2227" s="2"/>
    </row>
    <row r="2228" spans="1:6">
      <c r="A2228" s="2" t="s">
        <v>9608</v>
      </c>
      <c r="B2228" s="2" t="s">
        <v>9609</v>
      </c>
      <c r="C2228" s="2" t="s">
        <v>9610</v>
      </c>
      <c r="D2228" s="2" t="s">
        <v>9611</v>
      </c>
      <c r="E2228" s="2"/>
      <c r="F2228" s="2"/>
    </row>
    <row r="2229" spans="1:6">
      <c r="A2229" s="2" t="s">
        <v>9612</v>
      </c>
      <c r="B2229" s="2" t="s">
        <v>9613</v>
      </c>
      <c r="C2229" s="2" t="s">
        <v>9614</v>
      </c>
      <c r="D2229" s="2" t="s">
        <v>9615</v>
      </c>
      <c r="E2229" s="3">
        <v>0</v>
      </c>
      <c r="F2229" s="3">
        <v>0</v>
      </c>
    </row>
    <row r="2230" spans="1:6">
      <c r="A2230" s="2" t="s">
        <v>9616</v>
      </c>
      <c r="B2230" s="2" t="s">
        <v>9617</v>
      </c>
      <c r="C2230" s="2" t="s">
        <v>9618</v>
      </c>
      <c r="D2230" s="2" t="s">
        <v>9619</v>
      </c>
      <c r="E2230" s="2" t="s">
        <v>9620</v>
      </c>
      <c r="F2230" s="2" t="s">
        <v>9621</v>
      </c>
    </row>
    <row r="2231" spans="1:6">
      <c r="A2231" s="2" t="s">
        <v>9622</v>
      </c>
      <c r="B2231" s="2" t="s">
        <v>9623</v>
      </c>
      <c r="C2231" s="2" t="s">
        <v>9624</v>
      </c>
      <c r="D2231" s="2" t="s">
        <v>9625</v>
      </c>
      <c r="E2231" s="2"/>
      <c r="F2231" s="2"/>
    </row>
    <row r="2232" spans="1:6">
      <c r="A2232" s="2" t="s">
        <v>9626</v>
      </c>
      <c r="B2232" s="2" t="s">
        <v>9627</v>
      </c>
      <c r="C2232" s="2" t="s">
        <v>9628</v>
      </c>
      <c r="D2232" s="3">
        <v>81314515656</v>
      </c>
      <c r="E2232" s="2"/>
      <c r="F2232" s="2"/>
    </row>
    <row r="2233" spans="1:6" ht="25.5">
      <c r="A2233" s="2" t="s">
        <v>9629</v>
      </c>
      <c r="B2233" s="2" t="s">
        <v>9630</v>
      </c>
      <c r="C2233" s="2" t="s">
        <v>9631</v>
      </c>
      <c r="D2233" s="3">
        <v>81313154895</v>
      </c>
      <c r="E2233" s="2"/>
      <c r="F2233" s="2"/>
    </row>
    <row r="2234" spans="1:6">
      <c r="A2234" s="2" t="s">
        <v>9632</v>
      </c>
      <c r="B2234" s="2" t="s">
        <v>9633</v>
      </c>
      <c r="C2234" s="2" t="s">
        <v>9634</v>
      </c>
      <c r="D2234" s="3">
        <v>0</v>
      </c>
      <c r="E2234" s="3">
        <v>0</v>
      </c>
      <c r="F2234" s="3">
        <v>0</v>
      </c>
    </row>
    <row r="2235" spans="1:6">
      <c r="A2235" s="2" t="s">
        <v>9635</v>
      </c>
      <c r="B2235" s="2" t="s">
        <v>9636</v>
      </c>
      <c r="C2235" s="2" t="s">
        <v>9637</v>
      </c>
      <c r="D2235" s="2" t="s">
        <v>9638</v>
      </c>
      <c r="E2235" s="2" t="s">
        <v>9639</v>
      </c>
      <c r="F2235" s="3">
        <v>0</v>
      </c>
    </row>
    <row r="2236" spans="1:6">
      <c r="A2236" s="2" t="s">
        <v>9640</v>
      </c>
      <c r="B2236" s="2" t="s">
        <v>9641</v>
      </c>
      <c r="C2236" s="2" t="s">
        <v>9642</v>
      </c>
      <c r="D2236" s="3">
        <v>0</v>
      </c>
      <c r="E2236" s="3">
        <v>0</v>
      </c>
      <c r="F2236" s="3">
        <v>0</v>
      </c>
    </row>
    <row r="2237" spans="1:6" ht="25.5">
      <c r="A2237" s="2" t="s">
        <v>9643</v>
      </c>
      <c r="B2237" s="2" t="s">
        <v>9644</v>
      </c>
      <c r="C2237" s="2" t="s">
        <v>9645</v>
      </c>
      <c r="D2237" s="2" t="s">
        <v>9646</v>
      </c>
      <c r="E2237" s="3">
        <v>0</v>
      </c>
      <c r="F2237" s="3">
        <v>0</v>
      </c>
    </row>
    <row r="2238" spans="1:6">
      <c r="A2238" s="2" t="s">
        <v>9647</v>
      </c>
      <c r="B2238" s="2" t="s">
        <v>9648</v>
      </c>
      <c r="C2238" s="2" t="s">
        <v>9649</v>
      </c>
      <c r="D2238" s="2" t="s">
        <v>9650</v>
      </c>
      <c r="E2238" s="3">
        <v>0</v>
      </c>
      <c r="F2238" s="3">
        <v>0</v>
      </c>
    </row>
    <row r="2239" spans="1:6">
      <c r="A2239" s="2" t="s">
        <v>9651</v>
      </c>
      <c r="B2239" s="2" t="s">
        <v>9652</v>
      </c>
      <c r="C2239" s="2" t="s">
        <v>9653</v>
      </c>
      <c r="D2239" s="2" t="s">
        <v>9654</v>
      </c>
      <c r="E2239" s="2"/>
      <c r="F2239" s="2"/>
    </row>
    <row r="2240" spans="1:6">
      <c r="A2240" s="2" t="s">
        <v>9655</v>
      </c>
      <c r="B2240" s="2" t="s">
        <v>9656</v>
      </c>
      <c r="C2240" s="2" t="s">
        <v>9657</v>
      </c>
      <c r="D2240" s="3">
        <v>85263742444</v>
      </c>
      <c r="E2240" s="2"/>
      <c r="F2240" s="2"/>
    </row>
    <row r="2241" spans="1:6" ht="25.5">
      <c r="A2241" s="2" t="s">
        <v>9658</v>
      </c>
      <c r="B2241" s="2" t="s">
        <v>9659</v>
      </c>
      <c r="C2241" s="2" t="s">
        <v>9660</v>
      </c>
      <c r="D2241" s="2" t="s">
        <v>9661</v>
      </c>
      <c r="E2241" s="3">
        <v>0</v>
      </c>
      <c r="F2241" s="3">
        <v>0</v>
      </c>
    </row>
    <row r="2242" spans="1:6">
      <c r="A2242" s="2" t="s">
        <v>9662</v>
      </c>
      <c r="B2242" s="2" t="s">
        <v>9663</v>
      </c>
      <c r="C2242" s="2" t="s">
        <v>9664</v>
      </c>
      <c r="D2242" s="2" t="s">
        <v>9665</v>
      </c>
      <c r="E2242" s="3">
        <v>0</v>
      </c>
      <c r="F2242" s="3">
        <v>0</v>
      </c>
    </row>
    <row r="2243" spans="1:6" ht="38.25">
      <c r="A2243" s="2" t="s">
        <v>9666</v>
      </c>
      <c r="B2243" s="2" t="s">
        <v>9667</v>
      </c>
      <c r="C2243" s="2" t="s">
        <v>9668</v>
      </c>
      <c r="D2243" s="2" t="s">
        <v>9669</v>
      </c>
      <c r="E2243" s="2" t="s">
        <v>9670</v>
      </c>
      <c r="F2243" s="3">
        <v>0</v>
      </c>
    </row>
    <row r="2244" spans="1:6">
      <c r="A2244" s="2" t="s">
        <v>1336</v>
      </c>
      <c r="B2244" s="2" t="s">
        <v>9671</v>
      </c>
      <c r="C2244" s="2" t="s">
        <v>9672</v>
      </c>
      <c r="D2244" s="2" t="s">
        <v>9673</v>
      </c>
      <c r="E2244" s="2"/>
      <c r="F2244" s="2"/>
    </row>
    <row r="2245" spans="1:6">
      <c r="A2245" s="2" t="s">
        <v>9674</v>
      </c>
      <c r="B2245" s="2" t="s">
        <v>9675</v>
      </c>
      <c r="C2245" s="2" t="s">
        <v>9676</v>
      </c>
      <c r="D2245" s="3">
        <v>8117509247</v>
      </c>
      <c r="E2245" s="2"/>
      <c r="F2245" s="2"/>
    </row>
    <row r="2246" spans="1:6">
      <c r="A2246" s="2" t="s">
        <v>9677</v>
      </c>
      <c r="B2246" s="2" t="s">
        <v>9678</v>
      </c>
      <c r="C2246" s="2" t="s">
        <v>9679</v>
      </c>
      <c r="D2246" s="3">
        <v>0</v>
      </c>
      <c r="E2246" s="3">
        <v>0</v>
      </c>
      <c r="F2246" s="3">
        <v>0</v>
      </c>
    </row>
    <row r="2247" spans="1:6">
      <c r="A2247" s="2" t="s">
        <v>9680</v>
      </c>
      <c r="B2247" s="2" t="s">
        <v>9681</v>
      </c>
      <c r="C2247" s="2" t="s">
        <v>9682</v>
      </c>
      <c r="D2247" s="2" t="s">
        <v>9683</v>
      </c>
      <c r="E2247" s="2"/>
      <c r="F2247" s="2"/>
    </row>
    <row r="2248" spans="1:6">
      <c r="A2248" s="2" t="s">
        <v>9684</v>
      </c>
      <c r="B2248" s="2" t="s">
        <v>9685</v>
      </c>
      <c r="C2248" s="2" t="s">
        <v>9686</v>
      </c>
      <c r="D2248" s="3">
        <v>0</v>
      </c>
      <c r="E2248" s="3">
        <v>0</v>
      </c>
      <c r="F2248" s="3">
        <v>0</v>
      </c>
    </row>
    <row r="2249" spans="1:6" ht="25.5">
      <c r="A2249" s="2" t="s">
        <v>9687</v>
      </c>
      <c r="B2249" s="2" t="s">
        <v>9688</v>
      </c>
      <c r="C2249" s="2" t="s">
        <v>9689</v>
      </c>
      <c r="D2249" s="2" t="s">
        <v>9690</v>
      </c>
      <c r="E2249" s="2"/>
      <c r="F2249" s="2"/>
    </row>
    <row r="2250" spans="1:6" ht="25.5">
      <c r="A2250" s="2" t="s">
        <v>9691</v>
      </c>
      <c r="B2250" s="2" t="s">
        <v>9692</v>
      </c>
      <c r="C2250" s="2" t="s">
        <v>9693</v>
      </c>
      <c r="D2250" s="2" t="s">
        <v>9694</v>
      </c>
      <c r="E2250" s="2"/>
      <c r="F2250" s="2"/>
    </row>
    <row r="2251" spans="1:6">
      <c r="A2251" s="2" t="s">
        <v>447</v>
      </c>
      <c r="B2251" s="2" t="s">
        <v>9695</v>
      </c>
      <c r="C2251" s="2" t="s">
        <v>9696</v>
      </c>
      <c r="D2251" s="2" t="s">
        <v>9697</v>
      </c>
      <c r="E2251" s="2"/>
      <c r="F2251" s="2"/>
    </row>
    <row r="2252" spans="1:6" ht="25.5">
      <c r="A2252" s="2" t="s">
        <v>3793</v>
      </c>
      <c r="B2252" s="2" t="s">
        <v>9698</v>
      </c>
      <c r="C2252" s="2" t="s">
        <v>9699</v>
      </c>
      <c r="D2252" s="2" t="s">
        <v>9700</v>
      </c>
      <c r="E2252" s="2"/>
      <c r="F2252" s="2"/>
    </row>
    <row r="2253" spans="1:6">
      <c r="A2253" s="2" t="s">
        <v>9701</v>
      </c>
      <c r="B2253" s="2" t="s">
        <v>9702</v>
      </c>
      <c r="C2253" s="2" t="s">
        <v>9703</v>
      </c>
      <c r="D2253" s="2" t="s">
        <v>9704</v>
      </c>
      <c r="E2253" s="3">
        <v>0</v>
      </c>
      <c r="F2253" s="3">
        <v>0</v>
      </c>
    </row>
    <row r="2254" spans="1:6">
      <c r="A2254" s="2" t="s">
        <v>8250</v>
      </c>
      <c r="B2254" s="2" t="s">
        <v>9705</v>
      </c>
      <c r="C2254" s="2" t="s">
        <v>9706</v>
      </c>
      <c r="D2254" s="2" t="s">
        <v>9707</v>
      </c>
      <c r="E2254" s="3">
        <v>0</v>
      </c>
      <c r="F2254" s="3">
        <v>0</v>
      </c>
    </row>
    <row r="2255" spans="1:6" ht="25.5">
      <c r="A2255" s="2" t="s">
        <v>9708</v>
      </c>
      <c r="B2255" s="2" t="s">
        <v>9709</v>
      </c>
      <c r="C2255" s="2" t="s">
        <v>9710</v>
      </c>
      <c r="D2255" s="2" t="s">
        <v>9711</v>
      </c>
      <c r="E2255" s="2" t="s">
        <v>9712</v>
      </c>
      <c r="F2255" s="2" t="s">
        <v>9713</v>
      </c>
    </row>
    <row r="2256" spans="1:6">
      <c r="A2256" s="2" t="s">
        <v>9714</v>
      </c>
      <c r="B2256" s="2" t="s">
        <v>9715</v>
      </c>
      <c r="C2256" s="2" t="s">
        <v>9716</v>
      </c>
      <c r="D2256" s="2" t="s">
        <v>9717</v>
      </c>
      <c r="E2256" s="2" t="s">
        <v>9718</v>
      </c>
      <c r="F2256" s="2" t="s">
        <v>9719</v>
      </c>
    </row>
    <row r="2257" spans="1:6">
      <c r="A2257" s="2" t="s">
        <v>9720</v>
      </c>
      <c r="B2257" s="2" t="s">
        <v>9721</v>
      </c>
      <c r="C2257" s="2" t="s">
        <v>9722</v>
      </c>
      <c r="D2257" s="2" t="s">
        <v>9723</v>
      </c>
      <c r="E2257" s="3">
        <v>0</v>
      </c>
      <c r="F2257" s="3">
        <v>0</v>
      </c>
    </row>
    <row r="2258" spans="1:6">
      <c r="A2258" s="2" t="s">
        <v>9724</v>
      </c>
      <c r="B2258" s="2" t="s">
        <v>9725</v>
      </c>
      <c r="C2258" s="2" t="s">
        <v>9726</v>
      </c>
      <c r="D2258" s="2" t="s">
        <v>9727</v>
      </c>
      <c r="E2258" s="2" t="s">
        <v>9728</v>
      </c>
      <c r="F2258" s="3">
        <v>0</v>
      </c>
    </row>
    <row r="2259" spans="1:6">
      <c r="A2259" s="2" t="s">
        <v>9729</v>
      </c>
      <c r="B2259" s="2" t="s">
        <v>9730</v>
      </c>
      <c r="C2259" s="2" t="s">
        <v>9731</v>
      </c>
      <c r="D2259" s="2" t="s">
        <v>9732</v>
      </c>
      <c r="E2259" s="2"/>
      <c r="F2259" s="2"/>
    </row>
    <row r="2260" spans="1:6" ht="38.25">
      <c r="A2260" s="2" t="s">
        <v>9733</v>
      </c>
      <c r="B2260" s="2" t="s">
        <v>9734</v>
      </c>
      <c r="C2260" s="2" t="s">
        <v>9735</v>
      </c>
      <c r="D2260" s="2" t="s">
        <v>9736</v>
      </c>
      <c r="E2260" s="2" t="s">
        <v>9737</v>
      </c>
      <c r="F2260" s="3">
        <v>0</v>
      </c>
    </row>
    <row r="2261" spans="1:6">
      <c r="A2261" s="2" t="s">
        <v>9738</v>
      </c>
      <c r="B2261" s="2" t="s">
        <v>9739</v>
      </c>
      <c r="C2261" s="2" t="s">
        <v>9740</v>
      </c>
      <c r="D2261" s="3">
        <v>0</v>
      </c>
      <c r="E2261" s="3">
        <v>0</v>
      </c>
      <c r="F2261" s="3">
        <v>0</v>
      </c>
    </row>
    <row r="2262" spans="1:6" ht="25.5">
      <c r="A2262" s="2" t="s">
        <v>9741</v>
      </c>
      <c r="B2262" s="2" t="s">
        <v>9742</v>
      </c>
      <c r="C2262" s="2" t="s">
        <v>9743</v>
      </c>
      <c r="D2262" s="2" t="s">
        <v>9744</v>
      </c>
      <c r="E2262" s="3">
        <v>0</v>
      </c>
      <c r="F2262" s="3">
        <v>0</v>
      </c>
    </row>
    <row r="2263" spans="1:6">
      <c r="A2263" s="2" t="s">
        <v>9745</v>
      </c>
      <c r="B2263" s="2" t="s">
        <v>9746</v>
      </c>
      <c r="C2263" s="2" t="s">
        <v>9747</v>
      </c>
      <c r="D2263" s="2" t="s">
        <v>9748</v>
      </c>
      <c r="E2263" s="2" t="s">
        <v>9749</v>
      </c>
      <c r="F2263" s="3">
        <v>0</v>
      </c>
    </row>
    <row r="2264" spans="1:6" ht="25.5">
      <c r="A2264" s="2" t="s">
        <v>9750</v>
      </c>
      <c r="B2264" s="2" t="s">
        <v>9751</v>
      </c>
      <c r="C2264" s="2" t="s">
        <v>9752</v>
      </c>
      <c r="D2264" s="2" t="s">
        <v>9753</v>
      </c>
      <c r="E2264" s="2" t="s">
        <v>9754</v>
      </c>
      <c r="F2264" s="2" t="s">
        <v>9755</v>
      </c>
    </row>
    <row r="2265" spans="1:6">
      <c r="A2265" s="2" t="s">
        <v>9756</v>
      </c>
      <c r="B2265" s="2" t="s">
        <v>9757</v>
      </c>
      <c r="C2265" s="2" t="s">
        <v>9758</v>
      </c>
      <c r="D2265" s="2" t="s">
        <v>9759</v>
      </c>
      <c r="E2265" s="3">
        <v>0</v>
      </c>
      <c r="F2265" s="3">
        <v>0</v>
      </c>
    </row>
    <row r="2266" spans="1:6">
      <c r="A2266" s="2" t="s">
        <v>9760</v>
      </c>
      <c r="B2266" s="2" t="s">
        <v>9761</v>
      </c>
      <c r="C2266" s="2" t="s">
        <v>9762</v>
      </c>
      <c r="D2266" s="2" t="s">
        <v>9763</v>
      </c>
      <c r="E2266" s="2"/>
      <c r="F2266" s="2"/>
    </row>
    <row r="2267" spans="1:6" ht="25.5">
      <c r="A2267" s="2" t="s">
        <v>9764</v>
      </c>
      <c r="B2267" s="2" t="s">
        <v>9765</v>
      </c>
      <c r="C2267" s="2" t="s">
        <v>9766</v>
      </c>
      <c r="D2267" s="2" t="s">
        <v>9767</v>
      </c>
      <c r="E2267" s="3">
        <v>0</v>
      </c>
      <c r="F2267" s="3">
        <v>0</v>
      </c>
    </row>
    <row r="2268" spans="1:6">
      <c r="A2268" s="2" t="s">
        <v>9768</v>
      </c>
      <c r="B2268" s="2" t="s">
        <v>9769</v>
      </c>
      <c r="C2268" s="2" t="s">
        <v>9770</v>
      </c>
      <c r="D2268" s="2" t="s">
        <v>9771</v>
      </c>
      <c r="E2268" s="2"/>
      <c r="F2268" s="2"/>
    </row>
    <row r="2269" spans="1:6">
      <c r="A2269" s="2" t="s">
        <v>9772</v>
      </c>
      <c r="B2269" s="2" t="s">
        <v>9773</v>
      </c>
      <c r="C2269" s="2" t="s">
        <v>9774</v>
      </c>
      <c r="D2269" s="2" t="s">
        <v>9775</v>
      </c>
      <c r="E2269" s="2"/>
      <c r="F2269" s="2"/>
    </row>
    <row r="2270" spans="1:6" ht="25.5">
      <c r="A2270" s="2" t="s">
        <v>9776</v>
      </c>
      <c r="B2270" s="2" t="s">
        <v>9777</v>
      </c>
      <c r="C2270" s="2" t="s">
        <v>9778</v>
      </c>
      <c r="D2270" s="2" t="s">
        <v>9779</v>
      </c>
      <c r="E2270" s="2"/>
      <c r="F2270" s="2"/>
    </row>
    <row r="2271" spans="1:6">
      <c r="A2271" s="2" t="s">
        <v>9780</v>
      </c>
      <c r="B2271" s="2" t="s">
        <v>9781</v>
      </c>
      <c r="C2271" s="2" t="s">
        <v>9782</v>
      </c>
      <c r="D2271" s="2" t="s">
        <v>9783</v>
      </c>
      <c r="E2271" s="3">
        <v>0</v>
      </c>
      <c r="F2271" s="3">
        <v>0</v>
      </c>
    </row>
    <row r="2272" spans="1:6" ht="25.5">
      <c r="A2272" s="2" t="s">
        <v>9784</v>
      </c>
      <c r="B2272" s="2" t="s">
        <v>9785</v>
      </c>
      <c r="C2272" s="2" t="s">
        <v>9786</v>
      </c>
      <c r="D2272" s="2" t="s">
        <v>9787</v>
      </c>
      <c r="E2272" s="2"/>
      <c r="F2272" s="2"/>
    </row>
    <row r="2273" spans="1:6">
      <c r="A2273" s="2" t="s">
        <v>9788</v>
      </c>
      <c r="B2273" s="2" t="s">
        <v>9789</v>
      </c>
      <c r="C2273" s="2" t="s">
        <v>9790</v>
      </c>
      <c r="D2273" s="2" t="s">
        <v>9791</v>
      </c>
      <c r="E2273" s="2"/>
      <c r="F2273" s="2"/>
    </row>
    <row r="2274" spans="1:6" ht="25.5">
      <c r="A2274" s="2" t="s">
        <v>9792</v>
      </c>
      <c r="B2274" s="2" t="s">
        <v>9793</v>
      </c>
      <c r="C2274" s="2" t="s">
        <v>9794</v>
      </c>
      <c r="D2274" s="2" t="s">
        <v>9795</v>
      </c>
      <c r="E2274" s="2" t="s">
        <v>9796</v>
      </c>
      <c r="F2274" s="3">
        <v>0</v>
      </c>
    </row>
    <row r="2275" spans="1:6" ht="25.5">
      <c r="A2275" s="2" t="s">
        <v>9797</v>
      </c>
      <c r="B2275" s="2" t="s">
        <v>9798</v>
      </c>
      <c r="C2275" s="2" t="s">
        <v>9799</v>
      </c>
      <c r="D2275" s="2" t="s">
        <v>9800</v>
      </c>
      <c r="E2275" s="3">
        <v>0</v>
      </c>
      <c r="F2275" s="3">
        <v>0</v>
      </c>
    </row>
    <row r="2276" spans="1:6" ht="25.5">
      <c r="A2276" s="2" t="s">
        <v>9801</v>
      </c>
      <c r="B2276" s="2" t="s">
        <v>9802</v>
      </c>
      <c r="C2276" s="2" t="s">
        <v>9803</v>
      </c>
      <c r="D2276" s="2" t="s">
        <v>9804</v>
      </c>
      <c r="E2276" s="3">
        <v>0</v>
      </c>
      <c r="F2276" s="3">
        <v>0</v>
      </c>
    </row>
    <row r="2277" spans="1:6">
      <c r="A2277" s="2" t="s">
        <v>9805</v>
      </c>
      <c r="B2277" s="2" t="s">
        <v>9806</v>
      </c>
      <c r="C2277" s="2" t="s">
        <v>9807</v>
      </c>
      <c r="D2277" s="2" t="s">
        <v>9808</v>
      </c>
      <c r="E2277" s="2" t="s">
        <v>9809</v>
      </c>
      <c r="F2277" s="3">
        <v>0</v>
      </c>
    </row>
    <row r="2278" spans="1:6">
      <c r="A2278" s="2" t="s">
        <v>9810</v>
      </c>
      <c r="B2278" s="2" t="s">
        <v>9811</v>
      </c>
      <c r="C2278" s="2" t="s">
        <v>9812</v>
      </c>
      <c r="D2278" s="3">
        <v>0</v>
      </c>
      <c r="E2278" s="3">
        <v>0</v>
      </c>
      <c r="F2278" s="3">
        <v>0</v>
      </c>
    </row>
    <row r="2279" spans="1:6">
      <c r="A2279" s="2" t="s">
        <v>9813</v>
      </c>
      <c r="B2279" s="2" t="s">
        <v>9814</v>
      </c>
      <c r="C2279" s="2" t="s">
        <v>9815</v>
      </c>
      <c r="D2279" s="2" t="s">
        <v>9816</v>
      </c>
      <c r="E2279" s="2"/>
      <c r="F2279" s="2"/>
    </row>
    <row r="2280" spans="1:6">
      <c r="A2280" s="2" t="s">
        <v>9817</v>
      </c>
      <c r="B2280" s="2" t="s">
        <v>9818</v>
      </c>
      <c r="C2280" s="2" t="s">
        <v>9819</v>
      </c>
      <c r="D2280" s="2" t="s">
        <v>9820</v>
      </c>
      <c r="E2280" s="2"/>
      <c r="F2280" s="2"/>
    </row>
    <row r="2281" spans="1:6">
      <c r="A2281" s="2" t="s">
        <v>9821</v>
      </c>
      <c r="B2281" s="2" t="s">
        <v>9822</v>
      </c>
      <c r="C2281" s="2" t="s">
        <v>9823</v>
      </c>
      <c r="D2281" s="3">
        <v>0</v>
      </c>
      <c r="E2281" s="3">
        <v>0</v>
      </c>
      <c r="F2281" s="3">
        <v>0</v>
      </c>
    </row>
    <row r="2282" spans="1:6">
      <c r="A2282" s="2" t="s">
        <v>9824</v>
      </c>
      <c r="B2282" s="2" t="s">
        <v>9825</v>
      </c>
      <c r="C2282" s="2" t="s">
        <v>9826</v>
      </c>
      <c r="D2282" s="2" t="s">
        <v>9827</v>
      </c>
      <c r="E2282" s="3">
        <v>0</v>
      </c>
      <c r="F2282" s="3">
        <v>0</v>
      </c>
    </row>
    <row r="2283" spans="1:6" ht="25.5">
      <c r="A2283" s="2" t="s">
        <v>9828</v>
      </c>
      <c r="B2283" s="2" t="s">
        <v>9829</v>
      </c>
      <c r="C2283" s="2" t="s">
        <v>9830</v>
      </c>
      <c r="D2283" s="2" t="s">
        <v>9831</v>
      </c>
      <c r="E2283" s="2"/>
      <c r="F2283" s="3">
        <v>0</v>
      </c>
    </row>
    <row r="2284" spans="1:6">
      <c r="A2284" s="2" t="s">
        <v>9832</v>
      </c>
      <c r="B2284" s="2" t="s">
        <v>9833</v>
      </c>
      <c r="C2284" s="2" t="s">
        <v>9834</v>
      </c>
      <c r="D2284" s="2" t="s">
        <v>9835</v>
      </c>
      <c r="E2284" s="2" t="s">
        <v>9836</v>
      </c>
      <c r="F2284" s="3">
        <v>0</v>
      </c>
    </row>
    <row r="2285" spans="1:6" ht="38.25">
      <c r="A2285" s="2" t="s">
        <v>9837</v>
      </c>
      <c r="B2285" s="2" t="s">
        <v>9838</v>
      </c>
      <c r="C2285" s="2" t="s">
        <v>9839</v>
      </c>
      <c r="D2285" s="2" t="s">
        <v>9840</v>
      </c>
      <c r="E2285" s="2"/>
      <c r="F2285" s="2"/>
    </row>
    <row r="2286" spans="1:6" ht="25.5">
      <c r="A2286" s="2" t="s">
        <v>9841</v>
      </c>
      <c r="B2286" s="2" t="s">
        <v>9842</v>
      </c>
      <c r="C2286" s="2" t="s">
        <v>9843</v>
      </c>
      <c r="D2286" s="2" t="s">
        <v>9844</v>
      </c>
      <c r="E2286" s="2"/>
      <c r="F2286" s="2"/>
    </row>
    <row r="2287" spans="1:6">
      <c r="A2287" s="2" t="s">
        <v>3068</v>
      </c>
      <c r="B2287" s="2" t="s">
        <v>9845</v>
      </c>
      <c r="C2287" s="2" t="s">
        <v>9846</v>
      </c>
      <c r="D2287" s="2" t="s">
        <v>9847</v>
      </c>
      <c r="E2287" s="3">
        <v>0</v>
      </c>
      <c r="F2287" s="3">
        <v>0</v>
      </c>
    </row>
    <row r="2288" spans="1:6" ht="25.5">
      <c r="A2288" s="2" t="s">
        <v>9848</v>
      </c>
      <c r="B2288" s="2" t="s">
        <v>9849</v>
      </c>
      <c r="C2288" s="2" t="s">
        <v>9850</v>
      </c>
      <c r="D2288" s="2" t="s">
        <v>9851</v>
      </c>
      <c r="E2288" s="3">
        <v>0</v>
      </c>
      <c r="F2288" s="2" t="s">
        <v>9852</v>
      </c>
    </row>
    <row r="2289" spans="1:6" ht="25.5">
      <c r="A2289" s="2" t="s">
        <v>9853</v>
      </c>
      <c r="B2289" s="2" t="s">
        <v>9854</v>
      </c>
      <c r="C2289" s="2" t="s">
        <v>9855</v>
      </c>
      <c r="D2289" s="2" t="s">
        <v>9856</v>
      </c>
      <c r="E2289" s="3">
        <v>0</v>
      </c>
      <c r="F2289" s="3">
        <v>0</v>
      </c>
    </row>
    <row r="2290" spans="1:6">
      <c r="A2290" s="2" t="s">
        <v>9857</v>
      </c>
      <c r="B2290" s="2" t="s">
        <v>9858</v>
      </c>
      <c r="C2290" s="2" t="s">
        <v>9859</v>
      </c>
      <c r="D2290" s="2" t="s">
        <v>9860</v>
      </c>
      <c r="E2290" s="2"/>
      <c r="F2290" s="2"/>
    </row>
    <row r="2291" spans="1:6">
      <c r="A2291" s="2" t="s">
        <v>9861</v>
      </c>
      <c r="B2291" s="2" t="s">
        <v>9862</v>
      </c>
      <c r="C2291" s="2" t="s">
        <v>9863</v>
      </c>
      <c r="D2291" s="2" t="s">
        <v>9864</v>
      </c>
      <c r="E2291" s="2" t="s">
        <v>9865</v>
      </c>
      <c r="F2291" s="2" t="s">
        <v>9866</v>
      </c>
    </row>
    <row r="2292" spans="1:6" ht="38.25">
      <c r="A2292" s="2" t="s">
        <v>9867</v>
      </c>
      <c r="B2292" s="2" t="s">
        <v>9868</v>
      </c>
      <c r="C2292" s="2" t="s">
        <v>9869</v>
      </c>
      <c r="D2292" s="2" t="s">
        <v>9870</v>
      </c>
      <c r="E2292" s="3">
        <v>0</v>
      </c>
      <c r="F2292" s="3">
        <v>0</v>
      </c>
    </row>
    <row r="2293" spans="1:6">
      <c r="A2293" s="2" t="s">
        <v>9871</v>
      </c>
      <c r="B2293" s="2" t="s">
        <v>9872</v>
      </c>
      <c r="C2293" s="2" t="s">
        <v>9873</v>
      </c>
      <c r="D2293" s="2" t="s">
        <v>9874</v>
      </c>
      <c r="E2293" s="3">
        <v>0</v>
      </c>
      <c r="F2293" s="3">
        <v>0</v>
      </c>
    </row>
    <row r="2294" spans="1:6" ht="25.5">
      <c r="A2294" s="2" t="s">
        <v>9875</v>
      </c>
      <c r="B2294" s="2" t="s">
        <v>9876</v>
      </c>
      <c r="C2294" s="2" t="s">
        <v>9877</v>
      </c>
      <c r="D2294" s="2" t="s">
        <v>9878</v>
      </c>
      <c r="E2294" s="2"/>
      <c r="F2294" s="2"/>
    </row>
    <row r="2295" spans="1:6">
      <c r="A2295" s="2" t="s">
        <v>9879</v>
      </c>
      <c r="B2295" s="2" t="s">
        <v>9880</v>
      </c>
      <c r="C2295" s="2" t="s">
        <v>9881</v>
      </c>
      <c r="D2295" s="2" t="s">
        <v>9882</v>
      </c>
      <c r="E2295" s="3">
        <v>0</v>
      </c>
      <c r="F2295" s="3">
        <v>0</v>
      </c>
    </row>
    <row r="2296" spans="1:6">
      <c r="A2296" s="2" t="s">
        <v>9883</v>
      </c>
      <c r="B2296" s="2" t="s">
        <v>9884</v>
      </c>
      <c r="C2296" s="2" t="s">
        <v>9885</v>
      </c>
      <c r="D2296" s="2" t="s">
        <v>9886</v>
      </c>
      <c r="E2296" s="3">
        <v>0</v>
      </c>
      <c r="F2296" s="3">
        <v>0</v>
      </c>
    </row>
    <row r="2297" spans="1:6">
      <c r="A2297" s="2" t="s">
        <v>9887</v>
      </c>
      <c r="B2297" s="2" t="s">
        <v>9888</v>
      </c>
      <c r="C2297" s="2" t="s">
        <v>9889</v>
      </c>
      <c r="D2297" s="2" t="s">
        <v>9890</v>
      </c>
      <c r="E2297" s="2"/>
      <c r="F2297" s="2"/>
    </row>
    <row r="2298" spans="1:6" ht="25.5">
      <c r="A2298" s="2" t="s">
        <v>9891</v>
      </c>
      <c r="B2298" s="2" t="s">
        <v>9892</v>
      </c>
      <c r="C2298" s="2" t="s">
        <v>9893</v>
      </c>
      <c r="D2298" s="2" t="s">
        <v>9894</v>
      </c>
      <c r="E2298" s="3">
        <v>0</v>
      </c>
      <c r="F2298" s="3">
        <v>0</v>
      </c>
    </row>
    <row r="2299" spans="1:6">
      <c r="A2299" s="2" t="s">
        <v>9895</v>
      </c>
      <c r="B2299" s="2" t="s">
        <v>9896</v>
      </c>
      <c r="C2299" s="2" t="s">
        <v>9897</v>
      </c>
      <c r="D2299" s="2" t="s">
        <v>9898</v>
      </c>
      <c r="E2299" s="2"/>
      <c r="F2299" s="2"/>
    </row>
    <row r="2300" spans="1:6">
      <c r="A2300" s="2" t="s">
        <v>9899</v>
      </c>
      <c r="B2300" s="2" t="s">
        <v>9900</v>
      </c>
      <c r="C2300" s="2" t="s">
        <v>9901</v>
      </c>
      <c r="D2300" s="2" t="s">
        <v>9902</v>
      </c>
      <c r="E2300" s="2"/>
      <c r="F2300" s="2"/>
    </row>
    <row r="2301" spans="1:6">
      <c r="A2301" s="2" t="s">
        <v>9903</v>
      </c>
      <c r="B2301" s="2" t="s">
        <v>9904</v>
      </c>
      <c r="C2301" s="2" t="s">
        <v>9905</v>
      </c>
      <c r="D2301" s="2" t="s">
        <v>9906</v>
      </c>
      <c r="E2301" s="2"/>
      <c r="F2301" s="2"/>
    </row>
    <row r="2302" spans="1:6">
      <c r="A2302" s="2" t="s">
        <v>9907</v>
      </c>
      <c r="B2302" s="2" t="s">
        <v>9908</v>
      </c>
      <c r="C2302" s="2" t="s">
        <v>9909</v>
      </c>
      <c r="D2302" s="2" t="s">
        <v>9910</v>
      </c>
      <c r="E2302" s="2"/>
      <c r="F2302" s="2"/>
    </row>
    <row r="2303" spans="1:6">
      <c r="A2303" s="2" t="s">
        <v>9911</v>
      </c>
      <c r="B2303" s="2" t="s">
        <v>9912</v>
      </c>
      <c r="C2303" s="2" t="s">
        <v>9913</v>
      </c>
      <c r="D2303" s="2" t="s">
        <v>9914</v>
      </c>
      <c r="E2303" s="2"/>
      <c r="F2303" s="2"/>
    </row>
    <row r="2304" spans="1:6">
      <c r="A2304" s="2" t="s">
        <v>9915</v>
      </c>
      <c r="B2304" s="2" t="s">
        <v>9916</v>
      </c>
      <c r="C2304" s="2" t="s">
        <v>9917</v>
      </c>
      <c r="D2304" s="2" t="s">
        <v>9918</v>
      </c>
      <c r="E2304" s="2"/>
      <c r="F2304" s="2"/>
    </row>
    <row r="2305" spans="1:6">
      <c r="A2305" s="2" t="s">
        <v>9919</v>
      </c>
      <c r="B2305" s="2" t="s">
        <v>9920</v>
      </c>
      <c r="C2305" s="2" t="s">
        <v>9921</v>
      </c>
      <c r="D2305" s="2" t="s">
        <v>9922</v>
      </c>
      <c r="E2305" s="2"/>
      <c r="F2305" s="2"/>
    </row>
    <row r="2306" spans="1:6">
      <c r="A2306" s="2" t="s">
        <v>9923</v>
      </c>
      <c r="B2306" s="2" t="s">
        <v>9924</v>
      </c>
      <c r="C2306" s="2" t="s">
        <v>9925</v>
      </c>
      <c r="D2306" s="2" t="s">
        <v>9926</v>
      </c>
      <c r="E2306" s="2"/>
      <c r="F2306" s="2"/>
    </row>
    <row r="2307" spans="1:6">
      <c r="A2307" s="2" t="s">
        <v>9927</v>
      </c>
      <c r="B2307" s="2" t="s">
        <v>9928</v>
      </c>
      <c r="C2307" s="2" t="s">
        <v>9929</v>
      </c>
      <c r="D2307" s="3">
        <v>82317327170</v>
      </c>
      <c r="E2307" s="2"/>
      <c r="F2307" s="2"/>
    </row>
    <row r="2308" spans="1:6">
      <c r="A2308" s="2" t="s">
        <v>9930</v>
      </c>
      <c r="B2308" s="2" t="s">
        <v>9931</v>
      </c>
      <c r="C2308" s="2" t="s">
        <v>9932</v>
      </c>
      <c r="D2308" s="3">
        <v>81224484930</v>
      </c>
      <c r="E2308" s="2"/>
      <c r="F2308" s="2"/>
    </row>
    <row r="2309" spans="1:6" ht="25.5">
      <c r="A2309" s="2" t="s">
        <v>9933</v>
      </c>
      <c r="B2309" s="2" t="s">
        <v>9934</v>
      </c>
      <c r="C2309" s="2" t="s">
        <v>9935</v>
      </c>
      <c r="D2309" s="2" t="s">
        <v>9936</v>
      </c>
      <c r="E2309" s="2"/>
      <c r="F2309" s="2"/>
    </row>
    <row r="2310" spans="1:6">
      <c r="A2310" s="2" t="s">
        <v>8755</v>
      </c>
      <c r="B2310" s="2" t="s">
        <v>9937</v>
      </c>
      <c r="C2310" s="2" t="s">
        <v>9938</v>
      </c>
      <c r="D2310" s="2" t="s">
        <v>9939</v>
      </c>
      <c r="E2310" s="2"/>
      <c r="F2310" s="2"/>
    </row>
    <row r="2311" spans="1:6" ht="25.5">
      <c r="A2311" s="2" t="s">
        <v>9940</v>
      </c>
      <c r="B2311" s="2" t="s">
        <v>9941</v>
      </c>
      <c r="C2311" s="2" t="s">
        <v>9942</v>
      </c>
      <c r="D2311" s="2" t="s">
        <v>9943</v>
      </c>
      <c r="E2311" s="2" t="s">
        <v>1453</v>
      </c>
      <c r="F2311" s="2" t="s">
        <v>1453</v>
      </c>
    </row>
    <row r="2312" spans="1:6">
      <c r="A2312" s="2" t="s">
        <v>9944</v>
      </c>
      <c r="B2312" s="2" t="s">
        <v>9945</v>
      </c>
      <c r="C2312" s="2" t="s">
        <v>9946</v>
      </c>
      <c r="D2312" s="3">
        <v>8122441507</v>
      </c>
      <c r="E2312" s="2" t="s">
        <v>1453</v>
      </c>
      <c r="F2312" s="2" t="s">
        <v>1453</v>
      </c>
    </row>
    <row r="2313" spans="1:6" ht="25.5">
      <c r="A2313" s="2" t="s">
        <v>9947</v>
      </c>
      <c r="B2313" s="2" t="s">
        <v>9948</v>
      </c>
      <c r="C2313" s="2" t="s">
        <v>9949</v>
      </c>
      <c r="D2313" s="3">
        <v>81215016918</v>
      </c>
      <c r="E2313" s="2" t="s">
        <v>1453</v>
      </c>
      <c r="F2313" s="2" t="s">
        <v>1453</v>
      </c>
    </row>
    <row r="2314" spans="1:6" ht="25.5">
      <c r="A2314" s="2" t="s">
        <v>9950</v>
      </c>
      <c r="B2314" s="2" t="s">
        <v>9951</v>
      </c>
      <c r="C2314" s="2" t="s">
        <v>9952</v>
      </c>
      <c r="D2314" s="2" t="s">
        <v>9953</v>
      </c>
      <c r="E2314" s="3">
        <v>0</v>
      </c>
      <c r="F2314" s="3">
        <v>0</v>
      </c>
    </row>
    <row r="2315" spans="1:6">
      <c r="A2315" s="2" t="s">
        <v>9954</v>
      </c>
      <c r="B2315" s="2" t="s">
        <v>9955</v>
      </c>
      <c r="C2315" s="2" t="s">
        <v>9956</v>
      </c>
      <c r="D2315" s="2" t="s">
        <v>9957</v>
      </c>
      <c r="E2315" s="2"/>
      <c r="F2315" s="2"/>
    </row>
    <row r="2316" spans="1:6">
      <c r="A2316" s="2" t="s">
        <v>9958</v>
      </c>
      <c r="B2316" s="2" t="s">
        <v>9959</v>
      </c>
      <c r="C2316" s="2" t="s">
        <v>9960</v>
      </c>
      <c r="D2316" s="3">
        <v>85338158440</v>
      </c>
      <c r="E2316" s="2"/>
      <c r="F2316" s="2"/>
    </row>
    <row r="2317" spans="1:6" ht="25.5">
      <c r="A2317" s="2" t="s">
        <v>9961</v>
      </c>
      <c r="B2317" s="2" t="s">
        <v>9962</v>
      </c>
      <c r="C2317" s="2" t="s">
        <v>9963</v>
      </c>
      <c r="D2317" s="2" t="s">
        <v>9964</v>
      </c>
      <c r="E2317" s="2"/>
      <c r="F2317" s="2"/>
    </row>
    <row r="2318" spans="1:6">
      <c r="A2318" s="2" t="s">
        <v>9965</v>
      </c>
      <c r="B2318" s="2" t="s">
        <v>9966</v>
      </c>
      <c r="C2318" s="2" t="s">
        <v>9967</v>
      </c>
      <c r="D2318" s="2" t="s">
        <v>9968</v>
      </c>
      <c r="E2318" s="2"/>
      <c r="F2318" s="2"/>
    </row>
    <row r="2319" spans="1:6" ht="25.5">
      <c r="A2319" s="2" t="s">
        <v>9969</v>
      </c>
      <c r="B2319" s="2" t="s">
        <v>9970</v>
      </c>
      <c r="C2319" s="2" t="s">
        <v>9971</v>
      </c>
      <c r="D2319" s="2" t="s">
        <v>9972</v>
      </c>
      <c r="E2319" s="3">
        <v>0</v>
      </c>
      <c r="F2319" s="3">
        <v>0</v>
      </c>
    </row>
    <row r="2320" spans="1:6">
      <c r="A2320" s="2" t="s">
        <v>9973</v>
      </c>
      <c r="B2320" s="2" t="s">
        <v>9974</v>
      </c>
      <c r="C2320" s="2" t="s">
        <v>9975</v>
      </c>
      <c r="D2320" s="3">
        <v>818363868</v>
      </c>
      <c r="E2320" s="2"/>
      <c r="F2320" s="2"/>
    </row>
    <row r="2321" spans="1:6">
      <c r="A2321" s="2" t="s">
        <v>9976</v>
      </c>
      <c r="B2321" s="2" t="s">
        <v>9977</v>
      </c>
      <c r="C2321" s="2" t="s">
        <v>9978</v>
      </c>
      <c r="D2321" s="2" t="s">
        <v>9979</v>
      </c>
      <c r="E2321" s="3">
        <v>0</v>
      </c>
      <c r="F2321" s="3">
        <v>0</v>
      </c>
    </row>
    <row r="2322" spans="1:6">
      <c r="A2322" s="2" t="s">
        <v>9980</v>
      </c>
      <c r="B2322" s="2" t="s">
        <v>9981</v>
      </c>
      <c r="C2322" s="2" t="s">
        <v>9982</v>
      </c>
      <c r="D2322" s="2" t="s">
        <v>9983</v>
      </c>
      <c r="E2322" s="2"/>
      <c r="F2322" s="2"/>
    </row>
    <row r="2323" spans="1:6">
      <c r="A2323" s="2" t="s">
        <v>9984</v>
      </c>
      <c r="B2323" s="2" t="s">
        <v>9985</v>
      </c>
      <c r="C2323" s="2" t="s">
        <v>9986</v>
      </c>
      <c r="D2323" s="2" t="s">
        <v>9987</v>
      </c>
      <c r="E2323" s="2"/>
      <c r="F2323" s="2"/>
    </row>
    <row r="2324" spans="1:6">
      <c r="A2324" s="2" t="s">
        <v>9988</v>
      </c>
      <c r="B2324" s="2" t="s">
        <v>9989</v>
      </c>
      <c r="C2324" s="2" t="s">
        <v>9990</v>
      </c>
      <c r="D2324" s="2" t="s">
        <v>9991</v>
      </c>
      <c r="E2324" s="2"/>
      <c r="F2324" s="2"/>
    </row>
    <row r="2325" spans="1:6">
      <c r="A2325" s="2" t="s">
        <v>9992</v>
      </c>
      <c r="B2325" s="2" t="s">
        <v>9993</v>
      </c>
      <c r="C2325" s="2" t="s">
        <v>9994</v>
      </c>
      <c r="D2325" s="2" t="s">
        <v>9995</v>
      </c>
      <c r="E2325" s="2"/>
      <c r="F2325" s="2"/>
    </row>
    <row r="2326" spans="1:6">
      <c r="A2326" s="2" t="s">
        <v>9996</v>
      </c>
      <c r="B2326" s="2" t="s">
        <v>9997</v>
      </c>
      <c r="C2326" s="2" t="s">
        <v>9998</v>
      </c>
      <c r="D2326" s="2" t="s">
        <v>9999</v>
      </c>
      <c r="E2326" s="2" t="s">
        <v>10000</v>
      </c>
      <c r="F2326" s="3">
        <v>0</v>
      </c>
    </row>
    <row r="2327" spans="1:6" ht="25.5">
      <c r="A2327" s="2" t="s">
        <v>10001</v>
      </c>
      <c r="B2327" s="2" t="s">
        <v>10002</v>
      </c>
      <c r="C2327" s="2" t="s">
        <v>10003</v>
      </c>
      <c r="D2327" s="2" t="s">
        <v>10004</v>
      </c>
      <c r="E2327" s="3">
        <v>0</v>
      </c>
      <c r="F2327" s="3">
        <v>0</v>
      </c>
    </row>
    <row r="2328" spans="1:6" ht="38.25">
      <c r="A2328" s="2" t="s">
        <v>10005</v>
      </c>
      <c r="B2328" s="2" t="s">
        <v>10006</v>
      </c>
      <c r="C2328" s="2" t="s">
        <v>10007</v>
      </c>
      <c r="D2328" s="3">
        <v>2180864200</v>
      </c>
      <c r="E2328" s="2"/>
      <c r="F2328" s="2"/>
    </row>
    <row r="2329" spans="1:6">
      <c r="A2329" s="2" t="s">
        <v>10008</v>
      </c>
      <c r="B2329" s="2" t="s">
        <v>10009</v>
      </c>
      <c r="C2329" s="2" t="s">
        <v>10010</v>
      </c>
      <c r="D2329" s="2" t="s">
        <v>10011</v>
      </c>
      <c r="E2329" s="2"/>
      <c r="F2329" s="2"/>
    </row>
    <row r="2330" spans="1:6">
      <c r="A2330" s="2" t="s">
        <v>10012</v>
      </c>
      <c r="B2330" s="2" t="s">
        <v>10013</v>
      </c>
      <c r="C2330" s="2" t="s">
        <v>10014</v>
      </c>
      <c r="D2330" s="2" t="s">
        <v>10015</v>
      </c>
      <c r="E2330" s="3">
        <v>0</v>
      </c>
      <c r="F2330" s="3">
        <v>0</v>
      </c>
    </row>
    <row r="2331" spans="1:6">
      <c r="A2331" s="2" t="s">
        <v>10016</v>
      </c>
      <c r="B2331" s="2" t="s">
        <v>10017</v>
      </c>
      <c r="C2331" s="2" t="s">
        <v>10018</v>
      </c>
      <c r="D2331" s="2" t="s">
        <v>10019</v>
      </c>
      <c r="E2331" s="3">
        <v>0</v>
      </c>
      <c r="F2331" s="3">
        <v>0</v>
      </c>
    </row>
    <row r="2332" spans="1:6">
      <c r="A2332" s="2" t="s">
        <v>10020</v>
      </c>
      <c r="B2332" s="2" t="s">
        <v>10021</v>
      </c>
      <c r="C2332" s="2" t="s">
        <v>10022</v>
      </c>
      <c r="D2332" s="2" t="s">
        <v>10023</v>
      </c>
      <c r="E2332" s="3">
        <v>0</v>
      </c>
      <c r="F2332" s="3">
        <v>0</v>
      </c>
    </row>
    <row r="2333" spans="1:6">
      <c r="A2333" s="2" t="s">
        <v>9542</v>
      </c>
      <c r="B2333" s="2" t="s">
        <v>10024</v>
      </c>
      <c r="C2333" s="2" t="s">
        <v>10025</v>
      </c>
      <c r="D2333" s="3">
        <v>89604571806</v>
      </c>
      <c r="E2333" s="2"/>
      <c r="F2333" s="2"/>
    </row>
    <row r="2334" spans="1:6" ht="25.5">
      <c r="A2334" s="2" t="s">
        <v>10026</v>
      </c>
      <c r="B2334" s="2" t="s">
        <v>10027</v>
      </c>
      <c r="C2334" s="2" t="s">
        <v>10028</v>
      </c>
      <c r="D2334" s="3">
        <v>0</v>
      </c>
      <c r="E2334" s="3">
        <v>0</v>
      </c>
      <c r="F2334" s="3">
        <v>0</v>
      </c>
    </row>
    <row r="2335" spans="1:6">
      <c r="A2335" s="2" t="s">
        <v>10029</v>
      </c>
      <c r="B2335" s="2" t="s">
        <v>10030</v>
      </c>
      <c r="C2335" s="2" t="s">
        <v>10031</v>
      </c>
      <c r="D2335" s="2" t="s">
        <v>10032</v>
      </c>
      <c r="E2335" s="3">
        <v>0</v>
      </c>
      <c r="F2335" s="3">
        <v>0</v>
      </c>
    </row>
    <row r="2336" spans="1:6" ht="25.5">
      <c r="A2336" s="2" t="s">
        <v>10033</v>
      </c>
      <c r="B2336" s="2" t="s">
        <v>10034</v>
      </c>
      <c r="C2336" s="2" t="s">
        <v>10035</v>
      </c>
      <c r="D2336" s="2" t="s">
        <v>10036</v>
      </c>
      <c r="E2336" s="2" t="s">
        <v>10037</v>
      </c>
      <c r="F2336" s="3">
        <v>0</v>
      </c>
    </row>
    <row r="2337" spans="1:6" ht="25.5">
      <c r="A2337" s="2" t="s">
        <v>10038</v>
      </c>
      <c r="B2337" s="2" t="s">
        <v>10039</v>
      </c>
      <c r="C2337" s="2" t="s">
        <v>10040</v>
      </c>
      <c r="D2337" s="2" t="s">
        <v>10041</v>
      </c>
      <c r="E2337" s="2" t="s">
        <v>10042</v>
      </c>
      <c r="F2337" s="3">
        <v>0</v>
      </c>
    </row>
    <row r="2338" spans="1:6" ht="25.5">
      <c r="A2338" s="2" t="s">
        <v>10043</v>
      </c>
      <c r="B2338" s="2" t="s">
        <v>10044</v>
      </c>
      <c r="C2338" s="2" t="s">
        <v>10045</v>
      </c>
      <c r="D2338" s="2" t="s">
        <v>10046</v>
      </c>
      <c r="E2338" s="3">
        <v>0</v>
      </c>
      <c r="F2338" s="3">
        <v>0</v>
      </c>
    </row>
    <row r="2339" spans="1:6">
      <c r="A2339" s="2" t="s">
        <v>10047</v>
      </c>
      <c r="B2339" s="2" t="s">
        <v>10048</v>
      </c>
      <c r="C2339" s="2" t="s">
        <v>10049</v>
      </c>
      <c r="D2339" s="3">
        <v>81222490000</v>
      </c>
      <c r="E2339" s="2"/>
      <c r="F2339" s="2"/>
    </row>
    <row r="2340" spans="1:6">
      <c r="A2340" s="2" t="s">
        <v>10050</v>
      </c>
      <c r="B2340" s="2" t="s">
        <v>10051</v>
      </c>
      <c r="C2340" s="2" t="s">
        <v>10052</v>
      </c>
      <c r="D2340" s="3">
        <v>82116595181</v>
      </c>
      <c r="E2340" s="3">
        <v>0</v>
      </c>
      <c r="F2340" s="3">
        <v>0</v>
      </c>
    </row>
    <row r="2341" spans="1:6">
      <c r="A2341" s="2" t="s">
        <v>10053</v>
      </c>
      <c r="B2341" s="2" t="s">
        <v>10054</v>
      </c>
      <c r="C2341" s="2" t="s">
        <v>10055</v>
      </c>
      <c r="D2341" s="2" t="s">
        <v>10056</v>
      </c>
      <c r="E2341" s="2"/>
      <c r="F2341" s="2"/>
    </row>
    <row r="2342" spans="1:6">
      <c r="A2342" s="2" t="s">
        <v>10057</v>
      </c>
      <c r="B2342" s="2" t="s">
        <v>10058</v>
      </c>
      <c r="C2342" s="2" t="s">
        <v>10059</v>
      </c>
      <c r="D2342" s="2" t="s">
        <v>10060</v>
      </c>
      <c r="E2342" s="3">
        <v>0</v>
      </c>
      <c r="F2342" s="3">
        <v>0</v>
      </c>
    </row>
    <row r="2343" spans="1:6" ht="25.5">
      <c r="A2343" s="2" t="s">
        <v>10061</v>
      </c>
      <c r="B2343" s="2" t="s">
        <v>10062</v>
      </c>
      <c r="C2343" s="2" t="s">
        <v>10063</v>
      </c>
      <c r="D2343" s="2" t="s">
        <v>10064</v>
      </c>
      <c r="E2343" s="3">
        <v>0</v>
      </c>
      <c r="F2343" s="3">
        <v>0</v>
      </c>
    </row>
    <row r="2344" spans="1:6">
      <c r="A2344" s="2" t="s">
        <v>10065</v>
      </c>
      <c r="B2344" s="2" t="s">
        <v>10066</v>
      </c>
      <c r="C2344" s="2" t="s">
        <v>10067</v>
      </c>
      <c r="D2344" s="2" t="s">
        <v>10068</v>
      </c>
      <c r="E2344" s="2"/>
      <c r="F2344" s="2"/>
    </row>
    <row r="2345" spans="1:6">
      <c r="A2345" s="2" t="s">
        <v>10069</v>
      </c>
      <c r="B2345" s="2" t="s">
        <v>10070</v>
      </c>
      <c r="C2345" s="2" t="s">
        <v>10071</v>
      </c>
      <c r="D2345" s="2" t="s">
        <v>10072</v>
      </c>
      <c r="E2345" s="2"/>
      <c r="F2345" s="2"/>
    </row>
    <row r="2346" spans="1:6" ht="25.5">
      <c r="A2346" s="2" t="s">
        <v>10073</v>
      </c>
      <c r="B2346" s="2" t="s">
        <v>10074</v>
      </c>
      <c r="C2346" s="2" t="s">
        <v>10075</v>
      </c>
      <c r="D2346" s="2" t="s">
        <v>10076</v>
      </c>
      <c r="E2346" s="2"/>
      <c r="F2346" s="2"/>
    </row>
    <row r="2347" spans="1:6">
      <c r="A2347" s="2" t="s">
        <v>10077</v>
      </c>
      <c r="B2347" s="2" t="s">
        <v>10078</v>
      </c>
      <c r="C2347" s="2" t="s">
        <v>10079</v>
      </c>
      <c r="D2347" s="3">
        <v>85101732892</v>
      </c>
      <c r="E2347" s="2"/>
      <c r="F2347" s="2"/>
    </row>
    <row r="2348" spans="1:6" ht="25.5">
      <c r="A2348" s="2" t="s">
        <v>10080</v>
      </c>
      <c r="B2348" s="2" t="s">
        <v>10081</v>
      </c>
      <c r="C2348" s="2" t="s">
        <v>10082</v>
      </c>
      <c r="D2348" s="2" t="s">
        <v>10083</v>
      </c>
      <c r="E2348" s="3">
        <v>0</v>
      </c>
      <c r="F2348" s="2" t="s">
        <v>10084</v>
      </c>
    </row>
    <row r="2349" spans="1:6">
      <c r="A2349" s="2" t="s">
        <v>10085</v>
      </c>
      <c r="B2349" s="2" t="s">
        <v>10086</v>
      </c>
      <c r="C2349" s="2" t="s">
        <v>10087</v>
      </c>
      <c r="D2349" s="2" t="s">
        <v>10088</v>
      </c>
      <c r="E2349" s="3">
        <v>0</v>
      </c>
      <c r="F2349" s="3">
        <v>0</v>
      </c>
    </row>
    <row r="2350" spans="1:6">
      <c r="A2350" s="2" t="s">
        <v>10089</v>
      </c>
      <c r="B2350" s="2" t="s">
        <v>10090</v>
      </c>
      <c r="C2350" s="2" t="s">
        <v>10091</v>
      </c>
      <c r="D2350" s="2" t="s">
        <v>10092</v>
      </c>
      <c r="E2350" s="3">
        <v>0</v>
      </c>
      <c r="F2350" s="3">
        <v>0</v>
      </c>
    </row>
    <row r="2351" spans="1:6">
      <c r="A2351" s="2" t="s">
        <v>10093</v>
      </c>
      <c r="B2351" s="2" t="s">
        <v>10094</v>
      </c>
      <c r="C2351" s="2" t="s">
        <v>10095</v>
      </c>
      <c r="D2351" s="3">
        <v>81219999890</v>
      </c>
      <c r="E2351" s="2"/>
      <c r="F2351" s="2"/>
    </row>
    <row r="2352" spans="1:6">
      <c r="A2352" s="2" t="s">
        <v>10096</v>
      </c>
      <c r="B2352" s="2" t="s">
        <v>10097</v>
      </c>
      <c r="C2352" s="2" t="s">
        <v>10098</v>
      </c>
      <c r="D2352" s="3">
        <v>81360068477</v>
      </c>
      <c r="E2352" s="2"/>
      <c r="F2352" s="2"/>
    </row>
    <row r="2353" spans="1:6">
      <c r="A2353" s="2" t="s">
        <v>10099</v>
      </c>
      <c r="B2353" s="2" t="s">
        <v>10100</v>
      </c>
      <c r="C2353" s="2" t="s">
        <v>10101</v>
      </c>
      <c r="D2353" s="3">
        <v>81910447779</v>
      </c>
      <c r="E2353" s="2"/>
      <c r="F2353" s="2"/>
    </row>
    <row r="2354" spans="1:6">
      <c r="A2354" s="2" t="s">
        <v>10099</v>
      </c>
      <c r="B2354" s="2" t="s">
        <v>10102</v>
      </c>
      <c r="C2354" s="2" t="s">
        <v>10101</v>
      </c>
      <c r="D2354" s="3">
        <v>81910447779</v>
      </c>
      <c r="E2354" s="2"/>
      <c r="F2354" s="2"/>
    </row>
    <row r="2355" spans="1:6">
      <c r="A2355" s="2" t="s">
        <v>10103</v>
      </c>
      <c r="B2355" s="2" t="s">
        <v>10104</v>
      </c>
      <c r="C2355" s="2" t="s">
        <v>10105</v>
      </c>
      <c r="D2355" s="2" t="s">
        <v>10106</v>
      </c>
      <c r="E2355" s="3">
        <v>0</v>
      </c>
      <c r="F2355" s="3">
        <v>0</v>
      </c>
    </row>
    <row r="2356" spans="1:6">
      <c r="A2356" s="2" t="s">
        <v>10107</v>
      </c>
      <c r="B2356" s="2" t="s">
        <v>10108</v>
      </c>
      <c r="C2356" s="2" t="s">
        <v>10109</v>
      </c>
      <c r="D2356" s="2" t="s">
        <v>10110</v>
      </c>
      <c r="E2356" s="2" t="s">
        <v>10111</v>
      </c>
      <c r="F2356" s="2" t="s">
        <v>10112</v>
      </c>
    </row>
    <row r="2357" spans="1:6">
      <c r="A2357" s="2" t="s">
        <v>10113</v>
      </c>
      <c r="B2357" s="2" t="s">
        <v>10114</v>
      </c>
      <c r="C2357" s="2" t="s">
        <v>10115</v>
      </c>
      <c r="D2357" s="2" t="s">
        <v>10116</v>
      </c>
      <c r="E2357" s="3">
        <v>0</v>
      </c>
      <c r="F2357" s="3">
        <v>0</v>
      </c>
    </row>
    <row r="2358" spans="1:6" ht="25.5">
      <c r="A2358" s="2" t="s">
        <v>10117</v>
      </c>
      <c r="B2358" s="2" t="s">
        <v>10118</v>
      </c>
      <c r="C2358" s="2" t="s">
        <v>10119</v>
      </c>
      <c r="D2358" s="2" t="s">
        <v>10120</v>
      </c>
      <c r="E2358" s="3">
        <v>0</v>
      </c>
      <c r="F2358" s="3">
        <v>0</v>
      </c>
    </row>
    <row r="2359" spans="1:6" ht="38.25">
      <c r="A2359" s="2" t="s">
        <v>10121</v>
      </c>
      <c r="B2359" s="2" t="s">
        <v>10122</v>
      </c>
      <c r="C2359" s="2" t="s">
        <v>10123</v>
      </c>
      <c r="D2359" s="2" t="s">
        <v>10124</v>
      </c>
      <c r="E2359" s="3">
        <v>0</v>
      </c>
      <c r="F2359" s="2" t="s">
        <v>10125</v>
      </c>
    </row>
    <row r="2360" spans="1:6" ht="25.5">
      <c r="A2360" s="2" t="s">
        <v>10126</v>
      </c>
      <c r="B2360" s="2" t="s">
        <v>10127</v>
      </c>
      <c r="C2360" s="2" t="s">
        <v>10128</v>
      </c>
      <c r="D2360" s="2" t="s">
        <v>10129</v>
      </c>
      <c r="E2360" s="3">
        <v>0</v>
      </c>
      <c r="F2360" s="2" t="s">
        <v>10130</v>
      </c>
    </row>
    <row r="2361" spans="1:6">
      <c r="A2361" s="2" t="s">
        <v>10131</v>
      </c>
      <c r="B2361" s="2" t="s">
        <v>10132</v>
      </c>
      <c r="C2361" s="2" t="s">
        <v>10133</v>
      </c>
      <c r="D2361" s="2" t="s">
        <v>10134</v>
      </c>
      <c r="E2361" s="3">
        <v>0</v>
      </c>
      <c r="F2361" s="3">
        <v>0</v>
      </c>
    </row>
    <row r="2362" spans="1:6" ht="25.5">
      <c r="A2362" s="2" t="s">
        <v>10135</v>
      </c>
      <c r="B2362" s="2" t="s">
        <v>10136</v>
      </c>
      <c r="C2362" s="2" t="s">
        <v>10137</v>
      </c>
      <c r="D2362" s="2" t="s">
        <v>10138</v>
      </c>
      <c r="E2362" s="3">
        <v>0</v>
      </c>
      <c r="F2362" s="3">
        <v>0</v>
      </c>
    </row>
    <row r="2363" spans="1:6">
      <c r="A2363" s="2" t="s">
        <v>10139</v>
      </c>
      <c r="B2363" s="2" t="s">
        <v>10140</v>
      </c>
      <c r="C2363" s="2" t="s">
        <v>10141</v>
      </c>
      <c r="D2363" s="2" t="s">
        <v>10142</v>
      </c>
      <c r="E2363" s="2"/>
      <c r="F2363" s="2"/>
    </row>
    <row r="2364" spans="1:6">
      <c r="A2364" s="2" t="s">
        <v>10143</v>
      </c>
      <c r="B2364" s="2" t="s">
        <v>10144</v>
      </c>
      <c r="C2364" s="2" t="s">
        <v>10145</v>
      </c>
      <c r="D2364" s="2" t="s">
        <v>10146</v>
      </c>
      <c r="E2364" s="3">
        <v>0</v>
      </c>
      <c r="F2364" s="3">
        <v>0</v>
      </c>
    </row>
    <row r="2365" spans="1:6">
      <c r="A2365" s="2" t="s">
        <v>10147</v>
      </c>
      <c r="B2365" s="2" t="s">
        <v>10148</v>
      </c>
      <c r="C2365" s="2" t="s">
        <v>10149</v>
      </c>
      <c r="D2365" s="2" t="s">
        <v>10150</v>
      </c>
      <c r="E2365" s="3">
        <v>0</v>
      </c>
      <c r="F2365" s="3">
        <v>0</v>
      </c>
    </row>
    <row r="2366" spans="1:6" ht="25.5">
      <c r="A2366" s="2" t="s">
        <v>10151</v>
      </c>
      <c r="B2366" s="2" t="s">
        <v>10152</v>
      </c>
      <c r="C2366" s="2" t="s">
        <v>10153</v>
      </c>
      <c r="D2366" s="2" t="s">
        <v>10154</v>
      </c>
      <c r="E2366" s="2"/>
      <c r="F2366" s="2"/>
    </row>
    <row r="2367" spans="1:6">
      <c r="A2367" s="2" t="s">
        <v>10155</v>
      </c>
      <c r="B2367" s="2" t="s">
        <v>10156</v>
      </c>
      <c r="C2367" s="2" t="s">
        <v>10157</v>
      </c>
      <c r="D2367" s="2" t="s">
        <v>10158</v>
      </c>
      <c r="E2367" s="2"/>
      <c r="F2367" s="2"/>
    </row>
    <row r="2368" spans="1:6">
      <c r="A2368" s="2" t="s">
        <v>10159</v>
      </c>
      <c r="B2368" s="2" t="s">
        <v>10160</v>
      </c>
      <c r="C2368" s="2" t="s">
        <v>10161</v>
      </c>
      <c r="D2368" s="3">
        <v>0</v>
      </c>
      <c r="E2368" s="3">
        <v>0</v>
      </c>
      <c r="F2368" s="3">
        <v>0</v>
      </c>
    </row>
    <row r="2369" spans="1:6">
      <c r="A2369" s="2" t="s">
        <v>10162</v>
      </c>
      <c r="B2369" s="2" t="s">
        <v>10163</v>
      </c>
      <c r="C2369" s="2" t="s">
        <v>10164</v>
      </c>
      <c r="D2369" s="2" t="s">
        <v>10165</v>
      </c>
      <c r="E2369" s="3">
        <v>0</v>
      </c>
      <c r="F2369" s="3">
        <v>0</v>
      </c>
    </row>
    <row r="2370" spans="1:6" ht="25.5">
      <c r="A2370" s="2" t="s">
        <v>10166</v>
      </c>
      <c r="B2370" s="2" t="s">
        <v>10167</v>
      </c>
      <c r="C2370" s="2" t="s">
        <v>10168</v>
      </c>
      <c r="D2370" s="2" t="s">
        <v>10169</v>
      </c>
      <c r="E2370" s="3">
        <v>0</v>
      </c>
      <c r="F2370" s="3">
        <v>0</v>
      </c>
    </row>
    <row r="2371" spans="1:6">
      <c r="A2371" s="2" t="s">
        <v>10170</v>
      </c>
      <c r="B2371" s="2" t="s">
        <v>10171</v>
      </c>
      <c r="C2371" s="2" t="s">
        <v>10172</v>
      </c>
      <c r="D2371" s="2" t="s">
        <v>10173</v>
      </c>
      <c r="E2371" s="3">
        <v>0</v>
      </c>
      <c r="F2371" s="3">
        <v>0</v>
      </c>
    </row>
    <row r="2372" spans="1:6">
      <c r="A2372" s="2" t="s">
        <v>10174</v>
      </c>
      <c r="B2372" s="2" t="s">
        <v>10175</v>
      </c>
      <c r="C2372" s="2" t="s">
        <v>10176</v>
      </c>
      <c r="D2372" s="3">
        <v>0</v>
      </c>
      <c r="E2372" s="3">
        <v>0</v>
      </c>
      <c r="F2372" s="3">
        <v>0</v>
      </c>
    </row>
    <row r="2373" spans="1:6">
      <c r="A2373" s="2" t="s">
        <v>10177</v>
      </c>
      <c r="B2373" s="2" t="s">
        <v>10178</v>
      </c>
      <c r="C2373" s="2" t="s">
        <v>10179</v>
      </c>
      <c r="D2373" s="2" t="s">
        <v>10180</v>
      </c>
      <c r="E2373" s="3">
        <v>0</v>
      </c>
      <c r="F2373" s="3">
        <v>0</v>
      </c>
    </row>
    <row r="2374" spans="1:6" ht="25.5">
      <c r="A2374" s="2" t="s">
        <v>10181</v>
      </c>
      <c r="B2374" s="2" t="s">
        <v>10182</v>
      </c>
      <c r="C2374" s="2" t="s">
        <v>10183</v>
      </c>
      <c r="D2374" s="2" t="s">
        <v>10184</v>
      </c>
      <c r="E2374" s="3">
        <v>0</v>
      </c>
      <c r="F2374" s="3">
        <v>0</v>
      </c>
    </row>
    <row r="2375" spans="1:6" ht="25.5">
      <c r="A2375" s="2" t="s">
        <v>10185</v>
      </c>
      <c r="B2375" s="2" t="s">
        <v>10186</v>
      </c>
      <c r="C2375" s="2" t="s">
        <v>10187</v>
      </c>
      <c r="D2375" s="2" t="s">
        <v>10188</v>
      </c>
      <c r="E2375" s="3">
        <v>0</v>
      </c>
      <c r="F2375" s="2" t="s">
        <v>10189</v>
      </c>
    </row>
    <row r="2376" spans="1:6">
      <c r="A2376" s="2" t="s">
        <v>10190</v>
      </c>
      <c r="B2376" s="2" t="s">
        <v>10191</v>
      </c>
      <c r="C2376" s="2" t="s">
        <v>10192</v>
      </c>
      <c r="D2376" s="2" t="s">
        <v>10193</v>
      </c>
      <c r="E2376" s="3">
        <v>0</v>
      </c>
      <c r="F2376" s="3">
        <v>0</v>
      </c>
    </row>
    <row r="2377" spans="1:6" ht="38.25">
      <c r="A2377" s="2" t="s">
        <v>10194</v>
      </c>
      <c r="B2377" s="2" t="s">
        <v>10195</v>
      </c>
      <c r="C2377" s="2" t="s">
        <v>10196</v>
      </c>
      <c r="D2377" s="2" t="s">
        <v>10197</v>
      </c>
      <c r="E2377" s="2" t="s">
        <v>10198</v>
      </c>
      <c r="F2377" s="3">
        <v>0</v>
      </c>
    </row>
    <row r="2378" spans="1:6" ht="25.5">
      <c r="A2378" s="2" t="s">
        <v>10199</v>
      </c>
      <c r="B2378" s="2" t="s">
        <v>10200</v>
      </c>
      <c r="C2378" s="2" t="s">
        <v>10201</v>
      </c>
      <c r="D2378" s="2" t="s">
        <v>10202</v>
      </c>
      <c r="E2378" s="2"/>
      <c r="F2378" s="2"/>
    </row>
    <row r="2379" spans="1:6">
      <c r="A2379" s="2" t="s">
        <v>10203</v>
      </c>
      <c r="B2379" s="2" t="s">
        <v>10204</v>
      </c>
      <c r="C2379" s="2" t="s">
        <v>10205</v>
      </c>
      <c r="D2379" s="3">
        <v>89601357777</v>
      </c>
      <c r="E2379" s="2"/>
      <c r="F2379" s="2" t="s">
        <v>10206</v>
      </c>
    </row>
    <row r="2380" spans="1:6">
      <c r="A2380" s="2" t="s">
        <v>10207</v>
      </c>
      <c r="B2380" s="2" t="s">
        <v>10208</v>
      </c>
      <c r="C2380" s="2" t="s">
        <v>10209</v>
      </c>
      <c r="D2380" s="2" t="s">
        <v>10210</v>
      </c>
      <c r="E2380" s="2"/>
      <c r="F2380" s="2"/>
    </row>
    <row r="2381" spans="1:6">
      <c r="A2381" s="2" t="s">
        <v>10211</v>
      </c>
      <c r="B2381" s="2" t="s">
        <v>10212</v>
      </c>
      <c r="C2381" s="2" t="s">
        <v>10213</v>
      </c>
      <c r="D2381" s="3">
        <v>81316723633</v>
      </c>
      <c r="E2381" s="2"/>
      <c r="F2381" s="2"/>
    </row>
    <row r="2382" spans="1:6">
      <c r="A2382" s="2" t="s">
        <v>10214</v>
      </c>
      <c r="B2382" s="2" t="s">
        <v>10215</v>
      </c>
      <c r="C2382" s="2" t="s">
        <v>10216</v>
      </c>
      <c r="D2382" s="3">
        <v>87760680721</v>
      </c>
      <c r="E2382" s="2"/>
      <c r="F2382" s="2"/>
    </row>
    <row r="2383" spans="1:6">
      <c r="A2383" s="2" t="s">
        <v>10217</v>
      </c>
      <c r="B2383" s="2" t="s">
        <v>10218</v>
      </c>
      <c r="C2383" s="2" t="s">
        <v>10219</v>
      </c>
      <c r="D2383" s="2" t="s">
        <v>10220</v>
      </c>
      <c r="E2383" s="2"/>
      <c r="F2383" s="2"/>
    </row>
    <row r="2384" spans="1:6" ht="25.5">
      <c r="A2384" s="2" t="s">
        <v>10221</v>
      </c>
      <c r="B2384" s="2" t="s">
        <v>10222</v>
      </c>
      <c r="C2384" s="2" t="s">
        <v>10223</v>
      </c>
      <c r="D2384" s="2" t="s">
        <v>10224</v>
      </c>
      <c r="E2384" s="2"/>
      <c r="F2384" s="2"/>
    </row>
    <row r="2385" spans="1:6">
      <c r="A2385" s="2" t="s">
        <v>10225</v>
      </c>
      <c r="B2385" s="2" t="s">
        <v>10226</v>
      </c>
      <c r="C2385" s="2" t="s">
        <v>10227</v>
      </c>
      <c r="D2385" s="2" t="s">
        <v>10228</v>
      </c>
      <c r="E2385" s="2"/>
      <c r="F2385" s="2"/>
    </row>
    <row r="2386" spans="1:6" ht="25.5">
      <c r="A2386" s="2" t="s">
        <v>10229</v>
      </c>
      <c r="B2386" s="2" t="s">
        <v>10230</v>
      </c>
      <c r="C2386" s="2" t="s">
        <v>10231</v>
      </c>
      <c r="D2386" s="2" t="s">
        <v>10232</v>
      </c>
      <c r="E2386" s="2"/>
      <c r="F2386" s="2"/>
    </row>
    <row r="2387" spans="1:6">
      <c r="A2387" s="2" t="s">
        <v>10233</v>
      </c>
      <c r="B2387" s="2" t="s">
        <v>10234</v>
      </c>
      <c r="C2387" s="2" t="s">
        <v>10235</v>
      </c>
      <c r="D2387" s="3">
        <v>87800143785</v>
      </c>
      <c r="E2387" s="2"/>
      <c r="F2387" s="2"/>
    </row>
    <row r="2388" spans="1:6">
      <c r="A2388" s="2" t="s">
        <v>10236</v>
      </c>
      <c r="B2388" s="2" t="s">
        <v>10237</v>
      </c>
      <c r="C2388" s="2" t="s">
        <v>10238</v>
      </c>
      <c r="D2388" s="3">
        <v>85101320000</v>
      </c>
      <c r="E2388" s="2"/>
      <c r="F2388" s="2"/>
    </row>
    <row r="2389" spans="1:6">
      <c r="A2389" s="2" t="s">
        <v>10239</v>
      </c>
      <c r="B2389" s="2" t="s">
        <v>10240</v>
      </c>
      <c r="C2389" s="2" t="s">
        <v>10241</v>
      </c>
      <c r="D2389" s="2" t="s">
        <v>10242</v>
      </c>
      <c r="E2389" s="3">
        <v>0</v>
      </c>
      <c r="F2389" s="3">
        <v>0</v>
      </c>
    </row>
    <row r="2390" spans="1:6" ht="25.5">
      <c r="A2390" s="2" t="s">
        <v>10243</v>
      </c>
      <c r="B2390" s="2" t="s">
        <v>10244</v>
      </c>
      <c r="C2390" s="2" t="s">
        <v>10245</v>
      </c>
      <c r="D2390" s="2" t="s">
        <v>10246</v>
      </c>
      <c r="E2390" s="2"/>
      <c r="F2390" s="2"/>
    </row>
    <row r="2391" spans="1:6">
      <c r="A2391" s="2" t="s">
        <v>10247</v>
      </c>
      <c r="B2391" s="2" t="s">
        <v>10248</v>
      </c>
      <c r="C2391" s="2" t="s">
        <v>10249</v>
      </c>
      <c r="D2391" s="2" t="s">
        <v>10250</v>
      </c>
      <c r="E2391" s="2"/>
      <c r="F2391" s="2"/>
    </row>
    <row r="2392" spans="1:6">
      <c r="A2392" s="2" t="s">
        <v>10251</v>
      </c>
      <c r="B2392" s="2" t="s">
        <v>10252</v>
      </c>
      <c r="C2392" s="2" t="s">
        <v>10253</v>
      </c>
      <c r="D2392" s="3">
        <v>87829079862</v>
      </c>
      <c r="E2392" s="2"/>
      <c r="F2392" s="2"/>
    </row>
    <row r="2393" spans="1:6">
      <c r="A2393" s="2" t="s">
        <v>10254</v>
      </c>
      <c r="B2393" s="2" t="s">
        <v>10255</v>
      </c>
      <c r="C2393" s="2" t="s">
        <v>10256</v>
      </c>
      <c r="D2393" s="3">
        <v>81319614973</v>
      </c>
      <c r="E2393" s="2"/>
      <c r="F2393" s="2"/>
    </row>
    <row r="2394" spans="1:6">
      <c r="A2394" s="2" t="s">
        <v>10257</v>
      </c>
      <c r="B2394" s="2" t="s">
        <v>10258</v>
      </c>
      <c r="C2394" s="2" t="s">
        <v>10259</v>
      </c>
      <c r="D2394" s="2" t="s">
        <v>10260</v>
      </c>
      <c r="E2394" s="2"/>
      <c r="F2394" s="2"/>
    </row>
    <row r="2395" spans="1:6">
      <c r="A2395" s="2" t="s">
        <v>10261</v>
      </c>
      <c r="B2395" s="2" t="s">
        <v>10262</v>
      </c>
      <c r="C2395" s="2" t="s">
        <v>10263</v>
      </c>
      <c r="D2395" s="3">
        <v>82111567101</v>
      </c>
      <c r="E2395" s="2" t="s">
        <v>10264</v>
      </c>
      <c r="F2395" s="3">
        <v>0</v>
      </c>
    </row>
    <row r="2396" spans="1:6">
      <c r="A2396" s="2" t="s">
        <v>10265</v>
      </c>
      <c r="B2396" s="2" t="s">
        <v>10266</v>
      </c>
      <c r="C2396" s="2" t="s">
        <v>10267</v>
      </c>
      <c r="D2396" s="2" t="s">
        <v>10268</v>
      </c>
      <c r="E2396" s="2"/>
      <c r="F2396" s="2"/>
    </row>
    <row r="2397" spans="1:6" ht="25.5">
      <c r="A2397" s="2" t="s">
        <v>10269</v>
      </c>
      <c r="B2397" s="2" t="s">
        <v>10270</v>
      </c>
      <c r="C2397" s="2" t="s">
        <v>10271</v>
      </c>
      <c r="D2397" s="3">
        <v>81315552906</v>
      </c>
      <c r="E2397" s="2"/>
      <c r="F2397" s="2"/>
    </row>
    <row r="2398" spans="1:6">
      <c r="A2398" s="2" t="s">
        <v>10272</v>
      </c>
      <c r="B2398" s="2" t="s">
        <v>10273</v>
      </c>
      <c r="C2398" s="2" t="s">
        <v>10274</v>
      </c>
      <c r="D2398" s="3">
        <v>8983858503</v>
      </c>
      <c r="E2398" s="2"/>
      <c r="F2398" s="2"/>
    </row>
    <row r="2399" spans="1:6">
      <c r="A2399" s="2" t="s">
        <v>10275</v>
      </c>
      <c r="B2399" s="2" t="s">
        <v>10276</v>
      </c>
      <c r="C2399" s="2" t="s">
        <v>10277</v>
      </c>
      <c r="D2399" s="2" t="s">
        <v>10278</v>
      </c>
      <c r="E2399" s="2"/>
      <c r="F2399" s="2"/>
    </row>
    <row r="2400" spans="1:6">
      <c r="A2400" s="2" t="s">
        <v>10279</v>
      </c>
      <c r="B2400" s="2" t="s">
        <v>10280</v>
      </c>
      <c r="C2400" s="2" t="s">
        <v>10281</v>
      </c>
      <c r="D2400" s="3">
        <v>81317564194</v>
      </c>
      <c r="E2400" s="2"/>
      <c r="F2400" s="2"/>
    </row>
    <row r="2401" spans="1:6">
      <c r="A2401" s="2" t="s">
        <v>10282</v>
      </c>
      <c r="B2401" s="2" t="s">
        <v>10283</v>
      </c>
      <c r="C2401" s="2" t="s">
        <v>10284</v>
      </c>
      <c r="D2401" s="3">
        <v>81257382550</v>
      </c>
      <c r="E2401" s="2" t="s">
        <v>10285</v>
      </c>
      <c r="F2401" s="2"/>
    </row>
    <row r="2402" spans="1:6">
      <c r="A2402" s="2" t="s">
        <v>10286</v>
      </c>
      <c r="B2402" s="2" t="s">
        <v>10287</v>
      </c>
      <c r="C2402" s="2" t="s">
        <v>10288</v>
      </c>
      <c r="D2402" s="2" t="s">
        <v>10289</v>
      </c>
      <c r="E2402" s="2" t="s">
        <v>10290</v>
      </c>
      <c r="F2402" s="2"/>
    </row>
    <row r="2403" spans="1:6">
      <c r="A2403" s="2" t="s">
        <v>10291</v>
      </c>
      <c r="B2403" s="2" t="s">
        <v>10292</v>
      </c>
      <c r="C2403" s="2" t="s">
        <v>10293</v>
      </c>
      <c r="D2403" s="2" t="s">
        <v>10294</v>
      </c>
      <c r="E2403" s="2"/>
      <c r="F2403" s="2"/>
    </row>
    <row r="2404" spans="1:6">
      <c r="A2404" s="2" t="s">
        <v>10295</v>
      </c>
      <c r="B2404" s="2" t="s">
        <v>10296</v>
      </c>
      <c r="C2404" s="2" t="s">
        <v>10297</v>
      </c>
      <c r="D2404" s="3">
        <v>82297322228</v>
      </c>
      <c r="E2404" s="2"/>
      <c r="F2404" s="2"/>
    </row>
    <row r="2405" spans="1:6">
      <c r="A2405" s="2" t="s">
        <v>10298</v>
      </c>
      <c r="B2405" s="2" t="s">
        <v>10299</v>
      </c>
      <c r="C2405" s="2" t="s">
        <v>10300</v>
      </c>
      <c r="D2405" s="3">
        <v>81399339558</v>
      </c>
      <c r="E2405" s="2"/>
      <c r="F2405" s="2"/>
    </row>
    <row r="2406" spans="1:6">
      <c r="A2406" s="2" t="s">
        <v>10301</v>
      </c>
      <c r="B2406" s="2" t="s">
        <v>10302</v>
      </c>
      <c r="C2406" s="2" t="s">
        <v>10303</v>
      </c>
      <c r="D2406" s="3">
        <v>81298138871</v>
      </c>
      <c r="E2406" s="2" t="s">
        <v>10304</v>
      </c>
      <c r="F2406" s="2"/>
    </row>
    <row r="2407" spans="1:6">
      <c r="A2407" s="2" t="s">
        <v>10305</v>
      </c>
      <c r="B2407" s="2" t="s">
        <v>10306</v>
      </c>
      <c r="C2407" s="2" t="s">
        <v>10307</v>
      </c>
      <c r="D2407" s="3">
        <v>85220083175</v>
      </c>
      <c r="E2407" s="2"/>
      <c r="F2407" s="2"/>
    </row>
    <row r="2408" spans="1:6">
      <c r="A2408" s="2" t="s">
        <v>10308</v>
      </c>
      <c r="B2408" s="2" t="s">
        <v>10309</v>
      </c>
      <c r="C2408" s="2" t="s">
        <v>10310</v>
      </c>
      <c r="D2408" s="3">
        <v>81320579323</v>
      </c>
      <c r="E2408" s="2" t="s">
        <v>1453</v>
      </c>
      <c r="F2408" s="2" t="s">
        <v>1453</v>
      </c>
    </row>
    <row r="2409" spans="1:6" ht="38.25">
      <c r="A2409" s="2" t="s">
        <v>10311</v>
      </c>
      <c r="B2409" s="2" t="s">
        <v>10312</v>
      </c>
      <c r="C2409" s="2" t="s">
        <v>10313</v>
      </c>
      <c r="D2409" s="2" t="s">
        <v>10314</v>
      </c>
      <c r="E2409" s="2"/>
      <c r="F2409" s="2"/>
    </row>
    <row r="2410" spans="1:6">
      <c r="A2410" s="2" t="s">
        <v>10315</v>
      </c>
      <c r="B2410" s="2" t="s">
        <v>10316</v>
      </c>
      <c r="C2410" s="2" t="s">
        <v>10317</v>
      </c>
      <c r="D2410" s="3">
        <v>818658517</v>
      </c>
      <c r="E2410" s="2"/>
      <c r="F2410" s="2"/>
    </row>
    <row r="2411" spans="1:6">
      <c r="A2411" s="2" t="s">
        <v>10318</v>
      </c>
      <c r="B2411" s="2" t="s">
        <v>10319</v>
      </c>
      <c r="C2411" s="2" t="s">
        <v>10320</v>
      </c>
      <c r="D2411" s="3">
        <v>218975320</v>
      </c>
      <c r="E2411" s="2"/>
      <c r="F2411" s="2"/>
    </row>
    <row r="2412" spans="1:6">
      <c r="A2412" s="2" t="s">
        <v>10321</v>
      </c>
      <c r="B2412" s="2" t="s">
        <v>10322</v>
      </c>
      <c r="C2412" s="2" t="s">
        <v>10323</v>
      </c>
      <c r="D2412" s="2" t="s">
        <v>10324</v>
      </c>
      <c r="E2412" s="2"/>
      <c r="F2412" s="2"/>
    </row>
    <row r="2413" spans="1:6">
      <c r="A2413" s="2" t="s">
        <v>10325</v>
      </c>
      <c r="B2413" s="2" t="s">
        <v>10326</v>
      </c>
      <c r="C2413" s="2" t="s">
        <v>10327</v>
      </c>
      <c r="D2413" s="3">
        <v>82119578118</v>
      </c>
      <c r="E2413" s="2"/>
      <c r="F2413" s="2"/>
    </row>
    <row r="2414" spans="1:6">
      <c r="A2414" s="2" t="s">
        <v>10328</v>
      </c>
      <c r="B2414" s="2" t="s">
        <v>10329</v>
      </c>
      <c r="C2414" s="2" t="s">
        <v>10330</v>
      </c>
      <c r="D2414" s="3">
        <v>81294140588</v>
      </c>
      <c r="E2414" s="2"/>
      <c r="F2414" s="2"/>
    </row>
    <row r="2415" spans="1:6">
      <c r="A2415" s="2" t="s">
        <v>10331</v>
      </c>
      <c r="B2415" s="2" t="s">
        <v>10332</v>
      </c>
      <c r="C2415" s="2" t="s">
        <v>10333</v>
      </c>
      <c r="D2415" s="3">
        <v>82249684303</v>
      </c>
      <c r="E2415" s="2"/>
      <c r="F2415" s="2"/>
    </row>
    <row r="2416" spans="1:6" ht="25.5">
      <c r="A2416" s="2" t="s">
        <v>10334</v>
      </c>
      <c r="B2416" s="2" t="s">
        <v>10335</v>
      </c>
      <c r="C2416" s="2" t="s">
        <v>10336</v>
      </c>
      <c r="D2416" s="2" t="s">
        <v>10337</v>
      </c>
      <c r="E2416" s="2" t="s">
        <v>1453</v>
      </c>
      <c r="F2416" s="2" t="s">
        <v>1453</v>
      </c>
    </row>
    <row r="2417" spans="1:6" ht="25.5">
      <c r="A2417" s="2" t="s">
        <v>10338</v>
      </c>
      <c r="B2417" s="2" t="s">
        <v>10339</v>
      </c>
      <c r="C2417" s="2" t="s">
        <v>10340</v>
      </c>
      <c r="D2417" s="2" t="s">
        <v>10341</v>
      </c>
      <c r="E2417" s="2"/>
      <c r="F2417" s="2"/>
    </row>
    <row r="2418" spans="1:6" ht="25.5">
      <c r="A2418" s="2" t="s">
        <v>688</v>
      </c>
      <c r="B2418" s="2" t="s">
        <v>10342</v>
      </c>
      <c r="C2418" s="2" t="s">
        <v>10343</v>
      </c>
      <c r="D2418" s="2" t="s">
        <v>10344</v>
      </c>
      <c r="E2418" s="2"/>
      <c r="F2418" s="2"/>
    </row>
    <row r="2419" spans="1:6">
      <c r="A2419" s="2" t="s">
        <v>10345</v>
      </c>
      <c r="B2419" s="2" t="s">
        <v>10346</v>
      </c>
      <c r="C2419" s="2" t="s">
        <v>10347</v>
      </c>
      <c r="D2419" s="3">
        <v>8986041294</v>
      </c>
      <c r="E2419" s="2"/>
      <c r="F2419" s="2"/>
    </row>
    <row r="2420" spans="1:6">
      <c r="A2420" s="2" t="s">
        <v>10348</v>
      </c>
      <c r="B2420" s="2" t="s">
        <v>10349</v>
      </c>
      <c r="C2420" s="2" t="s">
        <v>10350</v>
      </c>
      <c r="D2420" s="3">
        <v>81287741457</v>
      </c>
      <c r="E2420" s="2"/>
      <c r="F2420" s="2"/>
    </row>
    <row r="2421" spans="1:6">
      <c r="A2421" s="2" t="s">
        <v>10351</v>
      </c>
      <c r="B2421" s="2" t="s">
        <v>10352</v>
      </c>
      <c r="C2421" s="2" t="s">
        <v>10353</v>
      </c>
      <c r="D2421" s="2" t="s">
        <v>10354</v>
      </c>
      <c r="E2421" s="2" t="s">
        <v>10355</v>
      </c>
      <c r="F2421" s="2"/>
    </row>
    <row r="2422" spans="1:6">
      <c r="A2422" s="2" t="s">
        <v>10356</v>
      </c>
      <c r="B2422" s="2" t="s">
        <v>10357</v>
      </c>
      <c r="C2422" s="2" t="s">
        <v>10358</v>
      </c>
      <c r="D2422" s="2" t="s">
        <v>10359</v>
      </c>
      <c r="E2422" s="2"/>
      <c r="F2422" s="2"/>
    </row>
    <row r="2423" spans="1:6" ht="25.5">
      <c r="A2423" s="2" t="s">
        <v>10360</v>
      </c>
      <c r="B2423" s="2" t="s">
        <v>10361</v>
      </c>
      <c r="C2423" s="2" t="s">
        <v>10362</v>
      </c>
      <c r="D2423" s="2" t="s">
        <v>10363</v>
      </c>
      <c r="E2423" s="2"/>
      <c r="F2423" s="2"/>
    </row>
    <row r="2424" spans="1:6">
      <c r="A2424" s="2" t="s">
        <v>10364</v>
      </c>
      <c r="B2424" s="2" t="s">
        <v>10365</v>
      </c>
      <c r="C2424" s="2" t="s">
        <v>10366</v>
      </c>
      <c r="D2424" s="2" t="s">
        <v>10367</v>
      </c>
      <c r="E2424" s="2"/>
      <c r="F2424" s="2"/>
    </row>
    <row r="2425" spans="1:6" ht="25.5">
      <c r="A2425" s="2" t="s">
        <v>10368</v>
      </c>
      <c r="B2425" s="2" t="s">
        <v>10369</v>
      </c>
      <c r="C2425" s="2" t="s">
        <v>10370</v>
      </c>
      <c r="D2425" s="2" t="s">
        <v>10371</v>
      </c>
      <c r="E2425" s="2"/>
      <c r="F2425" s="2"/>
    </row>
    <row r="2426" spans="1:6">
      <c r="A2426" s="2" t="s">
        <v>10372</v>
      </c>
      <c r="B2426" s="2" t="s">
        <v>10373</v>
      </c>
      <c r="C2426" s="2" t="s">
        <v>10374</v>
      </c>
      <c r="D2426" s="2" t="s">
        <v>10375</v>
      </c>
      <c r="E2426" s="2"/>
      <c r="F2426" s="2" t="s">
        <v>10376</v>
      </c>
    </row>
    <row r="2427" spans="1:6" ht="25.5">
      <c r="A2427" s="2" t="s">
        <v>10377</v>
      </c>
      <c r="B2427" s="2" t="s">
        <v>10378</v>
      </c>
      <c r="C2427" s="2" t="s">
        <v>10379</v>
      </c>
      <c r="D2427" s="2" t="s">
        <v>10380</v>
      </c>
      <c r="E2427" s="2" t="s">
        <v>10381</v>
      </c>
      <c r="F2427" s="2"/>
    </row>
    <row r="2428" spans="1:6">
      <c r="A2428" s="2" t="s">
        <v>10382</v>
      </c>
      <c r="B2428" s="2" t="s">
        <v>10383</v>
      </c>
      <c r="C2428" s="2" t="s">
        <v>10384</v>
      </c>
      <c r="D2428" s="3">
        <v>81517992510</v>
      </c>
      <c r="E2428" s="2"/>
      <c r="F2428" s="2"/>
    </row>
    <row r="2429" spans="1:6">
      <c r="A2429" s="2" t="s">
        <v>10385</v>
      </c>
      <c r="B2429" s="2" t="s">
        <v>10386</v>
      </c>
      <c r="C2429" s="2" t="s">
        <v>10387</v>
      </c>
      <c r="D2429" s="3">
        <v>81299422379</v>
      </c>
      <c r="E2429" s="2"/>
      <c r="F2429" s="2"/>
    </row>
    <row r="2430" spans="1:6" ht="25.5">
      <c r="A2430" s="2" t="s">
        <v>10388</v>
      </c>
      <c r="B2430" s="2" t="s">
        <v>10389</v>
      </c>
      <c r="C2430" s="2" t="s">
        <v>10390</v>
      </c>
      <c r="D2430" s="2" t="s">
        <v>10391</v>
      </c>
      <c r="E2430" s="2"/>
      <c r="F2430" s="2"/>
    </row>
    <row r="2431" spans="1:6">
      <c r="A2431" s="2" t="s">
        <v>10392</v>
      </c>
      <c r="B2431" s="2" t="s">
        <v>10393</v>
      </c>
      <c r="C2431" s="2" t="s">
        <v>10394</v>
      </c>
      <c r="D2431" s="2" t="s">
        <v>10395</v>
      </c>
      <c r="E2431" s="2"/>
      <c r="F2431" s="2"/>
    </row>
    <row r="2432" spans="1:6">
      <c r="A2432" s="2" t="s">
        <v>10396</v>
      </c>
      <c r="B2432" s="2" t="s">
        <v>10397</v>
      </c>
      <c r="C2432" s="2" t="s">
        <v>10398</v>
      </c>
      <c r="D2432" s="2" t="s">
        <v>10399</v>
      </c>
      <c r="E2432" s="2" t="s">
        <v>10400</v>
      </c>
      <c r="F2432" s="2"/>
    </row>
    <row r="2433" spans="1:6" ht="38.25">
      <c r="A2433" s="2" t="s">
        <v>10401</v>
      </c>
      <c r="B2433" s="2" t="s">
        <v>10402</v>
      </c>
      <c r="C2433" s="2" t="s">
        <v>10403</v>
      </c>
      <c r="D2433" s="2" t="s">
        <v>10404</v>
      </c>
      <c r="E2433" s="2" t="s">
        <v>10405</v>
      </c>
      <c r="F2433" s="2"/>
    </row>
    <row r="2434" spans="1:6">
      <c r="A2434" s="2" t="s">
        <v>10406</v>
      </c>
      <c r="B2434" s="2" t="s">
        <v>10407</v>
      </c>
      <c r="C2434" s="2" t="s">
        <v>10408</v>
      </c>
      <c r="D2434" s="3">
        <v>82375633322</v>
      </c>
      <c r="E2434" s="2"/>
      <c r="F2434" s="2"/>
    </row>
    <row r="2435" spans="1:6">
      <c r="A2435" s="2" t="s">
        <v>10409</v>
      </c>
      <c r="B2435" s="2" t="s">
        <v>10410</v>
      </c>
      <c r="C2435" s="2" t="s">
        <v>10411</v>
      </c>
      <c r="D2435" s="3">
        <v>81294435775</v>
      </c>
      <c r="E2435" s="2"/>
      <c r="F2435" s="2"/>
    </row>
    <row r="2436" spans="1:6">
      <c r="A2436" s="2" t="s">
        <v>10412</v>
      </c>
      <c r="B2436" s="2" t="s">
        <v>10413</v>
      </c>
      <c r="C2436" s="2" t="s">
        <v>10414</v>
      </c>
      <c r="D2436" s="2" t="s">
        <v>10415</v>
      </c>
      <c r="E2436" s="2"/>
      <c r="F2436" s="2"/>
    </row>
    <row r="2437" spans="1:6" ht="25.5">
      <c r="A2437" s="2" t="s">
        <v>10416</v>
      </c>
      <c r="B2437" s="2" t="s">
        <v>10417</v>
      </c>
      <c r="C2437" s="2" t="s">
        <v>10418</v>
      </c>
      <c r="D2437" s="2" t="s">
        <v>10419</v>
      </c>
      <c r="E2437" s="2"/>
      <c r="F2437" s="2"/>
    </row>
    <row r="2438" spans="1:6">
      <c r="A2438" s="2" t="s">
        <v>10420</v>
      </c>
      <c r="B2438" s="2" t="s">
        <v>10421</v>
      </c>
      <c r="C2438" s="2" t="s">
        <v>10422</v>
      </c>
      <c r="D2438" s="3">
        <v>85315039504</v>
      </c>
      <c r="E2438" s="2"/>
      <c r="F2438" s="2"/>
    </row>
    <row r="2439" spans="1:6">
      <c r="A2439" s="2" t="s">
        <v>10423</v>
      </c>
      <c r="B2439" s="2" t="s">
        <v>10424</v>
      </c>
      <c r="C2439" s="2" t="s">
        <v>10425</v>
      </c>
      <c r="D2439" s="2" t="s">
        <v>10426</v>
      </c>
      <c r="E2439" s="2"/>
      <c r="F2439" s="2"/>
    </row>
    <row r="2440" spans="1:6" ht="25.5">
      <c r="A2440" s="2" t="s">
        <v>10427</v>
      </c>
      <c r="B2440" s="2" t="s">
        <v>10428</v>
      </c>
      <c r="C2440" s="2" t="s">
        <v>10429</v>
      </c>
      <c r="D2440" s="2" t="s">
        <v>10430</v>
      </c>
      <c r="E2440" s="2"/>
      <c r="F2440" s="2"/>
    </row>
    <row r="2441" spans="1:6">
      <c r="A2441" s="2" t="s">
        <v>10431</v>
      </c>
      <c r="B2441" s="2" t="s">
        <v>10432</v>
      </c>
      <c r="C2441" s="2" t="s">
        <v>10433</v>
      </c>
      <c r="D2441" s="3">
        <v>8131111855</v>
      </c>
      <c r="E2441" s="2"/>
      <c r="F2441" s="2"/>
    </row>
    <row r="2442" spans="1:6">
      <c r="A2442" s="2" t="s">
        <v>10434</v>
      </c>
      <c r="B2442" s="2" t="s">
        <v>10435</v>
      </c>
      <c r="C2442" s="2" t="s">
        <v>10436</v>
      </c>
      <c r="D2442" s="3">
        <v>8172818111</v>
      </c>
      <c r="E2442" s="2"/>
      <c r="F2442" s="2"/>
    </row>
    <row r="2443" spans="1:6">
      <c r="A2443" s="2" t="s">
        <v>10437</v>
      </c>
      <c r="B2443" s="2" t="s">
        <v>10438</v>
      </c>
      <c r="C2443" s="2" t="s">
        <v>10439</v>
      </c>
      <c r="D2443" s="3">
        <v>85720452051</v>
      </c>
      <c r="E2443" s="2"/>
      <c r="F2443" s="2"/>
    </row>
    <row r="2444" spans="1:6">
      <c r="A2444" s="2" t="s">
        <v>10440</v>
      </c>
      <c r="B2444" s="2" t="s">
        <v>10441</v>
      </c>
      <c r="C2444" s="2" t="s">
        <v>10442</v>
      </c>
      <c r="D2444" s="3">
        <v>82121162006</v>
      </c>
      <c r="E2444" s="2"/>
      <c r="F2444" s="2"/>
    </row>
    <row r="2445" spans="1:6">
      <c r="A2445" s="2" t="s">
        <v>3793</v>
      </c>
      <c r="B2445" s="2" t="s">
        <v>10443</v>
      </c>
      <c r="C2445" s="2" t="s">
        <v>10444</v>
      </c>
      <c r="D2445" s="3">
        <v>85311651525</v>
      </c>
      <c r="E2445" s="2"/>
      <c r="F2445" s="2"/>
    </row>
    <row r="2446" spans="1:6">
      <c r="A2446" s="2" t="s">
        <v>10321</v>
      </c>
      <c r="B2446" s="2" t="s">
        <v>10445</v>
      </c>
      <c r="C2446" s="2" t="s">
        <v>10446</v>
      </c>
      <c r="D2446" s="3">
        <v>82312264758</v>
      </c>
      <c r="E2446" s="2"/>
      <c r="F2446" s="2"/>
    </row>
    <row r="2447" spans="1:6">
      <c r="A2447" s="2" t="s">
        <v>10057</v>
      </c>
      <c r="B2447" s="2" t="s">
        <v>10447</v>
      </c>
      <c r="C2447" s="2" t="s">
        <v>10448</v>
      </c>
      <c r="D2447" s="3">
        <v>82294066686</v>
      </c>
      <c r="E2447" s="2"/>
      <c r="F2447" s="2"/>
    </row>
    <row r="2448" spans="1:6">
      <c r="A2448" s="2" t="s">
        <v>10449</v>
      </c>
      <c r="B2448" s="2" t="s">
        <v>10450</v>
      </c>
      <c r="C2448" s="2" t="s">
        <v>10451</v>
      </c>
      <c r="D2448" s="3">
        <v>82111794488</v>
      </c>
      <c r="E2448" s="2"/>
      <c r="F2448" s="2"/>
    </row>
    <row r="2449" spans="1:6">
      <c r="A2449" s="2" t="s">
        <v>10452</v>
      </c>
      <c r="B2449" s="2" t="s">
        <v>10453</v>
      </c>
      <c r="C2449" s="2" t="s">
        <v>10454</v>
      </c>
      <c r="D2449" s="2" t="s">
        <v>10455</v>
      </c>
      <c r="E2449" s="2"/>
      <c r="F2449" s="2"/>
    </row>
    <row r="2450" spans="1:6">
      <c r="A2450" s="2" t="s">
        <v>10456</v>
      </c>
      <c r="B2450" s="2" t="s">
        <v>10457</v>
      </c>
      <c r="C2450" s="2" t="s">
        <v>10458</v>
      </c>
      <c r="D2450" s="3">
        <v>81325135499</v>
      </c>
      <c r="E2450" s="2"/>
      <c r="F2450" s="2"/>
    </row>
    <row r="2451" spans="1:6">
      <c r="A2451" s="2" t="s">
        <v>10459</v>
      </c>
      <c r="B2451" s="2" t="s">
        <v>10460</v>
      </c>
      <c r="C2451" s="2" t="s">
        <v>10461</v>
      </c>
      <c r="D2451" s="3">
        <v>82120653457</v>
      </c>
      <c r="E2451" s="2"/>
      <c r="F2451" s="2"/>
    </row>
    <row r="2452" spans="1:6">
      <c r="A2452" s="2" t="s">
        <v>10462</v>
      </c>
      <c r="B2452" s="2" t="s">
        <v>10463</v>
      </c>
      <c r="C2452" s="2" t="s">
        <v>10464</v>
      </c>
      <c r="D2452" s="2" t="s">
        <v>10465</v>
      </c>
      <c r="E2452" s="2"/>
      <c r="F2452" s="2"/>
    </row>
    <row r="2453" spans="1:6">
      <c r="A2453" s="2" t="s">
        <v>10466</v>
      </c>
      <c r="B2453" s="2" t="s">
        <v>10467</v>
      </c>
      <c r="C2453" s="2" t="s">
        <v>10468</v>
      </c>
      <c r="D2453" s="3">
        <v>81267717103</v>
      </c>
      <c r="E2453" s="2"/>
      <c r="F2453" s="2"/>
    </row>
    <row r="2454" spans="1:6">
      <c r="A2454" s="2" t="s">
        <v>10469</v>
      </c>
      <c r="B2454" s="2" t="s">
        <v>10470</v>
      </c>
      <c r="C2454" s="2" t="s">
        <v>10471</v>
      </c>
      <c r="D2454" s="3">
        <v>81365488887</v>
      </c>
      <c r="E2454" s="2"/>
      <c r="F2454" s="2"/>
    </row>
    <row r="2455" spans="1:6">
      <c r="A2455" s="2" t="s">
        <v>10472</v>
      </c>
      <c r="B2455" s="2" t="s">
        <v>10473</v>
      </c>
      <c r="C2455" s="2" t="s">
        <v>10474</v>
      </c>
      <c r="D2455" s="2" t="s">
        <v>10475</v>
      </c>
      <c r="E2455" s="2"/>
      <c r="F2455" s="2"/>
    </row>
    <row r="2456" spans="1:6">
      <c r="A2456" s="2" t="s">
        <v>10476</v>
      </c>
      <c r="B2456" s="2" t="s">
        <v>10477</v>
      </c>
      <c r="C2456" s="2" t="s">
        <v>10478</v>
      </c>
      <c r="D2456" s="2" t="s">
        <v>10479</v>
      </c>
      <c r="E2456" s="2"/>
      <c r="F2456" s="2"/>
    </row>
    <row r="2457" spans="1:6" ht="25.5">
      <c r="A2457" s="2" t="s">
        <v>10480</v>
      </c>
      <c r="B2457" s="2" t="s">
        <v>10481</v>
      </c>
      <c r="C2457" s="2" t="s">
        <v>10482</v>
      </c>
      <c r="D2457" s="3">
        <v>81376953133</v>
      </c>
      <c r="E2457" s="2"/>
      <c r="F2457" s="2"/>
    </row>
    <row r="2458" spans="1:6">
      <c r="A2458" s="2" t="s">
        <v>10483</v>
      </c>
      <c r="B2458" s="2" t="s">
        <v>10484</v>
      </c>
      <c r="C2458" s="2" t="s">
        <v>10485</v>
      </c>
      <c r="D2458" s="2" t="s">
        <v>10486</v>
      </c>
      <c r="E2458" s="2"/>
      <c r="F2458" s="2"/>
    </row>
    <row r="2459" spans="1:6">
      <c r="A2459" s="2" t="s">
        <v>10487</v>
      </c>
      <c r="B2459" s="2" t="s">
        <v>10488</v>
      </c>
      <c r="C2459" s="2" t="s">
        <v>10489</v>
      </c>
      <c r="D2459" s="3">
        <v>81317018359</v>
      </c>
      <c r="E2459" s="2"/>
      <c r="F2459" s="2"/>
    </row>
    <row r="2460" spans="1:6">
      <c r="A2460" s="2" t="s">
        <v>10490</v>
      </c>
      <c r="B2460" s="2" t="s">
        <v>10491</v>
      </c>
      <c r="C2460" s="2" t="s">
        <v>10492</v>
      </c>
      <c r="D2460" s="2" t="s">
        <v>10493</v>
      </c>
      <c r="E2460" s="2"/>
      <c r="F2460" s="2"/>
    </row>
    <row r="2461" spans="1:6" ht="25.5">
      <c r="A2461" s="2" t="s">
        <v>10494</v>
      </c>
      <c r="B2461" s="2" t="s">
        <v>10495</v>
      </c>
      <c r="C2461" s="2" t="s">
        <v>10496</v>
      </c>
      <c r="D2461" s="2" t="s">
        <v>10497</v>
      </c>
      <c r="E2461" s="2"/>
      <c r="F2461" s="2"/>
    </row>
    <row r="2462" spans="1:6">
      <c r="A2462" s="2" t="s">
        <v>10498</v>
      </c>
      <c r="B2462" s="2" t="s">
        <v>10499</v>
      </c>
      <c r="C2462" s="2" t="s">
        <v>10500</v>
      </c>
      <c r="D2462" s="2" t="s">
        <v>10501</v>
      </c>
      <c r="E2462" s="2"/>
      <c r="F2462" s="2"/>
    </row>
    <row r="2463" spans="1:6">
      <c r="A2463" s="2" t="s">
        <v>7133</v>
      </c>
      <c r="B2463" s="2" t="s">
        <v>10502</v>
      </c>
      <c r="C2463" s="2" t="s">
        <v>10503</v>
      </c>
      <c r="D2463" s="2" t="s">
        <v>10504</v>
      </c>
      <c r="E2463" s="2"/>
      <c r="F2463" s="2"/>
    </row>
    <row r="2464" spans="1:6">
      <c r="A2464" s="2" t="s">
        <v>10505</v>
      </c>
      <c r="B2464" s="2" t="s">
        <v>10506</v>
      </c>
      <c r="C2464" s="2" t="s">
        <v>10507</v>
      </c>
      <c r="D2464" s="2" t="s">
        <v>10508</v>
      </c>
      <c r="E2464" s="2" t="s">
        <v>10509</v>
      </c>
      <c r="F2464" s="2"/>
    </row>
    <row r="2465" spans="1:6">
      <c r="A2465" s="2" t="s">
        <v>10510</v>
      </c>
      <c r="B2465" s="2" t="s">
        <v>10511</v>
      </c>
      <c r="C2465" s="2" t="s">
        <v>10512</v>
      </c>
      <c r="D2465" s="2" t="s">
        <v>10513</v>
      </c>
      <c r="E2465" s="2"/>
      <c r="F2465" s="2"/>
    </row>
    <row r="2466" spans="1:6">
      <c r="A2466" s="2" t="s">
        <v>10514</v>
      </c>
      <c r="B2466" s="2" t="s">
        <v>10515</v>
      </c>
      <c r="C2466" s="2" t="s">
        <v>10516</v>
      </c>
      <c r="D2466" s="2" t="s">
        <v>10517</v>
      </c>
      <c r="E2466" s="2"/>
      <c r="F2466" s="2"/>
    </row>
    <row r="2467" spans="1:6">
      <c r="A2467" s="2" t="s">
        <v>10518</v>
      </c>
      <c r="B2467" s="2" t="s">
        <v>10519</v>
      </c>
      <c r="C2467" s="2" t="s">
        <v>10520</v>
      </c>
      <c r="D2467" s="2" t="s">
        <v>10521</v>
      </c>
      <c r="E2467" s="2"/>
      <c r="F2467" s="2"/>
    </row>
    <row r="2468" spans="1:6">
      <c r="A2468" s="2" t="s">
        <v>10522</v>
      </c>
      <c r="B2468" s="2" t="s">
        <v>10523</v>
      </c>
      <c r="C2468" s="2" t="s">
        <v>10524</v>
      </c>
      <c r="D2468" s="2" t="s">
        <v>10525</v>
      </c>
      <c r="E2468" s="2"/>
      <c r="F2468" s="2"/>
    </row>
    <row r="2469" spans="1:6">
      <c r="A2469" s="2" t="s">
        <v>10526</v>
      </c>
      <c r="B2469" s="2" t="s">
        <v>10527</v>
      </c>
      <c r="C2469" s="2" t="s">
        <v>10528</v>
      </c>
      <c r="D2469" s="2" t="s">
        <v>10529</v>
      </c>
      <c r="E2469" s="2"/>
      <c r="F2469" s="2"/>
    </row>
    <row r="2470" spans="1:6">
      <c r="A2470" s="2" t="s">
        <v>10530</v>
      </c>
      <c r="B2470" s="2" t="s">
        <v>10531</v>
      </c>
      <c r="C2470" s="2" t="s">
        <v>10532</v>
      </c>
      <c r="D2470" s="2" t="s">
        <v>10533</v>
      </c>
      <c r="E2470" s="2"/>
      <c r="F2470" s="2"/>
    </row>
    <row r="2471" spans="1:6" ht="25.5">
      <c r="A2471" s="2" t="s">
        <v>10534</v>
      </c>
      <c r="B2471" s="2" t="s">
        <v>10535</v>
      </c>
      <c r="C2471" s="2" t="s">
        <v>10536</v>
      </c>
      <c r="D2471" s="2" t="s">
        <v>10537</v>
      </c>
      <c r="E2471" s="2"/>
      <c r="F2471" s="2"/>
    </row>
    <row r="2472" spans="1:6">
      <c r="A2472" s="2" t="s">
        <v>10538</v>
      </c>
      <c r="B2472" s="2" t="s">
        <v>10539</v>
      </c>
      <c r="C2472" s="2" t="s">
        <v>10540</v>
      </c>
      <c r="D2472" s="2" t="s">
        <v>10541</v>
      </c>
      <c r="E2472" s="2"/>
      <c r="F2472" s="2"/>
    </row>
    <row r="2473" spans="1:6">
      <c r="A2473" s="2" t="s">
        <v>10542</v>
      </c>
      <c r="B2473" s="2" t="s">
        <v>10543</v>
      </c>
      <c r="C2473" s="2" t="s">
        <v>10544</v>
      </c>
      <c r="D2473" s="2" t="s">
        <v>10545</v>
      </c>
      <c r="E2473" s="2"/>
      <c r="F2473" s="2"/>
    </row>
    <row r="2474" spans="1:6">
      <c r="A2474" s="2" t="s">
        <v>10546</v>
      </c>
      <c r="B2474" s="2" t="s">
        <v>10547</v>
      </c>
      <c r="C2474" s="2" t="s">
        <v>10548</v>
      </c>
      <c r="D2474" s="3">
        <v>81225890408</v>
      </c>
      <c r="E2474" s="2" t="s">
        <v>1453</v>
      </c>
      <c r="F2474" s="2" t="s">
        <v>1453</v>
      </c>
    </row>
    <row r="2475" spans="1:6" ht="25.5">
      <c r="A2475" s="2" t="s">
        <v>10549</v>
      </c>
      <c r="B2475" s="2" t="s">
        <v>10550</v>
      </c>
      <c r="C2475" s="2" t="s">
        <v>10551</v>
      </c>
      <c r="D2475" s="2" t="s">
        <v>10552</v>
      </c>
      <c r="E2475" s="2"/>
      <c r="F2475" s="2"/>
    </row>
    <row r="2476" spans="1:6">
      <c r="A2476" s="2" t="s">
        <v>10553</v>
      </c>
      <c r="B2476" s="2" t="s">
        <v>10554</v>
      </c>
      <c r="C2476" s="2" t="s">
        <v>10555</v>
      </c>
      <c r="D2476" s="2" t="s">
        <v>10556</v>
      </c>
      <c r="E2476" s="2"/>
      <c r="F2476" s="2"/>
    </row>
    <row r="2477" spans="1:6">
      <c r="A2477" s="2" t="s">
        <v>10557</v>
      </c>
      <c r="B2477" s="2" t="s">
        <v>10558</v>
      </c>
      <c r="C2477" s="2" t="s">
        <v>10559</v>
      </c>
      <c r="D2477" s="2" t="s">
        <v>10560</v>
      </c>
      <c r="E2477" s="2"/>
      <c r="F2477" s="2"/>
    </row>
    <row r="2478" spans="1:6">
      <c r="A2478" s="2" t="s">
        <v>10561</v>
      </c>
      <c r="B2478" s="2" t="s">
        <v>10562</v>
      </c>
      <c r="C2478" s="2" t="s">
        <v>10563</v>
      </c>
      <c r="D2478" s="2" t="s">
        <v>10564</v>
      </c>
      <c r="E2478" s="2"/>
      <c r="F2478" s="2"/>
    </row>
    <row r="2479" spans="1:6">
      <c r="A2479" s="2" t="s">
        <v>10565</v>
      </c>
      <c r="B2479" s="2" t="s">
        <v>10566</v>
      </c>
      <c r="C2479" s="2" t="s">
        <v>10567</v>
      </c>
      <c r="D2479" s="2" t="s">
        <v>10568</v>
      </c>
      <c r="E2479" s="2"/>
      <c r="F2479" s="2"/>
    </row>
    <row r="2480" spans="1:6">
      <c r="A2480" s="2" t="s">
        <v>9738</v>
      </c>
      <c r="B2480" s="2" t="s">
        <v>10569</v>
      </c>
      <c r="C2480" s="2" t="s">
        <v>10570</v>
      </c>
      <c r="D2480" s="3">
        <v>81322164906</v>
      </c>
      <c r="E2480" s="2"/>
      <c r="F2480" s="2"/>
    </row>
    <row r="2481" spans="1:6">
      <c r="A2481" s="2" t="s">
        <v>10571</v>
      </c>
      <c r="B2481" s="2" t="s">
        <v>10572</v>
      </c>
      <c r="C2481" s="2" t="s">
        <v>10573</v>
      </c>
      <c r="D2481" s="2" t="s">
        <v>10574</v>
      </c>
      <c r="E2481" s="2"/>
      <c r="F2481" s="2"/>
    </row>
    <row r="2482" spans="1:6" ht="25.5">
      <c r="A2482" s="2" t="s">
        <v>10575</v>
      </c>
      <c r="B2482" s="2" t="s">
        <v>10576</v>
      </c>
      <c r="C2482" s="2" t="s">
        <v>10577</v>
      </c>
      <c r="D2482" s="2" t="s">
        <v>10578</v>
      </c>
      <c r="E2482" s="2"/>
      <c r="F2482" s="2"/>
    </row>
    <row r="2483" spans="1:6">
      <c r="A2483" s="2" t="s">
        <v>10579</v>
      </c>
      <c r="B2483" s="2" t="s">
        <v>10580</v>
      </c>
      <c r="C2483" s="2" t="s">
        <v>10581</v>
      </c>
      <c r="D2483" s="3">
        <v>85882915109</v>
      </c>
      <c r="E2483" s="2"/>
      <c r="F2483" s="2"/>
    </row>
    <row r="2484" spans="1:6">
      <c r="A2484" s="2" t="s">
        <v>10582</v>
      </c>
      <c r="B2484" s="2" t="s">
        <v>10583</v>
      </c>
      <c r="C2484" s="2" t="s">
        <v>10584</v>
      </c>
      <c r="D2484" s="2" t="s">
        <v>10585</v>
      </c>
      <c r="E2484" s="2"/>
      <c r="F2484" s="2"/>
    </row>
    <row r="2485" spans="1:6">
      <c r="A2485" s="2" t="s">
        <v>10586</v>
      </c>
      <c r="B2485" s="2" t="s">
        <v>10587</v>
      </c>
      <c r="C2485" s="2" t="s">
        <v>10588</v>
      </c>
      <c r="D2485" s="2" t="s">
        <v>10589</v>
      </c>
      <c r="E2485" s="2"/>
      <c r="F2485" s="2"/>
    </row>
    <row r="2486" spans="1:6">
      <c r="A2486" s="2" t="s">
        <v>10590</v>
      </c>
      <c r="B2486" s="2" t="s">
        <v>10591</v>
      </c>
      <c r="C2486" s="2" t="s">
        <v>10592</v>
      </c>
      <c r="D2486" s="2" t="s">
        <v>10593</v>
      </c>
      <c r="E2486" s="2"/>
      <c r="F2486" s="2"/>
    </row>
    <row r="2487" spans="1:6">
      <c r="A2487" s="2" t="s">
        <v>10594</v>
      </c>
      <c r="B2487" s="2" t="s">
        <v>10595</v>
      </c>
      <c r="C2487" s="2" t="s">
        <v>10596</v>
      </c>
      <c r="D2487" s="2" t="s">
        <v>10597</v>
      </c>
      <c r="E2487" s="2"/>
      <c r="F2487" s="2"/>
    </row>
    <row r="2488" spans="1:6">
      <c r="A2488" s="2" t="s">
        <v>10598</v>
      </c>
      <c r="B2488" s="2" t="s">
        <v>10599</v>
      </c>
      <c r="C2488" s="2" t="s">
        <v>10600</v>
      </c>
      <c r="D2488" s="3">
        <v>81222719634</v>
      </c>
      <c r="E2488" s="2"/>
      <c r="F2488" s="2"/>
    </row>
    <row r="2489" spans="1:6" ht="25.5">
      <c r="A2489" s="2" t="s">
        <v>10601</v>
      </c>
      <c r="B2489" s="2" t="s">
        <v>10602</v>
      </c>
      <c r="C2489" s="2" t="s">
        <v>10603</v>
      </c>
      <c r="D2489" s="2" t="s">
        <v>10604</v>
      </c>
      <c r="E2489" s="2"/>
      <c r="F2489" s="2"/>
    </row>
    <row r="2490" spans="1:6" ht="38.25">
      <c r="A2490" s="2" t="s">
        <v>10605</v>
      </c>
      <c r="B2490" s="2" t="s">
        <v>10606</v>
      </c>
      <c r="C2490" s="2" t="s">
        <v>10607</v>
      </c>
      <c r="D2490" s="2" t="s">
        <v>10608</v>
      </c>
      <c r="E2490" s="2"/>
      <c r="F2490" s="2"/>
    </row>
    <row r="2491" spans="1:6">
      <c r="A2491" s="2" t="s">
        <v>10609</v>
      </c>
      <c r="B2491" s="2" t="s">
        <v>10610</v>
      </c>
      <c r="C2491" s="2" t="s">
        <v>10611</v>
      </c>
      <c r="D2491" s="2" t="s">
        <v>10612</v>
      </c>
      <c r="E2491" s="2"/>
      <c r="F2491" s="2"/>
    </row>
    <row r="2492" spans="1:6" ht="25.5">
      <c r="A2492" s="2" t="s">
        <v>10613</v>
      </c>
      <c r="B2492" s="2" t="s">
        <v>10614</v>
      </c>
      <c r="C2492" s="2" t="s">
        <v>10615</v>
      </c>
      <c r="D2492" s="2" t="s">
        <v>10616</v>
      </c>
      <c r="E2492" s="2"/>
      <c r="F2492" s="2"/>
    </row>
    <row r="2493" spans="1:6" ht="25.5">
      <c r="A2493" s="2" t="s">
        <v>10617</v>
      </c>
      <c r="B2493" s="2" t="s">
        <v>10618</v>
      </c>
      <c r="C2493" s="2" t="s">
        <v>10619</v>
      </c>
      <c r="D2493" s="2" t="s">
        <v>10620</v>
      </c>
      <c r="E2493" s="2"/>
      <c r="F2493" s="2"/>
    </row>
    <row r="2494" spans="1:6" ht="25.5">
      <c r="A2494" s="2" t="s">
        <v>10621</v>
      </c>
      <c r="B2494" s="2" t="s">
        <v>10622</v>
      </c>
      <c r="C2494" s="2" t="s">
        <v>10623</v>
      </c>
      <c r="D2494" s="2" t="s">
        <v>10624</v>
      </c>
      <c r="E2494" s="2"/>
      <c r="F2494" s="2"/>
    </row>
    <row r="2495" spans="1:6">
      <c r="A2495" s="2" t="s">
        <v>10625</v>
      </c>
      <c r="B2495" s="2" t="s">
        <v>10626</v>
      </c>
      <c r="C2495" s="2" t="s">
        <v>10627</v>
      </c>
      <c r="D2495" s="3">
        <v>81361447034</v>
      </c>
      <c r="E2495" s="2"/>
      <c r="F2495" s="2"/>
    </row>
    <row r="2496" spans="1:6">
      <c r="A2496" s="2" t="s">
        <v>10628</v>
      </c>
      <c r="B2496" s="2" t="s">
        <v>10629</v>
      </c>
      <c r="C2496" s="2" t="s">
        <v>10630</v>
      </c>
      <c r="D2496" s="2" t="s">
        <v>10631</v>
      </c>
      <c r="E2496" s="2"/>
      <c r="F2496" s="2"/>
    </row>
    <row r="2497" spans="1:6">
      <c r="A2497" s="2" t="s">
        <v>10632</v>
      </c>
      <c r="B2497" s="2" t="s">
        <v>10633</v>
      </c>
      <c r="C2497" s="2" t="s">
        <v>10634</v>
      </c>
      <c r="D2497" s="3">
        <v>87824308343</v>
      </c>
      <c r="E2497" s="2"/>
      <c r="F2497" s="2"/>
    </row>
    <row r="2498" spans="1:6" ht="25.5">
      <c r="A2498" s="2" t="s">
        <v>10635</v>
      </c>
      <c r="B2498" s="2" t="s">
        <v>10636</v>
      </c>
      <c r="C2498" s="2" t="s">
        <v>10637</v>
      </c>
      <c r="D2498" s="2" t="s">
        <v>10638</v>
      </c>
      <c r="E2498" s="2"/>
      <c r="F2498" s="2"/>
    </row>
    <row r="2499" spans="1:6" ht="25.5">
      <c r="A2499" s="2" t="s">
        <v>10639</v>
      </c>
      <c r="B2499" s="2" t="s">
        <v>10640</v>
      </c>
      <c r="C2499" s="2" t="s">
        <v>10641</v>
      </c>
      <c r="D2499" s="2" t="s">
        <v>10642</v>
      </c>
      <c r="E2499" s="2"/>
      <c r="F2499" s="2"/>
    </row>
    <row r="2500" spans="1:6" ht="25.5">
      <c r="A2500" s="2" t="s">
        <v>10643</v>
      </c>
      <c r="B2500" s="2" t="s">
        <v>10644</v>
      </c>
      <c r="C2500" s="2" t="s">
        <v>10645</v>
      </c>
      <c r="D2500" s="2" t="s">
        <v>10646</v>
      </c>
      <c r="E2500" s="2"/>
      <c r="F2500" s="2"/>
    </row>
    <row r="2501" spans="1:6" ht="38.25">
      <c r="A2501" s="2" t="s">
        <v>10647</v>
      </c>
      <c r="B2501" s="2" t="s">
        <v>10648</v>
      </c>
      <c r="C2501" s="2" t="s">
        <v>10649</v>
      </c>
      <c r="D2501" s="2" t="s">
        <v>10650</v>
      </c>
      <c r="E2501" s="2"/>
      <c r="F2501" s="2"/>
    </row>
    <row r="2502" spans="1:6" ht="38.25">
      <c r="A2502" s="2" t="s">
        <v>10651</v>
      </c>
      <c r="B2502" s="2" t="s">
        <v>10652</v>
      </c>
      <c r="C2502" s="2" t="s">
        <v>10653</v>
      </c>
      <c r="D2502" s="2" t="s">
        <v>10654</v>
      </c>
      <c r="E2502" s="2"/>
      <c r="F2502" s="2"/>
    </row>
    <row r="2503" spans="1:6" ht="38.25">
      <c r="A2503" s="2" t="s">
        <v>10655</v>
      </c>
      <c r="B2503" s="2" t="s">
        <v>10656</v>
      </c>
      <c r="C2503" s="2" t="s">
        <v>10657</v>
      </c>
      <c r="D2503" s="2" t="s">
        <v>10658</v>
      </c>
      <c r="E2503" s="2"/>
      <c r="F2503" s="2"/>
    </row>
    <row r="2504" spans="1:6" ht="25.5">
      <c r="A2504" s="2" t="s">
        <v>10659</v>
      </c>
      <c r="B2504" s="2" t="s">
        <v>10660</v>
      </c>
      <c r="C2504" s="2" t="s">
        <v>10661</v>
      </c>
      <c r="D2504" s="2" t="s">
        <v>10662</v>
      </c>
      <c r="E2504" s="2"/>
      <c r="F2504" s="2"/>
    </row>
    <row r="2505" spans="1:6" ht="25.5">
      <c r="A2505" s="2" t="s">
        <v>10663</v>
      </c>
      <c r="B2505" s="2" t="s">
        <v>10664</v>
      </c>
      <c r="C2505" s="2" t="s">
        <v>10665</v>
      </c>
      <c r="D2505" s="2" t="s">
        <v>10666</v>
      </c>
      <c r="E2505" s="2"/>
      <c r="F2505" s="2"/>
    </row>
    <row r="2506" spans="1:6">
      <c r="A2506" s="2" t="s">
        <v>10667</v>
      </c>
      <c r="B2506" s="2" t="s">
        <v>10668</v>
      </c>
      <c r="C2506" s="2" t="s">
        <v>10669</v>
      </c>
      <c r="D2506" s="3">
        <v>85100677052</v>
      </c>
      <c r="E2506" s="2"/>
      <c r="F2506" s="2"/>
    </row>
    <row r="2507" spans="1:6">
      <c r="A2507" s="2" t="s">
        <v>10670</v>
      </c>
      <c r="B2507" s="2" t="s">
        <v>10671</v>
      </c>
      <c r="C2507" s="2" t="s">
        <v>10672</v>
      </c>
      <c r="D2507" s="2" t="s">
        <v>10673</v>
      </c>
      <c r="E2507" s="2"/>
      <c r="F2507" s="2"/>
    </row>
    <row r="2508" spans="1:6" ht="25.5">
      <c r="A2508" s="2" t="s">
        <v>10674</v>
      </c>
      <c r="B2508" s="2" t="s">
        <v>10675</v>
      </c>
      <c r="C2508" s="2" t="s">
        <v>10676</v>
      </c>
      <c r="D2508" s="2" t="s">
        <v>10677</v>
      </c>
      <c r="E2508" s="2"/>
      <c r="F2508" s="2"/>
    </row>
    <row r="2509" spans="1:6" ht="25.5">
      <c r="A2509" s="2" t="s">
        <v>10678</v>
      </c>
      <c r="B2509" s="2" t="s">
        <v>10679</v>
      </c>
      <c r="C2509" s="2" t="s">
        <v>10680</v>
      </c>
      <c r="D2509" s="2" t="s">
        <v>10681</v>
      </c>
      <c r="E2509" s="2" t="s">
        <v>10682</v>
      </c>
      <c r="F2509" s="2"/>
    </row>
    <row r="2510" spans="1:6">
      <c r="A2510" s="2" t="s">
        <v>10683</v>
      </c>
      <c r="B2510" s="2" t="s">
        <v>10684</v>
      </c>
      <c r="C2510" s="2" t="s">
        <v>10685</v>
      </c>
      <c r="D2510" s="2" t="s">
        <v>10686</v>
      </c>
      <c r="E2510" s="2"/>
      <c r="F2510" s="2"/>
    </row>
    <row r="2511" spans="1:6">
      <c r="A2511" s="2" t="s">
        <v>10687</v>
      </c>
      <c r="B2511" s="2" t="s">
        <v>10688</v>
      </c>
      <c r="C2511" s="2" t="s">
        <v>10689</v>
      </c>
      <c r="D2511" s="2" t="s">
        <v>10690</v>
      </c>
      <c r="E2511" s="2"/>
      <c r="F2511" s="2"/>
    </row>
    <row r="2512" spans="1:6">
      <c r="A2512" s="2" t="s">
        <v>10691</v>
      </c>
      <c r="B2512" s="2" t="s">
        <v>10692</v>
      </c>
      <c r="C2512" s="2" t="s">
        <v>10693</v>
      </c>
      <c r="D2512" s="2" t="s">
        <v>10694</v>
      </c>
      <c r="E2512" s="2"/>
      <c r="F2512" s="2"/>
    </row>
    <row r="2513" spans="1:6">
      <c r="A2513" s="2" t="s">
        <v>10695</v>
      </c>
      <c r="B2513" s="2" t="s">
        <v>10696</v>
      </c>
      <c r="C2513" s="2" t="s">
        <v>10697</v>
      </c>
      <c r="D2513" s="2" t="s">
        <v>10698</v>
      </c>
      <c r="E2513" s="2"/>
      <c r="F2513" s="2"/>
    </row>
    <row r="2514" spans="1:6">
      <c r="A2514" s="2" t="s">
        <v>10699</v>
      </c>
      <c r="B2514" s="2" t="s">
        <v>10700</v>
      </c>
      <c r="C2514" s="2" t="s">
        <v>10701</v>
      </c>
      <c r="D2514" s="2" t="s">
        <v>10702</v>
      </c>
      <c r="E2514" s="2"/>
      <c r="F2514" s="2"/>
    </row>
    <row r="2515" spans="1:6">
      <c r="A2515" s="2" t="s">
        <v>10703</v>
      </c>
      <c r="B2515" s="2" t="s">
        <v>10704</v>
      </c>
      <c r="C2515" s="2" t="s">
        <v>10705</v>
      </c>
      <c r="D2515" s="2" t="s">
        <v>10706</v>
      </c>
      <c r="E2515" s="2"/>
      <c r="F2515" s="2"/>
    </row>
    <row r="2516" spans="1:6">
      <c r="A2516" s="2" t="s">
        <v>10016</v>
      </c>
      <c r="B2516" s="2" t="s">
        <v>10707</v>
      </c>
      <c r="C2516" s="2" t="s">
        <v>10708</v>
      </c>
      <c r="D2516" s="3">
        <v>82121785589</v>
      </c>
      <c r="E2516" s="2"/>
      <c r="F2516" s="2"/>
    </row>
    <row r="2517" spans="1:6" ht="25.5">
      <c r="A2517" s="2" t="s">
        <v>10709</v>
      </c>
      <c r="B2517" s="2" t="s">
        <v>10710</v>
      </c>
      <c r="C2517" s="2" t="s">
        <v>10711</v>
      </c>
      <c r="D2517" s="2" t="s">
        <v>10712</v>
      </c>
      <c r="E2517" s="2"/>
      <c r="F2517" s="2"/>
    </row>
    <row r="2518" spans="1:6">
      <c r="A2518" s="2" t="s">
        <v>10713</v>
      </c>
      <c r="B2518" s="2" t="s">
        <v>10714</v>
      </c>
      <c r="C2518" s="2" t="s">
        <v>10715</v>
      </c>
      <c r="D2518" s="2" t="s">
        <v>10716</v>
      </c>
      <c r="E2518" s="2"/>
      <c r="F2518" s="2"/>
    </row>
    <row r="2519" spans="1:6">
      <c r="A2519" s="2" t="s">
        <v>10717</v>
      </c>
      <c r="B2519" s="2" t="s">
        <v>10718</v>
      </c>
      <c r="C2519" s="2" t="s">
        <v>10719</v>
      </c>
      <c r="D2519" s="2" t="s">
        <v>10716</v>
      </c>
      <c r="E2519" s="2"/>
      <c r="F2519" s="2"/>
    </row>
    <row r="2520" spans="1:6" ht="25.5">
      <c r="A2520" s="2" t="s">
        <v>10720</v>
      </c>
      <c r="B2520" s="2" t="s">
        <v>10721</v>
      </c>
      <c r="C2520" s="2" t="s">
        <v>10722</v>
      </c>
      <c r="D2520" s="2" t="s">
        <v>10723</v>
      </c>
      <c r="E2520" s="2"/>
      <c r="F2520" s="2"/>
    </row>
    <row r="2521" spans="1:6" ht="25.5">
      <c r="A2521" s="2" t="s">
        <v>10724</v>
      </c>
      <c r="B2521" s="2" t="s">
        <v>10725</v>
      </c>
      <c r="C2521" s="2" t="s">
        <v>10726</v>
      </c>
      <c r="D2521" s="2" t="s">
        <v>10727</v>
      </c>
      <c r="E2521" s="2"/>
      <c r="F2521" s="2"/>
    </row>
    <row r="2522" spans="1:6" ht="25.5">
      <c r="A2522" s="2" t="s">
        <v>10728</v>
      </c>
      <c r="B2522" s="2" t="s">
        <v>10729</v>
      </c>
      <c r="C2522" s="2" t="s">
        <v>10730</v>
      </c>
      <c r="D2522" s="2" t="s">
        <v>10731</v>
      </c>
      <c r="E2522" s="2"/>
      <c r="F2522" s="2"/>
    </row>
    <row r="2523" spans="1:6">
      <c r="A2523" s="2" t="s">
        <v>10732</v>
      </c>
      <c r="B2523" s="2" t="s">
        <v>10733</v>
      </c>
      <c r="C2523" s="2" t="s">
        <v>10734</v>
      </c>
      <c r="D2523" s="2" t="s">
        <v>10735</v>
      </c>
      <c r="E2523" s="2"/>
      <c r="F2523" s="2"/>
    </row>
    <row r="2524" spans="1:6" ht="25.5">
      <c r="A2524" s="2" t="s">
        <v>10736</v>
      </c>
      <c r="B2524" s="2" t="s">
        <v>10737</v>
      </c>
      <c r="C2524" s="2" t="s">
        <v>10738</v>
      </c>
      <c r="D2524" s="2" t="s">
        <v>10739</v>
      </c>
      <c r="E2524" s="2"/>
      <c r="F2524" s="2"/>
    </row>
    <row r="2525" spans="1:6">
      <c r="A2525" s="2" t="s">
        <v>10740</v>
      </c>
      <c r="B2525" s="2" t="s">
        <v>10741</v>
      </c>
      <c r="C2525" s="2" t="s">
        <v>10742</v>
      </c>
      <c r="D2525" s="2" t="s">
        <v>10743</v>
      </c>
      <c r="E2525" s="2"/>
      <c r="F2525" s="2"/>
    </row>
    <row r="2526" spans="1:6">
      <c r="A2526" s="2" t="s">
        <v>10744</v>
      </c>
      <c r="B2526" s="2" t="s">
        <v>10745</v>
      </c>
      <c r="C2526" s="2" t="s">
        <v>10746</v>
      </c>
      <c r="D2526" s="2" t="s">
        <v>10747</v>
      </c>
      <c r="E2526" s="2"/>
      <c r="F2526" s="2"/>
    </row>
    <row r="2527" spans="1:6">
      <c r="A2527" s="2" t="s">
        <v>10748</v>
      </c>
      <c r="B2527" s="2" t="s">
        <v>10749</v>
      </c>
      <c r="C2527" s="2" t="s">
        <v>10750</v>
      </c>
      <c r="D2527" s="2" t="s">
        <v>10751</v>
      </c>
      <c r="E2527" s="2"/>
      <c r="F2527" s="2"/>
    </row>
    <row r="2528" spans="1:6" ht="25.5">
      <c r="A2528" s="2" t="s">
        <v>10752</v>
      </c>
      <c r="B2528" s="2" t="s">
        <v>10753</v>
      </c>
      <c r="C2528" s="2" t="s">
        <v>10754</v>
      </c>
      <c r="D2528" s="2" t="s">
        <v>10755</v>
      </c>
      <c r="E2528" s="2"/>
      <c r="F2528" s="2"/>
    </row>
    <row r="2529" spans="1:6" ht="25.5">
      <c r="A2529" s="2" t="s">
        <v>10756</v>
      </c>
      <c r="B2529" s="2" t="s">
        <v>10757</v>
      </c>
      <c r="C2529" s="2" t="s">
        <v>10758</v>
      </c>
      <c r="D2529" s="2" t="s">
        <v>10759</v>
      </c>
      <c r="E2529" s="2"/>
      <c r="F2529" s="2"/>
    </row>
    <row r="2530" spans="1:6">
      <c r="A2530" s="2" t="s">
        <v>10760</v>
      </c>
      <c r="B2530" s="2" t="s">
        <v>10761</v>
      </c>
      <c r="C2530" s="2" t="s">
        <v>10762</v>
      </c>
      <c r="D2530" s="2" t="s">
        <v>10763</v>
      </c>
      <c r="E2530" s="2"/>
      <c r="F2530" s="2"/>
    </row>
    <row r="2531" spans="1:6">
      <c r="A2531" s="2" t="s">
        <v>10764</v>
      </c>
      <c r="B2531" s="2" t="s">
        <v>10765</v>
      </c>
      <c r="C2531" s="2" t="s">
        <v>10766</v>
      </c>
      <c r="D2531" s="2" t="s">
        <v>10767</v>
      </c>
      <c r="E2531" s="2"/>
      <c r="F2531" s="2"/>
    </row>
    <row r="2532" spans="1:6">
      <c r="A2532" s="2" t="s">
        <v>10768</v>
      </c>
      <c r="B2532" s="2" t="s">
        <v>10769</v>
      </c>
      <c r="C2532" s="2" t="s">
        <v>10770</v>
      </c>
      <c r="D2532" s="2" t="s">
        <v>10771</v>
      </c>
      <c r="E2532" s="2"/>
      <c r="F2532" s="2"/>
    </row>
    <row r="2533" spans="1:6">
      <c r="A2533" s="2" t="s">
        <v>10772</v>
      </c>
      <c r="B2533" s="2" t="s">
        <v>10773</v>
      </c>
      <c r="C2533" s="2" t="s">
        <v>10774</v>
      </c>
      <c r="D2533" s="2" t="s">
        <v>10775</v>
      </c>
      <c r="E2533" s="2"/>
      <c r="F2533" s="2"/>
    </row>
    <row r="2534" spans="1:6" ht="25.5">
      <c r="A2534" s="2" t="s">
        <v>10776</v>
      </c>
      <c r="B2534" s="2" t="s">
        <v>10777</v>
      </c>
      <c r="C2534" s="2" t="s">
        <v>10778</v>
      </c>
      <c r="D2534" s="2" t="s">
        <v>10779</v>
      </c>
      <c r="E2534" s="2"/>
      <c r="F2534" s="2"/>
    </row>
    <row r="2535" spans="1:6" ht="25.5">
      <c r="A2535" s="2" t="s">
        <v>10780</v>
      </c>
      <c r="B2535" s="2" t="s">
        <v>10781</v>
      </c>
      <c r="C2535" s="2" t="s">
        <v>10782</v>
      </c>
      <c r="D2535" s="2" t="s">
        <v>10783</v>
      </c>
      <c r="E2535" s="2"/>
      <c r="F2535" s="2"/>
    </row>
    <row r="2536" spans="1:6" ht="25.5">
      <c r="A2536" s="2" t="s">
        <v>10784</v>
      </c>
      <c r="B2536" s="2" t="s">
        <v>10785</v>
      </c>
      <c r="C2536" s="2" t="s">
        <v>10786</v>
      </c>
      <c r="D2536" s="2" t="s">
        <v>10787</v>
      </c>
      <c r="E2536" s="2"/>
      <c r="F2536" s="2"/>
    </row>
    <row r="2537" spans="1:6">
      <c r="A2537" s="2" t="s">
        <v>10788</v>
      </c>
      <c r="B2537" s="2" t="s">
        <v>10789</v>
      </c>
      <c r="C2537" s="2" t="s">
        <v>10790</v>
      </c>
      <c r="D2537" s="2" t="s">
        <v>10791</v>
      </c>
      <c r="E2537" s="2"/>
      <c r="F2537" s="2"/>
    </row>
    <row r="2538" spans="1:6" ht="25.5">
      <c r="A2538" s="2" t="s">
        <v>10792</v>
      </c>
      <c r="B2538" s="2" t="s">
        <v>10793</v>
      </c>
      <c r="C2538" s="2" t="s">
        <v>10794</v>
      </c>
      <c r="D2538" s="2" t="s">
        <v>10795</v>
      </c>
      <c r="E2538" s="2"/>
      <c r="F2538" s="2"/>
    </row>
    <row r="2539" spans="1:6">
      <c r="A2539" s="2" t="s">
        <v>10796</v>
      </c>
      <c r="B2539" s="2" t="s">
        <v>10797</v>
      </c>
      <c r="C2539" s="2" t="s">
        <v>10798</v>
      </c>
      <c r="D2539" s="2" t="s">
        <v>10799</v>
      </c>
      <c r="E2539" s="2"/>
      <c r="F2539" s="2"/>
    </row>
    <row r="2540" spans="1:6">
      <c r="A2540" s="2" t="s">
        <v>10800</v>
      </c>
      <c r="B2540" s="2" t="s">
        <v>10801</v>
      </c>
      <c r="C2540" s="2" t="s">
        <v>10802</v>
      </c>
      <c r="D2540" s="2" t="s">
        <v>10803</v>
      </c>
      <c r="E2540" s="2"/>
      <c r="F2540" s="2"/>
    </row>
    <row r="2541" spans="1:6">
      <c r="A2541" s="2" t="s">
        <v>10804</v>
      </c>
      <c r="B2541" s="2" t="s">
        <v>10805</v>
      </c>
      <c r="C2541" s="2" t="s">
        <v>10806</v>
      </c>
      <c r="D2541" s="2" t="s">
        <v>10807</v>
      </c>
      <c r="E2541" s="2"/>
      <c r="F2541" s="2"/>
    </row>
    <row r="2542" spans="1:6" ht="25.5">
      <c r="A2542" s="2" t="s">
        <v>10808</v>
      </c>
      <c r="B2542" s="2" t="s">
        <v>10809</v>
      </c>
      <c r="C2542" s="2" t="s">
        <v>10810</v>
      </c>
      <c r="D2542" s="2" t="s">
        <v>10811</v>
      </c>
      <c r="E2542" s="2"/>
      <c r="F2542" s="2"/>
    </row>
    <row r="2543" spans="1:6">
      <c r="A2543" s="2" t="s">
        <v>10812</v>
      </c>
      <c r="B2543" s="2" t="s">
        <v>10813</v>
      </c>
      <c r="C2543" s="2" t="s">
        <v>10814</v>
      </c>
      <c r="D2543" s="2" t="s">
        <v>10815</v>
      </c>
      <c r="E2543" s="2"/>
      <c r="F2543" s="2"/>
    </row>
    <row r="2544" spans="1:6">
      <c r="A2544" s="2" t="s">
        <v>10816</v>
      </c>
      <c r="B2544" s="2" t="s">
        <v>10817</v>
      </c>
      <c r="C2544" s="2" t="s">
        <v>10818</v>
      </c>
      <c r="D2544" s="3">
        <v>81396600738</v>
      </c>
      <c r="E2544" s="2"/>
      <c r="F2544" s="2"/>
    </row>
    <row r="2545" spans="1:6">
      <c r="A2545" s="2" t="s">
        <v>10819</v>
      </c>
      <c r="B2545" s="2" t="s">
        <v>10820</v>
      </c>
      <c r="C2545" s="2" t="s">
        <v>10821</v>
      </c>
      <c r="D2545" s="3">
        <v>87886662116</v>
      </c>
      <c r="E2545" s="2"/>
      <c r="F2545" s="2"/>
    </row>
    <row r="2546" spans="1:6">
      <c r="A2546" s="2" t="s">
        <v>10822</v>
      </c>
      <c r="B2546" s="2" t="s">
        <v>10823</v>
      </c>
      <c r="C2546" s="2" t="s">
        <v>10824</v>
      </c>
      <c r="D2546" s="2" t="s">
        <v>10825</v>
      </c>
      <c r="E2546" s="2"/>
      <c r="F2546" s="2"/>
    </row>
    <row r="2547" spans="1:6" ht="25.5">
      <c r="A2547" s="2" t="s">
        <v>10826</v>
      </c>
      <c r="B2547" s="2" t="s">
        <v>10827</v>
      </c>
      <c r="C2547" s="2" t="s">
        <v>10828</v>
      </c>
      <c r="D2547" s="2" t="s">
        <v>10829</v>
      </c>
      <c r="E2547" s="2"/>
      <c r="F2547" s="2"/>
    </row>
    <row r="2548" spans="1:6" ht="38.25">
      <c r="A2548" s="2" t="s">
        <v>10830</v>
      </c>
      <c r="B2548" s="2" t="s">
        <v>10831</v>
      </c>
      <c r="C2548" s="2" t="s">
        <v>10832</v>
      </c>
      <c r="D2548" s="2" t="s">
        <v>10833</v>
      </c>
      <c r="E2548" s="2"/>
      <c r="F2548" s="2"/>
    </row>
    <row r="2549" spans="1:6">
      <c r="A2549" s="2" t="s">
        <v>10834</v>
      </c>
      <c r="B2549" s="2" t="s">
        <v>10835</v>
      </c>
      <c r="C2549" s="2" t="s">
        <v>10836</v>
      </c>
      <c r="D2549" s="2" t="s">
        <v>10837</v>
      </c>
      <c r="E2549" s="2"/>
      <c r="F2549" s="2"/>
    </row>
    <row r="2550" spans="1:6" ht="25.5">
      <c r="A2550" s="2" t="s">
        <v>10838</v>
      </c>
      <c r="B2550" s="2" t="s">
        <v>10839</v>
      </c>
      <c r="C2550" s="2" t="s">
        <v>10840</v>
      </c>
      <c r="D2550" s="2" t="s">
        <v>10841</v>
      </c>
      <c r="E2550" s="2"/>
      <c r="F2550" s="2"/>
    </row>
    <row r="2551" spans="1:6">
      <c r="A2551" s="2" t="s">
        <v>10842</v>
      </c>
      <c r="B2551" s="2" t="s">
        <v>10843</v>
      </c>
      <c r="C2551" s="2" t="s">
        <v>10844</v>
      </c>
      <c r="D2551" s="3">
        <v>82111619798</v>
      </c>
      <c r="E2551" s="2"/>
      <c r="F2551" s="2"/>
    </row>
    <row r="2552" spans="1:6">
      <c r="A2552" s="2" t="s">
        <v>10845</v>
      </c>
      <c r="B2552" s="2" t="s">
        <v>10846</v>
      </c>
      <c r="C2552" s="2" t="s">
        <v>10847</v>
      </c>
      <c r="D2552" s="2" t="s">
        <v>10848</v>
      </c>
      <c r="E2552" s="2"/>
      <c r="F2552" s="2"/>
    </row>
    <row r="2553" spans="1:6">
      <c r="A2553" s="2" t="s">
        <v>10849</v>
      </c>
      <c r="B2553" s="2" t="s">
        <v>10850</v>
      </c>
      <c r="C2553" s="2" t="s">
        <v>10851</v>
      </c>
      <c r="D2553" s="2" t="s">
        <v>10852</v>
      </c>
      <c r="E2553" s="2"/>
      <c r="F2553" s="2"/>
    </row>
    <row r="2554" spans="1:6">
      <c r="A2554" s="2" t="s">
        <v>10853</v>
      </c>
      <c r="B2554" s="2" t="s">
        <v>10854</v>
      </c>
      <c r="C2554" s="2" t="s">
        <v>10855</v>
      </c>
      <c r="D2554" s="2" t="s">
        <v>10856</v>
      </c>
      <c r="E2554" s="2"/>
      <c r="F2554" s="2"/>
    </row>
    <row r="2555" spans="1:6" ht="25.5">
      <c r="A2555" s="2" t="s">
        <v>10857</v>
      </c>
      <c r="B2555" s="2" t="s">
        <v>10858</v>
      </c>
      <c r="C2555" s="2" t="s">
        <v>10859</v>
      </c>
      <c r="D2555" s="2" t="s">
        <v>10860</v>
      </c>
      <c r="E2555" s="2"/>
      <c r="F2555" s="2"/>
    </row>
    <row r="2556" spans="1:6" ht="25.5">
      <c r="A2556" s="2" t="s">
        <v>10861</v>
      </c>
      <c r="B2556" s="2" t="s">
        <v>10862</v>
      </c>
      <c r="C2556" s="2" t="s">
        <v>10863</v>
      </c>
      <c r="D2556" s="2" t="s">
        <v>10864</v>
      </c>
      <c r="E2556" s="2" t="s">
        <v>10865</v>
      </c>
      <c r="F2556" s="2" t="s">
        <v>1453</v>
      </c>
    </row>
    <row r="2557" spans="1:6">
      <c r="A2557" s="2" t="s">
        <v>10866</v>
      </c>
      <c r="B2557" s="2" t="s">
        <v>10867</v>
      </c>
      <c r="C2557" s="2" t="s">
        <v>10868</v>
      </c>
      <c r="D2557" s="2" t="s">
        <v>10869</v>
      </c>
      <c r="E2557" s="2"/>
      <c r="F2557" s="2"/>
    </row>
    <row r="2558" spans="1:6">
      <c r="A2558" s="2" t="s">
        <v>10870</v>
      </c>
      <c r="B2558" s="2" t="s">
        <v>10871</v>
      </c>
      <c r="C2558" s="2" t="s">
        <v>10872</v>
      </c>
      <c r="D2558" s="2" t="s">
        <v>10873</v>
      </c>
      <c r="E2558" s="2"/>
      <c r="F2558" s="2"/>
    </row>
    <row r="2559" spans="1:6">
      <c r="A2559" s="2" t="s">
        <v>10874</v>
      </c>
      <c r="B2559" s="2" t="s">
        <v>10875</v>
      </c>
      <c r="C2559" s="2" t="s">
        <v>10876</v>
      </c>
      <c r="D2559" s="2" t="s">
        <v>10877</v>
      </c>
      <c r="E2559" s="2"/>
      <c r="F2559" s="2"/>
    </row>
    <row r="2560" spans="1:6">
      <c r="A2560" s="2" t="s">
        <v>10878</v>
      </c>
      <c r="B2560" s="2" t="s">
        <v>10879</v>
      </c>
      <c r="C2560" s="2" t="s">
        <v>10880</v>
      </c>
      <c r="D2560" s="2" t="s">
        <v>10881</v>
      </c>
      <c r="E2560" s="2"/>
      <c r="F2560" s="2"/>
    </row>
    <row r="2561" spans="1:6" ht="25.5">
      <c r="A2561" s="2" t="s">
        <v>10882</v>
      </c>
      <c r="B2561" s="2" t="s">
        <v>10883</v>
      </c>
      <c r="C2561" s="2" t="s">
        <v>10884</v>
      </c>
      <c r="D2561" s="2" t="s">
        <v>10885</v>
      </c>
      <c r="E2561" s="2" t="s">
        <v>10886</v>
      </c>
      <c r="F2561" s="2"/>
    </row>
    <row r="2562" spans="1:6">
      <c r="A2562" s="2" t="s">
        <v>10878</v>
      </c>
      <c r="B2562" s="2" t="s">
        <v>10887</v>
      </c>
      <c r="C2562" s="2" t="s">
        <v>10880</v>
      </c>
      <c r="D2562" s="2" t="s">
        <v>10881</v>
      </c>
      <c r="E2562" s="2"/>
      <c r="F2562" s="2"/>
    </row>
    <row r="2563" spans="1:6">
      <c r="A2563" s="2" t="s">
        <v>10888</v>
      </c>
      <c r="B2563" s="2" t="s">
        <v>10889</v>
      </c>
      <c r="C2563" s="2" t="s">
        <v>10890</v>
      </c>
      <c r="D2563" s="3">
        <v>227306751</v>
      </c>
      <c r="E2563" s="2"/>
      <c r="F2563" s="2"/>
    </row>
    <row r="2564" spans="1:6">
      <c r="A2564" s="2" t="s">
        <v>10891</v>
      </c>
      <c r="B2564" s="2" t="s">
        <v>10892</v>
      </c>
      <c r="C2564" s="2" t="s">
        <v>10893</v>
      </c>
      <c r="D2564" s="2" t="s">
        <v>10894</v>
      </c>
      <c r="E2564" s="2"/>
      <c r="F2564" s="2"/>
    </row>
    <row r="2565" spans="1:6">
      <c r="A2565" s="2" t="s">
        <v>10895</v>
      </c>
      <c r="B2565" s="2" t="s">
        <v>10896</v>
      </c>
      <c r="C2565" s="2" t="s">
        <v>10897</v>
      </c>
      <c r="D2565" s="2" t="s">
        <v>10898</v>
      </c>
      <c r="E2565" s="2"/>
      <c r="F2565" s="2"/>
    </row>
    <row r="2566" spans="1:6">
      <c r="A2566" s="2" t="s">
        <v>10899</v>
      </c>
      <c r="B2566" s="2" t="s">
        <v>10900</v>
      </c>
      <c r="C2566" s="2" t="s">
        <v>10901</v>
      </c>
      <c r="D2566" s="2" t="s">
        <v>10902</v>
      </c>
      <c r="E2566" s="2"/>
      <c r="F2566" s="2"/>
    </row>
    <row r="2567" spans="1:6">
      <c r="A2567" s="2" t="s">
        <v>10903</v>
      </c>
      <c r="B2567" s="2" t="s">
        <v>10904</v>
      </c>
      <c r="C2567" s="2" t="s">
        <v>10905</v>
      </c>
      <c r="D2567" s="2" t="s">
        <v>10906</v>
      </c>
      <c r="E2567" s="2"/>
      <c r="F2567" s="2"/>
    </row>
    <row r="2568" spans="1:6">
      <c r="A2568" s="2" t="s">
        <v>10907</v>
      </c>
      <c r="B2568" s="2" t="s">
        <v>10908</v>
      </c>
      <c r="C2568" s="2" t="s">
        <v>10909</v>
      </c>
      <c r="D2568" s="3">
        <v>85317577799</v>
      </c>
      <c r="E2568" s="2"/>
      <c r="F2568" s="2"/>
    </row>
    <row r="2569" spans="1:6">
      <c r="A2569" s="2" t="s">
        <v>10910</v>
      </c>
      <c r="B2569" s="2" t="s">
        <v>10911</v>
      </c>
      <c r="C2569" s="2" t="s">
        <v>10912</v>
      </c>
      <c r="D2569" s="2" t="s">
        <v>10913</v>
      </c>
      <c r="E2569" s="2"/>
      <c r="F2569" s="2"/>
    </row>
    <row r="2570" spans="1:6">
      <c r="A2570" s="2" t="s">
        <v>10914</v>
      </c>
      <c r="B2570" s="2" t="s">
        <v>10915</v>
      </c>
      <c r="C2570" s="2" t="s">
        <v>10916</v>
      </c>
      <c r="D2570" s="2" t="s">
        <v>10917</v>
      </c>
      <c r="E2570" s="2"/>
      <c r="F2570" s="2"/>
    </row>
    <row r="2571" spans="1:6" ht="25.5">
      <c r="A2571" s="2" t="s">
        <v>10918</v>
      </c>
      <c r="B2571" s="2" t="s">
        <v>10919</v>
      </c>
      <c r="C2571" s="2" t="s">
        <v>10920</v>
      </c>
      <c r="D2571" s="2" t="s">
        <v>10921</v>
      </c>
      <c r="E2571" s="2"/>
      <c r="F2571" s="2"/>
    </row>
    <row r="2572" spans="1:6">
      <c r="A2572" s="2" t="s">
        <v>10922</v>
      </c>
      <c r="B2572" s="2" t="s">
        <v>10923</v>
      </c>
      <c r="C2572" s="2" t="s">
        <v>109</v>
      </c>
      <c r="D2572" s="2" t="s">
        <v>10924</v>
      </c>
      <c r="E2572" s="2" t="s">
        <v>10925</v>
      </c>
      <c r="F2572" s="2"/>
    </row>
    <row r="2573" spans="1:6">
      <c r="A2573" s="2" t="s">
        <v>10926</v>
      </c>
      <c r="B2573" s="2" t="s">
        <v>10927</v>
      </c>
      <c r="C2573" s="2" t="s">
        <v>10928</v>
      </c>
      <c r="D2573" s="2" t="s">
        <v>10929</v>
      </c>
      <c r="E2573" s="2"/>
      <c r="F2573" s="2"/>
    </row>
    <row r="2574" spans="1:6" ht="25.5">
      <c r="A2574" s="2" t="s">
        <v>10930</v>
      </c>
      <c r="B2574" s="2" t="s">
        <v>10931</v>
      </c>
      <c r="C2574" s="2" t="s">
        <v>10932</v>
      </c>
      <c r="D2574" s="2" t="s">
        <v>10933</v>
      </c>
      <c r="E2574" s="2" t="s">
        <v>10934</v>
      </c>
      <c r="F2574" s="2"/>
    </row>
    <row r="2575" spans="1:6" ht="25.5">
      <c r="A2575" s="2" t="s">
        <v>10935</v>
      </c>
      <c r="B2575" s="2" t="s">
        <v>10936</v>
      </c>
      <c r="C2575" s="2" t="s">
        <v>10937</v>
      </c>
      <c r="D2575" s="2" t="s">
        <v>10938</v>
      </c>
      <c r="E2575" s="2" t="s">
        <v>10939</v>
      </c>
      <c r="F2575" s="2"/>
    </row>
    <row r="2576" spans="1:6" ht="25.5">
      <c r="A2576" s="2" t="s">
        <v>10940</v>
      </c>
      <c r="B2576" s="2" t="s">
        <v>10941</v>
      </c>
      <c r="C2576" s="2" t="s">
        <v>10942</v>
      </c>
      <c r="D2576" s="2" t="s">
        <v>10943</v>
      </c>
      <c r="E2576" s="2"/>
      <c r="F2576" s="2"/>
    </row>
    <row r="2577" spans="1:6">
      <c r="A2577" s="2" t="s">
        <v>10944</v>
      </c>
      <c r="B2577" s="2" t="s">
        <v>10945</v>
      </c>
      <c r="C2577" s="2" t="s">
        <v>10946</v>
      </c>
      <c r="D2577" s="2" t="s">
        <v>10947</v>
      </c>
      <c r="E2577" s="2"/>
      <c r="F2577" s="2"/>
    </row>
    <row r="2578" spans="1:6">
      <c r="A2578" s="2" t="s">
        <v>10948</v>
      </c>
      <c r="B2578" s="2" t="s">
        <v>10949</v>
      </c>
      <c r="C2578" s="2" t="s">
        <v>10950</v>
      </c>
      <c r="D2578" s="2" t="s">
        <v>10951</v>
      </c>
      <c r="E2578" s="2" t="s">
        <v>10952</v>
      </c>
      <c r="F2578" s="2"/>
    </row>
    <row r="2579" spans="1:6">
      <c r="A2579" s="2" t="s">
        <v>10953</v>
      </c>
      <c r="B2579" s="2" t="s">
        <v>10954</v>
      </c>
      <c r="C2579" s="2" t="s">
        <v>10955</v>
      </c>
      <c r="D2579" s="2" t="s">
        <v>10956</v>
      </c>
      <c r="E2579" s="2"/>
      <c r="F2579" s="2"/>
    </row>
    <row r="2580" spans="1:6">
      <c r="A2580" s="2" t="s">
        <v>10957</v>
      </c>
      <c r="B2580" s="2" t="s">
        <v>10958</v>
      </c>
      <c r="C2580" s="2" t="s">
        <v>10959</v>
      </c>
      <c r="D2580" s="2" t="s">
        <v>10960</v>
      </c>
      <c r="E2580" s="2"/>
      <c r="F2580" s="2"/>
    </row>
    <row r="2581" spans="1:6" ht="25.5">
      <c r="A2581" s="2" t="s">
        <v>10961</v>
      </c>
      <c r="B2581" s="2" t="s">
        <v>10962</v>
      </c>
      <c r="C2581" s="2" t="s">
        <v>10963</v>
      </c>
      <c r="D2581" s="2" t="s">
        <v>10964</v>
      </c>
      <c r="E2581" s="2"/>
      <c r="F2581" s="2"/>
    </row>
    <row r="2582" spans="1:6" ht="25.5">
      <c r="A2582" s="2" t="s">
        <v>10961</v>
      </c>
      <c r="B2582" s="2" t="s">
        <v>10965</v>
      </c>
      <c r="C2582" s="2" t="s">
        <v>10963</v>
      </c>
      <c r="D2582" s="2" t="s">
        <v>10964</v>
      </c>
      <c r="E2582" s="2"/>
      <c r="F2582" s="2"/>
    </row>
    <row r="2583" spans="1:6" ht="25.5">
      <c r="A2583" s="2" t="s">
        <v>10966</v>
      </c>
      <c r="B2583" s="2" t="s">
        <v>10967</v>
      </c>
      <c r="C2583" s="2" t="s">
        <v>10968</v>
      </c>
      <c r="D2583" s="2" t="s">
        <v>10969</v>
      </c>
      <c r="E2583" s="2"/>
      <c r="F2583" s="2"/>
    </row>
    <row r="2584" spans="1:6">
      <c r="A2584" s="2" t="s">
        <v>10970</v>
      </c>
      <c r="B2584" s="2" t="s">
        <v>10971</v>
      </c>
      <c r="C2584" s="2" t="s">
        <v>10972</v>
      </c>
      <c r="D2584" s="3">
        <v>85205984888</v>
      </c>
      <c r="E2584" s="2"/>
      <c r="F2584" s="2"/>
    </row>
    <row r="2585" spans="1:6">
      <c r="A2585" s="2" t="s">
        <v>10973</v>
      </c>
      <c r="B2585" s="2" t="s">
        <v>10974</v>
      </c>
      <c r="C2585" s="2" t="s">
        <v>10975</v>
      </c>
      <c r="D2585" s="3">
        <v>813000000</v>
      </c>
      <c r="E2585" s="2"/>
      <c r="F2585" s="2"/>
    </row>
    <row r="2586" spans="1:6">
      <c r="A2586" s="2" t="s">
        <v>10976</v>
      </c>
      <c r="B2586" s="2" t="s">
        <v>10977</v>
      </c>
      <c r="C2586" s="2" t="s">
        <v>10978</v>
      </c>
      <c r="D2586" s="3">
        <v>81297111907</v>
      </c>
      <c r="E2586" s="2"/>
      <c r="F2586" s="2"/>
    </row>
    <row r="2587" spans="1:6">
      <c r="A2587" s="2" t="s">
        <v>10979</v>
      </c>
      <c r="B2587" s="2" t="s">
        <v>10980</v>
      </c>
      <c r="C2587" s="2" t="s">
        <v>10981</v>
      </c>
      <c r="D2587" s="2" t="s">
        <v>10982</v>
      </c>
      <c r="E2587" s="2" t="s">
        <v>10983</v>
      </c>
      <c r="F2587" s="2"/>
    </row>
    <row r="2588" spans="1:6">
      <c r="A2588" s="2" t="s">
        <v>10984</v>
      </c>
      <c r="B2588" s="2" t="s">
        <v>10985</v>
      </c>
      <c r="C2588" s="2" t="s">
        <v>10986</v>
      </c>
      <c r="D2588" s="3">
        <v>81318247422</v>
      </c>
      <c r="E2588" s="2"/>
      <c r="F2588" s="2"/>
    </row>
    <row r="2589" spans="1:6">
      <c r="A2589" s="2" t="s">
        <v>10987</v>
      </c>
      <c r="B2589" s="2" t="s">
        <v>10988</v>
      </c>
      <c r="C2589" s="2" t="s">
        <v>10989</v>
      </c>
      <c r="D2589" s="3">
        <v>0</v>
      </c>
      <c r="E2589" s="2"/>
      <c r="F2589" s="2"/>
    </row>
    <row r="2590" spans="1:6">
      <c r="A2590" s="2" t="s">
        <v>10990</v>
      </c>
      <c r="B2590" s="2" t="s">
        <v>10991</v>
      </c>
      <c r="C2590" s="2" t="s">
        <v>10992</v>
      </c>
      <c r="D2590" s="2" t="s">
        <v>10993</v>
      </c>
      <c r="E2590" s="2"/>
      <c r="F2590" s="2"/>
    </row>
    <row r="2591" spans="1:6">
      <c r="A2591" s="2" t="s">
        <v>10994</v>
      </c>
      <c r="B2591" s="2" t="s">
        <v>10995</v>
      </c>
      <c r="C2591" s="2" t="s">
        <v>10996</v>
      </c>
      <c r="D2591" s="3">
        <v>8161958064</v>
      </c>
      <c r="E2591" s="2" t="s">
        <v>10997</v>
      </c>
      <c r="F2591" s="2" t="s">
        <v>1453</v>
      </c>
    </row>
    <row r="2592" spans="1:6" ht="25.5">
      <c r="A2592" s="2" t="s">
        <v>10998</v>
      </c>
      <c r="B2592" s="2" t="s">
        <v>10999</v>
      </c>
      <c r="C2592" s="2" t="s">
        <v>11000</v>
      </c>
      <c r="D2592" s="2" t="s">
        <v>11001</v>
      </c>
      <c r="E2592" s="2"/>
      <c r="F2592" s="2"/>
    </row>
    <row r="2593" spans="1:6">
      <c r="A2593" s="2" t="s">
        <v>11002</v>
      </c>
      <c r="B2593" s="2" t="s">
        <v>11003</v>
      </c>
      <c r="C2593" s="2" t="s">
        <v>11004</v>
      </c>
      <c r="D2593" s="2" t="s">
        <v>11005</v>
      </c>
      <c r="E2593" s="2"/>
      <c r="F2593" s="2"/>
    </row>
    <row r="2594" spans="1:6">
      <c r="A2594" s="2" t="s">
        <v>11006</v>
      </c>
      <c r="B2594" s="2" t="s">
        <v>11007</v>
      </c>
      <c r="C2594" s="2" t="s">
        <v>109</v>
      </c>
      <c r="D2594" s="2" t="s">
        <v>11008</v>
      </c>
      <c r="E2594" s="2"/>
      <c r="F2594" s="2"/>
    </row>
    <row r="2595" spans="1:6">
      <c r="A2595" s="2" t="s">
        <v>71</v>
      </c>
      <c r="B2595" s="2" t="s">
        <v>11009</v>
      </c>
      <c r="C2595" s="2" t="s">
        <v>11010</v>
      </c>
      <c r="D2595" s="3">
        <v>87777707997</v>
      </c>
      <c r="E2595" s="2"/>
      <c r="F2595" s="2"/>
    </row>
    <row r="2596" spans="1:6">
      <c r="A2596" s="2" t="s">
        <v>11011</v>
      </c>
      <c r="B2596" s="2" t="s">
        <v>11012</v>
      </c>
      <c r="C2596" s="2" t="s">
        <v>11013</v>
      </c>
      <c r="D2596" s="2" t="s">
        <v>11014</v>
      </c>
      <c r="E2596" s="2"/>
      <c r="F2596" s="2"/>
    </row>
    <row r="2597" spans="1:6">
      <c r="A2597" s="2" t="s">
        <v>11015</v>
      </c>
      <c r="B2597" s="2" t="s">
        <v>11016</v>
      </c>
      <c r="C2597" s="2" t="s">
        <v>11017</v>
      </c>
      <c r="D2597" s="3">
        <v>87880100309</v>
      </c>
      <c r="E2597" s="2"/>
      <c r="F2597" s="2"/>
    </row>
    <row r="2598" spans="1:6">
      <c r="A2598" s="2" t="s">
        <v>11018</v>
      </c>
      <c r="B2598" s="2" t="s">
        <v>11019</v>
      </c>
      <c r="C2598" s="2" t="s">
        <v>11020</v>
      </c>
      <c r="D2598" s="2" t="s">
        <v>11021</v>
      </c>
      <c r="E2598" s="2"/>
      <c r="F2598" s="2"/>
    </row>
    <row r="2599" spans="1:6">
      <c r="A2599" s="2" t="s">
        <v>11022</v>
      </c>
      <c r="B2599" s="2" t="s">
        <v>11023</v>
      </c>
      <c r="C2599" s="2" t="s">
        <v>11024</v>
      </c>
      <c r="D2599" s="3">
        <v>85695742877</v>
      </c>
      <c r="E2599" s="2"/>
      <c r="F2599" s="2"/>
    </row>
    <row r="2600" spans="1:6">
      <c r="A2600" s="2" t="s">
        <v>11025</v>
      </c>
      <c r="B2600" s="2" t="s">
        <v>11026</v>
      </c>
      <c r="C2600" s="2" t="s">
        <v>11027</v>
      </c>
      <c r="D2600" s="3">
        <v>85887328113</v>
      </c>
      <c r="E2600" s="2"/>
      <c r="F2600" s="2"/>
    </row>
    <row r="2601" spans="1:6">
      <c r="A2601" s="2" t="s">
        <v>11028</v>
      </c>
      <c r="B2601" s="2" t="s">
        <v>11029</v>
      </c>
      <c r="C2601" s="2" t="s">
        <v>11030</v>
      </c>
      <c r="D2601" s="2" t="s">
        <v>11031</v>
      </c>
      <c r="E2601" s="2"/>
      <c r="F2601" s="2"/>
    </row>
    <row r="2602" spans="1:6">
      <c r="A2602" s="2" t="s">
        <v>11032</v>
      </c>
      <c r="B2602" s="2" t="s">
        <v>11033</v>
      </c>
      <c r="C2602" s="2" t="s">
        <v>11034</v>
      </c>
      <c r="D2602" s="2" t="s">
        <v>11035</v>
      </c>
      <c r="E2602" s="2"/>
      <c r="F2602" s="2"/>
    </row>
    <row r="2603" spans="1:6">
      <c r="A2603" s="2" t="s">
        <v>11036</v>
      </c>
      <c r="B2603" s="2" t="s">
        <v>11037</v>
      </c>
      <c r="C2603" s="2" t="s">
        <v>11038</v>
      </c>
      <c r="D2603" s="2" t="s">
        <v>11039</v>
      </c>
      <c r="E2603" s="2"/>
      <c r="F2603" s="2"/>
    </row>
    <row r="2604" spans="1:6">
      <c r="A2604" s="2" t="s">
        <v>11040</v>
      </c>
      <c r="B2604" s="2" t="s">
        <v>11041</v>
      </c>
      <c r="C2604" s="2" t="s">
        <v>11042</v>
      </c>
      <c r="D2604" s="2" t="s">
        <v>11043</v>
      </c>
      <c r="E2604" s="2"/>
      <c r="F2604" s="2"/>
    </row>
    <row r="2605" spans="1:6">
      <c r="A2605" s="2" t="s">
        <v>11044</v>
      </c>
      <c r="B2605" s="2" t="s">
        <v>11045</v>
      </c>
      <c r="C2605" s="2" t="s">
        <v>11046</v>
      </c>
      <c r="D2605" s="2" t="s">
        <v>11047</v>
      </c>
      <c r="E2605" s="2"/>
      <c r="F2605" s="2"/>
    </row>
    <row r="2606" spans="1:6">
      <c r="A2606" s="2" t="s">
        <v>11048</v>
      </c>
      <c r="B2606" s="2" t="s">
        <v>11049</v>
      </c>
      <c r="C2606" s="2" t="s">
        <v>11050</v>
      </c>
      <c r="D2606" s="2" t="s">
        <v>11051</v>
      </c>
      <c r="E2606" s="2"/>
      <c r="F2606" s="2"/>
    </row>
    <row r="2607" spans="1:6">
      <c r="A2607" s="2" t="s">
        <v>9011</v>
      </c>
      <c r="B2607" s="2" t="s">
        <v>11052</v>
      </c>
      <c r="C2607" s="2" t="s">
        <v>11053</v>
      </c>
      <c r="D2607" s="2" t="s">
        <v>11054</v>
      </c>
      <c r="E2607" s="2"/>
      <c r="F2607" s="2"/>
    </row>
    <row r="2608" spans="1:6">
      <c r="A2608" s="2" t="s">
        <v>11055</v>
      </c>
      <c r="B2608" s="2" t="s">
        <v>11056</v>
      </c>
      <c r="C2608" s="2" t="s">
        <v>11057</v>
      </c>
      <c r="D2608" s="2" t="s">
        <v>11058</v>
      </c>
      <c r="E2608" s="2"/>
      <c r="F2608" s="2"/>
    </row>
    <row r="2609" spans="1:6">
      <c r="A2609" s="2" t="s">
        <v>11059</v>
      </c>
      <c r="B2609" s="2" t="s">
        <v>11060</v>
      </c>
      <c r="C2609" s="2" t="s">
        <v>11061</v>
      </c>
      <c r="D2609" s="2" t="s">
        <v>11062</v>
      </c>
      <c r="E2609" s="2"/>
      <c r="F2609" s="2"/>
    </row>
    <row r="2610" spans="1:6" ht="38.25">
      <c r="A2610" s="2" t="s">
        <v>11063</v>
      </c>
      <c r="B2610" s="2" t="s">
        <v>11064</v>
      </c>
      <c r="C2610" s="2" t="s">
        <v>11065</v>
      </c>
      <c r="D2610" s="2" t="s">
        <v>11066</v>
      </c>
      <c r="E2610" s="2"/>
      <c r="F2610" s="2"/>
    </row>
    <row r="2611" spans="1:6">
      <c r="A2611" s="2" t="s">
        <v>11067</v>
      </c>
      <c r="B2611" s="2" t="s">
        <v>11068</v>
      </c>
      <c r="C2611" s="2" t="s">
        <v>11069</v>
      </c>
      <c r="D2611" s="3">
        <v>0</v>
      </c>
      <c r="E2611" s="2"/>
      <c r="F2611" s="2"/>
    </row>
    <row r="2612" spans="1:6" ht="25.5">
      <c r="A2612" s="2" t="s">
        <v>11070</v>
      </c>
      <c r="B2612" s="2" t="s">
        <v>11071</v>
      </c>
      <c r="C2612" s="2" t="s">
        <v>11072</v>
      </c>
      <c r="D2612" s="2" t="s">
        <v>11073</v>
      </c>
      <c r="E2612" s="2"/>
      <c r="F2612" s="2"/>
    </row>
    <row r="2613" spans="1:6">
      <c r="A2613" s="2" t="s">
        <v>11074</v>
      </c>
      <c r="B2613" s="2" t="s">
        <v>11075</v>
      </c>
      <c r="C2613" s="2" t="s">
        <v>11076</v>
      </c>
      <c r="D2613" s="2" t="s">
        <v>11077</v>
      </c>
      <c r="E2613" s="2"/>
      <c r="F2613" s="2"/>
    </row>
    <row r="2614" spans="1:6">
      <c r="A2614" s="2" t="s">
        <v>11078</v>
      </c>
      <c r="B2614" s="2" t="s">
        <v>11079</v>
      </c>
      <c r="C2614" s="2" t="s">
        <v>11080</v>
      </c>
      <c r="D2614" s="3">
        <v>0</v>
      </c>
      <c r="E2614" s="2"/>
      <c r="F2614" s="2"/>
    </row>
    <row r="2615" spans="1:6">
      <c r="A2615" s="2" t="s">
        <v>11081</v>
      </c>
      <c r="B2615" s="2" t="s">
        <v>11082</v>
      </c>
      <c r="C2615" s="2" t="s">
        <v>11083</v>
      </c>
      <c r="D2615" s="2" t="s">
        <v>11084</v>
      </c>
      <c r="E2615" s="2"/>
      <c r="F2615" s="2"/>
    </row>
    <row r="2616" spans="1:6">
      <c r="A2616" s="2" t="s">
        <v>11085</v>
      </c>
      <c r="B2616" s="2" t="s">
        <v>11086</v>
      </c>
      <c r="C2616" s="2" t="s">
        <v>11087</v>
      </c>
      <c r="D2616" s="3">
        <v>81197911279</v>
      </c>
      <c r="E2616" s="2"/>
      <c r="F2616" s="2"/>
    </row>
    <row r="2617" spans="1:6">
      <c r="A2617" s="2" t="s">
        <v>11088</v>
      </c>
      <c r="B2617" s="2" t="s">
        <v>11089</v>
      </c>
      <c r="C2617" s="2" t="s">
        <v>11090</v>
      </c>
      <c r="D2617" s="3">
        <v>81277040373</v>
      </c>
      <c r="E2617" s="2"/>
      <c r="F2617" s="2"/>
    </row>
    <row r="2618" spans="1:6" ht="25.5">
      <c r="A2618" s="2" t="s">
        <v>11091</v>
      </c>
      <c r="B2618" s="2" t="s">
        <v>11092</v>
      </c>
      <c r="C2618" s="2" t="s">
        <v>11093</v>
      </c>
      <c r="D2618" s="2" t="s">
        <v>11094</v>
      </c>
      <c r="E2618" s="2"/>
      <c r="F2618" s="2"/>
    </row>
    <row r="2619" spans="1:6" ht="25.5">
      <c r="A2619" s="2" t="s">
        <v>11095</v>
      </c>
      <c r="B2619" s="2" t="s">
        <v>11096</v>
      </c>
      <c r="C2619" s="2" t="s">
        <v>11097</v>
      </c>
      <c r="D2619" s="2" t="s">
        <v>11098</v>
      </c>
      <c r="E2619" s="2"/>
      <c r="F2619" s="2"/>
    </row>
    <row r="2620" spans="1:6">
      <c r="A2620" s="2" t="s">
        <v>11099</v>
      </c>
      <c r="B2620" s="2" t="s">
        <v>11100</v>
      </c>
      <c r="C2620" s="2" t="s">
        <v>11101</v>
      </c>
      <c r="D2620" s="2" t="s">
        <v>11102</v>
      </c>
      <c r="E2620" s="2"/>
      <c r="F2620" s="2"/>
    </row>
    <row r="2621" spans="1:6">
      <c r="A2621" s="2" t="s">
        <v>11103</v>
      </c>
      <c r="B2621" s="2" t="s">
        <v>11104</v>
      </c>
      <c r="C2621" s="2" t="s">
        <v>11105</v>
      </c>
      <c r="D2621" s="3">
        <v>81375115024</v>
      </c>
      <c r="E2621" s="2"/>
      <c r="F2621" s="2"/>
    </row>
    <row r="2622" spans="1:6">
      <c r="A2622" s="2" t="s">
        <v>11106</v>
      </c>
      <c r="B2622" s="2" t="s">
        <v>11107</v>
      </c>
      <c r="C2622" s="2" t="s">
        <v>11108</v>
      </c>
      <c r="D2622" s="3">
        <v>83812327801</v>
      </c>
      <c r="E2622" s="2"/>
      <c r="F2622" s="2"/>
    </row>
    <row r="2623" spans="1:6">
      <c r="A2623" s="2" t="s">
        <v>11109</v>
      </c>
      <c r="B2623" s="2" t="s">
        <v>11110</v>
      </c>
      <c r="C2623" s="2" t="s">
        <v>11111</v>
      </c>
      <c r="D2623" s="2" t="s">
        <v>11112</v>
      </c>
      <c r="E2623" s="2"/>
      <c r="F2623" s="2"/>
    </row>
    <row r="2624" spans="1:6">
      <c r="A2624" s="2" t="s">
        <v>11113</v>
      </c>
      <c r="B2624" s="2" t="s">
        <v>11114</v>
      </c>
      <c r="C2624" s="2" t="s">
        <v>11115</v>
      </c>
      <c r="D2624" s="2" t="s">
        <v>11116</v>
      </c>
      <c r="E2624" s="2"/>
      <c r="F2624" s="2"/>
    </row>
    <row r="2625" spans="1:6">
      <c r="A2625" s="2" t="s">
        <v>11117</v>
      </c>
      <c r="B2625" s="2" t="s">
        <v>11118</v>
      </c>
      <c r="C2625" s="2" t="s">
        <v>11119</v>
      </c>
      <c r="D2625" s="2" t="s">
        <v>11120</v>
      </c>
      <c r="E2625" s="2"/>
      <c r="F2625" s="2"/>
    </row>
    <row r="2626" spans="1:6">
      <c r="A2626" s="2" t="s">
        <v>11121</v>
      </c>
      <c r="B2626" s="2" t="s">
        <v>11122</v>
      </c>
      <c r="C2626" s="2" t="s">
        <v>11123</v>
      </c>
      <c r="D2626" s="2" t="s">
        <v>11124</v>
      </c>
      <c r="E2626" s="2"/>
      <c r="F2626" s="2"/>
    </row>
    <row r="2627" spans="1:6" ht="25.5">
      <c r="A2627" s="2" t="s">
        <v>11125</v>
      </c>
      <c r="B2627" s="2" t="s">
        <v>11126</v>
      </c>
      <c r="C2627" s="2" t="s">
        <v>11127</v>
      </c>
      <c r="D2627" s="2" t="s">
        <v>11128</v>
      </c>
      <c r="E2627" s="2"/>
      <c r="F2627" s="2"/>
    </row>
    <row r="2628" spans="1:6">
      <c r="A2628" s="2" t="s">
        <v>11129</v>
      </c>
      <c r="B2628" s="2" t="s">
        <v>11130</v>
      </c>
      <c r="C2628" s="2" t="s">
        <v>11131</v>
      </c>
      <c r="D2628" s="2" t="s">
        <v>11132</v>
      </c>
      <c r="E2628" s="2"/>
      <c r="F2628" s="2"/>
    </row>
    <row r="2629" spans="1:6">
      <c r="A2629" s="2" t="s">
        <v>11133</v>
      </c>
      <c r="B2629" s="2" t="s">
        <v>11134</v>
      </c>
      <c r="C2629" s="2" t="s">
        <v>11135</v>
      </c>
      <c r="D2629" s="2" t="s">
        <v>11136</v>
      </c>
      <c r="E2629" s="2"/>
      <c r="F2629" s="2"/>
    </row>
    <row r="2630" spans="1:6">
      <c r="A2630" s="2" t="s">
        <v>11137</v>
      </c>
      <c r="B2630" s="2" t="s">
        <v>11138</v>
      </c>
      <c r="C2630" s="2" t="s">
        <v>11139</v>
      </c>
      <c r="D2630" s="2" t="s">
        <v>11140</v>
      </c>
      <c r="E2630" s="2"/>
      <c r="F2630" s="2"/>
    </row>
    <row r="2631" spans="1:6" ht="25.5">
      <c r="A2631" s="2" t="s">
        <v>11141</v>
      </c>
      <c r="B2631" s="2" t="s">
        <v>11142</v>
      </c>
      <c r="C2631" s="2" t="s">
        <v>11143</v>
      </c>
      <c r="D2631" s="2" t="s">
        <v>11144</v>
      </c>
      <c r="E2631" s="2"/>
      <c r="F2631" s="2"/>
    </row>
    <row r="2632" spans="1:6">
      <c r="A2632" s="2" t="s">
        <v>11145</v>
      </c>
      <c r="B2632" s="2" t="s">
        <v>11146</v>
      </c>
      <c r="C2632" s="2" t="s">
        <v>11147</v>
      </c>
      <c r="D2632" s="2" t="s">
        <v>11148</v>
      </c>
      <c r="E2632" s="2"/>
      <c r="F2632" s="2"/>
    </row>
    <row r="2633" spans="1:6" ht="25.5">
      <c r="A2633" s="2" t="s">
        <v>11149</v>
      </c>
      <c r="B2633" s="2" t="s">
        <v>11150</v>
      </c>
      <c r="C2633" s="2" t="s">
        <v>11151</v>
      </c>
      <c r="D2633" s="2" t="s">
        <v>11152</v>
      </c>
      <c r="E2633" s="2"/>
      <c r="F2633" s="2"/>
    </row>
    <row r="2634" spans="1:6">
      <c r="A2634" s="2" t="s">
        <v>11153</v>
      </c>
      <c r="B2634" s="2" t="s">
        <v>11154</v>
      </c>
      <c r="C2634" s="2" t="s">
        <v>11155</v>
      </c>
      <c r="D2634" s="3">
        <v>0</v>
      </c>
      <c r="E2634" s="2"/>
      <c r="F2634" s="2"/>
    </row>
    <row r="2635" spans="1:6">
      <c r="A2635" s="2" t="s">
        <v>11156</v>
      </c>
      <c r="B2635" s="2" t="s">
        <v>11157</v>
      </c>
      <c r="C2635" s="2" t="s">
        <v>11158</v>
      </c>
      <c r="D2635" s="3">
        <v>81287716989</v>
      </c>
      <c r="E2635" s="2"/>
      <c r="F2635" s="2"/>
    </row>
    <row r="2636" spans="1:6">
      <c r="A2636" s="2" t="s">
        <v>11159</v>
      </c>
      <c r="B2636" s="2" t="s">
        <v>11160</v>
      </c>
      <c r="C2636" s="2" t="s">
        <v>11161</v>
      </c>
      <c r="D2636" s="2" t="s">
        <v>11162</v>
      </c>
      <c r="E2636" s="2"/>
      <c r="F2636" s="2"/>
    </row>
    <row r="2637" spans="1:6">
      <c r="A2637" s="2" t="s">
        <v>11163</v>
      </c>
      <c r="B2637" s="2" t="s">
        <v>11164</v>
      </c>
      <c r="C2637" s="2" t="s">
        <v>11165</v>
      </c>
      <c r="D2637" s="2" t="s">
        <v>11166</v>
      </c>
      <c r="E2637" s="2"/>
      <c r="F2637" s="2"/>
    </row>
    <row r="2638" spans="1:6">
      <c r="A2638" s="2" t="s">
        <v>11167</v>
      </c>
      <c r="B2638" s="2" t="s">
        <v>11168</v>
      </c>
      <c r="C2638" s="2" t="s">
        <v>11169</v>
      </c>
      <c r="D2638" s="3">
        <v>0</v>
      </c>
      <c r="E2638" s="2"/>
      <c r="F2638" s="2"/>
    </row>
    <row r="2639" spans="1:6">
      <c r="A2639" s="2" t="s">
        <v>11170</v>
      </c>
      <c r="B2639" s="2" t="s">
        <v>11171</v>
      </c>
      <c r="C2639" s="2" t="s">
        <v>11172</v>
      </c>
      <c r="D2639" s="2" t="s">
        <v>11173</v>
      </c>
      <c r="E2639" s="2"/>
      <c r="F2639" s="2"/>
    </row>
    <row r="2640" spans="1:6">
      <c r="A2640" s="2" t="s">
        <v>11174</v>
      </c>
      <c r="B2640" s="2" t="s">
        <v>11175</v>
      </c>
      <c r="C2640" s="2" t="s">
        <v>11176</v>
      </c>
      <c r="D2640" s="2" t="s">
        <v>11177</v>
      </c>
      <c r="E2640" s="2"/>
      <c r="F2640" s="2"/>
    </row>
    <row r="2641" spans="1:6">
      <c r="A2641" s="2" t="s">
        <v>11178</v>
      </c>
      <c r="B2641" s="2" t="s">
        <v>11179</v>
      </c>
      <c r="C2641" s="2" t="s">
        <v>11180</v>
      </c>
      <c r="D2641" s="2" t="s">
        <v>11181</v>
      </c>
      <c r="E2641" s="2"/>
      <c r="F2641" s="2"/>
    </row>
    <row r="2642" spans="1:6">
      <c r="A2642" s="2" t="s">
        <v>11182</v>
      </c>
      <c r="B2642" s="2" t="s">
        <v>11183</v>
      </c>
      <c r="C2642" s="2" t="s">
        <v>11184</v>
      </c>
      <c r="D2642" s="3">
        <v>85921487648</v>
      </c>
      <c r="E2642" s="2"/>
      <c r="F2642" s="2"/>
    </row>
    <row r="2643" spans="1:6">
      <c r="A2643" s="2" t="s">
        <v>11185</v>
      </c>
      <c r="B2643" s="2" t="s">
        <v>11186</v>
      </c>
      <c r="C2643" s="2" t="s">
        <v>11187</v>
      </c>
      <c r="D2643" s="2" t="s">
        <v>11188</v>
      </c>
      <c r="E2643" s="2"/>
      <c r="F2643" s="2"/>
    </row>
    <row r="2644" spans="1:6">
      <c r="A2644" s="2" t="s">
        <v>1477</v>
      </c>
      <c r="B2644" s="2" t="s">
        <v>11189</v>
      </c>
      <c r="C2644" s="2" t="s">
        <v>11190</v>
      </c>
      <c r="D2644" s="3">
        <v>85373145045</v>
      </c>
      <c r="E2644" s="2"/>
      <c r="F2644" s="2"/>
    </row>
    <row r="2645" spans="1:6" ht="25.5">
      <c r="A2645" s="2" t="s">
        <v>11191</v>
      </c>
      <c r="B2645" s="2" t="s">
        <v>11192</v>
      </c>
      <c r="C2645" s="2" t="s">
        <v>11193</v>
      </c>
      <c r="D2645" s="2" t="s">
        <v>11194</v>
      </c>
      <c r="E2645" s="2"/>
      <c r="F2645" s="2"/>
    </row>
    <row r="2646" spans="1:6">
      <c r="A2646" s="2" t="s">
        <v>11195</v>
      </c>
      <c r="B2646" s="2" t="s">
        <v>11196</v>
      </c>
      <c r="C2646" s="2" t="s">
        <v>11197</v>
      </c>
      <c r="D2646" s="2" t="s">
        <v>11198</v>
      </c>
      <c r="E2646" s="2"/>
      <c r="F2646" s="2"/>
    </row>
    <row r="2647" spans="1:6">
      <c r="A2647" s="2" t="s">
        <v>11199</v>
      </c>
      <c r="B2647" s="2" t="s">
        <v>11200</v>
      </c>
      <c r="C2647" s="2" t="s">
        <v>11201</v>
      </c>
      <c r="D2647" s="2" t="s">
        <v>11202</v>
      </c>
      <c r="E2647" s="2"/>
      <c r="F2647" s="2"/>
    </row>
    <row r="2648" spans="1:6">
      <c r="A2648" s="2" t="s">
        <v>11203</v>
      </c>
      <c r="B2648" s="2" t="s">
        <v>11204</v>
      </c>
      <c r="C2648" s="2" t="s">
        <v>11205</v>
      </c>
      <c r="D2648" s="2" t="s">
        <v>11206</v>
      </c>
      <c r="E2648" s="2"/>
      <c r="F2648" s="2"/>
    </row>
    <row r="2649" spans="1:6">
      <c r="A2649" s="2" t="s">
        <v>11207</v>
      </c>
      <c r="B2649" s="2" t="s">
        <v>11208</v>
      </c>
      <c r="C2649" s="2" t="s">
        <v>11209</v>
      </c>
      <c r="D2649" s="2" t="s">
        <v>11210</v>
      </c>
      <c r="E2649" s="2"/>
      <c r="F2649" s="2"/>
    </row>
    <row r="2650" spans="1:6">
      <c r="A2650" s="2" t="s">
        <v>11211</v>
      </c>
      <c r="B2650" s="2" t="s">
        <v>11212</v>
      </c>
      <c r="C2650" s="2" t="s">
        <v>11213</v>
      </c>
      <c r="D2650" s="2" t="s">
        <v>11214</v>
      </c>
      <c r="E2650" s="2"/>
      <c r="F2650" s="2"/>
    </row>
    <row r="2651" spans="1:6">
      <c r="A2651" s="2" t="s">
        <v>11215</v>
      </c>
      <c r="B2651" s="2" t="s">
        <v>11216</v>
      </c>
      <c r="C2651" s="2" t="s">
        <v>11217</v>
      </c>
      <c r="D2651" s="2" t="s">
        <v>11218</v>
      </c>
      <c r="E2651" s="2"/>
      <c r="F2651" s="2"/>
    </row>
    <row r="2652" spans="1:6">
      <c r="A2652" s="2" t="s">
        <v>11219</v>
      </c>
      <c r="B2652" s="2" t="s">
        <v>11220</v>
      </c>
      <c r="C2652" s="2" t="s">
        <v>11221</v>
      </c>
      <c r="D2652" s="3">
        <v>0</v>
      </c>
      <c r="E2652" s="2"/>
      <c r="F2652" s="2"/>
    </row>
    <row r="2653" spans="1:6">
      <c r="A2653" s="2" t="s">
        <v>11222</v>
      </c>
      <c r="B2653" s="2" t="s">
        <v>11223</v>
      </c>
      <c r="C2653" s="2" t="s">
        <v>11224</v>
      </c>
      <c r="D2653" s="3">
        <v>89601809569</v>
      </c>
      <c r="E2653" s="2"/>
      <c r="F2653" s="2"/>
    </row>
    <row r="2654" spans="1:6">
      <c r="A2654" s="2" t="s">
        <v>11225</v>
      </c>
      <c r="B2654" s="2" t="s">
        <v>11226</v>
      </c>
      <c r="C2654" s="2" t="s">
        <v>11227</v>
      </c>
      <c r="D2654" s="2" t="s">
        <v>11228</v>
      </c>
      <c r="E2654" s="2"/>
      <c r="F2654" s="2"/>
    </row>
    <row r="2655" spans="1:6">
      <c r="A2655" s="2" t="s">
        <v>11229</v>
      </c>
      <c r="B2655" s="2" t="s">
        <v>11230</v>
      </c>
      <c r="C2655" s="2" t="s">
        <v>11231</v>
      </c>
      <c r="D2655" s="2" t="s">
        <v>11232</v>
      </c>
      <c r="E2655" s="2"/>
      <c r="F2655" s="2"/>
    </row>
    <row r="2656" spans="1:6">
      <c r="A2656" s="2" t="s">
        <v>11233</v>
      </c>
      <c r="B2656" s="2" t="s">
        <v>11234</v>
      </c>
      <c r="C2656" s="2" t="s">
        <v>11235</v>
      </c>
      <c r="D2656" s="2" t="s">
        <v>11236</v>
      </c>
      <c r="E2656" s="2"/>
      <c r="F2656" s="2"/>
    </row>
    <row r="2657" spans="1:6">
      <c r="A2657" s="2" t="s">
        <v>11237</v>
      </c>
      <c r="B2657" s="2" t="s">
        <v>11238</v>
      </c>
      <c r="C2657" s="2" t="s">
        <v>11239</v>
      </c>
      <c r="D2657" s="2" t="s">
        <v>11240</v>
      </c>
      <c r="E2657" s="2"/>
      <c r="F2657" s="2"/>
    </row>
    <row r="2658" spans="1:6">
      <c r="A2658" s="2" t="s">
        <v>11241</v>
      </c>
      <c r="B2658" s="2" t="s">
        <v>11242</v>
      </c>
      <c r="C2658" s="2" t="s">
        <v>11243</v>
      </c>
      <c r="D2658" s="2" t="s">
        <v>11244</v>
      </c>
      <c r="E2658" s="2"/>
      <c r="F2658" s="2"/>
    </row>
    <row r="2659" spans="1:6" ht="25.5">
      <c r="A2659" s="2" t="s">
        <v>11245</v>
      </c>
      <c r="B2659" s="2" t="s">
        <v>11246</v>
      </c>
      <c r="C2659" s="2" t="s">
        <v>11247</v>
      </c>
      <c r="D2659" s="2" t="s">
        <v>11248</v>
      </c>
      <c r="E2659" s="2"/>
      <c r="F2659" s="2"/>
    </row>
    <row r="2660" spans="1:6" ht="25.5">
      <c r="A2660" s="2" t="s">
        <v>11249</v>
      </c>
      <c r="B2660" s="2" t="s">
        <v>11250</v>
      </c>
      <c r="C2660" s="2" t="s">
        <v>11251</v>
      </c>
      <c r="D2660" s="2" t="s">
        <v>11252</v>
      </c>
      <c r="E2660" s="2"/>
      <c r="F2660" s="2"/>
    </row>
    <row r="2661" spans="1:6">
      <c r="A2661" s="2" t="s">
        <v>11253</v>
      </c>
      <c r="B2661" s="2" t="s">
        <v>11254</v>
      </c>
      <c r="C2661" s="2" t="s">
        <v>11255</v>
      </c>
      <c r="D2661" s="2" t="s">
        <v>11256</v>
      </c>
      <c r="E2661" s="2"/>
      <c r="F2661" s="2"/>
    </row>
    <row r="2662" spans="1:6">
      <c r="A2662" s="2" t="s">
        <v>11257</v>
      </c>
      <c r="B2662" s="2" t="s">
        <v>11258</v>
      </c>
      <c r="C2662" s="2" t="s">
        <v>11259</v>
      </c>
      <c r="D2662" s="2" t="s">
        <v>11260</v>
      </c>
      <c r="E2662" s="2"/>
      <c r="F2662" s="2"/>
    </row>
    <row r="2663" spans="1:6">
      <c r="A2663" s="2" t="s">
        <v>11261</v>
      </c>
      <c r="B2663" s="2" t="s">
        <v>11262</v>
      </c>
      <c r="C2663" s="2" t="s">
        <v>11263</v>
      </c>
      <c r="D2663" s="2" t="s">
        <v>11264</v>
      </c>
      <c r="E2663" s="2"/>
      <c r="F2663" s="2"/>
    </row>
    <row r="2664" spans="1:6">
      <c r="A2664" s="2" t="s">
        <v>11265</v>
      </c>
      <c r="B2664" s="2" t="s">
        <v>11266</v>
      </c>
      <c r="C2664" s="2" t="s">
        <v>11267</v>
      </c>
      <c r="D2664" s="2" t="s">
        <v>11268</v>
      </c>
      <c r="E2664" s="2"/>
      <c r="F2664" s="2"/>
    </row>
    <row r="2665" spans="1:6" ht="25.5">
      <c r="A2665" s="2" t="s">
        <v>11269</v>
      </c>
      <c r="B2665" s="2" t="s">
        <v>11270</v>
      </c>
      <c r="C2665" s="2" t="s">
        <v>11271</v>
      </c>
      <c r="D2665" s="2" t="s">
        <v>11272</v>
      </c>
      <c r="E2665" s="2"/>
      <c r="F2665" s="2"/>
    </row>
    <row r="2666" spans="1:6" ht="25.5">
      <c r="A2666" s="2" t="s">
        <v>11273</v>
      </c>
      <c r="B2666" s="2" t="s">
        <v>11274</v>
      </c>
      <c r="C2666" s="2" t="s">
        <v>11275</v>
      </c>
      <c r="D2666" s="2" t="s">
        <v>11276</v>
      </c>
      <c r="E2666" s="2"/>
      <c r="F2666" s="2"/>
    </row>
    <row r="2667" spans="1:6" ht="25.5">
      <c r="A2667" s="2" t="s">
        <v>11277</v>
      </c>
      <c r="B2667" s="2" t="s">
        <v>11278</v>
      </c>
      <c r="C2667" s="2" t="s">
        <v>11279</v>
      </c>
      <c r="D2667" s="2" t="s">
        <v>11280</v>
      </c>
      <c r="E2667" s="2" t="s">
        <v>11281</v>
      </c>
      <c r="F2667" s="2"/>
    </row>
    <row r="2668" spans="1:6" ht="25.5">
      <c r="A2668" s="2" t="s">
        <v>11282</v>
      </c>
      <c r="B2668" s="2" t="s">
        <v>11283</v>
      </c>
      <c r="C2668" s="2" t="s">
        <v>11284</v>
      </c>
      <c r="D2668" s="2" t="s">
        <v>11285</v>
      </c>
      <c r="E2668" s="2"/>
      <c r="F2668" s="2"/>
    </row>
    <row r="2669" spans="1:6">
      <c r="A2669" s="2" t="s">
        <v>11286</v>
      </c>
      <c r="B2669" s="2" t="s">
        <v>11287</v>
      </c>
      <c r="C2669" s="2" t="s">
        <v>11288</v>
      </c>
      <c r="D2669" s="3">
        <v>81312577281</v>
      </c>
      <c r="E2669" s="2"/>
      <c r="F2669" s="2"/>
    </row>
    <row r="2670" spans="1:6" ht="25.5">
      <c r="A2670" s="2" t="s">
        <v>11289</v>
      </c>
      <c r="B2670" s="2" t="s">
        <v>11290</v>
      </c>
      <c r="C2670" s="2" t="s">
        <v>11291</v>
      </c>
      <c r="D2670" s="2" t="s">
        <v>11292</v>
      </c>
      <c r="E2670" s="2"/>
      <c r="F2670" s="2"/>
    </row>
    <row r="2671" spans="1:6">
      <c r="A2671" s="2" t="s">
        <v>11293</v>
      </c>
      <c r="B2671" s="2" t="s">
        <v>11294</v>
      </c>
      <c r="C2671" s="2"/>
      <c r="D2671" s="2" t="s">
        <v>11295</v>
      </c>
      <c r="E2671" s="2"/>
      <c r="F2671" s="2"/>
    </row>
    <row r="2672" spans="1:6" ht="25.5">
      <c r="A2672" s="2" t="s">
        <v>11296</v>
      </c>
      <c r="B2672" s="2" t="s">
        <v>11297</v>
      </c>
      <c r="C2672" s="2" t="s">
        <v>11298</v>
      </c>
      <c r="D2672" s="2" t="s">
        <v>11299</v>
      </c>
      <c r="E2672" s="2"/>
      <c r="F2672" s="2"/>
    </row>
    <row r="2673" spans="1:6">
      <c r="A2673" s="2" t="s">
        <v>11300</v>
      </c>
      <c r="B2673" s="2" t="s">
        <v>11301</v>
      </c>
      <c r="C2673" s="2" t="s">
        <v>11302</v>
      </c>
      <c r="D2673" s="3">
        <v>85211111111</v>
      </c>
      <c r="E2673" s="2"/>
      <c r="F2673" s="2"/>
    </row>
    <row r="2674" spans="1:6" ht="25.5">
      <c r="A2674" s="2" t="s">
        <v>11303</v>
      </c>
      <c r="B2674" s="2" t="s">
        <v>11304</v>
      </c>
      <c r="C2674" s="2" t="s">
        <v>11305</v>
      </c>
      <c r="D2674" s="2" t="s">
        <v>11306</v>
      </c>
      <c r="E2674" s="2"/>
      <c r="F2674" s="2"/>
    </row>
    <row r="2675" spans="1:6">
      <c r="A2675" s="2" t="s">
        <v>11307</v>
      </c>
      <c r="B2675" s="2" t="s">
        <v>11308</v>
      </c>
      <c r="C2675" s="2" t="s">
        <v>11309</v>
      </c>
      <c r="D2675" s="2" t="s">
        <v>11310</v>
      </c>
      <c r="E2675" s="2"/>
      <c r="F2675" s="2"/>
    </row>
    <row r="2676" spans="1:6">
      <c r="A2676" s="2" t="s">
        <v>11311</v>
      </c>
      <c r="B2676" s="2" t="s">
        <v>11312</v>
      </c>
      <c r="C2676" s="2" t="s">
        <v>11313</v>
      </c>
      <c r="D2676" s="2" t="s">
        <v>11314</v>
      </c>
      <c r="E2676" s="2"/>
      <c r="F2676" s="2"/>
    </row>
    <row r="2677" spans="1:6">
      <c r="A2677" s="2" t="s">
        <v>11315</v>
      </c>
      <c r="B2677" s="2" t="s">
        <v>11316</v>
      </c>
      <c r="C2677" s="2" t="s">
        <v>11317</v>
      </c>
      <c r="D2677" s="2" t="s">
        <v>11318</v>
      </c>
      <c r="E2677" s="2"/>
      <c r="F2677" s="2"/>
    </row>
    <row r="2678" spans="1:6">
      <c r="A2678" s="2" t="s">
        <v>11319</v>
      </c>
      <c r="B2678" s="2" t="s">
        <v>11320</v>
      </c>
      <c r="C2678" s="2" t="s">
        <v>11321</v>
      </c>
      <c r="D2678" s="2" t="s">
        <v>11322</v>
      </c>
      <c r="E2678" s="2"/>
      <c r="F2678" s="2"/>
    </row>
    <row r="2679" spans="1:6">
      <c r="A2679" s="2" t="s">
        <v>11323</v>
      </c>
      <c r="B2679" s="2" t="s">
        <v>11324</v>
      </c>
      <c r="C2679" s="2" t="s">
        <v>11325</v>
      </c>
      <c r="D2679" s="2" t="s">
        <v>11326</v>
      </c>
      <c r="E2679" s="2"/>
      <c r="F2679" s="2"/>
    </row>
    <row r="2680" spans="1:6">
      <c r="A2680" s="2" t="s">
        <v>11327</v>
      </c>
      <c r="B2680" s="2" t="s">
        <v>11328</v>
      </c>
      <c r="C2680" s="2" t="s">
        <v>11329</v>
      </c>
      <c r="D2680" s="2" t="s">
        <v>11330</v>
      </c>
      <c r="E2680" s="2"/>
      <c r="F2680" s="2"/>
    </row>
    <row r="2681" spans="1:6">
      <c r="A2681" s="2" t="s">
        <v>11331</v>
      </c>
      <c r="B2681" s="2" t="s">
        <v>11332</v>
      </c>
      <c r="C2681" s="2" t="s">
        <v>11333</v>
      </c>
      <c r="D2681" s="2" t="s">
        <v>11334</v>
      </c>
      <c r="E2681" s="2"/>
      <c r="F2681" s="2"/>
    </row>
    <row r="2682" spans="1:6" ht="25.5">
      <c r="A2682" s="2" t="s">
        <v>11335</v>
      </c>
      <c r="B2682" s="2" t="s">
        <v>11336</v>
      </c>
      <c r="C2682" s="2" t="s">
        <v>11337</v>
      </c>
      <c r="D2682" s="3">
        <v>81285744783</v>
      </c>
      <c r="E2682" s="2" t="s">
        <v>11338</v>
      </c>
      <c r="F2682" s="2"/>
    </row>
    <row r="2683" spans="1:6">
      <c r="A2683" s="2" t="s">
        <v>11339</v>
      </c>
      <c r="B2683" s="2" t="s">
        <v>11340</v>
      </c>
      <c r="C2683" s="2" t="s">
        <v>11341</v>
      </c>
      <c r="D2683" s="2" t="s">
        <v>11342</v>
      </c>
      <c r="E2683" s="2"/>
      <c r="F2683" s="2"/>
    </row>
    <row r="2684" spans="1:6">
      <c r="A2684" s="2" t="s">
        <v>11343</v>
      </c>
      <c r="B2684" s="2" t="s">
        <v>11344</v>
      </c>
      <c r="C2684" s="2" t="s">
        <v>109</v>
      </c>
      <c r="D2684" s="3">
        <v>853000000</v>
      </c>
      <c r="E2684" s="2"/>
      <c r="F2684" s="2"/>
    </row>
    <row r="2685" spans="1:6" ht="25.5">
      <c r="A2685" s="2" t="s">
        <v>11345</v>
      </c>
      <c r="B2685" s="2" t="s">
        <v>11346</v>
      </c>
      <c r="C2685" s="2" t="s">
        <v>11347</v>
      </c>
      <c r="D2685" s="2" t="s">
        <v>11348</v>
      </c>
      <c r="E2685" s="2"/>
      <c r="F2685" s="2"/>
    </row>
    <row r="2686" spans="1:6">
      <c r="A2686" s="2" t="s">
        <v>11349</v>
      </c>
      <c r="B2686" s="2" t="s">
        <v>11350</v>
      </c>
      <c r="C2686" s="2" t="s">
        <v>11351</v>
      </c>
      <c r="D2686" s="2" t="s">
        <v>11352</v>
      </c>
      <c r="E2686" s="2"/>
      <c r="F2686" s="2"/>
    </row>
    <row r="2687" spans="1:6">
      <c r="A2687" s="2" t="s">
        <v>11353</v>
      </c>
      <c r="B2687" s="2" t="s">
        <v>11354</v>
      </c>
      <c r="C2687" s="2" t="s">
        <v>11355</v>
      </c>
      <c r="D2687" s="2" t="s">
        <v>11356</v>
      </c>
      <c r="E2687" s="2"/>
      <c r="F2687" s="2"/>
    </row>
    <row r="2688" spans="1:6">
      <c r="A2688" s="2" t="s">
        <v>11357</v>
      </c>
      <c r="B2688" s="2" t="s">
        <v>11358</v>
      </c>
      <c r="C2688" s="2" t="s">
        <v>11359</v>
      </c>
      <c r="D2688" s="2" t="s">
        <v>11360</v>
      </c>
      <c r="E2688" s="2"/>
      <c r="F2688" s="2"/>
    </row>
    <row r="2689" spans="1:6">
      <c r="A2689" s="2" t="s">
        <v>11361</v>
      </c>
      <c r="B2689" s="2" t="s">
        <v>11362</v>
      </c>
      <c r="C2689" s="2" t="s">
        <v>11363</v>
      </c>
      <c r="D2689" s="3">
        <v>81514367728</v>
      </c>
      <c r="E2689" s="2"/>
      <c r="F2689" s="2"/>
    </row>
    <row r="2690" spans="1:6">
      <c r="A2690" s="2" t="s">
        <v>11364</v>
      </c>
      <c r="B2690" s="2" t="s">
        <v>11365</v>
      </c>
      <c r="C2690" s="2" t="s">
        <v>11366</v>
      </c>
      <c r="D2690" s="3">
        <v>87775515656</v>
      </c>
      <c r="E2690" s="2"/>
      <c r="F2690" s="2"/>
    </row>
    <row r="2691" spans="1:6">
      <c r="A2691" s="2" t="s">
        <v>11367</v>
      </c>
      <c r="B2691" s="2" t="s">
        <v>11368</v>
      </c>
      <c r="C2691" s="2" t="s">
        <v>11369</v>
      </c>
      <c r="D2691" s="3">
        <v>7940183</v>
      </c>
      <c r="E2691" s="2"/>
      <c r="F2691" s="2"/>
    </row>
    <row r="2692" spans="1:6">
      <c r="A2692" s="2" t="s">
        <v>11370</v>
      </c>
      <c r="B2692" s="2" t="s">
        <v>11371</v>
      </c>
      <c r="C2692" s="2" t="s">
        <v>11372</v>
      </c>
      <c r="D2692" s="2" t="s">
        <v>11373</v>
      </c>
      <c r="E2692" s="2"/>
      <c r="F2692" s="2"/>
    </row>
    <row r="2693" spans="1:6">
      <c r="A2693" s="2" t="s">
        <v>11374</v>
      </c>
      <c r="B2693" s="2" t="s">
        <v>11375</v>
      </c>
      <c r="C2693" s="2" t="s">
        <v>11376</v>
      </c>
      <c r="D2693" s="3">
        <v>87786575558</v>
      </c>
      <c r="E2693" s="2" t="s">
        <v>11377</v>
      </c>
      <c r="F2693" s="2"/>
    </row>
    <row r="2694" spans="1:6">
      <c r="A2694" s="2" t="s">
        <v>11378</v>
      </c>
      <c r="B2694" s="2" t="s">
        <v>11379</v>
      </c>
      <c r="C2694" s="2" t="s">
        <v>11380</v>
      </c>
      <c r="D2694" s="2" t="s">
        <v>11381</v>
      </c>
      <c r="E2694" s="2" t="s">
        <v>11382</v>
      </c>
      <c r="F2694" s="2"/>
    </row>
    <row r="2695" spans="1:6">
      <c r="A2695" s="2" t="s">
        <v>11383</v>
      </c>
      <c r="B2695" s="2" t="s">
        <v>11384</v>
      </c>
      <c r="C2695" s="2" t="s">
        <v>11385</v>
      </c>
      <c r="D2695" s="2" t="s">
        <v>11386</v>
      </c>
      <c r="E2695" s="2"/>
      <c r="F2695" s="2"/>
    </row>
    <row r="2696" spans="1:6">
      <c r="A2696" s="2" t="s">
        <v>11387</v>
      </c>
      <c r="B2696" s="2" t="s">
        <v>11388</v>
      </c>
      <c r="C2696" s="2" t="s">
        <v>11389</v>
      </c>
      <c r="D2696" s="3">
        <v>622164701999</v>
      </c>
      <c r="E2696" s="2" t="s">
        <v>11390</v>
      </c>
      <c r="F2696" s="3">
        <v>622164715999</v>
      </c>
    </row>
    <row r="2697" spans="1:6">
      <c r="A2697" s="2" t="s">
        <v>11391</v>
      </c>
      <c r="B2697" s="2" t="s">
        <v>11392</v>
      </c>
      <c r="C2697" s="2" t="s">
        <v>11393</v>
      </c>
      <c r="D2697" s="2" t="s">
        <v>11394</v>
      </c>
      <c r="E2697" s="2"/>
      <c r="F2697" s="2"/>
    </row>
    <row r="2698" spans="1:6">
      <c r="A2698" s="2" t="s">
        <v>11395</v>
      </c>
      <c r="B2698" s="2" t="s">
        <v>11396</v>
      </c>
      <c r="C2698" s="2" t="s">
        <v>11397</v>
      </c>
      <c r="D2698" s="2" t="s">
        <v>11398</v>
      </c>
      <c r="E2698" s="2"/>
      <c r="F2698" s="2"/>
    </row>
    <row r="2699" spans="1:6" ht="25.5">
      <c r="A2699" s="2" t="s">
        <v>11399</v>
      </c>
      <c r="B2699" s="2" t="s">
        <v>11400</v>
      </c>
      <c r="C2699" s="2" t="s">
        <v>11401</v>
      </c>
      <c r="D2699" s="2" t="s">
        <v>381</v>
      </c>
      <c r="E2699" s="2"/>
      <c r="F2699" s="2"/>
    </row>
    <row r="2700" spans="1:6" ht="25.5">
      <c r="A2700" s="2" t="s">
        <v>11402</v>
      </c>
      <c r="B2700" s="2" t="s">
        <v>11403</v>
      </c>
      <c r="C2700" s="2" t="s">
        <v>11404</v>
      </c>
      <c r="D2700" s="2" t="s">
        <v>381</v>
      </c>
      <c r="E2700" s="2"/>
      <c r="F2700" s="2"/>
    </row>
    <row r="2701" spans="1:6">
      <c r="A2701" s="2" t="s">
        <v>11405</v>
      </c>
      <c r="B2701" s="2" t="s">
        <v>11406</v>
      </c>
      <c r="C2701" s="2" t="s">
        <v>11407</v>
      </c>
      <c r="D2701" s="2" t="s">
        <v>11408</v>
      </c>
      <c r="E2701" s="2"/>
      <c r="F2701" s="2"/>
    </row>
    <row r="2702" spans="1:6">
      <c r="A2702" s="2" t="s">
        <v>11409</v>
      </c>
      <c r="B2702" s="2" t="s">
        <v>11410</v>
      </c>
      <c r="C2702" s="2" t="s">
        <v>11411</v>
      </c>
      <c r="D2702" s="2" t="s">
        <v>11412</v>
      </c>
      <c r="E2702" s="2" t="s">
        <v>11413</v>
      </c>
      <c r="F2702" s="2"/>
    </row>
    <row r="2703" spans="1:6" ht="25.5">
      <c r="A2703" s="2" t="s">
        <v>11402</v>
      </c>
      <c r="B2703" s="2" t="s">
        <v>11414</v>
      </c>
      <c r="C2703" s="2" t="s">
        <v>11415</v>
      </c>
      <c r="D2703" s="3">
        <v>0</v>
      </c>
      <c r="E2703" s="2"/>
      <c r="F2703" s="2"/>
    </row>
    <row r="2704" spans="1:6" ht="25.5">
      <c r="A2704" s="2" t="s">
        <v>11416</v>
      </c>
      <c r="B2704" s="2" t="s">
        <v>11417</v>
      </c>
      <c r="C2704" s="2" t="s">
        <v>11418</v>
      </c>
      <c r="D2704" s="2" t="s">
        <v>11419</v>
      </c>
      <c r="E2704" s="2"/>
      <c r="F2704" s="2"/>
    </row>
    <row r="2705" spans="1:6">
      <c r="A2705" s="2" t="s">
        <v>11420</v>
      </c>
      <c r="B2705" s="2" t="s">
        <v>11421</v>
      </c>
      <c r="C2705" s="2" t="s">
        <v>11422</v>
      </c>
      <c r="D2705" s="2" t="s">
        <v>381</v>
      </c>
      <c r="E2705" s="2"/>
      <c r="F2705" s="2"/>
    </row>
    <row r="2706" spans="1:6">
      <c r="A2706" s="2" t="s">
        <v>11423</v>
      </c>
      <c r="B2706" s="2" t="s">
        <v>11424</v>
      </c>
      <c r="C2706" s="2" t="s">
        <v>11425</v>
      </c>
      <c r="D2706" s="2" t="s">
        <v>11426</v>
      </c>
      <c r="E2706" s="2"/>
      <c r="F2706" s="2"/>
    </row>
    <row r="2707" spans="1:6">
      <c r="A2707" s="2" t="s">
        <v>11427</v>
      </c>
      <c r="B2707" s="2" t="s">
        <v>11428</v>
      </c>
      <c r="C2707" s="2" t="s">
        <v>11429</v>
      </c>
      <c r="D2707" s="2" t="s">
        <v>381</v>
      </c>
      <c r="E2707" s="2"/>
      <c r="F2707" s="2"/>
    </row>
    <row r="2708" spans="1:6">
      <c r="A2708" s="2" t="s">
        <v>11430</v>
      </c>
      <c r="B2708" s="2" t="s">
        <v>11431</v>
      </c>
      <c r="C2708" s="2" t="s">
        <v>11432</v>
      </c>
      <c r="D2708" s="2" t="s">
        <v>11433</v>
      </c>
      <c r="E2708" s="2"/>
      <c r="F2708" s="2"/>
    </row>
    <row r="2709" spans="1:6" ht="25.5">
      <c r="A2709" s="2" t="s">
        <v>11434</v>
      </c>
      <c r="B2709" s="2" t="s">
        <v>11435</v>
      </c>
      <c r="C2709" s="2" t="s">
        <v>11436</v>
      </c>
      <c r="D2709" s="2" t="s">
        <v>11437</v>
      </c>
      <c r="E2709" s="2"/>
      <c r="F2709" s="2"/>
    </row>
    <row r="2710" spans="1:6" ht="25.5">
      <c r="A2710" s="2" t="s">
        <v>11434</v>
      </c>
      <c r="B2710" s="2" t="s">
        <v>11438</v>
      </c>
      <c r="C2710" s="2" t="s">
        <v>11436</v>
      </c>
      <c r="D2710" s="2" t="s">
        <v>11437</v>
      </c>
      <c r="E2710" s="2"/>
      <c r="F2710" s="2"/>
    </row>
    <row r="2711" spans="1:6" ht="25.5">
      <c r="A2711" s="2" t="s">
        <v>11439</v>
      </c>
      <c r="B2711" s="2" t="s">
        <v>11440</v>
      </c>
      <c r="C2711" s="2" t="s">
        <v>11441</v>
      </c>
      <c r="D2711" s="2" t="s">
        <v>11442</v>
      </c>
      <c r="E2711" s="2"/>
      <c r="F2711" s="2"/>
    </row>
    <row r="2712" spans="1:6" ht="25.5">
      <c r="A2712" s="2" t="s">
        <v>11443</v>
      </c>
      <c r="B2712" s="2" t="s">
        <v>11444</v>
      </c>
      <c r="C2712" s="2" t="s">
        <v>11445</v>
      </c>
      <c r="D2712" s="2" t="s">
        <v>11446</v>
      </c>
      <c r="E2712" s="2"/>
      <c r="F2712" s="2"/>
    </row>
    <row r="2713" spans="1:6">
      <c r="A2713" s="2" t="s">
        <v>11447</v>
      </c>
      <c r="B2713" s="2" t="s">
        <v>11448</v>
      </c>
      <c r="C2713" s="2" t="s">
        <v>11449</v>
      </c>
      <c r="D2713" s="3">
        <v>0</v>
      </c>
      <c r="E2713" s="2"/>
      <c r="F2713" s="2"/>
    </row>
    <row r="2714" spans="1:6">
      <c r="A2714" s="2" t="s">
        <v>10382</v>
      </c>
      <c r="B2714" s="2" t="s">
        <v>11450</v>
      </c>
      <c r="C2714" s="2" t="s">
        <v>11451</v>
      </c>
      <c r="D2714" s="3">
        <v>0</v>
      </c>
      <c r="E2714" s="2"/>
      <c r="F2714" s="2"/>
    </row>
    <row r="2715" spans="1:6">
      <c r="A2715" s="2" t="s">
        <v>6190</v>
      </c>
      <c r="B2715" s="2" t="s">
        <v>11452</v>
      </c>
      <c r="C2715" s="2" t="s">
        <v>11453</v>
      </c>
      <c r="D2715" s="3">
        <v>8129989012</v>
      </c>
      <c r="E2715" s="2"/>
      <c r="F2715" s="2"/>
    </row>
    <row r="2716" spans="1:6">
      <c r="A2716" s="2" t="s">
        <v>11454</v>
      </c>
      <c r="B2716" s="2" t="s">
        <v>11455</v>
      </c>
      <c r="C2716" s="2" t="s">
        <v>11456</v>
      </c>
      <c r="D2716" s="2" t="s">
        <v>11457</v>
      </c>
      <c r="E2716" s="2"/>
      <c r="F2716" s="2"/>
    </row>
    <row r="2717" spans="1:6" ht="25.5">
      <c r="A2717" s="2" t="s">
        <v>11458</v>
      </c>
      <c r="B2717" s="2" t="s">
        <v>11459</v>
      </c>
      <c r="C2717" s="2" t="s">
        <v>11460</v>
      </c>
      <c r="D2717" s="2" t="s">
        <v>11461</v>
      </c>
      <c r="E2717" s="2"/>
      <c r="F2717" s="2"/>
    </row>
    <row r="2718" spans="1:6">
      <c r="A2718" s="2" t="s">
        <v>11462</v>
      </c>
      <c r="B2718" s="2" t="s">
        <v>11463</v>
      </c>
      <c r="C2718" s="2" t="s">
        <v>11464</v>
      </c>
      <c r="D2718" s="3">
        <v>8126420598</v>
      </c>
      <c r="E2718" s="2"/>
      <c r="F2718" s="2"/>
    </row>
    <row r="2719" spans="1:6">
      <c r="A2719" s="2" t="s">
        <v>11465</v>
      </c>
      <c r="B2719" s="2" t="s">
        <v>11466</v>
      </c>
      <c r="C2719" s="3">
        <v>0</v>
      </c>
      <c r="D2719" s="3">
        <v>0</v>
      </c>
      <c r="E2719" s="2"/>
      <c r="F2719" s="2"/>
    </row>
    <row r="2720" spans="1:6">
      <c r="A2720" s="2" t="s">
        <v>11467</v>
      </c>
      <c r="B2720" s="2" t="s">
        <v>11468</v>
      </c>
      <c r="C2720" s="2" t="s">
        <v>11469</v>
      </c>
      <c r="D2720" s="2" t="s">
        <v>10902</v>
      </c>
      <c r="E2720" s="2"/>
      <c r="F2720" s="2"/>
    </row>
    <row r="2721" spans="1:6">
      <c r="A2721" s="2" t="s">
        <v>11470</v>
      </c>
      <c r="B2721" s="2" t="s">
        <v>11471</v>
      </c>
      <c r="C2721" s="2" t="s">
        <v>11472</v>
      </c>
      <c r="D2721" s="3">
        <v>852261786571</v>
      </c>
      <c r="E2721" s="2"/>
      <c r="F2721" s="2"/>
    </row>
    <row r="2722" spans="1:6">
      <c r="A2722" s="2" t="s">
        <v>11473</v>
      </c>
      <c r="B2722" s="2" t="s">
        <v>11474</v>
      </c>
      <c r="C2722" s="2" t="s">
        <v>11475</v>
      </c>
      <c r="D2722" s="2" t="s">
        <v>11476</v>
      </c>
      <c r="E2722" s="2"/>
      <c r="F2722" s="2"/>
    </row>
    <row r="2723" spans="1:6" ht="25.5">
      <c r="A2723" s="2" t="s">
        <v>11477</v>
      </c>
      <c r="B2723" s="2" t="s">
        <v>11478</v>
      </c>
      <c r="C2723" s="2" t="s">
        <v>11479</v>
      </c>
      <c r="D2723" s="2" t="s">
        <v>11480</v>
      </c>
      <c r="E2723" s="2"/>
      <c r="F2723" s="2"/>
    </row>
    <row r="2724" spans="1:6">
      <c r="A2724" s="2" t="s">
        <v>11481</v>
      </c>
      <c r="B2724" s="2" t="s">
        <v>11482</v>
      </c>
      <c r="C2724" s="2" t="s">
        <v>11483</v>
      </c>
      <c r="D2724" s="2" t="s">
        <v>11484</v>
      </c>
      <c r="E2724" s="2"/>
      <c r="F2724" s="2"/>
    </row>
    <row r="2725" spans="1:6" ht="25.5">
      <c r="A2725" s="2" t="s">
        <v>11485</v>
      </c>
      <c r="B2725" s="2" t="s">
        <v>11486</v>
      </c>
      <c r="C2725" s="2" t="s">
        <v>11487</v>
      </c>
      <c r="D2725" s="2" t="s">
        <v>11488</v>
      </c>
      <c r="E2725" s="2"/>
      <c r="F2725" s="2" t="s">
        <v>11489</v>
      </c>
    </row>
    <row r="2726" spans="1:6">
      <c r="A2726" s="2" t="s">
        <v>11490</v>
      </c>
      <c r="B2726" s="2" t="s">
        <v>11491</v>
      </c>
      <c r="C2726" s="2" t="s">
        <v>11492</v>
      </c>
      <c r="D2726" s="2" t="s">
        <v>11493</v>
      </c>
      <c r="E2726" s="2"/>
      <c r="F2726" s="2"/>
    </row>
    <row r="2727" spans="1:6">
      <c r="A2727" s="2" t="s">
        <v>11494</v>
      </c>
      <c r="B2727" s="2" t="s">
        <v>11495</v>
      </c>
      <c r="C2727" s="2" t="s">
        <v>11496</v>
      </c>
      <c r="D2727" s="2" t="s">
        <v>11497</v>
      </c>
      <c r="E2727" s="2"/>
      <c r="F2727" s="2"/>
    </row>
    <row r="2728" spans="1:6" ht="25.5">
      <c r="A2728" s="2" t="s">
        <v>11498</v>
      </c>
      <c r="B2728" s="2" t="s">
        <v>11499</v>
      </c>
      <c r="C2728" s="2" t="s">
        <v>11500</v>
      </c>
      <c r="D2728" s="2" t="s">
        <v>11501</v>
      </c>
      <c r="E2728" s="2"/>
      <c r="F2728" s="2"/>
    </row>
    <row r="2729" spans="1:6" ht="25.5">
      <c r="A2729" s="2" t="s">
        <v>11502</v>
      </c>
      <c r="B2729" s="2" t="s">
        <v>11503</v>
      </c>
      <c r="C2729" s="2" t="s">
        <v>11504</v>
      </c>
      <c r="D2729" s="2" t="s">
        <v>11505</v>
      </c>
      <c r="E2729" s="2"/>
      <c r="F2729" s="2"/>
    </row>
    <row r="2730" spans="1:6">
      <c r="A2730" s="2" t="s">
        <v>11506</v>
      </c>
      <c r="B2730" s="2" t="s">
        <v>11507</v>
      </c>
      <c r="C2730" s="2" t="s">
        <v>11508</v>
      </c>
      <c r="D2730" s="2" t="s">
        <v>11509</v>
      </c>
      <c r="E2730" s="2"/>
      <c r="F2730" s="2"/>
    </row>
    <row r="2731" spans="1:6" ht="25.5">
      <c r="A2731" s="2" t="s">
        <v>11510</v>
      </c>
      <c r="B2731" s="2" t="s">
        <v>11511</v>
      </c>
      <c r="C2731" s="2" t="s">
        <v>11512</v>
      </c>
      <c r="D2731" s="2" t="s">
        <v>11513</v>
      </c>
      <c r="E2731" s="2"/>
      <c r="F2731" s="2"/>
    </row>
    <row r="2732" spans="1:6" ht="25.5">
      <c r="A2732" s="2" t="s">
        <v>11514</v>
      </c>
      <c r="B2732" s="2" t="s">
        <v>11515</v>
      </c>
      <c r="C2732" s="2" t="s">
        <v>11516</v>
      </c>
      <c r="D2732" s="2" t="s">
        <v>11517</v>
      </c>
      <c r="E2732" s="2" t="s">
        <v>11518</v>
      </c>
      <c r="F2732" s="2"/>
    </row>
    <row r="2733" spans="1:6" ht="25.5">
      <c r="A2733" s="2" t="s">
        <v>11519</v>
      </c>
      <c r="B2733" s="2" t="s">
        <v>11520</v>
      </c>
      <c r="C2733" s="2" t="s">
        <v>11521</v>
      </c>
      <c r="D2733" s="2" t="s">
        <v>11522</v>
      </c>
      <c r="E2733" s="2"/>
      <c r="F2733" s="2"/>
    </row>
    <row r="2734" spans="1:6">
      <c r="A2734" s="2" t="s">
        <v>11523</v>
      </c>
      <c r="B2734" s="2" t="s">
        <v>11524</v>
      </c>
      <c r="C2734" s="2" t="s">
        <v>11525</v>
      </c>
      <c r="D2734" s="2" t="s">
        <v>11526</v>
      </c>
      <c r="E2734" s="2"/>
      <c r="F2734" s="2"/>
    </row>
    <row r="2735" spans="1:6">
      <c r="A2735" s="2" t="s">
        <v>11527</v>
      </c>
      <c r="B2735" s="2" t="s">
        <v>11528</v>
      </c>
      <c r="C2735" s="2" t="s">
        <v>11529</v>
      </c>
      <c r="D2735" s="2" t="s">
        <v>11530</v>
      </c>
      <c r="E2735" s="2"/>
      <c r="F2735" s="2"/>
    </row>
    <row r="2736" spans="1:6" ht="25.5">
      <c r="A2736" s="2" t="s">
        <v>11531</v>
      </c>
      <c r="B2736" s="2" t="s">
        <v>11532</v>
      </c>
      <c r="C2736" s="2" t="s">
        <v>11533</v>
      </c>
      <c r="D2736" s="2" t="s">
        <v>11534</v>
      </c>
      <c r="E2736" s="2" t="s">
        <v>11535</v>
      </c>
      <c r="F2736" s="2"/>
    </row>
    <row r="2737" spans="1:6">
      <c r="A2737" s="2" t="s">
        <v>11536</v>
      </c>
      <c r="B2737" s="2" t="s">
        <v>11537</v>
      </c>
      <c r="C2737" s="2" t="s">
        <v>11538</v>
      </c>
      <c r="D2737" s="2" t="s">
        <v>11539</v>
      </c>
      <c r="E2737" s="2"/>
      <c r="F2737" s="2"/>
    </row>
    <row r="2738" spans="1:6">
      <c r="A2738" s="2" t="s">
        <v>11540</v>
      </c>
      <c r="B2738" s="2" t="s">
        <v>11541</v>
      </c>
      <c r="C2738" s="2" t="s">
        <v>11542</v>
      </c>
      <c r="D2738" s="2" t="s">
        <v>11543</v>
      </c>
      <c r="E2738" s="2"/>
      <c r="F2738" s="2"/>
    </row>
    <row r="2739" spans="1:6">
      <c r="A2739" s="2" t="s">
        <v>11544</v>
      </c>
      <c r="B2739" s="2" t="s">
        <v>11545</v>
      </c>
      <c r="C2739" s="2" t="s">
        <v>11546</v>
      </c>
      <c r="D2739" s="2" t="s">
        <v>11547</v>
      </c>
      <c r="E2739" s="2"/>
      <c r="F2739" s="2"/>
    </row>
    <row r="2740" spans="1:6">
      <c r="A2740" s="2" t="s">
        <v>11548</v>
      </c>
      <c r="B2740" s="2" t="s">
        <v>11549</v>
      </c>
      <c r="C2740" s="2" t="s">
        <v>11550</v>
      </c>
      <c r="D2740" s="2" t="s">
        <v>11551</v>
      </c>
      <c r="E2740" s="2"/>
      <c r="F2740" s="2"/>
    </row>
    <row r="2741" spans="1:6">
      <c r="A2741" s="2" t="s">
        <v>11552</v>
      </c>
      <c r="B2741" s="2" t="s">
        <v>11553</v>
      </c>
      <c r="C2741" s="2" t="s">
        <v>11554</v>
      </c>
      <c r="D2741" s="2" t="s">
        <v>11555</v>
      </c>
      <c r="E2741" s="2" t="s">
        <v>11556</v>
      </c>
      <c r="F2741" s="2" t="s">
        <v>11557</v>
      </c>
    </row>
    <row r="2742" spans="1:6">
      <c r="A2742" s="2" t="s">
        <v>11558</v>
      </c>
      <c r="B2742" s="2" t="s">
        <v>11559</v>
      </c>
      <c r="C2742" s="2" t="s">
        <v>11560</v>
      </c>
      <c r="D2742" s="3">
        <v>81262330001</v>
      </c>
      <c r="E2742" s="2"/>
      <c r="F2742" s="2"/>
    </row>
    <row r="2743" spans="1:6">
      <c r="A2743" s="2" t="s">
        <v>7429</v>
      </c>
      <c r="B2743" s="2" t="s">
        <v>11561</v>
      </c>
      <c r="C2743" s="2" t="s">
        <v>11562</v>
      </c>
      <c r="D2743" s="3">
        <v>81397312986</v>
      </c>
      <c r="E2743" s="2"/>
      <c r="F2743" s="2"/>
    </row>
    <row r="2744" spans="1:6" ht="25.5">
      <c r="A2744" s="2" t="s">
        <v>11563</v>
      </c>
      <c r="B2744" s="2" t="s">
        <v>11564</v>
      </c>
      <c r="C2744" s="2" t="s">
        <v>11565</v>
      </c>
      <c r="D2744" s="2" t="s">
        <v>11566</v>
      </c>
      <c r="E2744" s="2"/>
      <c r="F2744" s="2"/>
    </row>
    <row r="2745" spans="1:6">
      <c r="A2745" s="2" t="s">
        <v>11567</v>
      </c>
      <c r="B2745" s="2" t="s">
        <v>11568</v>
      </c>
      <c r="C2745" s="2" t="s">
        <v>11569</v>
      </c>
      <c r="D2745" s="2" t="s">
        <v>11570</v>
      </c>
      <c r="E2745" s="2"/>
      <c r="F2745" s="2"/>
    </row>
    <row r="2746" spans="1:6">
      <c r="A2746" s="2" t="s">
        <v>11571</v>
      </c>
      <c r="B2746" s="2" t="s">
        <v>11572</v>
      </c>
      <c r="C2746" s="2" t="s">
        <v>11573</v>
      </c>
      <c r="D2746" s="2" t="s">
        <v>11574</v>
      </c>
      <c r="E2746" s="2"/>
      <c r="F2746" s="2"/>
    </row>
    <row r="2747" spans="1:6" ht="25.5">
      <c r="A2747" s="2" t="s">
        <v>11575</v>
      </c>
      <c r="B2747" s="2" t="s">
        <v>11576</v>
      </c>
      <c r="C2747" s="2" t="s">
        <v>11577</v>
      </c>
      <c r="D2747" s="2" t="s">
        <v>11578</v>
      </c>
      <c r="E2747" s="2" t="s">
        <v>11579</v>
      </c>
      <c r="F2747" s="2"/>
    </row>
    <row r="2748" spans="1:6" ht="25.5">
      <c r="A2748" s="2" t="s">
        <v>11580</v>
      </c>
      <c r="B2748" s="2" t="s">
        <v>11581</v>
      </c>
      <c r="C2748" s="2" t="s">
        <v>11582</v>
      </c>
      <c r="D2748" s="2" t="s">
        <v>11583</v>
      </c>
      <c r="E2748" s="2"/>
      <c r="F2748" s="2"/>
    </row>
    <row r="2749" spans="1:6">
      <c r="A2749" s="2" t="s">
        <v>11584</v>
      </c>
      <c r="B2749" s="2" t="s">
        <v>11585</v>
      </c>
      <c r="C2749" s="2" t="s">
        <v>11586</v>
      </c>
      <c r="D2749" s="2" t="s">
        <v>11587</v>
      </c>
      <c r="E2749" s="2"/>
      <c r="F2749" s="2"/>
    </row>
    <row r="2750" spans="1:6" ht="25.5">
      <c r="A2750" s="2" t="s">
        <v>11588</v>
      </c>
      <c r="B2750" s="2" t="s">
        <v>11589</v>
      </c>
      <c r="C2750" s="2" t="s">
        <v>11590</v>
      </c>
      <c r="D2750" s="2" t="s">
        <v>11591</v>
      </c>
      <c r="E2750" s="2"/>
      <c r="F2750" s="2"/>
    </row>
    <row r="2751" spans="1:6" ht="25.5">
      <c r="A2751" s="2" t="s">
        <v>11592</v>
      </c>
      <c r="B2751" s="2" t="s">
        <v>11593</v>
      </c>
      <c r="C2751" s="2" t="s">
        <v>11594</v>
      </c>
      <c r="D2751" s="2" t="s">
        <v>11595</v>
      </c>
      <c r="E2751" s="2"/>
      <c r="F2751" s="2"/>
    </row>
    <row r="2752" spans="1:6" ht="38.25">
      <c r="A2752" s="2" t="s">
        <v>11596</v>
      </c>
      <c r="B2752" s="2" t="s">
        <v>11597</v>
      </c>
      <c r="C2752" s="2" t="s">
        <v>11598</v>
      </c>
      <c r="D2752" s="2" t="s">
        <v>11599</v>
      </c>
      <c r="E2752" s="2"/>
      <c r="F2752" s="2"/>
    </row>
    <row r="2753" spans="1:6" ht="25.5">
      <c r="A2753" s="2" t="s">
        <v>11600</v>
      </c>
      <c r="B2753" s="2" t="s">
        <v>11601</v>
      </c>
      <c r="C2753" s="2" t="s">
        <v>11602</v>
      </c>
      <c r="D2753" s="2" t="s">
        <v>11603</v>
      </c>
      <c r="E2753" s="2"/>
      <c r="F2753" s="2"/>
    </row>
    <row r="2754" spans="1:6" ht="25.5">
      <c r="A2754" s="2" t="s">
        <v>11604</v>
      </c>
      <c r="B2754" s="2" t="s">
        <v>11605</v>
      </c>
      <c r="C2754" s="2" t="s">
        <v>11606</v>
      </c>
      <c r="D2754" s="2" t="s">
        <v>11607</v>
      </c>
      <c r="E2754" s="2"/>
      <c r="F2754" s="2"/>
    </row>
    <row r="2755" spans="1:6">
      <c r="A2755" s="2" t="s">
        <v>11608</v>
      </c>
      <c r="B2755" s="2" t="s">
        <v>11609</v>
      </c>
      <c r="C2755" s="2" t="s">
        <v>11610</v>
      </c>
      <c r="D2755" s="2" t="s">
        <v>11611</v>
      </c>
      <c r="E2755" s="2"/>
      <c r="F2755" s="2"/>
    </row>
    <row r="2756" spans="1:6" ht="25.5">
      <c r="A2756" s="2" t="s">
        <v>11612</v>
      </c>
      <c r="B2756" s="2" t="s">
        <v>11613</v>
      </c>
      <c r="C2756" s="2" t="s">
        <v>11614</v>
      </c>
      <c r="D2756" s="2" t="s">
        <v>11615</v>
      </c>
      <c r="E2756" s="2"/>
      <c r="F2756" s="2"/>
    </row>
    <row r="2757" spans="1:6">
      <c r="A2757" s="2" t="s">
        <v>11616</v>
      </c>
      <c r="B2757" s="2" t="s">
        <v>11617</v>
      </c>
      <c r="C2757" s="2" t="s">
        <v>11618</v>
      </c>
      <c r="D2757" s="2" t="s">
        <v>11619</v>
      </c>
      <c r="E2757" s="2"/>
      <c r="F2757" s="2"/>
    </row>
    <row r="2758" spans="1:6">
      <c r="A2758" s="2" t="s">
        <v>11620</v>
      </c>
      <c r="B2758" s="2" t="s">
        <v>11621</v>
      </c>
      <c r="C2758" s="2" t="s">
        <v>11622</v>
      </c>
      <c r="D2758" s="2" t="s">
        <v>11623</v>
      </c>
      <c r="E2758" s="2"/>
      <c r="F2758" s="2"/>
    </row>
    <row r="2759" spans="1:6" ht="25.5">
      <c r="A2759" s="2" t="s">
        <v>11624</v>
      </c>
      <c r="B2759" s="2" t="s">
        <v>11625</v>
      </c>
      <c r="C2759" s="2" t="s">
        <v>11626</v>
      </c>
      <c r="D2759" s="2" t="s">
        <v>11627</v>
      </c>
      <c r="E2759" s="2"/>
      <c r="F2759" s="2"/>
    </row>
    <row r="2760" spans="1:6">
      <c r="A2760" s="2" t="s">
        <v>11628</v>
      </c>
      <c r="B2760" s="2" t="s">
        <v>11629</v>
      </c>
      <c r="C2760" s="2" t="s">
        <v>11630</v>
      </c>
      <c r="D2760" s="3">
        <v>81267660706</v>
      </c>
      <c r="E2760" s="2"/>
      <c r="F2760" s="2"/>
    </row>
    <row r="2761" spans="1:6">
      <c r="A2761" s="2" t="s">
        <v>11631</v>
      </c>
      <c r="B2761" s="2" t="s">
        <v>11632</v>
      </c>
      <c r="C2761" s="2" t="s">
        <v>11633</v>
      </c>
      <c r="D2761" s="2" t="s">
        <v>11634</v>
      </c>
      <c r="E2761" s="2"/>
      <c r="F2761" s="2"/>
    </row>
    <row r="2762" spans="1:6" ht="25.5">
      <c r="A2762" s="2" t="s">
        <v>11635</v>
      </c>
      <c r="B2762" s="2" t="s">
        <v>11636</v>
      </c>
      <c r="C2762" s="2" t="s">
        <v>11637</v>
      </c>
      <c r="D2762" s="2" t="s">
        <v>11638</v>
      </c>
      <c r="E2762" s="2"/>
      <c r="F2762" s="2"/>
    </row>
    <row r="2763" spans="1:6">
      <c r="A2763" s="2" t="s">
        <v>11639</v>
      </c>
      <c r="B2763" s="2" t="s">
        <v>11640</v>
      </c>
      <c r="C2763" s="2" t="s">
        <v>11641</v>
      </c>
      <c r="D2763" s="2" t="s">
        <v>11642</v>
      </c>
      <c r="E2763" s="2"/>
      <c r="F2763" s="2"/>
    </row>
    <row r="2764" spans="1:6">
      <c r="A2764" s="2" t="s">
        <v>11643</v>
      </c>
      <c r="B2764" s="2" t="s">
        <v>11644</v>
      </c>
      <c r="C2764" s="2" t="s">
        <v>11645</v>
      </c>
      <c r="D2764" s="2" t="s">
        <v>11646</v>
      </c>
      <c r="E2764" s="2"/>
      <c r="F2764" s="2"/>
    </row>
    <row r="2765" spans="1:6" ht="25.5">
      <c r="A2765" s="2" t="s">
        <v>11647</v>
      </c>
      <c r="B2765" s="2" t="s">
        <v>11648</v>
      </c>
      <c r="C2765" s="2" t="s">
        <v>11649</v>
      </c>
      <c r="D2765" s="2" t="s">
        <v>11650</v>
      </c>
      <c r="E2765" s="2"/>
      <c r="F2765" s="2"/>
    </row>
    <row r="2766" spans="1:6" ht="25.5">
      <c r="A2766" s="2" t="s">
        <v>11651</v>
      </c>
      <c r="B2766" s="2" t="s">
        <v>11652</v>
      </c>
      <c r="C2766" s="2" t="s">
        <v>11653</v>
      </c>
      <c r="D2766" s="2" t="s">
        <v>11654</v>
      </c>
      <c r="E2766" s="2"/>
      <c r="F2766" s="2"/>
    </row>
    <row r="2767" spans="1:6">
      <c r="A2767" s="2" t="s">
        <v>11655</v>
      </c>
      <c r="B2767" s="2" t="s">
        <v>11656</v>
      </c>
      <c r="C2767" s="2" t="s">
        <v>11657</v>
      </c>
      <c r="D2767" s="2" t="s">
        <v>11658</v>
      </c>
      <c r="E2767" s="2"/>
      <c r="F2767" s="2"/>
    </row>
    <row r="2768" spans="1:6">
      <c r="A2768" s="2" t="s">
        <v>11659</v>
      </c>
      <c r="B2768" s="2" t="s">
        <v>11660</v>
      </c>
      <c r="C2768" s="2" t="s">
        <v>11661</v>
      </c>
      <c r="D2768" s="3">
        <v>0</v>
      </c>
      <c r="E2768" s="2"/>
      <c r="F2768" s="2"/>
    </row>
    <row r="2769" spans="1:6">
      <c r="A2769" s="2" t="s">
        <v>11662</v>
      </c>
      <c r="B2769" s="2" t="s">
        <v>11663</v>
      </c>
      <c r="C2769" s="2" t="s">
        <v>11664</v>
      </c>
      <c r="D2769" s="2" t="s">
        <v>11665</v>
      </c>
      <c r="E2769" s="2"/>
      <c r="F2769" s="2"/>
    </row>
    <row r="2770" spans="1:6">
      <c r="A2770" s="2" t="s">
        <v>11666</v>
      </c>
      <c r="B2770" s="2" t="s">
        <v>11667</v>
      </c>
      <c r="C2770" s="2" t="s">
        <v>11668</v>
      </c>
      <c r="D2770" s="2" t="s">
        <v>11669</v>
      </c>
      <c r="E2770" s="2"/>
      <c r="F2770" s="2"/>
    </row>
    <row r="2771" spans="1:6" ht="25.5">
      <c r="A2771" s="2" t="s">
        <v>11670</v>
      </c>
      <c r="B2771" s="2" t="s">
        <v>11671</v>
      </c>
      <c r="C2771" s="2" t="s">
        <v>11672</v>
      </c>
      <c r="D2771" s="2" t="s">
        <v>11673</v>
      </c>
      <c r="E2771" s="2" t="s">
        <v>11674</v>
      </c>
      <c r="F2771" s="2"/>
    </row>
    <row r="2772" spans="1:6">
      <c r="A2772" s="2" t="s">
        <v>11675</v>
      </c>
      <c r="B2772" s="2" t="s">
        <v>11676</v>
      </c>
      <c r="C2772" s="2" t="s">
        <v>11677</v>
      </c>
      <c r="D2772" s="2" t="s">
        <v>11678</v>
      </c>
      <c r="E2772" s="2"/>
      <c r="F2772" s="2"/>
    </row>
    <row r="2773" spans="1:6" ht="25.5">
      <c r="A2773" s="2" t="s">
        <v>11679</v>
      </c>
      <c r="B2773" s="2" t="s">
        <v>11680</v>
      </c>
      <c r="C2773" s="2" t="s">
        <v>11681</v>
      </c>
      <c r="D2773" s="2" t="s">
        <v>11682</v>
      </c>
      <c r="E2773" s="2"/>
      <c r="F2773" s="2"/>
    </row>
    <row r="2774" spans="1:6">
      <c r="A2774" s="2" t="s">
        <v>11683</v>
      </c>
      <c r="B2774" s="2" t="s">
        <v>11684</v>
      </c>
      <c r="C2774" s="2" t="s">
        <v>11685</v>
      </c>
      <c r="D2774" s="2" t="s">
        <v>11686</v>
      </c>
      <c r="E2774" s="2"/>
      <c r="F2774" s="2"/>
    </row>
    <row r="2775" spans="1:6">
      <c r="A2775" s="2" t="s">
        <v>11687</v>
      </c>
      <c r="B2775" s="2" t="s">
        <v>11688</v>
      </c>
      <c r="C2775" s="2" t="s">
        <v>11689</v>
      </c>
      <c r="D2775" s="2" t="s">
        <v>11690</v>
      </c>
      <c r="E2775" s="2"/>
      <c r="F2775" s="2"/>
    </row>
    <row r="2776" spans="1:6">
      <c r="A2776" s="2" t="s">
        <v>11691</v>
      </c>
      <c r="B2776" s="2" t="s">
        <v>11692</v>
      </c>
      <c r="C2776" s="2" t="s">
        <v>11693</v>
      </c>
      <c r="D2776" s="2" t="s">
        <v>11694</v>
      </c>
      <c r="E2776" s="2" t="s">
        <v>11695</v>
      </c>
      <c r="F2776" s="2"/>
    </row>
    <row r="2777" spans="1:6">
      <c r="A2777" s="2" t="s">
        <v>11696</v>
      </c>
      <c r="B2777" s="2" t="s">
        <v>11697</v>
      </c>
      <c r="C2777" s="3">
        <v>0</v>
      </c>
      <c r="D2777" s="3">
        <v>0</v>
      </c>
      <c r="E2777" s="2"/>
      <c r="F2777" s="2"/>
    </row>
    <row r="2778" spans="1:6">
      <c r="A2778" s="2" t="s">
        <v>11698</v>
      </c>
      <c r="B2778" s="2" t="s">
        <v>11699</v>
      </c>
      <c r="C2778" s="2" t="s">
        <v>11700</v>
      </c>
      <c r="D2778" s="2" t="s">
        <v>11701</v>
      </c>
      <c r="E2778" s="2"/>
      <c r="F2778" s="2"/>
    </row>
    <row r="2779" spans="1:6" ht="25.5">
      <c r="A2779" s="2" t="s">
        <v>11702</v>
      </c>
      <c r="B2779" s="2" t="s">
        <v>11703</v>
      </c>
      <c r="C2779" s="2" t="s">
        <v>11704</v>
      </c>
      <c r="D2779" s="2" t="s">
        <v>11705</v>
      </c>
      <c r="E2779" s="2"/>
      <c r="F2779" s="2"/>
    </row>
    <row r="2780" spans="1:6">
      <c r="A2780" s="2" t="s">
        <v>11706</v>
      </c>
      <c r="B2780" s="2" t="s">
        <v>11707</v>
      </c>
      <c r="C2780" s="2" t="s">
        <v>11708</v>
      </c>
      <c r="D2780" s="2" t="s">
        <v>11709</v>
      </c>
      <c r="E2780" s="2"/>
      <c r="F2780" s="2"/>
    </row>
    <row r="2781" spans="1:6">
      <c r="A2781" s="2" t="s">
        <v>11710</v>
      </c>
      <c r="B2781" s="2" t="s">
        <v>11711</v>
      </c>
      <c r="C2781" s="2" t="s">
        <v>11712</v>
      </c>
      <c r="D2781" s="2" t="s">
        <v>11713</v>
      </c>
      <c r="E2781" s="2"/>
      <c r="F2781" s="2"/>
    </row>
    <row r="2782" spans="1:6">
      <c r="A2782" s="2" t="s">
        <v>11714</v>
      </c>
      <c r="B2782" s="2" t="s">
        <v>11715</v>
      </c>
      <c r="C2782" s="3">
        <v>0</v>
      </c>
      <c r="D2782" s="3">
        <v>0</v>
      </c>
      <c r="E2782" s="3">
        <v>0</v>
      </c>
      <c r="F2782" s="3">
        <v>0</v>
      </c>
    </row>
    <row r="2783" spans="1:6">
      <c r="A2783" s="2" t="s">
        <v>11716</v>
      </c>
      <c r="B2783" s="2" t="s">
        <v>11717</v>
      </c>
      <c r="C2783" s="2" t="s">
        <v>11718</v>
      </c>
      <c r="D2783" s="2" t="s">
        <v>11719</v>
      </c>
      <c r="E2783" s="2"/>
      <c r="F2783" s="2"/>
    </row>
    <row r="2784" spans="1:6">
      <c r="A2784" s="2" t="s">
        <v>11720</v>
      </c>
      <c r="B2784" s="2" t="s">
        <v>11721</v>
      </c>
      <c r="C2784" s="2" t="s">
        <v>11722</v>
      </c>
      <c r="D2784" s="3">
        <v>81387758458</v>
      </c>
      <c r="E2784" s="2"/>
      <c r="F2784" s="2"/>
    </row>
    <row r="2785" spans="1:6">
      <c r="A2785" s="2" t="s">
        <v>11723</v>
      </c>
      <c r="B2785" s="2" t="s">
        <v>11724</v>
      </c>
      <c r="C2785" s="2" t="s">
        <v>11725</v>
      </c>
      <c r="D2785" s="2" t="s">
        <v>11726</v>
      </c>
      <c r="E2785" s="2"/>
      <c r="F2785" s="2"/>
    </row>
    <row r="2786" spans="1:6" ht="38.25">
      <c r="A2786" s="2" t="s">
        <v>11727</v>
      </c>
      <c r="B2786" s="2" t="s">
        <v>11728</v>
      </c>
      <c r="C2786" s="2" t="s">
        <v>11729</v>
      </c>
      <c r="D2786" s="2" t="s">
        <v>11730</v>
      </c>
      <c r="E2786" s="2"/>
      <c r="F2786" s="2"/>
    </row>
    <row r="2787" spans="1:6">
      <c r="A2787" s="2" t="s">
        <v>11731</v>
      </c>
      <c r="B2787" s="2" t="s">
        <v>11732</v>
      </c>
      <c r="C2787" s="2" t="s">
        <v>1592</v>
      </c>
      <c r="D2787" s="3">
        <v>0</v>
      </c>
      <c r="E2787" s="2"/>
      <c r="F2787" s="2"/>
    </row>
    <row r="2788" spans="1:6">
      <c r="A2788" s="2" t="s">
        <v>11733</v>
      </c>
      <c r="B2788" s="2" t="s">
        <v>11734</v>
      </c>
      <c r="C2788" s="2" t="s">
        <v>1592</v>
      </c>
      <c r="D2788" s="3">
        <v>0</v>
      </c>
      <c r="E2788" s="2"/>
      <c r="F2788" s="2"/>
    </row>
    <row r="2789" spans="1:6">
      <c r="A2789" s="2" t="s">
        <v>11735</v>
      </c>
      <c r="B2789" s="2" t="s">
        <v>11736</v>
      </c>
      <c r="C2789" s="2" t="s">
        <v>1592</v>
      </c>
      <c r="D2789" s="3">
        <v>0</v>
      </c>
      <c r="E2789" s="2"/>
      <c r="F2789" s="2"/>
    </row>
    <row r="2790" spans="1:6">
      <c r="A2790" s="2" t="s">
        <v>11737</v>
      </c>
      <c r="B2790" s="2" t="s">
        <v>11738</v>
      </c>
      <c r="C2790" s="2" t="s">
        <v>1592</v>
      </c>
      <c r="D2790" s="3">
        <v>0</v>
      </c>
      <c r="E2790" s="2"/>
      <c r="F2790" s="2"/>
    </row>
    <row r="2791" spans="1:6">
      <c r="A2791" s="2" t="s">
        <v>11739</v>
      </c>
      <c r="B2791" s="2" t="s">
        <v>11740</v>
      </c>
      <c r="C2791" s="2" t="s">
        <v>11741</v>
      </c>
      <c r="D2791" s="3">
        <v>81316888861</v>
      </c>
      <c r="E2791" s="2"/>
      <c r="F2791" s="2"/>
    </row>
    <row r="2792" spans="1:6">
      <c r="A2792" s="2" t="s">
        <v>11742</v>
      </c>
      <c r="B2792" s="2" t="s">
        <v>11743</v>
      </c>
      <c r="C2792" s="2" t="s">
        <v>11744</v>
      </c>
      <c r="D2792" s="2" t="s">
        <v>11745</v>
      </c>
      <c r="E2792" s="2"/>
      <c r="F2792" s="2"/>
    </row>
    <row r="2793" spans="1:6">
      <c r="A2793" s="2" t="s">
        <v>11746</v>
      </c>
      <c r="B2793" s="2" t="s">
        <v>11747</v>
      </c>
      <c r="C2793" s="2" t="s">
        <v>11748</v>
      </c>
      <c r="D2793" s="2" t="s">
        <v>11749</v>
      </c>
      <c r="E2793" s="2"/>
      <c r="F2793" s="2"/>
    </row>
    <row r="2794" spans="1:6">
      <c r="A2794" s="2" t="s">
        <v>11750</v>
      </c>
      <c r="B2794" s="2" t="s">
        <v>11751</v>
      </c>
      <c r="C2794" s="2" t="s">
        <v>11752</v>
      </c>
      <c r="D2794" s="2" t="s">
        <v>11753</v>
      </c>
      <c r="E2794" s="2"/>
      <c r="F2794" s="2"/>
    </row>
    <row r="2795" spans="1:6" ht="38.25">
      <c r="A2795" s="2" t="s">
        <v>11754</v>
      </c>
      <c r="B2795" s="2" t="s">
        <v>11755</v>
      </c>
      <c r="C2795" s="2" t="s">
        <v>11756</v>
      </c>
      <c r="D2795" s="2" t="s">
        <v>11757</v>
      </c>
      <c r="E2795" s="2"/>
      <c r="F2795" s="2"/>
    </row>
    <row r="2796" spans="1:6" ht="25.5">
      <c r="A2796" s="2" t="s">
        <v>11758</v>
      </c>
      <c r="B2796" s="2" t="s">
        <v>11759</v>
      </c>
      <c r="C2796" s="2" t="s">
        <v>11760</v>
      </c>
      <c r="D2796" s="2" t="s">
        <v>11761</v>
      </c>
      <c r="E2796" s="2"/>
      <c r="F2796" s="2"/>
    </row>
    <row r="2797" spans="1:6">
      <c r="A2797" s="2" t="s">
        <v>11762</v>
      </c>
      <c r="B2797" s="2" t="s">
        <v>11763</v>
      </c>
      <c r="C2797" s="2" t="s">
        <v>11764</v>
      </c>
      <c r="D2797" s="2" t="s">
        <v>11765</v>
      </c>
      <c r="E2797" s="2"/>
      <c r="F2797" s="2"/>
    </row>
    <row r="2798" spans="1:6" ht="25.5">
      <c r="A2798" s="2" t="s">
        <v>11766</v>
      </c>
      <c r="B2798" s="2" t="s">
        <v>11767</v>
      </c>
      <c r="C2798" s="2" t="s">
        <v>11768</v>
      </c>
      <c r="D2798" s="2" t="s">
        <v>11769</v>
      </c>
      <c r="E2798" s="2"/>
      <c r="F2798" s="2"/>
    </row>
    <row r="2799" spans="1:6">
      <c r="A2799" s="2" t="s">
        <v>1477</v>
      </c>
      <c r="B2799" s="2" t="s">
        <v>11770</v>
      </c>
      <c r="C2799" s="2" t="s">
        <v>11771</v>
      </c>
      <c r="D2799" s="2" t="s">
        <v>11772</v>
      </c>
      <c r="E2799" s="2"/>
      <c r="F2799" s="2"/>
    </row>
    <row r="2800" spans="1:6">
      <c r="A2800" s="2" t="s">
        <v>11773</v>
      </c>
      <c r="B2800" s="2" t="s">
        <v>11774</v>
      </c>
      <c r="C2800" s="2" t="s">
        <v>11775</v>
      </c>
      <c r="D2800" s="2" t="s">
        <v>11776</v>
      </c>
      <c r="E2800" s="2"/>
      <c r="F2800" s="2"/>
    </row>
    <row r="2801" spans="1:6" ht="25.5">
      <c r="A2801" s="2" t="s">
        <v>11777</v>
      </c>
      <c r="B2801" s="2" t="s">
        <v>11778</v>
      </c>
      <c r="C2801" s="2" t="s">
        <v>11779</v>
      </c>
      <c r="D2801" s="2" t="s">
        <v>11780</v>
      </c>
      <c r="E2801" s="2"/>
      <c r="F2801" s="2"/>
    </row>
    <row r="2802" spans="1:6">
      <c r="A2802" s="2" t="s">
        <v>11781</v>
      </c>
      <c r="B2802" s="2" t="s">
        <v>11782</v>
      </c>
      <c r="C2802" s="2" t="s">
        <v>11783</v>
      </c>
      <c r="D2802" s="3">
        <v>82289534837</v>
      </c>
      <c r="E2802" s="2"/>
      <c r="F2802" s="2"/>
    </row>
    <row r="2803" spans="1:6">
      <c r="A2803" s="2" t="s">
        <v>11784</v>
      </c>
      <c r="B2803" s="2" t="s">
        <v>11785</v>
      </c>
      <c r="C2803" s="2" t="s">
        <v>11786</v>
      </c>
      <c r="D2803" s="2" t="s">
        <v>11787</v>
      </c>
      <c r="E2803" s="2"/>
      <c r="F2803" s="2"/>
    </row>
    <row r="2804" spans="1:6" ht="25.5">
      <c r="A2804" s="2" t="s">
        <v>11788</v>
      </c>
      <c r="B2804" s="2" t="s">
        <v>11789</v>
      </c>
      <c r="C2804" s="2" t="s">
        <v>11790</v>
      </c>
      <c r="D2804" s="2" t="s">
        <v>11791</v>
      </c>
      <c r="E2804" s="2"/>
      <c r="F2804" s="2"/>
    </row>
    <row r="2805" spans="1:6">
      <c r="A2805" s="2" t="s">
        <v>11792</v>
      </c>
      <c r="B2805" s="2" t="s">
        <v>11793</v>
      </c>
      <c r="C2805" s="2" t="s">
        <v>11794</v>
      </c>
      <c r="D2805" s="2" t="s">
        <v>11795</v>
      </c>
      <c r="E2805" s="2"/>
      <c r="F2805" s="2"/>
    </row>
    <row r="2806" spans="1:6">
      <c r="A2806" s="2" t="s">
        <v>11796</v>
      </c>
      <c r="B2806" s="2" t="s">
        <v>11797</v>
      </c>
      <c r="C2806" s="2" t="s">
        <v>11798</v>
      </c>
      <c r="D2806" s="3">
        <v>82363530303</v>
      </c>
      <c r="E2806" s="2"/>
      <c r="F2806" s="2"/>
    </row>
    <row r="2807" spans="1:6">
      <c r="A2807" s="2" t="s">
        <v>11799</v>
      </c>
      <c r="B2807" s="2" t="s">
        <v>11800</v>
      </c>
      <c r="C2807" s="2" t="s">
        <v>11801</v>
      </c>
      <c r="D2807" s="3">
        <v>81279386628</v>
      </c>
      <c r="E2807" s="2"/>
      <c r="F2807" s="2"/>
    </row>
    <row r="2808" spans="1:6">
      <c r="A2808" s="2" t="s">
        <v>11802</v>
      </c>
      <c r="B2808" s="2" t="s">
        <v>11803</v>
      </c>
      <c r="C2808" s="2" t="s">
        <v>109</v>
      </c>
      <c r="D2808" s="3">
        <v>0</v>
      </c>
      <c r="E2808" s="2"/>
      <c r="F2808" s="2"/>
    </row>
    <row r="2809" spans="1:6">
      <c r="A2809" s="2" t="s">
        <v>11804</v>
      </c>
      <c r="B2809" s="2" t="s">
        <v>11805</v>
      </c>
      <c r="C2809" s="2" t="s">
        <v>11806</v>
      </c>
      <c r="D2809" s="2" t="s">
        <v>11807</v>
      </c>
      <c r="E2809" s="2"/>
      <c r="F2809" s="2"/>
    </row>
    <row r="2810" spans="1:6">
      <c r="A2810" s="2" t="s">
        <v>11808</v>
      </c>
      <c r="B2810" s="2" t="s">
        <v>11809</v>
      </c>
      <c r="C2810" s="2" t="s">
        <v>11810</v>
      </c>
      <c r="D2810" s="2" t="s">
        <v>11811</v>
      </c>
      <c r="E2810" s="2"/>
      <c r="F2810" s="2"/>
    </row>
    <row r="2811" spans="1:6">
      <c r="A2811" s="2" t="s">
        <v>11812</v>
      </c>
      <c r="B2811" s="2" t="s">
        <v>11813</v>
      </c>
      <c r="C2811" s="2" t="s">
        <v>11814</v>
      </c>
      <c r="D2811" s="3">
        <v>81282015575</v>
      </c>
      <c r="E2811" s="2"/>
      <c r="F2811" s="2"/>
    </row>
    <row r="2812" spans="1:6">
      <c r="A2812" s="2" t="s">
        <v>11815</v>
      </c>
      <c r="B2812" s="2" t="s">
        <v>11816</v>
      </c>
      <c r="C2812" s="2" t="s">
        <v>109</v>
      </c>
      <c r="D2812" s="3">
        <v>0</v>
      </c>
      <c r="E2812" s="3">
        <v>0</v>
      </c>
      <c r="F2812" s="3">
        <v>0</v>
      </c>
    </row>
    <row r="2813" spans="1:6">
      <c r="A2813" s="2" t="s">
        <v>11817</v>
      </c>
      <c r="B2813" s="2" t="s">
        <v>11818</v>
      </c>
      <c r="C2813" s="2" t="s">
        <v>109</v>
      </c>
      <c r="D2813" s="3">
        <v>0</v>
      </c>
      <c r="E2813" s="2"/>
      <c r="F2813" s="3">
        <v>0</v>
      </c>
    </row>
    <row r="2814" spans="1:6" ht="25.5">
      <c r="A2814" s="2" t="s">
        <v>11819</v>
      </c>
      <c r="B2814" s="2" t="s">
        <v>11820</v>
      </c>
      <c r="C2814" s="2" t="s">
        <v>11821</v>
      </c>
      <c r="D2814" s="2" t="s">
        <v>11822</v>
      </c>
      <c r="E2814" s="2" t="s">
        <v>11823</v>
      </c>
      <c r="F2814" s="2"/>
    </row>
    <row r="2815" spans="1:6">
      <c r="A2815" s="2" t="s">
        <v>11824</v>
      </c>
      <c r="B2815" s="2" t="s">
        <v>11825</v>
      </c>
      <c r="C2815" s="2" t="s">
        <v>11826</v>
      </c>
      <c r="D2815" s="2" t="s">
        <v>11827</v>
      </c>
      <c r="E2815" s="2"/>
      <c r="F2815" s="2"/>
    </row>
    <row r="2816" spans="1:6">
      <c r="A2816" s="2" t="s">
        <v>11828</v>
      </c>
      <c r="B2816" s="2" t="s">
        <v>11829</v>
      </c>
      <c r="C2816" s="2" t="s">
        <v>11830</v>
      </c>
      <c r="D2816" s="2" t="s">
        <v>11831</v>
      </c>
      <c r="E2816" s="2"/>
      <c r="F2816" s="2"/>
    </row>
    <row r="2817" spans="1:6">
      <c r="A2817" s="2" t="s">
        <v>11832</v>
      </c>
      <c r="B2817" s="2" t="s">
        <v>11833</v>
      </c>
      <c r="C2817" s="2" t="s">
        <v>11834</v>
      </c>
      <c r="D2817" s="3">
        <v>0</v>
      </c>
      <c r="E2817" s="2"/>
      <c r="F2817" s="2"/>
    </row>
    <row r="2818" spans="1:6">
      <c r="A2818" s="2" t="s">
        <v>11835</v>
      </c>
      <c r="B2818" s="2" t="s">
        <v>11836</v>
      </c>
      <c r="C2818" s="2" t="s">
        <v>11837</v>
      </c>
      <c r="D2818" s="2" t="s">
        <v>11838</v>
      </c>
      <c r="E2818" s="2"/>
      <c r="F2818" s="2"/>
    </row>
    <row r="2819" spans="1:6">
      <c r="A2819" s="2" t="s">
        <v>11839</v>
      </c>
      <c r="B2819" s="2" t="s">
        <v>11840</v>
      </c>
      <c r="C2819" s="2" t="s">
        <v>11841</v>
      </c>
      <c r="D2819" s="2" t="s">
        <v>11842</v>
      </c>
      <c r="E2819" s="2"/>
      <c r="F2819" s="2"/>
    </row>
    <row r="2820" spans="1:6">
      <c r="A2820" s="2" t="s">
        <v>11843</v>
      </c>
      <c r="B2820" s="2" t="s">
        <v>11844</v>
      </c>
      <c r="C2820" s="2" t="s">
        <v>11845</v>
      </c>
      <c r="D2820" s="2" t="s">
        <v>11846</v>
      </c>
      <c r="E2820" s="2"/>
      <c r="F2820" s="2"/>
    </row>
    <row r="2821" spans="1:6">
      <c r="A2821" s="2" t="s">
        <v>11847</v>
      </c>
      <c r="B2821" s="2" t="s">
        <v>11848</v>
      </c>
      <c r="C2821" s="2" t="s">
        <v>109</v>
      </c>
      <c r="D2821" s="3">
        <v>0</v>
      </c>
      <c r="E2821" s="2"/>
      <c r="F2821" s="2"/>
    </row>
    <row r="2822" spans="1:6">
      <c r="A2822" s="2" t="s">
        <v>11849</v>
      </c>
      <c r="B2822" s="2" t="s">
        <v>11850</v>
      </c>
      <c r="C2822" s="2" t="s">
        <v>109</v>
      </c>
      <c r="D2822" s="3">
        <v>0</v>
      </c>
      <c r="E2822" s="2"/>
      <c r="F2822" s="2"/>
    </row>
    <row r="2823" spans="1:6">
      <c r="A2823" s="2" t="s">
        <v>11851</v>
      </c>
      <c r="B2823" s="2" t="s">
        <v>11852</v>
      </c>
      <c r="C2823" s="2" t="s">
        <v>11853</v>
      </c>
      <c r="D2823" s="3">
        <v>82363032323</v>
      </c>
      <c r="E2823" s="2"/>
      <c r="F2823" s="2"/>
    </row>
    <row r="2824" spans="1:6">
      <c r="A2824" s="2" t="s">
        <v>11854</v>
      </c>
      <c r="B2824" s="2" t="s">
        <v>11855</v>
      </c>
      <c r="C2824" s="2" t="s">
        <v>11856</v>
      </c>
      <c r="D2824" s="2" t="s">
        <v>11857</v>
      </c>
      <c r="E2824" s="2"/>
      <c r="F2824" s="2"/>
    </row>
    <row r="2825" spans="1:6">
      <c r="A2825" s="2" t="s">
        <v>11858</v>
      </c>
      <c r="B2825" s="2" t="s">
        <v>11859</v>
      </c>
      <c r="C2825" s="2" t="s">
        <v>11860</v>
      </c>
      <c r="D2825" s="2" t="s">
        <v>11861</v>
      </c>
      <c r="E2825" s="2"/>
      <c r="F2825" s="2"/>
    </row>
    <row r="2826" spans="1:6">
      <c r="A2826" s="2" t="s">
        <v>11862</v>
      </c>
      <c r="B2826" s="2" t="s">
        <v>11863</v>
      </c>
      <c r="C2826" s="2" t="s">
        <v>11864</v>
      </c>
      <c r="D2826" s="2" t="s">
        <v>11865</v>
      </c>
      <c r="E2826" s="2"/>
      <c r="F2826" s="2"/>
    </row>
    <row r="2827" spans="1:6">
      <c r="A2827" s="2" t="s">
        <v>11866</v>
      </c>
      <c r="B2827" s="2" t="s">
        <v>11867</v>
      </c>
      <c r="C2827" s="2" t="s">
        <v>11868</v>
      </c>
      <c r="D2827" s="2" t="s">
        <v>11869</v>
      </c>
      <c r="E2827" s="2"/>
      <c r="F2827" s="2"/>
    </row>
    <row r="2828" spans="1:6">
      <c r="A2828" s="2" t="s">
        <v>11870</v>
      </c>
      <c r="B2828" s="2" t="s">
        <v>11871</v>
      </c>
      <c r="C2828" s="2" t="s">
        <v>11872</v>
      </c>
      <c r="D2828" s="2" t="s">
        <v>11873</v>
      </c>
      <c r="E2828" s="2"/>
      <c r="F2828" s="2"/>
    </row>
    <row r="2829" spans="1:6">
      <c r="A2829" s="2" t="s">
        <v>11874</v>
      </c>
      <c r="B2829" s="2" t="s">
        <v>11875</v>
      </c>
      <c r="C2829" s="2" t="s">
        <v>11876</v>
      </c>
      <c r="D2829" s="3">
        <v>81511468647</v>
      </c>
      <c r="E2829" s="2"/>
      <c r="F2829" s="2"/>
    </row>
    <row r="2830" spans="1:6" ht="38.25">
      <c r="A2830" s="2" t="s">
        <v>11877</v>
      </c>
      <c r="B2830" s="2" t="s">
        <v>11878</v>
      </c>
      <c r="C2830" s="2" t="s">
        <v>11879</v>
      </c>
      <c r="D2830" s="2" t="s">
        <v>11880</v>
      </c>
      <c r="E2830" s="2"/>
      <c r="F2830" s="2"/>
    </row>
    <row r="2831" spans="1:6">
      <c r="A2831" s="2" t="s">
        <v>11881</v>
      </c>
      <c r="B2831" s="2" t="s">
        <v>11882</v>
      </c>
      <c r="C2831" s="2" t="s">
        <v>11883</v>
      </c>
      <c r="D2831" s="2" t="s">
        <v>11884</v>
      </c>
      <c r="E2831" s="2"/>
      <c r="F2831" s="2"/>
    </row>
    <row r="2832" spans="1:6">
      <c r="A2832" s="2" t="s">
        <v>11885</v>
      </c>
      <c r="B2832" s="2" t="s">
        <v>11886</v>
      </c>
      <c r="C2832" s="2" t="s">
        <v>11887</v>
      </c>
      <c r="D2832" s="3">
        <v>614573487</v>
      </c>
      <c r="E2832" s="2"/>
      <c r="F2832" s="2"/>
    </row>
    <row r="2833" spans="1:6">
      <c r="A2833" s="2" t="s">
        <v>11888</v>
      </c>
      <c r="B2833" s="2" t="s">
        <v>11889</v>
      </c>
      <c r="C2833" s="2" t="s">
        <v>11890</v>
      </c>
      <c r="D2833" s="2" t="s">
        <v>11891</v>
      </c>
      <c r="E2833" s="2"/>
      <c r="F2833" s="2"/>
    </row>
    <row r="2834" spans="1:6">
      <c r="A2834" s="2" t="s">
        <v>11892</v>
      </c>
      <c r="B2834" s="2" t="s">
        <v>11893</v>
      </c>
      <c r="C2834" s="2" t="s">
        <v>11894</v>
      </c>
      <c r="D2834" s="2" t="s">
        <v>11895</v>
      </c>
      <c r="E2834" s="2"/>
      <c r="F2834" s="2"/>
    </row>
    <row r="2835" spans="1:6" ht="25.5">
      <c r="A2835" s="2" t="s">
        <v>11896</v>
      </c>
      <c r="B2835" s="2" t="s">
        <v>11897</v>
      </c>
      <c r="C2835" s="2" t="s">
        <v>11898</v>
      </c>
      <c r="D2835" s="2" t="s">
        <v>11899</v>
      </c>
      <c r="E2835" s="2"/>
      <c r="F2835" s="2"/>
    </row>
    <row r="2836" spans="1:6">
      <c r="A2836" s="2" t="s">
        <v>11900</v>
      </c>
      <c r="B2836" s="2" t="s">
        <v>11901</v>
      </c>
      <c r="C2836" s="2" t="s">
        <v>11902</v>
      </c>
      <c r="D2836" s="3">
        <v>0</v>
      </c>
      <c r="E2836" s="2"/>
      <c r="F2836" s="2"/>
    </row>
    <row r="2837" spans="1:6">
      <c r="A2837" s="2" t="s">
        <v>11903</v>
      </c>
      <c r="B2837" s="2" t="s">
        <v>11904</v>
      </c>
      <c r="C2837" s="2" t="s">
        <v>11905</v>
      </c>
      <c r="D2837" s="2" t="s">
        <v>11906</v>
      </c>
      <c r="E2837" s="2"/>
      <c r="F2837" s="2"/>
    </row>
    <row r="2838" spans="1:6">
      <c r="A2838" s="2" t="s">
        <v>11907</v>
      </c>
      <c r="B2838" s="2" t="s">
        <v>11908</v>
      </c>
      <c r="C2838" s="2" t="s">
        <v>11909</v>
      </c>
      <c r="D2838" s="3">
        <v>82363111602</v>
      </c>
      <c r="E2838" s="2"/>
      <c r="F2838" s="2"/>
    </row>
    <row r="2839" spans="1:6">
      <c r="A2839" s="2" t="s">
        <v>11910</v>
      </c>
      <c r="B2839" s="2" t="s">
        <v>11911</v>
      </c>
      <c r="C2839" s="2" t="s">
        <v>11912</v>
      </c>
      <c r="D2839" s="3">
        <v>618215999</v>
      </c>
      <c r="E2839" s="2" t="s">
        <v>11913</v>
      </c>
      <c r="F2839" s="2"/>
    </row>
    <row r="2840" spans="1:6">
      <c r="A2840" s="2" t="s">
        <v>11914</v>
      </c>
      <c r="B2840" s="2" t="s">
        <v>11915</v>
      </c>
      <c r="C2840" s="2" t="s">
        <v>109</v>
      </c>
      <c r="D2840" s="3">
        <v>0</v>
      </c>
      <c r="E2840" s="2"/>
      <c r="F2840" s="2"/>
    </row>
    <row r="2841" spans="1:6">
      <c r="A2841" s="2" t="s">
        <v>11916</v>
      </c>
      <c r="B2841" s="2" t="s">
        <v>11917</v>
      </c>
      <c r="C2841" s="2" t="s">
        <v>109</v>
      </c>
      <c r="D2841" s="3">
        <v>0</v>
      </c>
      <c r="E2841" s="2"/>
      <c r="F2841" s="2"/>
    </row>
    <row r="2842" spans="1:6">
      <c r="A2842" s="2" t="s">
        <v>11918</v>
      </c>
      <c r="B2842" s="2" t="s">
        <v>11919</v>
      </c>
      <c r="C2842" s="2" t="s">
        <v>11920</v>
      </c>
      <c r="D2842" s="2" t="s">
        <v>11921</v>
      </c>
      <c r="E2842" s="2" t="s">
        <v>11922</v>
      </c>
      <c r="F2842" s="2"/>
    </row>
    <row r="2843" spans="1:6">
      <c r="A2843" s="2" t="s">
        <v>11923</v>
      </c>
      <c r="B2843" s="2" t="s">
        <v>11924</v>
      </c>
      <c r="C2843" s="2" t="s">
        <v>11925</v>
      </c>
      <c r="D2843" s="2" t="s">
        <v>11926</v>
      </c>
      <c r="E2843" s="2"/>
      <c r="F2843" s="2"/>
    </row>
    <row r="2844" spans="1:6">
      <c r="A2844" s="2" t="s">
        <v>11927</v>
      </c>
      <c r="B2844" s="2" t="s">
        <v>11928</v>
      </c>
      <c r="C2844" s="2" t="s">
        <v>109</v>
      </c>
      <c r="D2844" s="3">
        <v>0</v>
      </c>
      <c r="E2844" s="2"/>
      <c r="F2844" s="2"/>
    </row>
    <row r="2845" spans="1:6">
      <c r="A2845" s="2" t="s">
        <v>11929</v>
      </c>
      <c r="B2845" s="2" t="s">
        <v>11930</v>
      </c>
      <c r="C2845" s="2" t="s">
        <v>11931</v>
      </c>
      <c r="D2845" s="3">
        <v>81361419688</v>
      </c>
      <c r="E2845" s="2"/>
      <c r="F2845" s="2"/>
    </row>
    <row r="2846" spans="1:6">
      <c r="A2846" s="2" t="s">
        <v>11932</v>
      </c>
      <c r="B2846" s="2" t="s">
        <v>11933</v>
      </c>
      <c r="C2846" s="2" t="s">
        <v>11934</v>
      </c>
      <c r="D2846" s="3">
        <v>82125630030</v>
      </c>
      <c r="E2846" s="2"/>
      <c r="F2846" s="2"/>
    </row>
    <row r="2847" spans="1:6">
      <c r="A2847" s="2" t="s">
        <v>11935</v>
      </c>
      <c r="B2847" s="2" t="s">
        <v>11936</v>
      </c>
      <c r="C2847" s="2" t="s">
        <v>11937</v>
      </c>
      <c r="D2847" s="3">
        <v>81361519463</v>
      </c>
      <c r="E2847" s="2"/>
      <c r="F2847" s="2"/>
    </row>
    <row r="2848" spans="1:6">
      <c r="A2848" s="2" t="s">
        <v>11938</v>
      </c>
      <c r="B2848" s="2" t="s">
        <v>11939</v>
      </c>
      <c r="C2848" s="2" t="s">
        <v>11940</v>
      </c>
      <c r="D2848" s="3">
        <v>813000000</v>
      </c>
      <c r="E2848" s="2"/>
      <c r="F2848" s="2"/>
    </row>
    <row r="2849" spans="1:6">
      <c r="A2849" s="2" t="s">
        <v>11941</v>
      </c>
      <c r="B2849" s="2" t="s">
        <v>11942</v>
      </c>
      <c r="C2849" s="2" t="s">
        <v>11943</v>
      </c>
      <c r="D2849" s="2" t="s">
        <v>11944</v>
      </c>
      <c r="E2849" s="2"/>
      <c r="F2849" s="2"/>
    </row>
    <row r="2850" spans="1:6" ht="25.5">
      <c r="A2850" s="2" t="s">
        <v>11945</v>
      </c>
      <c r="B2850" s="2" t="s">
        <v>11946</v>
      </c>
      <c r="C2850" s="2" t="s">
        <v>11947</v>
      </c>
      <c r="D2850" s="2" t="s">
        <v>11948</v>
      </c>
      <c r="E2850" s="2"/>
      <c r="F2850" s="2"/>
    </row>
    <row r="2851" spans="1:6" ht="25.5">
      <c r="A2851" s="2" t="s">
        <v>11949</v>
      </c>
      <c r="B2851" s="2" t="s">
        <v>11950</v>
      </c>
      <c r="C2851" s="2" t="s">
        <v>11951</v>
      </c>
      <c r="D2851" s="2" t="s">
        <v>11952</v>
      </c>
      <c r="E2851" s="2"/>
      <c r="F2851" s="2"/>
    </row>
    <row r="2852" spans="1:6">
      <c r="A2852" s="2" t="s">
        <v>11953</v>
      </c>
      <c r="B2852" s="2" t="s">
        <v>11954</v>
      </c>
      <c r="C2852" s="2" t="s">
        <v>11955</v>
      </c>
      <c r="D2852" s="2" t="s">
        <v>11956</v>
      </c>
      <c r="E2852" s="2"/>
      <c r="F2852" s="2"/>
    </row>
    <row r="2853" spans="1:6">
      <c r="A2853" s="2" t="s">
        <v>11957</v>
      </c>
      <c r="B2853" s="2" t="s">
        <v>11958</v>
      </c>
      <c r="C2853" s="2" t="s">
        <v>11959</v>
      </c>
      <c r="D2853" s="2" t="s">
        <v>11960</v>
      </c>
      <c r="E2853" s="2"/>
      <c r="F2853" s="2"/>
    </row>
    <row r="2854" spans="1:6">
      <c r="A2854" s="2" t="s">
        <v>11961</v>
      </c>
      <c r="B2854" s="2" t="s">
        <v>11962</v>
      </c>
      <c r="C2854" s="2" t="s">
        <v>1592</v>
      </c>
      <c r="D2854" s="2" t="s">
        <v>11402</v>
      </c>
      <c r="E2854" s="2"/>
      <c r="F2854" s="2"/>
    </row>
    <row r="2855" spans="1:6" ht="25.5">
      <c r="A2855" s="2" t="s">
        <v>11963</v>
      </c>
      <c r="B2855" s="2" t="s">
        <v>11964</v>
      </c>
      <c r="C2855" s="2" t="s">
        <v>109</v>
      </c>
      <c r="D2855" s="2" t="s">
        <v>11963</v>
      </c>
      <c r="E2855" s="2"/>
      <c r="F2855" s="2"/>
    </row>
    <row r="2856" spans="1:6">
      <c r="A2856" s="2" t="s">
        <v>11965</v>
      </c>
      <c r="B2856" s="2" t="s">
        <v>11966</v>
      </c>
      <c r="C2856" s="2" t="s">
        <v>11967</v>
      </c>
      <c r="D2856" s="2" t="s">
        <v>11968</v>
      </c>
      <c r="E2856" s="2"/>
      <c r="F2856" s="2"/>
    </row>
    <row r="2857" spans="1:6">
      <c r="A2857" s="2" t="s">
        <v>11969</v>
      </c>
      <c r="B2857" s="2" t="s">
        <v>11970</v>
      </c>
      <c r="C2857" s="2" t="s">
        <v>11971</v>
      </c>
      <c r="D2857" s="2" t="s">
        <v>11972</v>
      </c>
      <c r="E2857" s="2"/>
      <c r="F2857" s="2"/>
    </row>
    <row r="2858" spans="1:6">
      <c r="A2858" s="2" t="s">
        <v>11973</v>
      </c>
      <c r="B2858" s="2" t="s">
        <v>11974</v>
      </c>
      <c r="C2858" s="2" t="s">
        <v>11975</v>
      </c>
      <c r="D2858" s="2" t="s">
        <v>11976</v>
      </c>
      <c r="E2858" s="2"/>
      <c r="F2858" s="2"/>
    </row>
    <row r="2859" spans="1:6">
      <c r="A2859" s="2" t="s">
        <v>11977</v>
      </c>
      <c r="B2859" s="2" t="s">
        <v>11978</v>
      </c>
      <c r="C2859" s="2" t="s">
        <v>11979</v>
      </c>
      <c r="D2859" s="2" t="s">
        <v>11980</v>
      </c>
      <c r="E2859" s="2"/>
      <c r="F2859" s="2"/>
    </row>
    <row r="2860" spans="1:6">
      <c r="A2860" s="2" t="s">
        <v>11981</v>
      </c>
      <c r="B2860" s="2" t="s">
        <v>11982</v>
      </c>
      <c r="C2860" s="2" t="s">
        <v>109</v>
      </c>
      <c r="D2860" s="3">
        <v>0</v>
      </c>
      <c r="E2860" s="2"/>
      <c r="F2860" s="2"/>
    </row>
    <row r="2861" spans="1:6">
      <c r="A2861" s="2" t="s">
        <v>11983</v>
      </c>
      <c r="B2861" s="2" t="s">
        <v>11984</v>
      </c>
      <c r="C2861" s="2" t="s">
        <v>11985</v>
      </c>
      <c r="D2861" s="2" t="s">
        <v>11986</v>
      </c>
      <c r="E2861" s="2"/>
      <c r="F2861" s="2"/>
    </row>
    <row r="2862" spans="1:6">
      <c r="A2862" s="2" t="s">
        <v>11987</v>
      </c>
      <c r="B2862" s="2" t="s">
        <v>11988</v>
      </c>
      <c r="C2862" s="2" t="s">
        <v>109</v>
      </c>
      <c r="D2862" s="3">
        <v>0</v>
      </c>
      <c r="E2862" s="2"/>
      <c r="F2862" s="2"/>
    </row>
    <row r="2863" spans="1:6" ht="25.5">
      <c r="A2863" s="2" t="s">
        <v>11989</v>
      </c>
      <c r="B2863" s="2" t="s">
        <v>11990</v>
      </c>
      <c r="C2863" s="2" t="s">
        <v>11991</v>
      </c>
      <c r="D2863" s="2" t="s">
        <v>11992</v>
      </c>
      <c r="E2863" s="2"/>
      <c r="F2863" s="2"/>
    </row>
    <row r="2864" spans="1:6">
      <c r="A2864" s="2" t="s">
        <v>11993</v>
      </c>
      <c r="B2864" s="2" t="s">
        <v>11994</v>
      </c>
      <c r="C2864" s="2" t="s">
        <v>11995</v>
      </c>
      <c r="D2864" s="2" t="s">
        <v>11996</v>
      </c>
      <c r="E2864" s="2"/>
      <c r="F2864" s="2"/>
    </row>
    <row r="2865" spans="1:6">
      <c r="A2865" s="2" t="s">
        <v>11997</v>
      </c>
      <c r="B2865" s="2" t="s">
        <v>11998</v>
      </c>
      <c r="C2865" s="2" t="s">
        <v>11999</v>
      </c>
      <c r="D2865" s="3">
        <v>812227185</v>
      </c>
      <c r="E2865" s="2"/>
      <c r="F2865" s="2"/>
    </row>
    <row r="2866" spans="1:6">
      <c r="A2866" s="2" t="s">
        <v>12000</v>
      </c>
      <c r="B2866" s="2" t="s">
        <v>12001</v>
      </c>
      <c r="C2866" s="2" t="s">
        <v>12002</v>
      </c>
      <c r="D2866" s="2" t="s">
        <v>12003</v>
      </c>
      <c r="E2866" s="2"/>
      <c r="F2866" s="2"/>
    </row>
    <row r="2867" spans="1:6">
      <c r="A2867" s="2" t="s">
        <v>12004</v>
      </c>
      <c r="B2867" s="2" t="s">
        <v>12005</v>
      </c>
      <c r="C2867" s="2" t="s">
        <v>12006</v>
      </c>
      <c r="D2867" s="2" t="s">
        <v>12007</v>
      </c>
      <c r="E2867" s="2"/>
      <c r="F2867" s="2"/>
    </row>
    <row r="2868" spans="1:6">
      <c r="A2868" s="2" t="s">
        <v>12008</v>
      </c>
      <c r="B2868" s="2" t="s">
        <v>12009</v>
      </c>
      <c r="C2868" s="2" t="s">
        <v>12010</v>
      </c>
      <c r="D2868" s="2" t="s">
        <v>12011</v>
      </c>
      <c r="E2868" s="2"/>
      <c r="F2868" s="2"/>
    </row>
    <row r="2869" spans="1:6">
      <c r="A2869" s="2" t="s">
        <v>12012</v>
      </c>
      <c r="B2869" s="2" t="s">
        <v>12013</v>
      </c>
      <c r="C2869" s="2" t="s">
        <v>12014</v>
      </c>
      <c r="D2869" s="2" t="s">
        <v>12015</v>
      </c>
      <c r="E2869" s="2"/>
      <c r="F2869" s="2"/>
    </row>
    <row r="2870" spans="1:6">
      <c r="A2870" s="2" t="s">
        <v>12016</v>
      </c>
      <c r="B2870" s="2" t="s">
        <v>12017</v>
      </c>
      <c r="C2870" s="2" t="s">
        <v>12018</v>
      </c>
      <c r="D2870" s="2" t="s">
        <v>12019</v>
      </c>
      <c r="E2870" s="2"/>
      <c r="F2870" s="2"/>
    </row>
    <row r="2871" spans="1:6">
      <c r="A2871" s="2" t="s">
        <v>12020</v>
      </c>
      <c r="B2871" s="2" t="s">
        <v>12021</v>
      </c>
      <c r="C2871" s="2" t="s">
        <v>12022</v>
      </c>
      <c r="D2871" s="2" t="s">
        <v>12023</v>
      </c>
      <c r="E2871" s="2"/>
      <c r="F2871" s="2"/>
    </row>
    <row r="2872" spans="1:6">
      <c r="A2872" s="2" t="s">
        <v>12024</v>
      </c>
      <c r="B2872" s="2" t="s">
        <v>12025</v>
      </c>
      <c r="C2872" s="2" t="s">
        <v>12026</v>
      </c>
      <c r="D2872" s="2" t="s">
        <v>12027</v>
      </c>
      <c r="E2872" s="2"/>
      <c r="F2872" s="2"/>
    </row>
    <row r="2873" spans="1:6">
      <c r="A2873" s="2" t="s">
        <v>12028</v>
      </c>
      <c r="B2873" s="2" t="s">
        <v>12029</v>
      </c>
      <c r="C2873" s="2" t="s">
        <v>12030</v>
      </c>
      <c r="D2873" s="3">
        <v>82125003277</v>
      </c>
      <c r="E2873" s="2"/>
      <c r="F2873" s="2"/>
    </row>
    <row r="2874" spans="1:6">
      <c r="A2874" s="2" t="s">
        <v>12031</v>
      </c>
      <c r="B2874" s="2" t="s">
        <v>12032</v>
      </c>
      <c r="C2874" s="2" t="s">
        <v>12033</v>
      </c>
      <c r="D2874" s="2" t="s">
        <v>12034</v>
      </c>
      <c r="E2874" s="2"/>
      <c r="F2874" s="2"/>
    </row>
    <row r="2875" spans="1:6">
      <c r="A2875" s="2" t="s">
        <v>12035</v>
      </c>
      <c r="B2875" s="2" t="s">
        <v>12036</v>
      </c>
      <c r="C2875" s="2" t="s">
        <v>12037</v>
      </c>
      <c r="D2875" s="2" t="s">
        <v>12038</v>
      </c>
      <c r="E2875" s="2"/>
      <c r="F2875" s="2"/>
    </row>
    <row r="2876" spans="1:6">
      <c r="A2876" s="2" t="s">
        <v>12039</v>
      </c>
      <c r="B2876" s="2" t="s">
        <v>12040</v>
      </c>
      <c r="C2876" s="2" t="s">
        <v>12041</v>
      </c>
      <c r="D2876" s="2" t="s">
        <v>12042</v>
      </c>
      <c r="E2876" s="2"/>
      <c r="F2876" s="2"/>
    </row>
    <row r="2877" spans="1:6">
      <c r="A2877" s="2" t="s">
        <v>12043</v>
      </c>
      <c r="B2877" s="2" t="s">
        <v>12044</v>
      </c>
      <c r="C2877" s="2" t="s">
        <v>12045</v>
      </c>
      <c r="D2877" s="2" t="s">
        <v>12046</v>
      </c>
      <c r="E2877" s="2"/>
      <c r="F2877" s="2"/>
    </row>
    <row r="2878" spans="1:6">
      <c r="A2878" s="2" t="s">
        <v>12047</v>
      </c>
      <c r="B2878" s="2" t="s">
        <v>12048</v>
      </c>
      <c r="C2878" s="2" t="s">
        <v>12049</v>
      </c>
      <c r="D2878" s="2" t="s">
        <v>12050</v>
      </c>
      <c r="E2878" s="2"/>
      <c r="F2878" s="2"/>
    </row>
    <row r="2879" spans="1:6">
      <c r="A2879" s="2" t="s">
        <v>12051</v>
      </c>
      <c r="B2879" s="2" t="s">
        <v>12052</v>
      </c>
      <c r="C2879" s="2" t="s">
        <v>12053</v>
      </c>
      <c r="D2879" s="2" t="s">
        <v>12054</v>
      </c>
      <c r="E2879" s="2"/>
      <c r="F2879" s="2"/>
    </row>
    <row r="2880" spans="1:6">
      <c r="A2880" s="2" t="s">
        <v>12055</v>
      </c>
      <c r="B2880" s="2" t="s">
        <v>12056</v>
      </c>
      <c r="C2880" s="2" t="s">
        <v>12057</v>
      </c>
      <c r="D2880" s="2" t="s">
        <v>12058</v>
      </c>
      <c r="E2880" s="2"/>
      <c r="F2880" s="2"/>
    </row>
    <row r="2881" spans="1:6">
      <c r="A2881" s="2" t="s">
        <v>12059</v>
      </c>
      <c r="B2881" s="2" t="s">
        <v>12060</v>
      </c>
      <c r="C2881" s="2" t="s">
        <v>12061</v>
      </c>
      <c r="D2881" s="3">
        <v>81361198887</v>
      </c>
      <c r="E2881" s="2"/>
      <c r="F2881" s="2"/>
    </row>
    <row r="2882" spans="1:6">
      <c r="A2882" s="2" t="s">
        <v>12062</v>
      </c>
      <c r="B2882" s="2" t="s">
        <v>12063</v>
      </c>
      <c r="C2882" s="2" t="s">
        <v>12064</v>
      </c>
      <c r="D2882" s="2" t="s">
        <v>12065</v>
      </c>
      <c r="E2882" s="2"/>
      <c r="F2882" s="2"/>
    </row>
    <row r="2883" spans="1:6" ht="25.5">
      <c r="A2883" s="2" t="s">
        <v>12066</v>
      </c>
      <c r="B2883" s="2" t="s">
        <v>12067</v>
      </c>
      <c r="C2883" s="2" t="s">
        <v>12068</v>
      </c>
      <c r="D2883" s="2" t="s">
        <v>11865</v>
      </c>
      <c r="E2883" s="2"/>
      <c r="F2883" s="2"/>
    </row>
    <row r="2884" spans="1:6">
      <c r="A2884" s="2" t="s">
        <v>12069</v>
      </c>
      <c r="B2884" s="2" t="s">
        <v>12070</v>
      </c>
      <c r="C2884" s="2" t="s">
        <v>12071</v>
      </c>
      <c r="D2884" s="2" t="s">
        <v>11865</v>
      </c>
      <c r="E2884" s="2"/>
      <c r="F2884" s="2"/>
    </row>
    <row r="2885" spans="1:6" ht="25.5">
      <c r="A2885" s="2" t="s">
        <v>12072</v>
      </c>
      <c r="B2885" s="2" t="s">
        <v>12073</v>
      </c>
      <c r="C2885" s="2" t="s">
        <v>12074</v>
      </c>
      <c r="D2885" s="2" t="s">
        <v>12075</v>
      </c>
      <c r="E2885" s="2"/>
      <c r="F2885" s="2"/>
    </row>
    <row r="2886" spans="1:6">
      <c r="A2886" s="2" t="s">
        <v>12076</v>
      </c>
      <c r="B2886" s="2" t="s">
        <v>12077</v>
      </c>
      <c r="C2886" s="2" t="s">
        <v>12078</v>
      </c>
      <c r="D2886" s="2" t="s">
        <v>11713</v>
      </c>
      <c r="E2886" s="2"/>
      <c r="F2886" s="2"/>
    </row>
    <row r="2887" spans="1:6">
      <c r="A2887" s="2" t="s">
        <v>10834</v>
      </c>
      <c r="B2887" s="2" t="s">
        <v>12079</v>
      </c>
      <c r="C2887" s="2" t="s">
        <v>12080</v>
      </c>
      <c r="D2887" s="3">
        <v>895368676804</v>
      </c>
      <c r="E2887" s="2"/>
      <c r="F2887" s="2"/>
    </row>
    <row r="2888" spans="1:6">
      <c r="A2888" s="2" t="s">
        <v>12081</v>
      </c>
      <c r="B2888" s="2" t="s">
        <v>12082</v>
      </c>
      <c r="C2888" s="2" t="s">
        <v>12083</v>
      </c>
      <c r="D2888" s="2" t="s">
        <v>12084</v>
      </c>
      <c r="E2888" s="2"/>
      <c r="F2888" s="2"/>
    </row>
    <row r="2889" spans="1:6">
      <c r="A2889" s="2" t="s">
        <v>12085</v>
      </c>
      <c r="B2889" s="2" t="s">
        <v>12086</v>
      </c>
      <c r="C2889" s="2" t="s">
        <v>12087</v>
      </c>
      <c r="D2889" s="2" t="s">
        <v>12088</v>
      </c>
      <c r="E2889" s="2"/>
      <c r="F2889" s="2"/>
    </row>
    <row r="2890" spans="1:6" ht="25.5">
      <c r="A2890" s="2" t="s">
        <v>12089</v>
      </c>
      <c r="B2890" s="2" t="s">
        <v>12090</v>
      </c>
      <c r="C2890" s="2" t="s">
        <v>12091</v>
      </c>
      <c r="D2890" s="2" t="s">
        <v>12092</v>
      </c>
      <c r="E2890" s="2" t="s">
        <v>12093</v>
      </c>
      <c r="F2890" s="2"/>
    </row>
    <row r="2891" spans="1:6">
      <c r="A2891" s="2" t="s">
        <v>12094</v>
      </c>
      <c r="B2891" s="2" t="s">
        <v>12095</v>
      </c>
      <c r="C2891" s="2" t="s">
        <v>12096</v>
      </c>
      <c r="D2891" s="2" t="s">
        <v>12097</v>
      </c>
      <c r="E2891" s="2"/>
      <c r="F2891" s="2"/>
    </row>
    <row r="2892" spans="1:6">
      <c r="A2892" s="2" t="s">
        <v>12098</v>
      </c>
      <c r="B2892" s="2" t="s">
        <v>12099</v>
      </c>
      <c r="C2892" s="2" t="s">
        <v>109</v>
      </c>
      <c r="D2892" s="3">
        <v>0</v>
      </c>
      <c r="E2892" s="2"/>
      <c r="F2892" s="2"/>
    </row>
    <row r="2893" spans="1:6">
      <c r="A2893" s="2" t="s">
        <v>12100</v>
      </c>
      <c r="B2893" s="2" t="s">
        <v>12101</v>
      </c>
      <c r="C2893" s="2" t="s">
        <v>109</v>
      </c>
      <c r="D2893" s="3">
        <v>0</v>
      </c>
      <c r="E2893" s="2"/>
      <c r="F2893" s="2"/>
    </row>
    <row r="2894" spans="1:6">
      <c r="A2894" s="2" t="s">
        <v>12102</v>
      </c>
      <c r="B2894" s="2" t="s">
        <v>12103</v>
      </c>
      <c r="C2894" s="2" t="s">
        <v>12104</v>
      </c>
      <c r="D2894" s="2" t="s">
        <v>12105</v>
      </c>
      <c r="E2894" s="2"/>
      <c r="F2894" s="2"/>
    </row>
    <row r="2895" spans="1:6" ht="25.5">
      <c r="A2895" s="2" t="s">
        <v>12106</v>
      </c>
      <c r="B2895" s="2" t="s">
        <v>12107</v>
      </c>
      <c r="C2895" s="2" t="s">
        <v>12108</v>
      </c>
      <c r="D2895" s="2" t="s">
        <v>12109</v>
      </c>
      <c r="E2895" s="2"/>
      <c r="F2895" s="2"/>
    </row>
    <row r="2896" spans="1:6">
      <c r="A2896" s="2" t="s">
        <v>12110</v>
      </c>
      <c r="B2896" s="2" t="s">
        <v>12111</v>
      </c>
      <c r="C2896" s="2" t="s">
        <v>109</v>
      </c>
      <c r="D2896" s="3">
        <v>0</v>
      </c>
      <c r="E2896" s="2"/>
      <c r="F2896" s="2"/>
    </row>
    <row r="2897" spans="1:6">
      <c r="A2897" s="2" t="s">
        <v>12112</v>
      </c>
      <c r="B2897" s="2" t="s">
        <v>12113</v>
      </c>
      <c r="C2897" s="2" t="s">
        <v>12114</v>
      </c>
      <c r="D2897" s="2" t="s">
        <v>12115</v>
      </c>
      <c r="E2897" s="2"/>
      <c r="F2897" s="2"/>
    </row>
    <row r="2898" spans="1:6">
      <c r="A2898" s="2" t="s">
        <v>12116</v>
      </c>
      <c r="B2898" s="2" t="s">
        <v>12117</v>
      </c>
      <c r="C2898" s="2" t="s">
        <v>12118</v>
      </c>
      <c r="D2898" s="2" t="s">
        <v>12119</v>
      </c>
      <c r="E2898" s="2"/>
      <c r="F2898" s="2"/>
    </row>
    <row r="2899" spans="1:6">
      <c r="A2899" s="2" t="s">
        <v>12120</v>
      </c>
      <c r="B2899" s="2" t="s">
        <v>12121</v>
      </c>
      <c r="C2899" s="2" t="s">
        <v>12122</v>
      </c>
      <c r="D2899" s="2" t="s">
        <v>12123</v>
      </c>
      <c r="E2899" s="2"/>
      <c r="F2899" s="2"/>
    </row>
    <row r="2900" spans="1:6">
      <c r="A2900" s="2" t="s">
        <v>12124</v>
      </c>
      <c r="B2900" s="2" t="s">
        <v>12125</v>
      </c>
      <c r="C2900" s="2" t="s">
        <v>12126</v>
      </c>
      <c r="D2900" s="2" t="s">
        <v>12127</v>
      </c>
      <c r="E2900" s="2"/>
      <c r="F2900" s="2"/>
    </row>
    <row r="2901" spans="1:6" ht="25.5">
      <c r="A2901" s="2" t="s">
        <v>12128</v>
      </c>
      <c r="B2901" s="2" t="s">
        <v>12129</v>
      </c>
      <c r="C2901" s="2" t="s">
        <v>12130</v>
      </c>
      <c r="D2901" s="2" t="s">
        <v>12131</v>
      </c>
      <c r="E2901" s="2"/>
      <c r="F2901" s="2"/>
    </row>
    <row r="2902" spans="1:6">
      <c r="A2902" s="2" t="s">
        <v>12132</v>
      </c>
      <c r="B2902" s="2" t="s">
        <v>12133</v>
      </c>
      <c r="C2902" s="2" t="s">
        <v>12134</v>
      </c>
      <c r="D2902" s="2" t="s">
        <v>12135</v>
      </c>
      <c r="E2902" s="2"/>
      <c r="F2902" s="2"/>
    </row>
    <row r="2903" spans="1:6">
      <c r="A2903" s="2" t="s">
        <v>12136</v>
      </c>
      <c r="B2903" s="2" t="s">
        <v>12137</v>
      </c>
      <c r="C2903" s="2" t="s">
        <v>12138</v>
      </c>
      <c r="D2903" s="2" t="s">
        <v>12139</v>
      </c>
      <c r="E2903" s="2"/>
      <c r="F2903" s="2"/>
    </row>
    <row r="2904" spans="1:6">
      <c r="A2904" s="2" t="s">
        <v>12140</v>
      </c>
      <c r="B2904" s="2" t="s">
        <v>12141</v>
      </c>
      <c r="C2904" s="2" t="s">
        <v>12142</v>
      </c>
      <c r="D2904" s="2" t="s">
        <v>12143</v>
      </c>
      <c r="E2904" s="2"/>
      <c r="F2904" s="2"/>
    </row>
    <row r="2905" spans="1:6">
      <c r="A2905" s="2" t="s">
        <v>12144</v>
      </c>
      <c r="B2905" s="2" t="s">
        <v>12145</v>
      </c>
      <c r="C2905" s="2" t="s">
        <v>12146</v>
      </c>
      <c r="D2905" s="2" t="s">
        <v>12147</v>
      </c>
      <c r="E2905" s="2" t="s">
        <v>12148</v>
      </c>
      <c r="F2905" s="2"/>
    </row>
    <row r="2906" spans="1:6">
      <c r="A2906" s="2" t="s">
        <v>12149</v>
      </c>
      <c r="B2906" s="2" t="s">
        <v>12150</v>
      </c>
      <c r="C2906" s="2" t="s">
        <v>12151</v>
      </c>
      <c r="D2906" s="2">
        <f>86-139-1263-7250</f>
        <v>-8566</v>
      </c>
      <c r="E2906" s="2" t="s">
        <v>12152</v>
      </c>
      <c r="F2906" s="2"/>
    </row>
    <row r="2907" spans="1:6">
      <c r="A2907" s="2" t="s">
        <v>12153</v>
      </c>
      <c r="B2907" s="2" t="s">
        <v>12154</v>
      </c>
      <c r="C2907" s="2" t="s">
        <v>12155</v>
      </c>
      <c r="D2907" s="2">
        <f>86-13671583840</f>
        <v>-13671583754</v>
      </c>
      <c r="E2907" s="2" t="s">
        <v>12156</v>
      </c>
      <c r="F2907" s="2"/>
    </row>
    <row r="2908" spans="1:6">
      <c r="A2908" s="2" t="s">
        <v>12157</v>
      </c>
      <c r="B2908" s="2" t="s">
        <v>12158</v>
      </c>
      <c r="C2908" s="2" t="s">
        <v>12159</v>
      </c>
      <c r="D2908" s="3">
        <v>0</v>
      </c>
      <c r="E2908" s="2" t="s">
        <v>12160</v>
      </c>
      <c r="F2908" s="2"/>
    </row>
    <row r="2909" spans="1:6">
      <c r="A2909" s="2" t="s">
        <v>12161</v>
      </c>
      <c r="B2909" s="2" t="s">
        <v>12162</v>
      </c>
      <c r="C2909" s="2" t="s">
        <v>12163</v>
      </c>
      <c r="D2909" s="2" t="s">
        <v>12164</v>
      </c>
      <c r="E2909" s="2"/>
      <c r="F2909" s="2"/>
    </row>
    <row r="2910" spans="1:6" ht="25.5">
      <c r="A2910" s="2" t="s">
        <v>12165</v>
      </c>
      <c r="B2910" s="2" t="s">
        <v>12166</v>
      </c>
      <c r="C2910" s="2" t="s">
        <v>12167</v>
      </c>
      <c r="D2910" s="2" t="s">
        <v>12168</v>
      </c>
      <c r="E2910" s="2"/>
      <c r="F2910" s="2"/>
    </row>
    <row r="2911" spans="1:6">
      <c r="A2911" s="2" t="s">
        <v>12169</v>
      </c>
      <c r="B2911" s="2" t="s">
        <v>12170</v>
      </c>
      <c r="C2911" s="2" t="s">
        <v>12171</v>
      </c>
      <c r="D2911" s="3">
        <v>82183760256</v>
      </c>
      <c r="E2911" s="2"/>
      <c r="F2911" s="2"/>
    </row>
    <row r="2912" spans="1:6">
      <c r="A2912" s="2" t="s">
        <v>12172</v>
      </c>
      <c r="B2912" s="2" t="s">
        <v>12173</v>
      </c>
      <c r="C2912" s="2" t="s">
        <v>12174</v>
      </c>
      <c r="D2912" s="2" t="s">
        <v>12175</v>
      </c>
      <c r="E2912" s="2"/>
      <c r="F2912" s="2"/>
    </row>
    <row r="2913" spans="1:6" ht="25.5">
      <c r="A2913" s="2" t="s">
        <v>12176</v>
      </c>
      <c r="B2913" s="2" t="s">
        <v>12177</v>
      </c>
      <c r="C2913" s="2" t="s">
        <v>12178</v>
      </c>
      <c r="D2913" s="2" t="s">
        <v>12179</v>
      </c>
      <c r="E2913" s="2"/>
      <c r="F2913" s="2"/>
    </row>
    <row r="2914" spans="1:6">
      <c r="A2914" s="2" t="s">
        <v>12180</v>
      </c>
      <c r="B2914" s="2" t="s">
        <v>12181</v>
      </c>
      <c r="C2914" s="2" t="s">
        <v>12182</v>
      </c>
      <c r="D2914" s="2" t="s">
        <v>12183</v>
      </c>
      <c r="E2914" s="2"/>
      <c r="F2914" s="2"/>
    </row>
    <row r="2915" spans="1:6">
      <c r="A2915" s="2" t="s">
        <v>12184</v>
      </c>
      <c r="B2915" s="2" t="s">
        <v>12185</v>
      </c>
      <c r="C2915" s="2" t="s">
        <v>12186</v>
      </c>
      <c r="D2915" s="2" t="s">
        <v>12187</v>
      </c>
      <c r="E2915" s="2"/>
      <c r="F2915" s="2"/>
    </row>
    <row r="2916" spans="1:6">
      <c r="A2916" s="2" t="s">
        <v>12188</v>
      </c>
      <c r="B2916" s="2" t="s">
        <v>12189</v>
      </c>
      <c r="C2916" s="2" t="s">
        <v>12190</v>
      </c>
      <c r="D2916" s="2" t="s">
        <v>12191</v>
      </c>
      <c r="E2916" s="2"/>
      <c r="F2916" s="2"/>
    </row>
    <row r="2917" spans="1:6">
      <c r="A2917" s="2" t="s">
        <v>12192</v>
      </c>
      <c r="B2917" s="2" t="s">
        <v>12193</v>
      </c>
      <c r="C2917" s="2" t="s">
        <v>12194</v>
      </c>
      <c r="D2917" s="2" t="s">
        <v>12195</v>
      </c>
      <c r="E2917" s="2"/>
      <c r="F2917" s="2"/>
    </row>
    <row r="2918" spans="1:6">
      <c r="A2918" s="2" t="s">
        <v>12196</v>
      </c>
      <c r="B2918" s="2" t="s">
        <v>12197</v>
      </c>
      <c r="C2918" s="2" t="s">
        <v>12198</v>
      </c>
      <c r="D2918" s="3">
        <v>82277006211</v>
      </c>
      <c r="E2918" s="2"/>
      <c r="F2918" s="2"/>
    </row>
    <row r="2919" spans="1:6">
      <c r="A2919" s="2" t="s">
        <v>12199</v>
      </c>
      <c r="B2919" s="2" t="s">
        <v>12200</v>
      </c>
      <c r="C2919" s="2" t="s">
        <v>12201</v>
      </c>
      <c r="D2919" s="2" t="s">
        <v>12202</v>
      </c>
      <c r="E2919" s="2"/>
      <c r="F2919" s="2"/>
    </row>
    <row r="2920" spans="1:6">
      <c r="A2920" s="2" t="s">
        <v>12203</v>
      </c>
      <c r="B2920" s="2" t="s">
        <v>12204</v>
      </c>
      <c r="C2920" s="2" t="s">
        <v>109</v>
      </c>
      <c r="D2920" s="3">
        <v>0</v>
      </c>
      <c r="E2920" s="2"/>
      <c r="F2920" s="2"/>
    </row>
    <row r="2921" spans="1:6">
      <c r="A2921" s="2" t="s">
        <v>12205</v>
      </c>
      <c r="B2921" s="2" t="s">
        <v>12206</v>
      </c>
      <c r="C2921" s="2" t="s">
        <v>109</v>
      </c>
      <c r="D2921" s="3">
        <v>0</v>
      </c>
      <c r="E2921" s="2"/>
      <c r="F2921" s="2"/>
    </row>
    <row r="2922" spans="1:6">
      <c r="A2922" s="2" t="s">
        <v>12207</v>
      </c>
      <c r="B2922" s="2" t="s">
        <v>12208</v>
      </c>
      <c r="C2922" s="2" t="s">
        <v>109</v>
      </c>
      <c r="D2922" s="3">
        <v>0</v>
      </c>
      <c r="E2922" s="2"/>
      <c r="F2922" s="2"/>
    </row>
    <row r="2923" spans="1:6" ht="25.5">
      <c r="A2923" s="2" t="s">
        <v>12209</v>
      </c>
      <c r="B2923" s="2" t="s">
        <v>12210</v>
      </c>
      <c r="C2923" s="2" t="s">
        <v>12211</v>
      </c>
      <c r="D2923" s="2" t="s">
        <v>12212</v>
      </c>
      <c r="E2923" s="2"/>
      <c r="F2923" s="2"/>
    </row>
    <row r="2924" spans="1:6">
      <c r="A2924" s="2" t="s">
        <v>12213</v>
      </c>
      <c r="B2924" s="2" t="s">
        <v>12214</v>
      </c>
      <c r="C2924" s="2" t="s">
        <v>12215</v>
      </c>
      <c r="D2924" s="2" t="s">
        <v>12216</v>
      </c>
      <c r="E2924" s="2"/>
      <c r="F2924" s="2"/>
    </row>
    <row r="2925" spans="1:6">
      <c r="A2925" s="2" t="s">
        <v>12217</v>
      </c>
      <c r="B2925" s="2" t="s">
        <v>12218</v>
      </c>
      <c r="C2925" s="2" t="s">
        <v>12219</v>
      </c>
      <c r="D2925" s="2" t="s">
        <v>12220</v>
      </c>
      <c r="E2925" s="2"/>
      <c r="F2925" s="2"/>
    </row>
    <row r="2926" spans="1:6">
      <c r="A2926" s="2" t="s">
        <v>12221</v>
      </c>
      <c r="B2926" s="2" t="s">
        <v>12222</v>
      </c>
      <c r="C2926" s="2" t="s">
        <v>12223</v>
      </c>
      <c r="D2926" s="2" t="s">
        <v>12224</v>
      </c>
      <c r="E2926" s="2"/>
      <c r="F2926" s="2"/>
    </row>
    <row r="2927" spans="1:6">
      <c r="A2927" s="2" t="s">
        <v>12225</v>
      </c>
      <c r="B2927" s="2" t="s">
        <v>12226</v>
      </c>
      <c r="C2927" s="2" t="s">
        <v>12227</v>
      </c>
      <c r="D2927" s="3">
        <v>0</v>
      </c>
      <c r="E2927" s="2"/>
      <c r="F2927" s="2"/>
    </row>
    <row r="2928" spans="1:6">
      <c r="A2928" s="2" t="s">
        <v>12228</v>
      </c>
      <c r="B2928" s="2" t="s">
        <v>12229</v>
      </c>
      <c r="C2928" s="2" t="s">
        <v>109</v>
      </c>
      <c r="D2928" s="2" t="s">
        <v>12230</v>
      </c>
      <c r="E2928" s="2"/>
      <c r="F2928" s="2"/>
    </row>
    <row r="2929" spans="1:6">
      <c r="A2929" s="2" t="s">
        <v>12231</v>
      </c>
      <c r="B2929" s="2" t="s">
        <v>12232</v>
      </c>
      <c r="C2929" s="2" t="s">
        <v>109</v>
      </c>
      <c r="D2929" s="2" t="s">
        <v>12230</v>
      </c>
      <c r="E2929" s="2"/>
      <c r="F2929" s="2"/>
    </row>
    <row r="2930" spans="1:6">
      <c r="A2930" s="2" t="s">
        <v>12233</v>
      </c>
      <c r="B2930" s="2" t="s">
        <v>12234</v>
      </c>
      <c r="C2930" s="2" t="s">
        <v>12235</v>
      </c>
      <c r="D2930" s="2" t="s">
        <v>12236</v>
      </c>
      <c r="E2930" s="2"/>
      <c r="F2930" s="2"/>
    </row>
    <row r="2931" spans="1:6">
      <c r="A2931" s="2" t="s">
        <v>12237</v>
      </c>
      <c r="B2931" s="2" t="s">
        <v>12238</v>
      </c>
      <c r="C2931" s="2" t="s">
        <v>109</v>
      </c>
      <c r="D2931" s="3">
        <v>0</v>
      </c>
      <c r="E2931" s="2"/>
      <c r="F2931" s="2"/>
    </row>
    <row r="2932" spans="1:6">
      <c r="A2932" s="2" t="s">
        <v>12239</v>
      </c>
      <c r="B2932" s="2" t="s">
        <v>12240</v>
      </c>
      <c r="C2932" s="2" t="s">
        <v>12241</v>
      </c>
      <c r="D2932" s="2" t="s">
        <v>12242</v>
      </c>
      <c r="E2932" s="2"/>
      <c r="F2932" s="2"/>
    </row>
    <row r="2933" spans="1:6">
      <c r="A2933" s="2" t="s">
        <v>12243</v>
      </c>
      <c r="B2933" s="2" t="s">
        <v>12244</v>
      </c>
      <c r="C2933" s="2" t="s">
        <v>12245</v>
      </c>
      <c r="D2933" s="2" t="s">
        <v>12246</v>
      </c>
      <c r="E2933" s="2"/>
      <c r="F2933" s="2"/>
    </row>
    <row r="2934" spans="1:6">
      <c r="A2934" s="2" t="s">
        <v>12247</v>
      </c>
      <c r="B2934" s="2" t="s">
        <v>12248</v>
      </c>
      <c r="C2934" s="2" t="s">
        <v>12249</v>
      </c>
      <c r="D2934" s="2" t="s">
        <v>12250</v>
      </c>
      <c r="E2934" s="2"/>
      <c r="F2934" s="2"/>
    </row>
    <row r="2935" spans="1:6">
      <c r="A2935" s="2" t="s">
        <v>12251</v>
      </c>
      <c r="B2935" s="2" t="s">
        <v>12252</v>
      </c>
      <c r="C2935" s="2" t="s">
        <v>12253</v>
      </c>
      <c r="D2935" s="3">
        <v>2159574777</v>
      </c>
      <c r="E2935" s="2" t="s">
        <v>12254</v>
      </c>
      <c r="F2935" s="2"/>
    </row>
    <row r="2936" spans="1:6">
      <c r="A2936" s="2" t="s">
        <v>12255</v>
      </c>
      <c r="B2936" s="2" t="s">
        <v>12256</v>
      </c>
      <c r="C2936" s="2" t="s">
        <v>12257</v>
      </c>
      <c r="D2936" s="2" t="s">
        <v>12258</v>
      </c>
      <c r="E2936" s="2"/>
      <c r="F2936" s="2"/>
    </row>
    <row r="2937" spans="1:6">
      <c r="A2937" s="2" t="s">
        <v>12259</v>
      </c>
      <c r="B2937" s="2" t="s">
        <v>12260</v>
      </c>
      <c r="C2937" s="2" t="s">
        <v>12261</v>
      </c>
      <c r="D2937" s="3">
        <v>81522526937</v>
      </c>
      <c r="E2937" s="2"/>
      <c r="F2937" s="2"/>
    </row>
    <row r="2938" spans="1:6">
      <c r="A2938" s="2" t="s">
        <v>12262</v>
      </c>
      <c r="B2938" s="2" t="s">
        <v>12263</v>
      </c>
      <c r="C2938" s="2" t="s">
        <v>12264</v>
      </c>
      <c r="D2938" s="2" t="s">
        <v>12265</v>
      </c>
      <c r="E2938" s="2"/>
      <c r="F2938" s="2"/>
    </row>
    <row r="2939" spans="1:6">
      <c r="A2939" s="2" t="s">
        <v>12266</v>
      </c>
      <c r="B2939" s="2" t="s">
        <v>12267</v>
      </c>
      <c r="C2939" s="2" t="s">
        <v>12268</v>
      </c>
      <c r="D2939" s="2" t="s">
        <v>12269</v>
      </c>
      <c r="E2939" s="2"/>
      <c r="F2939" s="2"/>
    </row>
    <row r="2940" spans="1:6" ht="25.5">
      <c r="A2940" s="2" t="s">
        <v>12270</v>
      </c>
      <c r="B2940" s="2" t="s">
        <v>12271</v>
      </c>
      <c r="C2940" s="2" t="s">
        <v>12272</v>
      </c>
      <c r="D2940" s="2" t="s">
        <v>12273</v>
      </c>
      <c r="E2940" s="2"/>
      <c r="F2940" s="2"/>
    </row>
    <row r="2941" spans="1:6" ht="25.5">
      <c r="A2941" s="2" t="s">
        <v>12274</v>
      </c>
      <c r="B2941" s="2" t="s">
        <v>12275</v>
      </c>
      <c r="C2941" s="2" t="s">
        <v>12276</v>
      </c>
      <c r="D2941" s="2" t="s">
        <v>12277</v>
      </c>
      <c r="E2941" s="2"/>
      <c r="F2941" s="2"/>
    </row>
    <row r="2942" spans="1:6">
      <c r="A2942" s="2" t="s">
        <v>12278</v>
      </c>
      <c r="B2942" s="2" t="s">
        <v>12279</v>
      </c>
      <c r="C2942" s="2" t="s">
        <v>12280</v>
      </c>
      <c r="D2942" s="2" t="s">
        <v>12281</v>
      </c>
      <c r="E2942" s="2"/>
      <c r="F2942" s="2"/>
    </row>
    <row r="2943" spans="1:6">
      <c r="A2943" s="2" t="s">
        <v>12274</v>
      </c>
      <c r="B2943" s="2" t="s">
        <v>12282</v>
      </c>
      <c r="C2943" s="2" t="s">
        <v>12283</v>
      </c>
      <c r="D2943" s="2" t="s">
        <v>12284</v>
      </c>
      <c r="E2943" s="2"/>
      <c r="F2943" s="2"/>
    </row>
    <row r="2944" spans="1:6">
      <c r="A2944" s="2" t="s">
        <v>12285</v>
      </c>
      <c r="B2944" s="2" t="s">
        <v>12286</v>
      </c>
      <c r="C2944" s="2" t="s">
        <v>12287</v>
      </c>
      <c r="D2944" s="2" t="s">
        <v>12288</v>
      </c>
      <c r="E2944" s="2"/>
      <c r="F2944" s="2"/>
    </row>
    <row r="2945" spans="1:6">
      <c r="A2945" s="2" t="s">
        <v>12289</v>
      </c>
      <c r="B2945" s="2" t="s">
        <v>12290</v>
      </c>
      <c r="C2945" s="2" t="s">
        <v>12291</v>
      </c>
      <c r="D2945" s="2" t="s">
        <v>12292</v>
      </c>
      <c r="E2945" s="2"/>
      <c r="F2945" s="2"/>
    </row>
    <row r="2946" spans="1:6">
      <c r="A2946" s="2" t="s">
        <v>12293</v>
      </c>
      <c r="B2946" s="2" t="s">
        <v>12294</v>
      </c>
      <c r="C2946" s="2" t="s">
        <v>109</v>
      </c>
      <c r="D2946" s="3">
        <v>0</v>
      </c>
      <c r="E2946" s="2"/>
      <c r="F2946" s="2"/>
    </row>
    <row r="2947" spans="1:6">
      <c r="A2947" s="2" t="s">
        <v>12295</v>
      </c>
      <c r="B2947" s="2" t="s">
        <v>12296</v>
      </c>
      <c r="C2947" s="2" t="s">
        <v>12297</v>
      </c>
      <c r="D2947" s="2" t="s">
        <v>12298</v>
      </c>
      <c r="E2947" s="2"/>
      <c r="F2947" s="2"/>
    </row>
    <row r="2948" spans="1:6">
      <c r="A2948" s="2" t="s">
        <v>12299</v>
      </c>
      <c r="B2948" s="2" t="s">
        <v>12300</v>
      </c>
      <c r="C2948" s="2" t="s">
        <v>12301</v>
      </c>
      <c r="D2948" s="3">
        <v>85890537966</v>
      </c>
      <c r="E2948" s="2"/>
      <c r="F2948" s="2"/>
    </row>
    <row r="2949" spans="1:6">
      <c r="A2949" s="2" t="s">
        <v>12302</v>
      </c>
      <c r="B2949" s="2" t="s">
        <v>12303</v>
      </c>
      <c r="C2949" s="2" t="s">
        <v>12304</v>
      </c>
      <c r="D2949" s="3">
        <v>0</v>
      </c>
      <c r="E2949" s="2"/>
      <c r="F2949" s="2"/>
    </row>
    <row r="2950" spans="1:6" ht="25.5">
      <c r="A2950" s="2" t="s">
        <v>12305</v>
      </c>
      <c r="B2950" s="2" t="s">
        <v>12306</v>
      </c>
      <c r="C2950" s="2" t="s">
        <v>12307</v>
      </c>
      <c r="D2950" s="2" t="s">
        <v>12308</v>
      </c>
      <c r="E2950" s="2" t="s">
        <v>12309</v>
      </c>
      <c r="F2950" s="3">
        <v>600560</v>
      </c>
    </row>
    <row r="2951" spans="1:6">
      <c r="A2951" s="2" t="s">
        <v>12310</v>
      </c>
      <c r="B2951" s="2" t="s">
        <v>12311</v>
      </c>
      <c r="C2951" s="2" t="s">
        <v>12312</v>
      </c>
      <c r="D2951" s="2" t="s">
        <v>12313</v>
      </c>
      <c r="E2951" s="2"/>
      <c r="F2951" s="2"/>
    </row>
    <row r="2952" spans="1:6" ht="25.5">
      <c r="A2952" s="2" t="s">
        <v>12314</v>
      </c>
      <c r="B2952" s="2" t="s">
        <v>12315</v>
      </c>
      <c r="C2952" s="2" t="s">
        <v>12316</v>
      </c>
      <c r="D2952" s="2" t="s">
        <v>12317</v>
      </c>
      <c r="E2952" s="2" t="s">
        <v>12318</v>
      </c>
      <c r="F2952" s="2"/>
    </row>
    <row r="2953" spans="1:6">
      <c r="A2953" s="2" t="s">
        <v>12319</v>
      </c>
      <c r="B2953" s="2" t="s">
        <v>12320</v>
      </c>
      <c r="C2953" s="2" t="s">
        <v>109</v>
      </c>
      <c r="D2953" s="3">
        <v>0</v>
      </c>
      <c r="E2953" s="2"/>
      <c r="F2953" s="2"/>
    </row>
    <row r="2954" spans="1:6">
      <c r="A2954" s="2" t="s">
        <v>12321</v>
      </c>
      <c r="B2954" s="2" t="s">
        <v>12322</v>
      </c>
      <c r="C2954" s="2" t="s">
        <v>109</v>
      </c>
      <c r="D2954" s="3">
        <v>0</v>
      </c>
      <c r="E2954" s="2"/>
      <c r="F2954" s="2"/>
    </row>
    <row r="2955" spans="1:6">
      <c r="A2955" s="2" t="s">
        <v>12323</v>
      </c>
      <c r="B2955" s="2" t="s">
        <v>12324</v>
      </c>
      <c r="C2955" s="2" t="s">
        <v>12325</v>
      </c>
      <c r="D2955" s="3">
        <v>85290005595</v>
      </c>
      <c r="E2955" s="2"/>
      <c r="F2955" s="2"/>
    </row>
    <row r="2956" spans="1:6">
      <c r="A2956" s="2" t="s">
        <v>12326</v>
      </c>
      <c r="B2956" s="2" t="s">
        <v>12327</v>
      </c>
      <c r="C2956" s="2" t="s">
        <v>12328</v>
      </c>
      <c r="D2956" s="3">
        <v>8111112229</v>
      </c>
      <c r="E2956" s="2"/>
      <c r="F2956" s="2" t="s">
        <v>1453</v>
      </c>
    </row>
    <row r="2957" spans="1:6">
      <c r="A2957" s="2" t="s">
        <v>12329</v>
      </c>
      <c r="B2957" s="2" t="s">
        <v>12330</v>
      </c>
      <c r="C2957" s="2" t="s">
        <v>12331</v>
      </c>
      <c r="D2957" s="2" t="s">
        <v>12332</v>
      </c>
      <c r="E2957" s="2"/>
      <c r="F2957" s="2"/>
    </row>
    <row r="2958" spans="1:6">
      <c r="A2958" s="2" t="s">
        <v>12333</v>
      </c>
      <c r="B2958" s="2" t="s">
        <v>12334</v>
      </c>
      <c r="C2958" s="2" t="s">
        <v>12335</v>
      </c>
      <c r="D2958" s="2" t="s">
        <v>12336</v>
      </c>
      <c r="E2958" s="2"/>
      <c r="F2958" s="2"/>
    </row>
    <row r="2959" spans="1:6" ht="38.25">
      <c r="A2959" s="2" t="s">
        <v>12337</v>
      </c>
      <c r="B2959" s="2" t="s">
        <v>12338</v>
      </c>
      <c r="C2959" s="2" t="s">
        <v>12339</v>
      </c>
      <c r="D2959" s="2" t="s">
        <v>12340</v>
      </c>
      <c r="E2959" s="2"/>
      <c r="F2959" s="2"/>
    </row>
    <row r="2960" spans="1:6">
      <c r="A2960" s="2" t="s">
        <v>12341</v>
      </c>
      <c r="B2960" s="2" t="s">
        <v>12342</v>
      </c>
      <c r="C2960" s="2" t="s">
        <v>12343</v>
      </c>
      <c r="D2960" s="2" t="s">
        <v>12344</v>
      </c>
      <c r="E2960" s="2"/>
      <c r="F2960" s="2"/>
    </row>
    <row r="2961" spans="1:6" ht="25.5">
      <c r="A2961" s="2" t="s">
        <v>12345</v>
      </c>
      <c r="B2961" s="2" t="s">
        <v>12346</v>
      </c>
      <c r="C2961" s="2" t="s">
        <v>12347</v>
      </c>
      <c r="D2961" s="2" t="s">
        <v>12348</v>
      </c>
      <c r="E2961" s="2"/>
      <c r="F2961" s="2"/>
    </row>
    <row r="2962" spans="1:6">
      <c r="A2962" s="2" t="s">
        <v>12349</v>
      </c>
      <c r="B2962" s="2" t="s">
        <v>12350</v>
      </c>
      <c r="C2962" s="2" t="s">
        <v>12351</v>
      </c>
      <c r="D2962" s="2" t="s">
        <v>12352</v>
      </c>
      <c r="E2962" s="2"/>
      <c r="F2962" s="2"/>
    </row>
    <row r="2963" spans="1:6">
      <c r="A2963" s="2" t="s">
        <v>12353</v>
      </c>
      <c r="B2963" s="2" t="s">
        <v>12354</v>
      </c>
      <c r="C2963" s="2" t="s">
        <v>12355</v>
      </c>
      <c r="D2963" s="2" t="s">
        <v>12356</v>
      </c>
      <c r="E2963" s="2"/>
      <c r="F2963" s="2"/>
    </row>
    <row r="2964" spans="1:6">
      <c r="A2964" s="2" t="s">
        <v>12357</v>
      </c>
      <c r="B2964" s="2" t="s">
        <v>12358</v>
      </c>
      <c r="C2964" s="2" t="s">
        <v>12359</v>
      </c>
      <c r="D2964" s="2" t="s">
        <v>12360</v>
      </c>
      <c r="E2964" s="2"/>
      <c r="F2964" s="2"/>
    </row>
    <row r="2965" spans="1:6" ht="25.5">
      <c r="A2965" s="2" t="s">
        <v>3440</v>
      </c>
      <c r="B2965" s="2" t="s">
        <v>12361</v>
      </c>
      <c r="C2965" s="2" t="s">
        <v>12362</v>
      </c>
      <c r="D2965" s="2" t="s">
        <v>12363</v>
      </c>
      <c r="E2965" s="2"/>
      <c r="F2965" s="3">
        <v>0</v>
      </c>
    </row>
    <row r="2966" spans="1:6">
      <c r="A2966" s="2" t="s">
        <v>12364</v>
      </c>
      <c r="B2966" s="2" t="s">
        <v>12365</v>
      </c>
      <c r="C2966" s="2" t="s">
        <v>12366</v>
      </c>
      <c r="D2966" s="3">
        <v>82217530319</v>
      </c>
      <c r="E2966" s="2"/>
      <c r="F2966" s="2"/>
    </row>
    <row r="2967" spans="1:6">
      <c r="A2967" s="2" t="s">
        <v>12367</v>
      </c>
      <c r="B2967" s="2" t="s">
        <v>12368</v>
      </c>
      <c r="C2967" s="2" t="s">
        <v>12369</v>
      </c>
      <c r="D2967" s="3">
        <v>85344723664</v>
      </c>
      <c r="E2967" s="2"/>
      <c r="F2967" s="2"/>
    </row>
    <row r="2968" spans="1:6">
      <c r="A2968" s="2" t="s">
        <v>12370</v>
      </c>
      <c r="B2968" s="2" t="s">
        <v>12371</v>
      </c>
      <c r="C2968" s="2" t="s">
        <v>12372</v>
      </c>
      <c r="D2968" s="2" t="s">
        <v>12373</v>
      </c>
      <c r="E2968" s="2"/>
      <c r="F2968" s="2"/>
    </row>
    <row r="2969" spans="1:6">
      <c r="A2969" s="2" t="s">
        <v>12374</v>
      </c>
      <c r="B2969" s="2" t="s">
        <v>12375</v>
      </c>
      <c r="C2969" s="2" t="s">
        <v>12376</v>
      </c>
      <c r="D2969" s="2" t="s">
        <v>12377</v>
      </c>
      <c r="E2969" s="2"/>
      <c r="F2969" s="2"/>
    </row>
    <row r="2970" spans="1:6">
      <c r="A2970" s="2" t="s">
        <v>12378</v>
      </c>
      <c r="B2970" s="2" t="s">
        <v>12379</v>
      </c>
      <c r="C2970" s="2" t="s">
        <v>12380</v>
      </c>
      <c r="D2970" s="2" t="s">
        <v>12381</v>
      </c>
      <c r="E2970" s="2"/>
      <c r="F2970" s="2"/>
    </row>
    <row r="2971" spans="1:6">
      <c r="A2971" s="2" t="s">
        <v>12382</v>
      </c>
      <c r="B2971" s="2" t="s">
        <v>12383</v>
      </c>
      <c r="C2971" s="2" t="s">
        <v>12384</v>
      </c>
      <c r="D2971" s="2" t="s">
        <v>12385</v>
      </c>
      <c r="E2971" s="2"/>
      <c r="F2971" s="3">
        <v>0</v>
      </c>
    </row>
    <row r="2972" spans="1:6" ht="25.5">
      <c r="A2972" s="2" t="s">
        <v>12386</v>
      </c>
      <c r="B2972" s="2" t="s">
        <v>12387</v>
      </c>
      <c r="C2972" s="2" t="s">
        <v>12388</v>
      </c>
      <c r="D2972" s="2" t="s">
        <v>12389</v>
      </c>
      <c r="E2972" s="2"/>
      <c r="F2972" s="2"/>
    </row>
    <row r="2973" spans="1:6" ht="25.5">
      <c r="A2973" s="2" t="s">
        <v>12390</v>
      </c>
      <c r="B2973" s="2" t="s">
        <v>12391</v>
      </c>
      <c r="C2973" s="2" t="s">
        <v>12392</v>
      </c>
      <c r="D2973" s="2" t="s">
        <v>12393</v>
      </c>
      <c r="E2973" s="2"/>
      <c r="F2973" s="2"/>
    </row>
    <row r="2974" spans="1:6" ht="38.25">
      <c r="A2974" s="2" t="s">
        <v>12394</v>
      </c>
      <c r="B2974" s="2" t="s">
        <v>12395</v>
      </c>
      <c r="C2974" s="2" t="s">
        <v>12396</v>
      </c>
      <c r="D2974" s="2" t="s">
        <v>12397</v>
      </c>
      <c r="E2974" s="2" t="s">
        <v>12398</v>
      </c>
      <c r="F2974" s="2"/>
    </row>
    <row r="2975" spans="1:6">
      <c r="A2975" s="2" t="s">
        <v>12399</v>
      </c>
      <c r="B2975" s="2" t="s">
        <v>12400</v>
      </c>
      <c r="C2975" s="2" t="s">
        <v>12401</v>
      </c>
      <c r="D2975" s="3">
        <v>217246726</v>
      </c>
      <c r="E2975" s="2"/>
      <c r="F2975" s="2"/>
    </row>
    <row r="2976" spans="1:6">
      <c r="A2976" s="2" t="s">
        <v>12402</v>
      </c>
      <c r="B2976" s="2" t="s">
        <v>12403</v>
      </c>
      <c r="C2976" s="2" t="s">
        <v>12404</v>
      </c>
      <c r="D2976" s="2" t="s">
        <v>12405</v>
      </c>
      <c r="E2976" s="2"/>
      <c r="F2976" s="2"/>
    </row>
    <row r="2977" spans="1:6" ht="25.5">
      <c r="A2977" s="2" t="s">
        <v>12406</v>
      </c>
      <c r="B2977" s="2" t="s">
        <v>12407</v>
      </c>
      <c r="C2977" s="2" t="s">
        <v>12408</v>
      </c>
      <c r="D2977" s="2" t="s">
        <v>12409</v>
      </c>
      <c r="E2977" s="2"/>
      <c r="F2977" s="2"/>
    </row>
    <row r="2978" spans="1:6">
      <c r="A2978" s="2" t="s">
        <v>12410</v>
      </c>
      <c r="B2978" s="2" t="s">
        <v>12411</v>
      </c>
      <c r="C2978" s="2" t="s">
        <v>12412</v>
      </c>
      <c r="D2978" s="2" t="s">
        <v>12413</v>
      </c>
      <c r="E2978" s="2" t="s">
        <v>12414</v>
      </c>
      <c r="F2978" s="2" t="s">
        <v>12415</v>
      </c>
    </row>
    <row r="2979" spans="1:6">
      <c r="A2979" s="2" t="s">
        <v>12416</v>
      </c>
      <c r="B2979" s="2" t="s">
        <v>12417</v>
      </c>
      <c r="C2979" s="2" t="s">
        <v>12418</v>
      </c>
      <c r="D2979" s="2" t="s">
        <v>12419</v>
      </c>
      <c r="E2979" s="2" t="s">
        <v>1453</v>
      </c>
      <c r="F2979" s="2" t="s">
        <v>1453</v>
      </c>
    </row>
    <row r="2980" spans="1:6" ht="38.25">
      <c r="A2980" s="2" t="s">
        <v>12420</v>
      </c>
      <c r="B2980" s="2" t="s">
        <v>12421</v>
      </c>
      <c r="C2980" s="2" t="s">
        <v>12422</v>
      </c>
      <c r="D2980" s="2" t="s">
        <v>12423</v>
      </c>
      <c r="E2980" s="2" t="s">
        <v>12424</v>
      </c>
      <c r="F2980" s="2" t="s">
        <v>1453</v>
      </c>
    </row>
    <row r="2981" spans="1:6">
      <c r="A2981" s="2" t="s">
        <v>12425</v>
      </c>
      <c r="B2981" s="2" t="s">
        <v>12426</v>
      </c>
      <c r="C2981" s="2" t="s">
        <v>12427</v>
      </c>
      <c r="D2981" s="2" t="s">
        <v>12428</v>
      </c>
      <c r="E2981" s="2"/>
      <c r="F2981" s="2"/>
    </row>
    <row r="2982" spans="1:6">
      <c r="A2982" s="2" t="s">
        <v>12429</v>
      </c>
      <c r="B2982" s="2" t="s">
        <v>12430</v>
      </c>
      <c r="C2982" s="2" t="s">
        <v>12431</v>
      </c>
      <c r="D2982" s="2" t="s">
        <v>12432</v>
      </c>
      <c r="E2982" s="2"/>
      <c r="F2982" s="2"/>
    </row>
    <row r="2983" spans="1:6">
      <c r="A2983" s="2" t="s">
        <v>12433</v>
      </c>
      <c r="B2983" s="2" t="s">
        <v>12434</v>
      </c>
      <c r="C2983" s="2" t="s">
        <v>12435</v>
      </c>
      <c r="D2983" s="2" t="s">
        <v>12436</v>
      </c>
      <c r="E2983" s="2"/>
      <c r="F2983" s="2"/>
    </row>
    <row r="2984" spans="1:6">
      <c r="A2984" s="2" t="s">
        <v>12437</v>
      </c>
      <c r="B2984" s="2" t="s">
        <v>12438</v>
      </c>
      <c r="C2984" s="2" t="s">
        <v>12439</v>
      </c>
      <c r="D2984" s="2" t="s">
        <v>12440</v>
      </c>
      <c r="E2984" s="2"/>
      <c r="F2984" s="2"/>
    </row>
    <row r="2985" spans="1:6">
      <c r="A2985" s="2" t="s">
        <v>12441</v>
      </c>
      <c r="B2985" s="2" t="s">
        <v>12442</v>
      </c>
      <c r="C2985" s="2" t="s">
        <v>12443</v>
      </c>
      <c r="D2985" s="3">
        <v>0</v>
      </c>
      <c r="E2985" s="2"/>
      <c r="F2985" s="2"/>
    </row>
    <row r="2986" spans="1:6">
      <c r="A2986" s="2" t="s">
        <v>12444</v>
      </c>
      <c r="B2986" s="2" t="s">
        <v>12445</v>
      </c>
      <c r="C2986" s="2" t="s">
        <v>12443</v>
      </c>
      <c r="D2986" s="3">
        <v>0</v>
      </c>
      <c r="E2986" s="2"/>
      <c r="F2986" s="3">
        <v>0</v>
      </c>
    </row>
    <row r="2987" spans="1:6" ht="25.5">
      <c r="A2987" s="2" t="s">
        <v>12446</v>
      </c>
      <c r="B2987" s="2" t="s">
        <v>12447</v>
      </c>
      <c r="C2987" s="2" t="s">
        <v>12448</v>
      </c>
      <c r="D2987" s="2" t="s">
        <v>12449</v>
      </c>
      <c r="E2987" s="2"/>
      <c r="F2987" s="2"/>
    </row>
    <row r="2988" spans="1:6">
      <c r="A2988" s="2" t="s">
        <v>12450</v>
      </c>
      <c r="B2988" s="2" t="s">
        <v>12451</v>
      </c>
      <c r="C2988" s="2" t="s">
        <v>12452</v>
      </c>
      <c r="D2988" s="2" t="s">
        <v>12453</v>
      </c>
      <c r="E2988" s="2"/>
      <c r="F2988" s="2"/>
    </row>
    <row r="2989" spans="1:6" ht="25.5">
      <c r="A2989" s="2" t="s">
        <v>12454</v>
      </c>
      <c r="B2989" s="2" t="s">
        <v>12455</v>
      </c>
      <c r="C2989" s="2" t="s">
        <v>12456</v>
      </c>
      <c r="D2989" s="2" t="s">
        <v>12457</v>
      </c>
      <c r="E2989" s="2"/>
      <c r="F2989" s="2"/>
    </row>
    <row r="2990" spans="1:6">
      <c r="A2990" s="2" t="s">
        <v>12458</v>
      </c>
      <c r="B2990" s="2" t="s">
        <v>12459</v>
      </c>
      <c r="C2990" s="2" t="s">
        <v>12460</v>
      </c>
      <c r="D2990" s="2" t="s">
        <v>12461</v>
      </c>
      <c r="E2990" s="2"/>
      <c r="F2990" s="2"/>
    </row>
    <row r="2991" spans="1:6" ht="25.5">
      <c r="A2991" s="2" t="s">
        <v>12462</v>
      </c>
      <c r="B2991" s="2" t="s">
        <v>12463</v>
      </c>
      <c r="C2991" s="2" t="s">
        <v>12464</v>
      </c>
      <c r="D2991" s="2" t="s">
        <v>12465</v>
      </c>
      <c r="E2991" s="2"/>
      <c r="F2991" s="2"/>
    </row>
    <row r="2992" spans="1:6" ht="25.5">
      <c r="A2992" s="2" t="s">
        <v>12462</v>
      </c>
      <c r="B2992" s="2" t="s">
        <v>12466</v>
      </c>
      <c r="C2992" s="2" t="s">
        <v>12464</v>
      </c>
      <c r="D2992" s="2" t="s">
        <v>12465</v>
      </c>
      <c r="E2992" s="2"/>
      <c r="F2992" s="2"/>
    </row>
    <row r="2993" spans="1:6">
      <c r="A2993" s="2" t="s">
        <v>12467</v>
      </c>
      <c r="B2993" s="2" t="s">
        <v>12468</v>
      </c>
      <c r="C2993" s="2" t="s">
        <v>12469</v>
      </c>
      <c r="D2993" s="3">
        <v>81327853811</v>
      </c>
      <c r="E2993" s="2"/>
      <c r="F2993" s="2"/>
    </row>
    <row r="2994" spans="1:6">
      <c r="A2994" s="2" t="s">
        <v>12470</v>
      </c>
      <c r="B2994" s="2" t="s">
        <v>12471</v>
      </c>
      <c r="C2994" s="2" t="s">
        <v>12472</v>
      </c>
      <c r="D2994" s="3">
        <v>81247102416</v>
      </c>
      <c r="E2994" s="2"/>
      <c r="F2994" s="2"/>
    </row>
    <row r="2995" spans="1:6" ht="25.5">
      <c r="A2995" s="2" t="s">
        <v>12473</v>
      </c>
      <c r="B2995" s="2" t="s">
        <v>12474</v>
      </c>
      <c r="C2995" s="2" t="s">
        <v>12475</v>
      </c>
      <c r="D2995" s="2" t="s">
        <v>12476</v>
      </c>
      <c r="E2995" s="2"/>
      <c r="F2995" s="2"/>
    </row>
    <row r="2996" spans="1:6">
      <c r="A2996" s="2" t="s">
        <v>12477</v>
      </c>
      <c r="B2996" s="2" t="s">
        <v>12478</v>
      </c>
      <c r="C2996" s="2" t="s">
        <v>12479</v>
      </c>
      <c r="D2996" s="2" t="s">
        <v>12480</v>
      </c>
      <c r="E2996" s="2"/>
      <c r="F2996" s="2"/>
    </row>
    <row r="2997" spans="1:6" ht="38.25">
      <c r="A2997" s="2" t="s">
        <v>12481</v>
      </c>
      <c r="B2997" s="2" t="s">
        <v>12482</v>
      </c>
      <c r="C2997" s="2" t="s">
        <v>12483</v>
      </c>
      <c r="D2997" s="2" t="s">
        <v>12484</v>
      </c>
      <c r="E2997" s="2"/>
      <c r="F2997" s="2"/>
    </row>
    <row r="2998" spans="1:6" ht="25.5">
      <c r="A2998" s="2" t="s">
        <v>12485</v>
      </c>
      <c r="B2998" s="2" t="s">
        <v>12486</v>
      </c>
      <c r="C2998" s="2" t="s">
        <v>109</v>
      </c>
      <c r="D2998" s="2" t="s">
        <v>12487</v>
      </c>
      <c r="E2998" s="2"/>
      <c r="F2998" s="2"/>
    </row>
    <row r="2999" spans="1:6" ht="25.5">
      <c r="A2999" s="2" t="s">
        <v>12488</v>
      </c>
      <c r="B2999" s="2" t="s">
        <v>12489</v>
      </c>
      <c r="C2999" s="2" t="s">
        <v>12490</v>
      </c>
      <c r="D2999" s="2" t="s">
        <v>12491</v>
      </c>
      <c r="E2999" s="2"/>
      <c r="F2999" s="2"/>
    </row>
    <row r="3000" spans="1:6" ht="25.5">
      <c r="A3000" s="2" t="s">
        <v>12492</v>
      </c>
      <c r="B3000" s="2" t="s">
        <v>12493</v>
      </c>
      <c r="C3000" s="2" t="s">
        <v>12494</v>
      </c>
      <c r="D3000" s="2" t="s">
        <v>12495</v>
      </c>
      <c r="E3000" s="2" t="s">
        <v>12496</v>
      </c>
      <c r="F3000" s="2"/>
    </row>
    <row r="3001" spans="1:6">
      <c r="A3001" s="2" t="s">
        <v>12497</v>
      </c>
      <c r="B3001" s="2" t="s">
        <v>12498</v>
      </c>
      <c r="C3001" s="2" t="s">
        <v>12499</v>
      </c>
      <c r="D3001" s="2" t="s">
        <v>12500</v>
      </c>
      <c r="E3001" s="2"/>
      <c r="F3001" s="2"/>
    </row>
    <row r="3002" spans="1:6" ht="25.5">
      <c r="A3002" s="2" t="s">
        <v>12501</v>
      </c>
      <c r="B3002" s="2" t="s">
        <v>12502</v>
      </c>
      <c r="C3002" s="2" t="s">
        <v>12503</v>
      </c>
      <c r="D3002" s="2" t="s">
        <v>12504</v>
      </c>
      <c r="E3002" s="2"/>
      <c r="F3002" s="2"/>
    </row>
    <row r="3003" spans="1:6" ht="25.5">
      <c r="A3003" s="2" t="s">
        <v>12505</v>
      </c>
      <c r="B3003" s="2" t="s">
        <v>12506</v>
      </c>
      <c r="C3003" s="2" t="s">
        <v>12507</v>
      </c>
      <c r="D3003" s="2" t="s">
        <v>12508</v>
      </c>
      <c r="E3003" s="2"/>
      <c r="F3003" s="2"/>
    </row>
    <row r="3004" spans="1:6">
      <c r="A3004" s="2" t="s">
        <v>12509</v>
      </c>
      <c r="B3004" s="2" t="s">
        <v>12510</v>
      </c>
      <c r="C3004" s="2" t="s">
        <v>12511</v>
      </c>
      <c r="D3004" s="3">
        <v>81350009484</v>
      </c>
      <c r="E3004" s="2"/>
      <c r="F3004" s="2" t="s">
        <v>12512</v>
      </c>
    </row>
    <row r="3005" spans="1:6">
      <c r="A3005" s="2" t="s">
        <v>12513</v>
      </c>
      <c r="B3005" s="2" t="s">
        <v>12514</v>
      </c>
      <c r="C3005" s="2" t="s">
        <v>12515</v>
      </c>
      <c r="D3005" s="2" t="s">
        <v>12516</v>
      </c>
      <c r="E3005" s="2"/>
      <c r="F3005" s="2"/>
    </row>
    <row r="3006" spans="1:6">
      <c r="A3006" s="2" t="s">
        <v>12517</v>
      </c>
      <c r="B3006" s="2" t="s">
        <v>12518</v>
      </c>
      <c r="C3006" s="2" t="s">
        <v>12519</v>
      </c>
      <c r="D3006" s="2" t="s">
        <v>12520</v>
      </c>
      <c r="E3006" s="2"/>
      <c r="F3006" s="2"/>
    </row>
    <row r="3007" spans="1:6" ht="25.5">
      <c r="A3007" s="2" t="s">
        <v>12521</v>
      </c>
      <c r="B3007" s="2" t="s">
        <v>12522</v>
      </c>
      <c r="C3007" s="2" t="s">
        <v>12523</v>
      </c>
      <c r="D3007" s="2" t="s">
        <v>12524</v>
      </c>
      <c r="E3007" s="2"/>
      <c r="F3007" s="2"/>
    </row>
    <row r="3008" spans="1:6">
      <c r="A3008" s="2" t="s">
        <v>12525</v>
      </c>
      <c r="B3008" s="2" t="s">
        <v>12526</v>
      </c>
      <c r="C3008" s="2" t="s">
        <v>12527</v>
      </c>
      <c r="D3008" s="2" t="s">
        <v>12528</v>
      </c>
      <c r="E3008" s="2"/>
      <c r="F3008" s="2"/>
    </row>
    <row r="3009" spans="1:6" ht="25.5">
      <c r="A3009" s="2" t="s">
        <v>12529</v>
      </c>
      <c r="B3009" s="2" t="s">
        <v>12530</v>
      </c>
      <c r="C3009" s="2" t="s">
        <v>12531</v>
      </c>
      <c r="D3009" s="2" t="s">
        <v>12532</v>
      </c>
      <c r="E3009" s="2"/>
      <c r="F3009" s="2"/>
    </row>
    <row r="3010" spans="1:6">
      <c r="A3010" s="2" t="s">
        <v>12533</v>
      </c>
      <c r="B3010" s="2" t="s">
        <v>12534</v>
      </c>
      <c r="C3010" s="2" t="s">
        <v>12535</v>
      </c>
      <c r="D3010" s="2" t="s">
        <v>12536</v>
      </c>
      <c r="E3010" s="2"/>
      <c r="F3010" s="2"/>
    </row>
    <row r="3011" spans="1:6">
      <c r="A3011" s="2" t="s">
        <v>12537</v>
      </c>
      <c r="B3011" s="2" t="s">
        <v>12538</v>
      </c>
      <c r="C3011" s="2" t="s">
        <v>12539</v>
      </c>
      <c r="D3011" s="3">
        <v>85213772080</v>
      </c>
      <c r="E3011" s="2"/>
      <c r="F3011" s="2"/>
    </row>
    <row r="3012" spans="1:6" ht="25.5">
      <c r="A3012" s="2" t="s">
        <v>12540</v>
      </c>
      <c r="B3012" s="2" t="s">
        <v>12541</v>
      </c>
      <c r="C3012" s="2" t="s">
        <v>12542</v>
      </c>
      <c r="D3012" s="2" t="s">
        <v>12543</v>
      </c>
      <c r="E3012" s="2"/>
      <c r="F3012" s="2"/>
    </row>
    <row r="3013" spans="1:6">
      <c r="A3013" s="2" t="s">
        <v>12544</v>
      </c>
      <c r="B3013" s="2" t="s">
        <v>12545</v>
      </c>
      <c r="C3013" s="2" t="s">
        <v>12546</v>
      </c>
      <c r="D3013" s="3">
        <v>0</v>
      </c>
      <c r="E3013" s="2"/>
      <c r="F3013" s="2"/>
    </row>
    <row r="3014" spans="1:6" ht="25.5">
      <c r="A3014" s="2" t="s">
        <v>12547</v>
      </c>
      <c r="B3014" s="2" t="s">
        <v>12548</v>
      </c>
      <c r="C3014" s="2" t="s">
        <v>12549</v>
      </c>
      <c r="D3014" s="2" t="s">
        <v>12550</v>
      </c>
      <c r="E3014" s="2"/>
      <c r="F3014" s="2"/>
    </row>
    <row r="3015" spans="1:6">
      <c r="A3015" s="2" t="s">
        <v>12551</v>
      </c>
      <c r="B3015" s="2" t="s">
        <v>12552</v>
      </c>
      <c r="C3015" s="2" t="s">
        <v>12553</v>
      </c>
      <c r="D3015" s="2" t="s">
        <v>12554</v>
      </c>
      <c r="E3015" s="2"/>
      <c r="F3015" s="2"/>
    </row>
    <row r="3016" spans="1:6" ht="25.5">
      <c r="A3016" s="2" t="s">
        <v>12555</v>
      </c>
      <c r="B3016" s="2" t="s">
        <v>12556</v>
      </c>
      <c r="C3016" s="2" t="s">
        <v>12557</v>
      </c>
      <c r="D3016" s="2" t="s">
        <v>12558</v>
      </c>
      <c r="E3016" s="2"/>
      <c r="F3016" s="2"/>
    </row>
    <row r="3017" spans="1:6" ht="25.5">
      <c r="A3017" s="2" t="s">
        <v>12559</v>
      </c>
      <c r="B3017" s="2" t="s">
        <v>12560</v>
      </c>
      <c r="C3017" s="2" t="s">
        <v>12561</v>
      </c>
      <c r="D3017" s="2" t="s">
        <v>12562</v>
      </c>
      <c r="E3017" s="2"/>
      <c r="F3017" s="2"/>
    </row>
    <row r="3018" spans="1:6">
      <c r="A3018" s="2" t="s">
        <v>12563</v>
      </c>
      <c r="B3018" s="2" t="s">
        <v>12564</v>
      </c>
      <c r="C3018" s="2" t="s">
        <v>12565</v>
      </c>
      <c r="D3018" s="2" t="s">
        <v>12566</v>
      </c>
      <c r="E3018" s="2"/>
      <c r="F3018" s="2"/>
    </row>
    <row r="3019" spans="1:6">
      <c r="A3019" s="2" t="s">
        <v>12567</v>
      </c>
      <c r="B3019" s="2" t="s">
        <v>12568</v>
      </c>
      <c r="C3019" s="2" t="s">
        <v>109</v>
      </c>
      <c r="D3019" s="3">
        <v>0</v>
      </c>
      <c r="E3019" s="2"/>
      <c r="F3019" s="2"/>
    </row>
    <row r="3020" spans="1:6">
      <c r="A3020" s="2" t="s">
        <v>12569</v>
      </c>
      <c r="B3020" s="2" t="s">
        <v>12570</v>
      </c>
      <c r="C3020" s="2" t="s">
        <v>109</v>
      </c>
      <c r="D3020" s="3">
        <v>0</v>
      </c>
      <c r="E3020" s="2"/>
      <c r="F3020" s="2"/>
    </row>
    <row r="3021" spans="1:6">
      <c r="A3021" s="2" t="s">
        <v>12571</v>
      </c>
      <c r="B3021" s="2" t="s">
        <v>12572</v>
      </c>
      <c r="C3021" s="2" t="s">
        <v>12573</v>
      </c>
      <c r="D3021" s="2" t="s">
        <v>12574</v>
      </c>
      <c r="E3021" s="2"/>
      <c r="F3021" s="2"/>
    </row>
    <row r="3022" spans="1:6" ht="25.5">
      <c r="A3022" s="2" t="s">
        <v>12575</v>
      </c>
      <c r="B3022" s="2" t="s">
        <v>12576</v>
      </c>
      <c r="C3022" s="2" t="s">
        <v>12577</v>
      </c>
      <c r="D3022" s="2" t="s">
        <v>12578</v>
      </c>
      <c r="E3022" s="2"/>
      <c r="F3022" s="2"/>
    </row>
    <row r="3023" spans="1:6" ht="25.5">
      <c r="A3023" s="2" t="s">
        <v>12579</v>
      </c>
      <c r="B3023" s="2" t="s">
        <v>12580</v>
      </c>
      <c r="C3023" s="2" t="s">
        <v>12581</v>
      </c>
      <c r="D3023" s="2" t="s">
        <v>12582</v>
      </c>
      <c r="E3023" s="2"/>
      <c r="F3023" s="2"/>
    </row>
    <row r="3024" spans="1:6">
      <c r="A3024" s="2" t="s">
        <v>12583</v>
      </c>
      <c r="B3024" s="2" t="s">
        <v>12584</v>
      </c>
      <c r="C3024" s="2" t="s">
        <v>12585</v>
      </c>
      <c r="D3024" s="3">
        <v>0</v>
      </c>
      <c r="E3024" s="2"/>
      <c r="F3024" s="2"/>
    </row>
    <row r="3025" spans="1:6">
      <c r="A3025" s="2" t="s">
        <v>12586</v>
      </c>
      <c r="B3025" s="2" t="s">
        <v>12587</v>
      </c>
      <c r="C3025" s="2" t="s">
        <v>12588</v>
      </c>
      <c r="D3025" s="3">
        <v>81298987769</v>
      </c>
      <c r="E3025" s="2"/>
      <c r="F3025" s="2"/>
    </row>
    <row r="3026" spans="1:6">
      <c r="A3026" s="2" t="s">
        <v>12589</v>
      </c>
      <c r="B3026" s="2" t="s">
        <v>12590</v>
      </c>
      <c r="C3026" s="2" t="s">
        <v>12591</v>
      </c>
      <c r="D3026" s="2" t="s">
        <v>12592</v>
      </c>
      <c r="E3026" s="2"/>
      <c r="F3026" s="2"/>
    </row>
    <row r="3027" spans="1:6">
      <c r="A3027" s="2" t="s">
        <v>12593</v>
      </c>
      <c r="B3027" s="2" t="s">
        <v>12594</v>
      </c>
      <c r="C3027" s="2" t="s">
        <v>12595</v>
      </c>
      <c r="D3027" s="2" t="s">
        <v>12596</v>
      </c>
      <c r="E3027" s="2"/>
      <c r="F3027" s="2"/>
    </row>
    <row r="3028" spans="1:6">
      <c r="A3028" s="2" t="s">
        <v>12597</v>
      </c>
      <c r="B3028" s="2" t="s">
        <v>12598</v>
      </c>
      <c r="C3028" s="2" t="s">
        <v>12599</v>
      </c>
      <c r="D3028" s="2" t="s">
        <v>12600</v>
      </c>
      <c r="E3028" s="2"/>
      <c r="F3028" s="2"/>
    </row>
    <row r="3029" spans="1:6">
      <c r="A3029" s="2" t="s">
        <v>12601</v>
      </c>
      <c r="B3029" s="2" t="s">
        <v>12602</v>
      </c>
      <c r="C3029" s="2" t="s">
        <v>12603</v>
      </c>
      <c r="D3029" s="2" t="s">
        <v>12604</v>
      </c>
      <c r="E3029" s="2"/>
      <c r="F3029" s="2"/>
    </row>
    <row r="3030" spans="1:6">
      <c r="A3030" s="2" t="s">
        <v>12605</v>
      </c>
      <c r="B3030" s="2" t="s">
        <v>12606</v>
      </c>
      <c r="C3030" s="2" t="s">
        <v>12607</v>
      </c>
      <c r="D3030" s="2">
        <f>62821-9868-8080</f>
        <v>44873</v>
      </c>
      <c r="E3030" s="2"/>
      <c r="F3030" s="2"/>
    </row>
    <row r="3031" spans="1:6">
      <c r="A3031" s="2" t="s">
        <v>12608</v>
      </c>
      <c r="B3031" s="2" t="s">
        <v>12609</v>
      </c>
      <c r="C3031" s="2" t="s">
        <v>12610</v>
      </c>
      <c r="D3031" s="2" t="s">
        <v>1453</v>
      </c>
      <c r="E3031" s="2"/>
      <c r="F3031" s="2"/>
    </row>
    <row r="3032" spans="1:6">
      <c r="A3032" s="2" t="s">
        <v>11237</v>
      </c>
      <c r="B3032" s="2" t="s">
        <v>12611</v>
      </c>
      <c r="C3032" s="2" t="s">
        <v>12612</v>
      </c>
      <c r="D3032" s="2" t="s">
        <v>1453</v>
      </c>
      <c r="E3032" s="2"/>
      <c r="F3032" s="2"/>
    </row>
    <row r="3033" spans="1:6">
      <c r="A3033" s="2" t="s">
        <v>12613</v>
      </c>
      <c r="B3033" s="2" t="s">
        <v>12614</v>
      </c>
      <c r="C3033" s="2" t="s">
        <v>12615</v>
      </c>
      <c r="D3033" s="3">
        <v>81355074668</v>
      </c>
      <c r="E3033" s="2" t="s">
        <v>1453</v>
      </c>
      <c r="F3033" s="2" t="s">
        <v>1453</v>
      </c>
    </row>
    <row r="3034" spans="1:6">
      <c r="A3034" s="2" t="s">
        <v>12616</v>
      </c>
      <c r="B3034" s="2" t="s">
        <v>12617</v>
      </c>
      <c r="C3034" s="2" t="s">
        <v>109</v>
      </c>
      <c r="D3034" s="3">
        <v>0</v>
      </c>
      <c r="E3034" s="2"/>
      <c r="F3034" s="2"/>
    </row>
    <row r="3035" spans="1:6">
      <c r="A3035" s="2" t="s">
        <v>12618</v>
      </c>
      <c r="B3035" s="2" t="s">
        <v>12619</v>
      </c>
      <c r="C3035" s="2" t="s">
        <v>109</v>
      </c>
      <c r="D3035" s="3">
        <v>0</v>
      </c>
      <c r="E3035" s="2"/>
      <c r="F3035" s="2"/>
    </row>
    <row r="3036" spans="1:6">
      <c r="A3036" s="2" t="s">
        <v>12620</v>
      </c>
      <c r="B3036" s="2" t="s">
        <v>12621</v>
      </c>
      <c r="C3036" s="2" t="s">
        <v>109</v>
      </c>
      <c r="D3036" s="3">
        <v>0</v>
      </c>
      <c r="E3036" s="2"/>
      <c r="F3036" s="2"/>
    </row>
    <row r="3037" spans="1:6">
      <c r="A3037" s="2" t="s">
        <v>12622</v>
      </c>
      <c r="B3037" s="2" t="s">
        <v>12623</v>
      </c>
      <c r="C3037" s="2" t="s">
        <v>12624</v>
      </c>
      <c r="D3037" s="3">
        <v>6281343090270</v>
      </c>
      <c r="E3037" s="2"/>
      <c r="F3037" s="2"/>
    </row>
    <row r="3038" spans="1:6">
      <c r="A3038" s="2" t="s">
        <v>12625</v>
      </c>
      <c r="B3038" s="2" t="s">
        <v>12626</v>
      </c>
      <c r="C3038" s="2" t="s">
        <v>1453</v>
      </c>
      <c r="D3038" s="2" t="s">
        <v>1453</v>
      </c>
      <c r="E3038" s="2" t="s">
        <v>1453</v>
      </c>
      <c r="F3038" s="2" t="s">
        <v>1453</v>
      </c>
    </row>
    <row r="3039" spans="1:6">
      <c r="A3039" s="2" t="s">
        <v>12627</v>
      </c>
      <c r="B3039" s="2" t="s">
        <v>12628</v>
      </c>
      <c r="C3039" s="2" t="s">
        <v>12629</v>
      </c>
      <c r="D3039" s="3">
        <v>82228127803</v>
      </c>
      <c r="E3039" s="2"/>
      <c r="F3039" s="2"/>
    </row>
    <row r="3040" spans="1:6">
      <c r="A3040" s="2" t="s">
        <v>12630</v>
      </c>
      <c r="B3040" s="2" t="s">
        <v>12631</v>
      </c>
      <c r="C3040" s="2" t="s">
        <v>12632</v>
      </c>
      <c r="D3040" s="2" t="s">
        <v>12633</v>
      </c>
      <c r="E3040" s="2"/>
      <c r="F3040" s="2"/>
    </row>
    <row r="3041" spans="1:6" ht="25.5">
      <c r="A3041" s="2" t="s">
        <v>12634</v>
      </c>
      <c r="B3041" s="2" t="s">
        <v>12635</v>
      </c>
      <c r="C3041" s="2" t="s">
        <v>12636</v>
      </c>
      <c r="D3041" s="2" t="s">
        <v>12637</v>
      </c>
      <c r="E3041" s="2"/>
      <c r="F3041" s="2"/>
    </row>
    <row r="3042" spans="1:6">
      <c r="A3042" s="2" t="s">
        <v>12638</v>
      </c>
      <c r="B3042" s="2" t="s">
        <v>12639</v>
      </c>
      <c r="C3042" s="2" t="s">
        <v>109</v>
      </c>
      <c r="D3042" s="3">
        <v>0</v>
      </c>
      <c r="E3042" s="2"/>
      <c r="F3042" s="3">
        <v>0</v>
      </c>
    </row>
    <row r="3043" spans="1:6">
      <c r="A3043" s="2" t="s">
        <v>12640</v>
      </c>
      <c r="B3043" s="2" t="s">
        <v>12641</v>
      </c>
      <c r="C3043" s="2" t="s">
        <v>12642</v>
      </c>
      <c r="D3043" s="3">
        <v>81251447077</v>
      </c>
      <c r="E3043" s="2"/>
      <c r="F3043" s="2"/>
    </row>
    <row r="3044" spans="1:6">
      <c r="A3044" s="2" t="s">
        <v>12643</v>
      </c>
      <c r="B3044" s="2" t="s">
        <v>12644</v>
      </c>
      <c r="C3044" s="2" t="s">
        <v>12645</v>
      </c>
      <c r="D3044" s="3">
        <v>81284840297</v>
      </c>
      <c r="E3044" s="2"/>
      <c r="F3044" s="2"/>
    </row>
    <row r="3045" spans="1:6">
      <c r="A3045" s="2" t="s">
        <v>12646</v>
      </c>
      <c r="B3045" s="2" t="s">
        <v>12647</v>
      </c>
      <c r="C3045" s="2" t="s">
        <v>12648</v>
      </c>
      <c r="D3045" s="2" t="s">
        <v>1453</v>
      </c>
      <c r="E3045" s="2" t="s">
        <v>1453</v>
      </c>
      <c r="F3045" s="2" t="s">
        <v>1453</v>
      </c>
    </row>
    <row r="3046" spans="1:6">
      <c r="A3046" s="2" t="s">
        <v>12649</v>
      </c>
      <c r="B3046" s="2" t="s">
        <v>12650</v>
      </c>
      <c r="C3046" s="2" t="s">
        <v>12651</v>
      </c>
      <c r="D3046" s="3">
        <v>85243151110</v>
      </c>
      <c r="E3046" s="2"/>
      <c r="F3046" s="2"/>
    </row>
    <row r="3047" spans="1:6">
      <c r="A3047" s="2" t="s">
        <v>12652</v>
      </c>
      <c r="B3047" s="2" t="s">
        <v>12653</v>
      </c>
      <c r="C3047" s="2" t="s">
        <v>12654</v>
      </c>
      <c r="D3047" s="3">
        <v>81382875435</v>
      </c>
      <c r="E3047" s="2" t="s">
        <v>12655</v>
      </c>
      <c r="F3047" s="2" t="s">
        <v>1453</v>
      </c>
    </row>
    <row r="3048" spans="1:6">
      <c r="A3048" s="2" t="s">
        <v>12656</v>
      </c>
      <c r="B3048" s="2" t="s">
        <v>12657</v>
      </c>
      <c r="C3048" s="2" t="s">
        <v>12658</v>
      </c>
      <c r="D3048" s="3">
        <v>82250522202</v>
      </c>
      <c r="E3048" s="2"/>
      <c r="F3048" s="2"/>
    </row>
    <row r="3049" spans="1:6">
      <c r="A3049" s="2" t="s">
        <v>12659</v>
      </c>
      <c r="B3049" s="2" t="s">
        <v>12660</v>
      </c>
      <c r="C3049" s="2" t="s">
        <v>12661</v>
      </c>
      <c r="D3049" s="3">
        <v>82244121970</v>
      </c>
      <c r="E3049" s="2"/>
      <c r="F3049" s="2"/>
    </row>
    <row r="3050" spans="1:6" ht="25.5">
      <c r="A3050" s="2" t="s">
        <v>12662</v>
      </c>
      <c r="B3050" s="2" t="s">
        <v>12663</v>
      </c>
      <c r="C3050" s="2" t="s">
        <v>12664</v>
      </c>
      <c r="D3050" s="2" t="s">
        <v>12665</v>
      </c>
      <c r="E3050" s="2"/>
      <c r="F3050" s="2"/>
    </row>
    <row r="3051" spans="1:6">
      <c r="A3051" s="2" t="s">
        <v>12666</v>
      </c>
      <c r="B3051" s="2" t="s">
        <v>12667</v>
      </c>
      <c r="C3051" s="2" t="s">
        <v>12668</v>
      </c>
      <c r="D3051" s="2" t="s">
        <v>12600</v>
      </c>
      <c r="E3051" s="2"/>
      <c r="F3051" s="2"/>
    </row>
    <row r="3052" spans="1:6">
      <c r="A3052" s="2" t="s">
        <v>12669</v>
      </c>
      <c r="B3052" s="2" t="s">
        <v>12670</v>
      </c>
      <c r="C3052" s="2" t="s">
        <v>12671</v>
      </c>
      <c r="D3052" s="2" t="s">
        <v>12672</v>
      </c>
      <c r="E3052" s="2"/>
      <c r="F3052" s="2"/>
    </row>
    <row r="3053" spans="1:6" ht="25.5">
      <c r="A3053" s="2" t="s">
        <v>12673</v>
      </c>
      <c r="B3053" s="2" t="s">
        <v>12674</v>
      </c>
      <c r="C3053" s="2" t="s">
        <v>12675</v>
      </c>
      <c r="D3053" s="3">
        <v>85212877788</v>
      </c>
      <c r="E3053" s="2" t="s">
        <v>12676</v>
      </c>
      <c r="F3053" s="2" t="s">
        <v>1453</v>
      </c>
    </row>
    <row r="3054" spans="1:6">
      <c r="A3054" s="2" t="s">
        <v>12677</v>
      </c>
      <c r="B3054" s="2" t="s">
        <v>12678</v>
      </c>
      <c r="C3054" s="2" t="s">
        <v>12679</v>
      </c>
      <c r="D3054" s="2" t="s">
        <v>12680</v>
      </c>
      <c r="E3054" s="2"/>
      <c r="F3054" s="2"/>
    </row>
    <row r="3055" spans="1:6" ht="38.25">
      <c r="A3055" s="2" t="s">
        <v>12681</v>
      </c>
      <c r="B3055" s="2" t="s">
        <v>12682</v>
      </c>
      <c r="C3055" s="2" t="s">
        <v>12683</v>
      </c>
      <c r="D3055" s="2" t="s">
        <v>12684</v>
      </c>
      <c r="E3055" s="2"/>
      <c r="F3055" s="2"/>
    </row>
    <row r="3056" spans="1:6">
      <c r="A3056" s="2" t="s">
        <v>12685</v>
      </c>
      <c r="B3056" s="2" t="s">
        <v>12686</v>
      </c>
      <c r="C3056" s="2" t="s">
        <v>12687</v>
      </c>
      <c r="D3056" s="2" t="s">
        <v>12688</v>
      </c>
      <c r="E3056" s="2"/>
      <c r="F3056" s="2"/>
    </row>
    <row r="3057" spans="1:6">
      <c r="A3057" s="2" t="s">
        <v>12689</v>
      </c>
      <c r="B3057" s="2" t="s">
        <v>12690</v>
      </c>
      <c r="C3057" s="2" t="s">
        <v>12691</v>
      </c>
      <c r="D3057" s="2" t="s">
        <v>12692</v>
      </c>
      <c r="E3057" s="2"/>
      <c r="F3057" s="2"/>
    </row>
    <row r="3058" spans="1:6">
      <c r="A3058" s="2" t="s">
        <v>12693</v>
      </c>
      <c r="B3058" s="2" t="s">
        <v>12694</v>
      </c>
      <c r="C3058" s="2" t="s">
        <v>109</v>
      </c>
      <c r="D3058" s="3">
        <v>0</v>
      </c>
      <c r="E3058" s="2"/>
      <c r="F3058" s="2"/>
    </row>
    <row r="3059" spans="1:6">
      <c r="A3059" s="2" t="s">
        <v>12695</v>
      </c>
      <c r="B3059" s="2" t="s">
        <v>12696</v>
      </c>
      <c r="C3059" s="2" t="s">
        <v>12697</v>
      </c>
      <c r="D3059" s="2" t="s">
        <v>12698</v>
      </c>
      <c r="E3059" s="2"/>
      <c r="F3059" s="2"/>
    </row>
    <row r="3060" spans="1:6">
      <c r="A3060" s="2" t="s">
        <v>12699</v>
      </c>
      <c r="B3060" s="2" t="s">
        <v>12700</v>
      </c>
      <c r="C3060" s="2" t="s">
        <v>109</v>
      </c>
      <c r="D3060" s="3">
        <v>0</v>
      </c>
      <c r="E3060" s="2"/>
      <c r="F3060" s="2"/>
    </row>
    <row r="3061" spans="1:6">
      <c r="A3061" s="2" t="s">
        <v>12701</v>
      </c>
      <c r="B3061" s="2" t="s">
        <v>12702</v>
      </c>
      <c r="C3061" s="2" t="s">
        <v>109</v>
      </c>
      <c r="D3061" s="3">
        <v>0</v>
      </c>
      <c r="E3061" s="2"/>
      <c r="F3061" s="2"/>
    </row>
    <row r="3062" spans="1:6">
      <c r="A3062" s="2" t="s">
        <v>12703</v>
      </c>
      <c r="B3062" s="2" t="s">
        <v>12704</v>
      </c>
      <c r="C3062" s="2" t="s">
        <v>12705</v>
      </c>
      <c r="D3062" s="2" t="s">
        <v>12706</v>
      </c>
      <c r="E3062" s="2" t="s">
        <v>12707</v>
      </c>
      <c r="F3062" s="2" t="s">
        <v>12708</v>
      </c>
    </row>
    <row r="3063" spans="1:6">
      <c r="A3063" s="2" t="s">
        <v>12709</v>
      </c>
      <c r="B3063" s="2" t="s">
        <v>12710</v>
      </c>
      <c r="C3063" s="2" t="s">
        <v>12711</v>
      </c>
      <c r="D3063" s="2" t="s">
        <v>12712</v>
      </c>
      <c r="E3063" s="2"/>
      <c r="F3063" s="2"/>
    </row>
    <row r="3064" spans="1:6">
      <c r="A3064" s="2" t="s">
        <v>12713</v>
      </c>
      <c r="B3064" s="2" t="s">
        <v>12714</v>
      </c>
      <c r="C3064" s="2" t="s">
        <v>12715</v>
      </c>
      <c r="D3064" s="2" t="s">
        <v>12716</v>
      </c>
      <c r="E3064" s="2"/>
      <c r="F3064" s="2"/>
    </row>
    <row r="3065" spans="1:6" ht="25.5">
      <c r="A3065" s="2" t="s">
        <v>12717</v>
      </c>
      <c r="B3065" s="2" t="s">
        <v>12718</v>
      </c>
      <c r="C3065" s="2" t="s">
        <v>12719</v>
      </c>
      <c r="D3065" s="2" t="s">
        <v>12720</v>
      </c>
      <c r="E3065" s="2"/>
      <c r="F3065" s="2"/>
    </row>
    <row r="3066" spans="1:6">
      <c r="A3066" s="2" t="s">
        <v>12721</v>
      </c>
      <c r="B3066" s="2" t="s">
        <v>12722</v>
      </c>
      <c r="C3066" s="2" t="s">
        <v>12723</v>
      </c>
      <c r="D3066" s="2" t="s">
        <v>12724</v>
      </c>
      <c r="E3066" s="2"/>
      <c r="F3066" s="2"/>
    </row>
    <row r="3067" spans="1:6" ht="25.5">
      <c r="A3067" s="2" t="s">
        <v>12725</v>
      </c>
      <c r="B3067" s="2" t="s">
        <v>12726</v>
      </c>
      <c r="C3067" s="2" t="s">
        <v>12727</v>
      </c>
      <c r="D3067" s="2" t="s">
        <v>12728</v>
      </c>
      <c r="E3067" s="2" t="s">
        <v>12729</v>
      </c>
      <c r="F3067" s="2"/>
    </row>
    <row r="3068" spans="1:6" ht="25.5">
      <c r="A3068" s="2" t="s">
        <v>12730</v>
      </c>
      <c r="B3068" s="2" t="s">
        <v>12731</v>
      </c>
      <c r="C3068" s="2" t="s">
        <v>12732</v>
      </c>
      <c r="D3068" s="2" t="s">
        <v>12733</v>
      </c>
      <c r="E3068" s="2" t="s">
        <v>12734</v>
      </c>
      <c r="F3068" s="2"/>
    </row>
    <row r="3069" spans="1:6" ht="38.25">
      <c r="A3069" s="2" t="s">
        <v>12735</v>
      </c>
      <c r="B3069" s="2" t="s">
        <v>12736</v>
      </c>
      <c r="C3069" s="2" t="s">
        <v>12737</v>
      </c>
      <c r="D3069" s="2" t="s">
        <v>12738</v>
      </c>
      <c r="E3069" s="2" t="s">
        <v>12739</v>
      </c>
      <c r="F3069" s="2" t="s">
        <v>1453</v>
      </c>
    </row>
    <row r="3070" spans="1:6">
      <c r="A3070" s="2" t="s">
        <v>12740</v>
      </c>
      <c r="B3070" s="2" t="s">
        <v>12741</v>
      </c>
      <c r="C3070" s="2" t="s">
        <v>12742</v>
      </c>
      <c r="D3070" s="2" t="s">
        <v>12743</v>
      </c>
      <c r="E3070" s="2"/>
      <c r="F3070" s="2"/>
    </row>
    <row r="3071" spans="1:6">
      <c r="A3071" s="2" t="s">
        <v>12744</v>
      </c>
      <c r="B3071" s="2" t="s">
        <v>12745</v>
      </c>
      <c r="C3071" s="2" t="s">
        <v>12746</v>
      </c>
      <c r="D3071" s="2" t="s">
        <v>12747</v>
      </c>
      <c r="E3071" s="2"/>
      <c r="F3071" s="2"/>
    </row>
    <row r="3072" spans="1:6">
      <c r="A3072" s="2" t="s">
        <v>12748</v>
      </c>
      <c r="B3072" s="2" t="s">
        <v>12749</v>
      </c>
      <c r="C3072" s="2" t="s">
        <v>12750</v>
      </c>
      <c r="D3072" s="2" t="s">
        <v>12751</v>
      </c>
      <c r="E3072" s="2"/>
      <c r="F3072" s="2"/>
    </row>
    <row r="3073" spans="1:6">
      <c r="A3073" s="2" t="s">
        <v>12752</v>
      </c>
      <c r="B3073" s="2" t="s">
        <v>12753</v>
      </c>
      <c r="C3073" s="2" t="s">
        <v>12754</v>
      </c>
      <c r="D3073" s="2" t="s">
        <v>12480</v>
      </c>
      <c r="E3073" s="2"/>
      <c r="F3073" s="2"/>
    </row>
    <row r="3074" spans="1:6">
      <c r="A3074" s="2" t="s">
        <v>12755</v>
      </c>
      <c r="B3074" s="2" t="s">
        <v>12756</v>
      </c>
      <c r="C3074" s="2" t="s">
        <v>12757</v>
      </c>
      <c r="D3074" s="2" t="s">
        <v>12747</v>
      </c>
      <c r="E3074" s="2"/>
      <c r="F3074" s="2"/>
    </row>
    <row r="3075" spans="1:6">
      <c r="A3075" s="2" t="s">
        <v>12758</v>
      </c>
      <c r="B3075" s="2" t="s">
        <v>12759</v>
      </c>
      <c r="C3075" s="2" t="s">
        <v>12760</v>
      </c>
      <c r="D3075" s="2" t="s">
        <v>12761</v>
      </c>
      <c r="E3075" s="2"/>
      <c r="F3075" s="2"/>
    </row>
    <row r="3076" spans="1:6">
      <c r="A3076" s="2" t="s">
        <v>12762</v>
      </c>
      <c r="B3076" s="2" t="s">
        <v>12763</v>
      </c>
      <c r="C3076" s="2" t="s">
        <v>12764</v>
      </c>
      <c r="D3076" s="2" t="s">
        <v>12765</v>
      </c>
      <c r="E3076" s="2"/>
      <c r="F3076" s="2"/>
    </row>
    <row r="3077" spans="1:6">
      <c r="A3077" s="2" t="s">
        <v>7022</v>
      </c>
      <c r="B3077" s="2" t="s">
        <v>12766</v>
      </c>
      <c r="C3077" s="2" t="s">
        <v>12767</v>
      </c>
      <c r="D3077" s="2" t="s">
        <v>12768</v>
      </c>
      <c r="E3077" s="2"/>
      <c r="F3077" s="2"/>
    </row>
    <row r="3078" spans="1:6" ht="25.5">
      <c r="A3078" s="2" t="s">
        <v>12769</v>
      </c>
      <c r="B3078" s="2" t="s">
        <v>12770</v>
      </c>
      <c r="C3078" s="2" t="s">
        <v>12771</v>
      </c>
      <c r="D3078" s="2" t="s">
        <v>12772</v>
      </c>
      <c r="E3078" s="2"/>
      <c r="F3078" s="2"/>
    </row>
    <row r="3079" spans="1:6" ht="51">
      <c r="A3079" s="2" t="s">
        <v>12773</v>
      </c>
      <c r="B3079" s="2" t="s">
        <v>12774</v>
      </c>
      <c r="C3079" s="2" t="s">
        <v>12775</v>
      </c>
      <c r="D3079" s="2" t="s">
        <v>12776</v>
      </c>
      <c r="E3079" s="2" t="s">
        <v>12777</v>
      </c>
      <c r="F3079" s="2" t="s">
        <v>1453</v>
      </c>
    </row>
    <row r="3080" spans="1:6">
      <c r="A3080" s="2" t="s">
        <v>12778</v>
      </c>
      <c r="B3080" s="2" t="s">
        <v>12779</v>
      </c>
      <c r="C3080" s="2" t="s">
        <v>12780</v>
      </c>
      <c r="D3080" s="2" t="s">
        <v>12781</v>
      </c>
      <c r="E3080" s="2"/>
      <c r="F3080" s="2"/>
    </row>
    <row r="3081" spans="1:6">
      <c r="A3081" s="2" t="s">
        <v>12782</v>
      </c>
      <c r="B3081" s="2" t="s">
        <v>12783</v>
      </c>
      <c r="C3081" s="2" t="s">
        <v>12784</v>
      </c>
      <c r="D3081" s="3">
        <v>82113850800</v>
      </c>
      <c r="E3081" s="2"/>
      <c r="F3081" s="2"/>
    </row>
    <row r="3082" spans="1:6">
      <c r="A3082" s="2" t="s">
        <v>12785</v>
      </c>
      <c r="B3082" s="2" t="s">
        <v>12786</v>
      </c>
      <c r="C3082" s="2" t="s">
        <v>12787</v>
      </c>
      <c r="D3082" s="2" t="s">
        <v>12788</v>
      </c>
      <c r="E3082" s="2"/>
      <c r="F3082" s="3">
        <v>0</v>
      </c>
    </row>
    <row r="3083" spans="1:6">
      <c r="A3083" s="2" t="s">
        <v>12789</v>
      </c>
      <c r="B3083" s="2" t="s">
        <v>12790</v>
      </c>
      <c r="C3083" s="2" t="s">
        <v>12791</v>
      </c>
      <c r="D3083" s="2" t="s">
        <v>12792</v>
      </c>
      <c r="E3083" s="2"/>
      <c r="F3083" s="2"/>
    </row>
    <row r="3084" spans="1:6">
      <c r="A3084" s="2" t="s">
        <v>3494</v>
      </c>
      <c r="B3084" s="2" t="s">
        <v>12793</v>
      </c>
      <c r="C3084" s="2" t="s">
        <v>12794</v>
      </c>
      <c r="D3084" s="3">
        <v>8119940580</v>
      </c>
      <c r="E3084" s="2"/>
      <c r="F3084" s="2"/>
    </row>
    <row r="3085" spans="1:6">
      <c r="A3085" s="2" t="s">
        <v>12795</v>
      </c>
      <c r="B3085" s="2" t="s">
        <v>12796</v>
      </c>
      <c r="C3085" s="2" t="s">
        <v>109</v>
      </c>
      <c r="D3085" s="3">
        <v>0</v>
      </c>
      <c r="E3085" s="2"/>
      <c r="F3085" s="2"/>
    </row>
    <row r="3086" spans="1:6" ht="25.5">
      <c r="A3086" s="2" t="s">
        <v>12797</v>
      </c>
      <c r="B3086" s="2" t="s">
        <v>12798</v>
      </c>
      <c r="C3086" s="2" t="s">
        <v>12799</v>
      </c>
      <c r="D3086" s="2" t="s">
        <v>12800</v>
      </c>
      <c r="E3086" s="2" t="s">
        <v>12801</v>
      </c>
      <c r="F3086" s="2"/>
    </row>
    <row r="3087" spans="1:6">
      <c r="A3087" s="2" t="s">
        <v>12802</v>
      </c>
      <c r="B3087" s="2" t="s">
        <v>12803</v>
      </c>
      <c r="C3087" s="2" t="s">
        <v>12804</v>
      </c>
      <c r="D3087" s="2" t="s">
        <v>12805</v>
      </c>
      <c r="E3087" s="2"/>
      <c r="F3087" s="2"/>
    </row>
    <row r="3088" spans="1:6">
      <c r="A3088" s="2" t="s">
        <v>12806</v>
      </c>
      <c r="B3088" s="2" t="s">
        <v>12807</v>
      </c>
      <c r="C3088" s="2" t="s">
        <v>12808</v>
      </c>
      <c r="D3088" s="2" t="s">
        <v>12809</v>
      </c>
      <c r="E3088" s="2"/>
      <c r="F3088" s="2"/>
    </row>
    <row r="3089" spans="1:6" ht="38.25">
      <c r="A3089" s="2" t="s">
        <v>12810</v>
      </c>
      <c r="B3089" s="2" t="s">
        <v>12811</v>
      </c>
      <c r="C3089" s="2" t="s">
        <v>12812</v>
      </c>
      <c r="D3089" s="2" t="s">
        <v>12813</v>
      </c>
      <c r="E3089" s="2" t="s">
        <v>1453</v>
      </c>
      <c r="F3089" s="2" t="s">
        <v>1453</v>
      </c>
    </row>
    <row r="3090" spans="1:6">
      <c r="A3090" s="2" t="s">
        <v>12814</v>
      </c>
      <c r="B3090" s="2" t="s">
        <v>12815</v>
      </c>
      <c r="C3090" s="2" t="s">
        <v>12816</v>
      </c>
      <c r="D3090" s="2" t="s">
        <v>12817</v>
      </c>
      <c r="E3090" s="2"/>
      <c r="F3090" s="2"/>
    </row>
    <row r="3091" spans="1:6" ht="25.5">
      <c r="A3091" s="2" t="s">
        <v>12818</v>
      </c>
      <c r="B3091" s="2" t="s">
        <v>12819</v>
      </c>
      <c r="C3091" s="2" t="s">
        <v>12820</v>
      </c>
      <c r="D3091" s="2" t="s">
        <v>1453</v>
      </c>
      <c r="E3091" s="2" t="s">
        <v>1453</v>
      </c>
      <c r="F3091" s="2" t="s">
        <v>1453</v>
      </c>
    </row>
    <row r="3092" spans="1:6">
      <c r="A3092" s="2" t="s">
        <v>12821</v>
      </c>
      <c r="B3092" s="2" t="s">
        <v>12822</v>
      </c>
      <c r="C3092" s="2" t="s">
        <v>12823</v>
      </c>
      <c r="D3092" s="3">
        <v>897672225</v>
      </c>
      <c r="E3092" s="2" t="s">
        <v>1453</v>
      </c>
      <c r="F3092" s="2" t="s">
        <v>1453</v>
      </c>
    </row>
    <row r="3093" spans="1:6">
      <c r="A3093" s="2" t="s">
        <v>12824</v>
      </c>
      <c r="B3093" s="2" t="s">
        <v>12825</v>
      </c>
      <c r="C3093" s="2" t="s">
        <v>12826</v>
      </c>
      <c r="D3093" s="3">
        <v>82251324515</v>
      </c>
      <c r="E3093" s="2" t="s">
        <v>1453</v>
      </c>
      <c r="F3093" s="2" t="s">
        <v>1453</v>
      </c>
    </row>
    <row r="3094" spans="1:6">
      <c r="A3094" s="2" t="s">
        <v>12827</v>
      </c>
      <c r="B3094" s="2" t="s">
        <v>12828</v>
      </c>
      <c r="C3094" s="2" t="s">
        <v>12829</v>
      </c>
      <c r="D3094" s="2" t="s">
        <v>12830</v>
      </c>
      <c r="E3094" s="2"/>
      <c r="F3094" s="2"/>
    </row>
    <row r="3095" spans="1:6">
      <c r="A3095" s="2" t="s">
        <v>12831</v>
      </c>
      <c r="B3095" s="2" t="s">
        <v>12832</v>
      </c>
      <c r="C3095" s="2" t="s">
        <v>12833</v>
      </c>
      <c r="D3095" s="3">
        <v>81311395064</v>
      </c>
      <c r="E3095" s="2" t="s">
        <v>12834</v>
      </c>
      <c r="F3095" s="2"/>
    </row>
    <row r="3096" spans="1:6">
      <c r="A3096" s="2" t="s">
        <v>12835</v>
      </c>
      <c r="B3096" s="2" t="s">
        <v>12836</v>
      </c>
      <c r="C3096" s="2" t="s">
        <v>12837</v>
      </c>
      <c r="D3096" s="2" t="s">
        <v>1453</v>
      </c>
      <c r="E3096" s="2" t="s">
        <v>1453</v>
      </c>
      <c r="F3096" s="2" t="s">
        <v>1453</v>
      </c>
    </row>
    <row r="3097" spans="1:6">
      <c r="A3097" s="2" t="s">
        <v>944</v>
      </c>
      <c r="B3097" s="2" t="s">
        <v>12838</v>
      </c>
      <c r="C3097" s="2" t="s">
        <v>12839</v>
      </c>
      <c r="D3097" s="3">
        <v>89603958750</v>
      </c>
      <c r="E3097" s="2"/>
      <c r="F3097" s="2"/>
    </row>
    <row r="3098" spans="1:6">
      <c r="A3098" s="2" t="s">
        <v>12840</v>
      </c>
      <c r="B3098" s="2" t="s">
        <v>12841</v>
      </c>
      <c r="C3098" s="2" t="s">
        <v>12842</v>
      </c>
      <c r="D3098" s="3">
        <v>85603545958</v>
      </c>
      <c r="E3098" s="2"/>
      <c r="F3098" s="2"/>
    </row>
    <row r="3099" spans="1:6">
      <c r="A3099" s="2" t="s">
        <v>12843</v>
      </c>
      <c r="B3099" s="2" t="s">
        <v>12844</v>
      </c>
      <c r="C3099" s="2" t="s">
        <v>12845</v>
      </c>
      <c r="D3099" s="3">
        <v>83842939623</v>
      </c>
      <c r="E3099" s="2"/>
      <c r="F3099" s="2"/>
    </row>
    <row r="3100" spans="1:6">
      <c r="A3100" s="2" t="s">
        <v>12846</v>
      </c>
      <c r="B3100" s="2" t="s">
        <v>12847</v>
      </c>
      <c r="C3100" s="2" t="s">
        <v>12848</v>
      </c>
      <c r="D3100" s="3">
        <v>82251324515</v>
      </c>
      <c r="E3100" s="2"/>
      <c r="F3100" s="2"/>
    </row>
    <row r="3101" spans="1:6">
      <c r="A3101" s="2" t="s">
        <v>12849</v>
      </c>
      <c r="B3101" s="2" t="s">
        <v>12850</v>
      </c>
      <c r="C3101" s="2" t="s">
        <v>12851</v>
      </c>
      <c r="D3101" s="2" t="s">
        <v>12852</v>
      </c>
      <c r="E3101" s="2"/>
      <c r="F3101" s="2"/>
    </row>
    <row r="3102" spans="1:6">
      <c r="A3102" s="2" t="s">
        <v>12853</v>
      </c>
      <c r="B3102" s="2" t="s">
        <v>12854</v>
      </c>
      <c r="C3102" s="2" t="s">
        <v>12855</v>
      </c>
      <c r="D3102" s="2" t="s">
        <v>12856</v>
      </c>
      <c r="E3102" s="2"/>
      <c r="F3102" s="2"/>
    </row>
    <row r="3103" spans="1:6">
      <c r="A3103" s="2" t="s">
        <v>12857</v>
      </c>
      <c r="B3103" s="2" t="s">
        <v>12858</v>
      </c>
      <c r="C3103" s="2" t="s">
        <v>12859</v>
      </c>
      <c r="D3103" s="3">
        <v>82114444600</v>
      </c>
      <c r="E3103" s="2"/>
      <c r="F3103" s="2"/>
    </row>
    <row r="3104" spans="1:6">
      <c r="A3104" s="2" t="s">
        <v>12860</v>
      </c>
      <c r="B3104" s="2" t="s">
        <v>12861</v>
      </c>
      <c r="C3104" s="2" t="s">
        <v>12862</v>
      </c>
      <c r="D3104" s="2" t="s">
        <v>12863</v>
      </c>
      <c r="E3104" s="2" t="s">
        <v>1453</v>
      </c>
      <c r="F3104" s="2" t="s">
        <v>1453</v>
      </c>
    </row>
    <row r="3105" spans="1:6" ht="25.5">
      <c r="A3105" s="2" t="s">
        <v>12864</v>
      </c>
      <c r="B3105" s="2" t="s">
        <v>12865</v>
      </c>
      <c r="C3105" s="2" t="s">
        <v>12866</v>
      </c>
      <c r="D3105" s="2" t="s">
        <v>1453</v>
      </c>
      <c r="E3105" s="2" t="s">
        <v>12867</v>
      </c>
      <c r="F3105" s="2" t="s">
        <v>1453</v>
      </c>
    </row>
    <row r="3106" spans="1:6">
      <c r="A3106" s="2" t="s">
        <v>12868</v>
      </c>
      <c r="B3106" s="2" t="s">
        <v>12869</v>
      </c>
      <c r="C3106" s="2" t="s">
        <v>12870</v>
      </c>
      <c r="D3106" s="3">
        <v>895334174074</v>
      </c>
      <c r="E3106" s="2"/>
      <c r="F3106" s="2"/>
    </row>
    <row r="3107" spans="1:6">
      <c r="A3107" s="2" t="s">
        <v>12871</v>
      </c>
      <c r="B3107" s="2" t="s">
        <v>12872</v>
      </c>
      <c r="C3107" s="2" t="s">
        <v>12873</v>
      </c>
      <c r="D3107" s="2" t="s">
        <v>12874</v>
      </c>
      <c r="E3107" s="2"/>
      <c r="F3107" s="2"/>
    </row>
    <row r="3108" spans="1:6">
      <c r="A3108" s="2" t="s">
        <v>12875</v>
      </c>
      <c r="B3108" s="2" t="s">
        <v>12876</v>
      </c>
      <c r="C3108" s="2" t="s">
        <v>12877</v>
      </c>
      <c r="D3108" s="2" t="s">
        <v>12878</v>
      </c>
      <c r="E3108" s="2"/>
      <c r="F3108" s="2"/>
    </row>
    <row r="3109" spans="1:6">
      <c r="A3109" s="2" t="s">
        <v>12879</v>
      </c>
      <c r="B3109" s="2" t="s">
        <v>12880</v>
      </c>
      <c r="C3109" s="2" t="s">
        <v>8365</v>
      </c>
      <c r="D3109" s="2" t="s">
        <v>12881</v>
      </c>
      <c r="E3109" s="2" t="s">
        <v>8367</v>
      </c>
      <c r="F3109" s="2"/>
    </row>
    <row r="3110" spans="1:6">
      <c r="A3110" s="2" t="s">
        <v>12882</v>
      </c>
      <c r="B3110" s="2" t="s">
        <v>12883</v>
      </c>
      <c r="C3110" s="2" t="s">
        <v>12884</v>
      </c>
      <c r="D3110" s="3">
        <v>0</v>
      </c>
      <c r="E3110" s="2"/>
      <c r="F3110" s="2"/>
    </row>
    <row r="3111" spans="1:6">
      <c r="A3111" s="2" t="s">
        <v>12835</v>
      </c>
      <c r="B3111" s="2" t="s">
        <v>12885</v>
      </c>
      <c r="C3111" s="2" t="s">
        <v>12886</v>
      </c>
      <c r="D3111" s="2" t="s">
        <v>1453</v>
      </c>
      <c r="E3111" s="2" t="s">
        <v>1453</v>
      </c>
      <c r="F3111" s="2" t="s">
        <v>1453</v>
      </c>
    </row>
    <row r="3112" spans="1:6">
      <c r="A3112" s="2" t="s">
        <v>12887</v>
      </c>
      <c r="B3112" s="2" t="s">
        <v>12888</v>
      </c>
      <c r="C3112" s="2" t="s">
        <v>12889</v>
      </c>
      <c r="D3112" s="2" t="s">
        <v>1453</v>
      </c>
      <c r="E3112" s="2"/>
      <c r="F3112" s="2" t="s">
        <v>1453</v>
      </c>
    </row>
    <row r="3113" spans="1:6">
      <c r="A3113" s="2" t="s">
        <v>12890</v>
      </c>
      <c r="B3113" s="2" t="s">
        <v>12891</v>
      </c>
      <c r="C3113" s="2" t="s">
        <v>12892</v>
      </c>
      <c r="D3113" s="3">
        <v>83842939623</v>
      </c>
      <c r="E3113" s="2"/>
      <c r="F3113" s="2"/>
    </row>
    <row r="3114" spans="1:6">
      <c r="A3114" s="2" t="s">
        <v>12893</v>
      </c>
      <c r="B3114" s="2" t="s">
        <v>12894</v>
      </c>
      <c r="C3114" s="2" t="s">
        <v>12895</v>
      </c>
      <c r="D3114" s="3">
        <v>881568914</v>
      </c>
      <c r="E3114" s="2"/>
      <c r="F3114" s="2"/>
    </row>
    <row r="3115" spans="1:6" ht="25.5">
      <c r="A3115" s="2" t="s">
        <v>12896</v>
      </c>
      <c r="B3115" s="2" t="s">
        <v>12897</v>
      </c>
      <c r="C3115" s="2" t="s">
        <v>12898</v>
      </c>
      <c r="D3115" s="2" t="s">
        <v>12899</v>
      </c>
      <c r="E3115" s="2"/>
      <c r="F3115" s="2"/>
    </row>
    <row r="3116" spans="1:6">
      <c r="A3116" s="2" t="s">
        <v>12259</v>
      </c>
      <c r="B3116" s="2" t="s">
        <v>12900</v>
      </c>
      <c r="C3116" s="2" t="s">
        <v>12901</v>
      </c>
      <c r="D3116" s="2" t="s">
        <v>12902</v>
      </c>
      <c r="E3116" s="2"/>
      <c r="F3116" s="2"/>
    </row>
    <row r="3117" spans="1:6">
      <c r="A3117" s="2" t="s">
        <v>12903</v>
      </c>
      <c r="B3117" s="2" t="s">
        <v>12904</v>
      </c>
      <c r="C3117" s="2" t="s">
        <v>12905</v>
      </c>
      <c r="D3117" s="2" t="s">
        <v>12906</v>
      </c>
      <c r="E3117" s="2"/>
      <c r="F3117" s="2"/>
    </row>
    <row r="3118" spans="1:6">
      <c r="A3118" s="2" t="s">
        <v>12907</v>
      </c>
      <c r="B3118" s="2" t="s">
        <v>12908</v>
      </c>
      <c r="C3118" s="2" t="s">
        <v>12909</v>
      </c>
      <c r="D3118" s="2" t="s">
        <v>12910</v>
      </c>
      <c r="E3118" s="2"/>
      <c r="F3118" s="2"/>
    </row>
    <row r="3119" spans="1:6" ht="25.5">
      <c r="A3119" s="2" t="s">
        <v>12911</v>
      </c>
      <c r="B3119" s="2" t="s">
        <v>12912</v>
      </c>
      <c r="C3119" s="2" t="s">
        <v>12913</v>
      </c>
      <c r="D3119" s="2" t="s">
        <v>12914</v>
      </c>
      <c r="E3119" s="2" t="s">
        <v>1453</v>
      </c>
      <c r="F3119" s="2" t="s">
        <v>1453</v>
      </c>
    </row>
    <row r="3120" spans="1:6" ht="25.5">
      <c r="A3120" s="2" t="s">
        <v>12915</v>
      </c>
      <c r="B3120" s="2" t="s">
        <v>12916</v>
      </c>
      <c r="C3120" s="2" t="s">
        <v>12917</v>
      </c>
      <c r="D3120" s="2" t="s">
        <v>12918</v>
      </c>
      <c r="E3120" s="2"/>
      <c r="F3120" s="2"/>
    </row>
    <row r="3121" spans="1:6">
      <c r="A3121" s="2" t="s">
        <v>12919</v>
      </c>
      <c r="B3121" s="2" t="s">
        <v>12920</v>
      </c>
      <c r="C3121" s="2" t="s">
        <v>12921</v>
      </c>
      <c r="D3121" s="2" t="s">
        <v>12922</v>
      </c>
      <c r="E3121" s="2" t="s">
        <v>12923</v>
      </c>
      <c r="F3121" s="2"/>
    </row>
    <row r="3122" spans="1:6" ht="25.5">
      <c r="A3122" s="2" t="s">
        <v>12924</v>
      </c>
      <c r="B3122" s="2" t="s">
        <v>12925</v>
      </c>
      <c r="C3122" s="2" t="s">
        <v>12926</v>
      </c>
      <c r="D3122" s="2" t="s">
        <v>12927</v>
      </c>
      <c r="E3122" s="2"/>
      <c r="F3122" s="2"/>
    </row>
    <row r="3123" spans="1:6">
      <c r="A3123" s="2" t="s">
        <v>12928</v>
      </c>
      <c r="B3123" s="2" t="s">
        <v>12929</v>
      </c>
      <c r="C3123" s="2" t="s">
        <v>12930</v>
      </c>
      <c r="D3123" s="2" t="s">
        <v>12931</v>
      </c>
      <c r="E3123" s="2"/>
      <c r="F3123" s="2"/>
    </row>
    <row r="3124" spans="1:6">
      <c r="A3124" s="2" t="s">
        <v>12932</v>
      </c>
      <c r="B3124" s="2" t="s">
        <v>12933</v>
      </c>
      <c r="C3124" s="2" t="s">
        <v>12934</v>
      </c>
      <c r="D3124" s="2" t="s">
        <v>12935</v>
      </c>
      <c r="E3124" s="2" t="s">
        <v>1453</v>
      </c>
      <c r="F3124" s="2" t="s">
        <v>1453</v>
      </c>
    </row>
    <row r="3125" spans="1:6">
      <c r="A3125" s="2" t="s">
        <v>12936</v>
      </c>
      <c r="B3125" s="2" t="s">
        <v>12937</v>
      </c>
      <c r="C3125" s="2" t="s">
        <v>12938</v>
      </c>
      <c r="D3125" s="2" t="s">
        <v>12939</v>
      </c>
      <c r="E3125" s="2"/>
      <c r="F3125" s="2"/>
    </row>
    <row r="3126" spans="1:6">
      <c r="A3126" s="2" t="s">
        <v>12940</v>
      </c>
      <c r="B3126" s="2" t="s">
        <v>12941</v>
      </c>
      <c r="C3126" s="2" t="s">
        <v>12942</v>
      </c>
      <c r="D3126" s="2" t="s">
        <v>12943</v>
      </c>
      <c r="E3126" s="2"/>
      <c r="F3126" s="2"/>
    </row>
    <row r="3127" spans="1:6">
      <c r="A3127" s="2" t="s">
        <v>12944</v>
      </c>
      <c r="B3127" s="2" t="s">
        <v>12945</v>
      </c>
      <c r="C3127" s="2" t="s">
        <v>12946</v>
      </c>
      <c r="D3127" s="3">
        <v>81317714381</v>
      </c>
      <c r="E3127" s="2"/>
      <c r="F3127" s="2"/>
    </row>
    <row r="3128" spans="1:6">
      <c r="A3128" s="2" t="s">
        <v>12947</v>
      </c>
      <c r="B3128" s="2" t="s">
        <v>12948</v>
      </c>
      <c r="C3128" s="2" t="s">
        <v>12949</v>
      </c>
      <c r="D3128" s="2" t="s">
        <v>12950</v>
      </c>
      <c r="E3128" s="2"/>
      <c r="F3128" s="2"/>
    </row>
    <row r="3129" spans="1:6" ht="25.5">
      <c r="A3129" s="2" t="s">
        <v>12951</v>
      </c>
      <c r="B3129" s="2" t="s">
        <v>12952</v>
      </c>
      <c r="C3129" s="2" t="s">
        <v>12953</v>
      </c>
      <c r="D3129" s="2" t="s">
        <v>12954</v>
      </c>
      <c r="E3129" s="2" t="s">
        <v>1453</v>
      </c>
      <c r="F3129" s="2" t="s">
        <v>1453</v>
      </c>
    </row>
    <row r="3130" spans="1:6">
      <c r="A3130" s="2" t="s">
        <v>12955</v>
      </c>
      <c r="B3130" s="2" t="s">
        <v>12956</v>
      </c>
      <c r="C3130" s="2" t="s">
        <v>12957</v>
      </c>
      <c r="D3130" s="2" t="s">
        <v>12958</v>
      </c>
      <c r="E3130" s="2"/>
      <c r="F3130" s="2"/>
    </row>
    <row r="3131" spans="1:6">
      <c r="A3131" s="2" t="s">
        <v>12959</v>
      </c>
      <c r="B3131" s="2" t="s">
        <v>12960</v>
      </c>
      <c r="C3131" s="2" t="s">
        <v>12961</v>
      </c>
      <c r="D3131" s="2" t="s">
        <v>12962</v>
      </c>
      <c r="E3131" s="2"/>
      <c r="F3131" s="2"/>
    </row>
    <row r="3132" spans="1:6">
      <c r="A3132" s="2" t="s">
        <v>12963</v>
      </c>
      <c r="B3132" s="2" t="s">
        <v>12964</v>
      </c>
      <c r="C3132" s="2" t="s">
        <v>12965</v>
      </c>
      <c r="D3132" s="2" t="s">
        <v>12966</v>
      </c>
      <c r="E3132" s="2"/>
      <c r="F3132" s="2"/>
    </row>
    <row r="3133" spans="1:6">
      <c r="A3133" s="2" t="s">
        <v>12967</v>
      </c>
      <c r="B3133" s="2" t="s">
        <v>12968</v>
      </c>
      <c r="C3133" s="2" t="s">
        <v>12969</v>
      </c>
      <c r="D3133" s="2" t="s">
        <v>12970</v>
      </c>
      <c r="E3133" s="2"/>
      <c r="F3133" s="2"/>
    </row>
    <row r="3134" spans="1:6">
      <c r="A3134" s="2" t="s">
        <v>12971</v>
      </c>
      <c r="B3134" s="2" t="s">
        <v>12972</v>
      </c>
      <c r="C3134" s="2" t="s">
        <v>12973</v>
      </c>
      <c r="D3134" s="2" t="s">
        <v>12974</v>
      </c>
      <c r="E3134" s="2"/>
      <c r="F3134" s="2"/>
    </row>
    <row r="3135" spans="1:6">
      <c r="A3135" s="2" t="s">
        <v>12975</v>
      </c>
      <c r="B3135" s="2" t="s">
        <v>12976</v>
      </c>
      <c r="C3135" s="2" t="s">
        <v>12977</v>
      </c>
      <c r="D3135" s="2" t="s">
        <v>12978</v>
      </c>
      <c r="E3135" s="2" t="s">
        <v>1453</v>
      </c>
      <c r="F3135" s="2" t="s">
        <v>1453</v>
      </c>
    </row>
    <row r="3136" spans="1:6">
      <c r="A3136" s="2" t="s">
        <v>12979</v>
      </c>
      <c r="B3136" s="2" t="s">
        <v>12980</v>
      </c>
      <c r="C3136" s="2" t="s">
        <v>12981</v>
      </c>
      <c r="D3136" s="2" t="s">
        <v>12982</v>
      </c>
      <c r="E3136" s="2" t="s">
        <v>1453</v>
      </c>
      <c r="F3136" s="2" t="s">
        <v>1453</v>
      </c>
    </row>
    <row r="3137" spans="1:6">
      <c r="A3137" s="2" t="s">
        <v>12983</v>
      </c>
      <c r="B3137" s="2" t="s">
        <v>12984</v>
      </c>
      <c r="C3137" s="2" t="s">
        <v>109</v>
      </c>
      <c r="D3137" s="3">
        <v>0</v>
      </c>
      <c r="E3137" s="2"/>
      <c r="F3137" s="2"/>
    </row>
    <row r="3138" spans="1:6" ht="25.5">
      <c r="A3138" s="2" t="s">
        <v>12985</v>
      </c>
      <c r="B3138" s="2" t="s">
        <v>12986</v>
      </c>
      <c r="C3138" s="2" t="s">
        <v>12987</v>
      </c>
      <c r="D3138" s="2" t="s">
        <v>12988</v>
      </c>
      <c r="E3138" s="2"/>
      <c r="F3138" s="2"/>
    </row>
    <row r="3139" spans="1:6">
      <c r="A3139" s="2" t="s">
        <v>12989</v>
      </c>
      <c r="B3139" s="2" t="s">
        <v>12990</v>
      </c>
      <c r="C3139" s="2" t="s">
        <v>12991</v>
      </c>
      <c r="D3139" s="2" t="s">
        <v>12992</v>
      </c>
      <c r="E3139" s="2" t="s">
        <v>12993</v>
      </c>
      <c r="F3139" s="2"/>
    </row>
    <row r="3140" spans="1:6">
      <c r="A3140" s="2" t="s">
        <v>12994</v>
      </c>
      <c r="B3140" s="2" t="s">
        <v>12995</v>
      </c>
      <c r="C3140" s="2" t="s">
        <v>12996</v>
      </c>
      <c r="D3140" s="2" t="s">
        <v>12997</v>
      </c>
      <c r="E3140" s="2"/>
      <c r="F3140" s="2"/>
    </row>
    <row r="3141" spans="1:6">
      <c r="A3141" s="2" t="s">
        <v>12998</v>
      </c>
      <c r="B3141" s="2" t="s">
        <v>12999</v>
      </c>
      <c r="C3141" s="2" t="s">
        <v>13000</v>
      </c>
      <c r="D3141" s="2" t="s">
        <v>13001</v>
      </c>
      <c r="E3141" s="2"/>
      <c r="F3141" s="2"/>
    </row>
    <row r="3142" spans="1:6">
      <c r="A3142" s="2" t="s">
        <v>13002</v>
      </c>
      <c r="B3142" s="2" t="s">
        <v>13003</v>
      </c>
      <c r="C3142" s="2" t="s">
        <v>13004</v>
      </c>
      <c r="D3142" s="2" t="s">
        <v>13005</v>
      </c>
      <c r="E3142" s="2"/>
      <c r="F3142" s="2"/>
    </row>
    <row r="3143" spans="1:6">
      <c r="A3143" s="2" t="s">
        <v>13006</v>
      </c>
      <c r="B3143" s="2" t="s">
        <v>13007</v>
      </c>
      <c r="C3143" s="2" t="s">
        <v>13008</v>
      </c>
      <c r="D3143" s="3">
        <v>82122965756</v>
      </c>
      <c r="E3143" s="2" t="s">
        <v>1453</v>
      </c>
      <c r="F3143" s="2" t="s">
        <v>1453</v>
      </c>
    </row>
    <row r="3144" spans="1:6">
      <c r="A3144" s="2" t="s">
        <v>13009</v>
      </c>
      <c r="B3144" s="2" t="s">
        <v>13010</v>
      </c>
      <c r="C3144" s="2" t="s">
        <v>13011</v>
      </c>
      <c r="D3144" s="2" t="s">
        <v>13012</v>
      </c>
      <c r="E3144" s="2"/>
      <c r="F3144" s="2"/>
    </row>
    <row r="3145" spans="1:6" ht="25.5">
      <c r="A3145" s="2" t="s">
        <v>13013</v>
      </c>
      <c r="B3145" s="2" t="s">
        <v>13014</v>
      </c>
      <c r="C3145" s="2" t="s">
        <v>13015</v>
      </c>
      <c r="D3145" s="2" t="s">
        <v>13016</v>
      </c>
      <c r="E3145" s="2"/>
      <c r="F3145" s="2"/>
    </row>
    <row r="3146" spans="1:6">
      <c r="A3146" s="2" t="s">
        <v>13017</v>
      </c>
      <c r="B3146" s="2" t="s">
        <v>13018</v>
      </c>
      <c r="C3146" s="2" t="s">
        <v>13019</v>
      </c>
      <c r="D3146" s="3">
        <v>81229029656</v>
      </c>
      <c r="E3146" s="2"/>
      <c r="F3146" s="2"/>
    </row>
    <row r="3147" spans="1:6">
      <c r="A3147" s="2" t="s">
        <v>13020</v>
      </c>
      <c r="B3147" s="2" t="s">
        <v>13021</v>
      </c>
      <c r="C3147" s="2" t="s">
        <v>13022</v>
      </c>
      <c r="D3147" s="2" t="s">
        <v>13023</v>
      </c>
      <c r="E3147" s="2" t="s">
        <v>1453</v>
      </c>
      <c r="F3147" s="2" t="s">
        <v>1453</v>
      </c>
    </row>
    <row r="3148" spans="1:6">
      <c r="A3148" s="2" t="s">
        <v>13024</v>
      </c>
      <c r="B3148" s="2" t="s">
        <v>13025</v>
      </c>
      <c r="C3148" s="2" t="s">
        <v>13026</v>
      </c>
      <c r="D3148" s="2" t="s">
        <v>13027</v>
      </c>
      <c r="E3148" s="2"/>
      <c r="F3148" s="2"/>
    </row>
    <row r="3149" spans="1:6">
      <c r="A3149" s="2" t="s">
        <v>13028</v>
      </c>
      <c r="B3149" s="2" t="s">
        <v>13029</v>
      </c>
      <c r="C3149" s="2" t="s">
        <v>13030</v>
      </c>
      <c r="D3149" s="2" t="s">
        <v>13031</v>
      </c>
      <c r="E3149" s="2"/>
      <c r="F3149" s="2"/>
    </row>
    <row r="3150" spans="1:6">
      <c r="A3150" s="2" t="s">
        <v>11402</v>
      </c>
      <c r="B3150" s="2" t="s">
        <v>13032</v>
      </c>
      <c r="C3150" s="2" t="s">
        <v>13033</v>
      </c>
      <c r="D3150" s="2" t="s">
        <v>13034</v>
      </c>
      <c r="E3150" s="2" t="s">
        <v>1453</v>
      </c>
      <c r="F3150" s="2" t="s">
        <v>1453</v>
      </c>
    </row>
    <row r="3151" spans="1:6">
      <c r="A3151" s="2" t="s">
        <v>13035</v>
      </c>
      <c r="B3151" s="2" t="s">
        <v>13036</v>
      </c>
      <c r="C3151" s="2" t="s">
        <v>13037</v>
      </c>
      <c r="D3151" s="2" t="s">
        <v>13038</v>
      </c>
      <c r="E3151" s="2" t="s">
        <v>13039</v>
      </c>
      <c r="F3151" s="2"/>
    </row>
    <row r="3152" spans="1:6">
      <c r="A3152" s="2" t="s">
        <v>13040</v>
      </c>
      <c r="B3152" s="2" t="s">
        <v>13041</v>
      </c>
      <c r="C3152" s="2" t="s">
        <v>13042</v>
      </c>
      <c r="D3152" s="2" t="s">
        <v>13043</v>
      </c>
      <c r="E3152" s="2"/>
      <c r="F3152" s="2"/>
    </row>
    <row r="3153" spans="1:6">
      <c r="A3153" s="2" t="s">
        <v>13044</v>
      </c>
      <c r="B3153" s="2" t="s">
        <v>13045</v>
      </c>
      <c r="C3153" s="2" t="s">
        <v>13046</v>
      </c>
      <c r="D3153" s="2" t="s">
        <v>12680</v>
      </c>
      <c r="E3153" s="2"/>
      <c r="F3153" s="2"/>
    </row>
    <row r="3154" spans="1:6">
      <c r="A3154" s="2" t="s">
        <v>13047</v>
      </c>
      <c r="B3154" s="2" t="s">
        <v>13048</v>
      </c>
      <c r="C3154" s="2" t="s">
        <v>11834</v>
      </c>
      <c r="D3154" s="2" t="s">
        <v>13049</v>
      </c>
      <c r="E3154" s="2"/>
      <c r="F3154" s="2"/>
    </row>
    <row r="3155" spans="1:6">
      <c r="A3155" s="2" t="s">
        <v>13050</v>
      </c>
      <c r="B3155" s="2" t="s">
        <v>13051</v>
      </c>
      <c r="C3155" s="2" t="s">
        <v>13052</v>
      </c>
      <c r="D3155" s="2" t="s">
        <v>13053</v>
      </c>
      <c r="E3155" s="2" t="s">
        <v>1453</v>
      </c>
      <c r="F3155" s="2" t="s">
        <v>1453</v>
      </c>
    </row>
    <row r="3156" spans="1:6">
      <c r="A3156" s="2" t="s">
        <v>13054</v>
      </c>
      <c r="B3156" s="2" t="s">
        <v>13055</v>
      </c>
      <c r="C3156" s="2" t="s">
        <v>13056</v>
      </c>
      <c r="D3156" s="3">
        <v>8111098465</v>
      </c>
      <c r="E3156" s="2" t="s">
        <v>13057</v>
      </c>
      <c r="F3156" s="2" t="s">
        <v>1453</v>
      </c>
    </row>
    <row r="3157" spans="1:6">
      <c r="A3157" s="2" t="s">
        <v>13006</v>
      </c>
      <c r="B3157" s="2" t="s">
        <v>13058</v>
      </c>
      <c r="C3157" s="2" t="s">
        <v>13059</v>
      </c>
      <c r="D3157" s="3">
        <v>82122965756</v>
      </c>
      <c r="E3157" s="2" t="s">
        <v>1453</v>
      </c>
      <c r="F3157" s="2" t="s">
        <v>1453</v>
      </c>
    </row>
    <row r="3158" spans="1:6">
      <c r="A3158" s="2" t="s">
        <v>11402</v>
      </c>
      <c r="B3158" s="2" t="s">
        <v>13060</v>
      </c>
      <c r="C3158" s="2" t="s">
        <v>1453</v>
      </c>
      <c r="D3158" s="2" t="s">
        <v>1453</v>
      </c>
      <c r="E3158" s="2" t="s">
        <v>1453</v>
      </c>
      <c r="F3158" s="2" t="s">
        <v>1453</v>
      </c>
    </row>
    <row r="3159" spans="1:6">
      <c r="A3159" s="2" t="s">
        <v>13061</v>
      </c>
      <c r="B3159" s="2" t="s">
        <v>13062</v>
      </c>
      <c r="C3159" s="2" t="s">
        <v>1453</v>
      </c>
      <c r="D3159" s="3">
        <v>8111011061</v>
      </c>
      <c r="E3159" s="2" t="s">
        <v>1453</v>
      </c>
      <c r="F3159" s="2" t="s">
        <v>1453</v>
      </c>
    </row>
    <row r="3160" spans="1:6">
      <c r="A3160" s="2" t="s">
        <v>13063</v>
      </c>
      <c r="B3160" s="2" t="s">
        <v>13064</v>
      </c>
      <c r="C3160" s="2" t="s">
        <v>13065</v>
      </c>
      <c r="D3160" s="2" t="s">
        <v>13066</v>
      </c>
      <c r="E3160" s="2" t="s">
        <v>13067</v>
      </c>
      <c r="F3160" s="2" t="s">
        <v>1453</v>
      </c>
    </row>
    <row r="3161" spans="1:6">
      <c r="A3161" s="2" t="s">
        <v>13068</v>
      </c>
      <c r="B3161" s="2" t="s">
        <v>13069</v>
      </c>
      <c r="C3161" s="2" t="s">
        <v>13070</v>
      </c>
      <c r="D3161" s="2" t="s">
        <v>13071</v>
      </c>
      <c r="E3161" s="2" t="s">
        <v>1453</v>
      </c>
      <c r="F3161" s="2" t="s">
        <v>1453</v>
      </c>
    </row>
    <row r="3162" spans="1:6">
      <c r="A3162" s="2" t="s">
        <v>13072</v>
      </c>
      <c r="B3162" s="2" t="s">
        <v>13073</v>
      </c>
      <c r="C3162" s="2" t="s">
        <v>13074</v>
      </c>
      <c r="D3162" s="2" t="s">
        <v>1453</v>
      </c>
      <c r="E3162" s="2" t="s">
        <v>1453</v>
      </c>
      <c r="F3162" s="2" t="s">
        <v>1453</v>
      </c>
    </row>
    <row r="3163" spans="1:6">
      <c r="A3163" s="2" t="s">
        <v>13075</v>
      </c>
      <c r="B3163" s="2" t="s">
        <v>13076</v>
      </c>
      <c r="C3163" s="2" t="s">
        <v>13077</v>
      </c>
      <c r="D3163" s="3">
        <v>81344731715</v>
      </c>
      <c r="E3163" s="2" t="s">
        <v>1453</v>
      </c>
      <c r="F3163" s="2" t="s">
        <v>1453</v>
      </c>
    </row>
    <row r="3164" spans="1:6">
      <c r="A3164" s="2" t="s">
        <v>13078</v>
      </c>
      <c r="B3164" s="2" t="s">
        <v>13079</v>
      </c>
      <c r="C3164" s="2" t="s">
        <v>13080</v>
      </c>
      <c r="D3164" s="3">
        <v>0</v>
      </c>
      <c r="E3164" s="2"/>
      <c r="F3164" s="2"/>
    </row>
    <row r="3165" spans="1:6">
      <c r="A3165" s="2" t="s">
        <v>13081</v>
      </c>
      <c r="B3165" s="2" t="s">
        <v>13082</v>
      </c>
      <c r="C3165" s="2" t="s">
        <v>13080</v>
      </c>
      <c r="D3165" s="3">
        <v>0</v>
      </c>
      <c r="E3165" s="2"/>
      <c r="F3165" s="2"/>
    </row>
    <row r="3166" spans="1:6">
      <c r="A3166" s="2" t="s">
        <v>13083</v>
      </c>
      <c r="B3166" s="2" t="s">
        <v>13084</v>
      </c>
      <c r="C3166" s="2" t="s">
        <v>13056</v>
      </c>
      <c r="D3166" s="3">
        <v>8111098465</v>
      </c>
      <c r="E3166" s="2" t="s">
        <v>1453</v>
      </c>
      <c r="F3166" s="2" t="s">
        <v>1453</v>
      </c>
    </row>
    <row r="3167" spans="1:6">
      <c r="A3167" s="2" t="s">
        <v>13085</v>
      </c>
      <c r="B3167" s="2" t="s">
        <v>13086</v>
      </c>
      <c r="C3167" s="2" t="s">
        <v>13087</v>
      </c>
      <c r="D3167" s="3">
        <v>0</v>
      </c>
      <c r="E3167" s="2"/>
      <c r="F3167" s="2"/>
    </row>
    <row r="3168" spans="1:6" ht="25.5">
      <c r="A3168" s="2" t="s">
        <v>13088</v>
      </c>
      <c r="B3168" s="2" t="s">
        <v>13089</v>
      </c>
      <c r="C3168" s="2" t="s">
        <v>13090</v>
      </c>
      <c r="D3168" s="2" t="s">
        <v>13091</v>
      </c>
      <c r="E3168" s="2"/>
      <c r="F3168" s="2"/>
    </row>
    <row r="3169" spans="1:6">
      <c r="A3169" s="2" t="s">
        <v>13092</v>
      </c>
      <c r="B3169" s="2" t="s">
        <v>13093</v>
      </c>
      <c r="C3169" s="2" t="s">
        <v>13094</v>
      </c>
      <c r="D3169" s="2" t="s">
        <v>13095</v>
      </c>
      <c r="E3169" s="2" t="s">
        <v>1453</v>
      </c>
      <c r="F3169" s="2" t="s">
        <v>1453</v>
      </c>
    </row>
    <row r="3170" spans="1:6">
      <c r="A3170" s="2" t="s">
        <v>13096</v>
      </c>
      <c r="B3170" s="2" t="s">
        <v>13097</v>
      </c>
      <c r="C3170" s="2" t="s">
        <v>13098</v>
      </c>
      <c r="D3170" s="3">
        <v>82111528282</v>
      </c>
      <c r="E3170" s="2"/>
      <c r="F3170" s="2"/>
    </row>
    <row r="3171" spans="1:6">
      <c r="A3171" s="2" t="s">
        <v>13099</v>
      </c>
      <c r="B3171" s="2" t="s">
        <v>13100</v>
      </c>
      <c r="C3171" s="2" t="s">
        <v>13101</v>
      </c>
      <c r="D3171" s="2" t="s">
        <v>13102</v>
      </c>
      <c r="E3171" s="2"/>
      <c r="F3171" s="2"/>
    </row>
    <row r="3172" spans="1:6">
      <c r="A3172" s="2" t="s">
        <v>13103</v>
      </c>
      <c r="B3172" s="2" t="s">
        <v>13104</v>
      </c>
      <c r="C3172" s="2" t="s">
        <v>109</v>
      </c>
      <c r="D3172" s="2" t="s">
        <v>1453</v>
      </c>
      <c r="E3172" s="2" t="s">
        <v>1453</v>
      </c>
      <c r="F3172" s="2" t="s">
        <v>1453</v>
      </c>
    </row>
    <row r="3173" spans="1:6">
      <c r="A3173" s="2" t="s">
        <v>13105</v>
      </c>
      <c r="B3173" s="2" t="s">
        <v>13106</v>
      </c>
      <c r="C3173" s="2" t="s">
        <v>109</v>
      </c>
      <c r="D3173" s="2" t="s">
        <v>1453</v>
      </c>
      <c r="E3173" s="2" t="s">
        <v>1453</v>
      </c>
      <c r="F3173" s="2" t="s">
        <v>1453</v>
      </c>
    </row>
    <row r="3174" spans="1:6">
      <c r="A3174" s="2" t="s">
        <v>13107</v>
      </c>
      <c r="B3174" s="2" t="s">
        <v>13108</v>
      </c>
      <c r="C3174" s="2" t="s">
        <v>1453</v>
      </c>
      <c r="D3174" s="2" t="s">
        <v>1453</v>
      </c>
      <c r="E3174" s="2" t="s">
        <v>1453</v>
      </c>
      <c r="F3174" s="2" t="s">
        <v>1453</v>
      </c>
    </row>
    <row r="3175" spans="1:6" ht="25.5">
      <c r="A3175" s="2" t="s">
        <v>13109</v>
      </c>
      <c r="B3175" s="2" t="s">
        <v>13110</v>
      </c>
      <c r="C3175" s="2" t="s">
        <v>13111</v>
      </c>
      <c r="D3175" s="2" t="s">
        <v>13112</v>
      </c>
      <c r="E3175" s="2" t="s">
        <v>1453</v>
      </c>
      <c r="F3175" s="2" t="s">
        <v>1453</v>
      </c>
    </row>
    <row r="3176" spans="1:6">
      <c r="A3176" s="2" t="s">
        <v>13113</v>
      </c>
      <c r="B3176" s="2" t="s">
        <v>13114</v>
      </c>
      <c r="C3176" s="2" t="s">
        <v>1453</v>
      </c>
      <c r="D3176" s="2" t="s">
        <v>1453</v>
      </c>
      <c r="E3176" s="2" t="s">
        <v>1453</v>
      </c>
      <c r="F3176" s="2" t="s">
        <v>1453</v>
      </c>
    </row>
    <row r="3177" spans="1:6">
      <c r="A3177" s="2" t="s">
        <v>13115</v>
      </c>
      <c r="B3177" s="2" t="s">
        <v>13116</v>
      </c>
      <c r="C3177" s="2" t="s">
        <v>1453</v>
      </c>
      <c r="D3177" s="2" t="s">
        <v>1453</v>
      </c>
      <c r="E3177" s="2" t="s">
        <v>1453</v>
      </c>
      <c r="F3177" s="2" t="s">
        <v>1453</v>
      </c>
    </row>
    <row r="3178" spans="1:6">
      <c r="A3178" s="2" t="s">
        <v>13117</v>
      </c>
      <c r="B3178" s="2" t="s">
        <v>13118</v>
      </c>
      <c r="C3178" s="2" t="s">
        <v>13119</v>
      </c>
      <c r="D3178" s="2" t="s">
        <v>13120</v>
      </c>
      <c r="E3178" s="2" t="s">
        <v>13121</v>
      </c>
      <c r="F3178" s="2" t="s">
        <v>1453</v>
      </c>
    </row>
    <row r="3179" spans="1:6">
      <c r="A3179" s="2" t="s">
        <v>13122</v>
      </c>
      <c r="B3179" s="2" t="s">
        <v>13123</v>
      </c>
      <c r="C3179" s="2" t="s">
        <v>1453</v>
      </c>
      <c r="D3179" s="2" t="s">
        <v>1453</v>
      </c>
      <c r="E3179" s="2" t="s">
        <v>1453</v>
      </c>
      <c r="F3179" s="2" t="s">
        <v>1453</v>
      </c>
    </row>
    <row r="3180" spans="1:6">
      <c r="A3180" s="2" t="s">
        <v>13124</v>
      </c>
      <c r="B3180" s="2" t="s">
        <v>13125</v>
      </c>
      <c r="C3180" s="2" t="s">
        <v>13126</v>
      </c>
      <c r="D3180" s="3">
        <v>0</v>
      </c>
      <c r="E3180" s="2"/>
      <c r="F3180" s="2"/>
    </row>
    <row r="3181" spans="1:6">
      <c r="A3181" s="2" t="s">
        <v>13127</v>
      </c>
      <c r="B3181" s="2" t="s">
        <v>13128</v>
      </c>
      <c r="C3181" s="2" t="s">
        <v>1453</v>
      </c>
      <c r="D3181" s="2" t="s">
        <v>1453</v>
      </c>
      <c r="E3181" s="2" t="s">
        <v>1453</v>
      </c>
      <c r="F3181" s="2" t="s">
        <v>1453</v>
      </c>
    </row>
    <row r="3182" spans="1:6">
      <c r="A3182" s="2" t="s">
        <v>13129</v>
      </c>
      <c r="B3182" s="2" t="s">
        <v>13130</v>
      </c>
      <c r="C3182" s="2" t="s">
        <v>13131</v>
      </c>
      <c r="D3182" s="3">
        <v>216292368</v>
      </c>
      <c r="E3182" s="2"/>
      <c r="F3182" s="2"/>
    </row>
    <row r="3183" spans="1:6">
      <c r="A3183" s="2" t="s">
        <v>13132</v>
      </c>
      <c r="B3183" s="2" t="s">
        <v>13133</v>
      </c>
      <c r="C3183" s="2" t="s">
        <v>13134</v>
      </c>
      <c r="D3183" s="2" t="s">
        <v>13135</v>
      </c>
      <c r="E3183" s="2"/>
      <c r="F3183" s="2"/>
    </row>
    <row r="3184" spans="1:6">
      <c r="A3184" s="2" t="s">
        <v>13136</v>
      </c>
      <c r="B3184" s="2" t="s">
        <v>13137</v>
      </c>
      <c r="C3184" s="2" t="s">
        <v>12443</v>
      </c>
      <c r="D3184" s="3">
        <v>0</v>
      </c>
      <c r="E3184" s="2"/>
      <c r="F3184" s="2"/>
    </row>
    <row r="3185" spans="1:6">
      <c r="A3185" s="2" t="s">
        <v>13138</v>
      </c>
      <c r="B3185" s="2" t="s">
        <v>13139</v>
      </c>
      <c r="C3185" s="2" t="s">
        <v>1453</v>
      </c>
      <c r="D3185" s="2" t="s">
        <v>1453</v>
      </c>
      <c r="E3185" s="2" t="s">
        <v>1453</v>
      </c>
      <c r="F3185" s="2" t="s">
        <v>1453</v>
      </c>
    </row>
    <row r="3186" spans="1:6">
      <c r="A3186" s="2" t="s">
        <v>13140</v>
      </c>
      <c r="B3186" s="2" t="s">
        <v>13141</v>
      </c>
      <c r="C3186" s="2" t="s">
        <v>13142</v>
      </c>
      <c r="D3186" s="2" t="s">
        <v>13143</v>
      </c>
      <c r="E3186" s="2" t="s">
        <v>1453</v>
      </c>
      <c r="F3186" s="2" t="s">
        <v>1453</v>
      </c>
    </row>
    <row r="3187" spans="1:6">
      <c r="A3187" s="2" t="s">
        <v>13144</v>
      </c>
      <c r="B3187" s="2" t="s">
        <v>13145</v>
      </c>
      <c r="C3187" s="2" t="s">
        <v>13146</v>
      </c>
      <c r="D3187" s="2" t="s">
        <v>13147</v>
      </c>
      <c r="E3187" s="2" t="s">
        <v>13148</v>
      </c>
      <c r="F3187" s="2" t="s">
        <v>1453</v>
      </c>
    </row>
    <row r="3188" spans="1:6">
      <c r="A3188" s="2" t="s">
        <v>13149</v>
      </c>
      <c r="B3188" s="2" t="s">
        <v>13150</v>
      </c>
      <c r="C3188" s="2" t="s">
        <v>13151</v>
      </c>
      <c r="D3188" s="2" t="s">
        <v>13152</v>
      </c>
      <c r="E3188" s="2"/>
      <c r="F3188" s="2"/>
    </row>
    <row r="3189" spans="1:6">
      <c r="A3189" s="2" t="s">
        <v>13153</v>
      </c>
      <c r="B3189" s="2" t="s">
        <v>13154</v>
      </c>
      <c r="C3189" s="2" t="s">
        <v>13155</v>
      </c>
      <c r="D3189" s="2" t="s">
        <v>13156</v>
      </c>
      <c r="E3189" s="2"/>
      <c r="F3189" s="2"/>
    </row>
    <row r="3190" spans="1:6">
      <c r="A3190" s="2" t="s">
        <v>13157</v>
      </c>
      <c r="B3190" s="2" t="s">
        <v>13158</v>
      </c>
      <c r="C3190" s="2" t="s">
        <v>109</v>
      </c>
      <c r="D3190" s="2" t="s">
        <v>1453</v>
      </c>
      <c r="E3190" s="2" t="s">
        <v>1453</v>
      </c>
      <c r="F3190" s="2" t="s">
        <v>1453</v>
      </c>
    </row>
    <row r="3191" spans="1:6">
      <c r="A3191" s="2" t="s">
        <v>13159</v>
      </c>
      <c r="B3191" s="2" t="s">
        <v>13160</v>
      </c>
      <c r="C3191" s="2" t="s">
        <v>13161</v>
      </c>
      <c r="D3191" s="2" t="s">
        <v>13162</v>
      </c>
      <c r="E3191" s="2"/>
      <c r="F3191" s="2"/>
    </row>
    <row r="3192" spans="1:6" ht="25.5">
      <c r="A3192" s="2" t="s">
        <v>13163</v>
      </c>
      <c r="B3192" s="2" t="s">
        <v>13164</v>
      </c>
      <c r="C3192" s="2" t="s">
        <v>13165</v>
      </c>
      <c r="D3192" s="2" t="s">
        <v>13166</v>
      </c>
      <c r="E3192" s="2"/>
      <c r="F3192" s="2"/>
    </row>
    <row r="3193" spans="1:6">
      <c r="A3193" s="2" t="s">
        <v>13167</v>
      </c>
      <c r="B3193" s="2" t="s">
        <v>13168</v>
      </c>
      <c r="C3193" s="2" t="s">
        <v>13169</v>
      </c>
      <c r="D3193" s="3">
        <v>81296591638</v>
      </c>
      <c r="E3193" s="2" t="s">
        <v>13170</v>
      </c>
      <c r="F3193" s="2"/>
    </row>
    <row r="3194" spans="1:6">
      <c r="A3194" s="2" t="s">
        <v>13171</v>
      </c>
      <c r="B3194" s="2" t="s">
        <v>13172</v>
      </c>
      <c r="C3194" s="2" t="s">
        <v>13173</v>
      </c>
      <c r="D3194" s="3">
        <v>89687488254</v>
      </c>
      <c r="E3194" s="2"/>
      <c r="F3194" s="2"/>
    </row>
    <row r="3195" spans="1:6">
      <c r="A3195" s="2" t="s">
        <v>13174</v>
      </c>
      <c r="B3195" s="2" t="s">
        <v>13175</v>
      </c>
      <c r="C3195" s="2" t="s">
        <v>13176</v>
      </c>
      <c r="D3195" s="2" t="s">
        <v>13177</v>
      </c>
      <c r="E3195" s="2"/>
      <c r="F3195" s="2"/>
    </row>
    <row r="3196" spans="1:6">
      <c r="A3196" s="2" t="s">
        <v>13178</v>
      </c>
      <c r="B3196" s="2" t="s">
        <v>13179</v>
      </c>
      <c r="C3196" s="2" t="s">
        <v>13180</v>
      </c>
      <c r="D3196" s="2" t="s">
        <v>13181</v>
      </c>
      <c r="E3196" s="2" t="s">
        <v>13182</v>
      </c>
      <c r="F3196" s="2"/>
    </row>
    <row r="3197" spans="1:6">
      <c r="A3197" s="2" t="s">
        <v>13183</v>
      </c>
      <c r="B3197" s="2" t="s">
        <v>13184</v>
      </c>
      <c r="C3197" s="2" t="s">
        <v>12443</v>
      </c>
      <c r="D3197" s="3">
        <v>0</v>
      </c>
      <c r="E3197" s="2"/>
      <c r="F3197" s="2"/>
    </row>
    <row r="3198" spans="1:6">
      <c r="A3198" s="2" t="s">
        <v>5955</v>
      </c>
      <c r="B3198" s="2" t="s">
        <v>13185</v>
      </c>
      <c r="C3198" s="2" t="s">
        <v>13186</v>
      </c>
      <c r="D3198" s="2" t="s">
        <v>13187</v>
      </c>
      <c r="E3198" s="2"/>
      <c r="F3198" s="2"/>
    </row>
    <row r="3199" spans="1:6">
      <c r="A3199" s="2" t="s">
        <v>13188</v>
      </c>
      <c r="B3199" s="2" t="s">
        <v>13189</v>
      </c>
      <c r="C3199" s="2" t="s">
        <v>13190</v>
      </c>
      <c r="D3199" s="2" t="s">
        <v>13191</v>
      </c>
      <c r="E3199" s="2"/>
      <c r="F3199" s="2"/>
    </row>
    <row r="3200" spans="1:6">
      <c r="A3200" s="2" t="s">
        <v>13192</v>
      </c>
      <c r="B3200" s="2" t="s">
        <v>13193</v>
      </c>
      <c r="C3200" s="2" t="s">
        <v>13194</v>
      </c>
      <c r="D3200" s="3">
        <v>8111246781</v>
      </c>
      <c r="E3200" s="2"/>
      <c r="F3200" s="2"/>
    </row>
    <row r="3201" spans="1:6">
      <c r="A3201" s="2" t="s">
        <v>13195</v>
      </c>
      <c r="B3201" s="2" t="s">
        <v>13196</v>
      </c>
      <c r="C3201" s="2" t="s">
        <v>13197</v>
      </c>
      <c r="D3201" s="3">
        <v>0</v>
      </c>
      <c r="E3201" s="2"/>
      <c r="F3201" s="2"/>
    </row>
    <row r="3202" spans="1:6">
      <c r="A3202" s="2" t="s">
        <v>12947</v>
      </c>
      <c r="B3202" s="2" t="s">
        <v>13198</v>
      </c>
      <c r="C3202" s="2" t="s">
        <v>13199</v>
      </c>
      <c r="D3202" s="2" t="s">
        <v>13200</v>
      </c>
      <c r="E3202" s="2"/>
      <c r="F3202" s="2"/>
    </row>
    <row r="3203" spans="1:6">
      <c r="A3203" s="2" t="s">
        <v>13201</v>
      </c>
      <c r="B3203" s="2" t="s">
        <v>13202</v>
      </c>
      <c r="C3203" s="2" t="s">
        <v>13203</v>
      </c>
      <c r="D3203" s="2" t="s">
        <v>13204</v>
      </c>
      <c r="E3203" s="2"/>
      <c r="F3203" s="2"/>
    </row>
    <row r="3204" spans="1:6">
      <c r="A3204" s="2" t="s">
        <v>11643</v>
      </c>
      <c r="B3204" s="2" t="s">
        <v>13205</v>
      </c>
      <c r="C3204" s="2" t="s">
        <v>13206</v>
      </c>
      <c r="D3204" s="2" t="s">
        <v>13207</v>
      </c>
      <c r="E3204" s="2"/>
      <c r="F3204" s="2"/>
    </row>
    <row r="3205" spans="1:6" ht="25.5">
      <c r="A3205" s="2" t="s">
        <v>13208</v>
      </c>
      <c r="B3205" s="2" t="s">
        <v>13209</v>
      </c>
      <c r="C3205" s="2" t="s">
        <v>13210</v>
      </c>
      <c r="D3205" s="2" t="s">
        <v>13211</v>
      </c>
      <c r="E3205" s="2"/>
      <c r="F3205" s="2"/>
    </row>
    <row r="3206" spans="1:6">
      <c r="A3206" s="2" t="s">
        <v>13212</v>
      </c>
      <c r="B3206" s="2" t="s">
        <v>13213</v>
      </c>
      <c r="C3206" s="2" t="s">
        <v>13214</v>
      </c>
      <c r="D3206" s="2" t="s">
        <v>13215</v>
      </c>
      <c r="E3206" s="2" t="s">
        <v>1453</v>
      </c>
      <c r="F3206" s="2" t="s">
        <v>1453</v>
      </c>
    </row>
    <row r="3207" spans="1:6">
      <c r="A3207" s="2" t="s">
        <v>1548</v>
      </c>
      <c r="B3207" s="2" t="s">
        <v>13216</v>
      </c>
      <c r="C3207" s="2" t="s">
        <v>13217</v>
      </c>
      <c r="D3207" s="3">
        <v>85942380975</v>
      </c>
      <c r="E3207" s="2"/>
      <c r="F3207" s="2"/>
    </row>
    <row r="3208" spans="1:6">
      <c r="A3208" s="2" t="s">
        <v>13218</v>
      </c>
      <c r="B3208" s="2" t="s">
        <v>13219</v>
      </c>
      <c r="C3208" s="2" t="s">
        <v>13220</v>
      </c>
      <c r="D3208" s="3">
        <v>8128778078</v>
      </c>
      <c r="E3208" s="2"/>
      <c r="F3208" s="2"/>
    </row>
    <row r="3209" spans="1:6">
      <c r="A3209" s="2" t="s">
        <v>13221</v>
      </c>
      <c r="B3209" s="2" t="s">
        <v>13222</v>
      </c>
      <c r="C3209" s="2" t="s">
        <v>13223</v>
      </c>
      <c r="D3209" s="3">
        <v>85231173293</v>
      </c>
      <c r="E3209" s="2" t="s">
        <v>1453</v>
      </c>
      <c r="F3209" s="2" t="s">
        <v>1453</v>
      </c>
    </row>
    <row r="3210" spans="1:6">
      <c r="A3210" s="2" t="s">
        <v>13224</v>
      </c>
      <c r="B3210" s="2" t="s">
        <v>13225</v>
      </c>
      <c r="C3210" s="2" t="s">
        <v>13226</v>
      </c>
      <c r="D3210" s="3">
        <v>0</v>
      </c>
      <c r="E3210" s="2"/>
      <c r="F3210" s="2"/>
    </row>
    <row r="3211" spans="1:6">
      <c r="A3211" s="2" t="s">
        <v>13227</v>
      </c>
      <c r="B3211" s="2" t="s">
        <v>13228</v>
      </c>
      <c r="C3211" s="2" t="s">
        <v>13229</v>
      </c>
      <c r="D3211" s="2" t="s">
        <v>13230</v>
      </c>
      <c r="E3211" s="2"/>
      <c r="F3211" s="2"/>
    </row>
    <row r="3212" spans="1:6">
      <c r="A3212" s="2" t="s">
        <v>13231</v>
      </c>
      <c r="B3212" s="2" t="s">
        <v>13232</v>
      </c>
      <c r="C3212" s="2" t="s">
        <v>13233</v>
      </c>
      <c r="D3212" s="3">
        <v>0</v>
      </c>
      <c r="E3212" s="2"/>
      <c r="F3212" s="2"/>
    </row>
    <row r="3213" spans="1:6">
      <c r="A3213" s="2" t="s">
        <v>13234</v>
      </c>
      <c r="B3213" s="2" t="s">
        <v>13235</v>
      </c>
      <c r="C3213" s="2" t="s">
        <v>13236</v>
      </c>
      <c r="D3213" s="2" t="s">
        <v>13237</v>
      </c>
      <c r="E3213" s="2" t="s">
        <v>1453</v>
      </c>
      <c r="F3213" s="2" t="s">
        <v>1453</v>
      </c>
    </row>
    <row r="3214" spans="1:6">
      <c r="A3214" s="2" t="s">
        <v>13238</v>
      </c>
      <c r="B3214" s="2" t="s">
        <v>13239</v>
      </c>
      <c r="C3214" s="2" t="s">
        <v>13240</v>
      </c>
      <c r="D3214" s="2" t="s">
        <v>12054</v>
      </c>
      <c r="E3214" s="2"/>
      <c r="F3214" s="2"/>
    </row>
    <row r="3215" spans="1:6">
      <c r="A3215" s="2" t="s">
        <v>13241</v>
      </c>
      <c r="B3215" s="2" t="s">
        <v>13242</v>
      </c>
      <c r="C3215" s="2" t="s">
        <v>13243</v>
      </c>
      <c r="D3215" s="2" t="s">
        <v>13244</v>
      </c>
      <c r="E3215" s="2"/>
      <c r="F3215" s="2"/>
    </row>
    <row r="3216" spans="1:6">
      <c r="A3216" s="2" t="s">
        <v>13245</v>
      </c>
      <c r="B3216" s="2" t="s">
        <v>13246</v>
      </c>
      <c r="C3216" s="2" t="s">
        <v>13247</v>
      </c>
      <c r="D3216" s="3">
        <v>82210202248</v>
      </c>
      <c r="E3216" s="2" t="s">
        <v>1453</v>
      </c>
      <c r="F3216" s="2" t="s">
        <v>1453</v>
      </c>
    </row>
    <row r="3217" spans="1:6">
      <c r="A3217" s="2" t="s">
        <v>13248</v>
      </c>
      <c r="B3217" s="2" t="s">
        <v>13249</v>
      </c>
      <c r="C3217" s="2" t="s">
        <v>13250</v>
      </c>
      <c r="D3217" s="2" t="s">
        <v>13251</v>
      </c>
      <c r="E3217" s="2" t="s">
        <v>1453</v>
      </c>
      <c r="F3217" s="2" t="s">
        <v>1453</v>
      </c>
    </row>
    <row r="3218" spans="1:6">
      <c r="A3218" s="2" t="s">
        <v>13252</v>
      </c>
      <c r="B3218" s="2" t="s">
        <v>13253</v>
      </c>
      <c r="C3218" s="2" t="s">
        <v>13254</v>
      </c>
      <c r="D3218" s="2" t="s">
        <v>13255</v>
      </c>
      <c r="E3218" s="2" t="s">
        <v>1453</v>
      </c>
      <c r="F3218" s="2" t="s">
        <v>1453</v>
      </c>
    </row>
    <row r="3219" spans="1:6">
      <c r="A3219" s="2" t="s">
        <v>13256</v>
      </c>
      <c r="B3219" s="2" t="s">
        <v>13257</v>
      </c>
      <c r="C3219" s="2" t="s">
        <v>13258</v>
      </c>
      <c r="D3219" s="2" t="s">
        <v>13259</v>
      </c>
      <c r="E3219" s="2"/>
      <c r="F3219" s="2"/>
    </row>
    <row r="3220" spans="1:6">
      <c r="A3220" s="2" t="s">
        <v>13260</v>
      </c>
      <c r="B3220" s="2" t="s">
        <v>13261</v>
      </c>
      <c r="C3220" s="2" t="s">
        <v>13262</v>
      </c>
      <c r="D3220" s="2" t="s">
        <v>1453</v>
      </c>
      <c r="E3220" s="2" t="s">
        <v>1453</v>
      </c>
      <c r="F3220" s="2" t="s">
        <v>1453</v>
      </c>
    </row>
    <row r="3221" spans="1:6">
      <c r="A3221" s="2" t="s">
        <v>13263</v>
      </c>
      <c r="B3221" s="2" t="s">
        <v>13264</v>
      </c>
      <c r="C3221" s="2" t="s">
        <v>13265</v>
      </c>
      <c r="D3221" s="2" t="s">
        <v>13266</v>
      </c>
      <c r="E3221" s="2" t="s">
        <v>1453</v>
      </c>
      <c r="F3221" s="2" t="s">
        <v>1453</v>
      </c>
    </row>
    <row r="3222" spans="1:6" ht="38.25">
      <c r="A3222" s="2" t="s">
        <v>13267</v>
      </c>
      <c r="B3222" s="2" t="s">
        <v>13268</v>
      </c>
      <c r="C3222" s="2" t="s">
        <v>13269</v>
      </c>
      <c r="D3222" s="2" t="s">
        <v>13270</v>
      </c>
      <c r="E3222" s="2" t="s">
        <v>1453</v>
      </c>
      <c r="F3222" s="2" t="s">
        <v>1453</v>
      </c>
    </row>
    <row r="3223" spans="1:6">
      <c r="A3223" s="2" t="s">
        <v>13271</v>
      </c>
      <c r="B3223" s="2" t="s">
        <v>13272</v>
      </c>
      <c r="C3223" s="2" t="s">
        <v>13273</v>
      </c>
      <c r="D3223" s="2" t="s">
        <v>13274</v>
      </c>
      <c r="E3223" s="2"/>
      <c r="F3223" s="2"/>
    </row>
    <row r="3224" spans="1:6" ht="25.5">
      <c r="A3224" s="2" t="s">
        <v>13275</v>
      </c>
      <c r="B3224" s="2" t="s">
        <v>13276</v>
      </c>
      <c r="C3224" s="2" t="s">
        <v>13277</v>
      </c>
      <c r="D3224" s="2" t="s">
        <v>13278</v>
      </c>
      <c r="E3224" s="2" t="s">
        <v>13279</v>
      </c>
      <c r="F3224" s="2"/>
    </row>
    <row r="3225" spans="1:6">
      <c r="A3225" s="2" t="s">
        <v>13280</v>
      </c>
      <c r="B3225" s="2" t="s">
        <v>13281</v>
      </c>
      <c r="C3225" s="2" t="s">
        <v>13282</v>
      </c>
      <c r="D3225" s="2" t="s">
        <v>13283</v>
      </c>
      <c r="E3225" s="2" t="s">
        <v>1453</v>
      </c>
      <c r="F3225" s="2" t="s">
        <v>1453</v>
      </c>
    </row>
    <row r="3226" spans="1:6">
      <c r="A3226" s="2" t="s">
        <v>13284</v>
      </c>
      <c r="B3226" s="2" t="s">
        <v>13285</v>
      </c>
      <c r="C3226" s="2" t="s">
        <v>13286</v>
      </c>
      <c r="D3226" s="3">
        <v>82190990072</v>
      </c>
      <c r="E3226" s="2" t="s">
        <v>1453</v>
      </c>
      <c r="F3226" s="2" t="s">
        <v>1453</v>
      </c>
    </row>
    <row r="3227" spans="1:6">
      <c r="A3227" s="2" t="s">
        <v>13287</v>
      </c>
      <c r="B3227" s="2" t="s">
        <v>13288</v>
      </c>
      <c r="C3227" s="2" t="s">
        <v>13289</v>
      </c>
      <c r="D3227" s="2" t="s">
        <v>13290</v>
      </c>
      <c r="E3227" s="2"/>
      <c r="F3227" s="2"/>
    </row>
    <row r="3228" spans="1:6">
      <c r="A3228" s="2" t="s">
        <v>13291</v>
      </c>
      <c r="B3228" s="2" t="s">
        <v>13292</v>
      </c>
      <c r="C3228" s="2" t="s">
        <v>13293</v>
      </c>
      <c r="D3228" s="3">
        <v>0</v>
      </c>
      <c r="E3228" s="2"/>
      <c r="F3228" s="2"/>
    </row>
    <row r="3229" spans="1:6">
      <c r="A3229" s="2" t="s">
        <v>3928</v>
      </c>
      <c r="B3229" s="2" t="s">
        <v>13294</v>
      </c>
      <c r="C3229" s="2" t="s">
        <v>13295</v>
      </c>
      <c r="D3229" s="2" t="s">
        <v>13296</v>
      </c>
      <c r="E3229" s="2" t="s">
        <v>1453</v>
      </c>
      <c r="F3229" s="2" t="s">
        <v>1453</v>
      </c>
    </row>
    <row r="3230" spans="1:6">
      <c r="A3230" s="2" t="s">
        <v>13297</v>
      </c>
      <c r="B3230" s="2" t="s">
        <v>13298</v>
      </c>
      <c r="C3230" s="2" t="s">
        <v>13299</v>
      </c>
      <c r="D3230" s="2" t="s">
        <v>13300</v>
      </c>
      <c r="E3230" s="2"/>
      <c r="F3230" s="2"/>
    </row>
    <row r="3231" spans="1:6">
      <c r="A3231" s="2" t="s">
        <v>13301</v>
      </c>
      <c r="B3231" s="2" t="s">
        <v>13302</v>
      </c>
      <c r="C3231" s="2" t="s">
        <v>13303</v>
      </c>
      <c r="D3231" s="2" t="s">
        <v>13304</v>
      </c>
      <c r="E3231" s="2" t="s">
        <v>13305</v>
      </c>
      <c r="F3231" s="2"/>
    </row>
    <row r="3232" spans="1:6">
      <c r="A3232" s="2" t="s">
        <v>13306</v>
      </c>
      <c r="B3232" s="2" t="s">
        <v>13307</v>
      </c>
      <c r="C3232" s="2" t="s">
        <v>13308</v>
      </c>
      <c r="D3232" s="3">
        <v>81316136350</v>
      </c>
      <c r="E3232" s="2"/>
      <c r="F3232" s="2"/>
    </row>
    <row r="3233" spans="1:6">
      <c r="A3233" s="2" t="s">
        <v>13309</v>
      </c>
      <c r="B3233" s="2" t="s">
        <v>13310</v>
      </c>
      <c r="C3233" s="2" t="s">
        <v>109</v>
      </c>
      <c r="D3233" s="3">
        <v>0</v>
      </c>
      <c r="E3233" s="2"/>
      <c r="F3233" s="2"/>
    </row>
    <row r="3234" spans="1:6">
      <c r="A3234" s="2" t="s">
        <v>13311</v>
      </c>
      <c r="B3234" s="2" t="s">
        <v>13312</v>
      </c>
      <c r="C3234" s="2" t="s">
        <v>109</v>
      </c>
      <c r="D3234" s="3">
        <v>0</v>
      </c>
      <c r="E3234" s="2"/>
      <c r="F3234" s="2"/>
    </row>
    <row r="3235" spans="1:6">
      <c r="A3235" s="2" t="s">
        <v>13313</v>
      </c>
      <c r="B3235" s="2" t="s">
        <v>13314</v>
      </c>
      <c r="C3235" s="2" t="s">
        <v>109</v>
      </c>
      <c r="D3235" s="3">
        <v>0</v>
      </c>
      <c r="E3235" s="2"/>
      <c r="F3235" s="2"/>
    </row>
    <row r="3236" spans="1:6" ht="25.5">
      <c r="A3236" s="2" t="s">
        <v>13315</v>
      </c>
      <c r="B3236" s="2" t="s">
        <v>13316</v>
      </c>
      <c r="C3236" s="2" t="s">
        <v>13317</v>
      </c>
      <c r="D3236" s="3">
        <v>8126580991</v>
      </c>
      <c r="E3236" s="2" t="s">
        <v>13318</v>
      </c>
      <c r="F3236" s="2" t="s">
        <v>1453</v>
      </c>
    </row>
    <row r="3237" spans="1:6" ht="25.5">
      <c r="A3237" s="2" t="s">
        <v>13319</v>
      </c>
      <c r="B3237" s="2" t="s">
        <v>13320</v>
      </c>
      <c r="C3237" s="2" t="s">
        <v>13321</v>
      </c>
      <c r="D3237" s="2" t="s">
        <v>13322</v>
      </c>
      <c r="E3237" s="2" t="s">
        <v>13323</v>
      </c>
      <c r="F3237" s="2" t="s">
        <v>13324</v>
      </c>
    </row>
    <row r="3238" spans="1:6" ht="25.5">
      <c r="A3238" s="2" t="s">
        <v>13325</v>
      </c>
      <c r="B3238" s="2" t="s">
        <v>13326</v>
      </c>
      <c r="C3238" s="2" t="s">
        <v>13327</v>
      </c>
      <c r="D3238" s="2" t="s">
        <v>13328</v>
      </c>
      <c r="E3238" s="2" t="s">
        <v>13323</v>
      </c>
      <c r="F3238" s="2" t="s">
        <v>13329</v>
      </c>
    </row>
    <row r="3239" spans="1:6">
      <c r="A3239" s="2" t="s">
        <v>13330</v>
      </c>
      <c r="B3239" s="2" t="s">
        <v>13331</v>
      </c>
      <c r="C3239" s="2" t="s">
        <v>13332</v>
      </c>
      <c r="D3239" s="3">
        <v>81298345114</v>
      </c>
      <c r="E3239" s="2" t="s">
        <v>13333</v>
      </c>
      <c r="F3239" s="2" t="s">
        <v>1453</v>
      </c>
    </row>
    <row r="3240" spans="1:6">
      <c r="A3240" s="2" t="s">
        <v>13334</v>
      </c>
      <c r="B3240" s="2" t="s">
        <v>13335</v>
      </c>
      <c r="C3240" s="2" t="s">
        <v>13336</v>
      </c>
      <c r="D3240" s="3">
        <v>81310416363</v>
      </c>
      <c r="E3240" s="2"/>
      <c r="F3240" s="2"/>
    </row>
    <row r="3241" spans="1:6">
      <c r="A3241" s="2" t="s">
        <v>13337</v>
      </c>
      <c r="B3241" s="2" t="s">
        <v>13338</v>
      </c>
      <c r="C3241" s="2" t="s">
        <v>1392</v>
      </c>
      <c r="D3241" s="3">
        <v>81231373125</v>
      </c>
      <c r="E3241" s="3">
        <v>0</v>
      </c>
      <c r="F3241" s="3">
        <v>0</v>
      </c>
    </row>
    <row r="3242" spans="1:6">
      <c r="A3242" s="2" t="s">
        <v>13339</v>
      </c>
      <c r="B3242" s="2" t="s">
        <v>13340</v>
      </c>
      <c r="C3242" s="2" t="s">
        <v>13341</v>
      </c>
      <c r="D3242" s="2" t="s">
        <v>13342</v>
      </c>
      <c r="E3242" s="2"/>
      <c r="F3242" s="2"/>
    </row>
    <row r="3243" spans="1:6">
      <c r="A3243" s="2" t="s">
        <v>11957</v>
      </c>
      <c r="B3243" s="2" t="s">
        <v>13343</v>
      </c>
      <c r="C3243" s="2" t="s">
        <v>13344</v>
      </c>
      <c r="D3243" s="3">
        <v>83893066635</v>
      </c>
      <c r="E3243" s="2"/>
      <c r="F3243" s="2"/>
    </row>
    <row r="3244" spans="1:6" ht="25.5">
      <c r="A3244" s="2" t="s">
        <v>13345</v>
      </c>
      <c r="B3244" s="2" t="s">
        <v>13346</v>
      </c>
      <c r="C3244" s="2" t="s">
        <v>13347</v>
      </c>
      <c r="D3244" s="2" t="s">
        <v>13348</v>
      </c>
      <c r="E3244" s="2"/>
      <c r="F3244" s="2"/>
    </row>
    <row r="3245" spans="1:6">
      <c r="A3245" s="2" t="s">
        <v>13349</v>
      </c>
      <c r="B3245" s="2" t="s">
        <v>13350</v>
      </c>
      <c r="C3245" s="2" t="s">
        <v>13351</v>
      </c>
      <c r="D3245" s="2" t="s">
        <v>13352</v>
      </c>
      <c r="E3245" s="2"/>
      <c r="F3245" s="2"/>
    </row>
    <row r="3246" spans="1:6">
      <c r="A3246" s="2" t="s">
        <v>13353</v>
      </c>
      <c r="B3246" s="2" t="s">
        <v>13354</v>
      </c>
      <c r="C3246" s="2" t="s">
        <v>13355</v>
      </c>
      <c r="D3246" s="2" t="s">
        <v>13356</v>
      </c>
      <c r="E3246" s="2"/>
      <c r="F3246" s="2"/>
    </row>
    <row r="3247" spans="1:6">
      <c r="A3247" s="2" t="s">
        <v>13357</v>
      </c>
      <c r="B3247" s="2" t="s">
        <v>13358</v>
      </c>
      <c r="C3247" s="2" t="s">
        <v>13359</v>
      </c>
      <c r="D3247" s="3">
        <v>85643180549</v>
      </c>
      <c r="E3247" s="2" t="s">
        <v>1453</v>
      </c>
      <c r="F3247" s="2" t="s">
        <v>1453</v>
      </c>
    </row>
    <row r="3248" spans="1:6">
      <c r="A3248" s="2" t="s">
        <v>13360</v>
      </c>
      <c r="B3248" s="2" t="s">
        <v>13361</v>
      </c>
      <c r="C3248" s="2" t="s">
        <v>11834</v>
      </c>
      <c r="D3248" s="2" t="s">
        <v>381</v>
      </c>
      <c r="E3248" s="2"/>
      <c r="F3248" s="2"/>
    </row>
    <row r="3249" spans="1:6">
      <c r="A3249" s="2" t="s">
        <v>13362</v>
      </c>
      <c r="B3249" s="2" t="s">
        <v>13363</v>
      </c>
      <c r="C3249" s="2" t="s">
        <v>13364</v>
      </c>
      <c r="D3249" s="2" t="s">
        <v>13365</v>
      </c>
      <c r="E3249" s="2" t="s">
        <v>1453</v>
      </c>
      <c r="F3249" s="2" t="s">
        <v>1453</v>
      </c>
    </row>
    <row r="3250" spans="1:6">
      <c r="A3250" s="2" t="s">
        <v>13366</v>
      </c>
      <c r="B3250" s="2" t="s">
        <v>13367</v>
      </c>
      <c r="C3250" s="2" t="s">
        <v>13368</v>
      </c>
      <c r="D3250" s="2" t="s">
        <v>13369</v>
      </c>
      <c r="E3250" s="2"/>
      <c r="F3250" s="2"/>
    </row>
    <row r="3251" spans="1:6">
      <c r="A3251" s="2" t="s">
        <v>13370</v>
      </c>
      <c r="B3251" s="2" t="s">
        <v>13371</v>
      </c>
      <c r="C3251" s="2" t="s">
        <v>13372</v>
      </c>
      <c r="D3251" s="2" t="s">
        <v>13373</v>
      </c>
      <c r="E3251" s="2"/>
      <c r="F3251" s="2"/>
    </row>
    <row r="3252" spans="1:6">
      <c r="A3252" s="2" t="s">
        <v>13374</v>
      </c>
      <c r="B3252" s="2" t="s">
        <v>13375</v>
      </c>
      <c r="C3252" s="2" t="s">
        <v>13376</v>
      </c>
      <c r="D3252" s="2" t="s">
        <v>13377</v>
      </c>
      <c r="E3252" s="2" t="s">
        <v>13378</v>
      </c>
      <c r="F3252" s="2" t="s">
        <v>13379</v>
      </c>
    </row>
    <row r="3253" spans="1:6">
      <c r="A3253" s="2" t="s">
        <v>13380</v>
      </c>
      <c r="B3253" s="2" t="s">
        <v>13381</v>
      </c>
      <c r="C3253" s="2" t="s">
        <v>13382</v>
      </c>
      <c r="D3253" s="2" t="s">
        <v>1453</v>
      </c>
      <c r="E3253" s="2" t="s">
        <v>1453</v>
      </c>
      <c r="F3253" s="2" t="s">
        <v>1453</v>
      </c>
    </row>
    <row r="3254" spans="1:6">
      <c r="A3254" s="2" t="s">
        <v>13383</v>
      </c>
      <c r="B3254" s="2" t="s">
        <v>13384</v>
      </c>
      <c r="C3254" s="2" t="s">
        <v>13385</v>
      </c>
      <c r="D3254" s="2" t="s">
        <v>1453</v>
      </c>
      <c r="E3254" s="2" t="s">
        <v>13386</v>
      </c>
      <c r="F3254" s="2" t="s">
        <v>1453</v>
      </c>
    </row>
    <row r="3255" spans="1:6">
      <c r="A3255" s="2" t="s">
        <v>13387</v>
      </c>
      <c r="B3255" s="2" t="s">
        <v>13388</v>
      </c>
      <c r="C3255" s="2" t="s">
        <v>13389</v>
      </c>
      <c r="D3255" s="2" t="s">
        <v>1453</v>
      </c>
      <c r="E3255" s="2" t="s">
        <v>13390</v>
      </c>
      <c r="F3255" s="2" t="s">
        <v>1453</v>
      </c>
    </row>
    <row r="3256" spans="1:6" ht="25.5">
      <c r="A3256" s="2" t="s">
        <v>13391</v>
      </c>
      <c r="B3256" s="2" t="s">
        <v>13392</v>
      </c>
      <c r="C3256" s="2" t="s">
        <v>13393</v>
      </c>
      <c r="D3256" s="2" t="s">
        <v>1453</v>
      </c>
      <c r="E3256" s="2" t="s">
        <v>1453</v>
      </c>
      <c r="F3256" s="2" t="s">
        <v>1453</v>
      </c>
    </row>
    <row r="3257" spans="1:6">
      <c r="A3257" s="2" t="s">
        <v>13394</v>
      </c>
      <c r="B3257" s="2" t="s">
        <v>13395</v>
      </c>
      <c r="C3257" s="2" t="s">
        <v>13396</v>
      </c>
      <c r="D3257" s="2" t="s">
        <v>1453</v>
      </c>
      <c r="E3257" s="2" t="s">
        <v>13397</v>
      </c>
      <c r="F3257" s="2" t="s">
        <v>1453</v>
      </c>
    </row>
    <row r="3258" spans="1:6">
      <c r="A3258" s="2" t="s">
        <v>13398</v>
      </c>
      <c r="B3258" s="2" t="s">
        <v>13399</v>
      </c>
      <c r="C3258" s="2" t="s">
        <v>13400</v>
      </c>
      <c r="D3258" s="2" t="s">
        <v>1453</v>
      </c>
      <c r="E3258" s="2" t="s">
        <v>13401</v>
      </c>
      <c r="F3258" s="2" t="s">
        <v>1453</v>
      </c>
    </row>
    <row r="3259" spans="1:6">
      <c r="A3259" s="2" t="s">
        <v>13402</v>
      </c>
      <c r="B3259" s="2" t="s">
        <v>13403</v>
      </c>
      <c r="C3259" s="2" t="s">
        <v>109</v>
      </c>
      <c r="D3259" s="2" t="s">
        <v>1453</v>
      </c>
      <c r="E3259" s="2" t="s">
        <v>13404</v>
      </c>
      <c r="F3259" s="2" t="s">
        <v>1453</v>
      </c>
    </row>
    <row r="3260" spans="1:6">
      <c r="A3260" s="2" t="s">
        <v>13405</v>
      </c>
      <c r="B3260" s="2" t="s">
        <v>13406</v>
      </c>
      <c r="C3260" s="2" t="s">
        <v>13407</v>
      </c>
      <c r="D3260" s="2" t="s">
        <v>13408</v>
      </c>
      <c r="E3260" s="2"/>
      <c r="F3260" s="2"/>
    </row>
    <row r="3261" spans="1:6">
      <c r="A3261" s="2" t="s">
        <v>13409</v>
      </c>
      <c r="B3261" s="2" t="s">
        <v>13410</v>
      </c>
      <c r="C3261" s="2" t="s">
        <v>13411</v>
      </c>
      <c r="D3261" s="2" t="s">
        <v>13412</v>
      </c>
      <c r="E3261" s="2"/>
      <c r="F3261" s="2"/>
    </row>
    <row r="3262" spans="1:6">
      <c r="A3262" s="2" t="s">
        <v>13153</v>
      </c>
      <c r="B3262" s="2" t="s">
        <v>13413</v>
      </c>
      <c r="C3262" s="2" t="s">
        <v>13414</v>
      </c>
      <c r="D3262" s="2" t="s">
        <v>13415</v>
      </c>
      <c r="E3262" s="2"/>
      <c r="F3262" s="2"/>
    </row>
  </sheetData>
  <mergeCells count="5">
    <mergeCell ref="A71:A73"/>
    <mergeCell ref="B71:B73"/>
    <mergeCell ref="D71:D73"/>
    <mergeCell ref="E71:E73"/>
    <mergeCell ref="F71:F7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RAW EDITED 3 Years</vt:lpstr>
      <vt:lpstr>PLN</vt:lpstr>
      <vt:lpstr>REF - InstitutionType</vt:lpstr>
      <vt:lpstr>SEED - Institution</vt:lpstr>
      <vt:lpstr>RAW EDITED All Years</vt:lpstr>
      <vt:lpstr>Sheet2</vt:lpstr>
      <vt:lpstr>DataLookUp - Institution</vt:lpstr>
      <vt:lpstr>SEED - InstitutionBranch</vt:lpstr>
      <vt:lpstr>DataLookUp - InstitutionBranch</vt:lpstr>
      <vt:lpstr>SEED - Customer</vt:lpstr>
      <vt:lpstr>DataLookUp - Customer</vt:lpstr>
      <vt:lpstr>SEED - Supplier</vt:lpstr>
      <vt:lpstr>DataLookUp - Supplier</vt:lpstr>
      <vt:lpstr>Transform Contact Email</vt:lpstr>
      <vt:lpstr>Transform Contact</vt:lpstr>
      <vt:lpstr>Telp Fax Merge</vt:lpstr>
      <vt:lpstr>EMail Merge</vt:lpstr>
      <vt:lpstr>SQL - Customer</vt:lpstr>
      <vt:lpstr>Sheet1</vt:lpstr>
      <vt:lpstr>RAW - Customer</vt:lpstr>
      <vt:lpstr>SQL - Supplier</vt:lpstr>
      <vt:lpstr>RAW - Supplier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zheta</dc:creator>
  <cp:lastModifiedBy>Zheta</cp:lastModifiedBy>
  <dcterms:created xsi:type="dcterms:W3CDTF">2021-02-11T02:12:08Z</dcterms:created>
  <dcterms:modified xsi:type="dcterms:W3CDTF">2026-01-23T12:19:13Z</dcterms:modified>
</cp:coreProperties>
</file>